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19440" windowHeight="10770" tabRatio="606" activeTab="2"/>
  </bookViews>
  <sheets>
    <sheet name="1. Новые объекты" sheetId="2" r:id="rId1"/>
    <sheet name="2.  Новые объекты Оценка " sheetId="7" r:id="rId2"/>
    <sheet name="3. Новые РАНЖИРОВАНИЕ" sheetId="10" r:id="rId3"/>
  </sheets>
  <definedNames>
    <definedName name="_xlnm._FilterDatabase" localSheetId="0" hidden="1">'1. Новые объекты'!$B$9:$S$419</definedName>
    <definedName name="_xlnm._FilterDatabase" localSheetId="1" hidden="1">'2.  Новые объекты Оценка '!$B$12:$V$245</definedName>
    <definedName name="_xlnm._FilterDatabase" localSheetId="2" hidden="1">'3. Новые РАНЖИРОВАНИЕ'!$V$19:$V$136</definedName>
    <definedName name="BossProviderVariable?_a76a7063_d5bf_41dd_b2e3_27a4c3a73235" hidden="1">"25_01_2006"</definedName>
    <definedName name="_xlnm.Print_Titles" localSheetId="0">'1. Новые объекты'!$9:$11</definedName>
    <definedName name="_xlnm.Print_Titles" localSheetId="1">'2.  Новые объекты Оценка '!$12:$14</definedName>
    <definedName name="_xlnm.Print_Titles" localSheetId="2">'3. Новые РАНЖИРОВАНИЕ'!$14:$16</definedName>
    <definedName name="_xlnm.Print_Area" localSheetId="0">'1. Новые объекты'!$A$1:$T$416</definedName>
    <definedName name="_xlnm.Print_Area" localSheetId="1">'2.  Новые объекты Оценка '!$B$1:$V$215</definedName>
    <definedName name="_xlnm.Print_Area" localSheetId="2">'3. Новые РАНЖИРОВАНИЕ'!$B$1:$X$139</definedName>
  </definedNames>
  <calcPr calcId="145621"/>
</workbook>
</file>

<file path=xl/calcChain.xml><?xml version="1.0" encoding="utf-8"?>
<calcChain xmlns="http://schemas.openxmlformats.org/spreadsheetml/2006/main">
  <c r="H418" i="2" l="1"/>
  <c r="H417" i="2"/>
  <c r="J209" i="7"/>
  <c r="J202" i="7" s="1"/>
  <c r="J216" i="7" l="1"/>
  <c r="J15" i="7"/>
  <c r="J107" i="7"/>
  <c r="K109" i="7"/>
  <c r="V119" i="10"/>
  <c r="V118" i="10"/>
  <c r="V75" i="10"/>
  <c r="V120" i="10"/>
  <c r="I119" i="10"/>
  <c r="I118" i="10"/>
  <c r="I75" i="10"/>
  <c r="I120" i="10"/>
  <c r="V67" i="7"/>
  <c r="V69" i="7"/>
  <c r="V64" i="7"/>
  <c r="V65" i="7"/>
  <c r="V66" i="7"/>
  <c r="I67" i="7"/>
  <c r="I66" i="7"/>
  <c r="I65" i="7"/>
  <c r="I64" i="7"/>
  <c r="I63" i="7" s="1"/>
  <c r="K63" i="7"/>
  <c r="J63" i="7"/>
  <c r="G63" i="7"/>
  <c r="F63" i="7"/>
  <c r="F418" i="2" l="1"/>
  <c r="F417" i="2"/>
  <c r="H366" i="2"/>
  <c r="H344" i="2"/>
  <c r="I401" i="2"/>
  <c r="J319" i="2"/>
  <c r="J251" i="2"/>
  <c r="J247" i="2"/>
  <c r="J236" i="2"/>
  <c r="H251" i="2"/>
  <c r="J142" i="2"/>
  <c r="J141" i="2" s="1"/>
  <c r="H130" i="2"/>
  <c r="H129" i="2" s="1"/>
  <c r="H131" i="2"/>
  <c r="J61" i="2"/>
  <c r="J60" i="2"/>
  <c r="J13" i="2"/>
  <c r="H13" i="2"/>
  <c r="F13" i="2"/>
  <c r="E260" i="2"/>
  <c r="F260" i="2"/>
  <c r="I260" i="2"/>
  <c r="J260" i="2"/>
  <c r="K193" i="7"/>
  <c r="K188" i="7"/>
  <c r="K60" i="7"/>
  <c r="K98" i="10"/>
  <c r="K130" i="10"/>
  <c r="G184" i="7" l="1"/>
  <c r="F177" i="7"/>
  <c r="F176" i="7" s="1"/>
  <c r="F184" i="7"/>
  <c r="K100" i="7"/>
  <c r="I100" i="7"/>
  <c r="F100" i="7"/>
  <c r="G100" i="7"/>
  <c r="F17" i="10"/>
  <c r="V88" i="10"/>
  <c r="V51" i="10"/>
  <c r="V35" i="10"/>
  <c r="V41" i="10"/>
  <c r="V50" i="10"/>
  <c r="V101" i="10"/>
  <c r="V100" i="10"/>
  <c r="V34" i="10"/>
  <c r="I88" i="10"/>
  <c r="J51" i="10"/>
  <c r="K35" i="10"/>
  <c r="I41" i="10"/>
  <c r="J50" i="10"/>
  <c r="K101" i="10"/>
  <c r="K100" i="10"/>
  <c r="K34" i="10"/>
  <c r="V99" i="10"/>
  <c r="V29" i="10"/>
  <c r="V87" i="10"/>
  <c r="V49" i="10"/>
  <c r="V48" i="10"/>
  <c r="V130" i="10"/>
  <c r="V38" i="10"/>
  <c r="V131" i="10"/>
  <c r="V71" i="10"/>
  <c r="V133" i="10"/>
  <c r="V98" i="10"/>
  <c r="V20" i="10"/>
  <c r="V33" i="10"/>
  <c r="I99" i="10"/>
  <c r="K29" i="10"/>
  <c r="K87" i="10"/>
  <c r="K49" i="10"/>
  <c r="K48" i="10"/>
  <c r="K38" i="10"/>
  <c r="K131" i="10"/>
  <c r="K71" i="10"/>
  <c r="K133" i="10"/>
  <c r="I20" i="10"/>
  <c r="K33" i="10"/>
  <c r="V86" i="10"/>
  <c r="V70" i="10"/>
  <c r="V136" i="10"/>
  <c r="V129" i="10"/>
  <c r="V85" i="10"/>
  <c r="V128" i="10"/>
  <c r="V37" i="10"/>
  <c r="V137" i="10"/>
  <c r="V47" i="10"/>
  <c r="V113" i="10"/>
  <c r="V112" i="10"/>
  <c r="V111" i="10"/>
  <c r="V110" i="10"/>
  <c r="V61" i="10"/>
  <c r="V55" i="10"/>
  <c r="V46" i="10"/>
  <c r="V84" i="10"/>
  <c r="V19" i="10"/>
  <c r="V127" i="10"/>
  <c r="V126" i="10"/>
  <c r="K86" i="10"/>
  <c r="K70" i="10"/>
  <c r="K136" i="10"/>
  <c r="J129" i="10"/>
  <c r="I85" i="10"/>
  <c r="I128" i="10"/>
  <c r="I37" i="10"/>
  <c r="I137" i="10"/>
  <c r="I47" i="10"/>
  <c r="K113" i="10"/>
  <c r="K112" i="10"/>
  <c r="K111" i="10"/>
  <c r="K110" i="10"/>
  <c r="K61" i="10"/>
  <c r="K55" i="10"/>
  <c r="K46" i="10"/>
  <c r="I84" i="10"/>
  <c r="G19" i="10"/>
  <c r="I19" i="10" s="1"/>
  <c r="X19" i="10" s="1"/>
  <c r="X20" i="10" s="1"/>
  <c r="I127" i="10"/>
  <c r="I126" i="10"/>
  <c r="V109" i="10"/>
  <c r="V97" i="10"/>
  <c r="V45" i="10"/>
  <c r="V125" i="10"/>
  <c r="V26" i="10"/>
  <c r="V52" i="10"/>
  <c r="V32" i="10"/>
  <c r="V139" i="10"/>
  <c r="V83" i="10"/>
  <c r="V44" i="10"/>
  <c r="V25" i="10"/>
  <c r="V22" i="10"/>
  <c r="V59" i="10"/>
  <c r="V58" i="10"/>
  <c r="V57" i="10"/>
  <c r="I109" i="10"/>
  <c r="K97" i="10"/>
  <c r="K45" i="10"/>
  <c r="I125" i="10"/>
  <c r="K26" i="10"/>
  <c r="I52" i="10"/>
  <c r="I32" i="10"/>
  <c r="J139" i="10"/>
  <c r="I83" i="10"/>
  <c r="K44" i="10"/>
  <c r="J25" i="10"/>
  <c r="I22" i="10"/>
  <c r="K59" i="10"/>
  <c r="K58" i="10"/>
  <c r="K57" i="10"/>
  <c r="V82" i="10"/>
  <c r="V62" i="10"/>
  <c r="V135" i="10"/>
  <c r="V56" i="10"/>
  <c r="V96" i="10"/>
  <c r="J82" i="10"/>
  <c r="I62" i="10"/>
  <c r="I135" i="10"/>
  <c r="I56" i="10"/>
  <c r="I96" i="10"/>
  <c r="V95" i="10"/>
  <c r="V94" i="10"/>
  <c r="V54" i="10"/>
  <c r="V53" i="10"/>
  <c r="V21" i="10"/>
  <c r="V69" i="10"/>
  <c r="V124" i="10"/>
  <c r="V93" i="10"/>
  <c r="V43" i="10"/>
  <c r="V60" i="10"/>
  <c r="V108" i="10"/>
  <c r="V68" i="10"/>
  <c r="V31" i="10"/>
  <c r="V92" i="10"/>
  <c r="V24" i="10"/>
  <c r="V81" i="10"/>
  <c r="V80" i="10"/>
  <c r="V79" i="10"/>
  <c r="V78" i="10"/>
  <c r="V67" i="10"/>
  <c r="K95" i="10"/>
  <c r="K94" i="10"/>
  <c r="J54" i="10"/>
  <c r="J53" i="10"/>
  <c r="I21" i="10"/>
  <c r="K69" i="10"/>
  <c r="K124" i="10"/>
  <c r="K93" i="10"/>
  <c r="J43" i="10"/>
  <c r="I60" i="10"/>
  <c r="I108" i="10"/>
  <c r="J68" i="10"/>
  <c r="K31" i="10"/>
  <c r="K92" i="10"/>
  <c r="K24" i="10"/>
  <c r="K81" i="10"/>
  <c r="K80" i="10"/>
  <c r="K79" i="10"/>
  <c r="K78" i="10"/>
  <c r="J67" i="10"/>
  <c r="V42" i="10"/>
  <c r="V66" i="10"/>
  <c r="V138" i="10"/>
  <c r="V123" i="10"/>
  <c r="V122" i="10"/>
  <c r="V91" i="10"/>
  <c r="V77" i="10"/>
  <c r="V76" i="10"/>
  <c r="V107" i="10"/>
  <c r="I42" i="10"/>
  <c r="I66" i="10"/>
  <c r="J138" i="10"/>
  <c r="J123" i="10"/>
  <c r="I122" i="10"/>
  <c r="I91" i="10"/>
  <c r="I77" i="10"/>
  <c r="I76" i="10"/>
  <c r="I107" i="10"/>
  <c r="V28" i="10"/>
  <c r="V106" i="10"/>
  <c r="V23" i="10"/>
  <c r="V27" i="10"/>
  <c r="V105" i="10"/>
  <c r="V40" i="10"/>
  <c r="V132" i="10"/>
  <c r="I28" i="10"/>
  <c r="I106" i="10"/>
  <c r="K23" i="10"/>
  <c r="I27" i="10"/>
  <c r="I105" i="10"/>
  <c r="I40" i="10"/>
  <c r="I132" i="10"/>
  <c r="V65" i="10"/>
  <c r="V104" i="10"/>
  <c r="V74" i="10"/>
  <c r="V73" i="10"/>
  <c r="V103" i="10"/>
  <c r="V121" i="10"/>
  <c r="V64" i="10"/>
  <c r="V39" i="10"/>
  <c r="V102" i="10"/>
  <c r="V90" i="10"/>
  <c r="K65" i="10"/>
  <c r="K104" i="10"/>
  <c r="K74" i="10"/>
  <c r="J73" i="10"/>
  <c r="J103" i="10"/>
  <c r="I121" i="10"/>
  <c r="I64" i="10"/>
  <c r="K39" i="10"/>
  <c r="I102" i="10"/>
  <c r="I90" i="10"/>
  <c r="V72" i="10"/>
  <c r="V117" i="10"/>
  <c r="V116" i="10"/>
  <c r="V89" i="10"/>
  <c r="V63" i="10"/>
  <c r="V115" i="10"/>
  <c r="V36" i="10"/>
  <c r="V114" i="10"/>
  <c r="V30" i="10"/>
  <c r="V134" i="10"/>
  <c r="J72" i="10"/>
  <c r="I117" i="10"/>
  <c r="I116" i="10"/>
  <c r="J89" i="10"/>
  <c r="K63" i="10"/>
  <c r="K115" i="10"/>
  <c r="K36" i="10"/>
  <c r="I114" i="10"/>
  <c r="I30" i="10"/>
  <c r="I134" i="10"/>
  <c r="G203" i="7"/>
  <c r="F203" i="7"/>
  <c r="I187" i="7"/>
  <c r="I186" i="7" s="1"/>
  <c r="F187" i="7"/>
  <c r="F186" i="7" s="1"/>
  <c r="G187" i="7"/>
  <c r="G186" i="7" s="1"/>
  <c r="I182" i="7"/>
  <c r="G182" i="7"/>
  <c r="G181" i="7" s="1"/>
  <c r="F182" i="7"/>
  <c r="F181" i="7" s="1"/>
  <c r="G171" i="7"/>
  <c r="F171" i="7"/>
  <c r="G167" i="7"/>
  <c r="F167" i="7"/>
  <c r="V160" i="7"/>
  <c r="V161" i="7"/>
  <c r="G159" i="7"/>
  <c r="F159" i="7"/>
  <c r="J159" i="7"/>
  <c r="I159" i="7"/>
  <c r="K161" i="7"/>
  <c r="K160" i="7"/>
  <c r="V145" i="7"/>
  <c r="I145" i="7"/>
  <c r="I144" i="7" s="1"/>
  <c r="K144" i="7"/>
  <c r="J144" i="7"/>
  <c r="H144" i="7"/>
  <c r="G144" i="7"/>
  <c r="F144" i="7"/>
  <c r="G29" i="7"/>
  <c r="F71" i="7"/>
  <c r="G71" i="7"/>
  <c r="K149" i="7"/>
  <c r="J149" i="7"/>
  <c r="G149" i="7"/>
  <c r="F149" i="7"/>
  <c r="J146" i="7"/>
  <c r="I146" i="7"/>
  <c r="G146" i="7"/>
  <c r="F146" i="7"/>
  <c r="I128" i="7"/>
  <c r="J128" i="7"/>
  <c r="G128" i="7"/>
  <c r="G107" i="7"/>
  <c r="F107" i="7"/>
  <c r="K107" i="7"/>
  <c r="F169" i="2"/>
  <c r="E169" i="2"/>
  <c r="F96" i="7"/>
  <c r="G96" i="7"/>
  <c r="F165" i="2"/>
  <c r="G92" i="7"/>
  <c r="F92" i="7"/>
  <c r="G87" i="7"/>
  <c r="V82" i="7"/>
  <c r="V83" i="7"/>
  <c r="V72" i="7"/>
  <c r="V73" i="7"/>
  <c r="V74" i="7"/>
  <c r="I74" i="7"/>
  <c r="I73" i="7"/>
  <c r="I72" i="7"/>
  <c r="I71" i="7" s="1"/>
  <c r="K71" i="7"/>
  <c r="J71" i="7"/>
  <c r="X21" i="10" l="1"/>
  <c r="X22" i="10" s="1"/>
  <c r="X23" i="10" s="1"/>
  <c r="X24" i="10" s="1"/>
  <c r="J17" i="10"/>
  <c r="K17" i="10"/>
  <c r="G17" i="10"/>
  <c r="I17" i="10"/>
  <c r="V45" i="7"/>
  <c r="X25" i="10" l="1"/>
  <c r="X26" i="10" s="1"/>
  <c r="X27" i="10" s="1"/>
  <c r="X28" i="10" s="1"/>
  <c r="X29" i="10" s="1"/>
  <c r="X30" i="10" s="1"/>
  <c r="X31" i="10" s="1"/>
  <c r="X32" i="10" s="1"/>
  <c r="Y14" i="10"/>
  <c r="G78" i="7"/>
  <c r="K78" i="7"/>
  <c r="I133" i="2"/>
  <c r="F132" i="2"/>
  <c r="I78" i="7"/>
  <c r="F78" i="7"/>
  <c r="J59" i="7"/>
  <c r="I59" i="7"/>
  <c r="G59" i="7"/>
  <c r="F59" i="7"/>
  <c r="K41" i="7"/>
  <c r="J41" i="7"/>
  <c r="F41" i="7"/>
  <c r="G41" i="7"/>
  <c r="K36" i="7"/>
  <c r="K29" i="7"/>
  <c r="I29" i="7"/>
  <c r="F29" i="7"/>
  <c r="F19" i="7"/>
  <c r="G19" i="7"/>
  <c r="X33" i="10" l="1"/>
  <c r="X34" i="10" s="1"/>
  <c r="X35" i="10" s="1"/>
  <c r="X36" i="10" s="1"/>
  <c r="X37" i="10" s="1"/>
  <c r="X38" i="10" s="1"/>
  <c r="X39" i="10" s="1"/>
  <c r="X40" i="10" s="1"/>
  <c r="X41" i="10" s="1"/>
  <c r="X42" i="10" s="1"/>
  <c r="X43" i="10" s="1"/>
  <c r="X44" i="10" s="1"/>
  <c r="X45" i="10" s="1"/>
  <c r="X46" i="10" s="1"/>
  <c r="X47" i="10" s="1"/>
  <c r="X48" i="10" s="1"/>
  <c r="X49" i="10" s="1"/>
  <c r="X50" i="10" s="1"/>
  <c r="X51" i="10" s="1"/>
  <c r="V215" i="7"/>
  <c r="V212" i="7"/>
  <c r="V214" i="7"/>
  <c r="V208" i="7"/>
  <c r="V210" i="7"/>
  <c r="V205" i="7"/>
  <c r="V206" i="7"/>
  <c r="V204" i="7"/>
  <c r="V201" i="7"/>
  <c r="V189" i="7"/>
  <c r="V190" i="7"/>
  <c r="V191" i="7"/>
  <c r="V192" i="7"/>
  <c r="V193" i="7"/>
  <c r="V194" i="7"/>
  <c r="V195" i="7"/>
  <c r="V196" i="7"/>
  <c r="V199" i="7"/>
  <c r="K196" i="7"/>
  <c r="K195" i="7"/>
  <c r="V188" i="7"/>
  <c r="V183" i="7"/>
  <c r="V185" i="7"/>
  <c r="V178" i="7"/>
  <c r="V179" i="7"/>
  <c r="V180" i="7"/>
  <c r="V173" i="7"/>
  <c r="V174" i="7"/>
  <c r="V175" i="7"/>
  <c r="V170" i="7"/>
  <c r="V172" i="7"/>
  <c r="V168" i="7"/>
  <c r="V163" i="7"/>
  <c r="V164" i="7"/>
  <c r="V165" i="7"/>
  <c r="V166" i="7"/>
  <c r="V162" i="7"/>
  <c r="X52" i="10" l="1"/>
  <c r="X53" i="10" s="1"/>
  <c r="X54" i="10" s="1"/>
  <c r="X55" i="10" s="1"/>
  <c r="X56" i="10" s="1"/>
  <c r="X57" i="10" s="1"/>
  <c r="X58" i="10" s="1"/>
  <c r="X59" i="10" s="1"/>
  <c r="X60" i="10" s="1"/>
  <c r="X61" i="10" s="1"/>
  <c r="X62" i="10" s="1"/>
  <c r="X63" i="10" s="1"/>
  <c r="X64" i="10" s="1"/>
  <c r="X65" i="10" s="1"/>
  <c r="X66" i="10" s="1"/>
  <c r="X67" i="10" s="1"/>
  <c r="X68" i="10" s="1"/>
  <c r="X69" i="10" s="1"/>
  <c r="X70" i="10" s="1"/>
  <c r="K166" i="7"/>
  <c r="K165" i="7"/>
  <c r="K164" i="7"/>
  <c r="K163" i="7"/>
  <c r="K162" i="7"/>
  <c r="V156" i="7"/>
  <c r="V157" i="7"/>
  <c r="V153" i="7"/>
  <c r="V154" i="7"/>
  <c r="V150" i="7"/>
  <c r="V148" i="7"/>
  <c r="V143" i="7"/>
  <c r="V147" i="7"/>
  <c r="V141" i="7"/>
  <c r="V140" i="7"/>
  <c r="V137" i="7"/>
  <c r="V138" i="7"/>
  <c r="V134" i="7"/>
  <c r="V135" i="7"/>
  <c r="V131" i="7"/>
  <c r="V133" i="7"/>
  <c r="V127" i="7"/>
  <c r="V129" i="7"/>
  <c r="K127" i="7"/>
  <c r="K126" i="7" s="1"/>
  <c r="J126" i="7"/>
  <c r="I126" i="7"/>
  <c r="G126" i="7"/>
  <c r="F126" i="7"/>
  <c r="V123" i="7"/>
  <c r="V124" i="7"/>
  <c r="V118" i="7"/>
  <c r="V120" i="7"/>
  <c r="V117" i="7"/>
  <c r="V113" i="7"/>
  <c r="V114" i="7"/>
  <c r="V111" i="7"/>
  <c r="X71" i="10" l="1"/>
  <c r="X72" i="10" s="1"/>
  <c r="X73" i="10" s="1"/>
  <c r="X74" i="10" s="1"/>
  <c r="K159" i="7"/>
  <c r="V110" i="7"/>
  <c r="V108" i="7"/>
  <c r="V106" i="7"/>
  <c r="V104" i="7"/>
  <c r="V101" i="7"/>
  <c r="V103" i="7"/>
  <c r="V97" i="7"/>
  <c r="V98" i="7"/>
  <c r="V99" i="7"/>
  <c r="V95" i="7"/>
  <c r="V93" i="7"/>
  <c r="V94" i="7"/>
  <c r="V89" i="7"/>
  <c r="V90" i="7"/>
  <c r="V91" i="7"/>
  <c r="V86" i="7"/>
  <c r="V88" i="7"/>
  <c r="V79" i="7"/>
  <c r="V80" i="7"/>
  <c r="J80" i="7"/>
  <c r="J79" i="7"/>
  <c r="V77" i="7"/>
  <c r="V76" i="7"/>
  <c r="V62" i="7"/>
  <c r="V60" i="7"/>
  <c r="V58" i="7"/>
  <c r="V56" i="7"/>
  <c r="V57" i="7"/>
  <c r="V54" i="7"/>
  <c r="V50" i="7"/>
  <c r="V51" i="7"/>
  <c r="V47" i="7"/>
  <c r="V48" i="7"/>
  <c r="V44" i="7"/>
  <c r="V40" i="7"/>
  <c r="V42" i="7"/>
  <c r="V37" i="7"/>
  <c r="V38" i="7"/>
  <c r="V34" i="7"/>
  <c r="V32" i="7"/>
  <c r="V33" i="7"/>
  <c r="V28" i="7"/>
  <c r="V30" i="7"/>
  <c r="V25" i="7"/>
  <c r="V23" i="7"/>
  <c r="V21" i="7"/>
  <c r="I215" i="7"/>
  <c r="I213" i="7" s="1"/>
  <c r="J214" i="7"/>
  <c r="J213" i="7" s="1"/>
  <c r="K213" i="7"/>
  <c r="G213" i="7"/>
  <c r="F213" i="7"/>
  <c r="K212" i="7"/>
  <c r="K211" i="7" s="1"/>
  <c r="J211" i="7"/>
  <c r="I211" i="7"/>
  <c r="G211" i="7"/>
  <c r="F211" i="7"/>
  <c r="I210" i="7"/>
  <c r="I209" i="7" s="1"/>
  <c r="K209" i="7"/>
  <c r="G209" i="7"/>
  <c r="F209" i="7"/>
  <c r="J208" i="7"/>
  <c r="J207" i="7" s="1"/>
  <c r="K207" i="7"/>
  <c r="I207" i="7"/>
  <c r="G207" i="7"/>
  <c r="G202" i="7" s="1"/>
  <c r="F207" i="7"/>
  <c r="K206" i="7"/>
  <c r="K205" i="7"/>
  <c r="K204" i="7"/>
  <c r="K203" i="7" s="1"/>
  <c r="K202" i="7" s="1"/>
  <c r="J203" i="7"/>
  <c r="I203" i="7"/>
  <c r="I201" i="7"/>
  <c r="I200" i="7" s="1"/>
  <c r="G200" i="7"/>
  <c r="F200" i="7"/>
  <c r="K199" i="7"/>
  <c r="K198" i="7" s="1"/>
  <c r="K197" i="7" s="1"/>
  <c r="J198" i="7"/>
  <c r="J197" i="7" s="1"/>
  <c r="J187" i="7" s="1"/>
  <c r="J186" i="7" s="1"/>
  <c r="I198" i="7"/>
  <c r="G198" i="7"/>
  <c r="F198" i="7"/>
  <c r="F197" i="7" s="1"/>
  <c r="K194" i="7"/>
  <c r="K192" i="7"/>
  <c r="K191" i="7"/>
  <c r="K190" i="7"/>
  <c r="K189" i="7"/>
  <c r="I185" i="7"/>
  <c r="I184" i="7" s="1"/>
  <c r="I181" i="7" s="1"/>
  <c r="K184" i="7"/>
  <c r="J184" i="7"/>
  <c r="J182" i="7" s="1"/>
  <c r="K183" i="7"/>
  <c r="K182" i="7" s="1"/>
  <c r="K180" i="7"/>
  <c r="K179" i="7"/>
  <c r="K178" i="7"/>
  <c r="J177" i="7"/>
  <c r="J176" i="7" s="1"/>
  <c r="I177" i="7"/>
  <c r="I176" i="7" s="1"/>
  <c r="G177" i="7"/>
  <c r="G176" i="7" s="1"/>
  <c r="J175" i="7"/>
  <c r="J171" i="7" s="1"/>
  <c r="I174" i="7"/>
  <c r="I173" i="7"/>
  <c r="I172" i="7"/>
  <c r="K171" i="7"/>
  <c r="I170" i="7"/>
  <c r="I169" i="7" s="1"/>
  <c r="K169" i="7"/>
  <c r="K167" i="7" s="1"/>
  <c r="J169" i="7"/>
  <c r="J167" i="7" s="1"/>
  <c r="G169" i="7"/>
  <c r="G158" i="7" s="1"/>
  <c r="F169" i="7"/>
  <c r="F158" i="7" s="1"/>
  <c r="I168" i="7"/>
  <c r="I167" i="7" s="1"/>
  <c r="I157" i="7"/>
  <c r="G156" i="7"/>
  <c r="I156" i="7" s="1"/>
  <c r="K155" i="7"/>
  <c r="J155" i="7"/>
  <c r="J152" i="7" s="1"/>
  <c r="J151" i="7" s="1"/>
  <c r="F155" i="7"/>
  <c r="I154" i="7"/>
  <c r="I153" i="7"/>
  <c r="K152" i="7"/>
  <c r="K151" i="7" s="1"/>
  <c r="G152" i="7"/>
  <c r="F152" i="7"/>
  <c r="I202" i="7" l="1"/>
  <c r="X75" i="10"/>
  <c r="X76" i="10" s="1"/>
  <c r="X77" i="10" s="1"/>
  <c r="X78" i="10" s="1"/>
  <c r="X79" i="10" s="1"/>
  <c r="X80" i="10" s="1"/>
  <c r="X81" i="10" s="1"/>
  <c r="X82" i="10" s="1"/>
  <c r="X83" i="10" s="1"/>
  <c r="X84" i="10" s="1"/>
  <c r="X85" i="10" s="1"/>
  <c r="X86" i="10" s="1"/>
  <c r="I158" i="7"/>
  <c r="F151" i="7"/>
  <c r="K181" i="7"/>
  <c r="K187" i="7"/>
  <c r="K186" i="7" s="1"/>
  <c r="I197" i="7"/>
  <c r="K158" i="7"/>
  <c r="G155" i="7"/>
  <c r="G151" i="7" s="1"/>
  <c r="J158" i="7"/>
  <c r="I171" i="7"/>
  <c r="G197" i="7"/>
  <c r="F202" i="7"/>
  <c r="J78" i="7"/>
  <c r="K177" i="7"/>
  <c r="K176" i="7" s="1"/>
  <c r="I152" i="7"/>
  <c r="I155" i="7"/>
  <c r="I151" i="7" l="1"/>
  <c r="I150" i="7"/>
  <c r="I149" i="7" s="1"/>
  <c r="K148" i="7"/>
  <c r="K147" i="7"/>
  <c r="K143" i="7"/>
  <c r="K142" i="7" s="1"/>
  <c r="J142" i="7"/>
  <c r="I142" i="7"/>
  <c r="G142" i="7"/>
  <c r="F142" i="7"/>
  <c r="I141" i="7"/>
  <c r="I140" i="7"/>
  <c r="K139" i="7"/>
  <c r="J139" i="7"/>
  <c r="G139" i="7"/>
  <c r="F139" i="7"/>
  <c r="J138" i="7"/>
  <c r="J136" i="7" s="1"/>
  <c r="I137" i="7"/>
  <c r="I136" i="7" s="1"/>
  <c r="K136" i="7"/>
  <c r="G136" i="7"/>
  <c r="F136" i="7"/>
  <c r="K135" i="7"/>
  <c r="K132" i="7" s="1"/>
  <c r="J134" i="7"/>
  <c r="J132" i="7" s="1"/>
  <c r="I133" i="7"/>
  <c r="I132" i="7" s="1"/>
  <c r="G132" i="7"/>
  <c r="F132" i="7"/>
  <c r="K131" i="7"/>
  <c r="K130" i="7" s="1"/>
  <c r="J130" i="7"/>
  <c r="I130" i="7"/>
  <c r="G130" i="7"/>
  <c r="F130" i="7"/>
  <c r="K129" i="7"/>
  <c r="K128" i="7" s="1"/>
  <c r="F128" i="7"/>
  <c r="J124" i="7"/>
  <c r="J122" i="7" s="1"/>
  <c r="I123" i="7"/>
  <c r="I122" i="7" s="1"/>
  <c r="I121" i="7" s="1"/>
  <c r="K122" i="7"/>
  <c r="G122" i="7"/>
  <c r="F122" i="7"/>
  <c r="F121" i="7" s="1"/>
  <c r="I120" i="7"/>
  <c r="I119" i="7" s="1"/>
  <c r="K119" i="7"/>
  <c r="J119" i="7"/>
  <c r="J112" i="7" s="1"/>
  <c r="G119" i="7"/>
  <c r="F119" i="7"/>
  <c r="I118" i="7"/>
  <c r="I117" i="7"/>
  <c r="K116" i="7"/>
  <c r="J116" i="7"/>
  <c r="G116" i="7"/>
  <c r="F116" i="7"/>
  <c r="K114" i="7"/>
  <c r="K113" i="7"/>
  <c r="I112" i="7"/>
  <c r="I109" i="7" s="1"/>
  <c r="G112" i="7"/>
  <c r="G109" i="7" s="1"/>
  <c r="F112" i="7"/>
  <c r="F109" i="7" s="1"/>
  <c r="I188" i="2"/>
  <c r="J111" i="7"/>
  <c r="J110" i="7"/>
  <c r="I108" i="7"/>
  <c r="I107" i="7" s="1"/>
  <c r="K106" i="7"/>
  <c r="K105" i="7" s="1"/>
  <c r="J105" i="7"/>
  <c r="I105" i="7"/>
  <c r="G105" i="7"/>
  <c r="F105" i="7"/>
  <c r="K104" i="7"/>
  <c r="K103" i="7"/>
  <c r="J102" i="7"/>
  <c r="I102" i="7"/>
  <c r="G102" i="7"/>
  <c r="F102" i="7"/>
  <c r="J101" i="7"/>
  <c r="J100" i="7" s="1"/>
  <c r="I99" i="7"/>
  <c r="I98" i="7"/>
  <c r="I96" i="7" s="1"/>
  <c r="J97" i="7"/>
  <c r="J96" i="7" s="1"/>
  <c r="K96" i="7"/>
  <c r="K95" i="7"/>
  <c r="K94" i="7"/>
  <c r="K93" i="7"/>
  <c r="J92" i="7"/>
  <c r="I92" i="7"/>
  <c r="K91" i="7"/>
  <c r="K90" i="7"/>
  <c r="H88" i="7"/>
  <c r="K88" i="7" s="1"/>
  <c r="J87" i="7"/>
  <c r="I87" i="7"/>
  <c r="F87" i="7"/>
  <c r="J86" i="7"/>
  <c r="J85" i="7" s="1"/>
  <c r="K85" i="7"/>
  <c r="I85" i="7"/>
  <c r="G85" i="7"/>
  <c r="F85" i="7"/>
  <c r="K81" i="7"/>
  <c r="J81" i="7"/>
  <c r="G81" i="7"/>
  <c r="F81" i="7"/>
  <c r="I83" i="7"/>
  <c r="I82" i="7"/>
  <c r="I77" i="7"/>
  <c r="I76" i="7"/>
  <c r="K75" i="7"/>
  <c r="K70" i="7" s="1"/>
  <c r="J75" i="7"/>
  <c r="J70" i="7" s="1"/>
  <c r="G75" i="7"/>
  <c r="G70" i="7" s="1"/>
  <c r="F75" i="7"/>
  <c r="F70" i="7" s="1"/>
  <c r="I69" i="7"/>
  <c r="I68" i="7" s="1"/>
  <c r="K68" i="7"/>
  <c r="J68" i="7"/>
  <c r="G68" i="7"/>
  <c r="F68" i="7"/>
  <c r="I62" i="7"/>
  <c r="I61" i="7" s="1"/>
  <c r="K61" i="7"/>
  <c r="J61" i="7"/>
  <c r="G61" i="7"/>
  <c r="F61" i="7"/>
  <c r="K59" i="7"/>
  <c r="I58" i="7"/>
  <c r="I57" i="7"/>
  <c r="I56" i="7"/>
  <c r="K55" i="7"/>
  <c r="J55" i="7"/>
  <c r="G55" i="7"/>
  <c r="F55" i="7"/>
  <c r="I54" i="7"/>
  <c r="I53" i="7" s="1"/>
  <c r="K53" i="7"/>
  <c r="J53" i="7"/>
  <c r="G53" i="7"/>
  <c r="F53" i="7"/>
  <c r="K51" i="7"/>
  <c r="K50" i="7"/>
  <c r="J49" i="7"/>
  <c r="I49" i="7"/>
  <c r="G49" i="7"/>
  <c r="F49" i="7"/>
  <c r="K48" i="7"/>
  <c r="K46" i="7" s="1"/>
  <c r="J47" i="7"/>
  <c r="J46" i="7" s="1"/>
  <c r="I46" i="7"/>
  <c r="G46" i="7"/>
  <c r="F46" i="7"/>
  <c r="J45" i="7"/>
  <c r="J43" i="7" s="1"/>
  <c r="I44" i="7"/>
  <c r="I43" i="7" s="1"/>
  <c r="K43" i="7"/>
  <c r="G43" i="7"/>
  <c r="F43" i="7"/>
  <c r="I42" i="7"/>
  <c r="I41" i="7" s="1"/>
  <c r="G36" i="7"/>
  <c r="F36" i="7"/>
  <c r="X36" i="7"/>
  <c r="K40" i="7"/>
  <c r="K39" i="7" s="1"/>
  <c r="J39" i="7"/>
  <c r="J36" i="7" s="1"/>
  <c r="I39" i="7"/>
  <c r="G39" i="7"/>
  <c r="I38" i="7"/>
  <c r="I37" i="7"/>
  <c r="J30" i="7"/>
  <c r="J29" i="7" s="1"/>
  <c r="K28" i="7"/>
  <c r="K27" i="7" s="1"/>
  <c r="J27" i="7"/>
  <c r="I27" i="7"/>
  <c r="G27" i="7"/>
  <c r="F27" i="7"/>
  <c r="K25" i="7"/>
  <c r="K24" i="7" s="1"/>
  <c r="J24" i="7"/>
  <c r="I24" i="7"/>
  <c r="G24" i="7"/>
  <c r="F24" i="7"/>
  <c r="K23" i="7"/>
  <c r="K22" i="7" s="1"/>
  <c r="J22" i="7"/>
  <c r="I22" i="7"/>
  <c r="G22" i="7"/>
  <c r="F22" i="7"/>
  <c r="I21" i="7"/>
  <c r="I20" i="7"/>
  <c r="K19" i="7"/>
  <c r="J19" i="7"/>
  <c r="I18" i="7"/>
  <c r="I17" i="7" s="1"/>
  <c r="K17" i="7"/>
  <c r="J17" i="7"/>
  <c r="G17" i="7"/>
  <c r="F17" i="7"/>
  <c r="J16" i="7" l="1"/>
  <c r="F52" i="7"/>
  <c r="K92" i="7"/>
  <c r="J109" i="7"/>
  <c r="F115" i="7"/>
  <c r="K146" i="7"/>
  <c r="F84" i="7"/>
  <c r="J84" i="7"/>
  <c r="K115" i="7"/>
  <c r="G125" i="7"/>
  <c r="K35" i="7"/>
  <c r="K16" i="7"/>
  <c r="I125" i="7"/>
  <c r="F16" i="7"/>
  <c r="F35" i="7"/>
  <c r="G52" i="7"/>
  <c r="I84" i="7"/>
  <c r="G115" i="7"/>
  <c r="K125" i="7"/>
  <c r="J125" i="7"/>
  <c r="K52" i="7"/>
  <c r="G84" i="7"/>
  <c r="F125" i="7"/>
  <c r="G16" i="7"/>
  <c r="J35" i="7"/>
  <c r="G35" i="7"/>
  <c r="J52" i="7"/>
  <c r="K102" i="7"/>
  <c r="I139" i="7"/>
  <c r="I116" i="7"/>
  <c r="I115" i="7" s="1"/>
  <c r="K112" i="7"/>
  <c r="I81" i="7"/>
  <c r="I55" i="7"/>
  <c r="I52" i="7" s="1"/>
  <c r="I75" i="7"/>
  <c r="K49" i="7"/>
  <c r="I36" i="7"/>
  <c r="I35" i="7" s="1"/>
  <c r="I19" i="7"/>
  <c r="I16" i="7" s="1"/>
  <c r="T12" i="2"/>
  <c r="I70" i="7" l="1"/>
  <c r="F272" i="2"/>
  <c r="I272" i="2"/>
  <c r="H272" i="2"/>
  <c r="E272" i="2"/>
  <c r="F369" i="2" l="1"/>
  <c r="H332" i="2"/>
  <c r="F332" i="2"/>
  <c r="I217" i="2"/>
  <c r="F33" i="2"/>
  <c r="F413" i="2" l="1"/>
  <c r="E413" i="2"/>
  <c r="J290" i="2"/>
  <c r="I290" i="2"/>
  <c r="E290" i="2"/>
  <c r="J191" i="2"/>
  <c r="E61" i="2" l="1"/>
  <c r="H67" i="2"/>
  <c r="F67" i="2"/>
  <c r="E67" i="2"/>
  <c r="H385" i="2"/>
  <c r="F387" i="2"/>
  <c r="E387" i="2"/>
  <c r="J34" i="7"/>
  <c r="J31" i="7" s="1"/>
  <c r="J26" i="7" s="1"/>
  <c r="I33" i="7"/>
  <c r="I32" i="7"/>
  <c r="K31" i="7"/>
  <c r="K26" i="7" s="1"/>
  <c r="G31" i="7"/>
  <c r="G26" i="7" s="1"/>
  <c r="F31" i="7"/>
  <c r="F26" i="7" s="1"/>
  <c r="V20" i="7"/>
  <c r="V18" i="7"/>
  <c r="F15" i="7" l="1"/>
  <c r="F216" i="7"/>
  <c r="I31" i="7"/>
  <c r="I26" i="7" s="1"/>
  <c r="E110" i="2"/>
  <c r="F110" i="2"/>
  <c r="I110" i="2"/>
  <c r="J110" i="2"/>
  <c r="I15" i="7" l="1"/>
  <c r="I216" i="7"/>
  <c r="I399" i="2"/>
  <c r="H399" i="2"/>
  <c r="F399" i="2"/>
  <c r="E399" i="2"/>
  <c r="J98" i="2"/>
  <c r="J92" i="2" l="1"/>
  <c r="I92" i="2"/>
  <c r="F92" i="2"/>
  <c r="E92" i="2"/>
  <c r="E94" i="2" l="1"/>
  <c r="F94" i="2"/>
  <c r="H95" i="2"/>
  <c r="H94" i="2" s="1"/>
  <c r="F294" i="2"/>
  <c r="J301" i="2"/>
  <c r="J296" i="2"/>
  <c r="J297" i="2"/>
  <c r="J298" i="2"/>
  <c r="J299" i="2"/>
  <c r="J300" i="2"/>
  <c r="H294" i="2"/>
  <c r="E294" i="2"/>
  <c r="J154" i="2"/>
  <c r="I154" i="2"/>
  <c r="F154" i="2"/>
  <c r="E154" i="2"/>
  <c r="H155" i="2"/>
  <c r="H154" i="2" s="1"/>
  <c r="H367" i="2"/>
  <c r="J366" i="2"/>
  <c r="I366" i="2"/>
  <c r="F262" i="2"/>
  <c r="E262" i="2"/>
  <c r="J266" i="2"/>
  <c r="J267" i="2"/>
  <c r="J268" i="2"/>
  <c r="J264" i="2"/>
  <c r="J265" i="2"/>
  <c r="H104" i="2"/>
  <c r="H103" i="2"/>
  <c r="F101" i="2"/>
  <c r="E101" i="2"/>
  <c r="F405" i="2" l="1"/>
  <c r="E405" i="2"/>
  <c r="H405" i="2"/>
  <c r="I406" i="2"/>
  <c r="I407" i="2"/>
  <c r="I405" i="2" l="1"/>
  <c r="H243" i="2"/>
  <c r="I361" i="2"/>
  <c r="I359" i="2"/>
  <c r="J362" i="2"/>
  <c r="J358" i="2" s="1"/>
  <c r="I360" i="2"/>
  <c r="F358" i="2"/>
  <c r="E358" i="2"/>
  <c r="E352" i="2"/>
  <c r="F352" i="2"/>
  <c r="H353" i="2"/>
  <c r="H352" i="2" s="1"/>
  <c r="I354" i="2"/>
  <c r="I352" i="2" s="1"/>
  <c r="J355" i="2"/>
  <c r="J352" i="2" s="1"/>
  <c r="F86" i="2"/>
  <c r="E86" i="2"/>
  <c r="J86" i="2"/>
  <c r="I86" i="2"/>
  <c r="H403" i="2"/>
  <c r="J404" i="2"/>
  <c r="J403" i="2" s="1"/>
  <c r="F403" i="2"/>
  <c r="E403" i="2"/>
  <c r="F137" i="2"/>
  <c r="E137" i="2"/>
  <c r="H140" i="2"/>
  <c r="H139" i="2"/>
  <c r="H116" i="2"/>
  <c r="H115" i="2" s="1"/>
  <c r="J115" i="2"/>
  <c r="I115" i="2"/>
  <c r="E115" i="2"/>
  <c r="F115" i="2"/>
  <c r="H214" i="2"/>
  <c r="E363" i="2"/>
  <c r="F363" i="2"/>
  <c r="H365" i="2"/>
  <c r="E177" i="2"/>
  <c r="F177" i="2"/>
  <c r="I177" i="2"/>
  <c r="J178" i="2"/>
  <c r="J322" i="2"/>
  <c r="I358" i="2" l="1"/>
  <c r="H358" i="2"/>
  <c r="J401" i="2"/>
  <c r="F401" i="2"/>
  <c r="E401" i="2"/>
  <c r="H402" i="2"/>
  <c r="H401" i="2" s="1"/>
  <c r="F200" i="2"/>
  <c r="H200" i="2"/>
  <c r="G201" i="2"/>
  <c r="I201" i="2" s="1"/>
  <c r="H65" i="2"/>
  <c r="F156" i="2"/>
  <c r="E156" i="2"/>
  <c r="H156" i="2"/>
  <c r="G157" i="2"/>
  <c r="J157" i="2" s="1"/>
  <c r="G158" i="2"/>
  <c r="J158" i="2" s="1"/>
  <c r="G159" i="2"/>
  <c r="J159" i="2" s="1"/>
  <c r="G160" i="2"/>
  <c r="J160" i="2" s="1"/>
  <c r="G161" i="2"/>
  <c r="J161" i="2" s="1"/>
  <c r="F254" i="2" l="1"/>
  <c r="F253" i="2" s="1"/>
  <c r="E254" i="2"/>
  <c r="E253" i="2" s="1"/>
  <c r="H254" i="2"/>
  <c r="H253" i="2" s="1"/>
  <c r="J257" i="2"/>
  <c r="J258" i="2"/>
  <c r="F40" i="2"/>
  <c r="E40" i="2"/>
  <c r="I43" i="2"/>
  <c r="I40" i="2" s="1"/>
  <c r="F163" i="2"/>
  <c r="E163" i="2"/>
  <c r="J163" i="2"/>
  <c r="H164" i="2"/>
  <c r="H163" i="2" s="1"/>
  <c r="G163" i="2"/>
  <c r="E205" i="2" l="1"/>
  <c r="H205" i="2"/>
  <c r="F205" i="2"/>
  <c r="J206" i="2"/>
  <c r="G205" i="2"/>
  <c r="H246" i="2"/>
  <c r="H245" i="2" s="1"/>
  <c r="J245" i="2"/>
  <c r="I245" i="2"/>
  <c r="G245" i="2"/>
  <c r="F245" i="2"/>
  <c r="E245" i="2"/>
  <c r="H195" i="2"/>
  <c r="H196" i="2"/>
  <c r="H197" i="2"/>
  <c r="E193" i="2"/>
  <c r="F303" i="2"/>
  <c r="E303" i="2"/>
  <c r="J310" i="2"/>
  <c r="J306" i="2"/>
  <c r="J307" i="2"/>
  <c r="J308" i="2"/>
  <c r="J309" i="2"/>
  <c r="J311" i="2"/>
  <c r="J169" i="2"/>
  <c r="H171" i="2"/>
  <c r="I170" i="2"/>
  <c r="I169" i="2" s="1"/>
  <c r="F275" i="2"/>
  <c r="E275" i="2"/>
  <c r="J275" i="2"/>
  <c r="H277" i="2"/>
  <c r="H276" i="2"/>
  <c r="F232" i="2"/>
  <c r="E232" i="2"/>
  <c r="H233" i="2"/>
  <c r="H232" i="2" s="1"/>
  <c r="I234" i="2"/>
  <c r="I232" i="2" s="1"/>
  <c r="H24" i="2"/>
  <c r="H275" i="2" l="1"/>
  <c r="F349" i="2"/>
  <c r="E349" i="2"/>
  <c r="J350" i="2"/>
  <c r="J351" i="2"/>
  <c r="I349" i="2"/>
  <c r="H349" i="2"/>
  <c r="F49" i="2"/>
  <c r="E49" i="2"/>
  <c r="H50" i="2"/>
  <c r="H51" i="2"/>
  <c r="H52" i="2"/>
  <c r="H53" i="2"/>
  <c r="H54" i="2"/>
  <c r="H55" i="2"/>
  <c r="H56" i="2"/>
  <c r="H57" i="2"/>
  <c r="F88" i="2"/>
  <c r="E88" i="2"/>
  <c r="H88" i="2"/>
  <c r="E44" i="2"/>
  <c r="F44" i="2"/>
  <c r="H44" i="2"/>
  <c r="J47" i="2"/>
  <c r="J46" i="2"/>
  <c r="J45" i="2"/>
  <c r="H337" i="2"/>
  <c r="F16" i="2"/>
  <c r="E16" i="2"/>
  <c r="H19" i="2"/>
  <c r="H18" i="2"/>
  <c r="H17" i="2"/>
  <c r="J16" i="2"/>
  <c r="H15" i="2"/>
  <c r="H14" i="2" s="1"/>
  <c r="J14" i="2"/>
  <c r="I14" i="2"/>
  <c r="F14" i="2"/>
  <c r="E14" i="2"/>
  <c r="F227" i="2"/>
  <c r="H228" i="2"/>
  <c r="H227" i="2" s="1"/>
  <c r="J273" i="2"/>
  <c r="J274" i="2"/>
  <c r="F282" i="2"/>
  <c r="H289" i="2"/>
  <c r="H288" i="2"/>
  <c r="H287" i="2"/>
  <c r="H286" i="2"/>
  <c r="H285" i="2"/>
  <c r="H284" i="2"/>
  <c r="H283" i="2"/>
  <c r="E282" i="2"/>
  <c r="H20" i="2"/>
  <c r="J21" i="2"/>
  <c r="J20" i="2" s="1"/>
  <c r="I20" i="2"/>
  <c r="F20" i="2"/>
  <c r="E20" i="2"/>
  <c r="J272" i="2" l="1"/>
  <c r="J349" i="2"/>
  <c r="H49" i="2"/>
  <c r="H282" i="2"/>
  <c r="H16" i="2"/>
  <c r="E324" i="2"/>
  <c r="H325" i="2"/>
  <c r="J324" i="2"/>
  <c r="F324" i="2"/>
  <c r="F98" i="2"/>
  <c r="E98" i="2"/>
  <c r="F35" i="2"/>
  <c r="E35" i="2"/>
  <c r="I39" i="2"/>
  <c r="I38" i="2"/>
  <c r="F219" i="2" l="1"/>
  <c r="I219" i="2"/>
  <c r="H219" i="2"/>
  <c r="E219" i="2"/>
  <c r="J220" i="2"/>
  <c r="J219" i="2" s="1"/>
  <c r="H315" i="2"/>
  <c r="H314" i="2" s="1"/>
  <c r="F314" i="2"/>
  <c r="E314" i="2"/>
  <c r="I316" i="2"/>
  <c r="I314" i="2" s="1"/>
  <c r="J314" i="2"/>
  <c r="F340" i="2"/>
  <c r="E340" i="2"/>
  <c r="J394" i="2"/>
  <c r="F269" i="2"/>
  <c r="E269" i="2"/>
  <c r="H269" i="2"/>
  <c r="F26" i="2"/>
  <c r="E26" i="2"/>
  <c r="F379" i="2"/>
  <c r="E379" i="2"/>
  <c r="H411" i="2"/>
  <c r="F191" i="2" l="1"/>
  <c r="E191" i="2"/>
  <c r="I225" i="2"/>
  <c r="H225" i="2"/>
  <c r="F225" i="2"/>
  <c r="E225" i="2"/>
  <c r="I385" i="2"/>
  <c r="I384" i="2" s="1"/>
  <c r="F385" i="2"/>
  <c r="F384" i="2" s="1"/>
  <c r="E385" i="2"/>
  <c r="E384" i="2" s="1"/>
  <c r="H388" i="2"/>
  <c r="H387" i="2" s="1"/>
  <c r="H384" i="2" s="1"/>
  <c r="F22" i="2" l="1"/>
  <c r="J22" i="2"/>
  <c r="E22" i="2"/>
  <c r="H23" i="2"/>
  <c r="H22" i="2" s="1"/>
  <c r="H114" i="2"/>
  <c r="H113" i="2"/>
  <c r="H112" i="2"/>
  <c r="H111" i="2"/>
  <c r="H110" i="2" l="1"/>
  <c r="J400" i="2"/>
  <c r="J399" i="2" s="1"/>
  <c r="F326" i="2"/>
  <c r="E326" i="2"/>
  <c r="J326" i="2"/>
  <c r="H329" i="2"/>
  <c r="H328" i="2"/>
  <c r="H327" i="2"/>
  <c r="I278" i="2"/>
  <c r="I275" i="2" s="1"/>
  <c r="H278" i="2"/>
  <c r="F278" i="2"/>
  <c r="E278" i="2"/>
  <c r="H180" i="2"/>
  <c r="I180" i="2"/>
  <c r="F180" i="2"/>
  <c r="E180" i="2"/>
  <c r="F319" i="2"/>
  <c r="E319" i="2"/>
  <c r="E322" i="2"/>
  <c r="J320" i="2"/>
  <c r="J321" i="2"/>
  <c r="I319" i="2"/>
  <c r="H319" i="2"/>
  <c r="F409" i="2"/>
  <c r="J239" i="2"/>
  <c r="H326" i="2" l="1"/>
  <c r="J189" i="2"/>
  <c r="E332" i="2"/>
  <c r="E247" i="2"/>
  <c r="F247" i="2"/>
  <c r="H247" i="2"/>
  <c r="I247" i="2"/>
  <c r="H81" i="2"/>
  <c r="H383" i="2"/>
  <c r="H382" i="2" s="1"/>
  <c r="J382" i="2"/>
  <c r="I382" i="2"/>
  <c r="F382" i="2"/>
  <c r="F368" i="2" s="1"/>
  <c r="E382" i="2"/>
  <c r="J397" i="2"/>
  <c r="I176" i="2"/>
  <c r="I175" i="2"/>
  <c r="H174" i="2"/>
  <c r="H173" i="2" s="1"/>
  <c r="J173" i="2"/>
  <c r="F173" i="2"/>
  <c r="E173" i="2"/>
  <c r="I173" i="2" l="1"/>
  <c r="G251" i="2"/>
  <c r="H252" i="2"/>
  <c r="F61" i="2"/>
  <c r="J107" i="2" l="1"/>
  <c r="J106" i="2"/>
  <c r="H348" i="2"/>
  <c r="H347" i="2"/>
  <c r="H346" i="2"/>
  <c r="H345" i="2"/>
  <c r="J344" i="2"/>
  <c r="I344" i="2"/>
  <c r="F344" i="2"/>
  <c r="E344" i="2"/>
  <c r="H342" i="2"/>
  <c r="J72" i="2" l="1"/>
  <c r="G72" i="2"/>
  <c r="F72" i="2"/>
  <c r="I77" i="2"/>
  <c r="I76" i="2"/>
  <c r="H75" i="2"/>
  <c r="H74" i="2"/>
  <c r="H73" i="2"/>
  <c r="E72" i="2"/>
  <c r="H72" i="2" l="1"/>
  <c r="I72" i="2"/>
  <c r="I67" i="2"/>
  <c r="J69" i="2"/>
  <c r="J68" i="2"/>
  <c r="J221" i="2"/>
  <c r="I223" i="2"/>
  <c r="I221" i="2" s="1"/>
  <c r="I216" i="2" s="1"/>
  <c r="H222" i="2"/>
  <c r="H221" i="2" s="1"/>
  <c r="F221" i="2"/>
  <c r="E221" i="2"/>
  <c r="J67" i="2" l="1"/>
  <c r="J153" i="2"/>
  <c r="J152" i="2"/>
  <c r="J151" i="2"/>
  <c r="J150" i="2"/>
  <c r="J149" i="2"/>
  <c r="J148" i="2"/>
  <c r="J147" i="2"/>
  <c r="J146" i="2"/>
  <c r="J145" i="2"/>
  <c r="J144" i="2"/>
  <c r="H93" i="2" l="1"/>
  <c r="H92" i="2" s="1"/>
  <c r="I369" i="2" l="1"/>
  <c r="H369" i="2"/>
  <c r="F366" i="2"/>
  <c r="H79" i="2"/>
  <c r="I80" i="2"/>
  <c r="I78" i="2" s="1"/>
  <c r="J78" i="2"/>
  <c r="F78" i="2"/>
  <c r="E78" i="2"/>
  <c r="H78" i="2" l="1"/>
  <c r="H213" i="2"/>
  <c r="H212" i="2" s="1"/>
  <c r="J212" i="2"/>
  <c r="I212" i="2"/>
  <c r="I205" i="2" s="1"/>
  <c r="G212" i="2"/>
  <c r="F212" i="2"/>
  <c r="E212" i="2"/>
  <c r="H185" i="2"/>
  <c r="H184" i="2"/>
  <c r="H183" i="2"/>
  <c r="I182" i="2"/>
  <c r="F182" i="2"/>
  <c r="E182" i="2"/>
  <c r="H182" i="2" l="1"/>
  <c r="J31" i="2" l="1"/>
  <c r="J30" i="2"/>
  <c r="G29" i="2"/>
  <c r="I29" i="2"/>
  <c r="I22" i="2" s="1"/>
  <c r="I16" i="2" s="1"/>
  <c r="F29" i="2"/>
  <c r="E29" i="2"/>
  <c r="H30" i="2"/>
  <c r="H29" i="2" s="1"/>
  <c r="G142" i="2"/>
  <c r="H142" i="2"/>
  <c r="F142" i="2"/>
  <c r="E142" i="2"/>
  <c r="I143" i="2"/>
  <c r="I142" i="2" s="1"/>
  <c r="H415" i="2"/>
  <c r="H413" i="2" s="1"/>
  <c r="J413" i="2"/>
  <c r="I414" i="2"/>
  <c r="I413" i="2" s="1"/>
  <c r="J29" i="2" l="1"/>
  <c r="H292" i="2"/>
  <c r="J121" i="2"/>
  <c r="I121" i="2"/>
  <c r="E121" i="2"/>
  <c r="F121" i="2"/>
  <c r="H97" i="2" l="1"/>
  <c r="J305" i="2" l="1"/>
  <c r="J304" i="2"/>
  <c r="J303" i="2" l="1"/>
  <c r="J132" i="2"/>
  <c r="E132" i="2"/>
  <c r="I134" i="2"/>
  <c r="I135" i="2"/>
  <c r="I136" i="2"/>
  <c r="I132" i="2" s="1"/>
  <c r="H132" i="2"/>
  <c r="H242" i="2"/>
  <c r="J375" i="2" l="1"/>
  <c r="J370" i="2"/>
  <c r="J371" i="2"/>
  <c r="J372" i="2"/>
  <c r="J373" i="2"/>
  <c r="J374" i="2"/>
  <c r="J376" i="2"/>
  <c r="J377" i="2"/>
  <c r="J378" i="2"/>
  <c r="E369" i="2"/>
  <c r="G379" i="2"/>
  <c r="J167" i="2"/>
  <c r="J168" i="2"/>
  <c r="J166" i="2"/>
  <c r="J165" i="2" l="1"/>
  <c r="E368" i="2"/>
  <c r="E366" i="2" s="1"/>
  <c r="J369" i="2"/>
  <c r="J386" i="2"/>
  <c r="J385" i="2" s="1"/>
  <c r="J384" i="2" l="1"/>
  <c r="I128" i="2"/>
  <c r="I127" i="2" s="1"/>
  <c r="H127" i="2"/>
  <c r="J127" i="2"/>
  <c r="G127" i="2"/>
  <c r="F127" i="2"/>
  <c r="E127" i="2"/>
  <c r="F291" i="2" l="1"/>
  <c r="G290" i="2"/>
  <c r="H291" i="2" l="1"/>
  <c r="H290" i="2" s="1"/>
  <c r="F290" i="2"/>
  <c r="F259" i="2" s="1"/>
  <c r="H241" i="2"/>
  <c r="J240" i="2"/>
  <c r="I240" i="2"/>
  <c r="G240" i="2"/>
  <c r="F240" i="2"/>
  <c r="E240" i="2"/>
  <c r="H240" i="2" l="1"/>
  <c r="X17" i="7"/>
  <c r="X18" i="7"/>
  <c r="X26" i="7"/>
  <c r="X27" i="7"/>
  <c r="X28" i="7"/>
  <c r="X29" i="7"/>
  <c r="X30" i="7"/>
  <c r="X35" i="7"/>
  <c r="X37" i="7"/>
  <c r="X38" i="7"/>
  <c r="X39" i="7"/>
  <c r="X40" i="7"/>
  <c r="X42" i="7"/>
  <c r="X43" i="7"/>
  <c r="X44" i="7"/>
  <c r="X45" i="7"/>
  <c r="X46" i="7"/>
  <c r="X47" i="7"/>
  <c r="X48" i="7"/>
  <c r="X49" i="7"/>
  <c r="X51" i="7"/>
  <c r="X52" i="7"/>
  <c r="X53" i="7"/>
  <c r="X54" i="7"/>
  <c r="X55" i="7"/>
  <c r="X56" i="7"/>
  <c r="X57" i="7"/>
  <c r="X58" i="7"/>
  <c r="X59" i="7"/>
  <c r="X60" i="7"/>
  <c r="X70" i="7"/>
  <c r="X75" i="7"/>
  <c r="X76" i="7"/>
  <c r="X77" i="7"/>
  <c r="X81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9" i="7"/>
  <c r="X115" i="7"/>
  <c r="X116" i="7"/>
  <c r="X117" i="7"/>
  <c r="X118" i="7"/>
  <c r="X119" i="7"/>
  <c r="X120" i="7"/>
  <c r="X121" i="7"/>
  <c r="X122" i="7"/>
  <c r="X125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1" i="7"/>
  <c r="X151" i="7"/>
  <c r="X152" i="7"/>
  <c r="X153" i="7"/>
  <c r="X154" i="7"/>
  <c r="X155" i="7"/>
  <c r="X156" i="7"/>
  <c r="X157" i="7"/>
  <c r="X158" i="7"/>
  <c r="X159" i="7"/>
  <c r="X167" i="7"/>
  <c r="X168" i="7"/>
  <c r="X169" i="7"/>
  <c r="X170" i="7"/>
  <c r="X171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7" i="7"/>
  <c r="X198" i="7"/>
  <c r="X199" i="7"/>
  <c r="X200" i="7"/>
  <c r="X201" i="7"/>
  <c r="X202" i="7"/>
  <c r="X206" i="7"/>
  <c r="X207" i="7"/>
  <c r="X212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16" i="7"/>
  <c r="I396" i="2" l="1"/>
  <c r="F396" i="2"/>
  <c r="I356" i="2"/>
  <c r="J356" i="2"/>
  <c r="F356" i="2"/>
  <c r="F343" i="2" s="1"/>
  <c r="I129" i="2"/>
  <c r="J129" i="2"/>
  <c r="F129" i="2"/>
  <c r="E129" i="2"/>
  <c r="I26" i="2"/>
  <c r="J26" i="2"/>
  <c r="J181" i="7" l="1"/>
  <c r="K121" i="7"/>
  <c r="J121" i="7"/>
  <c r="G121" i="7"/>
  <c r="K89" i="7"/>
  <c r="K87" i="7" s="1"/>
  <c r="K84" i="7" s="1"/>
  <c r="K15" i="7" s="1"/>
  <c r="J279" i="2"/>
  <c r="J280" i="2"/>
  <c r="J281" i="2"/>
  <c r="K216" i="7" l="1"/>
  <c r="G216" i="7"/>
  <c r="G15" i="7"/>
  <c r="J278" i="2"/>
  <c r="J115" i="7"/>
  <c r="I390" i="2" l="1"/>
  <c r="F390" i="2"/>
  <c r="I193" i="2"/>
  <c r="J193" i="2"/>
  <c r="I191" i="2"/>
  <c r="I294" i="2"/>
  <c r="I303" i="2"/>
  <c r="I322" i="2"/>
  <c r="I337" i="2"/>
  <c r="I340" i="2"/>
  <c r="J340" i="2"/>
  <c r="I363" i="2"/>
  <c r="I343" i="2" s="1"/>
  <c r="J363" i="2"/>
  <c r="J343" i="2" s="1"/>
  <c r="I409" i="2"/>
  <c r="I403" i="2" s="1"/>
  <c r="J409" i="2"/>
  <c r="I411" i="2"/>
  <c r="I24" i="2"/>
  <c r="I13" i="2" s="1"/>
  <c r="I65" i="2"/>
  <c r="I61" i="2" s="1"/>
  <c r="I70" i="2"/>
  <c r="J70" i="2"/>
  <c r="I84" i="2"/>
  <c r="J84" i="2"/>
  <c r="I88" i="2"/>
  <c r="I108" i="2"/>
  <c r="J108" i="2"/>
  <c r="I105" i="2"/>
  <c r="J105" i="2"/>
  <c r="I101" i="2"/>
  <c r="J101" i="2"/>
  <c r="I96" i="2"/>
  <c r="I94" i="2" s="1"/>
  <c r="J96" i="2"/>
  <c r="J94" i="2" s="1"/>
  <c r="I137" i="2"/>
  <c r="J137" i="2"/>
  <c r="I165" i="2"/>
  <c r="I163" i="2" s="1"/>
  <c r="I156" i="2"/>
  <c r="J200" i="2"/>
  <c r="I209" i="2"/>
  <c r="J209" i="2"/>
  <c r="J214" i="2"/>
  <c r="I243" i="2"/>
  <c r="I254" i="2"/>
  <c r="I282" i="2"/>
  <c r="J282" i="2"/>
  <c r="I269" i="2"/>
  <c r="I312" i="2"/>
  <c r="J312" i="2"/>
  <c r="I317" i="2"/>
  <c r="J317" i="2"/>
  <c r="E390" i="2"/>
  <c r="J162" i="2"/>
  <c r="J156" i="2" s="1"/>
  <c r="F118" i="2"/>
  <c r="E118" i="2"/>
  <c r="E117" i="2" s="1"/>
  <c r="J118" i="2"/>
  <c r="I58" i="2"/>
  <c r="J58" i="2"/>
  <c r="I49" i="2"/>
  <c r="J49" i="2"/>
  <c r="I44" i="2"/>
  <c r="J35" i="2"/>
  <c r="J208" i="2" l="1"/>
  <c r="J91" i="2"/>
  <c r="J117" i="2"/>
  <c r="F117" i="2"/>
  <c r="I253" i="2"/>
  <c r="J217" i="7"/>
  <c r="K217" i="7" l="1"/>
  <c r="G405" i="2"/>
  <c r="E356" i="2"/>
  <c r="E343" i="2" s="1"/>
  <c r="H357" i="2"/>
  <c r="J231" i="2"/>
  <c r="J230" i="2" s="1"/>
  <c r="F230" i="2"/>
  <c r="E230" i="2"/>
  <c r="J181" i="2"/>
  <c r="J180" i="2" s="1"/>
  <c r="J226" i="2"/>
  <c r="J225" i="2" s="1"/>
  <c r="H323" i="2"/>
  <c r="H322" i="2" s="1"/>
  <c r="J391" i="2"/>
  <c r="J392" i="2"/>
  <c r="J393" i="2"/>
  <c r="H390" i="2"/>
  <c r="J390" i="2" l="1"/>
  <c r="H356" i="2"/>
  <c r="I230" i="2"/>
  <c r="J250" i="2" l="1"/>
  <c r="J249" i="2"/>
  <c r="J248" i="2"/>
  <c r="I37" i="2" l="1"/>
  <c r="I36" i="2"/>
  <c r="E165" i="2"/>
  <c r="H138" i="2"/>
  <c r="H137" i="2" s="1"/>
  <c r="G137" i="2"/>
  <c r="H118" i="2"/>
  <c r="I119" i="2"/>
  <c r="I118" i="2" s="1"/>
  <c r="I117" i="2" s="1"/>
  <c r="G118" i="2"/>
  <c r="H123" i="2"/>
  <c r="H124" i="2"/>
  <c r="H126" i="2"/>
  <c r="H122" i="2"/>
  <c r="H125" i="2"/>
  <c r="G121" i="2"/>
  <c r="H172" i="2"/>
  <c r="H169" i="2" s="1"/>
  <c r="I35" i="2" l="1"/>
  <c r="H121" i="2"/>
  <c r="H35" i="2"/>
  <c r="H165" i="2"/>
  <c r="E317" i="2"/>
  <c r="F317" i="2"/>
  <c r="G317" i="2"/>
  <c r="J229" i="2"/>
  <c r="J227" i="2" s="1"/>
  <c r="H102" i="2"/>
  <c r="H101" i="2" s="1"/>
  <c r="H87" i="2" l="1"/>
  <c r="H86" i="2" s="1"/>
  <c r="G86" i="2"/>
  <c r="H42" i="2"/>
  <c r="H41" i="2"/>
  <c r="J255" i="2"/>
  <c r="J256" i="2"/>
  <c r="F251" i="2"/>
  <c r="H71" i="2"/>
  <c r="F70" i="2"/>
  <c r="E70" i="2"/>
  <c r="J48" i="2"/>
  <c r="J44" i="2" s="1"/>
  <c r="G44" i="2"/>
  <c r="J254" i="2" l="1"/>
  <c r="H40" i="2"/>
  <c r="I215" i="2"/>
  <c r="I214" i="2" s="1"/>
  <c r="I208" i="2" s="1"/>
  <c r="J253" i="2" l="1"/>
  <c r="J40" i="2"/>
  <c r="J336" i="2"/>
  <c r="J334" i="2"/>
  <c r="J335" i="2"/>
  <c r="J333" i="2"/>
  <c r="E259" i="2" l="1"/>
  <c r="E251" i="2" s="1"/>
  <c r="J332" i="2"/>
  <c r="H117" i="2"/>
  <c r="I332" i="2"/>
  <c r="I331" i="2" s="1"/>
  <c r="J339" i="2"/>
  <c r="J338" i="2"/>
  <c r="F337" i="2"/>
  <c r="F331" i="2" s="1"/>
  <c r="E337" i="2"/>
  <c r="E331" i="2" s="1"/>
  <c r="I379" i="2"/>
  <c r="I368" i="2" s="1"/>
  <c r="J379" i="2"/>
  <c r="J368" i="2" s="1"/>
  <c r="J337" i="2" l="1"/>
  <c r="J331" i="2" s="1"/>
  <c r="H380" i="2"/>
  <c r="H381" i="2"/>
  <c r="J179" i="2"/>
  <c r="J177" i="2" s="1"/>
  <c r="H379" i="2" l="1"/>
  <c r="H28" i="2"/>
  <c r="H368" i="2" l="1"/>
  <c r="H27" i="2"/>
  <c r="H26" i="2" s="1"/>
  <c r="I238" i="2" l="1"/>
  <c r="I236" i="2" s="1"/>
  <c r="H237" i="2"/>
  <c r="G312" i="2"/>
  <c r="F312" i="2"/>
  <c r="E312" i="2"/>
  <c r="E293" i="2" s="1"/>
  <c r="I324" i="2" l="1"/>
  <c r="I100" i="2"/>
  <c r="I98" i="2" s="1"/>
  <c r="I91" i="2" s="1"/>
  <c r="H99" i="2"/>
  <c r="H98" i="2" s="1"/>
  <c r="G98" i="2"/>
  <c r="I33" i="2"/>
  <c r="I32" i="2" s="1"/>
  <c r="J34" i="2"/>
  <c r="J33" i="2" s="1"/>
  <c r="J32" i="2" s="1"/>
  <c r="H33" i="2"/>
  <c r="E33" i="2"/>
  <c r="G33" i="2"/>
  <c r="J302" i="2"/>
  <c r="G303" i="2"/>
  <c r="E200" i="2"/>
  <c r="G200" i="2"/>
  <c r="I203" i="2"/>
  <c r="I204" i="2"/>
  <c r="J207" i="2"/>
  <c r="J205" i="2" s="1"/>
  <c r="H192" i="2"/>
  <c r="H191" i="2" s="1"/>
  <c r="G191" i="2"/>
  <c r="H211" i="2"/>
  <c r="H210" i="2"/>
  <c r="G209" i="2"/>
  <c r="F209" i="2"/>
  <c r="F208" i="2" s="1"/>
  <c r="E209" i="2"/>
  <c r="G214" i="2"/>
  <c r="F214" i="2"/>
  <c r="E214" i="2"/>
  <c r="E208" i="2" l="1"/>
  <c r="H303" i="2"/>
  <c r="H209" i="2"/>
  <c r="H208" i="2" s="1"/>
  <c r="J235" i="2"/>
  <c r="J232" i="2" s="1"/>
  <c r="G232" i="2"/>
  <c r="J25" i="2"/>
  <c r="J24" i="2" s="1"/>
  <c r="F24" i="2"/>
  <c r="E24" i="2"/>
  <c r="E13" i="2" s="1"/>
  <c r="I227" i="2"/>
  <c r="E227" i="2"/>
  <c r="I330" i="2" l="1"/>
  <c r="I326" i="2" s="1"/>
  <c r="I293" i="2" s="1"/>
  <c r="F81" i="2"/>
  <c r="E81" i="2"/>
  <c r="J83" i="2"/>
  <c r="J81" i="2" s="1"/>
  <c r="G81" i="2"/>
  <c r="I82" i="2"/>
  <c r="I81" i="2" s="1"/>
  <c r="I60" i="2" s="1"/>
  <c r="J398" i="2" l="1"/>
  <c r="J396" i="2" s="1"/>
  <c r="E396" i="2"/>
  <c r="F65" i="2"/>
  <c r="J182" i="2"/>
  <c r="H396" i="2" l="1"/>
  <c r="F411" i="2"/>
  <c r="E411" i="2"/>
  <c r="J412" i="2"/>
  <c r="J411" i="2" s="1"/>
  <c r="H64" i="2"/>
  <c r="H63" i="2"/>
  <c r="E84" i="2" l="1"/>
  <c r="E60" i="2" s="1"/>
  <c r="F84" i="2"/>
  <c r="F60" i="2" s="1"/>
  <c r="H85" i="2"/>
  <c r="H84" i="2" s="1"/>
  <c r="J271" i="2"/>
  <c r="G156" i="2"/>
  <c r="I395" i="2" l="1"/>
  <c r="G394" i="2"/>
  <c r="F394" i="2"/>
  <c r="F389" i="2" s="1"/>
  <c r="E394" i="2"/>
  <c r="H394" i="2"/>
  <c r="I394" i="2" l="1"/>
  <c r="I389" i="2" s="1"/>
  <c r="H217" i="2"/>
  <c r="H216" i="2" s="1"/>
  <c r="J218" i="2"/>
  <c r="J217" i="2" s="1"/>
  <c r="J216" i="2" s="1"/>
  <c r="I262" i="2"/>
  <c r="J263" i="2"/>
  <c r="J262" i="2" s="1"/>
  <c r="I259" i="2" l="1"/>
  <c r="H410" i="2"/>
  <c r="H409" i="2" s="1"/>
  <c r="H389" i="2" s="1"/>
  <c r="E409" i="2"/>
  <c r="E389" i="2" s="1"/>
  <c r="J408" i="2"/>
  <c r="J405" i="2" s="1"/>
  <c r="J389" i="2" s="1"/>
  <c r="H364" i="2"/>
  <c r="H363" i="2" s="1"/>
  <c r="H343" i="2" s="1"/>
  <c r="H341" i="2"/>
  <c r="H340" i="2" s="1"/>
  <c r="H331" i="2" s="1"/>
  <c r="F322" i="2"/>
  <c r="F293" i="2" s="1"/>
  <c r="H318" i="2"/>
  <c r="H317" i="2" s="1"/>
  <c r="H313" i="2"/>
  <c r="H312" i="2" s="1"/>
  <c r="J295" i="2"/>
  <c r="J294" i="2" s="1"/>
  <c r="J293" i="2" s="1"/>
  <c r="J270" i="2"/>
  <c r="J269" i="2" s="1"/>
  <c r="J259" i="2" s="1"/>
  <c r="J244" i="2"/>
  <c r="J243" i="2" s="1"/>
  <c r="G243" i="2"/>
  <c r="F243" i="2"/>
  <c r="E243" i="2"/>
  <c r="G236" i="2"/>
  <c r="F236" i="2"/>
  <c r="E236" i="2"/>
  <c r="G217" i="2"/>
  <c r="F217" i="2"/>
  <c r="F216" i="2" s="1"/>
  <c r="E217" i="2"/>
  <c r="E216" i="2" s="1"/>
  <c r="H199" i="2"/>
  <c r="H198" i="2"/>
  <c r="H194" i="2"/>
  <c r="F193" i="2"/>
  <c r="H177" i="2"/>
  <c r="G177" i="2"/>
  <c r="G202" i="2" s="1"/>
  <c r="I202" i="2" s="1"/>
  <c r="I200" i="2" s="1"/>
  <c r="J190" i="2"/>
  <c r="J186" i="2" s="1"/>
  <c r="I187" i="2"/>
  <c r="I186" i="2" s="1"/>
  <c r="F186" i="2"/>
  <c r="E186" i="2"/>
  <c r="E141" i="2" s="1"/>
  <c r="H109" i="2"/>
  <c r="H108" i="2" s="1"/>
  <c r="G108" i="2"/>
  <c r="F108" i="2"/>
  <c r="E108" i="2"/>
  <c r="F105" i="2"/>
  <c r="E105" i="2"/>
  <c r="G96" i="2"/>
  <c r="E96" i="2"/>
  <c r="J90" i="2"/>
  <c r="J89" i="2"/>
  <c r="G88" i="2"/>
  <c r="H70" i="2"/>
  <c r="J66" i="2"/>
  <c r="J65" i="2" s="1"/>
  <c r="H62" i="2"/>
  <c r="H61" i="2" s="1"/>
  <c r="H59" i="2"/>
  <c r="F58" i="2"/>
  <c r="F32" i="2" s="1"/>
  <c r="E58" i="2"/>
  <c r="E32" i="2" s="1"/>
  <c r="H60" i="2" l="1"/>
  <c r="I141" i="2"/>
  <c r="F224" i="2"/>
  <c r="E224" i="2"/>
  <c r="E91" i="2"/>
  <c r="J224" i="2"/>
  <c r="I251" i="2"/>
  <c r="I224" i="2" s="1"/>
  <c r="F141" i="2"/>
  <c r="J88" i="2"/>
  <c r="H230" i="2"/>
  <c r="H105" i="2"/>
  <c r="H324" i="2"/>
  <c r="H293" i="2" s="1"/>
  <c r="H236" i="2"/>
  <c r="H186" i="2"/>
  <c r="H193" i="2"/>
  <c r="H262" i="2"/>
  <c r="H58" i="2"/>
  <c r="H32" i="2" s="1"/>
  <c r="H141" i="2" l="1"/>
  <c r="E417" i="2"/>
  <c r="J418" i="2"/>
  <c r="I417" i="2"/>
  <c r="I418" i="2"/>
  <c r="J417" i="2"/>
  <c r="H259" i="2"/>
  <c r="H224" i="2" l="1"/>
  <c r="E418" i="2" l="1"/>
  <c r="F96" i="2"/>
  <c r="F91" i="2" s="1"/>
  <c r="H96" i="2"/>
  <c r="H91" i="2" s="1"/>
  <c r="O7" i="2" l="1"/>
  <c r="F5" i="2"/>
  <c r="I217" i="7" l="1"/>
  <c r="F217" i="7" l="1"/>
  <c r="X87" i="10" l="1"/>
  <c r="X88" i="10" s="1"/>
  <c r="X89" i="10" s="1"/>
  <c r="X90" i="10" s="1"/>
  <c r="X91" i="10" s="1"/>
  <c r="X92" i="10" s="1"/>
  <c r="X93" i="10" s="1"/>
  <c r="X94" i="10" s="1"/>
  <c r="X95" i="10" s="1"/>
  <c r="X96" i="10" s="1"/>
  <c r="X97" i="10" s="1"/>
  <c r="X98" i="10" s="1"/>
  <c r="X99" i="10" s="1"/>
  <c r="X100" i="10" s="1"/>
  <c r="X101" i="10" s="1"/>
  <c r="X102" i="10" s="1"/>
  <c r="X103" i="10" s="1"/>
  <c r="X104" i="10" s="1"/>
  <c r="X105" i="10" s="1"/>
  <c r="X106" i="10" s="1"/>
  <c r="X107" i="10" s="1"/>
  <c r="X108" i="10" s="1"/>
  <c r="X109" i="10" s="1"/>
  <c r="X110" i="10" s="1"/>
  <c r="X111" i="10" s="1"/>
  <c r="X112" i="10" s="1"/>
  <c r="X113" i="10" s="1"/>
  <c r="X114" i="10" s="1"/>
  <c r="X115" i="10" s="1"/>
  <c r="X116" i="10" s="1"/>
  <c r="X117" i="10" s="1"/>
  <c r="X118" i="10" l="1"/>
  <c r="X119" i="10" s="1"/>
  <c r="X120" i="10" s="1"/>
  <c r="X121" i="10" s="1"/>
  <c r="X122" i="10" s="1"/>
  <c r="X123" i="10" s="1"/>
  <c r="X124" i="10" s="1"/>
  <c r="X125" i="10" s="1"/>
  <c r="X126" i="10" s="1"/>
  <c r="X127" i="10" s="1"/>
  <c r="X128" i="10" s="1"/>
  <c r="X129" i="10" s="1"/>
  <c r="X130" i="10" s="1"/>
  <c r="X131" i="10" s="1"/>
  <c r="X132" i="10" s="1"/>
  <c r="X133" i="10" s="1"/>
  <c r="X134" i="10" s="1"/>
  <c r="X135" i="10" s="1"/>
  <c r="X136" i="10" s="1"/>
  <c r="X137" i="10" s="1"/>
  <c r="X138" i="10" s="1"/>
  <c r="X139" i="10" s="1"/>
</calcChain>
</file>

<file path=xl/sharedStrings.xml><?xml version="1.0" encoding="utf-8"?>
<sst xmlns="http://schemas.openxmlformats.org/spreadsheetml/2006/main" count="5144" uniqueCount="1633">
  <si>
    <t>Государственная программа Ленинградской области "Развитие транспортной системы Ленинградской области"</t>
  </si>
  <si>
    <t>Подпрограмма 2     «Поддержание существующей сети автомобильных дорог общего пользования»</t>
  </si>
  <si>
    <t xml:space="preserve">Мероприятие: Капитальный ремонт и ремонт  автомобильных дорог общего пользования местного значения,  имеющих приоритетный социально значимый характер </t>
  </si>
  <si>
    <t xml:space="preserve">Оценка заявок </t>
  </si>
  <si>
    <t>№ п/п</t>
  </si>
  <si>
    <t>Муниципальный район (городской округ)</t>
  </si>
  <si>
    <t>Наименование муниципального образования</t>
  </si>
  <si>
    <t>Наименование муниципального образования/ Наименование объекта</t>
  </si>
  <si>
    <t>Целевой показатель результативности субсидий (км/п.м)</t>
  </si>
  <si>
    <t>Сметная стоимость объекта, тыс. руб.</t>
  </si>
  <si>
    <t>Расчет баллов.           Кол-во баллов (по заявке)</t>
  </si>
  <si>
    <t>Допуск  к конкурсному отбору, (да/нет)</t>
  </si>
  <si>
    <t>Количество баллов за показатель значимости объекта, расчитанный в соответствии с установленными критериями</t>
  </si>
  <si>
    <t>Количество баллов за наличие заключений экспертных организаций о ТЭС объектов (степень аварийности объектов)</t>
  </si>
  <si>
    <t>Количество баллов за количество объектов социальной инфраструктуры, отраженных в пояснительной записке</t>
  </si>
  <si>
    <t>Количество баллов за наличие сметного расчета с положительным заключением государственной экспертизы</t>
  </si>
  <si>
    <t>Количество баллов за наличие заключений, предписаний и иных документов контрольных и надзорных органов (судебных решений и предписаний ГИБДД)</t>
  </si>
  <si>
    <t>Киришский муниципальный район</t>
  </si>
  <si>
    <t>Киришское городское поселение</t>
  </si>
  <si>
    <t>4.2.1.</t>
  </si>
  <si>
    <t>Всеволожский муниципальный район</t>
  </si>
  <si>
    <t>6.8.1.</t>
  </si>
  <si>
    <t>Гатчинский муниципальный район</t>
  </si>
  <si>
    <t>Пудомягское сельское поселение</t>
  </si>
  <si>
    <t>4.7.1.</t>
  </si>
  <si>
    <t>Романовское сельское поселение</t>
  </si>
  <si>
    <t>6.5.1.</t>
  </si>
  <si>
    <t>Волховский муниципальный район</t>
  </si>
  <si>
    <t>Город Волхов</t>
  </si>
  <si>
    <t>6.5.2.</t>
  </si>
  <si>
    <t>17.5.1.</t>
  </si>
  <si>
    <t>Тосненский район</t>
  </si>
  <si>
    <t>9.4.1.</t>
  </si>
  <si>
    <t>Кировский муниципальный район</t>
  </si>
  <si>
    <t>Отрадненское городское поселение</t>
  </si>
  <si>
    <t>2.6.1.</t>
  </si>
  <si>
    <t>Волосовский муниципальный район</t>
  </si>
  <si>
    <t>Рабитицкое сельское поселение</t>
  </si>
  <si>
    <t>13.1.1.</t>
  </si>
  <si>
    <t>Подпорожский муниципальный район</t>
  </si>
  <si>
    <t>Подпорожское городское поселение</t>
  </si>
  <si>
    <t>Тихвинский муниципальный район</t>
  </si>
  <si>
    <t>Приозерский муниципальный район</t>
  </si>
  <si>
    <t>Ломоносовский муниципальный район</t>
  </si>
  <si>
    <t>12</t>
  </si>
  <si>
    <t>Сосновоборский городской округ</t>
  </si>
  <si>
    <t>Тельмановское сельское поселение</t>
  </si>
  <si>
    <t>Лужский муниципальный район</t>
  </si>
  <si>
    <t>Торковичское сельское поселение</t>
  </si>
  <si>
    <t>3.10.1.</t>
  </si>
  <si>
    <t>Сясьстройское городское поселение</t>
  </si>
  <si>
    <t>11.5.2.</t>
  </si>
  <si>
    <t>Лопухинское сельское поселение</t>
  </si>
  <si>
    <t>9</t>
  </si>
  <si>
    <t>13.1.2.</t>
  </si>
  <si>
    <t>17.4.1.</t>
  </si>
  <si>
    <t>Никольское городское поселение</t>
  </si>
  <si>
    <t>Город Гатчина</t>
  </si>
  <si>
    <t>3.7.1.</t>
  </si>
  <si>
    <t>Пашское сельское поселение</t>
  </si>
  <si>
    <t>Морозовское городское поселение</t>
  </si>
  <si>
    <t>Бокситогорский муниципальный район</t>
  </si>
  <si>
    <t>4.3.1.</t>
  </si>
  <si>
    <t>Агалатовское сельское поселение</t>
  </si>
  <si>
    <t>Заявка подается повторно</t>
  </si>
  <si>
    <t>6.3.1.</t>
  </si>
  <si>
    <t>Веревское сельское поселение</t>
  </si>
  <si>
    <t>Свирицкое сельское поселение</t>
  </si>
  <si>
    <t>Акт технического состояния а/д, составленный АМО</t>
  </si>
  <si>
    <t>6.9.1.</t>
  </si>
  <si>
    <t xml:space="preserve">Город Коммунар </t>
  </si>
  <si>
    <t>12.6.1.</t>
  </si>
  <si>
    <t>4.6.1.</t>
  </si>
  <si>
    <t>Кингисеппский муниципальный район</t>
  </si>
  <si>
    <t>Кингисеппское городское поселение</t>
  </si>
  <si>
    <t>Фаллилеевское сельское поселение</t>
  </si>
  <si>
    <t>7.2.1.</t>
  </si>
  <si>
    <t>2.3.1.</t>
  </si>
  <si>
    <t>Бегуницкое сельское поселение</t>
  </si>
  <si>
    <t>11.6.1.</t>
  </si>
  <si>
    <t>Горбунковское сельское поселение</t>
  </si>
  <si>
    <t>7</t>
  </si>
  <si>
    <t>4.4.1.</t>
  </si>
  <si>
    <t>6</t>
  </si>
  <si>
    <t>2.5.1.</t>
  </si>
  <si>
    <t>2.2.1.</t>
  </si>
  <si>
    <t xml:space="preserve">Волосовское городское поселение </t>
  </si>
  <si>
    <t>2.2.2.</t>
  </si>
  <si>
    <t>Куйвозовское сельское поселение</t>
  </si>
  <si>
    <t xml:space="preserve">Тосненское городское поселение </t>
  </si>
  <si>
    <t>10.1.1.</t>
  </si>
  <si>
    <t>Лодейнопольский муниципальный район</t>
  </si>
  <si>
    <t>Лодейнопольское городское поселение</t>
  </si>
  <si>
    <t>8</t>
  </si>
  <si>
    <t>10.1.2.</t>
  </si>
  <si>
    <t>Выборгский район</t>
  </si>
  <si>
    <t>Город Выборг</t>
  </si>
  <si>
    <t>1.1.1.</t>
  </si>
  <si>
    <t>Мгинское городское поселение</t>
  </si>
  <si>
    <t>4.5.2.</t>
  </si>
  <si>
    <t>15.3.1.</t>
  </si>
  <si>
    <t>Сланцевский муниципальный район</t>
  </si>
  <si>
    <t>Выскатское сельское поселение</t>
  </si>
  <si>
    <t>11.7.1.</t>
  </si>
  <si>
    <t>Рощинское городское поселение</t>
  </si>
  <si>
    <t xml:space="preserve">Сиверское городское поселение </t>
  </si>
  <si>
    <t>6.2.1.</t>
  </si>
  <si>
    <t>12.2.1.</t>
  </si>
  <si>
    <t xml:space="preserve">Лужское городское поселение </t>
  </si>
  <si>
    <t>1.2.1.</t>
  </si>
  <si>
    <t>Город Пикалево</t>
  </si>
  <si>
    <t>13.1.3.</t>
  </si>
  <si>
    <t>13.1.4.</t>
  </si>
  <si>
    <t>4.1.1.</t>
  </si>
  <si>
    <t>3.8.1.</t>
  </si>
  <si>
    <t>4.5.1.</t>
  </si>
  <si>
    <t>14.3.1.</t>
  </si>
  <si>
    <t>11.3.1.</t>
  </si>
  <si>
    <t>5</t>
  </si>
  <si>
    <t>7.3.1.</t>
  </si>
  <si>
    <t>Назиевское городское поселение</t>
  </si>
  <si>
    <t>5.2.1.</t>
  </si>
  <si>
    <t>6.4.1.</t>
  </si>
  <si>
    <t>11.6.2.</t>
  </si>
  <si>
    <t>10</t>
  </si>
  <si>
    <t>11.5.1.</t>
  </si>
  <si>
    <t>Ефимовское городское поселение</t>
  </si>
  <si>
    <t>3.2.1.</t>
  </si>
  <si>
    <t>4.9.1.</t>
  </si>
  <si>
    <t>Токсовское городское поселение</t>
  </si>
  <si>
    <t>Сяськелевское сельское поселение</t>
  </si>
  <si>
    <t>12.2.2.</t>
  </si>
  <si>
    <t>17.1.1.</t>
  </si>
  <si>
    <t>17.1.2.</t>
  </si>
  <si>
    <t>17.1.3.</t>
  </si>
  <si>
    <t>9.5.1.</t>
  </si>
  <si>
    <t>Павловское городское поселение</t>
  </si>
  <si>
    <t>9.5.2.</t>
  </si>
  <si>
    <t>14.2.2.</t>
  </si>
  <si>
    <t>17.2.1.</t>
  </si>
  <si>
    <t>Красноборское городское поселение</t>
  </si>
  <si>
    <t>6.7.1.</t>
  </si>
  <si>
    <t>2.4.1.</t>
  </si>
  <si>
    <t>Большеврудское сельское поселение</t>
  </si>
  <si>
    <t>6.10.1.</t>
  </si>
  <si>
    <t>6.10.2.</t>
  </si>
  <si>
    <t>12.5.1.</t>
  </si>
  <si>
    <t>Заклинское сельское поселение</t>
  </si>
  <si>
    <t>11.8.1.</t>
  </si>
  <si>
    <t>17.6.1.</t>
  </si>
  <si>
    <t>Рябовское городское поселение</t>
  </si>
  <si>
    <t>12.7.1.</t>
  </si>
  <si>
    <t>3.1.2.</t>
  </si>
  <si>
    <t>11.1.1.</t>
  </si>
  <si>
    <t>3.1.3.</t>
  </si>
  <si>
    <t>6.1.1.</t>
  </si>
  <si>
    <t>2.1.1.</t>
  </si>
  <si>
    <t>Скребловское сельское поселение</t>
  </si>
  <si>
    <t>11.2.1.</t>
  </si>
  <si>
    <t>6.7.2.</t>
  </si>
  <si>
    <t>12.4.1.</t>
  </si>
  <si>
    <t>2</t>
  </si>
  <si>
    <t>14.2.1.</t>
  </si>
  <si>
    <t>12.9.1.</t>
  </si>
  <si>
    <t>Серебрянское сельское поселение</t>
  </si>
  <si>
    <t>1.2.</t>
  </si>
  <si>
    <t>ДА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</si>
  <si>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</si>
  <si>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</si>
  <si>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</si>
  <si>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</si>
  <si>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</si>
  <si>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</si>
  <si>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</si>
  <si>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</si>
  <si>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</si>
  <si>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</si>
  <si>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3.5.1.</t>
  </si>
  <si>
    <t>3.5.2.</t>
  </si>
  <si>
    <t>3.7.</t>
  </si>
  <si>
    <t>3.8.</t>
  </si>
  <si>
    <t>3.10.</t>
  </si>
  <si>
    <t>4.</t>
  </si>
  <si>
    <t>4.1.</t>
  </si>
  <si>
    <t>4.3.</t>
  </si>
  <si>
    <t>4.4.</t>
  </si>
  <si>
    <t>4.5.</t>
  </si>
  <si>
    <t>4.6.</t>
  </si>
  <si>
    <t>4.7.</t>
  </si>
  <si>
    <t>4.9.</t>
  </si>
  <si>
    <t>5.</t>
  </si>
  <si>
    <t>6.</t>
  </si>
  <si>
    <t>6.1.</t>
  </si>
  <si>
    <t>6.2.</t>
  </si>
  <si>
    <t>6.3.</t>
  </si>
  <si>
    <t>6.4.</t>
  </si>
  <si>
    <t>6.5.</t>
  </si>
  <si>
    <t>6.7.</t>
  </si>
  <si>
    <t>6.8.</t>
  </si>
  <si>
    <t>6.9.</t>
  </si>
  <si>
    <t>6.10.</t>
  </si>
  <si>
    <t>7.</t>
  </si>
  <si>
    <t>7.1.</t>
  </si>
  <si>
    <t>7.2.</t>
  </si>
  <si>
    <t>7.3.</t>
  </si>
  <si>
    <t>8.</t>
  </si>
  <si>
    <t>9.</t>
  </si>
  <si>
    <t>9.1.</t>
  </si>
  <si>
    <t>9.2.1.</t>
  </si>
  <si>
    <t>9.3.1.</t>
  </si>
  <si>
    <t>9.4.</t>
  </si>
  <si>
    <t>9.5.</t>
  </si>
  <si>
    <t>10.</t>
  </si>
  <si>
    <t>10.1.</t>
  </si>
  <si>
    <t>11.</t>
  </si>
  <si>
    <t>11.2.</t>
  </si>
  <si>
    <t>11.3.</t>
  </si>
  <si>
    <t>11.5.</t>
  </si>
  <si>
    <t>11.6.</t>
  </si>
  <si>
    <t>11.7.</t>
  </si>
  <si>
    <t>11.8.</t>
  </si>
  <si>
    <t>12.</t>
  </si>
  <si>
    <t>12.2.</t>
  </si>
  <si>
    <t>12.4.</t>
  </si>
  <si>
    <t>12.5.</t>
  </si>
  <si>
    <t>12.7.</t>
  </si>
  <si>
    <t>12.9.</t>
  </si>
  <si>
    <t>да</t>
  </si>
  <si>
    <t>13.</t>
  </si>
  <si>
    <t>13.1.</t>
  </si>
  <si>
    <t>14.</t>
  </si>
  <si>
    <t>14.1.</t>
  </si>
  <si>
    <t>14.3.</t>
  </si>
  <si>
    <t>15.</t>
  </si>
  <si>
    <t>15.3.</t>
  </si>
  <si>
    <t>16.</t>
  </si>
  <si>
    <t>17.</t>
  </si>
  <si>
    <t>17.1.</t>
  </si>
  <si>
    <t>17.2.</t>
  </si>
  <si>
    <t>17.4.</t>
  </si>
  <si>
    <t>17.5.</t>
  </si>
  <si>
    <t>17.6.</t>
  </si>
  <si>
    <t>17.7.</t>
  </si>
  <si>
    <t>18.</t>
  </si>
  <si>
    <t>1.1.</t>
  </si>
  <si>
    <t>12.6.</t>
  </si>
  <si>
    <t>ВСЕГО</t>
  </si>
  <si>
    <t xml:space="preserve">Допуск заявок к конкурсному отбору </t>
  </si>
  <si>
    <t>Дата регистрации обращения</t>
  </si>
  <si>
    <t>Номер входящего документа</t>
  </si>
  <si>
    <t>Наличие утв. перечня дорог (да/нет)</t>
  </si>
  <si>
    <t>Наличие пояснительной записки, включающей перечень и хар-ку объектов, (да/нет)</t>
  </si>
  <si>
    <t>1.</t>
  </si>
  <si>
    <t>Согласовано главой МО</t>
  </si>
  <si>
    <t>+</t>
  </si>
  <si>
    <t>Утв. Перечень (реш. СД. от 19.02.2020 №58)</t>
  </si>
  <si>
    <t>-</t>
  </si>
  <si>
    <t>единственный подъезд к с.н.п.</t>
  </si>
  <si>
    <t>3 соц.-культ. объекта (филиал ГБОУВО "РГПУ им. Герцена"; Музей истории "Дом Графтио"; Храм Арх. Михаила)</t>
  </si>
  <si>
    <t>3.3.</t>
  </si>
  <si>
    <t>3.3.1.</t>
  </si>
  <si>
    <t>3.4.</t>
  </si>
  <si>
    <t>Колчановское сельское поселение</t>
  </si>
  <si>
    <t>3.4.1.</t>
  </si>
  <si>
    <t>3.6.</t>
  </si>
  <si>
    <t>Селивановское сельское поселение</t>
  </si>
  <si>
    <t>1 соц. объект (ДК)</t>
  </si>
  <si>
    <t>1 соц. объект (д/сад)</t>
  </si>
  <si>
    <t>3.9.</t>
  </si>
  <si>
    <t>НЕТ</t>
  </si>
  <si>
    <t>нет</t>
  </si>
  <si>
    <t>3.9.1.</t>
  </si>
  <si>
    <t>3.10.2.</t>
  </si>
  <si>
    <t xml:space="preserve">1 соц. объект (колледж) </t>
  </si>
  <si>
    <t xml:space="preserve"> Утв. Перечень (пост. АМО от 25.06.19 №1792 в ред. от 11.09.20 №2896)</t>
  </si>
  <si>
    <t>Утв. Перечень (пост. АМО от 21.11.19 № 427 в ред. от 17.09.2020 № 446)</t>
  </si>
  <si>
    <t>Утв. Перечень (пост. АМО от 14.01.15 № 3)</t>
  </si>
  <si>
    <t>4.8.</t>
  </si>
  <si>
    <t>4.8.1.</t>
  </si>
  <si>
    <t>1 соц. объект (школа)</t>
  </si>
  <si>
    <t xml:space="preserve">да </t>
  </si>
  <si>
    <t>5.1.</t>
  </si>
  <si>
    <t>5.1.1.</t>
  </si>
  <si>
    <t>5.3.</t>
  </si>
  <si>
    <t>5.3.1.</t>
  </si>
  <si>
    <t>5.4.</t>
  </si>
  <si>
    <t>5.4.1.</t>
  </si>
  <si>
    <t>5.5.</t>
  </si>
  <si>
    <t>1 соц.объект (поликлиника)</t>
  </si>
  <si>
    <t>3 соц.объекта (ДК, Киноконцертный зал)</t>
  </si>
  <si>
    <t>6.6.</t>
  </si>
  <si>
    <t>Пудостьское сельское поселение</t>
  </si>
  <si>
    <t>6.6.1.</t>
  </si>
  <si>
    <t>6.6.2.</t>
  </si>
  <si>
    <t>1 соц. объект (ж/д станция)</t>
  </si>
  <si>
    <t>6.11.</t>
  </si>
  <si>
    <t>Сусанинское сельское поселение</t>
  </si>
  <si>
    <t>6.11.1.</t>
  </si>
  <si>
    <t>6.11.2.</t>
  </si>
  <si>
    <t>Утв. Перечень (пост АМО от 18.10.11 №371 в ред. от 27.01.20 №61)</t>
  </si>
  <si>
    <t xml:space="preserve">соц. объекты без расшифровки </t>
  </si>
  <si>
    <t>7.1.1.</t>
  </si>
  <si>
    <t>Утв. Перечень (пост. АМО  от 26.03.15 № 24)</t>
  </si>
  <si>
    <t xml:space="preserve">да                                 </t>
  </si>
  <si>
    <t>6 соц.объектов (ж/д вокзал, полиция, мемориал, памятник, техникум, пож.часть)</t>
  </si>
  <si>
    <t xml:space="preserve">Согласовано главой МО </t>
  </si>
  <si>
    <t>Утв. Перечень (пост. АМО от 25.11.14 № 570)</t>
  </si>
  <si>
    <t>9.6.</t>
  </si>
  <si>
    <t>Синявинское городское поселение</t>
  </si>
  <si>
    <t>Утв. Перечень (пост. АМО от 04.03.13 № 27)</t>
  </si>
  <si>
    <t>9.6.1.</t>
  </si>
  <si>
    <t>9.7.</t>
  </si>
  <si>
    <t>9.7.1.</t>
  </si>
  <si>
    <t>Утв. Перечень (пост. АМО от 24.04.18 № 82)</t>
  </si>
  <si>
    <t>пожарная часть; заявка подается повторно</t>
  </si>
  <si>
    <t>Утв. Перечень (пост. АМО от 14.03.13 №497)</t>
  </si>
  <si>
    <t>1 соц.объект (д/сад)</t>
  </si>
  <si>
    <t>11.4.</t>
  </si>
  <si>
    <t>Кипенское сельское  поселение</t>
  </si>
  <si>
    <t>11.4.1.</t>
  </si>
  <si>
    <t>13</t>
  </si>
  <si>
    <t>Утв. Перечень (пост АМО от 02.06.2020 №92)</t>
  </si>
  <si>
    <t>12.1.</t>
  </si>
  <si>
    <t>Утв. Перечень (пост.АМО от 11.04.16 № 1110)</t>
  </si>
  <si>
    <t>12.1.1.</t>
  </si>
  <si>
    <t>12.1.2.</t>
  </si>
  <si>
    <t>Утв. Перечень (пост.АМО от 17.12.14 № 4478)</t>
  </si>
  <si>
    <t>12.3.</t>
  </si>
  <si>
    <t>Володарское сельское поселение</t>
  </si>
  <si>
    <t>Утв. Перечень (пост. АМО от 28.12.16 №192)</t>
  </si>
  <si>
    <t xml:space="preserve">Ремонт дороги общего пользования местного значения по Алейная от региональной дороги д. Городец - д. Конезерье до котельной в п. Володарское </t>
  </si>
  <si>
    <t>котельная</t>
  </si>
  <si>
    <t>1 соц.объект (школа)</t>
  </si>
  <si>
    <t>13.2.</t>
  </si>
  <si>
    <t>Важинское городское поселение</t>
  </si>
  <si>
    <t>13.2.1.</t>
  </si>
  <si>
    <t>Никольское городское поселение (ПМР)</t>
  </si>
  <si>
    <t>13.3.1.</t>
  </si>
  <si>
    <t>13.3.2.</t>
  </si>
  <si>
    <t>14.1.2.</t>
  </si>
  <si>
    <t>14.1.3.</t>
  </si>
  <si>
    <t>14.1.4.</t>
  </si>
  <si>
    <t>14.2.</t>
  </si>
  <si>
    <t>14.4.</t>
  </si>
  <si>
    <t>Плодовское сельское поселение</t>
  </si>
  <si>
    <t>15.1.</t>
  </si>
  <si>
    <t>Сланцевское городское поселение</t>
  </si>
  <si>
    <t>15.1.1.</t>
  </si>
  <si>
    <t>15.1.2.</t>
  </si>
  <si>
    <t>15.1.3.</t>
  </si>
  <si>
    <t>15.1.4.</t>
  </si>
  <si>
    <t>15.1.5.</t>
  </si>
  <si>
    <t>15.1.6.</t>
  </si>
  <si>
    <t>Согласована главой МО</t>
  </si>
  <si>
    <t>17.3.</t>
  </si>
  <si>
    <t>Любанское городское поселение</t>
  </si>
  <si>
    <t>17.3.1.</t>
  </si>
  <si>
    <t>17.3.2.</t>
  </si>
  <si>
    <t>Рейтинговый номер</t>
  </si>
  <si>
    <t>Количество баллов по решению комиссии</t>
  </si>
  <si>
    <t xml:space="preserve">Ранжирование заявок </t>
  </si>
  <si>
    <t xml:space="preserve">2023 год, тыс.руб.
</t>
  </si>
  <si>
    <t>Приморское городское поселение</t>
  </si>
  <si>
    <t>Шлиссельбургское городское поселение</t>
  </si>
  <si>
    <t>Ульяновское городское поселение</t>
  </si>
  <si>
    <t>Утв. Перечень (пост. АМО от 10.12.2013 №222, в ред. от 19.03.2018 № 29)</t>
  </si>
  <si>
    <t>14</t>
  </si>
  <si>
    <t>2 соц. объекта (конно-спортивный комплекс "Новополье", магазин)</t>
  </si>
  <si>
    <t>Дорога до СНТ (ДНП) "Малиновка"/ планируемый к строительству д.с.</t>
  </si>
  <si>
    <t>Представления Прокуратуры и ОМВД Ломоносовского района</t>
  </si>
  <si>
    <t>Ремонт дорожного покрытия по ул. Советская, от ул. Озерная до ГБУЗ ЛО "Токсовская межрайонная больница", в г.п. Токсово  Всеволожского муниципального района Ленинградской области</t>
  </si>
  <si>
    <t>Утв. Перечень (пост.АМО от 13.11.18 № 2790, ред. от 02.03.21 №310)</t>
  </si>
  <si>
    <t>Ремонт афальтобетонного покрытия автомобильной дороги пр. Карла Маркса (участок от ул. 9-я дорога до ул. Красная дорога) в г.п. Красный Бор Тосненского района Ленинградской области</t>
  </si>
  <si>
    <t>3 соц. объекта (школа,                     2 д/сада)</t>
  </si>
  <si>
    <t>1 соц. Объект -водонапорная башня</t>
  </si>
  <si>
    <t>Ремонт автомобильной дороги по адресу: РФ, Ленинградская область, Волховский муниципальный район, Хваловское сельское поселение, подъезд к д. Погорелец-Хваловский</t>
  </si>
  <si>
    <t>Ремонт автомобильной дороги по адресу: РФ, Ленинградская область, Волховский муниципальный район, Вындиноостровское сельское поселение, подъезд к д. Помялово</t>
  </si>
  <si>
    <t>Ремонт автомобильной дороги по адресу: РФ, Ленинградская область, Волховский муниципальный район, Хваловское сельское поселение, подъезд к д. Пруди</t>
  </si>
  <si>
    <t>единственный подъезд к 6-ти с.н.п.</t>
  </si>
  <si>
    <t>Утв. Перечень (пост. АМО от 10.04.17 №1045 в ред. от 01.10.21 №2770 )</t>
  </si>
  <si>
    <t>Утв. Перечень (пост. АМО от 14.11.2013 №198)</t>
  </si>
  <si>
    <t>Ремонт автомобильной дороги местного значения по пр. Советский Ульяновского городского поселения Тосненского района Ленинградскй области, имеющей приоритетный социально значимый характер</t>
  </si>
  <si>
    <t>Ремонт автомобильной дороги по адресу: ул. Строителей и пер. Строителей, дер. Антелево Гатчинского района  Ленинградской области</t>
  </si>
  <si>
    <t>1 соц. объект (стадион), дорога к СНТ</t>
  </si>
  <si>
    <t>4 соц. объекта (2 спорткомплекса, д/сад, детский культурно-досуговый центр)</t>
  </si>
  <si>
    <t>3 соц. объекта (ДК, библиотека, амбулатория)</t>
  </si>
  <si>
    <t xml:space="preserve">Ремонт участков автомобильных дорог по адресу: пос. Лукаши, ул.Морская Слобода, ул. Сельская; д.Бор ул. без названия </t>
  </si>
  <si>
    <t>Лисинское сельское поселение</t>
  </si>
  <si>
    <t>Утв. Перечень (пост. АМО от 08.04.15 № 65                    в ред. от 26.04.21 № 71)</t>
  </si>
  <si>
    <t>2 соц. объекта (школа; братское захоронение участников ВОВ).               Дорога к СНТ</t>
  </si>
  <si>
    <t>Ремонт автомобильной дороги общего пользования местного значения по ул.Лесная протяженностью 0,575 км в пос. Радофинниково Тосненского района Ленинградской области</t>
  </si>
  <si>
    <t>2 соц. объекта (школа; баня)</t>
  </si>
  <si>
    <t>Акт технического состояния а/д, составленный ОГИБДД</t>
  </si>
  <si>
    <t>Подъезд к с.н.п., к СНТ, включена в маршрут движения школьного автобуса</t>
  </si>
  <si>
    <t>2 соц.объекта (ж/д станция; здание АМО)</t>
  </si>
  <si>
    <t xml:space="preserve">3 соц. объекта (школа, здание АМО, отделение полиции) </t>
  </si>
  <si>
    <t xml:space="preserve">Утв. Перечень (пост. АМО от 24.11.2020 №778) </t>
  </si>
  <si>
    <t>Калитинское сельское поселение</t>
  </si>
  <si>
    <t>3 соц. объекта по схеме (ж/д ст., библитека, храм)</t>
  </si>
  <si>
    <t>4 соц. объекат (школа, д/с, ДК, ФАП)</t>
  </si>
  <si>
    <t xml:space="preserve"> Утв. Перечень (пост. АМО от 30.12.13 №172 в ред. от 16.11.20 №211)</t>
  </si>
  <si>
    <t xml:space="preserve">5 соц. объектов (котельная, почта,библиоте-ка, клуб, ДК ) </t>
  </si>
  <si>
    <t>1 соц. объект (ПНД)</t>
  </si>
  <si>
    <t>Ремонт автомобильной дороги по Советскому пр. в г.п. Мга</t>
  </si>
  <si>
    <t>5 соц. объект (школа; школа-интернат)</t>
  </si>
  <si>
    <t>Ремонт асфальтобетонного покрытия участка автомобильной дороги общего пользования местного значения ул. Ленина, от региональной дороги "Санкт-Петербург-Кировск" ПК 0+00 - ПК 7+68, Ленинградская область, Кировский район, г.Отрадное</t>
  </si>
  <si>
    <t>4 соц.объекта  (ж/д вокзал, ДДТ, архив, д/сад)</t>
  </si>
  <si>
    <t>2 соц.объекта  (ж/д вокзал, спортклуб)</t>
  </si>
  <si>
    <t>Экспертиза на сумму 5938,062 т.р.+ распоряжение об утв. в текущих ценах.</t>
  </si>
  <si>
    <t>2 соц.объекта (ДК и спорткомплекс)</t>
  </si>
  <si>
    <t>2 соц.объекта (техникум и здание АМО)</t>
  </si>
  <si>
    <t>Ремонт автомобильной дороги общего пользования местного значения Проезд Общественный в д. Войсковицы Гатчинского района Ленинградской области протяженностью 272 метра</t>
  </si>
  <si>
    <t>2 соц.объекта (госпиталь, д/сад)</t>
  </si>
  <si>
    <t>Утв. Перечень (пост.АМО от 27.10.20 №53)</t>
  </si>
  <si>
    <t>Ремонт автомобильной дороги общего пользования местного значения "подъезд к д. Ржевка" на участке км 2+000 - км 2+945 Волосовского района Ленинградской области</t>
  </si>
  <si>
    <t>Оржицкое сельское поселение</t>
  </si>
  <si>
    <t>11</t>
  </si>
  <si>
    <t>3 соц. культ объекта (амбулатория, школа, культурно-спортивный клуб) и храм</t>
  </si>
  <si>
    <t>Первомайское сельское поселение</t>
  </si>
  <si>
    <t>Утв. Перечень (пост. АМО от 24.03.21 № 97)</t>
  </si>
  <si>
    <t>Капитальный ремонт дорожного покрытия ул. Заводская п. Стеклянный</t>
  </si>
  <si>
    <t xml:space="preserve">Экспертиза на сумму 2200,169 т.р.+ распоряжение об утв. в текущих ценах </t>
  </si>
  <si>
    <t>транзит а/тр.</t>
  </si>
  <si>
    <t>3 соц. культ. объекта (причал, парк "Невский", проектируемый музей "Невский пятачок")</t>
  </si>
  <si>
    <t xml:space="preserve">Ремонт участков автомобильной дороги общего пользования местного значения - асфальтового покрытия по ул.Старое шоссе, от Ленинградского проспекта до ул. Старое шоссе д. 12 А </t>
  </si>
  <si>
    <t>Ремонт участка автомобильной дороги общего пользования местного значения - асфальтового покрытия Набережная р. Мги от Ленинградского проспекта  д. 105 до ул. Набережная р. Мги д. 35</t>
  </si>
  <si>
    <t>Утв. Перечень (реш. СД от 22.09.11 № 27 в ред. от 01.02.21 №2 )</t>
  </si>
  <si>
    <t>Ремонт дороги по ул. Мирная, протяженностью 450 м.п. и ул. Героев протяженностью 427 м.п. в д. Глобицы МО Лопухинское сельское поселение, к станции водозабора</t>
  </si>
  <si>
    <t>Ремонт дороги по ул. Школьная  в д. Глобицы МО Лопухинское сельское поселение, к очистным сооружениям, протяженностью 457 п.м.</t>
  </si>
  <si>
    <t>1 соц.культ объект (Усадьба "Медуши" )</t>
  </si>
  <si>
    <t>7 соц. объектов (школа, бассейн, почта, МФЦ, соц.защита, ФОК, здание АМО)</t>
  </si>
  <si>
    <t>Заявка на 2023 год</t>
  </si>
  <si>
    <r>
      <rPr>
        <b/>
        <u/>
        <sz val="11"/>
        <color theme="1"/>
        <rFont val="Times New Roman"/>
        <family val="1"/>
        <charset val="204"/>
      </rPr>
      <t xml:space="preserve">Решение суда. </t>
    </r>
    <r>
      <rPr>
        <b/>
        <sz val="11"/>
        <color theme="1"/>
        <rFont val="Times New Roman"/>
        <family val="1"/>
        <charset val="204"/>
      </rPr>
      <t>Не все баллы обоснованы              (7 баллов)</t>
    </r>
  </si>
  <si>
    <r>
      <rPr>
        <b/>
        <u/>
        <sz val="11"/>
        <color theme="1"/>
        <rFont val="Times New Roman"/>
        <family val="1"/>
        <charset val="204"/>
      </rPr>
      <t xml:space="preserve">Решение суда. </t>
    </r>
    <r>
      <rPr>
        <b/>
        <sz val="11"/>
        <color theme="1"/>
        <rFont val="Times New Roman"/>
        <family val="1"/>
        <charset val="204"/>
      </rPr>
      <t xml:space="preserve">Не все баллы обоснованы             (3 балла). </t>
    </r>
  </si>
  <si>
    <t>единственный подъед к с.н.п.</t>
  </si>
  <si>
    <t>2 соц.культ. объекта (памятник живой природы, памятник П.Л. Пахомову)</t>
  </si>
  <si>
    <t>4 соц.объекта  (д/сад; культ-досуг.центр; здание АМО; амбулатория)</t>
  </si>
  <si>
    <t>Ремонт участка дороги № 6 дер. Выскатка Сланцевского района Ленинградской области</t>
  </si>
  <si>
    <t>1 соц. объект (Школа)</t>
  </si>
  <si>
    <t>Ремонт автомобильной дороги по ул. Школьная г. Пикалево</t>
  </si>
  <si>
    <t>Соц. значимые объекты (4 объекта) расположены в центральной части поселка (подъезд к единственному проходу через р. Важины)</t>
  </si>
  <si>
    <t xml:space="preserve">1 соц. объект (здание АМО), остальные расположены в центральной части поселка </t>
  </si>
  <si>
    <t>Ремонт автомобильной дороги: г. Приморск, от ул. Школьной до больницы с разъездом у здания администрации</t>
  </si>
  <si>
    <t>Ремонт асфальтобетонного покрытия участка автомобильной дороги пос. Зимитицы (от а/дороги А-180 "Нарва" до МОУ "Зимитицкая ООШ") Волосовского района Ленинградской области</t>
  </si>
  <si>
    <t>Ремонт асфальтобетонного покрытия участка автомобильной дороги д. Терпилицы (от а/дороги 41К-014-Дома культуры) Волосовского района Ленинградской области</t>
  </si>
  <si>
    <t>Копорское сельское  поселение</t>
  </si>
  <si>
    <t>Предельный уровень софинансирования, %</t>
  </si>
  <si>
    <t>Ремонт участков автомобильной дороги общего пользования местного значения "от Дороги Жизни-д. Углово-кладбище-местечко Углово" (от 3 км+664м до 3 км+ 934 м) Романовского сельского поселения Всеволожского муниципального района Ленинградской области</t>
  </si>
  <si>
    <t>Утв. Перечень дорог (реш. СД от 28.01.20 №52)</t>
  </si>
  <si>
    <t>2 соц.объекта (школа и д/сад)</t>
  </si>
  <si>
    <t>Утв. Перечень (реш. СД от 14.12.11 № 67 в ред. 29.03.18 №10)</t>
  </si>
  <si>
    <t>5 соц. объектов (больница; здание соц.защиты населения; д/сад; школа; следственный отдел)</t>
  </si>
  <si>
    <t>3 соц. объекта (МФЦ, ж/д вокзал; автостанция)</t>
  </si>
  <si>
    <t>Ремонт участков автомобильной дороги по ул. Металлургов (от ул. Советская ло федеральной трассы А-114, от ул. Металлургов до + 0,160, от +0,382 до ул. Горняков) г.Пикалево</t>
  </si>
  <si>
    <t>Утв. Перечень (пост. АМО от 28.11.13 №2038         (в ред. от 19.07.21 №1046)</t>
  </si>
  <si>
    <t>Ремонт автомобильной дороги общего пользования местного значения ул. Физкультурная (от пр. Ленина +1036м) в г. Подпорожье Ленинградской области</t>
  </si>
  <si>
    <t>7 соц. культ.объектов (здание АМО, школа искуств, суд.участок, почта, центр культуры и спорта, аптека, библиотека)</t>
  </si>
  <si>
    <t>4 соц.объекта (школа; д/сад; ФАП; музей)</t>
  </si>
  <si>
    <t>Утв. Перечень (реш. СД от 18.08.21 № 30 в ред. от 21.09.21 №37 )</t>
  </si>
  <si>
    <t>Дорога к СНТ</t>
  </si>
  <si>
    <t>Утв. Перечень (пост. АМО 09.11.20 № 3646)</t>
  </si>
  <si>
    <t>Представлены новые сметы и экспертизы</t>
  </si>
  <si>
    <t>Староладожское сельское поселение</t>
  </si>
  <si>
    <t>Низинское сельское  поселение</t>
  </si>
  <si>
    <t>5 соц. объектов (школа; ФАП;  д/с; ТЦ; почта)</t>
  </si>
  <si>
    <t xml:space="preserve">Капитальный ремонт дороги д. Извара </t>
  </si>
  <si>
    <t>Дружногорское городское поселение</t>
  </si>
  <si>
    <t xml:space="preserve">Дорога до СНТ </t>
  </si>
  <si>
    <t xml:space="preserve">Ремонт автомобильной дороги по Школьному переулку в г. Выборге </t>
  </si>
  <si>
    <t>1 соц. объект (гимназия)</t>
  </si>
  <si>
    <t>дорога к СНТ</t>
  </si>
  <si>
    <t xml:space="preserve">Ремонт автомобильной дороги по ул. Первомайская в г. Выборге </t>
  </si>
  <si>
    <t xml:space="preserve">Ремонт автомобильной дороги по ул. Большая Прорубная (включая проезд к школе) в г. Выборге </t>
  </si>
  <si>
    <t xml:space="preserve">Ремонт автомобильной дороги по ул. Репина в г. Выборге </t>
  </si>
  <si>
    <t xml:space="preserve">Капитальный ремонт автодорог  г. Выборга на земельном участке по адресу: Ленинградская область, г. Выборг, промышленная зона (ул. Промышленная (от ж/д переезда у ст. Лазаревка до ул. Весенний поток), ул. Весенний поток (от ул. Промышленной до ж/д переезда на 2 км), ул. кузнечная (от ж/д переезда на 2 км до базы "Ростэк"), ул. Западная (от ул. Весенний поток до автодороги регионального значения Выборг - Смирново)) </t>
  </si>
  <si>
    <t xml:space="preserve">Капитальный ремонт мостового сооружения через р. Селезневка автомобильной дороги "Хельсинское шоссе" по адресу: Ленинградская область, Выборгский район </t>
  </si>
  <si>
    <r>
      <t xml:space="preserve">ГЭ на проект и смету. </t>
    </r>
    <r>
      <rPr>
        <u/>
        <sz val="11"/>
        <color theme="1"/>
        <rFont val="Times New Roman"/>
        <family val="1"/>
        <charset val="204"/>
      </rPr>
      <t>Решение суда</t>
    </r>
  </si>
  <si>
    <t>Светогорское городское поселение</t>
  </si>
  <si>
    <t>Утв. Перечень (пост. АМО от 15.02.18 № 84, в ред.от 04.02.19 № 61)</t>
  </si>
  <si>
    <t>Вырицкое городское поселение</t>
  </si>
  <si>
    <t>Ремонт участка дороги по ул. Краснофлотская, от ул. Восстания до ул. Ленинградская</t>
  </si>
  <si>
    <t>Ремонт асфальтобетонного покрытия ул. Вокзальная</t>
  </si>
  <si>
    <t xml:space="preserve">Заявка также представлена на бумажном носителе </t>
  </si>
  <si>
    <t>Утв. Перечень (пост. АМО от 14.08.18 № 287)</t>
  </si>
  <si>
    <t>5 соц.объектов (школы; д/сады; больница, поликлиника, техникум)</t>
  </si>
  <si>
    <t>2 соц.объекта (больница, поликлиника)</t>
  </si>
  <si>
    <t>4 соц.объекта (школы; д/сады; больница, поликлиника)</t>
  </si>
  <si>
    <t>1 соц. объект (ФАП)</t>
  </si>
  <si>
    <t>1 соц. объект (магазин)</t>
  </si>
  <si>
    <t>3 соц. объект (библиотека и 2 магазина)</t>
  </si>
  <si>
    <t>1 соц. объект (здание ж/д вокзала)</t>
  </si>
  <si>
    <t>По отдельным объектам - не указаны улицы ремонта (есть в пояснительной записке)</t>
  </si>
  <si>
    <t>без указания конкретных соц. объектов</t>
  </si>
  <si>
    <t>Ремонт дороги по ул. Победы,               г. Тосно</t>
  </si>
  <si>
    <t>Ремонт дороги по ул. Красных Командиров, г. Тосно</t>
  </si>
  <si>
    <t xml:space="preserve">Полный пакет документов </t>
  </si>
  <si>
    <t>Гос.экспертиза на смету;  Заявка на объект подается повторно.</t>
  </si>
  <si>
    <t>2 соц. объекта (ДК; здание АМО)</t>
  </si>
  <si>
    <t>2 соц. объект (школа; МФЦ)</t>
  </si>
  <si>
    <t>Новосветское сельское поселение</t>
  </si>
  <si>
    <t>1 соц. объект (баня); дорога до СНТ</t>
  </si>
  <si>
    <t>3 соц.объекта (сельский клуб; МРЭО, избират.участок)</t>
  </si>
  <si>
    <t>Утв. Перечень (пост АМО от 22.05.12 № 172, в ред. от 08.06.21 №178)</t>
  </si>
  <si>
    <t>4 соц.объекта (школа; д/сад; школа искусств; амбулатория)</t>
  </si>
  <si>
    <t>В перечне дорог ОПМЗ -"автомобильная дорога, образующая проезд к дворовым территориям с.Павлово"</t>
  </si>
  <si>
    <t>1 соц.объект (здание АМО)</t>
  </si>
  <si>
    <t>1 соц.объект (больница)</t>
  </si>
  <si>
    <t xml:space="preserve">2 соц.объекта (школа;д/сад) </t>
  </si>
  <si>
    <t>Ларионовское сельское поселение</t>
  </si>
  <si>
    <t>Утв. Перечень (пост. АМО от 21.01.13 № 16)</t>
  </si>
  <si>
    <t>2.3.2.</t>
  </si>
  <si>
    <t>3.1.4.</t>
  </si>
  <si>
    <t>3.3.2.</t>
  </si>
  <si>
    <t>3.6.1.</t>
  </si>
  <si>
    <t>4.2.</t>
  </si>
  <si>
    <t>4.4.2.</t>
  </si>
  <si>
    <t>5.4.2.</t>
  </si>
  <si>
    <t>6.1.2.</t>
  </si>
  <si>
    <t>К смете применен дефлятор 1,04</t>
  </si>
  <si>
    <t>6.6.3.</t>
  </si>
  <si>
    <t>6.10.3.</t>
  </si>
  <si>
    <t>9.2.</t>
  </si>
  <si>
    <t>9.3.</t>
  </si>
  <si>
    <t>11.4.2.</t>
  </si>
  <si>
    <t>11.7.2.</t>
  </si>
  <si>
    <t>11.7.3.</t>
  </si>
  <si>
    <t>11.7.4.</t>
  </si>
  <si>
    <t>12.3.1.</t>
  </si>
  <si>
    <t>12.8.</t>
  </si>
  <si>
    <t>13.2.2.</t>
  </si>
  <si>
    <t>14.3.2.</t>
  </si>
  <si>
    <t>14.4.1.</t>
  </si>
  <si>
    <t>17.7.2.</t>
  </si>
  <si>
    <t>17.7.3.</t>
  </si>
  <si>
    <t>3.5.</t>
  </si>
  <si>
    <t>Ремонт асфальтобетонного покрытия участка дороги  поселок Новинка ул. Железнодорожная (от д.№4 до ж/д переезда)</t>
  </si>
  <si>
    <t>Ремонт асфальтобетонного покрытия участка дороги по пр-ту Урицкого (от Ленинградского проспекта до Сиверского шоссе)</t>
  </si>
  <si>
    <t>ГЭ на смету.  Уровень софинансировния в заявках указан для объектов строительства (в реестре для ремонта)</t>
  </si>
  <si>
    <t>4 соц..объекта (строящийся д/сад; баня;школа, здание АМО)</t>
  </si>
  <si>
    <t>5 соц. объектов  (школа, д/сад, ДК, учреждения здравоохранения; магазин)</t>
  </si>
  <si>
    <t>Технический отчет по оценке технического состояния. Не все баллы обоснованы (7 баллов)</t>
  </si>
  <si>
    <t xml:space="preserve">Акт технического состояния а/д, составленный АМО. </t>
  </si>
  <si>
    <r>
      <rPr>
        <u/>
        <sz val="11"/>
        <rFont val="Times New Roman"/>
        <family val="1"/>
        <charset val="204"/>
      </rPr>
      <t>Заявка подается повторно</t>
    </r>
    <r>
      <rPr>
        <sz val="11"/>
        <rFont val="Times New Roman"/>
        <family val="1"/>
        <charset val="204"/>
      </rPr>
      <t xml:space="preserve">. Акт технического состояния а/д, составленный АМО.   </t>
    </r>
  </si>
  <si>
    <t>ГЭ на проект</t>
  </si>
  <si>
    <t>Не все баллы  обоснованы                  (6 баллов)</t>
  </si>
  <si>
    <t xml:space="preserve"> </t>
  </si>
  <si>
    <t>да/нет</t>
  </si>
  <si>
    <t>Капитальный ремонт автомобильной дороги общего пользования местного значения по адресу: Ленинградская область, Лужский район, п. Торковичи ул. Стахановская</t>
  </si>
  <si>
    <t>Гос. экспертиза. Заключение на 17848,44 т.р. Сметы с новой стоимостью не утверждены распоряжением (применены  дефляторы)</t>
  </si>
  <si>
    <t>Гос.экспертиза; Заключение на 3468,20 т.р. Сметы с новой стоимостью не утверждены распоряжением (применены  дефляторы).</t>
  </si>
  <si>
    <t>1 соц.объект (объект торговли)</t>
  </si>
  <si>
    <t>Сметная стоимость по экспертизе - 3985,08720 т.р.      (в заявке больше)</t>
  </si>
  <si>
    <t>Сметная стоимость по экспертизе -4634,98560 т.р.           (в заявке больше)</t>
  </si>
  <si>
    <t>Количество баллов за наличие объекта в заявке 2021 года</t>
  </si>
  <si>
    <t>5 соц. объектов (2 школы; д/сад;, колледж; центр соц.обслуж.)</t>
  </si>
  <si>
    <t>Не все баллы обоснованы                 (9 баллов)</t>
  </si>
  <si>
    <t xml:space="preserve"> Не все баллы обоснованы            (7 баллов). Гос.экспертиза</t>
  </si>
  <si>
    <t>Сметная стоимость по экспертизе -10672,95240 т.р.      (в заявке больше). Не все баллы обоснованы          (6 баллов)</t>
  </si>
  <si>
    <t>Сметная стоимость по экспертизе -11226,68640 т.р.      (в заявке больше). Не все баллы обоснованы              (10 баллов)</t>
  </si>
  <si>
    <t>Сметная стоимость по экспертизе -21503,72400 т.р.      (в заявке больше).         Не все баллы обоснованы           (6 баллов )</t>
  </si>
  <si>
    <t>2 МО/ 3 объекта</t>
  </si>
  <si>
    <t>2 МО/ 4 объекта</t>
  </si>
  <si>
    <t xml:space="preserve">ЗАЯВКА      подается повторно. </t>
  </si>
  <si>
    <t>Потребность МО в субсидиях (справочно, нарастающим итогом),                тыс. руб.</t>
  </si>
  <si>
    <t xml:space="preserve">Оценка заявок муниципальных образований Ленинградской области для участия в конкурсном отборе на предоставление 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 в 2022 году и в плановом периоде 2023 и 2024 годов </t>
  </si>
  <si>
    <t>Не все баллы обоснованы                 (10 баллов)</t>
  </si>
  <si>
    <t xml:space="preserve">Итоговое количество баллов </t>
  </si>
  <si>
    <t xml:space="preserve">Реестр заявок муниципальных образований Ленинградской области на предоставление 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значения,                                                                                                                                 имеющих приоритетный социально значимый характер, в 2023 году  и в плановом периоде 2024 и 2025 годов </t>
  </si>
  <si>
    <t xml:space="preserve">2024 год, тыс.руб.
</t>
  </si>
  <si>
    <t>2025 год, тыс.руб.</t>
  </si>
  <si>
    <t>Наличие заявки, согласованой главой МО, (да/нет)</t>
  </si>
  <si>
    <t>Наличие правового акта, утверждающего ПСД, да/нет</t>
  </si>
  <si>
    <t>Наличие положительное заключение  экспертизы (гос.экспертизы), да/нет</t>
  </si>
  <si>
    <t>Приладожское городское поселение</t>
  </si>
  <si>
    <t>Ремонт автомобильной дороги общего пользования местного значения муниципального образования Приладожское городское поселение Кировского района Ленинградской области от км 0+000 до км 0+714 по адресу: Ленинградская область, Кировский район, п. Приладожский, ул. Садовая</t>
  </si>
  <si>
    <t>2 соц.объекта (МУП ЖКХ; амбулатория); дорога к СНТ</t>
  </si>
  <si>
    <t>Ремонт дороги общего пользования местного значения по ул. Новая д. Оржицы - км 0+000 - км 0+964</t>
  </si>
  <si>
    <t>Утв. Перечень (пост.АМО от 15.12.21 №108)</t>
  </si>
  <si>
    <t>3 соц. культ объекта (амбулатория, школа, культурно-спортивный клуб); дорога к ДНП</t>
  </si>
  <si>
    <t>Утв. Перечень (пост. АМО от 24.04.12 №549, в ред. пост. АМО от 29.04.22 №747/22)</t>
  </si>
  <si>
    <t>Ремонт автомобильной дороги общего пользования местного значения, имеющей приоритетный социально значимый характер, в том числе с твердым покрытием до сельских населенных пунктов "Автомобильная дорога, соединяющая две региональные автомобильные дороги "Подъезд к деревне Муховицы" и "Лопухинка - Горки-Щелково"</t>
  </si>
  <si>
    <t>Проезд к многоквартирному дому, Ленинградская область, Выборгский район, пос. Первомайское, Советская (внутриквартальный проезд ул. Советская к д. 13, 15а, 19), участки № 1, №2, №3</t>
  </si>
  <si>
    <t>05-4367/2022</t>
  </si>
  <si>
    <t>Утв. Перечень (пост. АМО от 08.01.2022 № 13)</t>
  </si>
  <si>
    <t>2 соц. объекта (д/сад и магазин)</t>
  </si>
  <si>
    <t>1 объект (д/сад)</t>
  </si>
  <si>
    <t>Утв. Перечень (пост.АМО от 25.02.16 
№ 05-28-а, 
в ред. от 13.05.19 № 05-61-а)</t>
  </si>
  <si>
    <t>16.1.</t>
  </si>
  <si>
    <t>16.1.1.</t>
  </si>
  <si>
    <t>Капитальный ремонт автомобильной дороги по улице Центральная в д. Горка Тихвинского района (участок от съезда с автомобильной дороги "Паша-Часовенское-Кайвакса" до детского сада)</t>
  </si>
  <si>
    <t xml:space="preserve">Горское сельское поселение </t>
  </si>
  <si>
    <t>04.10.2022/  07.10.2022/ 13.10.2022 (корректировка)</t>
  </si>
  <si>
    <t>05-4295/2022/ 
05-4354/2022/
05-4456/2022 (корректировка)</t>
  </si>
  <si>
    <t>Ремонт асфальтобетонного покрытия участка дороги по ул. Энгельса (от ул. Железнодорожной до Павловского пр.) в п. Вырица</t>
  </si>
  <si>
    <t xml:space="preserve">да  </t>
  </si>
  <si>
    <t>Утв. Перечень (пост. АМО от 30.01.20 № 123-п в ред от 22.06.22 № 982-п)</t>
  </si>
  <si>
    <t>Ремонт асфальтобетонного покрытия дороги общего пользования местного значения Сланцевское шоссе в г. Сланцы Ленинградской области</t>
  </si>
  <si>
    <t>Ремонт асфальтобетонного покрытия дороги общего пользования местного значения Кингисеппское шоссе в г. Сланцы Ленинградской области</t>
  </si>
  <si>
    <t>Ремонт асфальтобетонного покрытия дороги общего пользования местного значения ул. Привокзальная  в г. Сланцы Ленинградской области</t>
  </si>
  <si>
    <t>Ремонт асфальтобетонного покрытия дороги общего пользования местного значения ул. Лесная  в г. Сланцы Ленинградской области</t>
  </si>
  <si>
    <t>Ремонт асфальтобетонного покрытия дороги общего пользования местного значения ул. Свердлова  в г. Сланцы Ленинградской области</t>
  </si>
  <si>
    <t>Ремонт асфальтобетонного покрытия дороги общего пользования местного значения ул. Интернациональная  в г. Сланцы Ленинградской области</t>
  </si>
  <si>
    <t>Ремонт асфальтобетонного покрытия дороги общего пользования местного значения ул. Декабристов в г. Сланцы Ленинградской области</t>
  </si>
  <si>
    <t>Ремонт асфальтобетонного покрытия дороги общего пользования местного значения ул. Чкалова (участок от ул. Партизанская до ул. Кирова)  в г. Сланцы Ленинградской области</t>
  </si>
  <si>
    <t>Ремонт асфальтобетонного покрытия дороги общего пользования местного значения ул. Чайковского  в г. Сланцы Ленинградской области</t>
  </si>
  <si>
    <t>15.1.7.</t>
  </si>
  <si>
    <t>15.1.8.</t>
  </si>
  <si>
    <t>15.1.9.</t>
  </si>
  <si>
    <t>3 соц.объекта (2 центра соц.обслуживания; объект здравоохранения)</t>
  </si>
  <si>
    <t>5 соц. объектов (2 объекта здравоохранения; судебный участок; торговая зона; досуговый центр)</t>
  </si>
  <si>
    <t>1 соц.объект 
(СК «Химик»)</t>
  </si>
  <si>
    <t>транзит а/тр.; СНТ</t>
  </si>
  <si>
    <t>1 соц. объект (ж/д вокзал); транзит а/тр.</t>
  </si>
  <si>
    <t>3 соц.объекта 
(2 центра соц.обслуживания; ДК)</t>
  </si>
  <si>
    <t>подъезд к с.н.п.; подъезд к СНТ</t>
  </si>
  <si>
    <t>СНТ</t>
  </si>
  <si>
    <t>2 соц. объект (храм; пож.водоем)</t>
  </si>
  <si>
    <t>Ремонт дороги общего пользования местного значения по адресу: Приозерский район, п.Кутузовское, ул. Ладожская</t>
  </si>
  <si>
    <r>
      <t xml:space="preserve">Ремонт автомобильной дороги общего пользования местного значения муниципального образования Приладожское городское поселение Кировского района Ленинградской области от км 0+000 до км 0+895 </t>
    </r>
    <r>
      <rPr>
        <b/>
        <i/>
        <u/>
        <sz val="11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>по адресу: Ленинградская область, Кировский район, п. Приладожский, ул. Центральная</t>
    </r>
  </si>
  <si>
    <t>Утв. Перечень (пост. АМО от 22.09.22 №346)</t>
  </si>
  <si>
    <t>05-4400/2022</t>
  </si>
  <si>
    <t>8 соц.объектов (здание АМО; ТБЦ; ДК; школа; 2 д/с; почта; Сбербанк)</t>
  </si>
  <si>
    <t>Утв. Перечень (пост. АМО 13.01.22 № 9)</t>
  </si>
  <si>
    <t xml:space="preserve">Ремонт автомобильной дороги по ул. Заречная в п. Рощино Выборгского района Ленинградской области </t>
  </si>
  <si>
    <t xml:space="preserve">Ремонт автомобильной дороги по пер. Садовому в п. Рощино Выборгского района Ленинградской области </t>
  </si>
  <si>
    <t xml:space="preserve">Ремонт автомобильной дороги по ул. Филиппова  в п. Рощино Выборгского района Ленинградской области </t>
  </si>
  <si>
    <t xml:space="preserve">Ремонт автомобильной дороги по ул. Тракторная в п. Рощино Выборгского района Ленинградской области </t>
  </si>
  <si>
    <t>05-4383/2022</t>
  </si>
  <si>
    <t>Мост через реку Луга по ул. Победы-ул. Алексея Васильева в городе Луга</t>
  </si>
  <si>
    <t>Ремонт мостового сооружения по пер. Толмачева-пр. Комсомольский в г. Луге</t>
  </si>
  <si>
    <t>4 соц.объекта (школа; д/сад; МКУ «Спортивно-молодежный центр»; Парк культуры и отдыха)</t>
  </si>
  <si>
    <t>3  соц.объекта (здание АМО; Центр социального обслуживания; Храм)</t>
  </si>
  <si>
    <t>Утв. Перечень (пост. АМО от 29.04.13 № 232 в ред. от 09.02.2021 №59)</t>
  </si>
  <si>
    <t>05-4420/2022</t>
  </si>
  <si>
    <t>Утв. Перечень (пост. АМО от 03.12.21 № 4352)</t>
  </si>
  <si>
    <t>Нет НПА об утв. ПСД (подается повторно)</t>
  </si>
  <si>
    <t>2 соц. объекта (школа; пож.часть)</t>
  </si>
  <si>
    <t xml:space="preserve">Ремонт автомобильной дороги по ул. Батарейная (участок от Ленинградского шоссе) в г. Выборге </t>
  </si>
  <si>
    <t>2 соц. объекта (парк; лыжная база)</t>
  </si>
  <si>
    <t>1 соц. объект (шахматный клуб; пункт общественного питания)</t>
  </si>
  <si>
    <t>Утв. Перечень (пост.АМО от 26.04.2019 №229, в ред пост.АМО от 16.09.22 № 659)</t>
  </si>
  <si>
    <t>4 со.объекта (здание АМО; ФАП; ж/д ст.; братская могила)</t>
  </si>
  <si>
    <t>3 соц. объекта (ж/д ст.; отделение Сбербанка; рынок); СНТ</t>
  </si>
  <si>
    <t>1 соц.объект 
(ж/д ст.)</t>
  </si>
  <si>
    <t>10.10.2022/ 17.10.2022</t>
  </si>
  <si>
    <t>05-4362/2022/ 
05-4362/2022</t>
  </si>
  <si>
    <t>Ремонт участков автомобильных дорог общего пользования местного значения в д. Оржицы: "проезд перед домом № 11 - км0+000 - км 0+151", "от контейнерной площадки до дома № 11 - км 0+231 - км 0+059"</t>
  </si>
  <si>
    <t>4 соц. культ объекта (почта; д/сад; магазин; здание АМО)</t>
  </si>
  <si>
    <t>05-4315/2022 (на бумажных носителях)/
 05-4315/2022/ 
05-4517/2022</t>
  </si>
  <si>
    <t>06.10.2022/  14.10.2022/ 17.10.2022</t>
  </si>
  <si>
    <t xml:space="preserve">Федоровское городское поселение </t>
  </si>
  <si>
    <t xml:space="preserve">Ремонт участка автомобильной дороги по адресу: Ленинградская область, Тосненский район, ГП Федоровское ул. Вознесенская </t>
  </si>
  <si>
    <t>2 соц.объекта (школа; д/сад)</t>
  </si>
  <si>
    <t>Ремонт участка автомобильной дороги по адресу: Ленинградская область, Тосненский район, г.п. Федоровское, ул. Восточная</t>
  </si>
  <si>
    <t>СНТ; транзит</t>
  </si>
  <si>
    <t>Утв. Перечень (пост.АМО от 22.09.2021 
№ 448)</t>
  </si>
  <si>
    <t>транзит; градообразующие предприятия</t>
  </si>
  <si>
    <t>Участок автомобильной дороги км 0+550 - км 2+880 по адресу: Ленинградская область, г. Гатчина, ул.Индустриальная</t>
  </si>
  <si>
    <t>Самойловское сельское поселение</t>
  </si>
  <si>
    <t xml:space="preserve">Ремонт участка автомобильной дороги общего пользования местного значения, имеющей приоритетный социально значимый характер, по ул. Газовая и пер. Газовый в д. Самойлово Самойловского сельского поселения Бокситогорского муниципального района Ленинградской области </t>
  </si>
  <si>
    <t>1 соц. объект (детская площадка); площадка ТКО</t>
  </si>
  <si>
    <t xml:space="preserve"> площадка ТКО</t>
  </si>
  <si>
    <t>05-4461/2022</t>
  </si>
  <si>
    <t>Утв. Перечень (РСД от 11.02.21 № 87)</t>
  </si>
  <si>
    <t xml:space="preserve">Ремонт участка автомобильной дороги общего пользования местного значения, имеющей приоритетный социально значимый характер, по пер.Школьный в д. Самойлово Самойловского сельского поселения Бокситогорского муниципального района Ленинградской области </t>
  </si>
  <si>
    <t>Ремонт автомобильной дороги по адресу: ул. Подстанция, пер. Южный, пер Тихий, пос. Лукаши Гатчинского района  Ленинградской области</t>
  </si>
  <si>
    <t>Утв. Перечень (пост АМО от 16.10.20 №462 в ред. от 07.10.22 № 698)</t>
  </si>
  <si>
    <t>07.10.2022/ 17.10.2022 (доп. пакет)</t>
  </si>
  <si>
    <t>05-4349/2022/ 
05-4514/2022 (доп. пакет)</t>
  </si>
  <si>
    <t>Опольевское сельское поселение</t>
  </si>
  <si>
    <t>Ремонт участка автомобильной дороги по ул. Круговая от региональной трассы до СНТ "Калинка" и СНТ "Металлист" в д. Заполье Опольевского сельского поселения Кингисеппского района Ленинградской области</t>
  </si>
  <si>
    <t>05-4496/2022</t>
  </si>
  <si>
    <t>Утв. Перечень (пост. АМО  от 25.02.2013 № 25)</t>
  </si>
  <si>
    <t xml:space="preserve">2 соц. объекта (почта; аптека) </t>
  </si>
  <si>
    <t xml:space="preserve">1 соц. объект (школа) </t>
  </si>
  <si>
    <t>05-4590/2022</t>
  </si>
  <si>
    <t xml:space="preserve">Ремонт участка автомобильной дороги ул. Юбилейная в с. Паша от д.1а и пересечения с федеральной трассой "Кола" до Пашской средней общеобразовательной школы Волховского района Ленинградской области </t>
  </si>
  <si>
    <t xml:space="preserve">Ремонт участка автомобильной дороги ул. Набережная в с. Паша от д. 2  до пересечения с региональной дорогой "Подъезд к станции Паша" (подъезд к отделению почтовой связи и аптеке) Волховского района Ленинградской области </t>
  </si>
  <si>
    <t>14.10.2022/ 17.10.2022 (аналог)</t>
  </si>
  <si>
    <t>05-4498/2022/
05-4515/2022 (аналог)</t>
  </si>
  <si>
    <t>13.10.2022 19.10.2022</t>
  </si>
  <si>
    <t>05-4455/2022                           05-4455/2022-1</t>
  </si>
  <si>
    <t>Ремонт автомобильной дороги общего пользования местного значения вне границ населенных пунктов «СНТ «Троицкое-4» - мост р. Вьюн» в границах МО «Куйвозовское сельское поселение» Всеволожского муниципального района Ленинградской области</t>
  </si>
  <si>
    <t xml:space="preserve"> +</t>
  </si>
  <si>
    <t>подъезд к СНТ</t>
  </si>
  <si>
    <t>Ремонт автомобильной дороги по ул.Карла Маркса, и тротуара по ул. Карла Маркса (отул.Чкалова до ул. Достоевского) и по ул. Чкалова (от д. 1до д.5) (правая и левая стороны)</t>
  </si>
  <si>
    <t>Ремонт участка автомобильной дороги (от ул.Радищева до ул. Карла Макрса) по ул. Урицкого (с тротуаром) в г. Гатчина</t>
  </si>
  <si>
    <t>Ремонт автомобильной дороги и тротуаров по ул.Достоевского в г. Гатчина</t>
  </si>
  <si>
    <t>Ремонт автомобильной дороги и тротуаров по ул. 7 Армия, в г. Гатчина</t>
  </si>
  <si>
    <t xml:space="preserve">Ремонт автомобильной дороги по ул. Новая </t>
  </si>
  <si>
    <t>Ремонт автомобильной дороги по ул. Чехова ( с тротуарами) в г. Гатчина</t>
  </si>
  <si>
    <t>Ремонт автомобильной дороги по ул. Чкалова ( с тротуарами) в г. Гатчина</t>
  </si>
  <si>
    <t>Ремонт участка автомобильной дороги и тротуаров по ул. Авиатриссы Зверевой (от ул.Егерская по ул.Слепнева) , в г. Гатчина</t>
  </si>
  <si>
    <t>Ремонт автомобильной дороги по ул. Матвеева, в г. Гатчина</t>
  </si>
  <si>
    <t>Ремонт участка автомобильной дороги (от ул. Соборной до ул. Карла Маркса) по ул. Володарского (с тротуаром), в г. Гатчина</t>
  </si>
  <si>
    <t xml:space="preserve"> -</t>
  </si>
  <si>
    <t>6 соц объектов (здание АМО, ж/д ст., ГБУ ЛО МФЦ,гимназия, лицей, ГИЭФПТ)</t>
  </si>
  <si>
    <t>1 соц объект (поликлиника), а/д административного центра</t>
  </si>
  <si>
    <t>2 соцобъекта (дворец молодежи, собор)</t>
  </si>
  <si>
    <t>4 (лицей, ИФНМ, Центр единоборств,медцентр)</t>
  </si>
  <si>
    <t>1 соцобъект (ж/д станция)</t>
  </si>
  <si>
    <t>4 соцобъека (ГИЭТП, МБОУ, музыкльная школа, Приоратский парк дворец)</t>
  </si>
  <si>
    <t>5 соц.объекта (ж/д ст., музей-усадьба Щербакова, два медентра,спортивный комплекс)</t>
  </si>
  <si>
    <t>3 соцобъекта (жен.консульт., МБОУ, библеотека)</t>
  </si>
  <si>
    <t>1 соцобъект ж/д станция</t>
  </si>
  <si>
    <t>4 соцобъекта (библиотека, МБДОУ, школа, прдуктовый магазин и рынок)</t>
  </si>
  <si>
    <t>05-4764/2022,              05-4780/2022</t>
  </si>
  <si>
    <t>24.10.2022 24.10.2022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</si>
  <si>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</si>
  <si>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</si>
  <si>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</si>
  <si>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</si>
  <si>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</si>
  <si>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</si>
  <si>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</si>
  <si>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</si>
  <si>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</si>
  <si>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Кусинское сельское поселение</t>
  </si>
  <si>
    <t>Ремонт участка автомобильной дороги общего пользования местного значения по ул. Центральная д. Кусино</t>
  </si>
  <si>
    <t>Ремонт участка автомобильной дороги общего пользования местного значения по ул. Новая д. Кусино</t>
  </si>
  <si>
    <t>05-4753/2022</t>
  </si>
  <si>
    <t>Утв. Перечень (расп. АМО  от 17.08.2022 № 30)</t>
  </si>
  <si>
    <t>6 соц.объектов (здание администрации, почта, амбулатория, ДК, детский сад, школа)</t>
  </si>
  <si>
    <t>Кисельннское сельское поселене</t>
  </si>
  <si>
    <t>Ремонт автомобильной дороги общего пользования местного значеия пользования местного значения по улице Центральная и по ул.Поселковая д. Кисельня муниципального образования "Кисльнинское сельское поселение" Волховского муниципального района Ленинградской области</t>
  </si>
  <si>
    <t>Ремонт автомобильной дороги общего пользования местного значеия пользования местного значения по д.Чаплино муниципального образования "Кисльнинское сельское поселение" Волховского муниципального района Ленинградской области</t>
  </si>
  <si>
    <t>05-4747/2022</t>
  </si>
  <si>
    <t>8 соц.объектов (здание АМО, почта, сбербанк, школа, детсад, ФАП, ДК, баня)</t>
  </si>
  <si>
    <t>Новоладожкое городское поселение</t>
  </si>
  <si>
    <t>Выполнение работ по ремонту асфальтобетонного покрытия участка автомобильной дороги по адресу :переулок Озерный от наплывного моста до ул. Северная,г. Новая Ладога, Волховский район, Ленинградская область</t>
  </si>
  <si>
    <t>Выполнение работ по ремонту асфальтобетонного покрытия участка автомобильной дороги по адресу : ул.Пескова, г. Новая Ладога, Волховский район, Ленинградская область</t>
  </si>
  <si>
    <t>Выполнение работ по ремонту асфальтобетонного покрытия участка автомобильной дороги по адресу : ул.работниц от дома 24 до дома 20, от дома 19 до дома 15 до ул. Песочная в г. Новая Ладога, Волховский район, Ленинградская область</t>
  </si>
  <si>
    <t>Выполнение работ по ремонту асфальтобетонного покрытия участка автомобильной дороги по адресу :переулок Александра Невского,г. Новая Ладога, Волховский район, Ленинградская область</t>
  </si>
  <si>
    <t>Выполнение работ по ремонту асфальтобетонного покрытия участка автомобильной дороги по адресу : м-он "Южный" от д.19 до д. 45 ул. Суворова, г. Новая Ладога, Волховский район, Ленинградская область</t>
  </si>
  <si>
    <t>05-4733/2022</t>
  </si>
  <si>
    <t>Решение совета депутатов от 07.10.2019 № 12</t>
  </si>
  <si>
    <t>6 соц объектов (кладбище, зд.АМО, храм Петра и Павла,база отдыха "Креницы, База отдыха "Горизонт", ФКУ "Центр ГИМС МЧС России по ЛО)</t>
  </si>
  <si>
    <t xml:space="preserve"> 6 соц.об (зд.АМО, музей,кладбище, база отдыха "Креницы", база отдыха "Горизонт", ФКУ "Центр ГИМС МЧС России по ЛО)</t>
  </si>
  <si>
    <t>подъезл к СНТ Нептун</t>
  </si>
  <si>
    <t>информация не представлена</t>
  </si>
  <si>
    <t>подезд к объектам туристической инфрастурктуры (церковь, прсутственные места, казармы суздальского полка)</t>
  </si>
  <si>
    <t>Приозерское городское поселение</t>
  </si>
  <si>
    <t>05-4530/2022</t>
  </si>
  <si>
    <t>1 соц. Объект (порт)</t>
  </si>
  <si>
    <t xml:space="preserve">Не указан год запрашиваемой субсидии </t>
  </si>
  <si>
    <t>Утв. Перечень (пост. АМО от 20.10.2020 №4363)</t>
  </si>
  <si>
    <t>1 соц. Объект (отделение связи)</t>
  </si>
  <si>
    <t>1 соц. Объект (ст. Приозерск)</t>
  </si>
  <si>
    <t>1 соц. Объект (СОШ №1)</t>
  </si>
  <si>
    <t>Ремонт автомобильной дороги общего пользования местного значения по адресу: г. Приозерск, ул. Выборгская (от ул. Леншоссе до ул. Выборгская , д. 31)</t>
  </si>
  <si>
    <t>Ремонт автомобильной дороги общего пользования местного значения по адресу: г. Приозерск, ул. Калинина (от ул. Красноармейской до ул. Чапаева)</t>
  </si>
  <si>
    <t>Ремонт автомобильной дороги общего пользования местного значения по адресу: г. Приозерск, ул. Ленина (от ул. Чапаева до ул. Красноармейской)</t>
  </si>
  <si>
    <t>Ремонт автомобильной дороги общего пользования местного значения по адресу: г. Приозерск, пер. Цветочный (от ул. Северопарковой до ул. Гоголя)</t>
  </si>
  <si>
    <t>Ремонт участков автомобильной дороги общего пользования местного значения "от Дороги Жизни-д. Углово-кладбище-местечко Углово" (от 4 км+257м до 4 км+ 860 м) Романовского сельского поселения Всеволожского муниципального района Ленинградской области</t>
  </si>
  <si>
    <t>05-4497/2022</t>
  </si>
  <si>
    <t>Ошибка целевого показателя в пояснительной записке</t>
  </si>
  <si>
    <t>1 соц. объект (ДС)</t>
  </si>
  <si>
    <t>Утв. Перечень (пост. АМО от 03.12.21 № 4352</t>
  </si>
  <si>
    <t>05-4518/2022</t>
  </si>
  <si>
    <t>9.8.</t>
  </si>
  <si>
    <t>Шумское сельское поселение</t>
  </si>
  <si>
    <t>Ремонт учасика дороги по ул. Советская от д. № 13 до д. № 20А (детский сад) с. Шум Кировского района Ленинградской области</t>
  </si>
  <si>
    <t>1 соц.объектов (д/сад)</t>
  </si>
  <si>
    <t>05-4523/2022</t>
  </si>
  <si>
    <t>Утв. Перечень (пост. АМО от 22.03.22 № 48)</t>
  </si>
  <si>
    <t>9.8.1.</t>
  </si>
  <si>
    <t>Кобринское сельское поселение</t>
  </si>
  <si>
    <t>Ремонт автомобильной дороги, расположенной по адресу: Ленинградская область, Гатчинский район, пос. Кобринское, подъезд к Садоводствам "Строитель -1" и "Строитель - 2"</t>
  </si>
  <si>
    <t>Ремонт автомобильной дороги, расположенной по адресу: Ленинградская область, Гатчинский район, пос. Высокоключевой, Большой проспект</t>
  </si>
  <si>
    <t>Ремонт автомобильной дороги, расположенной по адресу: Ленинградская область, Гатчинский район, пос. Кобринское, ул. Приречная, (подъезд к садоводствам массива Кобрино)</t>
  </si>
  <si>
    <t>Бесхозяйное имущество, в процессе оформления</t>
  </si>
  <si>
    <t>3 соц. объекта (школа, почта,ФАП)</t>
  </si>
  <si>
    <t>2 соц. объекта (музей, школа)</t>
  </si>
  <si>
    <t xml:space="preserve">05-4435/2022                           </t>
  </si>
  <si>
    <t>Утв. Перечень Решением СД МО от 22.03.12 № 17 в ред. от 25.03.21 № 12)</t>
  </si>
  <si>
    <t>2 соц.объекта (больница, отделение мед. реабилитации)</t>
  </si>
  <si>
    <t>Утв. Перечень (пост. АМО от 21.06.13 № 90 в ред. от 27.04.16 № 87)</t>
  </si>
  <si>
    <t>05-4525/2022</t>
  </si>
  <si>
    <t>нет НПА об утв. ПСД</t>
  </si>
  <si>
    <t>Ремонт автомобильной дороги общего пользования местного значения по ул. Комсомольская протяженностью 0,366 км в пос. Радофинниково Тосненского района Ленинградской области</t>
  </si>
  <si>
    <t>05-4546/2022</t>
  </si>
  <si>
    <t>Старопольское сельское поселение</t>
  </si>
  <si>
    <t>Ремонт участка дороги общего пользования местного значения в д. Загорье Сланцевского района Ленинградской области</t>
  </si>
  <si>
    <t>4 соц.объекта (ФАП, ДК, Храм, захоронение советских воинов)</t>
  </si>
  <si>
    <t>Ошибка в НПА об утв. ПСД в 10 раз</t>
  </si>
  <si>
    <t>05-4548/2022</t>
  </si>
  <si>
    <t>Утв. Перечень (пост. АМО от 27.11.19 №203-п)</t>
  </si>
  <si>
    <t>Ремонт асфальтобетонного покрытия  участка  дороги по ул. Новая Свирица - ул. Старая Свирица (больничная) (на участвке  от ПК 0+000 до ПК 0+212,5 и от ПК 0+614 до ПК 0+710 ) в п. Свирица</t>
  </si>
  <si>
    <t>Ремонт автомобильной дороги в д. Загубье ул. Дачная  участок  от д. № 4 до д. № 22 и от д. №44 до д. №60</t>
  </si>
  <si>
    <t>4 соц. объекат (школа, ДК, ФАП, библиотека)</t>
  </si>
  <si>
    <t>3 соц. объекат (школа, ДК, ФАП)</t>
  </si>
  <si>
    <t>Утв. Перечень (пост. АМО от 16.12.19 № 139 с изи. От 30.09.2022 №103)</t>
  </si>
  <si>
    <t>05-4554/2022</t>
  </si>
  <si>
    <t>Ремонт автомобильной дороги общего пользования местного значения, имеющей приоритетный социально значимый характер, по адресу: г. Шлиссельбург, ул. 1 Мая (в том числе автомобильный мост)</t>
  </si>
  <si>
    <t>6 соц.объектов (д/с, почта, ДК; больница, колледж, комплекс памятников)</t>
  </si>
  <si>
    <t>Ремонт автомобильной дороги общего пользования местного значения, имеющей приоритетный социально значимый характер, по адресу: г. Шлиссельбург, ул. Невская</t>
  </si>
  <si>
    <t>1 соц.объект (завод)</t>
  </si>
  <si>
    <t>Ремонт автомобильной дороги общего пользования местного значения, имеющей приоритетный социально значимый характер, по адресу: г. Шлиссельбург, ул. Луговая</t>
  </si>
  <si>
    <t>4 соц.объекта (2 Д/С,  школа, завод)</t>
  </si>
  <si>
    <t>05-4552/2022</t>
  </si>
  <si>
    <t>Ремонт автомобильной дороги общего пользования местного значения по адресу: ул. Свирская (от ул. Смирнова до ул. Волховская), г. Подпорожье, Ленинградской области</t>
  </si>
  <si>
    <t>Ремонт автомобильной дороги общего пользования местного значения по адресу: ул. Смирнова, г. Подпорожье Ленинградской области</t>
  </si>
  <si>
    <t>2 соц. Объекта (Аллея Героев; художественная школа)</t>
  </si>
  <si>
    <t>Ремонт автомобильной дороги общего пользования местного значения Объездная дорога (от кругового перекрестка пр. Механический до  А-215 Лодейное Поле - Вытегра +1223,5 м) в г. Подпорожье Ленинградской области</t>
  </si>
  <si>
    <t>Ремонт участка дороги общего пользования, расположенного по адресу: Ленинградская область, Волховский район, с. Колчаново, ул. Центральная,  от  ориентир д. 20 до ориентир д. №24, протяженностью 160 п.м. шириной 5,5 п.м. (S - 880 кв.м) и от ориентир д. №23, до ориентир д. №28 (перекресток) протяженностью 46 п.м. шириной 17,39 п.м.  (S - 880 кв.м).</t>
  </si>
  <si>
    <t>3 соц. объекта (санаторий, церковь, кладбище)</t>
  </si>
  <si>
    <t>05-4556/2022</t>
  </si>
  <si>
    <t>Ремонт участка втомобильной дороги местного значения общего пользования по адресу: Ленинградская область, Гатчинский район, д. Хюттелево "Проселочная дорога"</t>
  </si>
  <si>
    <t xml:space="preserve">Ремонт участка втомобильной дороги общего пользования местного значения по адресу: Ленинградская область, Гатчинский район, п. Пудость, ул. Зайончковского от д. № 6 до д. № 10 и от д. № 5 до ул. Половинкиной </t>
  </si>
  <si>
    <t>Ремонт участка втомобильной дороги общего пользования местного значения по адресу: Ленинградская область, Гатчинский район, п. Терволово, ул. Ленинградская, от д. № 7 до ул. Школьная</t>
  </si>
  <si>
    <t>Ремонт участка втомобильной дороги общего пользования местного значения по адресу: Ленинградская область, Гатчинский район, п. Терволово, ул. Ряхмузи</t>
  </si>
  <si>
    <t>05-4557/2022</t>
  </si>
  <si>
    <t>Утв. Перечень (пост АМО от 07.08.15 № 546 в ред. от 20.01.2022 №23)</t>
  </si>
  <si>
    <t>Ошибка в целевом показателе в заявке Гос.экспертиза</t>
  </si>
  <si>
    <t>05-4569/2022</t>
  </si>
  <si>
    <t>нет согласования главы МО</t>
  </si>
  <si>
    <t>Утв. Перечень дорог (пост. АМО от 20.06.22 № 111 )</t>
  </si>
  <si>
    <t>Утв. Перечень (пост. АМО от 24.11.21 № 333)</t>
  </si>
  <si>
    <t>9.5.3.</t>
  </si>
  <si>
    <t>Ремонт участка автомобильной дороги общего пользования местного значения - по ул. Средней от д. №9 до пересечения с ул. Силикатная между д. № 17 и д. № 19</t>
  </si>
  <si>
    <t>Отсутсвует: заключение экспертизы ПСД, НПА об утверждении ПСД, ошибка в пояснительной записке (общая протяженность а/м)</t>
  </si>
  <si>
    <t>Ремонт автомобильной дороги  по ул. Полевая пос. Войскорово</t>
  </si>
  <si>
    <t>05-4581/2022</t>
  </si>
  <si>
    <t>Утв. Перечень (пост. АМО от 14.10.22 № 192 о внесении изм в пост АМО от 24.10.13 № 10)</t>
  </si>
  <si>
    <t>Осьминское сельское поселение</t>
  </si>
  <si>
    <t>Капитальный ремонт дороги общего пользования местного значения по адресу: Ленинградская область Лужский район п. Осьмино, проезд по ул. Ленина от д. 80 к д. 90, а также проезды к нему: проезд от ул. Ленина к д. 82 по ул. Ленина, проезд от ул. Ленина к д. 88 по ул. Ленина</t>
  </si>
  <si>
    <t xml:space="preserve"> неверно указан уровень и объем софинансирования на 2025 год, нет экспертизы сметы, нет НПА  </t>
  </si>
  <si>
    <t xml:space="preserve"> неверно указан уровень и объем софинансирования на 2025год, нет экспертизы сметы, нет НПА </t>
  </si>
  <si>
    <t>05-4578/2022</t>
  </si>
  <si>
    <t>Утв. Перечень (пост.АМО от  23.01.20 № 15 в ред. от 04.05.22 №100)</t>
  </si>
  <si>
    <t>Капитальный ремонт дороги общего пользования местного значения по адресу: пос. Осьмино, проезд от ул. Ленина до газовой котельной, Лужского района, Ленинградской области</t>
  </si>
  <si>
    <t>Ремонт автомобильной дороги вдоль домов № 27, 27а, в п. Новый Свет
Гатчинского района Ленинградской области</t>
  </si>
  <si>
    <t>3 соц. объект (д/с, школа, амбулатория)</t>
  </si>
  <si>
    <t>05-4582/2022</t>
  </si>
  <si>
    <t>2 соц. Объекта (д/с, худ. Школа)</t>
  </si>
  <si>
    <t>1 соц.объект ( Центр по уходу за пожилыми людьми, кладбище)</t>
  </si>
  <si>
    <t>05-4586/2022</t>
  </si>
  <si>
    <t>Ремонт дороги по  ул. 2-я Набережная, г. Тосно</t>
  </si>
  <si>
    <t>5 соц. Объектов (школа, спортивный центр, почта, мфц, поликлиника)</t>
  </si>
  <si>
    <t>СНТ 10 шт</t>
  </si>
  <si>
    <t>05-4587/2022</t>
  </si>
  <si>
    <t>Утв. Перечень (пост.АМО от 26.06.13 № 252-па, с учетом изм. от 11.11.20 № 2174-па)</t>
  </si>
  <si>
    <t>Ремонт автомобильной дороги  ул. Первомайская д. Лопухинка</t>
  </si>
  <si>
    <t xml:space="preserve">3 соц. Объекта (станция водозабора, баня, подъезд к зоне огородничества) </t>
  </si>
  <si>
    <t>2 соц. Объекта (д/с школа, очистные сооружения КОС)</t>
  </si>
  <si>
    <t>5 соц.культ объектов  (образовательный центр. ДК, амбулатория, центр соц. Обслуживания, баня )</t>
  </si>
  <si>
    <t>05-4592/2022</t>
  </si>
  <si>
    <t>3 соц. объект (отделение Сбербанка, почта, объект торговли)</t>
  </si>
  <si>
    <t>Ремонт автомобильной дороги общего пользования местного значения по адресу:  п. Торковичи ул. 2-я Гражданская, участок  от ул. 1-я Железнодорожная до ул. 1-я Гражданская</t>
  </si>
  <si>
    <t>2 соц. объект (споритивная площадка, ДК)</t>
  </si>
  <si>
    <t>12.9.2.</t>
  </si>
  <si>
    <t>12.9.3.</t>
  </si>
  <si>
    <t>12.9.4.</t>
  </si>
  <si>
    <t>Ремонт автомобильной дороги общего пользования местного значения по адресу: п. Торковичи пер.. Стахановский</t>
  </si>
  <si>
    <t>3 соц. объект (отделение Сбербанка, почта, администрация)</t>
  </si>
  <si>
    <t>Ремонт автомобильной дороги общего пользования местного значения по адресу: п. Торковичи ул. 1-я Гражданская</t>
  </si>
  <si>
    <t>1 соц. объект (пожарный водоем)</t>
  </si>
  <si>
    <t>05-4601/2022</t>
  </si>
  <si>
    <t>Утв. Перечень (пост.АМО от 24.12.14 № 112 в ред. От 16.12.2020 №139)</t>
  </si>
  <si>
    <t>Ремонт асфальтобетонного покрытия автомобильных дорог общего пользования местного значения п. Сельцо: ул. Школьная участок от пересечения с региональной дорогой до поворота на ул. Культурная; ул. Культурная участок от пересечения с ул. Школьная до поворота на подъезд к амбулатории; подъезд к амбулатории; подъезд к детскому саду.</t>
  </si>
  <si>
    <t>4 соц. объектов (культурно-спортивный комплекс, школа, д/с, амбулатория)</t>
  </si>
  <si>
    <t>05-4598/2022</t>
  </si>
  <si>
    <t>Утв. Перечень (пост. АМО от 03.11.20 №512 в ред. пост. АМО от 14.03.22 №171)</t>
  </si>
  <si>
    <t>Щегловское сельское поселение</t>
  </si>
  <si>
    <t>Ремонт автомобильной дороги участок №11 в п. Щеглово Всеволожского района Ленинградской  области(участок : от региональной дороги "ст. Магнитная - пос. им. Морозова" до многквартирного дома №44)</t>
  </si>
  <si>
    <t>Ремонт автомобильной дороги участок №12 в п. Щеглово Всеволожского района Ленинградской  области(участок : от многоквартирного дома №54 до МОУ "Щегловская" СОШ)</t>
  </si>
  <si>
    <t>Ремонт автомобильной дороги участок №4 в п. Щеглово Всеволожского района Ленинградской  области(участок : от ул. Магистральной до МДОУ "ДСКВ №13")</t>
  </si>
  <si>
    <t>Ремонт автомобильной дороги участок №20 в п. Щеглово Всеволожского района Ленинградской  области(участок :  от региональной дороги "ст. Магнитная - пос. им. Морозова" до МОУ "Щегловская СОШ")</t>
  </si>
  <si>
    <t>1 соц.объект (д/сад;)</t>
  </si>
  <si>
    <t>3 соц.объекта (ДК; аптека, объекты торговли)</t>
  </si>
  <si>
    <t>05-4597/2022</t>
  </si>
  <si>
    <t>Утв. Перечень (пост. АМО от 08.10.19 №87.2/19-п)</t>
  </si>
  <si>
    <t>Борское сельское поселение</t>
  </si>
  <si>
    <t>7 соц. объектов (ДК, школа, д/с, ФАП, колледж, общежитие, котельная)</t>
  </si>
  <si>
    <t xml:space="preserve">Ошибка в заявке сметной стоимости работ в 1000 раз, ошибки в пояснит записке протяженность а/д и ремонтируемый участок. </t>
  </si>
  <si>
    <t>05-4603/2022</t>
  </si>
  <si>
    <t>Утв. Перечень (Пост АМО от 17.08.21 № 107)</t>
  </si>
  <si>
    <t>Тихвинское городское поселение</t>
  </si>
  <si>
    <t>16.2.</t>
  </si>
  <si>
    <t>16.2.1.</t>
  </si>
  <si>
    <t>Ремонт участка дороги по ул. Ленинградская г. Тихвин (от а/д Подъезд №2 к г. Тихвин до моста через Введенский ручей по ул. Зайцева)</t>
  </si>
  <si>
    <t>7 соц. объектов (памятник, кладбище, женский монастырь, мужской монастырь, музей, лесохимичекий завод, вагоностроительный завод)</t>
  </si>
  <si>
    <t>05-4608/2022</t>
  </si>
  <si>
    <t>Утв. Перечень (пост.АМО от 09.12.2020 
№ 01-2479-а)</t>
  </si>
  <si>
    <t>Кировское городское поселение</t>
  </si>
  <si>
    <t xml:space="preserve">Ремонт автомобильной дороги по ул. Победы от ул.Набережная до ул. Маяковского в г.Кировске Ленинградской области, протяженность 0,835 км </t>
  </si>
  <si>
    <t>4 соц.объекта (2-а ГБУ, баня, кадастровая палата)</t>
  </si>
  <si>
    <t>05-4607/2022</t>
  </si>
  <si>
    <t>Утв. Перечень (пост.АМО от 16.05.2022 № 491 (в ред. от 11.08.2022 №806)</t>
  </si>
  <si>
    <t>Автомобильная дорога общего пользования местного значения по ул. Кирова длиной 920 п.м. п. Сиверский Гатчинского района Ленинградской области</t>
  </si>
  <si>
    <t>1 соц.объекта (медико-соц. центр)</t>
  </si>
  <si>
    <t xml:space="preserve">Ошибки в заявке: превышен предельный уровень софинансирования из областного бюджета, превышена стоимость объекта в 1000 раз, разночтение в наменовании объекта с НПА и экспертным заключением </t>
  </si>
  <si>
    <t>05-4611/2022</t>
  </si>
  <si>
    <t>2 соц.объекта (МКУК ТКЦ "Саблино"; ж/д станция) СНТ</t>
  </si>
  <si>
    <t>1910.2022</t>
  </si>
  <si>
    <t>05-4612/2022</t>
  </si>
  <si>
    <t>Ошибки в заявке: превышен предельный уровень софинансирования из областного бюджета, превышена стоимость объекта в 1000 раз, разночтение в наменовании объекта с НПА об утверждении ПСД . Ошибки в пояснительной записке в ощей протяженности и ремонтир. участке в 1000 раз.</t>
  </si>
  <si>
    <t>Ошибка в завке сметная стоимость завышена в 1000 раз</t>
  </si>
  <si>
    <t>Ремонт дороги № 5 дер. Выскатка Сланцевского района Ленинградской области</t>
  </si>
  <si>
    <t>1 соц. объекта (ДК)</t>
  </si>
  <si>
    <t>Ошибки в заявке: превышен предельный уровень софинансирования из областного бюджета, ошибка в НПА об утверждении сметной стоимости (не видна стоимость объекта)</t>
  </si>
  <si>
    <t>Ошибки в заявке: превышен предельный уровень софинансирования из областного бюджета, разночтение в наименовании объекта  с ЭЗ</t>
  </si>
  <si>
    <t>05-4617/2022</t>
  </si>
  <si>
    <t>Утв. Перечень (пост. АМО от 10.02.2021 №11-п с изм. От 27.09.2021 №79-п)</t>
  </si>
  <si>
    <t>4 соц.объекта (библиотека, 2 д/сада, фок)</t>
  </si>
  <si>
    <t>Нет заключений экспертизы, нет НПА об утверждении сметной стоимсоти</t>
  </si>
  <si>
    <t>Нет заключений экспертизы, нет НПА об утверждении сметной стоимсоти, ошибка в пояснительной записке общая протяженность а/д.</t>
  </si>
  <si>
    <t>05-4615/2022</t>
  </si>
  <si>
    <t>Утв. Перечень (пост. АМО от 22.12.2021 № 672)</t>
  </si>
  <si>
    <t>дер. Витино, ул.Федорова Ломоносовского района Ленинградской области</t>
  </si>
  <si>
    <t>Проезд к школе и д/саду, д. Кипень, Ропшинское шоссе, д.д.,17,19,21</t>
  </si>
  <si>
    <t>2 соц. Объекта (школа и д/с)</t>
  </si>
  <si>
    <t>Ошибка в завке превышен предельный уровень софинансирования из областного бюджета</t>
  </si>
  <si>
    <t>Ошибка в завке превышен предельный уровень софинансирования из областного бюджета, разночтения в наименовании объекта в заявке, перечне и ПСД</t>
  </si>
  <si>
    <t>05-4618/2022</t>
  </si>
  <si>
    <t>Утв. Перечень (пост. АМО от 15.02.16 № 36 в ред. от 01.07.2022 №426)</t>
  </si>
  <si>
    <t>Ремонт автомобильной дороги по ул. Вокзальная г. Кингисепп Ленинградской области</t>
  </si>
  <si>
    <t>Ремонт автомобильной дороги по ул. Железнодорожная, г. Кингисепп Ленинградской области</t>
  </si>
  <si>
    <t>05-4619/2022</t>
  </si>
  <si>
    <t>Утв. Перечень (пост. АМО от 14.04.15 № 922 в ред. от 06.10.21 № 2267)</t>
  </si>
  <si>
    <t>05-4625/2022</t>
  </si>
  <si>
    <t>Утв. Перечень (пост. АМО от 29.09.2022 № 639)</t>
  </si>
  <si>
    <t>Ремонт участка автомобильной дороги общего пользования местного значения ул. Лисицыной (от автобусной остановки у ДК до пересечения с ул. Спортивная),  г.п.Никольский Подпорожского района Ленинградской области</t>
  </si>
  <si>
    <t xml:space="preserve">Ремонт участка автомобильной дороги общего пользования местного значения ул. Новая от дома 3 до пересечения с улицей Сосновая), г.п.Никольский Подпорожского района Ленинградской области </t>
  </si>
  <si>
    <t>3 соц. объекта (школа. Амбулатория, ЦКиД)</t>
  </si>
  <si>
    <t xml:space="preserve">Ошибка в заявке, превышен предельный уровень софинонсирования из областного бюджета, ошибка в целевом показателе в НПА об утвержд. ПСД </t>
  </si>
  <si>
    <t>Ошибка в заявке, превышен предельный уровень софинонсирования из областного бюджета</t>
  </si>
  <si>
    <t>05-4614/2022</t>
  </si>
  <si>
    <t>6 соц. объекта (место захоронения участников ВОВ и ГБУЗ ЛО ЛО Тосненская КМБ, д/с, школа, амбулатория,администрация) СНТ</t>
  </si>
  <si>
    <t>Дзержинское сельское поселение</t>
  </si>
  <si>
    <t xml:space="preserve">Капитальный ремонт автомобильной дороги общего пользования местного значения по адресу: ул. Боровая п. Дзержинского Лужский район Ленинградской область (участок от пересечения с ул. Школьная до пересечения с ул. Энергетиков) </t>
  </si>
  <si>
    <t>Капитальный ремонт автодороги общего пользования местного значения по адресу: пер. Дачный, п. Дзержинского Лужского района Ленинградской области</t>
  </si>
  <si>
    <t>4 соц.объекта (амбулатория, дк, почта, банк)</t>
  </si>
  <si>
    <t>2 соц.объекта (баня, котельная) СНТ</t>
  </si>
  <si>
    <t>нет экспертизы</t>
  </si>
  <si>
    <t>05-4623/2022</t>
  </si>
  <si>
    <t>Утв. Перечень (пост. АМО от 17.12.2021 № 246)</t>
  </si>
  <si>
    <t>Глажевское сельское поселение</t>
  </si>
  <si>
    <t>Ремонт участка подъездной дороги к котельной и общественной бане по адресу: Ленинградская область, Киришский район п. Глажево</t>
  </si>
  <si>
    <t>4 соц.объектов (котельная, баня, водоканал, теплосети)</t>
  </si>
  <si>
    <t>05-4621/2022</t>
  </si>
  <si>
    <t>Утв. Перечень (расп. АМО  от 18.02.2022 № 17)</t>
  </si>
  <si>
    <t>Ремонт асфальтобетонного покрытия ул. Советская г. Волосово</t>
  </si>
  <si>
    <t>Ремонт асфальтобетонного покрытия ул. Гатчинская от ул. Ленинградская до ул. Юбилейная г. Волосово</t>
  </si>
  <si>
    <t xml:space="preserve">2 соц. Объекта (поликлиника, ЗАГС) </t>
  </si>
  <si>
    <t xml:space="preserve">2 соц. Объекта (школа, мед. центр) </t>
  </si>
  <si>
    <t xml:space="preserve"> + </t>
  </si>
  <si>
    <t>В НПА об утверждении ПСД ошибка в стоиости объекта 6 руб.</t>
  </si>
  <si>
    <t>05-4622/2022</t>
  </si>
  <si>
    <t>Утв. Перечень (пост. АМО от 25.02.2021 № 82)</t>
  </si>
  <si>
    <t>да с ошибками</t>
  </si>
  <si>
    <t>Капитальный ремонт дорожного покрытия ул. Зеркальная мкр. Зеркальный по адресу:  МО "Куйвозовское сельское поселение"  Всеволожского муниципального района Ленинградской области</t>
  </si>
  <si>
    <t>4 соц.объекта (амбулатория, банк, аптека, совхоз)</t>
  </si>
  <si>
    <t>4 соц.объекта (амбулатория, банк, аптека, база отдыха)</t>
  </si>
  <si>
    <t xml:space="preserve">Разночнение в наименовании объекта в заявке и НПА и экспертизе. Превышен предельный уровень софинонсирования из областного бюджета. </t>
  </si>
  <si>
    <t>Разночнение в наименовании объекта в заявке и НПА и экспертизе. В НПА об утверждении ПСД ошибка в стоимости объекта 30 руб.</t>
  </si>
  <si>
    <t>05-4626/2022</t>
  </si>
  <si>
    <t>Капитальный ремонт дороги общего пользования местного значения по адресу: Ленинградская область, Лужский район, д.Заорешье, ул.Центральная</t>
  </si>
  <si>
    <t xml:space="preserve">Гос.экспертиза.         В заявке применены дефляторы </t>
  </si>
  <si>
    <t>05-4639/2022</t>
  </si>
  <si>
    <t>Утв. Перечень (пост.АМО от 01.09.2022 № 291)</t>
  </si>
  <si>
    <t>Большедворское сельское поселение</t>
  </si>
  <si>
    <t xml:space="preserve">Ремонт участков автомобильных дорог общего пользования в д. Астрачи </t>
  </si>
  <si>
    <t>1 соц. объект (музей) СНТ</t>
  </si>
  <si>
    <t>05-4630/2022</t>
  </si>
  <si>
    <t>Утв. Перечень (Пост АМО от 20.03.2013 № 35 с изм. от 18.12.2020 № 160)</t>
  </si>
  <si>
    <t>Ремонт автомобильной дороги в п. Назия по ул. Кирова от Школьного пр. до дороги на д. Жихарево</t>
  </si>
  <si>
    <t xml:space="preserve">соц. объекты без расшифровки.СНТ </t>
  </si>
  <si>
    <t>05-4635/2022</t>
  </si>
  <si>
    <t>Ремонт автомобильных дорог (ремонт дорожного покрытия пр.  Героев ) в г. Кириши Ленинградской области</t>
  </si>
  <si>
    <t>8 соц.объектов (поликлиника, мед. Центр, пенс. Фонд, культурно-просвет. Центр, библиотека, два сквера, ОГК-2 Киришская ГРЭС)</t>
  </si>
  <si>
    <t>Ошибка в заявке  стоимость объекта завышена в 1000 раз</t>
  </si>
  <si>
    <t>05-4633/2022</t>
  </si>
  <si>
    <t>Ремонт автомобильной дороги общего пользования местного значения по адресу: Ленинградская область, Ломоносовский район, п. Троицкая Гора</t>
  </si>
  <si>
    <t>Ремонт автомобильной дороги общего пользования местного значения по адресу: Ленинградская область, Ломоносовский район, д. Сашино, Кузнечный переулок</t>
  </si>
  <si>
    <t>Ремонт автомобильной дороги общего пользования местного значения по адресу: Ленинградская область, Ломоносовский район, д. Узигонты от д. 33А до д. 22А</t>
  </si>
  <si>
    <t>Ремонт автомобильной дороги общего пользования местного значения по адресу: Ленинградская область, Ломоносовский район, д. Узигонты, ул. Радужная, от д. 1 до д. 9</t>
  </si>
  <si>
    <t>11.8.2.</t>
  </si>
  <si>
    <t>Ремонт автомобильной дороги общего пользования местного значения по адресу: Ленинградская область, Ломоносовский район, д. Узигонты, 4 Международный проезд от д. 9 до д. 1</t>
  </si>
  <si>
    <t>Ремонт автомобильной дороги общего пользования местного значения по адресу: Ленинградская область, Ломоносовский район, д. Узигонты, 5 Международный проезд от д. 15 до д. 1</t>
  </si>
  <si>
    <t>Ремонт автомобильной дороги общего пользования местного значения по адресу: Ленинградская область, Ломоносовский район, д. Узигонты, 8 Международный проезд от д. 9 до д. 19</t>
  </si>
  <si>
    <t>информация по соц. Объектам не представлена</t>
  </si>
  <si>
    <t>0</t>
  </si>
  <si>
    <t>Разночтение в наименовании объетов в завке и ПСД и в НПА об утв ПСД</t>
  </si>
  <si>
    <t>Разночтение в наименовании объетов в завке и ПСД и в НПА об утв ПСД. Ошибка впоянит записке общая протяженность и ремонтир участок</t>
  </si>
  <si>
    <t>05-4628/2022</t>
  </si>
  <si>
    <t>Утв. Перечень (реш. СД от 18.10.2022 № 51 )</t>
  </si>
  <si>
    <t>Ремонт участка автомобильной дороги общего пользования местного значения в с. Копорье ул. Широкая</t>
  </si>
  <si>
    <t>Ремонт участка автомобильной дороги общего пользования местного значения в дер. Заринское</t>
  </si>
  <si>
    <t>7 соц.объекта (школа; д/сад; школа исскуств, библиотека, АМО, дом культуры; музей)</t>
  </si>
  <si>
    <t>16</t>
  </si>
  <si>
    <t>30.09.2022,  19.10.2022</t>
  </si>
  <si>
    <t>05-4242/2022,    05-4629/2022</t>
  </si>
  <si>
    <t>Ошибка в заявке в сметной стоимости объекта в 1000 раз, в Нпа об утв. ПСД стоимость объектов занижена в 1000 раз</t>
  </si>
  <si>
    <t>Ошибка в заявке в сметной стоимости объекта в 1000 раз, в Нпа об утв. ПСД стоимость объектов занижена в 1000 раз, ошибка в пояснительной записке в протяженности ремонтир. Участка</t>
  </si>
  <si>
    <t>Ремонт участка автомобильной дороги по ул. Ленинградская от ж/д переезда  до жилого дома №27 в г.п. Мга</t>
  </si>
  <si>
    <t>не приложены документы, предположительно  заявку не стали переделывать</t>
  </si>
  <si>
    <t>5 соц. объектов (школа, д/с, здание АМО, досуговый центр, кинотеатр) СНТ</t>
  </si>
  <si>
    <t>05-4632/2022</t>
  </si>
  <si>
    <t>Бокситогорское городское поселение</t>
  </si>
  <si>
    <t>Ремонт автомобильной дороги "Подъезд к пос. Ларьян" Бокситогорского городского поселения</t>
  </si>
  <si>
    <t>1 соц. объектов единственный подъезд школа-интернат</t>
  </si>
  <si>
    <t>05-4636/2022</t>
  </si>
  <si>
    <t>Утв. Перечень (Пост АМО от 17.06.20 № 87)</t>
  </si>
  <si>
    <t>Ремонт автомобильной дороги по улице Октябрьская в г. Бокситогорске</t>
  </si>
  <si>
    <t>Ремонт автомобильной дороги "Подъезд к садоводству ПКС "Металлург" Бокситогорского городского поселения</t>
  </si>
  <si>
    <t>Ремонт автомобильной дороги по улице Комсомольская в г. Бокситогорске</t>
  </si>
  <si>
    <t>1 соц. Объект больница, СНТ</t>
  </si>
  <si>
    <t>3 соц. объекта (школа, больница, институт)</t>
  </si>
  <si>
    <t>Ошибка в НПА об утв. ПСД в сметной стоимости объекта</t>
  </si>
  <si>
    <t>Утв. Перечень (Пост АМО от 17.06.20 № 55)</t>
  </si>
  <si>
    <t>05-1954/2022-1-1,  05-4655/2022</t>
  </si>
  <si>
    <t>12.10.2022   20.10.2022</t>
  </si>
  <si>
    <t>Ремонт автомобильной дороги общего пользования местного значения по ул. Береговая в г. п. Важины Подпорожского района Ленинградской области</t>
  </si>
  <si>
    <t>Ремонт автомобильной дороги общего пользования местного значения по ул. Зеленая в г. п. Важины Подпорожского района Ленинградской области</t>
  </si>
  <si>
    <t>1 соц объект(подъезд к единственной переправе через р. Важины на правый берег)</t>
  </si>
  <si>
    <t>5 соц объект(подъезд к единственной переправе через р. Важины на левый берег, поликлиника, ДК, аптека, д/с)</t>
  </si>
  <si>
    <t>Утв. Перечень (пост. АМО от  06.12.2021  №210)</t>
  </si>
  <si>
    <t>Разночтение в наименовании объектов в заявке НПА и ПСД, ошибки в заявке: целевые показатели, превышен предельный уровень софинансирования из областного бюджета</t>
  </si>
  <si>
    <t>Ремонт автомобильной дороги в п. Вязы, ул. Береговая (км 0+000 - км 4+000)</t>
  </si>
  <si>
    <t>2 соц. объект (заказник, экологич тропа)</t>
  </si>
  <si>
    <t>2 соц. объект (здание АМО, больница)</t>
  </si>
  <si>
    <t>05-4642/2022</t>
  </si>
  <si>
    <t>Утв. Перечень (пост. АМО 16.11.21 № 772)</t>
  </si>
  <si>
    <t xml:space="preserve">Ремонт дороги местного значения в деревне Сумск Волосовского района Ленинградской области </t>
  </si>
  <si>
    <t>Ремонт дороги местного значения в деревне Хотыницы Волосовского района Ленинградской области (от перекрестка до д.60)</t>
  </si>
  <si>
    <t>Ремонт дороги местного значения в деревне Хотыницы Волосовского района Ленинградской области (3 участка)</t>
  </si>
  <si>
    <t>Ремонт участка дороги местного значения в поселке Беседа Волосовского района Ленинградской области от МКД №4 до МОУ "Беседская основная общеобразовательная школа"</t>
  </si>
  <si>
    <t>1 соц.объекта (часовня)</t>
  </si>
  <si>
    <t>1 соц.объекта (пожарный водоем)</t>
  </si>
  <si>
    <t>В заявке ошибка встоимости обекта в 1000 раз</t>
  </si>
  <si>
    <t>05-4649/2022</t>
  </si>
  <si>
    <t>Ремонт участка автомобильной дороги общего пользования местного значения по ул. Культуры от перекрестка с ул. 25 Октября до перекрестка с ул. Кольцевая,  г.Сясьстрой, Волховского района Ленинградской области</t>
  </si>
  <si>
    <t>Ремонт участка автомобильной дороги общего пользования местного значения по ул. Советская от перекреска с федеральной трассой Р-21 "Кола" до автомобильного моста через р. Валгомка, г.Сясьстрой, Волховского района Ленинградской области</t>
  </si>
  <si>
    <t xml:space="preserve">1 соц. объект (ДК) </t>
  </si>
  <si>
    <t xml:space="preserve">2 соц. объекта (здание АМО, школа-интернат) </t>
  </si>
  <si>
    <t>05-4650/2022</t>
  </si>
  <si>
    <t>Утв. Перечень (решение СД от 21.12.16 № 236 в ред. от 28.09.2022 №225)</t>
  </si>
  <si>
    <t>2.5.2.</t>
  </si>
  <si>
    <t>2.5.3.</t>
  </si>
  <si>
    <t>2.5.4.</t>
  </si>
  <si>
    <t>2.5.5.</t>
  </si>
  <si>
    <t>2.5.6.</t>
  </si>
  <si>
    <t>2.5.7.</t>
  </si>
  <si>
    <t>2.5.8.</t>
  </si>
  <si>
    <t>Ремонт участка автодороги ул. Лесная п.Кикерино Волосовского района Ленинградской области</t>
  </si>
  <si>
    <t>Ремонт участка автодороги Гатчинский пер. п. Кикерино Волосовского района Ленинградской области</t>
  </si>
  <si>
    <t>Ремонт участка автодороги ул.  п.Калитино (дорога к амбулатории)  Волосовского района Ленинградской области</t>
  </si>
  <si>
    <t>Ремонт участка автодороги  д.Курковицы (дорога к детскому саду)  Волосовского района Ленинградской области</t>
  </si>
  <si>
    <t>Ремонт участка автодороги Спортивный пер. п. Кикерино Волосовского района Ленинградской области</t>
  </si>
  <si>
    <t>Ремонт асфальтобетонного покрытия автомобильной дороги ул. Банная п.Кикерино Волосовского района Ленинградской области</t>
  </si>
  <si>
    <t>Ремонт асфальтобетонного покрытия автомобильной дороги ул. Безымянная п.Кикерино Волосовского района Ленинградской области</t>
  </si>
  <si>
    <t>Ремонт участка автодороги ул.  п.Калитино ул. Центральная Волосовского района Ленинградской области</t>
  </si>
  <si>
    <t>3</t>
  </si>
  <si>
    <t>1 соц.объекта (дом интернат)</t>
  </si>
  <si>
    <t>нет инфо</t>
  </si>
  <si>
    <t>3 соц.объекта (здание АМО, ДК, амбулатория)</t>
  </si>
  <si>
    <t>1 соц.объекта (д/с)</t>
  </si>
  <si>
    <t>1 соц.объекта (школа)</t>
  </si>
  <si>
    <t>1 соц.объекта (ж/д станция)</t>
  </si>
  <si>
    <t>1 соц.объекта (церковь)</t>
  </si>
  <si>
    <t>6 соц. объекта по схеме (памятник, амбулатория, школа, д/с, ДК, АМО)</t>
  </si>
  <si>
    <t>По всем объектам НЕТ ЭКСПЕРТИЗЫ</t>
  </si>
  <si>
    <t>05-4654/2022</t>
  </si>
  <si>
    <t>Утв. Перечень дорог (реш.СД от 18.02.22 № 152)</t>
  </si>
  <si>
    <t>Запорожское сельское поселение</t>
  </si>
  <si>
    <t>Ремонт участка автомобильной дороги общего пользования местного значения по адресу: Приозерский район, Запорожское сельское поселение, п. Денисово, ул. Народная</t>
  </si>
  <si>
    <t>Ремонт автомобильной дороги общего пользования местного значения по адресу: Приозерский район, Запорожское сельское поселение, п. Луговое, ул. Новая</t>
  </si>
  <si>
    <t>6 соц. Объектов (школа, больница, д/с, клуб, культурно-исторический центр, ФАП)</t>
  </si>
  <si>
    <t>Ошибка в заявке в сумме из областного бюджета Технический отчет по результатам диагностики</t>
  </si>
  <si>
    <t>Утв. Перечень (пост. АМО от 14.03.2013 № 34 с изм. 25.07.2022 №192)</t>
  </si>
  <si>
    <t>05-4677/2022</t>
  </si>
  <si>
    <t>Рремонт  автомобильной дороги общего пользования местного значения в п. Ефимовский  по ул. Северо-Западная</t>
  </si>
  <si>
    <t>1 соц. объект (школа-интернат)</t>
  </si>
  <si>
    <t>05-4666/2022</t>
  </si>
  <si>
    <t>Ремонт асфальтобетонного покрытия участка автомобильной дороги общего пользования
местного значения ул. Центральная, от региональной дороги «Санкт-Петербург – Кировск» ПК 0+00 – ПК 05+94, Ленинградская область, Кировский район, г. Отрадное</t>
  </si>
  <si>
    <t>Ремонт асфальтобетонного покрытия участка автомобильной дороги общего пользования местного значения ул. Клубная, от региональной дороги «Санкт-Петербург – Кировск» ПК 0+05 – ПК 02+56, Ленинградская область, Кировский район, г. Отрадное</t>
  </si>
  <si>
    <t>9 соц. объектов (здание АМО, стадион, школа искусств, Храм; лицей; д/с, больница, почта; ж/д станция)</t>
  </si>
  <si>
    <t>5 соц. объектов (здание АМО, полиция; школа искусств;отделение миграции; ДЮСШ)</t>
  </si>
  <si>
    <t>4 соц. объектов (военно-учетный стол, д/с, больница)</t>
  </si>
  <si>
    <t>05-4676/2022</t>
  </si>
  <si>
    <t>Лаголовское сельское поселение</t>
  </si>
  <si>
    <t>Ремонт участка автомобильного проезда к МОУ "Лаголовская общеобразовательная школа", расположенного в дер. Лаголово по адресу: Садовая ул. д. 11, вдоль дома 10 по улице Садовая, расположенного на территории МО “Лаголовское сельское поселение” Ломоносовского муниципального района Ленинградской области»</t>
  </si>
  <si>
    <t>Ремонт участка автомобильной дороги улицы Советская в дер. Лаголово протяженностью 205 м от дома №30 по улице Советская к Муниципальному бюджетному учреждению - организация дополнительного образования Центр Детского Творчества по улице Советская, расположенного на территории МО “Лаголовское сельское поселение” Ломоносовского муниципального района Ленинградской области</t>
  </si>
  <si>
    <t>05-4657/2022</t>
  </si>
  <si>
    <t>Утв. Перечень (пост. от 13.06.2019 № 31)</t>
  </si>
  <si>
    <t xml:space="preserve">1 соц. Объект (школа) </t>
  </si>
  <si>
    <t>1 соц. Объект (центр доп образования)</t>
  </si>
  <si>
    <t>Ремонт участка дороги по ул. Вокзальная в д. Остров</t>
  </si>
  <si>
    <t>Ремонт дороги по ул. Лесная г.п. Дружная Горка</t>
  </si>
  <si>
    <t>Ремонт дороги по ул. Пионерская г.п. Дружная Горка</t>
  </si>
  <si>
    <t>05-4663/2022</t>
  </si>
  <si>
    <t>Утв. Перечень (пост АМО от 11.03.13 № 42, в ред. от 16.11.16 № 386 в ред.  №363 от 12.10.2022 )</t>
  </si>
  <si>
    <t>3 соц..объекта (больница, здравпункт, ж/д станция)</t>
  </si>
  <si>
    <t>1 соц..объекта (кладбище)</t>
  </si>
  <si>
    <t>5 соц..объектов (школа, почта, аптека. Досуг центр, здание АМО)</t>
  </si>
  <si>
    <t>12.2.3.</t>
  </si>
  <si>
    <t>12.2.4.</t>
  </si>
  <si>
    <t>12.2.5.</t>
  </si>
  <si>
    <t>12.2.6.</t>
  </si>
  <si>
    <t>12.2.7.</t>
  </si>
  <si>
    <t>12.2.8.</t>
  </si>
  <si>
    <t>Ремонт участка автомобильной дороги общего пользования местного значения по адресу: г. Луга, ул. Горная от ул. Красноармейская до дома №31а</t>
  </si>
  <si>
    <t>Ремонт участка автомобильной дороги общего пользования местного значения по адресу: г. Луга, ул. Кингисеппа от пр. Володарского до пешеходного моста</t>
  </si>
  <si>
    <t>Ремонт участка автомобильной дороги общего пользования местного значения по адресу: г. Луга, ул. Генерала Мухина от Ленинградского шоссе до дома
№8</t>
  </si>
  <si>
    <t>Ремонт участка автомобильной дороги общего пользования местного значения по адресу: г. Луга, ул. Нарвская от дома №45 до дома №19</t>
  </si>
  <si>
    <t>Ремонт участка автомобильной дороги общего пользования местного значения по адресу: г. Луга, ул. В. Пислегина от дома № 48 до дома № 14</t>
  </si>
  <si>
    <t>Ремонт участка автомобильной дороги общего пользования местного значения по адресу: г. Луга, пер. Советский от пр. Кирова до пр. Урицкого</t>
  </si>
  <si>
    <t>05-4500/2022,     05-4652/2022</t>
  </si>
  <si>
    <t>14.10.2022   20.10.2022</t>
  </si>
  <si>
    <t>2  соц.объекта (предприятие общества слепых, д/с)</t>
  </si>
  <si>
    <t>4  соц.объекта (воинская часть, военный госпиталь, д/с, Собор)</t>
  </si>
  <si>
    <t>2  соц.объекта (школа, д/с)</t>
  </si>
  <si>
    <t>2  соц.объекта (здание АМО; Собор)</t>
  </si>
  <si>
    <t>В пояснительной записке не указан целевой показатель, НЕТ в перечне а/д</t>
  </si>
  <si>
    <t>18.10.2022,     20.10.2022</t>
  </si>
  <si>
    <t>05-4573/2022     05-4662/2022</t>
  </si>
  <si>
    <t>Ремонт участка автомобильной дороги общего пользования местного значения по адресу: пос.Семрино от 1 линии до 4 линии</t>
  </si>
  <si>
    <t>Ремонт участка автомобильной дороги общего пользования местного значения по адресу: пос.Семрино, ул. 4-я линия, от ул. Делезнодорожная до Большого проспекта</t>
  </si>
  <si>
    <t>Ремонт  автомобильной дороги общего пользования местного значения по адресу: п. Сусанино, ул. Сосновая</t>
  </si>
  <si>
    <t>Ремонт  участка автомобильной дороги общего пользования местного значения по адресу: пос. Кобралово, ул. Урожай - 1 (центральная дорога) от д. 1 до д. 136 (включительно)</t>
  </si>
  <si>
    <t>Ремонт  участка автомобильной дороги общего пользования местного значения по адресу: пос. Кобралово, ул. Центральная д.22, до д. 30 по ул. Лесная (включительно)</t>
  </si>
  <si>
    <t>Ремонт  участка автомобильной дороги общего пользования местного значения по адресу: пос. Сусанино, 6 линия, от Петровского проспекта до Большого проспекта</t>
  </si>
  <si>
    <t>2 соц.объектов (школа; ФАП)</t>
  </si>
  <si>
    <t>2 соц.объектов (кладбище, хоккейная коробка)</t>
  </si>
  <si>
    <t>2 соц.объектов (КДЦ,, школа) СНТ</t>
  </si>
  <si>
    <t>5 соц.объектов (хоккейная коробка; школа; культ.-досуг.центр; амбулатория; д/с)</t>
  </si>
  <si>
    <t>5 соц.объектов (школа;амбулатория,  д/с, зданое АМО, КДЦ)</t>
  </si>
  <si>
    <t>05-4671/2022</t>
  </si>
  <si>
    <t>Утв. Перечень (пост.АМО от 01.02.2022 № 24)</t>
  </si>
  <si>
    <t>Суховское сельское поселение</t>
  </si>
  <si>
    <t>Ремонт участка дороги общего пользования местного значения внутри населенного
пункта д. Кобона, ул. Набережная реки Кобона от д. 2 (ФАП) до ООО "Военно-исторический центр "Дорога жизни"</t>
  </si>
  <si>
    <t>05-4684/2022</t>
  </si>
  <si>
    <t>Утв. Перечень (пост. АМО от 17.02.2020 № 16/1 с изм. 14.10.2022 №190)</t>
  </si>
  <si>
    <t xml:space="preserve">Печать не главы МО </t>
  </si>
  <si>
    <t xml:space="preserve">Таицкое городское поселение </t>
  </si>
  <si>
    <t>Ремонт части автомобильной дороги общего пользования местного значения ул. Железнодорожная пос. Тайцы (от ул. Евгеньевская до ул. Санаторская)</t>
  </si>
  <si>
    <t xml:space="preserve">Ремонт автомобильной дороги общего пользования местного значения ул.Евгеньевская пос. Тайцы </t>
  </si>
  <si>
    <t>2 соц.объекта (бизнес икубатор, ж/д вокзал ) СНТ</t>
  </si>
  <si>
    <t>05-4694/2022</t>
  </si>
  <si>
    <t>Утв. Перечень (пост АМО от 27.05.2021 №112)</t>
  </si>
  <si>
    <t>05-4696/2022,    05-4745/2022</t>
  </si>
  <si>
    <t>Войсковицкое сельское поселение</t>
  </si>
  <si>
    <t>Ремонт участка автомобильной дороги ул. Гаражная в пос. Новый Учхоз</t>
  </si>
  <si>
    <t>05-4678/2022</t>
  </si>
  <si>
    <t>Ремонт асфальтобетонного покрытия участка автомобильной дороги д. Бегуницы (от а/дороги 41К-014-до МОУ "Бегуницкая СОШ") Волосовского района Ленинградской области</t>
  </si>
  <si>
    <t>2.3.3.</t>
  </si>
  <si>
    <t>6 соц. Объектов (здание АМО, техникум, амбулатория, аптека, баня, школа)</t>
  </si>
  <si>
    <t>05-4679/2022</t>
  </si>
  <si>
    <t>Утв. Перечень (пост. АМО от 06.09.2022 № 270)</t>
  </si>
  <si>
    <t>Не предоставлены: перечень/а/д, заключения экспертизы, НПА об утвержд. ПСД</t>
  </si>
  <si>
    <t>10.1.3.</t>
  </si>
  <si>
    <t>10.1.4.</t>
  </si>
  <si>
    <t>Ремонт автомобильной дороги по пер. Рабочий в г. Лодейное Поле</t>
  </si>
  <si>
    <t>Ремонт участка автомобильной дороги по ул. Карлв Маркса в г. Лодейное Поле</t>
  </si>
  <si>
    <t>Ремонт участка автомобильной дороги по ул. Комсомольская в г. Лодейное Поле</t>
  </si>
  <si>
    <t>Ремонт участков автомобильной дороги по ул. Советская в г. Лодейное Поле</t>
  </si>
  <si>
    <t xml:space="preserve">+ </t>
  </si>
  <si>
    <t>05-4706/2022</t>
  </si>
  <si>
    <r>
      <t xml:space="preserve">Согласовано главой МО, </t>
    </r>
    <r>
      <rPr>
        <b/>
        <sz val="11"/>
        <color rgb="FFFF0000"/>
        <rFont val="Times New Roman"/>
        <family val="1"/>
        <charset val="204"/>
      </rPr>
      <t>не та печать</t>
    </r>
    <r>
      <rPr>
        <b/>
        <sz val="11"/>
        <color theme="1"/>
        <rFont val="Times New Roman"/>
        <family val="1"/>
        <charset val="204"/>
      </rPr>
      <t xml:space="preserve"> </t>
    </r>
  </si>
  <si>
    <t>6 соц. объекта (школа, ж/д вокзал; автостанция, поликлиника, ледовая арена, библиотека)</t>
  </si>
  <si>
    <t>7 соц. объекта (поисково-спасат отряд, школа, ж/д вокзал; автостанция, д/с, футбольный клуб, библиотека)</t>
  </si>
  <si>
    <t>4 соц. объекта ( д/с, центр соц обслуж, филиал ЛГУ, почта)</t>
  </si>
  <si>
    <t>4 соц. объекта (школа, поликлиника, ледовая арена, библиотека)</t>
  </si>
  <si>
    <t>Ремонт участка дороги ул. Заречная в д. Малое Верево от д. № 15 до д. № 23</t>
  </si>
  <si>
    <t>Ремонт дороги ул. Родниковая в д. Малое Верево</t>
  </si>
  <si>
    <t>Ремонт дороги ул. 9 мая в д. Малое Верево</t>
  </si>
  <si>
    <t>Ремонт дороги ул. Вознесенская в д. Малое Верево</t>
  </si>
  <si>
    <t>Ремонт дороги ул. Знатная в д. Малое Верево</t>
  </si>
  <si>
    <t>Ремонт участка дороги пер. Речной в д. Малое Верево  от уч. 1а до уч. 24</t>
  </si>
  <si>
    <t>6.3.2.</t>
  </si>
  <si>
    <t>6.3.3.</t>
  </si>
  <si>
    <t>6.3.4.</t>
  </si>
  <si>
    <t>6.3.5.</t>
  </si>
  <si>
    <t>6.3.6.</t>
  </si>
  <si>
    <t>05-4681/2022</t>
  </si>
  <si>
    <t>Утв. Перечень (пост.АМО от 25.07.14 №281               (в ред. От 10.10.2022 №291))</t>
  </si>
  <si>
    <t>Ошибка в завке в стомости объекта из областного бюджета в тыс. руб.</t>
  </si>
  <si>
    <t>4 соц. объекта (школа, здание АМО.; отделение Сбербанка; амбулатория)</t>
  </si>
  <si>
    <t>Ремонт автомобильной дороги по ул. Юрия Гагарина от улицы Советской до проспекта Державина в городе Волхов, Ленинградской области</t>
  </si>
  <si>
    <t>05-4713/2022</t>
  </si>
  <si>
    <t>3 соц.-культ. объекта (школа, ДК, стадион)</t>
  </si>
  <si>
    <t>Утв. Перечень УДС (пост. АМО от 28.04.2015 № 771 (в ред. от 11.11.19 №2928, 20.08.2020 №2229)</t>
  </si>
  <si>
    <t>Ремонт автомобильной дороги общего пользования местного значения уица Новоселов в д. Войсковицы Гатчинского района Ленинградской области протяженностью 364 метра</t>
  </si>
  <si>
    <t xml:space="preserve">Ремонт автомобильной дороги общего пользования местного значения ул. Зеленая в д. Вохоново Гатчинского района Ленинградской области </t>
  </si>
  <si>
    <t>Ремонт участка  автомобильной дороги общего пользования местного значения ул. Парковая (от ул. Братская до дома №10, от дома № 4в до дома №2а) в д. Вохоново Гатчинского района Ленинградской области протяженностью 558 метров</t>
  </si>
  <si>
    <t>05-4682/2022</t>
  </si>
  <si>
    <t xml:space="preserve">Утв. Перечень (реш. СД от 27.11.20№ 70 в ред. от 18.06.21 № 112, в ред. 21.04.2022 №172) </t>
  </si>
  <si>
    <t xml:space="preserve"> В заявке неверно указан уровень софинансирования из ОБ</t>
  </si>
  <si>
    <t>8 соц.объектов:(  Сиверский ресурсный центр для детей сирот; Общественный центр "Надежда"; Храм</t>
  </si>
  <si>
    <t>5 соц.объектов: здания ГБУ ЛО Сиверский ресурсный центр для детей сирот; Общественный центр "Надежда"; Храм</t>
  </si>
  <si>
    <t>4 соц.объектов (скважина, колонка, площадка ТКО, захоронение воинов)</t>
  </si>
  <si>
    <t>4 соц.объектов (парк, пожарный водоем, площадка ТКО, захоронение воинов)</t>
  </si>
  <si>
    <t>Ремонт втомобильной дороги подъезд к заводу Сокол</t>
  </si>
  <si>
    <t>05-4717/2022</t>
  </si>
  <si>
    <t>Утв. Перечень (пост. АМО от 03.10.22 №92-па)</t>
  </si>
  <si>
    <t>Ремонт автодороги общего пользования местного значения от ул. Сиреневая до дома № 23 по переулку Горный в д. Ильжо Серебрянского сельского поселения Лужского района Ленинградской области</t>
  </si>
  <si>
    <t xml:space="preserve"> неверно указан уровень софинансирования, нет экспертизы сметы,</t>
  </si>
  <si>
    <t>05-4692/2022</t>
  </si>
  <si>
    <t>Утв. Перечень (пост. АМО от 27.12.2019 №179 изм            27.12.20 № 140)</t>
  </si>
  <si>
    <t>Ремонт дороги на кладбище "Успенское" в г. Коммунар</t>
  </si>
  <si>
    <t>Ремонт дороги к очистным сооружениям в г. Коммунар</t>
  </si>
  <si>
    <t>3 соц. объектов (кладбище, очистные сооружения, предприятие "Кнауф")</t>
  </si>
  <si>
    <t>05-4686/2022</t>
  </si>
  <si>
    <t>Утв. Перечень (пост. АМО от 20.02.19 № 81 в ред. 18.10.2022 №967)</t>
  </si>
  <si>
    <t>Ремонт дороги  по ул. Покровская п. Плодовое Приозерский район Ленинградской области</t>
  </si>
  <si>
    <t xml:space="preserve">ДА только по №1.            </t>
  </si>
  <si>
    <t>17.10.2022,      20.10.2022</t>
  </si>
  <si>
    <t>05-4540/2022,      05-4700/2022</t>
  </si>
  <si>
    <t>Утв. Перечень (пост. АМО от 17.10.22 № 238)</t>
  </si>
  <si>
    <t>Ошибка в заявке целевой показатель, не приложено заключение экспертизы, нет печати главы мо</t>
  </si>
  <si>
    <t>Ремонт дороги от региональной дороги Гурлево - Перелесье до моста через реку Сума в д. Фалилеево Кингисеппского района Ленинградской области (протяженностью 1403 м)</t>
  </si>
  <si>
    <t>05-4687/2022</t>
  </si>
  <si>
    <t>5 соц. объектов (КДЦ, здание АМО, ФАП, Сбербанк, почта)</t>
  </si>
  <si>
    <t>Юкковское сельское поселение</t>
  </si>
  <si>
    <t>Ремонт автомобильной дороги по ул. Спортивная, д. Юкки Всеволожского района Ленинградской области</t>
  </si>
  <si>
    <t>05-4701/2022</t>
  </si>
  <si>
    <t>Утв. Перечень (пост. АМО от 19.05.2021 № 185)</t>
  </si>
  <si>
    <t xml:space="preserve"> ошибка в заявке в объеме софинансирования из областного бюджета.</t>
  </si>
  <si>
    <t>Ремонт участа автомобильной дороги по адресу: г. Светогорск, ул. Заводская (от ворот к управлению комбината до поворота к плотине)</t>
  </si>
  <si>
    <t>Ремонт участка автомобильной дороги по адресу: г.п. Лесогорский, ул. Октябрьская (от пересечения с  ул.Леншоссе до поворота проезда к ул. Гагарина)</t>
  </si>
  <si>
    <t>Выполнение работ по ремонту автомобильной дороги по адресу: гп Лесогорский  ул. Советов</t>
  </si>
  <si>
    <t>5 соц объектов (лагерь, ГЭС, плотина, погранзастава, многоквартирные дома, градообраз предприятие) СНТ</t>
  </si>
  <si>
    <t>5 соц объектов (школа, центр досуга, почта, д/с, котельная) СНТ</t>
  </si>
  <si>
    <t>6 соц объектов (детский дом, д/с, стадион, ГЭС, плотина, многоквартирные дома) СНТ</t>
  </si>
  <si>
    <t>05-4690/2022</t>
  </si>
  <si>
    <t xml:space="preserve">Ремонт асфальтобетонного покрытия  подъездной автомобильной дороги по ул. Советская до МБОУ "Селивановская основная общеобразовательная школа"  в пос. Селиваново </t>
  </si>
  <si>
    <t>Ошибки в заявке стоимость объекта в 1000 раз, превышен предельный уровень  софинансирования из областного бюджета</t>
  </si>
  <si>
    <t>05-4688/2022</t>
  </si>
  <si>
    <t>Утв. Перечень (решение СД от 07.04.22 № 22 в ред. от 05.10.2022 № 83)</t>
  </si>
  <si>
    <t>Нурминское сельское поселение</t>
  </si>
  <si>
    <t>Ремонт втомобильной дороги по ул. Восточная д. Нурма Тосненского района Ленинградской области на участке от Пожарного проезда (дом №12) до амбулатории (дом №7)</t>
  </si>
  <si>
    <t>05-4689/2022</t>
  </si>
  <si>
    <t>3 соц. объектов (д/с, амбулатория, здание АМО)</t>
  </si>
  <si>
    <t>Ремонт участка автомобильной дороги общего пользования местного значения в дер. Ивановский Остров (от д. 11 до д. 56) Волховского района Ленинградской области</t>
  </si>
  <si>
    <t>05-4708/2022</t>
  </si>
  <si>
    <t>Утв. Перечень (решение СД от 21.12.2011 №34 с изм 10.03.2020  № 79)</t>
  </si>
  <si>
    <r>
      <t xml:space="preserve">Согласовано главой МО </t>
    </r>
    <r>
      <rPr>
        <b/>
        <sz val="11"/>
        <color rgb="FFFF0000"/>
        <rFont val="Times New Roman"/>
        <family val="1"/>
        <charset val="204"/>
      </rPr>
      <t>фотошоп</t>
    </r>
  </si>
  <si>
    <t>Заявка выполнена не по утвержд форме, печати  и подписи картинки фотошоп, нет приложений 1 и 2 к заявке, нет пречня а/м, нет экспертизы</t>
  </si>
  <si>
    <t>Красноозерное сельское поселение</t>
  </si>
  <si>
    <t>Ремонт автомобильной дороги общего пользования местного значения
асфальтобетонным покрытием по ул. Дорожная, д. Красноозерное,
Приозерский район, Ленинградская область</t>
  </si>
  <si>
    <t>Ремонт автомобильной дороги общего пользования местного значения
с асфальтобетонным покрытием по ул. Школьная, д. Красноозерное,
Приозерский район, Ленинградская область</t>
  </si>
  <si>
    <t>Ремонт автомобильной дороги общего пользования местного значения
с асфальтобетонным покрытием по ул. Садовая, д. Красноозерное,
Приозерский район, Ленинградская область</t>
  </si>
  <si>
    <t>05-4698/2022</t>
  </si>
  <si>
    <t>Утв. Перечень (пост. АМО от 10.04.2019 №84)</t>
  </si>
  <si>
    <t>2 соц. Объектов (школа,  д/с)</t>
  </si>
  <si>
    <t>2 соц. Объектов (ФАП, клуб)</t>
  </si>
  <si>
    <t>1 соц. Объектов (Клуб)</t>
  </si>
  <si>
    <t>НПА об утв ПСД издано на бланке другого сельского посленения</t>
  </si>
  <si>
    <t xml:space="preserve">Ремонт автомобильной дороги по улице Лужская в д. Мерево, Лужского района Ленинградской области </t>
  </si>
  <si>
    <t>1 соц.культ.объект (пожарный водоем)</t>
  </si>
  <si>
    <t>05-4709/2022</t>
  </si>
  <si>
    <t>Не приложен перечень а/д, экспертиза направлена к нам дополнительным письмом от 11.11.2022</t>
  </si>
  <si>
    <t>Мельниковское сельское поселение</t>
  </si>
  <si>
    <t>Капитальный ремонт участка асфальтированной дороги пос. Мельникова ул. Калинина</t>
  </si>
  <si>
    <t>Ремонт моста через реку Вуокса в п. Горы Приозерский район</t>
  </si>
  <si>
    <t>Ремонт моста через реку Вуокса ул. Ленинградская в п. Мельниково</t>
  </si>
  <si>
    <t>Ремонт автомобильной дороги по ул. Ленинградская, п. Мельниково</t>
  </si>
  <si>
    <t>05-4705/2022</t>
  </si>
  <si>
    <r>
      <t xml:space="preserve">Согласовано главой МО </t>
    </r>
    <r>
      <rPr>
        <b/>
        <sz val="11"/>
        <color rgb="FFFF0000"/>
        <rFont val="Times New Roman"/>
        <family val="1"/>
        <charset val="204"/>
      </rPr>
      <t>печать ошибка</t>
    </r>
  </si>
  <si>
    <t>2 соц.объект (амбулаторя школа)</t>
  </si>
  <si>
    <t>дорога к ИЖС</t>
  </si>
  <si>
    <t>3 соц.объект (амбулатория, школа, здание АМО)</t>
  </si>
  <si>
    <t>Ремонт участков  автомобильных дорог по адресу: , Ленинградская область,  Кировский район, г.п. Синявино, ул. Кравченко, ул. Песочная и ул. Лесная</t>
  </si>
  <si>
    <t>8 соц. объект (здание АМО, почта, сбербанк, судеб участок, мфц, школа, школа исскуств, КДЦ)</t>
  </si>
  <si>
    <t>05-4712/2022</t>
  </si>
  <si>
    <t>Ремонт участка автомобильной дороги  по ул. Почтовой (от Пельгорского шоссе до ж/д ст. Рябово) в г.п. Рябово Тосненского района Ленинградской области</t>
  </si>
  <si>
    <t>Ремонт участка автомобильной дороги  по ул. Почтовой (от д.23. до ж/д ст. Рябово) в г.п. Рябово Тосненского района Ленинградской области</t>
  </si>
  <si>
    <t>Ремонт участка автомобильной дороги  по ул. Связи (от ул. Южной до ул. Рычина) в г.п. Рябово Тосненского района Ленинградской области</t>
  </si>
  <si>
    <t>Нет перечня а/д, заявка зарегестрирована 21. 10 .2022</t>
  </si>
  <si>
    <t>Нет перечня а/д, заявка зарегестрирована 21. 10 .2023</t>
  </si>
  <si>
    <t>Нет перечня а/д, заявка зарегестрирована 21. 10 .2024</t>
  </si>
  <si>
    <t>05-4716/2022</t>
  </si>
  <si>
    <t>Ремонт  автомобильной дороги общего пользования местного значения ул. Первомайская (участок от ул. Мира до д. 20 по ул. Первомайская )в границах МО "Морозовское городское поселение Всеволожского района Ленинградской области"</t>
  </si>
  <si>
    <t>Ремонт  автомобильной дороги общего пользования местного значения ул. Ладожская (участок от ул. Мира до д. 28 по ул. Ладожская )в границах МО "Морозовское городское поселение Всеволожского района Ленинградской области"</t>
  </si>
  <si>
    <t>Ремонт  автомобильной дороги общего пользования местного значения по д. Шереметьевка (участок от ул. Скворцова до очистных сооружений )в границах МО "Морозовское городское поселение Всеволожского района Ленинградской области"</t>
  </si>
  <si>
    <t>05-4732/2022</t>
  </si>
  <si>
    <t>2 соц. объект (школа исскуств, ДК) СНТ</t>
  </si>
  <si>
    <t>2 соц. объект (больница,  Д/С)</t>
  </si>
  <si>
    <t>3 соц. объект (мемориал ВОВ, памятник, очистные сооружения) СНТ</t>
  </si>
  <si>
    <t>Ремонт асфальтобетонного покрытия  автомобильной  дороги общего пользования местного значения по адресу: Ленинградская область, Ломоносовский муниципальный район, Горбунковское сельское поселение, от шоссе Стрельна-Кипень-Гатчина до жилой застройки дер. Разбегаево (участок от шоссе до музыкальной школы и почты) протяженностью 217 м</t>
  </si>
  <si>
    <t>Ремонт асфальтобетонного покрытия  автомобильной  дороги общего пользования местного значения по адресу: Ленинградская область, Ломоносовский муниципальный район, Горбунковское сельское поселение, деревня Разбегаево, улица Березовая, (участок протяженностью 169 метров).</t>
  </si>
  <si>
    <t>Ремонт асфальтобетонного покрытия  автомобильной  дороги общего пользования местного значения по адресу: Ленинградская область, Ломоносовский муниципальный район, Горбунковское сельское поселение, деревня Разбегаево,  улица Березовая (участок протяженностью - 61 метр)</t>
  </si>
  <si>
    <t>Ремонт асфальтобетонного покрытия  автомобильной  дороги общего пользования местного значения по адресу: Ленинградская область, Ломоносовский муниципальный район, Горбунковское сельское поселение, деревня Разбегаево,  "От шоссе Стрельна-Кипень-Гатчина до дома культуры, далее до спорткомплекса, далее до бани", (протяженностью 587 метров)</t>
  </si>
  <si>
    <t>Ремонт асфальтобетонного покрытия  автомобильной  дороги общего пользования местного значения по адресу: Ленинградская область, Ломоносовский муниципальный район, Горбунковское сельское поселение, д. Новополье, улица Лесная, (протяженностью 460 метров)</t>
  </si>
  <si>
    <t>Ремонт асфальтобетонного покрытия  автомобильной  дороги общего пользования местного значения по адресу: Ленинградская область, Ломоносовский муниципальный район, Горбунковское сельское поселение, д. Новополье, улица Цветочная, (протяженностью 60 метров)</t>
  </si>
  <si>
    <t>5 соц. объекта (д/с, муз. Школа, спортивный комплекс ДК, амбулатория)</t>
  </si>
  <si>
    <t>2 соц. объекта (спортивный комплекс , ДК)</t>
  </si>
  <si>
    <t>4 соц. объекта (спортивный комплекс , ДК, баня, стадион)</t>
  </si>
  <si>
    <t>1 соц. объекта (конно-спортивный комплекс "Новополье")</t>
  </si>
  <si>
    <t>15</t>
  </si>
  <si>
    <t>Ошибка  в заявке превышен предельный уровень софинансирования из областного бюджета</t>
  </si>
  <si>
    <t>05-4734/2022</t>
  </si>
  <si>
    <t>Сосновское сельское поселение</t>
  </si>
  <si>
    <t>3 соц. объект (центр образования, школа исскуств, библиотека)</t>
  </si>
  <si>
    <t xml:space="preserve">Ошибки в заявке: разночтение наименование объекта с НПА и заключением, превышен предельный уровень софинансирования из областного бюджета, нет перечня а/д </t>
  </si>
  <si>
    <t>05-4756/2022</t>
  </si>
  <si>
    <r>
      <t xml:space="preserve">Согласовано главой МО </t>
    </r>
    <r>
      <rPr>
        <b/>
        <sz val="11"/>
        <color rgb="FFFF0000"/>
        <rFont val="Times New Roman"/>
        <family val="1"/>
        <charset val="204"/>
      </rPr>
      <t>нет печати администрац внизу!!</t>
    </r>
  </si>
  <si>
    <t xml:space="preserve"> п. Моторное, Прозерского района</t>
  </si>
  <si>
    <t>05-4699/2022</t>
  </si>
  <si>
    <t>соц объекты нет информации, СНТ</t>
  </si>
  <si>
    <t>07.10.2022,        21.10.2022</t>
  </si>
  <si>
    <t>Капитальный ремонт автомобильной дороги общего пользования местного значения  "дер. Петрово - дер. Мута-Кюля" в Гатчинском районе Ленинградской области</t>
  </si>
  <si>
    <t>05-4728/2022</t>
  </si>
  <si>
    <t>Не предоставлены: перечень/а/д, заключения экспертизы, НПА об утвержд. ПСД, пояснит записка</t>
  </si>
  <si>
    <t>Подъезд к д. М. Влешковичи от а/д Луга-Оредеж, д. Сокольники до д. М. Влешковичи Оредежского сельского поселения Лужского муниципального района</t>
  </si>
  <si>
    <t>Подъезд к д. Б. Влешковичи от д. М. Влешковичи до Б. Влешковичи Оредежского сельского поселения Лужского муниципального района</t>
  </si>
  <si>
    <t>Подъезд к д. Васильковичи от а/д Луга-Оредеж до д. Васильковичи Оредежского сельского поселения Лужского муниципального района</t>
  </si>
  <si>
    <t>Подъезд к д. Ж. Рыдно и Поддубье от д. Ж. Рыдно до Куболово Ям-Тесовского сельского поселения Лужского муниципального района</t>
  </si>
  <si>
    <t>Подъезд к д. Ж. Рыдно и Поддубье от д. Куболово до д. Поддубье  Ям-Тесовского сельского поселения Лужского муниципального района</t>
  </si>
  <si>
    <t>Подъезд к д. Жог   от д. Славянка Осьминского сельского поселения Лужского муниципального района</t>
  </si>
  <si>
    <t>Подъезд к д Новоивановское от д. Жог до д. Новоивановское Осьминского сельского поселения Лужского муниципального района</t>
  </si>
  <si>
    <t>Подъезд к д. Засобье от д. Крокол до д. Засобье Осьминского сельского поселения Лужского муниципального района</t>
  </si>
  <si>
    <t>05-4704/2022</t>
  </si>
  <si>
    <t>нет, представлено заключение специалиста</t>
  </si>
  <si>
    <t>05-4574/2022,    05-4665/2022</t>
  </si>
  <si>
    <t>18.10.2022, 20.10.2022</t>
  </si>
  <si>
    <t>Город Всеволожск</t>
  </si>
  <si>
    <t>Капитальный ремонт автомобильной дороги в г. Всеволожске, пр. Грибоедова (от ул. Пушкинская до ш. Южное)</t>
  </si>
  <si>
    <t>05-4661/2022</t>
  </si>
  <si>
    <t xml:space="preserve"> Утв. Перечень (пост. АМО от 22.07.19 №2129 в ред. от 29.10.21 №4231)</t>
  </si>
  <si>
    <t>6 соц. объекта (ж/д станция, школа; д/сад; пансионат, храм,школа-интернат)</t>
  </si>
  <si>
    <t>05-4580/2022      05-4579/2022</t>
  </si>
  <si>
    <t>18.10.2022         18.10.2022</t>
  </si>
  <si>
    <t>представлено заключение специалиста</t>
  </si>
  <si>
    <t>1.2.2.</t>
  </si>
  <si>
    <t>1.3.</t>
  </si>
  <si>
    <t>1.4.</t>
  </si>
  <si>
    <t>1.5.</t>
  </si>
  <si>
    <t>1.5.1.</t>
  </si>
  <si>
    <t>1.6.</t>
  </si>
  <si>
    <t>1.6.1.</t>
  </si>
  <si>
    <t>1.6.2.</t>
  </si>
  <si>
    <t>1.7.</t>
  </si>
  <si>
    <t>1.7.1.</t>
  </si>
  <si>
    <t>1.7.2.</t>
  </si>
  <si>
    <t>2.2.3.</t>
  </si>
  <si>
    <t>2.2.4.</t>
  </si>
  <si>
    <t>2.4.2.</t>
  </si>
  <si>
    <t>2.4.3.</t>
  </si>
  <si>
    <t>2.4.5.</t>
  </si>
  <si>
    <t>1.3.1.</t>
  </si>
  <si>
    <t>1.4.1.</t>
  </si>
  <si>
    <t>3.5.3.</t>
  </si>
  <si>
    <t>3.5.4.</t>
  </si>
  <si>
    <t>3.5.5.</t>
  </si>
  <si>
    <t>3.6.2.</t>
  </si>
  <si>
    <t>3.7.2.</t>
  </si>
  <si>
    <t>4.8.2.</t>
  </si>
  <si>
    <t>4.8.3.</t>
  </si>
  <si>
    <t>4.8.4.</t>
  </si>
  <si>
    <t>5.2.</t>
  </si>
  <si>
    <t>5.5.1.</t>
  </si>
  <si>
    <t>5.5.2.</t>
  </si>
  <si>
    <t>5.5.3.</t>
  </si>
  <si>
    <t>6.5.3.</t>
  </si>
  <si>
    <t>6.7.3.</t>
  </si>
  <si>
    <t>6.8.2.</t>
  </si>
  <si>
    <t>6.11.3.</t>
  </si>
  <si>
    <t>6.11.4.</t>
  </si>
  <si>
    <t>6.12.</t>
  </si>
  <si>
    <t>6.12.1.</t>
  </si>
  <si>
    <t>6.13.</t>
  </si>
  <si>
    <t>6.13.1.</t>
  </si>
  <si>
    <t>6.13.2.</t>
  </si>
  <si>
    <t>6.13.3.</t>
  </si>
  <si>
    <t>6.13.4.</t>
  </si>
  <si>
    <t>6.14.</t>
  </si>
  <si>
    <t>6.13.5.</t>
  </si>
  <si>
    <t>6.13.6.</t>
  </si>
  <si>
    <t>6.14.1.</t>
  </si>
  <si>
    <t>6.14.2.</t>
  </si>
  <si>
    <t>6.14.3.</t>
  </si>
  <si>
    <t>6.14.4.</t>
  </si>
  <si>
    <t>6.15.</t>
  </si>
  <si>
    <t>6.15.1.</t>
  </si>
  <si>
    <t>6.15.2.</t>
  </si>
  <si>
    <t>8.1.</t>
  </si>
  <si>
    <t>8.1.1.</t>
  </si>
  <si>
    <t>8.2.</t>
  </si>
  <si>
    <t>8.2.1.</t>
  </si>
  <si>
    <t>8.3.</t>
  </si>
  <si>
    <t>8.3.1.</t>
  </si>
  <si>
    <t>8.3.2.</t>
  </si>
  <si>
    <t>9.1.1.</t>
  </si>
  <si>
    <t>9.2.2.</t>
  </si>
  <si>
    <t>9.4.2.</t>
  </si>
  <si>
    <t>9.4.3.</t>
  </si>
  <si>
    <t>9.6.2.</t>
  </si>
  <si>
    <t>9.9.</t>
  </si>
  <si>
    <t>9.9.1.</t>
  </si>
  <si>
    <t>9.9.2.</t>
  </si>
  <si>
    <t>9.9.3.</t>
  </si>
  <si>
    <t>9.10.</t>
  </si>
  <si>
    <t>9.10.1.</t>
  </si>
  <si>
    <t>11.1.</t>
  </si>
  <si>
    <t>11.2.2.</t>
  </si>
  <si>
    <t>11.2.3.</t>
  </si>
  <si>
    <t>11.2.4.</t>
  </si>
  <si>
    <t>11.2.5.</t>
  </si>
  <si>
    <t>11.3.2.</t>
  </si>
  <si>
    <t>12.1.3.</t>
  </si>
  <si>
    <t>12.1.4.</t>
  </si>
  <si>
    <t>12.1.5.</t>
  </si>
  <si>
    <t>12.1.6.</t>
  </si>
  <si>
    <t>12.1.7.</t>
  </si>
  <si>
    <t>12.1.8.</t>
  </si>
  <si>
    <t>12.6.2.</t>
  </si>
  <si>
    <t>12.8.1.</t>
  </si>
  <si>
    <t>13.3.</t>
  </si>
  <si>
    <t>14.1.1.</t>
  </si>
  <si>
    <t>14.3.3.</t>
  </si>
  <si>
    <t>14.5.</t>
  </si>
  <si>
    <t>14.5.1.</t>
  </si>
  <si>
    <t>14.5.2.</t>
  </si>
  <si>
    <t>14.5.3.</t>
  </si>
  <si>
    <t>14.5.4.</t>
  </si>
  <si>
    <t>14.6.</t>
  </si>
  <si>
    <t>14.6.1.</t>
  </si>
  <si>
    <t>14.6.2.</t>
  </si>
  <si>
    <t>14.7.</t>
  </si>
  <si>
    <t>14.7.1.</t>
  </si>
  <si>
    <t>15.2.</t>
  </si>
  <si>
    <t>15.2.1.</t>
  </si>
  <si>
    <t>15.2.2.</t>
  </si>
  <si>
    <t>17.7.1.</t>
  </si>
  <si>
    <t>17.8.</t>
  </si>
  <si>
    <t>17.8.1.</t>
  </si>
  <si>
    <t>17.9.</t>
  </si>
  <si>
    <t>17.9.1.</t>
  </si>
  <si>
    <t>17.10.</t>
  </si>
  <si>
    <t>17.10.1.</t>
  </si>
  <si>
    <t>17.10.2.</t>
  </si>
  <si>
    <t>1.2.3.</t>
  </si>
  <si>
    <t>12.4.2.</t>
  </si>
  <si>
    <t>НПА об утв ПСД в формате ворд без печати, подписи и реквизитов.</t>
  </si>
  <si>
    <t>Ошибка в поянит записке - общая протяженность меньше , чем ремонтир участок в перечне так же. НПА об утв ПСД в формате ворд без печати, подписи и реквизитов.</t>
  </si>
  <si>
    <t>Решение суда 2020 года- устранить ямочность. Ошибка в предельном уровне софинансирования из областного бюджета</t>
  </si>
  <si>
    <t>4.5.3.</t>
  </si>
  <si>
    <t>4.6.2.</t>
  </si>
  <si>
    <t>5.1.2.</t>
  </si>
  <si>
    <t>7.1.2.</t>
  </si>
  <si>
    <t>Количество баллов за наличие поручений Президента РФ, Правительства РФ, Губернатора ЛО, Правительства ЛО</t>
  </si>
  <si>
    <t>Количество баллов за наличие объекта в заявке 2022 года</t>
  </si>
  <si>
    <t>2 МО/ 2 объекта</t>
  </si>
  <si>
    <t>10 МО/ 16 объектов</t>
  </si>
  <si>
    <t>0 МО/ 0 объектов</t>
  </si>
  <si>
    <t>7 МО/ 11 объектов</t>
  </si>
  <si>
    <t xml:space="preserve"> 21.10.2022</t>
  </si>
  <si>
    <t xml:space="preserve">НЕТ (не полный комплект, отсутсвует НПА об утв.ПСД, Перечень дорог), отправлено 20.10.2022 </t>
  </si>
  <si>
    <t xml:space="preserve">заявка отправлена 20.10.2022 </t>
  </si>
  <si>
    <t>отсутствует заключение экспертизы, нпа об утв. ПСД, приложение 1 к заявке, заявка отправлена 20.10.2022 , отправлена 24.10.2022</t>
  </si>
  <si>
    <t>отсутствует заключение экспертизы, нпа об утв. ПСД, приложение 1 к заявке, заявка отправлена 20.10.2022 , отправлена 24.10.2023</t>
  </si>
  <si>
    <t>отсутствует заключение экспертизы, нпа об утв. ПСД, приложение 1 к заявке, заявка отправлена 20.10.2022 , отправлена 24.10.2024</t>
  </si>
  <si>
    <t>отсутствует заключение экспертизы, нпа об утв. ПСД, приложение 1 к заявке, заявка отправлена 20.10.2022 , отправлена 24.10.2025</t>
  </si>
  <si>
    <t>отсутствует заключение экспертизы, нпа об утв. ПСД, приложение 1 к заявке, заявка отправлена 20.10.2022 , отправлена 24.10.2026</t>
  </si>
  <si>
    <t>отсутствует заключение экспертизы, нпа об утв. ПСД, приложение 1 к заявке, заявка отправлена 20.10.2022 , отправлена 24.10.2027</t>
  </si>
  <si>
    <t>отсутствует заключение экспертизы, нпа об утв. ПСД, приложение 1 к заявке, заявка отправлена 20.10.2022 , отправлена 24.10.2028</t>
  </si>
  <si>
    <t>отсутствует заключение экспертизы, нпа об утв. ПСД, приложение 1 к заявке, заявка отправлена 20.10.2022 , отправлена 24.10.2029</t>
  </si>
  <si>
    <t>отсутствует заключение экспертизы, нпа об утв. ПСД, приложение 1 к заявке, заявка отправлена 20.10.2022 , отправлена 24.10.2030</t>
  </si>
  <si>
    <t>отсутствует заключение экспертизы, нпа об утв. ПСД, приложение 1 к заявке, заявка отправлена 20.10.2022 , отправлена 24.10.2031</t>
  </si>
  <si>
    <t xml:space="preserve">заявка отправлена 21.10.2022 </t>
  </si>
  <si>
    <t>СЭД отправлена 21.10.2022</t>
  </si>
  <si>
    <t>6 МО/ 21 объект</t>
  </si>
  <si>
    <t>10 МО/ 20 объектов</t>
  </si>
  <si>
    <t>6 МО/ 16 объектов</t>
  </si>
  <si>
    <t>15 МО/ 51 объект</t>
  </si>
  <si>
    <t>3 МО/ 4 объекта</t>
  </si>
  <si>
    <t>10 МО/ 18 объектов</t>
  </si>
  <si>
    <t>1 МО/ 4 объекта</t>
  </si>
  <si>
    <t>11.6.3.</t>
  </si>
  <si>
    <t>11.7.5.</t>
  </si>
  <si>
    <t>11.7.6.</t>
  </si>
  <si>
    <t>11.7.7.</t>
  </si>
  <si>
    <t>03.10.2022/ 10.10.2022 (корректир)   11.10.2022</t>
  </si>
  <si>
    <t>05-4259/2022/  05-4361/2022 (корректировка)  05-4401/2022</t>
  </si>
  <si>
    <t>8 МО/ 27 объектов</t>
  </si>
  <si>
    <t>9 МО/ 28 объектов</t>
  </si>
  <si>
    <t>3 МО/ 8 объектов</t>
  </si>
  <si>
    <t>7 МО/ 17 объектов</t>
  </si>
  <si>
    <t>3 МО/ 12 объектов</t>
  </si>
  <si>
    <t>11.10.2022/  12.10.2022 (аналог) 12.10.2022/ 11.10.2022 (аналог)</t>
  </si>
  <si>
    <t>05-4405/2022/ 
05-4438/2022 (аналог) 05-4414/2022/ 
05-4439/2022 (аналог)</t>
  </si>
  <si>
    <t>да только 2 объекта</t>
  </si>
  <si>
    <t>да, только 1 объект</t>
  </si>
  <si>
    <t>да только по 2 объектам</t>
  </si>
  <si>
    <r>
      <rPr>
        <sz val="11"/>
        <rFont val="Times New Roman"/>
        <family val="1"/>
        <charset val="204"/>
      </rPr>
      <t>да только по 1 объекту</t>
    </r>
    <r>
      <rPr>
        <sz val="11"/>
        <color rgb="FFFF0000"/>
        <rFont val="Times New Roman"/>
        <family val="1"/>
        <charset val="204"/>
      </rPr>
      <t xml:space="preserve">, заявка отправлена 20.10.2022 </t>
    </r>
  </si>
  <si>
    <t>да только по 1 объекту</t>
  </si>
  <si>
    <t xml:space="preserve">да. Гос.экспертиза. Заявка подается повторно </t>
  </si>
  <si>
    <t>да только по 4 объектам</t>
  </si>
  <si>
    <t>да, подается повторно</t>
  </si>
  <si>
    <t>да только по 1 объеку</t>
  </si>
  <si>
    <t>Перепутан размер в тыс. руб. софинансирования областного и местного бюджетов в заявке</t>
  </si>
  <si>
    <t>Перепутан размер в тыс. руб.  софинансирования областного и местного бюджетов в заявке</t>
  </si>
  <si>
    <t>да. Подается повторно ,2 предписания ОМВД (в т.ч. о разметке и знаках)</t>
  </si>
  <si>
    <t>да. 2 предписания ОМВД (в т.ч. о разметке и знаках)</t>
  </si>
  <si>
    <t>Заявка подается повторно, есть Акт авариного состояния АМО (без ДРСУ и ГИБДД)</t>
  </si>
  <si>
    <t>да, только по 2 объектам</t>
  </si>
  <si>
    <r>
      <t xml:space="preserve">да. Поручение Губернатора ЛО </t>
    </r>
    <r>
      <rPr>
        <sz val="11"/>
        <rFont val="Times New Roman"/>
        <family val="1"/>
        <charset val="204"/>
      </rPr>
      <t>(п.17.3. Перечня поручений ГЛО от 16.03.22 сл.документ от 08.04.2022 № 65-4654/2022)</t>
    </r>
  </si>
  <si>
    <t>да, только по 1 объекту</t>
  </si>
  <si>
    <t>да. Подается повторно. Гос экспертиза. Акт аварийного состояния  АМО (без ДРСУ, без ГИБДД)</t>
  </si>
  <si>
    <t>да Акт аварийного состояния иАМО (без ДРСУ, без ГИБДД)</t>
  </si>
  <si>
    <t>да Акт аварийного состояния АМО (без ДРСУ, без ГИБДД)</t>
  </si>
  <si>
    <t>Акт аварийного состояния АМО (без ДРСУ, без ГИБДД)</t>
  </si>
  <si>
    <t>да. Акт оценки технического состояния (АМО)</t>
  </si>
  <si>
    <t>да, заявка подается повторно</t>
  </si>
  <si>
    <t>да. Акт технического состояния АМО</t>
  </si>
  <si>
    <t>да. Акт технического состояния АМО. Ходатайство о первоочередном финансировании</t>
  </si>
  <si>
    <t>Целевой показатель превышает общую протяженность а/д согласно перечню, ошибка в НПА об утв ПСД буква З</t>
  </si>
  <si>
    <t xml:space="preserve">Целевой показатель превышает общую протяженность а/д согласно перечню </t>
  </si>
  <si>
    <t>да    Подается повторно. Заявка на 2025 год.  Заключение ТЭС (неудовлетворительное состояние). Решение суда</t>
  </si>
  <si>
    <t>неверно указан целевой показатель</t>
  </si>
  <si>
    <t>неверный уровень софинансирования из областного бюджета</t>
  </si>
  <si>
    <t>неверный уровень софинансирвания,отутсвует заключение экспертизы, пояснительная записка</t>
  </si>
  <si>
    <t>Неверно указан в заявке уровень софинансирования из областного бюджета, отсутвует экспертиза ПСД, НПА об утв ПСД</t>
  </si>
  <si>
    <t xml:space="preserve">Неверно указан предельный уровень софинансирования из областного бюджета, ошибка в заявке в сметной стоимости объекта в 1000 раз, разночтение в наименовании в заявке в НПА и ПСД </t>
  </si>
  <si>
    <t xml:space="preserve">Неверно указан предельный уровень софинансирования из областного бюджета, ошибка в заявке в сметной стоимости объекта в 1000 раз, разночтение в наименовании в заявке в НПА и ПСД, ошибка в целевом показателе в 1000 раз </t>
  </si>
  <si>
    <t>Разночтение наименование объекта в заявке и ПСД, превышен предельный уровень софинансирования из областного бюджета</t>
  </si>
  <si>
    <t xml:space="preserve"> неверно указан процент софинансирования из областного бюджета в завке</t>
  </si>
  <si>
    <t>Неверно указан уровень софинансирования из областного бюджета,                 Нет НПА об уств ПСД Нет заключений, нет сметы, нет приложений к заявке, объект не понятен, заявка не по форме, стомость объекта увеличена в 1000 раз</t>
  </si>
  <si>
    <t>Неверно указан уровень софинансирования из областного бюджета,                 Нет перечня а/д, нет НПА об уств ПСДНет заключений, нет сметы</t>
  </si>
  <si>
    <t>Неверно указан уровень софинансирования из областного бюджета,  не указан целевой показатель                Нет перечня а/д, нет НПА об уств ПСДНет заключений, нет сметы</t>
  </si>
  <si>
    <t>Неверно указан уровень софинансирования из областного бюджета,                  Нет перечня а/д, нет НПА об уств ПСДНет заключений, нет сметы</t>
  </si>
  <si>
    <t xml:space="preserve">В заявке неверно указан предельный уровень софинансирования из областного бюджета, и ошибка в наименование объекта - разночтение с заключением экспертизы и НПА </t>
  </si>
  <si>
    <t>Нет экспертизы, правового акта об утв. ПСД. Заявка не по утв. форме. Неверно указан предельный  уровень софинансирования</t>
  </si>
  <si>
    <t>Ошибка в заявке превышен предельный уровень софинансирования из областного  бюджета, разночтение наименование объекта в завяке с ПСД, ошибка в НПА об утв. ПСД неверно указана сметная стоимость</t>
  </si>
  <si>
    <t>Да. Поручение Губернатора ЛО (сл.документ от 19.07.2022 № 065-9363/2022) просят на 2023 год!! Анонс Губернатора до ноября 2023 года.</t>
  </si>
  <si>
    <t>Ремонт автомобильной дороги общего пользования местного значения с асфальтобетонным  покрытием по ул. Связи</t>
  </si>
  <si>
    <t>5.3.2.</t>
  </si>
  <si>
    <t>5.4.3.</t>
  </si>
  <si>
    <t>5.4.4.</t>
  </si>
  <si>
    <t>5 МО/ 17 объектов</t>
  </si>
  <si>
    <t>1 соц объект (спорт школа) СНТ</t>
  </si>
  <si>
    <t>Предписание ГИБДД,</t>
  </si>
  <si>
    <t>повторно, да</t>
  </si>
  <si>
    <t>Повторно, изменили протяженность,приложили другое  заключение экспертизы (возможно на протяженность 21 года, стоимость в нем выше)</t>
  </si>
  <si>
    <t>в заявке уровень соф ниже</t>
  </si>
  <si>
    <t>повторно, увеличили стоимость</t>
  </si>
  <si>
    <t>Повторно ГЭ на смету.  , не соответсвует целевой показатель заявки и пояснительной записки. Нет НПА об утвержд ПСД, ошибка в заявке в стоимости объекта в 1000 раз</t>
  </si>
  <si>
    <t>да только по двум объектам</t>
  </si>
  <si>
    <t>Ошибка  в заявке превышен объем в тыс. софинансирования из областного бюджета  около 91,74%</t>
  </si>
  <si>
    <t>повторно. сметная стоимость в ценах 2025 г, неверно указан процент софинансирования из областного бюджета в завке</t>
  </si>
  <si>
    <t>повторно, уменьшили стоимость, наименование изменено, представлено заключение специалиста</t>
  </si>
  <si>
    <t>1 соц. Объект (фермерское хозяйство), СНТ</t>
  </si>
  <si>
    <t>Заявка подается повторно. в пояснительных записках ошибка в номере НПА утв. Перечень а/м ?????Разночтение в наименовании объекта (заявка, перечень и заключение)</t>
  </si>
  <si>
    <t>да по 3 объектам</t>
  </si>
  <si>
    <t>Ошибки протяженность в НПА об утверждении ПСД</t>
  </si>
  <si>
    <t>1 соц объект (павловская усадьба)</t>
  </si>
  <si>
    <t>Ремонт автодороги Колхозная ул. (от Приозерского ш. до Токсовского ш.) дер. Вартемяги,  Всеволожского района Ленинградской области</t>
  </si>
  <si>
    <t xml:space="preserve">Превышен предельный уровень софинонсирования из областного бюджета. </t>
  </si>
  <si>
    <t>3 соц. объекта (школа, кладбище; амбулатория) в других н.п. поселения; дорога к СНТ, транзит</t>
  </si>
  <si>
    <t xml:space="preserve">Заявка подается повторно. </t>
  </si>
  <si>
    <t>4 соц объекта (школа, д/с, центр соц услуг, дк) Дорога к СНТ</t>
  </si>
  <si>
    <t>да по 2 объектам</t>
  </si>
  <si>
    <t>градообразующие предприятия</t>
  </si>
  <si>
    <t>2 соц.объект 
(ж/д ст, зона отдыха.)</t>
  </si>
  <si>
    <t xml:space="preserve">да, Предписание ГИДДД. Подается повторно, эксперт заключ аварийном состоянии </t>
  </si>
  <si>
    <t>да, Предписание ГИДДД. Подается повторно, есть экспертиза аварийное состояние</t>
  </si>
  <si>
    <t>да только 1 объект</t>
  </si>
  <si>
    <t>Нет пояснит записки, нет экспертизы, нет нпа об утверждении ПСД</t>
  </si>
  <si>
    <t xml:space="preserve">Ошибка в поснительной записке в реквизитах НПА об утверждении перечня а/д, </t>
  </si>
  <si>
    <t>нет снт</t>
  </si>
  <si>
    <t>2 соц. объекты (поликл, больница)</t>
  </si>
  <si>
    <t>1 соц объект (коттедж павловская усадьба)</t>
  </si>
  <si>
    <t>да. Поручение Губернатора ЛО (п.17.3. Перечня поручений ГЛО от 16.03.22 сл.документ от 08.04.2022 № 65-4654/2022)</t>
  </si>
  <si>
    <t>Повторно. Увеличили стоимость, изменили протяженность. Ошибка в заявке в стоимости объекта в 1000 раз, нет приложений 1,2, в пояснит записке ошипка в реквизитах НПА</t>
  </si>
  <si>
    <t>5 соц.объекта (амбулатория, дк, почта, банк, площадка тбо)</t>
  </si>
  <si>
    <t xml:space="preserve">Гос.экспертиза.         </t>
  </si>
  <si>
    <t>Решение суда! Технический отчет АМО</t>
  </si>
  <si>
    <t>гос экспертиза Акт оценки технического состояния (АМО)</t>
  </si>
  <si>
    <t>4 соц.объекта (школа; храм, АМО,  д/сад)</t>
  </si>
  <si>
    <t>1 соц об(очистные сооружения)</t>
  </si>
  <si>
    <t>5.1.3</t>
  </si>
  <si>
    <t>5.1.4</t>
  </si>
  <si>
    <t>5.1.5</t>
  </si>
  <si>
    <t>5.1.6</t>
  </si>
  <si>
    <t>5.1.7</t>
  </si>
  <si>
    <t>(подается повторно)</t>
  </si>
  <si>
    <t>Да по  3 объектам,  подается повторно. Наименование объектов в заявке не соответсвует  утв. ПСД. Ошибочная ситоиммость объектов даже с применением индексов дефляторов</t>
  </si>
  <si>
    <t>1 МО/ 2 объекта</t>
  </si>
  <si>
    <t>9 МО /20 объектов</t>
  </si>
  <si>
    <t>4 МО/ 9 объектов</t>
  </si>
  <si>
    <t>6 МО/ 10 объектов</t>
  </si>
  <si>
    <t>3 МО / 5 объектов</t>
  </si>
  <si>
    <t>4 МО /5 объектов</t>
  </si>
  <si>
    <t>10 МО/ 15 объектов</t>
  </si>
  <si>
    <t xml:space="preserve">4 МО/ 13 объектов  </t>
  </si>
  <si>
    <t xml:space="preserve">ДА.  </t>
  </si>
  <si>
    <t>1 МО/ 3 объекта</t>
  </si>
  <si>
    <t>1 МО/ 9 объектов</t>
  </si>
  <si>
    <t>5 МО/ 8 объектов</t>
  </si>
  <si>
    <t>Акт технического состояния АМО</t>
  </si>
  <si>
    <t xml:space="preserve">Ранжирование  заявок муниципальных образований Ленинградской области для участия в конкурсном отборе на предоставление 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 в 2023 году и в плановом периоде 2024 и 2025 годов </t>
  </si>
  <si>
    <t>05-4335/2022,    05-4751/2022,    05-5309/2022 (отзыв цветочная)</t>
  </si>
  <si>
    <t>3 соц. объектов (пожарная часть и мемориал, вечный огонь)</t>
  </si>
  <si>
    <t>ВСЕГО стоимость объектов</t>
  </si>
  <si>
    <t>всего субсидий</t>
  </si>
  <si>
    <t>Подано заявок от 108 МО ( 276  объектов) на общую сумму субсидий -                                                   3 480 422,62117 тыс. руб.</t>
  </si>
  <si>
    <t>Кисельнннское сельское поселене</t>
  </si>
  <si>
    <t>Новоладожское городское поселение</t>
  </si>
  <si>
    <r>
      <t>ошибка в протяженности в НПА у</t>
    </r>
    <r>
      <rPr>
        <sz val="11"/>
        <rFont val="Times New Roman"/>
        <family val="1"/>
        <charset val="204"/>
      </rPr>
      <t>тв. с применением индексов-дефляторов, однако стоимость ошибочна (подается повторно)</t>
    </r>
  </si>
  <si>
    <r>
      <rPr>
        <sz val="11"/>
        <rFont val="Times New Roman"/>
        <family val="1"/>
        <charset val="204"/>
      </rPr>
      <t xml:space="preserve">В приложении 1 к заявке заполнены не все графы (нет данных по нагрузке на ось), </t>
    </r>
    <r>
      <rPr>
        <sz val="11"/>
        <color rgb="FFFF0000"/>
        <rFont val="Times New Roman"/>
        <family val="1"/>
        <charset val="204"/>
      </rPr>
      <t>ошибка в поснит записке в ремонтир участке в 1000 раз</t>
    </r>
  </si>
  <si>
    <r>
      <rPr>
        <sz val="11"/>
        <rFont val="Times New Roman"/>
        <family val="1"/>
        <charset val="204"/>
      </rPr>
      <t>В приложении 1 к заявке заполнены не все графы (нет данных по нагрузке на ось)</t>
    </r>
    <r>
      <rPr>
        <sz val="11"/>
        <color rgb="FFFF0000"/>
        <rFont val="Times New Roman"/>
        <family val="1"/>
        <charset val="204"/>
      </rPr>
      <t xml:space="preserve"> , ошибка в заявке и в нпа в стоимости объекта</t>
    </r>
  </si>
  <si>
    <t>Ошибка в стоимости объекта в  НПА ПСД</t>
  </si>
  <si>
    <t>ДОПУЩЕНО к конкурсному отбору:   заявки 63 МО на общую сумму субсидий - 1 382  978,29693 тыс.руб.  (121 объект)</t>
  </si>
  <si>
    <t>ДОПУЩЕНО к конкурсному отбору:   заявки 63 МО на общую сумму субсидий - 1 382 978,29693 тыс.руб.  (121 объект)</t>
  </si>
  <si>
    <t>да, есть ТО ООО</t>
  </si>
  <si>
    <t xml:space="preserve">отпралена 20.10.2022 регистрация 21.10.2022 </t>
  </si>
  <si>
    <t>6 МО/ 11 объектов</t>
  </si>
  <si>
    <t>да отправлена 20.10.2022 зарегестрированан 21.10.2022</t>
  </si>
  <si>
    <t>да, Предписание ГИБДД,</t>
  </si>
  <si>
    <t>да, Новый объект</t>
  </si>
  <si>
    <t xml:space="preserve">да Заявка подается повторно, есть Акт авариного состояния АМО </t>
  </si>
  <si>
    <r>
      <t xml:space="preserve"> </t>
    </r>
    <r>
      <rPr>
        <b/>
        <sz val="12"/>
        <rFont val="Times New Roman"/>
        <family val="1"/>
        <charset val="204"/>
      </rPr>
      <t>Объект включен в распределение 2023 года</t>
    </r>
    <r>
      <rPr>
        <sz val="12"/>
        <rFont val="Times New Roman"/>
        <family val="1"/>
        <charset val="204"/>
      </rPr>
      <t xml:space="preserve"> (требуется увеличение объема субсидий в связи в корректировкой ПСД)</t>
    </r>
  </si>
  <si>
    <t xml:space="preserve">да, Гос.экспертиза.         В заявке применены дефляторы </t>
  </si>
  <si>
    <t xml:space="preserve">да. Подается повторно. Гос экспертиза. Акт аварийного состояния  АМО </t>
  </si>
  <si>
    <t xml:space="preserve">да Акт аварийного состояния иАМО </t>
  </si>
  <si>
    <t xml:space="preserve">да Акт аварийного состояния АМО </t>
  </si>
  <si>
    <t xml:space="preserve">Акт аварийного состояния АМО </t>
  </si>
  <si>
    <t xml:space="preserve">да, Заявка подается повторно. </t>
  </si>
  <si>
    <t xml:space="preserve">да, Решение суда! Технический отчет по результатам диагностики </t>
  </si>
  <si>
    <t xml:space="preserve"> ошибка в НПА</t>
  </si>
  <si>
    <t xml:space="preserve">да заявка отправлена 20.10.2022 </t>
  </si>
  <si>
    <t xml:space="preserve"> заявки  допущенные к конкурному отбору, имеющие полный пакет документов и отвечающие всем требованиям Порядка  Постановления Правительства ЛО №397</t>
  </si>
  <si>
    <t>3 соц. объект (храм; пож.водоем, турбаза)</t>
  </si>
  <si>
    <r>
      <rPr>
        <b/>
        <sz val="12"/>
        <color rgb="FFFF0000"/>
        <rFont val="Times New Roman"/>
        <family val="1"/>
        <charset val="204"/>
      </rPr>
      <t xml:space="preserve">заявка ОТЗВАНА 05-5387/2022 </t>
    </r>
    <r>
      <rPr>
        <b/>
        <sz val="12"/>
        <rFont val="Times New Roman"/>
        <family val="1"/>
        <charset val="204"/>
      </rPr>
      <t xml:space="preserve"> Поручение Губернатора ЛО </t>
    </r>
  </si>
  <si>
    <t>05-4363/2022     05-5387/2022</t>
  </si>
  <si>
    <t>Повторно Уровень софинансировния в заявке превышен .ГЭ на проект и смету. Решение суда не приложили. Нет НПА об утвержд ПСД</t>
  </si>
  <si>
    <t>Приложение № 1 к Протоколу заседания конкурсной комиссии от 23.11.2022 г.</t>
  </si>
  <si>
    <t>Приложение № 2 к Протоколу заседания конкурсной комиссии от 23.11.2022 г.</t>
  </si>
  <si>
    <t>Приложение № 3 к Протоколу заседания конкурсной комиссии от 23.11.2022 г.</t>
  </si>
  <si>
    <t xml:space="preserve">Оценка заявок допущенных к конкурсному отбору </t>
  </si>
  <si>
    <t xml:space="preserve">Ранжирование заявок допущенных к конкурсному отбору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</si>
</sst>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00"/>
    <numFmt numFmtId="165" formatCode="#,##0.0000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0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i/>
      <sz val="9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color theme="0"/>
      <name val="Arial CYR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9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b/>
      <i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10"/>
      <color theme="1"/>
      <name val="Calibri"/>
      <family val="2"/>
      <scheme val="minor"/>
    </font>
    <font>
      <sz val="11"/>
      <color rgb="FF1D3540"/>
      <name val="Arial"/>
      <family val="2"/>
      <charset val="204"/>
    </font>
    <font>
      <sz val="11"/>
      <color rgb="FF0E688C"/>
      <name val="Arial"/>
      <family val="2"/>
      <charset val="204"/>
    </font>
    <font>
      <b/>
      <u/>
      <sz val="1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Helv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sz val="11"/>
      <color rgb="FFC0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i/>
      <sz val="11"/>
      <color theme="5"/>
      <name val="Times New Roman"/>
      <family val="1"/>
      <charset val="204"/>
    </font>
    <font>
      <sz val="10"/>
      <color rgb="FFFF0000"/>
      <name val="Arial"/>
      <family val="2"/>
      <charset val="204"/>
    </font>
    <font>
      <i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b/>
      <u/>
      <sz val="24"/>
      <color theme="1"/>
      <name val="Calibri"/>
      <family val="2"/>
      <scheme val="minor"/>
    </font>
    <font>
      <b/>
      <i/>
      <u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8" tint="0.79998168889431442"/>
      <name val="Times New Roman"/>
      <family val="1"/>
      <charset val="204"/>
    </font>
    <font>
      <b/>
      <i/>
      <sz val="12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1F4FD"/>
        <bgColor indexed="64"/>
      </patternFill>
    </fill>
    <fill>
      <patternFill patternType="solid">
        <fgColor rgb="FFD2EC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39" fillId="0" borderId="0"/>
    <xf numFmtId="0" fontId="1" fillId="0" borderId="0"/>
    <xf numFmtId="43" fontId="1" fillId="0" borderId="0" applyFont="0" applyFill="0" applyBorder="0" applyAlignment="0" applyProtection="0"/>
    <xf numFmtId="0" fontId="50" fillId="0" borderId="0"/>
    <xf numFmtId="166" fontId="5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4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</cellStyleXfs>
  <cellXfs count="695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/>
    <xf numFmtId="0" fontId="2" fillId="2" borderId="0" xfId="1" applyFill="1" applyBorder="1"/>
    <xf numFmtId="164" fontId="2" fillId="2" borderId="0" xfId="1" applyNumberFormat="1" applyFill="1" applyBorder="1" applyAlignment="1">
      <alignment horizontal="center" vertical="center"/>
    </xf>
    <xf numFmtId="165" fontId="2" fillId="2" borderId="0" xfId="1" applyNumberFormat="1" applyFill="1" applyBorder="1" applyAlignment="1">
      <alignment horizontal="center" vertical="center"/>
    </xf>
    <xf numFmtId="1" fontId="2" fillId="2" borderId="0" xfId="1" applyNumberFormat="1" applyFill="1" applyBorder="1" applyAlignment="1">
      <alignment horizontal="center" vertical="center"/>
    </xf>
    <xf numFmtId="165" fontId="2" fillId="2" borderId="0" xfId="1" applyNumberForma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7" fillId="0" borderId="0" xfId="0" applyFont="1" applyAlignment="1">
      <alignment horizontal="center" vertical="center" wrapText="1"/>
    </xf>
    <xf numFmtId="0" fontId="0" fillId="0" borderId="0" xfId="0" applyBorder="1"/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/>
    <xf numFmtId="1" fontId="20" fillId="2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7" fillId="2" borderId="0" xfId="0" applyFont="1" applyFill="1" applyBorder="1"/>
    <xf numFmtId="0" fontId="27" fillId="2" borderId="0" xfId="0" applyFont="1" applyFill="1"/>
    <xf numFmtId="0" fontId="0" fillId="4" borderId="0" xfId="0" applyFill="1" applyBorder="1"/>
    <xf numFmtId="0" fontId="0" fillId="4" borderId="0" xfId="0" applyFill="1"/>
    <xf numFmtId="0" fontId="22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33" fillId="2" borderId="3" xfId="1" applyFont="1" applyFill="1" applyBorder="1"/>
    <xf numFmtId="0" fontId="34" fillId="2" borderId="1" xfId="1" applyFont="1" applyFill="1" applyBorder="1" applyAlignment="1">
      <alignment horizontal="left"/>
    </xf>
    <xf numFmtId="0" fontId="33" fillId="2" borderId="1" xfId="1" applyFont="1" applyFill="1" applyBorder="1" applyAlignment="1"/>
    <xf numFmtId="0" fontId="15" fillId="2" borderId="1" xfId="1" applyFont="1" applyFill="1" applyBorder="1"/>
    <xf numFmtId="164" fontId="15" fillId="2" borderId="1" xfId="1" applyNumberFormat="1" applyFont="1" applyFill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center" vertical="center"/>
    </xf>
    <xf numFmtId="1" fontId="15" fillId="2" borderId="1" xfId="1" applyNumberFormat="1" applyFont="1" applyFill="1" applyBorder="1" applyAlignment="1">
      <alignment horizontal="center" vertical="center"/>
    </xf>
    <xf numFmtId="0" fontId="35" fillId="2" borderId="3" xfId="1" applyFont="1" applyFill="1" applyBorder="1"/>
    <xf numFmtId="0" fontId="35" fillId="2" borderId="1" xfId="1" applyFont="1" applyFill="1" applyBorder="1" applyAlignment="1">
      <alignment horizontal="left"/>
    </xf>
    <xf numFmtId="0" fontId="35" fillId="2" borderId="1" xfId="1" applyFont="1" applyFill="1" applyBorder="1" applyAlignment="1"/>
    <xf numFmtId="0" fontId="14" fillId="2" borderId="1" xfId="1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left" vertical="center" wrapText="1"/>
    </xf>
    <xf numFmtId="0" fontId="36" fillId="2" borderId="1" xfId="0" applyFont="1" applyFill="1" applyBorder="1" applyAlignment="1"/>
    <xf numFmtId="165" fontId="14" fillId="2" borderId="1" xfId="1" applyNumberFormat="1" applyFont="1" applyFill="1" applyBorder="1" applyAlignment="1">
      <alignment horizontal="center" vertical="center"/>
    </xf>
    <xf numFmtId="0" fontId="0" fillId="2" borderId="4" xfId="0" applyFill="1" applyBorder="1"/>
    <xf numFmtId="165" fontId="37" fillId="2" borderId="0" xfId="1" applyNumberFormat="1" applyFont="1" applyFill="1" applyBorder="1" applyAlignment="1">
      <alignment horizontal="center" vertical="center"/>
    </xf>
    <xf numFmtId="1" fontId="37" fillId="2" borderId="0" xfId="1" applyNumberFormat="1" applyFont="1" applyFill="1" applyBorder="1" applyAlignment="1">
      <alignment horizontal="center" vertical="center"/>
    </xf>
    <xf numFmtId="164" fontId="37" fillId="2" borderId="0" xfId="1" applyNumberFormat="1" applyFont="1" applyFill="1" applyBorder="1" applyAlignment="1">
      <alignment horizontal="center" vertical="center"/>
    </xf>
    <xf numFmtId="164" fontId="3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/>
    <xf numFmtId="164" fontId="9" fillId="2" borderId="0" xfId="1" applyNumberFormat="1" applyFont="1" applyFill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165" fontId="35" fillId="2" borderId="0" xfId="1" applyNumberFormat="1" applyFont="1" applyFill="1" applyBorder="1" applyAlignment="1">
      <alignment horizontal="center" vertical="center"/>
    </xf>
    <xf numFmtId="1" fontId="35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2" fillId="2" borderId="0" xfId="1" applyFont="1" applyFill="1" applyAlignment="1"/>
    <xf numFmtId="0" fontId="2" fillId="2" borderId="0" xfId="1" applyFill="1"/>
    <xf numFmtId="164" fontId="2" fillId="2" borderId="0" xfId="1" applyNumberFormat="1" applyFill="1" applyAlignment="1">
      <alignment horizontal="center" vertical="center"/>
    </xf>
    <xf numFmtId="1" fontId="2" fillId="2" borderId="0" xfId="1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165" fontId="41" fillId="2" borderId="0" xfId="0" applyNumberFormat="1" applyFont="1" applyFill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 vertical="center" wrapText="1"/>
    </xf>
    <xf numFmtId="164" fontId="42" fillId="2" borderId="0" xfId="1" applyNumberFormat="1" applyFont="1" applyFill="1" applyBorder="1" applyAlignment="1">
      <alignment horizontal="center" vertical="center" wrapText="1"/>
    </xf>
    <xf numFmtId="164" fontId="28" fillId="4" borderId="0" xfId="0" applyNumberFormat="1" applyFont="1" applyFill="1" applyBorder="1" applyAlignment="1">
      <alignment horizontal="center" vertical="center" wrapText="1"/>
    </xf>
    <xf numFmtId="164" fontId="28" fillId="3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center" vertical="center"/>
    </xf>
    <xf numFmtId="164" fontId="44" fillId="2" borderId="0" xfId="0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5" fillId="6" borderId="0" xfId="0" applyFont="1" applyFill="1" applyBorder="1" applyAlignment="1">
      <alignment vertical="top" wrapText="1"/>
    </xf>
    <xf numFmtId="0" fontId="46" fillId="7" borderId="0" xfId="0" applyFont="1" applyFill="1" applyBorder="1" applyAlignment="1">
      <alignment horizontal="right" vertical="top" wrapText="1"/>
    </xf>
    <xf numFmtId="14" fontId="45" fillId="6" borderId="0" xfId="0" applyNumberFormat="1" applyFont="1" applyFill="1" applyBorder="1" applyAlignment="1">
      <alignment vertical="top" wrapText="1"/>
    </xf>
    <xf numFmtId="0" fontId="27" fillId="2" borderId="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42" fillId="3" borderId="0" xfId="1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/>
    </xf>
    <xf numFmtId="165" fontId="48" fillId="2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1" fontId="15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165" fontId="47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wrapText="1"/>
    </xf>
    <xf numFmtId="0" fontId="33" fillId="2" borderId="1" xfId="1" applyFont="1" applyFill="1" applyBorder="1"/>
    <xf numFmtId="0" fontId="13" fillId="0" borderId="0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1" fontId="14" fillId="2" borderId="1" xfId="1" applyNumberFormat="1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 wrapText="1"/>
    </xf>
    <xf numFmtId="0" fontId="62" fillId="2" borderId="0" xfId="0" applyFont="1" applyFill="1" applyBorder="1"/>
    <xf numFmtId="0" fontId="62" fillId="2" borderId="0" xfId="0" applyFont="1" applyFill="1"/>
    <xf numFmtId="0" fontId="75" fillId="2" borderId="0" xfId="1" applyFont="1" applyFill="1"/>
    <xf numFmtId="0" fontId="75" fillId="2" borderId="0" xfId="1" applyFont="1" applyFill="1" applyBorder="1"/>
    <xf numFmtId="0" fontId="78" fillId="2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wrapText="1"/>
    </xf>
    <xf numFmtId="0" fontId="71" fillId="0" borderId="2" xfId="0" applyFont="1" applyBorder="1" applyAlignment="1">
      <alignment wrapText="1"/>
    </xf>
    <xf numFmtId="0" fontId="0" fillId="3" borderId="0" xfId="0" applyFill="1" applyBorder="1"/>
    <xf numFmtId="0" fontId="79" fillId="3" borderId="0" xfId="0" applyFont="1" applyFill="1" applyBorder="1"/>
    <xf numFmtId="0" fontId="79" fillId="3" borderId="0" xfId="0" applyFont="1" applyFill="1"/>
    <xf numFmtId="164" fontId="63" fillId="4" borderId="0" xfId="0" applyNumberFormat="1" applyFont="1" applyFill="1" applyBorder="1" applyAlignment="1">
      <alignment horizontal="center" vertical="center" wrapText="1"/>
    </xf>
    <xf numFmtId="0" fontId="62" fillId="4" borderId="0" xfId="0" applyFont="1" applyFill="1" applyBorder="1"/>
    <xf numFmtId="0" fontId="62" fillId="4" borderId="0" xfId="0" applyFont="1" applyFill="1"/>
    <xf numFmtId="0" fontId="28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/>
    <xf numFmtId="0" fontId="27" fillId="4" borderId="0" xfId="0" applyFont="1" applyFill="1"/>
    <xf numFmtId="164" fontId="42" fillId="4" borderId="0" xfId="0" applyNumberFormat="1" applyFont="1" applyFill="1" applyBorder="1" applyAlignment="1">
      <alignment horizontal="center" vertical="center" wrapText="1"/>
    </xf>
    <xf numFmtId="0" fontId="57" fillId="4" borderId="0" xfId="0" applyFont="1" applyFill="1" applyBorder="1"/>
    <xf numFmtId="0" fontId="57" fillId="4" borderId="0" xfId="0" applyFont="1" applyFill="1"/>
    <xf numFmtId="0" fontId="26" fillId="4" borderId="0" xfId="0" applyFont="1" applyFill="1" applyBorder="1" applyAlignment="1">
      <alignment horizontal="center" vertical="center" wrapText="1"/>
    </xf>
    <xf numFmtId="0" fontId="68" fillId="4" borderId="0" xfId="0" applyFont="1" applyFill="1"/>
    <xf numFmtId="0" fontId="42" fillId="4" borderId="0" xfId="0" applyFont="1" applyFill="1" applyBorder="1" applyAlignment="1">
      <alignment horizontal="center" vertical="center" wrapText="1"/>
    </xf>
    <xf numFmtId="164" fontId="26" fillId="4" borderId="0" xfId="0" applyNumberFormat="1" applyFont="1" applyFill="1" applyBorder="1" applyAlignment="1">
      <alignment horizontal="center" vertical="center" wrapText="1"/>
    </xf>
    <xf numFmtId="164" fontId="56" fillId="4" borderId="0" xfId="0" applyNumberFormat="1" applyFont="1" applyFill="1" applyBorder="1" applyAlignment="1">
      <alignment horizontal="center" vertical="center" wrapText="1"/>
    </xf>
    <xf numFmtId="0" fontId="69" fillId="4" borderId="0" xfId="0" applyFont="1" applyFill="1"/>
    <xf numFmtId="0" fontId="65" fillId="4" borderId="0" xfId="0" applyFont="1" applyFill="1"/>
    <xf numFmtId="164" fontId="26" fillId="4" borderId="0" xfId="0" applyNumberFormat="1" applyFont="1" applyFill="1" applyBorder="1" applyAlignment="1">
      <alignment horizontal="right" vertical="center" wrapText="1"/>
    </xf>
    <xf numFmtId="164" fontId="56" fillId="4" borderId="0" xfId="0" applyNumberFormat="1" applyFont="1" applyFill="1" applyBorder="1" applyAlignment="1">
      <alignment horizontal="right" vertical="center" wrapText="1"/>
    </xf>
    <xf numFmtId="0" fontId="79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5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4" fontId="42" fillId="2" borderId="0" xfId="0" applyNumberFormat="1" applyFont="1" applyFill="1" applyBorder="1" applyAlignment="1">
      <alignment horizontal="center" vertical="center" wrapText="1"/>
    </xf>
    <xf numFmtId="0" fontId="57" fillId="2" borderId="0" xfId="0" applyFont="1" applyFill="1" applyBorder="1"/>
    <xf numFmtId="0" fontId="57" fillId="2" borderId="0" xfId="0" applyFont="1" applyFill="1"/>
    <xf numFmtId="0" fontId="66" fillId="2" borderId="1" xfId="0" applyFont="1" applyFill="1" applyBorder="1" applyAlignment="1">
      <alignment horizontal="center" vertical="center" wrapText="1"/>
    </xf>
    <xf numFmtId="0" fontId="65" fillId="2" borderId="0" xfId="0" applyFont="1" applyFill="1"/>
    <xf numFmtId="0" fontId="58" fillId="2" borderId="1" xfId="0" applyFont="1" applyFill="1" applyBorder="1" applyAlignment="1">
      <alignment horizontal="center" vertical="center" wrapText="1"/>
    </xf>
    <xf numFmtId="0" fontId="69" fillId="2" borderId="0" xfId="0" applyFont="1" applyFill="1"/>
    <xf numFmtId="0" fontId="71" fillId="2" borderId="0" xfId="0" applyFont="1" applyFill="1" applyBorder="1"/>
    <xf numFmtId="0" fontId="71" fillId="2" borderId="0" xfId="0" applyFont="1" applyFill="1"/>
    <xf numFmtId="164" fontId="63" fillId="2" borderId="0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0" fontId="79" fillId="2" borderId="0" xfId="0" applyFont="1" applyFill="1" applyBorder="1"/>
    <xf numFmtId="0" fontId="79" fillId="2" borderId="0" xfId="0" applyFont="1" applyFill="1"/>
    <xf numFmtId="0" fontId="62" fillId="0" borderId="0" xfId="0" applyFont="1" applyFill="1" applyBorder="1"/>
    <xf numFmtId="0" fontId="62" fillId="0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wrapText="1"/>
    </xf>
    <xf numFmtId="0" fontId="35" fillId="2" borderId="1" xfId="1" applyFont="1" applyFill="1" applyBorder="1"/>
    <xf numFmtId="0" fontId="17" fillId="2" borderId="1" xfId="0" applyFont="1" applyFill="1" applyBorder="1" applyAlignment="1">
      <alignment horizontal="center" vertical="center"/>
    </xf>
    <xf numFmtId="165" fontId="14" fillId="2" borderId="0" xfId="1" applyNumberFormat="1" applyFont="1" applyFill="1" applyBorder="1" applyAlignment="1">
      <alignment horizontal="center" vertical="center" wrapText="1"/>
    </xf>
    <xf numFmtId="1" fontId="81" fillId="2" borderId="1" xfId="0" applyNumberFormat="1" applyFont="1" applyFill="1" applyBorder="1" applyAlignment="1">
      <alignment horizontal="center" vertical="center" wrapText="1"/>
    </xf>
    <xf numFmtId="1" fontId="27" fillId="2" borderId="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center" vertical="center" wrapText="1"/>
    </xf>
    <xf numFmtId="1" fontId="15" fillId="2" borderId="1" xfId="1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1" fontId="15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7" fillId="8" borderId="0" xfId="0" applyFont="1" applyFill="1"/>
    <xf numFmtId="0" fontId="27" fillId="8" borderId="0" xfId="0" applyFont="1" applyFill="1" applyBorder="1"/>
    <xf numFmtId="0" fontId="0" fillId="8" borderId="0" xfId="0" applyFill="1"/>
    <xf numFmtId="164" fontId="28" fillId="8" borderId="0" xfId="0" applyNumberFormat="1" applyFont="1" applyFill="1" applyBorder="1" applyAlignment="1">
      <alignment horizontal="center" vertical="center" wrapText="1"/>
    </xf>
    <xf numFmtId="0" fontId="0" fillId="8" borderId="0" xfId="0" applyFill="1" applyBorder="1"/>
    <xf numFmtId="164" fontId="26" fillId="8" borderId="0" xfId="0" applyNumberFormat="1" applyFont="1" applyFill="1" applyBorder="1" applyAlignment="1">
      <alignment horizontal="center" vertical="center" wrapText="1"/>
    </xf>
    <xf numFmtId="164" fontId="42" fillId="8" borderId="0" xfId="0" applyNumberFormat="1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71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164" fontId="0" fillId="2" borderId="2" xfId="0" applyNumberForma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3" fontId="83" fillId="2" borderId="1" xfId="1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/>
    <xf numFmtId="0" fontId="0" fillId="0" borderId="0" xfId="0" applyBorder="1" applyAlignment="1">
      <alignment horizontal="center" vertical="center"/>
    </xf>
    <xf numFmtId="0" fontId="85" fillId="2" borderId="0" xfId="0" applyFont="1" applyFill="1" applyBorder="1" applyAlignment="1">
      <alignment horizontal="center" vertical="center"/>
    </xf>
    <xf numFmtId="0" fontId="86" fillId="2" borderId="0" xfId="0" applyFont="1" applyFill="1" applyBorder="1"/>
    <xf numFmtId="0" fontId="86" fillId="2" borderId="0" xfId="0" applyFont="1" applyFill="1" applyBorder="1" applyAlignment="1">
      <alignment horizontal="center" vertical="center" wrapText="1"/>
    </xf>
    <xf numFmtId="0" fontId="87" fillId="0" borderId="0" xfId="0" applyFont="1" applyAlignment="1">
      <alignment wrapText="1"/>
    </xf>
    <xf numFmtId="0" fontId="86" fillId="2" borderId="0" xfId="0" applyFont="1" applyFill="1" applyAlignment="1">
      <alignment wrapText="1"/>
    </xf>
    <xf numFmtId="0" fontId="86" fillId="0" borderId="0" xfId="0" applyFont="1" applyBorder="1"/>
    <xf numFmtId="1" fontId="88" fillId="2" borderId="0" xfId="0" applyNumberFormat="1" applyFont="1" applyFill="1" applyBorder="1" applyAlignment="1">
      <alignment horizontal="center" vertical="center"/>
    </xf>
    <xf numFmtId="0" fontId="86" fillId="3" borderId="0" xfId="0" applyFont="1" applyFill="1" applyBorder="1"/>
    <xf numFmtId="164" fontId="15" fillId="9" borderId="1" xfId="1" applyNumberFormat="1" applyFont="1" applyFill="1" applyBorder="1" applyAlignment="1">
      <alignment horizontal="center" vertical="center" wrapText="1"/>
    </xf>
    <xf numFmtId="165" fontId="15" fillId="9" borderId="1" xfId="1" applyNumberFormat="1" applyFont="1" applyFill="1" applyBorder="1" applyAlignment="1">
      <alignment horizontal="center" vertical="center" wrapText="1"/>
    </xf>
    <xf numFmtId="1" fontId="15" fillId="9" borderId="1" xfId="1" applyNumberFormat="1" applyFont="1" applyFill="1" applyBorder="1" applyAlignment="1">
      <alignment horizontal="center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 vertical="center"/>
    </xf>
    <xf numFmtId="1" fontId="20" fillId="9" borderId="1" xfId="0" applyNumberFormat="1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horizontal="left" vertical="center" wrapText="1"/>
    </xf>
    <xf numFmtId="0" fontId="15" fillId="10" borderId="1" xfId="1" applyFont="1" applyFill="1" applyBorder="1" applyAlignment="1">
      <alignment vertical="center" wrapText="1"/>
    </xf>
    <xf numFmtId="164" fontId="15" fillId="10" borderId="1" xfId="1" applyNumberFormat="1" applyFont="1" applyFill="1" applyBorder="1" applyAlignment="1">
      <alignment horizontal="center" vertical="center" wrapText="1"/>
    </xf>
    <xf numFmtId="165" fontId="15" fillId="10" borderId="1" xfId="1" applyNumberFormat="1" applyFont="1" applyFill="1" applyBorder="1" applyAlignment="1">
      <alignment horizontal="center" vertical="center" wrapText="1"/>
    </xf>
    <xf numFmtId="1" fontId="15" fillId="10" borderId="1" xfId="1" applyNumberFormat="1" applyFont="1" applyFill="1" applyBorder="1" applyAlignment="1">
      <alignment horizontal="center" vertical="center" wrapText="1"/>
    </xf>
    <xf numFmtId="0" fontId="15" fillId="10" borderId="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0" fillId="10" borderId="0" xfId="0" applyFill="1"/>
    <xf numFmtId="0" fontId="15" fillId="11" borderId="1" xfId="1" applyFont="1" applyFill="1" applyBorder="1" applyAlignment="1">
      <alignment horizontal="center" vertical="center" wrapText="1"/>
    </xf>
    <xf numFmtId="0" fontId="15" fillId="11" borderId="1" xfId="1" applyFont="1" applyFill="1" applyBorder="1" applyAlignment="1">
      <alignment horizontal="left" vertical="center" wrapText="1"/>
    </xf>
    <xf numFmtId="0" fontId="15" fillId="11" borderId="1" xfId="1" applyFont="1" applyFill="1" applyBorder="1" applyAlignment="1">
      <alignment vertical="center" wrapText="1"/>
    </xf>
    <xf numFmtId="0" fontId="22" fillId="11" borderId="1" xfId="1" applyFont="1" applyFill="1" applyBorder="1" applyAlignment="1">
      <alignment horizontal="left" vertical="center" wrapText="1"/>
    </xf>
    <xf numFmtId="164" fontId="22" fillId="11" borderId="1" xfId="1" applyNumberFormat="1" applyFont="1" applyFill="1" applyBorder="1" applyAlignment="1">
      <alignment horizontal="center" vertical="center" wrapText="1"/>
    </xf>
    <xf numFmtId="165" fontId="22" fillId="11" borderId="1" xfId="1" applyNumberFormat="1" applyFont="1" applyFill="1" applyBorder="1" applyAlignment="1">
      <alignment horizontal="center" vertical="center" wrapText="1"/>
    </xf>
    <xf numFmtId="1" fontId="22" fillId="11" borderId="1" xfId="1" applyNumberFormat="1" applyFont="1" applyFill="1" applyBorder="1" applyAlignment="1">
      <alignment horizontal="center" vertical="center" wrapText="1"/>
    </xf>
    <xf numFmtId="165" fontId="60" fillId="11" borderId="1" xfId="1" applyNumberFormat="1" applyFont="1" applyFill="1" applyBorder="1" applyAlignment="1">
      <alignment horizontal="center" vertical="center" wrapText="1"/>
    </xf>
    <xf numFmtId="14" fontId="58" fillId="11" borderId="1" xfId="0" applyNumberFormat="1" applyFont="1" applyFill="1" applyBorder="1" applyAlignment="1">
      <alignment horizontal="center" vertical="center" wrapText="1"/>
    </xf>
    <xf numFmtId="0" fontId="58" fillId="11" borderId="1" xfId="0" applyNumberFormat="1" applyFont="1" applyFill="1" applyBorder="1" applyAlignment="1">
      <alignment horizontal="center" vertical="center" wrapText="1"/>
    </xf>
    <xf numFmtId="0" fontId="58" fillId="1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 wrapText="1"/>
    </xf>
    <xf numFmtId="49" fontId="22" fillId="11" borderId="1" xfId="0" applyNumberFormat="1" applyFont="1" applyFill="1" applyBorder="1" applyAlignment="1">
      <alignment horizontal="center" vertical="center"/>
    </xf>
    <xf numFmtId="0" fontId="62" fillId="11" borderId="0" xfId="0" applyFont="1" applyFill="1" applyBorder="1"/>
    <xf numFmtId="0" fontId="62" fillId="11" borderId="0" xfId="0" applyFont="1" applyFill="1"/>
    <xf numFmtId="0" fontId="59" fillId="11" borderId="1" xfId="0" applyFont="1" applyFill="1" applyBorder="1" applyAlignment="1">
      <alignment horizontal="center" vertical="center" wrapText="1"/>
    </xf>
    <xf numFmtId="0" fontId="15" fillId="12" borderId="1" xfId="1" applyFont="1" applyFill="1" applyBorder="1" applyAlignment="1">
      <alignment horizontal="center" vertical="center" wrapText="1"/>
    </xf>
    <xf numFmtId="0" fontId="15" fillId="12" borderId="1" xfId="1" applyFont="1" applyFill="1" applyBorder="1" applyAlignment="1">
      <alignment horizontal="left" vertical="center" wrapText="1"/>
    </xf>
    <xf numFmtId="0" fontId="15" fillId="12" borderId="1" xfId="1" applyFont="1" applyFill="1" applyBorder="1" applyAlignment="1">
      <alignment vertical="center" wrapText="1"/>
    </xf>
    <xf numFmtId="164" fontId="15" fillId="12" borderId="1" xfId="1" applyNumberFormat="1" applyFont="1" applyFill="1" applyBorder="1" applyAlignment="1">
      <alignment horizontal="center" vertical="center" wrapText="1"/>
    </xf>
    <xf numFmtId="165" fontId="15" fillId="12" borderId="1" xfId="1" applyNumberFormat="1" applyFont="1" applyFill="1" applyBorder="1" applyAlignment="1">
      <alignment horizontal="center" vertical="center" wrapText="1"/>
    </xf>
    <xf numFmtId="1" fontId="15" fillId="12" borderId="1" xfId="1" applyNumberFormat="1" applyFont="1" applyFill="1" applyBorder="1" applyAlignment="1">
      <alignment horizontal="center" vertical="center" wrapText="1"/>
    </xf>
    <xf numFmtId="14" fontId="15" fillId="12" borderId="1" xfId="0" applyNumberFormat="1" applyFont="1" applyFill="1" applyBorder="1" applyAlignment="1">
      <alignment horizontal="center" vertical="center" wrapText="1"/>
    </xf>
    <xf numFmtId="14" fontId="58" fillId="12" borderId="1" xfId="0" applyNumberFormat="1" applyFont="1" applyFill="1" applyBorder="1" applyAlignment="1">
      <alignment horizontal="center" vertical="center" wrapText="1"/>
    </xf>
    <xf numFmtId="0" fontId="58" fillId="12" borderId="1" xfId="0" applyFont="1" applyFill="1" applyBorder="1" applyAlignment="1">
      <alignment horizontal="center" vertical="center" wrapText="1"/>
    </xf>
    <xf numFmtId="0" fontId="58" fillId="1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 wrapText="1"/>
    </xf>
    <xf numFmtId="0" fontId="27" fillId="12" borderId="0" xfId="0" applyFont="1" applyFill="1" applyBorder="1"/>
    <xf numFmtId="0" fontId="27" fillId="12" borderId="0" xfId="0" applyFont="1" applyFill="1"/>
    <xf numFmtId="0" fontId="62" fillId="12" borderId="0" xfId="0" applyFont="1" applyFill="1"/>
    <xf numFmtId="14" fontId="15" fillId="11" borderId="1" xfId="0" applyNumberFormat="1" applyFont="1" applyFill="1" applyBorder="1" applyAlignment="1">
      <alignment horizontal="center" vertical="center" wrapText="1"/>
    </xf>
    <xf numFmtId="0" fontId="15" fillId="11" borderId="1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27" fillId="11" borderId="0" xfId="0" applyFont="1" applyFill="1" applyBorder="1"/>
    <xf numFmtId="0" fontId="27" fillId="11" borderId="0" xfId="0" applyFont="1" applyFill="1"/>
    <xf numFmtId="49" fontId="23" fillId="11" borderId="1" xfId="0" applyNumberFormat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/>
    </xf>
    <xf numFmtId="0" fontId="15" fillId="12" borderId="1" xfId="0" applyNumberFormat="1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/>
    </xf>
    <xf numFmtId="0" fontId="0" fillId="12" borderId="0" xfId="0" applyFill="1" applyBorder="1"/>
    <xf numFmtId="0" fontId="0" fillId="12" borderId="0" xfId="0" applyFill="1"/>
    <xf numFmtId="165" fontId="58" fillId="11" borderId="1" xfId="1" applyNumberFormat="1" applyFont="1" applyFill="1" applyBorder="1" applyAlignment="1">
      <alignment horizontal="center" vertical="center" wrapText="1"/>
    </xf>
    <xf numFmtId="0" fontId="71" fillId="11" borderId="0" xfId="0" applyFont="1" applyFill="1" applyBorder="1"/>
    <xf numFmtId="0" fontId="71" fillId="11" borderId="0" xfId="0" applyFont="1" applyFill="1"/>
    <xf numFmtId="0" fontId="15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16" fontId="15" fillId="12" borderId="1" xfId="1" applyNumberFormat="1" applyFont="1" applyFill="1" applyBorder="1" applyAlignment="1">
      <alignment horizontal="center" vertical="center" wrapText="1"/>
    </xf>
    <xf numFmtId="165" fontId="15" fillId="11" borderId="1" xfId="1" applyNumberFormat="1" applyFont="1" applyFill="1" applyBorder="1" applyAlignment="1">
      <alignment horizontal="center" vertical="center" wrapText="1"/>
    </xf>
    <xf numFmtId="3" fontId="15" fillId="12" borderId="1" xfId="1" applyNumberFormat="1" applyFont="1" applyFill="1" applyBorder="1" applyAlignment="1">
      <alignment horizontal="center" vertical="center" wrapText="1"/>
    </xf>
    <xf numFmtId="1" fontId="15" fillId="11" borderId="1" xfId="1" applyNumberFormat="1" applyFont="1" applyFill="1" applyBorder="1" applyAlignment="1">
      <alignment horizontal="center" vertical="center" wrapText="1"/>
    </xf>
    <xf numFmtId="164" fontId="15" fillId="11" borderId="1" xfId="1" applyNumberFormat="1" applyFont="1" applyFill="1" applyBorder="1" applyAlignment="1">
      <alignment horizontal="center" vertical="center" wrapText="1"/>
    </xf>
    <xf numFmtId="0" fontId="22" fillId="11" borderId="1" xfId="1" applyNumberFormat="1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/>
    </xf>
    <xf numFmtId="0" fontId="0" fillId="10" borderId="0" xfId="0" applyFill="1" applyBorder="1"/>
    <xf numFmtId="0" fontId="23" fillId="11" borderId="1" xfId="0" applyFont="1" applyFill="1" applyBorder="1" applyAlignment="1">
      <alignment horizontal="center" vertical="center" wrapText="1"/>
    </xf>
    <xf numFmtId="0" fontId="62" fillId="12" borderId="0" xfId="0" applyFont="1" applyFill="1" applyBorder="1"/>
    <xf numFmtId="0" fontId="22" fillId="11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57" fillId="11" borderId="0" xfId="0" applyFont="1" applyFill="1" applyBorder="1"/>
    <xf numFmtId="0" fontId="57" fillId="11" borderId="0" xfId="0" applyFont="1" applyFill="1"/>
    <xf numFmtId="0" fontId="4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0" fontId="0" fillId="11" borderId="0" xfId="0" applyFill="1" applyBorder="1"/>
    <xf numFmtId="0" fontId="0" fillId="11" borderId="0" xfId="0" applyFill="1"/>
    <xf numFmtId="0" fontId="67" fillId="12" borderId="1" xfId="0" applyFont="1" applyFill="1" applyBorder="1" applyAlignment="1">
      <alignment horizontal="center" vertical="center"/>
    </xf>
    <xf numFmtId="165" fontId="70" fillId="11" borderId="1" xfId="1" applyNumberFormat="1" applyFont="1" applyFill="1" applyBorder="1" applyAlignment="1">
      <alignment horizontal="center" vertical="center" wrapText="1"/>
    </xf>
    <xf numFmtId="0" fontId="67" fillId="11" borderId="1" xfId="0" applyNumberFormat="1" applyFont="1" applyFill="1" applyBorder="1" applyAlignment="1">
      <alignment horizontal="center" vertical="center" wrapText="1"/>
    </xf>
    <xf numFmtId="0" fontId="67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69" fillId="11" borderId="0" xfId="0" applyFont="1" applyFill="1" applyBorder="1"/>
    <xf numFmtId="0" fontId="69" fillId="11" borderId="0" xfId="0" applyFont="1" applyFill="1"/>
    <xf numFmtId="14" fontId="15" fillId="11" borderId="1" xfId="1" applyNumberFormat="1" applyFont="1" applyFill="1" applyBorder="1" applyAlignment="1">
      <alignment horizontal="center" vertical="center" wrapText="1"/>
    </xf>
    <xf numFmtId="0" fontId="20" fillId="12" borderId="1" xfId="1" applyFont="1" applyFill="1" applyBorder="1" applyAlignment="1">
      <alignment horizontal="center" vertical="center" wrapText="1"/>
    </xf>
    <xf numFmtId="0" fontId="20" fillId="12" borderId="1" xfId="1" applyFont="1" applyFill="1" applyBorder="1" applyAlignment="1">
      <alignment horizontal="left" vertical="center" wrapText="1"/>
    </xf>
    <xf numFmtId="0" fontId="20" fillId="12" borderId="1" xfId="1" applyFont="1" applyFill="1" applyBorder="1" applyAlignment="1">
      <alignment vertical="center" wrapText="1"/>
    </xf>
    <xf numFmtId="164" fontId="20" fillId="12" borderId="1" xfId="1" applyNumberFormat="1" applyFont="1" applyFill="1" applyBorder="1" applyAlignment="1">
      <alignment horizontal="center" vertical="center" wrapText="1"/>
    </xf>
    <xf numFmtId="165" fontId="20" fillId="12" borderId="1" xfId="1" applyNumberFormat="1" applyFont="1" applyFill="1" applyBorder="1" applyAlignment="1">
      <alignment horizontal="center" vertical="center" wrapText="1"/>
    </xf>
    <xf numFmtId="1" fontId="20" fillId="12" borderId="1" xfId="1" applyNumberFormat="1" applyFont="1" applyFill="1" applyBorder="1" applyAlignment="1">
      <alignment horizontal="center" vertical="center" wrapText="1"/>
    </xf>
    <xf numFmtId="165" fontId="38" fillId="0" borderId="0" xfId="58" applyNumberFormat="1" applyFont="1" applyFill="1" applyBorder="1" applyAlignment="1">
      <alignment vertical="center"/>
    </xf>
    <xf numFmtId="14" fontId="15" fillId="12" borderId="1" xfId="1" applyNumberFormat="1" applyFont="1" applyFill="1" applyBorder="1" applyAlignment="1">
      <alignment horizontal="center" vertical="center" wrapText="1"/>
    </xf>
    <xf numFmtId="0" fontId="60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165" fontId="22" fillId="12" borderId="1" xfId="1" applyNumberFormat="1" applyFont="1" applyFill="1" applyBorder="1" applyAlignment="1">
      <alignment horizontal="center" vertical="center" wrapText="1"/>
    </xf>
    <xf numFmtId="0" fontId="15" fillId="12" borderId="1" xfId="1" applyNumberFormat="1" applyFont="1" applyFill="1" applyBorder="1" applyAlignment="1">
      <alignment horizontal="center" vertical="center" wrapText="1"/>
    </xf>
    <xf numFmtId="0" fontId="15" fillId="11" borderId="1" xfId="1" applyNumberFormat="1" applyFont="1" applyFill="1" applyBorder="1" applyAlignment="1">
      <alignment horizontal="center" vertical="center" wrapText="1"/>
    </xf>
    <xf numFmtId="0" fontId="58" fillId="12" borderId="1" xfId="1" applyNumberFormat="1" applyFont="1" applyFill="1" applyBorder="1" applyAlignment="1">
      <alignment horizontal="center" vertical="center" wrapText="1"/>
    </xf>
    <xf numFmtId="14" fontId="58" fillId="11" borderId="1" xfId="1" applyNumberFormat="1" applyFont="1" applyFill="1" applyBorder="1" applyAlignment="1">
      <alignment horizontal="center" vertical="center" wrapText="1"/>
    </xf>
    <xf numFmtId="0" fontId="58" fillId="11" borderId="1" xfId="1" applyNumberFormat="1" applyFont="1" applyFill="1" applyBorder="1" applyAlignment="1">
      <alignment horizontal="center" vertical="center" wrapText="1"/>
    </xf>
    <xf numFmtId="0" fontId="58" fillId="11" borderId="1" xfId="0" applyFont="1" applyFill="1" applyBorder="1" applyAlignment="1">
      <alignment horizontal="center" vertical="center" wrapText="1"/>
    </xf>
    <xf numFmtId="0" fontId="0" fillId="13" borderId="0" xfId="0" applyFill="1" applyBorder="1"/>
    <xf numFmtId="0" fontId="0" fillId="13" borderId="0" xfId="0" applyFill="1"/>
    <xf numFmtId="0" fontId="15" fillId="10" borderId="1" xfId="0" applyFont="1" applyFill="1" applyBorder="1" applyAlignment="1">
      <alignment horizontal="center" vertical="center"/>
    </xf>
    <xf numFmtId="0" fontId="57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79" fillId="10" borderId="0" xfId="0" applyFont="1" applyFill="1" applyBorder="1"/>
    <xf numFmtId="0" fontId="79" fillId="10" borderId="0" xfId="0" applyFont="1" applyFill="1"/>
    <xf numFmtId="3" fontId="15" fillId="11" borderId="1" xfId="1" applyNumberFormat="1" applyFont="1" applyFill="1" applyBorder="1" applyAlignment="1">
      <alignment horizontal="center" vertical="center" wrapText="1"/>
    </xf>
    <xf numFmtId="0" fontId="57" fillId="11" borderId="1" xfId="0" applyFont="1" applyFill="1" applyBorder="1" applyAlignment="1">
      <alignment horizontal="center" vertical="center" wrapText="1"/>
    </xf>
    <xf numFmtId="164" fontId="22" fillId="12" borderId="1" xfId="1" applyNumberFormat="1" applyFont="1" applyFill="1" applyBorder="1" applyAlignment="1">
      <alignment horizontal="center" vertical="center" wrapText="1"/>
    </xf>
    <xf numFmtId="1" fontId="22" fillId="12" borderId="1" xfId="1" applyNumberFormat="1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Border="1"/>
    <xf numFmtId="0" fontId="0" fillId="14" borderId="0" xfId="0" applyFill="1"/>
    <xf numFmtId="49" fontId="20" fillId="12" borderId="1" xfId="0" applyNumberFormat="1" applyFont="1" applyFill="1" applyBorder="1" applyAlignment="1">
      <alignment horizontal="center" vertical="center" wrapText="1"/>
    </xf>
    <xf numFmtId="0" fontId="58" fillId="12" borderId="1" xfId="0" applyNumberFormat="1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 wrapText="1"/>
    </xf>
    <xf numFmtId="0" fontId="57" fillId="11" borderId="1" xfId="0" applyFont="1" applyFill="1" applyBorder="1"/>
    <xf numFmtId="0" fontId="57" fillId="12" borderId="0" xfId="0" applyFont="1" applyFill="1"/>
    <xf numFmtId="16" fontId="15" fillId="11" borderId="1" xfId="1" applyNumberFormat="1" applyFont="1" applyFill="1" applyBorder="1" applyAlignment="1">
      <alignment horizontal="center" vertical="center" wrapText="1"/>
    </xf>
    <xf numFmtId="0" fontId="27" fillId="11" borderId="1" xfId="0" applyFont="1" applyFill="1" applyBorder="1"/>
    <xf numFmtId="0" fontId="16" fillId="12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9" fontId="15" fillId="12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 wrapText="1"/>
    </xf>
    <xf numFmtId="0" fontId="16" fillId="12" borderId="1" xfId="1" applyNumberFormat="1" applyFont="1" applyFill="1" applyBorder="1" applyAlignment="1">
      <alignment horizontal="center" vertical="center" wrapText="1"/>
    </xf>
    <xf numFmtId="0" fontId="57" fillId="12" borderId="1" xfId="0" applyFont="1" applyFill="1" applyBorder="1" applyAlignment="1">
      <alignment horizontal="center" vertical="center" wrapText="1"/>
    </xf>
    <xf numFmtId="0" fontId="79" fillId="11" borderId="0" xfId="0" applyFont="1" applyFill="1"/>
    <xf numFmtId="0" fontId="77" fillId="12" borderId="1" xfId="0" applyFont="1" applyFill="1" applyBorder="1" applyAlignment="1">
      <alignment horizontal="center" vertical="center" wrapText="1"/>
    </xf>
    <xf numFmtId="0" fontId="60" fillId="12" borderId="1" xfId="1" applyNumberFormat="1" applyFont="1" applyFill="1" applyBorder="1" applyAlignment="1">
      <alignment horizontal="center" vertical="center" wrapText="1"/>
    </xf>
    <xf numFmtId="0" fontId="62" fillId="11" borderId="1" xfId="0" applyFont="1" applyFill="1" applyBorder="1"/>
    <xf numFmtId="0" fontId="29" fillId="11" borderId="1" xfId="0" applyFont="1" applyFill="1" applyBorder="1" applyAlignment="1">
      <alignment horizontal="center" vertical="center"/>
    </xf>
    <xf numFmtId="0" fontId="73" fillId="11" borderId="1" xfId="0" applyFont="1" applyFill="1" applyBorder="1" applyAlignment="1">
      <alignment horizontal="center" vertical="center"/>
    </xf>
    <xf numFmtId="14" fontId="22" fillId="11" borderId="1" xfId="1" applyNumberFormat="1" applyFont="1" applyFill="1" applyBorder="1" applyAlignment="1">
      <alignment horizontal="center" vertical="center" wrapText="1"/>
    </xf>
    <xf numFmtId="0" fontId="74" fillId="11" borderId="1" xfId="1" applyNumberFormat="1" applyFont="1" applyFill="1" applyBorder="1" applyAlignment="1">
      <alignment horizontal="center" vertical="center" wrapText="1"/>
    </xf>
    <xf numFmtId="0" fontId="74" fillId="11" borderId="1" xfId="0" applyFont="1" applyFill="1" applyBorder="1" applyAlignment="1">
      <alignment horizontal="center" vertical="center"/>
    </xf>
    <xf numFmtId="0" fontId="73" fillId="11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/>
    <xf numFmtId="165" fontId="64" fillId="11" borderId="1" xfId="1" applyNumberFormat="1" applyFont="1" applyFill="1" applyBorder="1" applyAlignment="1">
      <alignment horizontal="center" vertical="center" wrapText="1"/>
    </xf>
    <xf numFmtId="14" fontId="64" fillId="11" borderId="1" xfId="0" applyNumberFormat="1" applyFont="1" applyFill="1" applyBorder="1" applyAlignment="1">
      <alignment horizontal="center" vertical="center" wrapText="1"/>
    </xf>
    <xf numFmtId="0" fontId="64" fillId="11" borderId="1" xfId="0" applyNumberFormat="1" applyFont="1" applyFill="1" applyBorder="1" applyAlignment="1">
      <alignment horizontal="center" vertical="center" wrapText="1"/>
    </xf>
    <xf numFmtId="0" fontId="64" fillId="11" borderId="1" xfId="0" applyFont="1" applyFill="1" applyBorder="1" applyAlignment="1">
      <alignment horizontal="center" vertical="center"/>
    </xf>
    <xf numFmtId="0" fontId="65" fillId="11" borderId="0" xfId="0" applyFont="1" applyFill="1"/>
    <xf numFmtId="0" fontId="71" fillId="12" borderId="0" xfId="0" applyFont="1" applyFill="1" applyBorder="1"/>
    <xf numFmtId="0" fontId="71" fillId="12" borderId="0" xfId="0" applyFont="1" applyFill="1"/>
    <xf numFmtId="0" fontId="79" fillId="11" borderId="0" xfId="0" applyFont="1" applyFill="1" applyBorder="1"/>
    <xf numFmtId="14" fontId="20" fillId="12" borderId="1" xfId="0" applyNumberFormat="1" applyFont="1" applyFill="1" applyBorder="1" applyAlignment="1">
      <alignment horizontal="center" vertical="center" wrapText="1"/>
    </xf>
    <xf numFmtId="0" fontId="61" fillId="12" borderId="1" xfId="0" applyFont="1" applyFill="1" applyBorder="1" applyAlignment="1">
      <alignment horizontal="center" vertical="center" wrapText="1"/>
    </xf>
    <xf numFmtId="14" fontId="20" fillId="11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49" fontId="27" fillId="11" borderId="1" xfId="0" applyNumberFormat="1" applyFont="1" applyFill="1" applyBorder="1" applyAlignment="1">
      <alignment horizontal="center" vertical="center" wrapText="1"/>
    </xf>
    <xf numFmtId="49" fontId="20" fillId="11" borderId="1" xfId="0" applyNumberFormat="1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7" fillId="12" borderId="0" xfId="0" applyFont="1" applyFill="1" applyBorder="1"/>
    <xf numFmtId="0" fontId="81" fillId="11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15" borderId="7" xfId="0" applyFill="1" applyBorder="1" applyAlignment="1">
      <alignment wrapText="1"/>
    </xf>
    <xf numFmtId="165" fontId="41" fillId="0" borderId="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1" fontId="14" fillId="2" borderId="0" xfId="1" applyNumberFormat="1" applyFont="1" applyFill="1" applyBorder="1" applyAlignment="1">
      <alignment horizontal="center" vertical="center" wrapText="1"/>
    </xf>
    <xf numFmtId="1" fontId="20" fillId="9" borderId="0" xfId="0" applyNumberFormat="1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58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59" fillId="12" borderId="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center" vertical="center" wrapText="1"/>
    </xf>
    <xf numFmtId="0" fontId="59" fillId="15" borderId="0" xfId="0" applyFont="1" applyFill="1" applyBorder="1" applyAlignment="1" applyProtection="1">
      <alignment horizontal="center" vertical="center" wrapText="1"/>
      <protection locked="0"/>
    </xf>
    <xf numFmtId="0" fontId="58" fillId="11" borderId="0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59" fillId="15" borderId="0" xfId="0" applyFont="1" applyFill="1" applyBorder="1" applyAlignment="1">
      <alignment horizontal="center" vertical="center" wrapText="1"/>
    </xf>
    <xf numFmtId="0" fontId="20" fillId="12" borderId="0" xfId="0" applyFont="1" applyFill="1" applyBorder="1" applyAlignment="1">
      <alignment horizontal="center" vertical="center" wrapText="1"/>
    </xf>
    <xf numFmtId="0" fontId="76" fillId="12" borderId="0" xfId="0" applyFont="1" applyFill="1" applyBorder="1" applyAlignment="1">
      <alignment horizontal="center" vertical="center" wrapText="1"/>
    </xf>
    <xf numFmtId="0" fontId="38" fillId="15" borderId="0" xfId="0" applyFont="1" applyFill="1" applyBorder="1" applyAlignment="1">
      <alignment horizontal="center" vertical="center" wrapText="1"/>
    </xf>
    <xf numFmtId="0" fontId="91" fillId="11" borderId="0" xfId="0" applyFont="1" applyFill="1" applyBorder="1" applyAlignment="1">
      <alignment horizontal="center" vertical="center" wrapText="1"/>
    </xf>
    <xf numFmtId="0" fontId="76" fillId="11" borderId="0" xfId="0" applyFont="1" applyFill="1" applyBorder="1" applyAlignment="1">
      <alignment horizontal="center" vertical="center" wrapText="1"/>
    </xf>
    <xf numFmtId="0" fontId="77" fillId="15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31" fillId="15" borderId="0" xfId="0" applyFont="1" applyFill="1" applyBorder="1" applyAlignment="1">
      <alignment horizontal="center" vertical="center" wrapText="1"/>
    </xf>
    <xf numFmtId="0" fontId="37" fillId="15" borderId="0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 wrapText="1"/>
    </xf>
    <xf numFmtId="49" fontId="59" fillId="11" borderId="0" xfId="0" applyNumberFormat="1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 wrapText="1"/>
    </xf>
    <xf numFmtId="0" fontId="29" fillId="15" borderId="0" xfId="0" applyFont="1" applyFill="1" applyBorder="1" applyAlignment="1">
      <alignment horizontal="center" vertical="center" wrapText="1"/>
    </xf>
    <xf numFmtId="1" fontId="14" fillId="2" borderId="8" xfId="1" applyNumberFormat="1" applyFont="1" applyFill="1" applyBorder="1" applyAlignment="1">
      <alignment horizontal="center" vertical="center" wrapText="1"/>
    </xf>
    <xf numFmtId="1" fontId="20" fillId="9" borderId="8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59" fillId="11" borderId="8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58" fillId="12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59" fillId="12" borderId="8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58" fillId="11" borderId="8" xfId="0" applyFont="1" applyFill="1" applyBorder="1" applyAlignment="1">
      <alignment horizontal="center" vertical="center" wrapText="1"/>
    </xf>
    <xf numFmtId="0" fontId="20" fillId="15" borderId="8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38" fillId="15" borderId="8" xfId="0" applyFont="1" applyFill="1" applyBorder="1" applyAlignment="1">
      <alignment horizontal="center" vertical="center" wrapText="1"/>
    </xf>
    <xf numFmtId="0" fontId="91" fillId="11" borderId="8" xfId="0" applyFont="1" applyFill="1" applyBorder="1" applyAlignment="1">
      <alignment horizontal="center" vertical="center" wrapText="1"/>
    </xf>
    <xf numFmtId="0" fontId="76" fillId="11" borderId="8" xfId="0" applyFont="1" applyFill="1" applyBorder="1" applyAlignment="1">
      <alignment horizontal="center" vertical="center" wrapText="1"/>
    </xf>
    <xf numFmtId="0" fontId="77" fillId="15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31" fillId="15" borderId="8" xfId="0" applyFont="1" applyFill="1" applyBorder="1" applyAlignment="1">
      <alignment horizontal="center" vertical="center" wrapText="1"/>
    </xf>
    <xf numFmtId="0" fontId="16" fillId="15" borderId="8" xfId="0" applyFont="1" applyFill="1" applyBorder="1" applyAlignment="1">
      <alignment horizontal="center" vertical="center" wrapText="1"/>
    </xf>
    <xf numFmtId="49" fontId="59" fillId="11" borderId="8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/>
    </xf>
    <xf numFmtId="0" fontId="59" fillId="2" borderId="1" xfId="0" applyFont="1" applyFill="1" applyBorder="1" applyAlignment="1" applyProtection="1">
      <alignment horizontal="center" vertical="center" wrapText="1"/>
      <protection locked="0"/>
    </xf>
    <xf numFmtId="0" fontId="76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91" fillId="2" borderId="1" xfId="0" applyFont="1" applyFill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4" fontId="37" fillId="2" borderId="1" xfId="1" applyNumberFormat="1" applyFont="1" applyFill="1" applyBorder="1" applyAlignment="1">
      <alignment horizontal="center" vertical="center"/>
    </xf>
    <xf numFmtId="0" fontId="38" fillId="12" borderId="8" xfId="0" applyFont="1" applyFill="1" applyBorder="1" applyAlignment="1">
      <alignment horizontal="center" vertical="center" wrapText="1"/>
    </xf>
    <xf numFmtId="0" fontId="59" fillId="12" borderId="8" xfId="0" applyFont="1" applyFill="1" applyBorder="1" applyAlignment="1" applyProtection="1">
      <alignment horizontal="center" vertical="center" wrapText="1"/>
      <protection locked="0"/>
    </xf>
    <xf numFmtId="0" fontId="15" fillId="16" borderId="1" xfId="1" applyFont="1" applyFill="1" applyBorder="1" applyAlignment="1">
      <alignment vertical="center" wrapText="1"/>
    </xf>
    <xf numFmtId="0" fontId="22" fillId="16" borderId="1" xfId="1" applyFont="1" applyFill="1" applyBorder="1" applyAlignment="1">
      <alignment horizontal="left" vertical="center" wrapText="1"/>
    </xf>
    <xf numFmtId="165" fontId="22" fillId="16" borderId="1" xfId="1" applyNumberFormat="1" applyFont="1" applyFill="1" applyBorder="1" applyAlignment="1">
      <alignment horizontal="center" vertical="center" wrapText="1"/>
    </xf>
    <xf numFmtId="1" fontId="22" fillId="16" borderId="1" xfId="1" applyNumberFormat="1" applyFont="1" applyFill="1" applyBorder="1" applyAlignment="1">
      <alignment horizontal="center" vertical="center" wrapText="1"/>
    </xf>
    <xf numFmtId="14" fontId="15" fillId="16" borderId="1" xfId="0" applyNumberFormat="1" applyFont="1" applyFill="1" applyBorder="1" applyAlignment="1">
      <alignment horizontal="center" vertical="center" wrapText="1"/>
    </xf>
    <xf numFmtId="0" fontId="15" fillId="16" borderId="1" xfId="0" applyNumberFormat="1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1" fontId="14" fillId="2" borderId="6" xfId="1" applyNumberFormat="1" applyFont="1" applyFill="1" applyBorder="1" applyAlignment="1">
      <alignment horizontal="center" vertical="center" wrapText="1"/>
    </xf>
    <xf numFmtId="0" fontId="79" fillId="2" borderId="0" xfId="0" applyFont="1" applyFill="1" applyBorder="1" applyAlignment="1">
      <alignment wrapText="1"/>
    </xf>
    <xf numFmtId="0" fontId="8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14" fontId="94" fillId="12" borderId="1" xfId="1" applyNumberFormat="1" applyFont="1" applyFill="1" applyBorder="1" applyAlignment="1">
      <alignment horizontal="center" vertical="center" wrapText="1"/>
    </xf>
    <xf numFmtId="0" fontId="81" fillId="12" borderId="1" xfId="0" applyFont="1" applyFill="1" applyBorder="1" applyAlignment="1">
      <alignment horizontal="center" vertical="center" wrapText="1"/>
    </xf>
    <xf numFmtId="0" fontId="22" fillId="12" borderId="1" xfId="1" applyNumberFormat="1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/>
    </xf>
    <xf numFmtId="0" fontId="66" fillId="11" borderId="1" xfId="0" applyFont="1" applyFill="1" applyBorder="1" applyAlignment="1">
      <alignment horizontal="center" vertical="center" wrapText="1"/>
    </xf>
    <xf numFmtId="0" fontId="72" fillId="11" borderId="1" xfId="0" applyFont="1" applyFill="1" applyBorder="1" applyAlignment="1">
      <alignment horizontal="center" vertical="center" wrapText="1"/>
    </xf>
    <xf numFmtId="0" fontId="81" fillId="10" borderId="1" xfId="0" applyFont="1" applyFill="1" applyBorder="1" applyAlignment="1">
      <alignment horizontal="center" vertical="center" wrapText="1"/>
    </xf>
    <xf numFmtId="0" fontId="73" fillId="12" borderId="1" xfId="0" applyFont="1" applyFill="1" applyBorder="1" applyAlignment="1">
      <alignment horizontal="center" vertical="center"/>
    </xf>
    <xf numFmtId="0" fontId="82" fillId="10" borderId="1" xfId="0" applyFont="1" applyFill="1" applyBorder="1"/>
    <xf numFmtId="0" fontId="82" fillId="10" borderId="1" xfId="0" applyFont="1" applyFill="1" applyBorder="1" applyAlignment="1">
      <alignment vertical="center"/>
    </xf>
    <xf numFmtId="0" fontId="15" fillId="16" borderId="1" xfId="1" applyFont="1" applyFill="1" applyBorder="1" applyAlignment="1">
      <alignment horizontal="center" vertical="center" wrapText="1"/>
    </xf>
    <xf numFmtId="0" fontId="15" fillId="16" borderId="1" xfId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164" fontId="28" fillId="10" borderId="0" xfId="0" applyNumberFormat="1" applyFont="1" applyFill="1" applyBorder="1" applyAlignment="1">
      <alignment horizontal="center" vertical="center" wrapText="1"/>
    </xf>
    <xf numFmtId="0" fontId="86" fillId="10" borderId="0" xfId="0" applyFont="1" applyFill="1" applyBorder="1"/>
    <xf numFmtId="0" fontId="37" fillId="11" borderId="1" xfId="0" applyFont="1" applyFill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center" vertical="center" wrapText="1"/>
    </xf>
    <xf numFmtId="0" fontId="86" fillId="12" borderId="0" xfId="0" applyFont="1" applyFill="1" applyBorder="1"/>
    <xf numFmtId="164" fontId="28" fillId="12" borderId="0" xfId="0" applyNumberFormat="1" applyFont="1" applyFill="1" applyBorder="1" applyAlignment="1">
      <alignment horizontal="center" vertical="center" wrapText="1"/>
    </xf>
    <xf numFmtId="0" fontId="22" fillId="12" borderId="1" xfId="0" applyNumberFormat="1" applyFont="1" applyFill="1" applyBorder="1" applyAlignment="1">
      <alignment horizontal="center" vertical="center" wrapText="1"/>
    </xf>
    <xf numFmtId="164" fontId="42" fillId="10" borderId="0" xfId="1" applyNumberFormat="1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164" fontId="15" fillId="16" borderId="1" xfId="1" applyNumberFormat="1" applyFont="1" applyFill="1" applyBorder="1" applyAlignment="1">
      <alignment horizontal="center" vertical="center" wrapText="1"/>
    </xf>
    <xf numFmtId="165" fontId="15" fillId="16" borderId="1" xfId="1" applyNumberFormat="1" applyFont="1" applyFill="1" applyBorder="1" applyAlignment="1">
      <alignment horizontal="center" vertical="center" wrapText="1"/>
    </xf>
    <xf numFmtId="1" fontId="15" fillId="16" borderId="1" xfId="1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58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38" fillId="16" borderId="8" xfId="0" applyFont="1" applyFill="1" applyBorder="1" applyAlignment="1">
      <alignment horizontal="center" vertical="center" wrapText="1"/>
    </xf>
    <xf numFmtId="164" fontId="22" fillId="16" borderId="1" xfId="1" applyNumberFormat="1" applyFont="1" applyFill="1" applyBorder="1" applyAlignment="1">
      <alignment horizontal="center" vertical="center" wrapText="1"/>
    </xf>
    <xf numFmtId="49" fontId="23" fillId="16" borderId="1" xfId="0" applyNumberFormat="1" applyFont="1" applyFill="1" applyBorder="1" applyAlignment="1">
      <alignment horizontal="center" vertical="center"/>
    </xf>
    <xf numFmtId="0" fontId="37" fillId="16" borderId="8" xfId="0" applyFont="1" applyFill="1" applyBorder="1" applyAlignment="1">
      <alignment horizontal="center" vertical="center" wrapText="1"/>
    </xf>
    <xf numFmtId="168" fontId="22" fillId="11" borderId="1" xfId="1" applyNumberFormat="1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0" fontId="81" fillId="10" borderId="1" xfId="0" applyFont="1" applyFill="1" applyBorder="1" applyAlignment="1">
      <alignment horizontal="center" vertical="center"/>
    </xf>
    <xf numFmtId="0" fontId="81" fillId="12" borderId="1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 wrapText="1"/>
    </xf>
    <xf numFmtId="0" fontId="77" fillId="11" borderId="8" xfId="0" applyFont="1" applyFill="1" applyBorder="1" applyAlignment="1">
      <alignment horizontal="center" vertical="center" wrapText="1"/>
    </xf>
    <xf numFmtId="0" fontId="27" fillId="10" borderId="0" xfId="0" applyFont="1" applyFill="1"/>
    <xf numFmtId="0" fontId="22" fillId="10" borderId="1" xfId="0" applyNumberFormat="1" applyFont="1" applyFill="1" applyBorder="1" applyAlignment="1">
      <alignment horizontal="center" vertical="center" wrapText="1"/>
    </xf>
    <xf numFmtId="0" fontId="59" fillId="10" borderId="1" xfId="0" applyFont="1" applyFill="1" applyBorder="1" applyAlignment="1">
      <alignment horizontal="center" vertical="center" wrapText="1"/>
    </xf>
    <xf numFmtId="164" fontId="55" fillId="10" borderId="0" xfId="0" applyNumberFormat="1" applyFont="1" applyFill="1" applyBorder="1" applyAlignment="1">
      <alignment horizontal="center" vertical="center"/>
    </xf>
    <xf numFmtId="0" fontId="57" fillId="10" borderId="0" xfId="0" applyFont="1" applyFill="1" applyBorder="1"/>
    <xf numFmtId="0" fontId="57" fillId="10" borderId="0" xfId="0" applyFont="1" applyFill="1"/>
    <xf numFmtId="164" fontId="24" fillId="12" borderId="0" xfId="0" applyNumberFormat="1" applyFont="1" applyFill="1" applyBorder="1" applyAlignment="1">
      <alignment horizontal="center" vertical="center"/>
    </xf>
    <xf numFmtId="0" fontId="27" fillId="10" borderId="0" xfId="0" applyFont="1" applyFill="1" applyBorder="1"/>
    <xf numFmtId="164" fontId="28" fillId="11" borderId="0" xfId="0" applyNumberFormat="1" applyFont="1" applyFill="1" applyBorder="1" applyAlignment="1">
      <alignment horizontal="center" vertical="center" wrapText="1"/>
    </xf>
    <xf numFmtId="0" fontId="86" fillId="11" borderId="0" xfId="0" applyFont="1" applyFill="1" applyBorder="1"/>
    <xf numFmtId="0" fontId="58" fillId="10" borderId="1" xfId="0" applyFont="1" applyFill="1" applyBorder="1" applyAlignment="1">
      <alignment horizontal="center" vertical="center"/>
    </xf>
    <xf numFmtId="164" fontId="63" fillId="10" borderId="0" xfId="0" applyNumberFormat="1" applyFont="1" applyFill="1" applyBorder="1" applyAlignment="1">
      <alignment horizontal="center" vertical="center" wrapText="1"/>
    </xf>
    <xf numFmtId="0" fontId="62" fillId="10" borderId="0" xfId="0" applyFont="1" applyFill="1" applyBorder="1"/>
    <xf numFmtId="0" fontId="62" fillId="10" borderId="0" xfId="0" applyFont="1" applyFill="1"/>
    <xf numFmtId="164" fontId="63" fillId="12" borderId="0" xfId="0" applyNumberFormat="1" applyFont="1" applyFill="1" applyBorder="1" applyAlignment="1">
      <alignment horizontal="center" vertical="center" wrapText="1"/>
    </xf>
    <xf numFmtId="164" fontId="26" fillId="12" borderId="0" xfId="0" applyNumberFormat="1" applyFont="1" applyFill="1" applyBorder="1" applyAlignment="1">
      <alignment horizontal="center" vertical="center" wrapText="1"/>
    </xf>
    <xf numFmtId="0" fontId="82" fillId="12" borderId="1" xfId="0" applyFont="1" applyFill="1" applyBorder="1"/>
    <xf numFmtId="0" fontId="82" fillId="12" borderId="1" xfId="0" applyFont="1" applyFill="1" applyBorder="1" applyAlignment="1">
      <alignment vertical="center"/>
    </xf>
    <xf numFmtId="0" fontId="68" fillId="12" borderId="0" xfId="0" applyFont="1" applyFill="1"/>
    <xf numFmtId="0" fontId="68" fillId="12" borderId="0" xfId="0" applyFont="1" applyFill="1" applyBorder="1"/>
    <xf numFmtId="0" fontId="69" fillId="12" borderId="0" xfId="0" applyFont="1" applyFill="1"/>
    <xf numFmtId="0" fontId="69" fillId="1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48" fillId="11" borderId="1" xfId="0" applyFont="1" applyFill="1" applyBorder="1" applyAlignment="1">
      <alignment horizontal="center" vertical="center" wrapText="1"/>
    </xf>
    <xf numFmtId="164" fontId="63" fillId="11" borderId="0" xfId="0" applyNumberFormat="1" applyFont="1" applyFill="1" applyBorder="1" applyAlignment="1">
      <alignment horizontal="center" vertical="center" wrapText="1"/>
    </xf>
    <xf numFmtId="164" fontId="24" fillId="11" borderId="0" xfId="0" applyNumberFormat="1" applyFont="1" applyFill="1" applyBorder="1" applyAlignment="1">
      <alignment horizontal="center" vertical="center"/>
    </xf>
    <xf numFmtId="164" fontId="14" fillId="11" borderId="0" xfId="0" applyNumberFormat="1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 wrapText="1"/>
    </xf>
    <xf numFmtId="0" fontId="81" fillId="11" borderId="1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 wrapText="1"/>
    </xf>
    <xf numFmtId="0" fontId="89" fillId="11" borderId="0" xfId="0" applyFont="1" applyFill="1" applyBorder="1"/>
    <xf numFmtId="164" fontId="26" fillId="11" borderId="0" xfId="0" applyNumberFormat="1" applyFont="1" applyFill="1" applyBorder="1" applyAlignment="1">
      <alignment horizontal="center" vertical="center" wrapText="1"/>
    </xf>
    <xf numFmtId="164" fontId="56" fillId="11" borderId="0" xfId="0" applyNumberFormat="1" applyFont="1" applyFill="1" applyBorder="1" applyAlignment="1">
      <alignment horizontal="center" vertical="center" wrapText="1"/>
    </xf>
    <xf numFmtId="0" fontId="82" fillId="11" borderId="1" xfId="0" applyFont="1" applyFill="1" applyBorder="1"/>
    <xf numFmtId="0" fontId="82" fillId="11" borderId="1" xfId="0" applyFont="1" applyFill="1" applyBorder="1" applyAlignment="1">
      <alignment vertical="center"/>
    </xf>
    <xf numFmtId="0" fontId="68" fillId="11" borderId="0" xfId="0" applyFont="1" applyFill="1"/>
    <xf numFmtId="0" fontId="68" fillId="11" borderId="0" xfId="0" applyFont="1" applyFill="1" applyBorder="1"/>
    <xf numFmtId="164" fontId="42" fillId="11" borderId="0" xfId="0" applyNumberFormat="1" applyFont="1" applyFill="1" applyBorder="1" applyAlignment="1">
      <alignment horizontal="center" vertical="center" wrapText="1"/>
    </xf>
    <xf numFmtId="0" fontId="65" fillId="11" borderId="0" xfId="0" applyFont="1" applyFill="1" applyBorder="1"/>
    <xf numFmtId="0" fontId="42" fillId="12" borderId="0" xfId="0" applyFont="1" applyFill="1" applyBorder="1" applyAlignment="1">
      <alignment horizontal="center" vertical="center" wrapText="1"/>
    </xf>
    <xf numFmtId="0" fontId="65" fillId="12" borderId="0" xfId="0" applyFont="1" applyFill="1"/>
    <xf numFmtId="0" fontId="65" fillId="1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49" fontId="15" fillId="11" borderId="1" xfId="1" applyNumberFormat="1" applyFont="1" applyFill="1" applyBorder="1" applyAlignment="1">
      <alignment horizontal="center" vertical="center" wrapText="1"/>
    </xf>
    <xf numFmtId="0" fontId="79" fillId="12" borderId="0" xfId="0" applyFont="1" applyFill="1"/>
    <xf numFmtId="0" fontId="48" fillId="12" borderId="1" xfId="0" applyFont="1" applyFill="1" applyBorder="1" applyAlignment="1">
      <alignment horizontal="center" vertical="center" wrapText="1"/>
    </xf>
    <xf numFmtId="0" fontId="95" fillId="12" borderId="1" xfId="0" applyFont="1" applyFill="1" applyBorder="1" applyAlignment="1">
      <alignment vertical="center"/>
    </xf>
    <xf numFmtId="164" fontId="42" fillId="12" borderId="0" xfId="0" applyNumberFormat="1" applyFont="1" applyFill="1" applyBorder="1" applyAlignment="1">
      <alignment horizontal="center" vertical="center" wrapText="1"/>
    </xf>
    <xf numFmtId="0" fontId="87" fillId="12" borderId="0" xfId="0" applyFont="1" applyFill="1" applyBorder="1"/>
    <xf numFmtId="0" fontId="79" fillId="12" borderId="0" xfId="0" applyFont="1" applyFill="1" applyBorder="1"/>
    <xf numFmtId="165" fontId="22" fillId="11" borderId="0" xfId="1" applyNumberFormat="1" applyFont="1" applyFill="1" applyBorder="1" applyAlignment="1">
      <alignment horizontal="center" vertical="center" wrapText="1"/>
    </xf>
    <xf numFmtId="0" fontId="65" fillId="11" borderId="1" xfId="0" applyFont="1" applyFill="1" applyBorder="1"/>
    <xf numFmtId="165" fontId="15" fillId="11" borderId="0" xfId="1" applyNumberFormat="1" applyFont="1" applyFill="1" applyBorder="1" applyAlignment="1">
      <alignment horizontal="center" vertical="center" wrapText="1"/>
    </xf>
    <xf numFmtId="165" fontId="22" fillId="11" borderId="4" xfId="1" applyNumberFormat="1" applyFont="1" applyFill="1" applyBorder="1" applyAlignment="1">
      <alignment horizontal="center" vertical="center" wrapText="1"/>
    </xf>
    <xf numFmtId="1" fontId="22" fillId="11" borderId="4" xfId="1" applyNumberFormat="1" applyFont="1" applyFill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horizontal="center" vertical="center" wrapText="1"/>
    </xf>
    <xf numFmtId="1" fontId="84" fillId="11" borderId="1" xfId="0" applyNumberFormat="1" applyFont="1" applyFill="1" applyBorder="1" applyAlignment="1">
      <alignment horizontal="center" vertical="center"/>
    </xf>
    <xf numFmtId="165" fontId="48" fillId="11" borderId="1" xfId="1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71" fillId="2" borderId="0" xfId="0" applyFont="1" applyFill="1" applyBorder="1" applyAlignment="1">
      <alignment horizontal="center" vertical="center" wrapText="1"/>
    </xf>
    <xf numFmtId="165" fontId="93" fillId="0" borderId="0" xfId="0" applyNumberFormat="1" applyFont="1" applyBorder="1" applyAlignment="1">
      <alignment horizontal="center" vertical="center" wrapText="1"/>
    </xf>
    <xf numFmtId="165" fontId="41" fillId="2" borderId="0" xfId="0" applyNumberFormat="1" applyFont="1" applyFill="1" applyBorder="1" applyAlignment="1">
      <alignment wrapText="1"/>
    </xf>
    <xf numFmtId="165" fontId="0" fillId="2" borderId="0" xfId="0" applyNumberForma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" borderId="0" xfId="0" applyFont="1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84" fillId="2" borderId="0" xfId="0" applyFont="1" applyFill="1" applyAlignment="1">
      <alignment horizontal="left" vertical="center"/>
    </xf>
    <xf numFmtId="0" fontId="9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1" fontId="37" fillId="9" borderId="1" xfId="1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15" fillId="2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9" fontId="92" fillId="0" borderId="0" xfId="0" applyNumberFormat="1" applyFont="1" applyBorder="1" applyAlignment="1">
      <alignment horizontal="center" vertical="center" wrapText="1"/>
    </xf>
    <xf numFmtId="49" fontId="92" fillId="0" borderId="1" xfId="0" applyNumberFormat="1" applyFont="1" applyBorder="1" applyAlignment="1">
      <alignment horizontal="center" wrapText="1"/>
    </xf>
    <xf numFmtId="0" fontId="92" fillId="0" borderId="0" xfId="0" applyFont="1" applyBorder="1" applyAlignment="1">
      <alignment horizontal="center" vertical="center" wrapText="1"/>
    </xf>
    <xf numFmtId="1" fontId="37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165" fontId="49" fillId="2" borderId="0" xfId="1" applyNumberFormat="1" applyFont="1" applyFill="1" applyAlignment="1">
      <alignment horizontal="center" vertical="center"/>
    </xf>
    <xf numFmtId="0" fontId="19" fillId="2" borderId="0" xfId="0" applyFont="1" applyFill="1" applyAlignment="1">
      <alignment wrapText="1"/>
    </xf>
    <xf numFmtId="0" fontId="7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11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59">
    <cellStyle name="Normal" xfId="5"/>
    <cellStyle name="Денежный 2" xfId="6"/>
    <cellStyle name="Денежный 2 2" xfId="7"/>
    <cellStyle name="Обычный" xfId="0" builtinId="0"/>
    <cellStyle name="Обычный 10" xfId="8"/>
    <cellStyle name="Обычный 11" xfId="9"/>
    <cellStyle name="Обычный 12" xfId="10"/>
    <cellStyle name="Обычный 13" xfId="11"/>
    <cellStyle name="Обычный 14" xfId="3"/>
    <cellStyle name="Обычный 2" xfId="1"/>
    <cellStyle name="Обычный 2 2" xfId="12"/>
    <cellStyle name="Обычный 2 2 2" xfId="13"/>
    <cellStyle name="Обычный 2 2 3" xfId="14"/>
    <cellStyle name="Обычный 2 2 3 2" xfId="15"/>
    <cellStyle name="Обычный 2 2 3 2 2" xfId="16"/>
    <cellStyle name="Обычный 2 2 3 2 2 2" xfId="17"/>
    <cellStyle name="Обычный 2 2 3 2 3" xfId="18"/>
    <cellStyle name="Обычный 2 2 3 2 3 2" xfId="19"/>
    <cellStyle name="Обычный 2 2 3 2 4" xfId="20"/>
    <cellStyle name="Обычный 2 2 3 3" xfId="21"/>
    <cellStyle name="Обычный 3" xfId="2"/>
    <cellStyle name="Обычный 3 2" xfId="22"/>
    <cellStyle name="Обычный 3 3" xfId="23"/>
    <cellStyle name="Обычный 4" xfId="24"/>
    <cellStyle name="Обычный 4 2" xfId="25"/>
    <cellStyle name="Обычный 4 3" xfId="26"/>
    <cellStyle name="Обычный 4 3 2" xfId="27"/>
    <cellStyle name="Обычный 4 4" xfId="28"/>
    <cellStyle name="Обычный 4 5" xfId="29"/>
    <cellStyle name="Обычный 5" xfId="30"/>
    <cellStyle name="Обычный 6" xfId="31"/>
    <cellStyle name="Обычный 6 2" xfId="32"/>
    <cellStyle name="Обычный 6 2 2" xfId="33"/>
    <cellStyle name="Обычный 6 2 2 2" xfId="34"/>
    <cellStyle name="Обычный 6 2 2 3" xfId="35"/>
    <cellStyle name="Обычный 6 2 3" xfId="36"/>
    <cellStyle name="Обычный 6 2 3 2" xfId="37"/>
    <cellStyle name="Обычный 6 2 3 3" xfId="38"/>
    <cellStyle name="Обычный 6 2 4" xfId="39"/>
    <cellStyle name="Обычный 6 2 4 2" xfId="40"/>
    <cellStyle name="Обычный 6 2 5" xfId="41"/>
    <cellStyle name="Обычный 6 3" xfId="42"/>
    <cellStyle name="Обычный 7" xfId="43"/>
    <cellStyle name="Обычный 8" xfId="44"/>
    <cellStyle name="Обычный 9" xfId="45"/>
    <cellStyle name="Процентный 2" xfId="46"/>
    <cellStyle name="Процентный 2 2" xfId="47"/>
    <cellStyle name="Процентный 2 2 2" xfId="48"/>
    <cellStyle name="Процентный 2 2 2 2" xfId="49"/>
    <cellStyle name="Процентный 2 2 3" xfId="50"/>
    <cellStyle name="Процентный 2 2 4" xfId="51"/>
    <cellStyle name="Процентный 2 3" xfId="52"/>
    <cellStyle name="Процентный 3" xfId="53"/>
    <cellStyle name="Стиль 1" xfId="54"/>
    <cellStyle name="Финансовый 2" xfId="55"/>
    <cellStyle name="Финансовый 3" xfId="56"/>
    <cellStyle name="Финансовый 4" xfId="57"/>
    <cellStyle name="Финансовый 5" xfId="4"/>
    <cellStyle name="Финансовый 6" xfId="58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W597"/>
  <sheetViews>
    <sheetView view="pageBreakPreview" zoomScale="70" zoomScaleNormal="100" zoomScaleSheetLayoutView="70" workbookViewId="0">
      <selection activeCell="H419" sqref="H419"/>
    </sheetView>
  </sheetViews>
  <sheetFormatPr defaultRowHeight="15" x14ac:dyDescent="0.25"/>
  <cols>
    <col min="1" max="1" width="13.28515625" style="136" customWidth="1"/>
    <col min="2" max="2" width="21.140625" style="82" customWidth="1"/>
    <col min="3" max="3" width="18.85546875" style="83" customWidth="1"/>
    <col min="4" max="4" width="30.85546875" style="84" customWidth="1"/>
    <col min="5" max="5" width="14" style="85" customWidth="1"/>
    <col min="6" max="6" width="18.28515625" style="8" customWidth="1"/>
    <col min="7" max="7" width="13.140625" style="86" customWidth="1"/>
    <col min="8" max="8" width="17.28515625" style="8" customWidth="1"/>
    <col min="9" max="9" width="18.42578125" style="8" customWidth="1"/>
    <col min="10" max="10" width="17.85546875" style="8" customWidth="1"/>
    <col min="11" max="11" width="14.5703125" style="107" customWidth="1"/>
    <col min="12" max="12" width="17.140625" style="107" customWidth="1"/>
    <col min="13" max="13" width="16.85546875" style="107" customWidth="1"/>
    <col min="14" max="14" width="13.5703125" style="90" customWidth="1"/>
    <col min="15" max="15" width="19.28515625" style="114" customWidth="1"/>
    <col min="16" max="16" width="14.42578125" style="87" customWidth="1"/>
    <col min="17" max="17" width="17.140625" style="114" customWidth="1"/>
    <col min="18" max="18" width="18.5703125" style="115" customWidth="1"/>
    <col min="19" max="19" width="19.85546875" style="117" customWidth="1"/>
    <col min="20" max="20" width="19.85546875" style="432" customWidth="1"/>
    <col min="21" max="21" width="19.85546875" style="117" customWidth="1"/>
    <col min="22" max="22" width="38.42578125" style="14" customWidth="1"/>
    <col min="23" max="23" width="38.140625" customWidth="1"/>
    <col min="24" max="27" width="9.140625" customWidth="1"/>
    <col min="28" max="28" width="20.28515625" customWidth="1"/>
    <col min="29" max="29" width="22.7109375" customWidth="1"/>
    <col min="30" max="39" width="9.140625" customWidth="1"/>
  </cols>
  <sheetData>
    <row r="1" spans="1:23" ht="39" customHeight="1" x14ac:dyDescent="0.25">
      <c r="A1" s="137"/>
      <c r="B1" s="2"/>
      <c r="C1" s="3"/>
      <c r="D1" s="4"/>
      <c r="E1" s="5"/>
      <c r="F1" s="6"/>
      <c r="G1" s="7"/>
      <c r="K1" s="88"/>
      <c r="L1" s="88"/>
      <c r="M1" s="88"/>
      <c r="O1" s="660" t="s">
        <v>1628</v>
      </c>
      <c r="P1" s="661"/>
      <c r="Q1" s="661"/>
      <c r="R1" s="661"/>
      <c r="S1" s="661"/>
      <c r="T1" s="430"/>
      <c r="U1" s="431"/>
    </row>
    <row r="2" spans="1:23" s="14" customFormat="1" ht="36.75" customHeight="1" x14ac:dyDescent="0.25">
      <c r="A2" s="656" t="s">
        <v>0</v>
      </c>
      <c r="B2" s="656"/>
      <c r="C2" s="656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516"/>
      <c r="U2" s="428"/>
    </row>
    <row r="3" spans="1:23" ht="27.75" customHeight="1" x14ac:dyDescent="0.3">
      <c r="A3" s="658" t="s">
        <v>2</v>
      </c>
      <c r="B3" s="658"/>
      <c r="C3" s="658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517"/>
      <c r="U3" s="429"/>
    </row>
    <row r="4" spans="1:23" ht="70.5" customHeight="1" x14ac:dyDescent="0.25">
      <c r="A4" s="658" t="s">
        <v>567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516"/>
      <c r="U4" s="428"/>
    </row>
    <row r="5" spans="1:23" s="12" customFormat="1" ht="33" customHeight="1" x14ac:dyDescent="0.25">
      <c r="A5" s="138"/>
      <c r="B5" s="16"/>
      <c r="C5" s="16"/>
      <c r="D5" s="16"/>
      <c r="E5" s="16"/>
      <c r="F5" s="623">
        <f>H12+I12+J12</f>
        <v>0</v>
      </c>
      <c r="G5" s="665" t="s">
        <v>247</v>
      </c>
      <c r="H5" s="665"/>
      <c r="I5" s="665"/>
      <c r="J5" s="665"/>
      <c r="K5" s="665"/>
      <c r="L5" s="665"/>
      <c r="M5" s="665"/>
      <c r="N5" s="187"/>
      <c r="O5" s="16"/>
      <c r="P5" s="16"/>
      <c r="Q5" s="16"/>
      <c r="R5" s="16"/>
      <c r="S5" s="130"/>
      <c r="T5" s="518"/>
      <c r="U5" s="130"/>
      <c r="V5" s="11"/>
    </row>
    <row r="6" spans="1:23" ht="3" customHeight="1" thickBot="1" x14ac:dyDescent="0.3">
      <c r="A6" s="139"/>
      <c r="B6" s="19"/>
      <c r="C6" s="18"/>
      <c r="D6" s="18"/>
      <c r="E6" s="20"/>
      <c r="F6" s="21"/>
      <c r="G6" s="22"/>
      <c r="H6" s="21"/>
      <c r="I6" s="21"/>
      <c r="J6" s="21"/>
      <c r="K6" s="93"/>
      <c r="L6" s="94"/>
      <c r="M6" s="94"/>
      <c r="N6" s="93"/>
      <c r="O6" s="93"/>
      <c r="P6" s="17"/>
      <c r="Q6" s="93"/>
      <c r="R6" s="24"/>
      <c r="S6" s="23"/>
      <c r="T6" s="23"/>
      <c r="U6" s="23"/>
    </row>
    <row r="7" spans="1:23" ht="61.5" customHeight="1" thickBot="1" x14ac:dyDescent="0.3">
      <c r="A7" s="139"/>
      <c r="B7" s="425"/>
      <c r="C7" s="426"/>
      <c r="D7" s="667" t="s">
        <v>1623</v>
      </c>
      <c r="E7" s="667"/>
      <c r="F7" s="624"/>
      <c r="G7" s="666"/>
      <c r="H7" s="666"/>
      <c r="I7" s="666"/>
      <c r="J7" s="622"/>
      <c r="K7" s="668"/>
      <c r="L7" s="668"/>
      <c r="M7" s="94"/>
      <c r="N7" s="93"/>
      <c r="O7" s="427">
        <f>H13+I13+J13+H32+I32+H60+I60+J60+H91+I91+J91+H117+I117+J117+H141+I141+J141+H208+I208+J208+H216+I216+J216+H224+I224+J224+H253+I253+J253+H259+I259+J259+H293+I293+J293+H331+I331+J331+H343+I343+J343+H368+I368+J368+H384+I384+J384+H389+I389+H416+I416+J416+J32+J389</f>
        <v>3480422.6211699988</v>
      </c>
      <c r="P7" s="620"/>
      <c r="Q7" s="621"/>
      <c r="R7" s="24"/>
      <c r="S7" s="23"/>
      <c r="T7" s="23"/>
      <c r="U7" s="23"/>
    </row>
    <row r="8" spans="1:23" ht="20.25" customHeight="1" x14ac:dyDescent="0.25">
      <c r="A8" s="140"/>
      <c r="B8" s="27"/>
      <c r="C8" s="26"/>
      <c r="D8" s="26"/>
      <c r="E8" s="28"/>
      <c r="F8" s="29"/>
      <c r="G8" s="30"/>
      <c r="H8" s="29"/>
      <c r="I8" s="29"/>
      <c r="J8" s="29"/>
      <c r="K8" s="95"/>
      <c r="L8" s="96"/>
      <c r="M8" s="94"/>
      <c r="N8" s="95"/>
      <c r="O8" s="95"/>
      <c r="P8" s="31"/>
      <c r="Q8" s="93"/>
      <c r="R8" s="17"/>
      <c r="S8" s="131"/>
      <c r="T8" s="433"/>
      <c r="U8" s="433"/>
    </row>
    <row r="9" spans="1:23" s="33" customFormat="1" ht="95.25" customHeight="1" x14ac:dyDescent="0.2">
      <c r="A9" s="642" t="s">
        <v>4</v>
      </c>
      <c r="B9" s="648" t="s">
        <v>5</v>
      </c>
      <c r="C9" s="650" t="s">
        <v>6</v>
      </c>
      <c r="D9" s="642" t="s">
        <v>7</v>
      </c>
      <c r="E9" s="645" t="s">
        <v>8</v>
      </c>
      <c r="F9" s="652" t="s">
        <v>9</v>
      </c>
      <c r="G9" s="654" t="s">
        <v>446</v>
      </c>
      <c r="H9" s="652" t="s">
        <v>361</v>
      </c>
      <c r="I9" s="652" t="s">
        <v>568</v>
      </c>
      <c r="J9" s="652" t="s">
        <v>569</v>
      </c>
      <c r="K9" s="642" t="s">
        <v>248</v>
      </c>
      <c r="L9" s="642" t="s">
        <v>249</v>
      </c>
      <c r="M9" s="642" t="s">
        <v>250</v>
      </c>
      <c r="N9" s="642" t="s">
        <v>570</v>
      </c>
      <c r="O9" s="642" t="s">
        <v>251</v>
      </c>
      <c r="P9" s="642" t="s">
        <v>10</v>
      </c>
      <c r="Q9" s="662" t="s">
        <v>571</v>
      </c>
      <c r="R9" s="662" t="s">
        <v>572</v>
      </c>
      <c r="S9" s="642" t="s">
        <v>11</v>
      </c>
      <c r="T9" s="625"/>
      <c r="U9" s="435"/>
      <c r="V9" s="32"/>
    </row>
    <row r="10" spans="1:23" s="33" customFormat="1" ht="37.5" customHeight="1" x14ac:dyDescent="0.2">
      <c r="A10" s="647"/>
      <c r="B10" s="649"/>
      <c r="C10" s="651"/>
      <c r="D10" s="643"/>
      <c r="E10" s="646"/>
      <c r="F10" s="653"/>
      <c r="G10" s="655"/>
      <c r="H10" s="653"/>
      <c r="I10" s="652"/>
      <c r="J10" s="652"/>
      <c r="K10" s="643"/>
      <c r="L10" s="643"/>
      <c r="M10" s="643"/>
      <c r="N10" s="643"/>
      <c r="O10" s="643"/>
      <c r="P10" s="644"/>
      <c r="Q10" s="663"/>
      <c r="R10" s="663" t="s">
        <v>572</v>
      </c>
      <c r="S10" s="664"/>
      <c r="T10" s="626"/>
      <c r="U10" s="237"/>
      <c r="V10" s="32"/>
    </row>
    <row r="11" spans="1:23" s="37" customFormat="1" ht="21.75" customHeight="1" x14ac:dyDescent="0.25">
      <c r="A11" s="132">
        <v>1</v>
      </c>
      <c r="B11" s="132">
        <v>2</v>
      </c>
      <c r="C11" s="132">
        <v>3</v>
      </c>
      <c r="D11" s="132">
        <v>4</v>
      </c>
      <c r="E11" s="132">
        <v>5</v>
      </c>
      <c r="F11" s="132">
        <v>6</v>
      </c>
      <c r="G11" s="132">
        <v>7</v>
      </c>
      <c r="H11" s="132">
        <v>8</v>
      </c>
      <c r="I11" s="132">
        <v>9</v>
      </c>
      <c r="J11" s="132">
        <v>10</v>
      </c>
      <c r="K11" s="132">
        <v>11</v>
      </c>
      <c r="L11" s="132">
        <v>12</v>
      </c>
      <c r="M11" s="132">
        <v>13</v>
      </c>
      <c r="N11" s="132">
        <v>14</v>
      </c>
      <c r="O11" s="132">
        <v>15</v>
      </c>
      <c r="P11" s="132">
        <v>16</v>
      </c>
      <c r="Q11" s="132">
        <v>17</v>
      </c>
      <c r="R11" s="132">
        <v>18</v>
      </c>
      <c r="S11" s="468">
        <v>19</v>
      </c>
      <c r="T11" s="515"/>
      <c r="U11" s="436"/>
      <c r="V11" s="36"/>
    </row>
    <row r="12" spans="1:23" s="37" customFormat="1" ht="67.5" customHeight="1" x14ac:dyDescent="0.25">
      <c r="A12" s="640" t="s">
        <v>1597</v>
      </c>
      <c r="B12" s="641"/>
      <c r="C12" s="641"/>
      <c r="D12" s="641"/>
      <c r="E12" s="252"/>
      <c r="F12" s="253"/>
      <c r="G12" s="254"/>
      <c r="H12" s="253"/>
      <c r="I12" s="253"/>
      <c r="J12" s="253"/>
      <c r="K12" s="255"/>
      <c r="L12" s="256"/>
      <c r="M12" s="256"/>
      <c r="N12" s="257"/>
      <c r="O12" s="257"/>
      <c r="P12" s="257"/>
      <c r="Q12" s="257"/>
      <c r="R12" s="258"/>
      <c r="S12" s="469"/>
      <c r="T12" s="129">
        <f>SUM(T15:T416)</f>
        <v>121</v>
      </c>
      <c r="U12" s="437"/>
      <c r="V12" s="36"/>
      <c r="W12" s="25"/>
    </row>
    <row r="13" spans="1:23" s="53" customFormat="1" ht="101.25" customHeight="1" x14ac:dyDescent="0.25">
      <c r="A13" s="259" t="s">
        <v>252</v>
      </c>
      <c r="B13" s="260" t="s">
        <v>61</v>
      </c>
      <c r="C13" s="261" t="s">
        <v>1447</v>
      </c>
      <c r="D13" s="260" t="s">
        <v>61</v>
      </c>
      <c r="E13" s="262">
        <f>E14+E16+E20+E22+E24+E26+E29</f>
        <v>12.685</v>
      </c>
      <c r="F13" s="263">
        <f>F14+F16+F20+F22+F24+F26+F29</f>
        <v>215318.17098</v>
      </c>
      <c r="G13" s="264"/>
      <c r="H13" s="263">
        <f>H14+H16+H20+H22+H24+H26+H29</f>
        <v>190921.25847</v>
      </c>
      <c r="I13" s="263">
        <f>I14+I16+I20+I22+I24+I26+I29</f>
        <v>0</v>
      </c>
      <c r="J13" s="263">
        <f>J14+J16+J20+J22+J24+J26+J29</f>
        <v>10597.93792</v>
      </c>
      <c r="K13" s="265"/>
      <c r="L13" s="265"/>
      <c r="M13" s="265"/>
      <c r="N13" s="267"/>
      <c r="O13" s="267"/>
      <c r="P13" s="267"/>
      <c r="Q13" s="325"/>
      <c r="R13" s="266"/>
      <c r="S13" s="470"/>
      <c r="T13" s="50"/>
      <c r="U13" s="438"/>
      <c r="V13" s="141"/>
    </row>
    <row r="14" spans="1:23" s="53" customFormat="1" ht="81.75" customHeight="1" x14ac:dyDescent="0.25">
      <c r="A14" s="285" t="s">
        <v>244</v>
      </c>
      <c r="B14" s="286" t="s">
        <v>61</v>
      </c>
      <c r="C14" s="286" t="s">
        <v>61</v>
      </c>
      <c r="D14" s="286" t="s">
        <v>61</v>
      </c>
      <c r="E14" s="288">
        <f>E15</f>
        <v>0.56299999999999994</v>
      </c>
      <c r="F14" s="289">
        <f>F15</f>
        <v>8645.6147999999994</v>
      </c>
      <c r="G14" s="290">
        <v>89</v>
      </c>
      <c r="H14" s="289">
        <f>H15</f>
        <v>7694.59717</v>
      </c>
      <c r="I14" s="289">
        <f>I15+I18</f>
        <v>0</v>
      </c>
      <c r="J14" s="289">
        <f>J15</f>
        <v>0</v>
      </c>
      <c r="K14" s="353">
        <v>44853</v>
      </c>
      <c r="L14" s="353" t="s">
        <v>1002</v>
      </c>
      <c r="M14" s="357" t="s">
        <v>1003</v>
      </c>
      <c r="N14" s="295" t="s">
        <v>253</v>
      </c>
      <c r="O14" s="295" t="s">
        <v>227</v>
      </c>
      <c r="P14" s="359"/>
      <c r="Q14" s="357" t="s">
        <v>227</v>
      </c>
      <c r="R14" s="357" t="s">
        <v>227</v>
      </c>
      <c r="S14" s="481" t="s">
        <v>227</v>
      </c>
      <c r="T14" s="49"/>
      <c r="U14" s="439"/>
      <c r="V14" s="141"/>
    </row>
    <row r="15" spans="1:23" s="53" customFormat="1" ht="143.25" customHeight="1" x14ac:dyDescent="0.25">
      <c r="A15" s="269" t="s">
        <v>97</v>
      </c>
      <c r="B15" s="270" t="s">
        <v>61</v>
      </c>
      <c r="C15" s="270" t="s">
        <v>61</v>
      </c>
      <c r="D15" s="272" t="s">
        <v>1000</v>
      </c>
      <c r="E15" s="323">
        <v>0.56299999999999994</v>
      </c>
      <c r="F15" s="320">
        <v>8645.6147999999994</v>
      </c>
      <c r="G15" s="322">
        <v>89</v>
      </c>
      <c r="H15" s="320">
        <f>ROUNDDOWN(F15*G15/100,5)</f>
        <v>7694.59717</v>
      </c>
      <c r="I15" s="320"/>
      <c r="J15" s="320"/>
      <c r="K15" s="360"/>
      <c r="L15" s="360"/>
      <c r="M15" s="361"/>
      <c r="N15" s="362"/>
      <c r="O15" s="280" t="s">
        <v>1001</v>
      </c>
      <c r="P15" s="358">
        <v>2</v>
      </c>
      <c r="Q15" s="324" t="s">
        <v>254</v>
      </c>
      <c r="R15" s="324" t="s">
        <v>254</v>
      </c>
      <c r="S15" s="471" t="s">
        <v>227</v>
      </c>
      <c r="T15" s="49">
        <v>1</v>
      </c>
      <c r="U15" s="439"/>
      <c r="V15" s="141"/>
    </row>
    <row r="16" spans="1:23" s="53" customFormat="1" ht="81.75" customHeight="1" x14ac:dyDescent="0.25">
      <c r="A16" s="285" t="s">
        <v>165</v>
      </c>
      <c r="B16" s="286" t="s">
        <v>61</v>
      </c>
      <c r="C16" s="286" t="s">
        <v>999</v>
      </c>
      <c r="D16" s="286" t="s">
        <v>999</v>
      </c>
      <c r="E16" s="288">
        <f>E17+E18+E19</f>
        <v>3.968</v>
      </c>
      <c r="F16" s="289">
        <f>F17+F18+F19</f>
        <v>53403.355199999998</v>
      </c>
      <c r="G16" s="290">
        <v>91</v>
      </c>
      <c r="H16" s="289">
        <f>H17+H18+H19</f>
        <v>48597.053220000002</v>
      </c>
      <c r="I16" s="289">
        <f>I17+I22</f>
        <v>0</v>
      </c>
      <c r="J16" s="289">
        <f>J17</f>
        <v>0</v>
      </c>
      <c r="K16" s="353">
        <v>44853</v>
      </c>
      <c r="L16" s="353" t="s">
        <v>1002</v>
      </c>
      <c r="M16" s="357" t="s">
        <v>1010</v>
      </c>
      <c r="N16" s="295" t="s">
        <v>253</v>
      </c>
      <c r="O16" s="295" t="s">
        <v>227</v>
      </c>
      <c r="P16" s="359"/>
      <c r="Q16" s="357" t="s">
        <v>227</v>
      </c>
      <c r="R16" s="357" t="s">
        <v>227</v>
      </c>
      <c r="S16" s="481" t="s">
        <v>1483</v>
      </c>
      <c r="T16" s="49"/>
      <c r="U16" s="439"/>
      <c r="V16" s="141"/>
    </row>
    <row r="17" spans="1:22" s="53" customFormat="1" ht="155.25" customHeight="1" x14ac:dyDescent="0.25">
      <c r="A17" s="269" t="s">
        <v>109</v>
      </c>
      <c r="B17" s="270" t="s">
        <v>61</v>
      </c>
      <c r="C17" s="270" t="s">
        <v>999</v>
      </c>
      <c r="D17" s="272" t="s">
        <v>1004</v>
      </c>
      <c r="E17" s="323">
        <v>2.83</v>
      </c>
      <c r="F17" s="320">
        <v>36137.416799999999</v>
      </c>
      <c r="G17" s="322">
        <v>91</v>
      </c>
      <c r="H17" s="320">
        <f>ROUNDDOWN(F17*G17/100,5)</f>
        <v>32885.049279999999</v>
      </c>
      <c r="I17" s="320"/>
      <c r="J17" s="320"/>
      <c r="K17" s="360"/>
      <c r="L17" s="360"/>
      <c r="M17" s="361"/>
      <c r="N17" s="362"/>
      <c r="O17" s="280" t="s">
        <v>1007</v>
      </c>
      <c r="P17" s="358">
        <v>9</v>
      </c>
      <c r="Q17" s="324" t="s">
        <v>254</v>
      </c>
      <c r="R17" s="324" t="s">
        <v>254</v>
      </c>
      <c r="S17" s="471" t="s">
        <v>227</v>
      </c>
      <c r="T17" s="49">
        <v>1</v>
      </c>
      <c r="U17" s="439"/>
      <c r="V17" s="141"/>
    </row>
    <row r="18" spans="1:22" s="53" customFormat="1" ht="81.75" customHeight="1" x14ac:dyDescent="0.25">
      <c r="A18" s="269" t="s">
        <v>1325</v>
      </c>
      <c r="B18" s="270" t="s">
        <v>61</v>
      </c>
      <c r="C18" s="270" t="s">
        <v>999</v>
      </c>
      <c r="D18" s="272" t="s">
        <v>1005</v>
      </c>
      <c r="E18" s="323">
        <v>0.48499999999999999</v>
      </c>
      <c r="F18" s="320">
        <v>6129.7139999999999</v>
      </c>
      <c r="G18" s="322">
        <v>91</v>
      </c>
      <c r="H18" s="320">
        <f>ROUNDDOWN(F18*G18/100,5)</f>
        <v>5578.0397400000002</v>
      </c>
      <c r="I18" s="320"/>
      <c r="J18" s="320"/>
      <c r="K18" s="360"/>
      <c r="L18" s="360"/>
      <c r="M18" s="361"/>
      <c r="N18" s="362"/>
      <c r="O18" s="280" t="s">
        <v>615</v>
      </c>
      <c r="P18" s="358">
        <v>5</v>
      </c>
      <c r="Q18" s="324" t="s">
        <v>254</v>
      </c>
      <c r="R18" s="324" t="s">
        <v>254</v>
      </c>
      <c r="S18" s="471" t="s">
        <v>227</v>
      </c>
      <c r="T18" s="49">
        <v>1</v>
      </c>
      <c r="U18" s="439"/>
      <c r="V18" s="141"/>
    </row>
    <row r="19" spans="1:22" s="53" customFormat="1" ht="81.75" customHeight="1" x14ac:dyDescent="0.25">
      <c r="A19" s="269" t="s">
        <v>1433</v>
      </c>
      <c r="B19" s="270" t="s">
        <v>61</v>
      </c>
      <c r="C19" s="270" t="s">
        <v>999</v>
      </c>
      <c r="D19" s="272" t="s">
        <v>1006</v>
      </c>
      <c r="E19" s="323">
        <v>0.65300000000000002</v>
      </c>
      <c r="F19" s="320">
        <v>11136.224399999999</v>
      </c>
      <c r="G19" s="322">
        <v>91</v>
      </c>
      <c r="H19" s="320">
        <f>ROUNDDOWN(F19*G19/100,5)</f>
        <v>10133.9642</v>
      </c>
      <c r="I19" s="320"/>
      <c r="J19" s="320"/>
      <c r="K19" s="360"/>
      <c r="L19" s="360"/>
      <c r="M19" s="361"/>
      <c r="N19" s="362"/>
      <c r="O19" s="280" t="s">
        <v>1008</v>
      </c>
      <c r="P19" s="358">
        <v>2</v>
      </c>
      <c r="Q19" s="324" t="s">
        <v>254</v>
      </c>
      <c r="R19" s="324" t="s">
        <v>254</v>
      </c>
      <c r="S19" s="472" t="s">
        <v>1009</v>
      </c>
      <c r="T19" s="164"/>
      <c r="U19" s="440"/>
      <c r="V19" s="141"/>
    </row>
    <row r="20" spans="1:22" s="53" customFormat="1" ht="127.5" customHeight="1" x14ac:dyDescent="0.25">
      <c r="A20" s="285" t="s">
        <v>1326</v>
      </c>
      <c r="B20" s="286" t="s">
        <v>61</v>
      </c>
      <c r="C20" s="286" t="s">
        <v>961</v>
      </c>
      <c r="D20" s="286" t="s">
        <v>961</v>
      </c>
      <c r="E20" s="288">
        <f>E21</f>
        <v>0.43</v>
      </c>
      <c r="F20" s="289">
        <f>F21</f>
        <v>2662.9331999999999</v>
      </c>
      <c r="G20" s="290">
        <v>90</v>
      </c>
      <c r="H20" s="289">
        <f>H21</f>
        <v>0</v>
      </c>
      <c r="I20" s="289">
        <f>I21+I31</f>
        <v>0</v>
      </c>
      <c r="J20" s="289">
        <f>J21</f>
        <v>2396.6398800000002</v>
      </c>
      <c r="K20" s="353">
        <v>44853</v>
      </c>
      <c r="L20" s="353" t="s">
        <v>964</v>
      </c>
      <c r="M20" s="357" t="s">
        <v>965</v>
      </c>
      <c r="N20" s="295" t="s">
        <v>253</v>
      </c>
      <c r="O20" s="295" t="s">
        <v>227</v>
      </c>
      <c r="P20" s="359"/>
      <c r="Q20" s="357" t="s">
        <v>227</v>
      </c>
      <c r="R20" s="357" t="s">
        <v>227</v>
      </c>
      <c r="S20" s="481" t="s">
        <v>227</v>
      </c>
      <c r="T20" s="49"/>
      <c r="U20" s="439"/>
      <c r="V20" s="141"/>
    </row>
    <row r="21" spans="1:22" s="53" customFormat="1" ht="183.75" customHeight="1" x14ac:dyDescent="0.25">
      <c r="A21" s="269" t="s">
        <v>1341</v>
      </c>
      <c r="B21" s="270" t="s">
        <v>61</v>
      </c>
      <c r="C21" s="270" t="s">
        <v>961</v>
      </c>
      <c r="D21" s="272" t="s">
        <v>962</v>
      </c>
      <c r="E21" s="323">
        <v>0.43</v>
      </c>
      <c r="F21" s="320">
        <v>2662.9331999999999</v>
      </c>
      <c r="G21" s="322">
        <v>90</v>
      </c>
      <c r="H21" s="337"/>
      <c r="I21" s="320"/>
      <c r="J21" s="320">
        <f>ROUNDDOWN(F21*G21/100,5)</f>
        <v>2396.6398800000002</v>
      </c>
      <c r="K21" s="360"/>
      <c r="L21" s="360"/>
      <c r="M21" s="361"/>
      <c r="N21" s="362"/>
      <c r="O21" s="280" t="s">
        <v>963</v>
      </c>
      <c r="P21" s="358">
        <v>12</v>
      </c>
      <c r="Q21" s="324" t="s">
        <v>254</v>
      </c>
      <c r="R21" s="324" t="s">
        <v>254</v>
      </c>
      <c r="S21" s="471" t="s">
        <v>227</v>
      </c>
      <c r="T21" s="49">
        <v>1</v>
      </c>
      <c r="U21" s="439"/>
      <c r="V21" s="141"/>
    </row>
    <row r="22" spans="1:22" s="53" customFormat="1" ht="183.75" customHeight="1" x14ac:dyDescent="0.25">
      <c r="A22" s="285" t="s">
        <v>1327</v>
      </c>
      <c r="B22" s="286" t="s">
        <v>61</v>
      </c>
      <c r="C22" s="286" t="s">
        <v>872</v>
      </c>
      <c r="D22" s="286" t="s">
        <v>872</v>
      </c>
      <c r="E22" s="288">
        <f>E23</f>
        <v>2.9430000000000001</v>
      </c>
      <c r="F22" s="289">
        <f>F23</f>
        <v>15357.555340000001</v>
      </c>
      <c r="G22" s="290">
        <v>90</v>
      </c>
      <c r="H22" s="289">
        <f>H23</f>
        <v>13821.799800000001</v>
      </c>
      <c r="I22" s="289">
        <f>I23+I29</f>
        <v>0</v>
      </c>
      <c r="J22" s="289">
        <f>J23</f>
        <v>0</v>
      </c>
      <c r="K22" s="353">
        <v>44853</v>
      </c>
      <c r="L22" s="353" t="s">
        <v>875</v>
      </c>
      <c r="M22" s="357" t="s">
        <v>876</v>
      </c>
      <c r="N22" s="295" t="s">
        <v>253</v>
      </c>
      <c r="O22" s="295" t="s">
        <v>227</v>
      </c>
      <c r="P22" s="359"/>
      <c r="Q22" s="357" t="s">
        <v>227</v>
      </c>
      <c r="R22" s="357" t="s">
        <v>227</v>
      </c>
      <c r="S22" s="473"/>
      <c r="T22" s="165"/>
      <c r="U22" s="441"/>
      <c r="V22" s="141"/>
    </row>
    <row r="23" spans="1:22" s="53" customFormat="1" ht="183.75" customHeight="1" x14ac:dyDescent="0.25">
      <c r="A23" s="269" t="s">
        <v>1342</v>
      </c>
      <c r="B23" s="270" t="s">
        <v>61</v>
      </c>
      <c r="C23" s="270" t="s">
        <v>872</v>
      </c>
      <c r="D23" s="272" t="s">
        <v>659</v>
      </c>
      <c r="E23" s="323">
        <v>2.9430000000000001</v>
      </c>
      <c r="F23" s="320">
        <v>15357.555340000001</v>
      </c>
      <c r="G23" s="322">
        <v>90</v>
      </c>
      <c r="H23" s="320">
        <f>ROUNDDOWN(F23*G23/100,5)</f>
        <v>13821.799800000001</v>
      </c>
      <c r="I23" s="320"/>
      <c r="J23" s="320"/>
      <c r="K23" s="360"/>
      <c r="L23" s="360"/>
      <c r="M23" s="361"/>
      <c r="N23" s="362"/>
      <c r="O23" s="280" t="s">
        <v>873</v>
      </c>
      <c r="P23" s="358">
        <v>9</v>
      </c>
      <c r="Q23" s="324" t="s">
        <v>254</v>
      </c>
      <c r="R23" s="324" t="s">
        <v>254</v>
      </c>
      <c r="S23" s="472" t="s">
        <v>874</v>
      </c>
      <c r="T23" s="164"/>
      <c r="U23" s="440"/>
      <c r="V23" s="141"/>
    </row>
    <row r="24" spans="1:22" s="53" customFormat="1" ht="183.75" customHeight="1" x14ac:dyDescent="0.25">
      <c r="A24" s="295" t="s">
        <v>1328</v>
      </c>
      <c r="B24" s="286" t="s">
        <v>61</v>
      </c>
      <c r="C24" s="287" t="s">
        <v>126</v>
      </c>
      <c r="D24" s="286" t="s">
        <v>126</v>
      </c>
      <c r="E24" s="288">
        <f>E25</f>
        <v>0.125</v>
      </c>
      <c r="F24" s="289">
        <f>F25</f>
        <v>1060.5244399999999</v>
      </c>
      <c r="G24" s="290">
        <v>93</v>
      </c>
      <c r="H24" s="289">
        <f>H25</f>
        <v>0</v>
      </c>
      <c r="I24" s="289">
        <f>I25</f>
        <v>0</v>
      </c>
      <c r="J24" s="289">
        <f>J25</f>
        <v>986.28772000000004</v>
      </c>
      <c r="K24" s="353">
        <v>44854</v>
      </c>
      <c r="L24" s="357" t="s">
        <v>1074</v>
      </c>
      <c r="M24" s="357" t="s">
        <v>255</v>
      </c>
      <c r="N24" s="295" t="s">
        <v>253</v>
      </c>
      <c r="O24" s="307" t="s">
        <v>227</v>
      </c>
      <c r="P24" s="357"/>
      <c r="Q24" s="357" t="s">
        <v>227</v>
      </c>
      <c r="R24" s="357" t="s">
        <v>227</v>
      </c>
      <c r="S24" s="476" t="s">
        <v>227</v>
      </c>
      <c r="T24" s="434"/>
      <c r="U24" s="442"/>
      <c r="V24" s="141"/>
    </row>
    <row r="25" spans="1:22" s="53" customFormat="1" ht="183.75" customHeight="1" x14ac:dyDescent="0.25">
      <c r="A25" s="316" t="s">
        <v>1329</v>
      </c>
      <c r="B25" s="270" t="s">
        <v>61</v>
      </c>
      <c r="C25" s="271" t="s">
        <v>126</v>
      </c>
      <c r="D25" s="272" t="s">
        <v>1072</v>
      </c>
      <c r="E25" s="273">
        <v>0.125</v>
      </c>
      <c r="F25" s="274">
        <v>1060.5244399999999</v>
      </c>
      <c r="G25" s="275">
        <v>93</v>
      </c>
      <c r="H25" s="337"/>
      <c r="I25" s="274"/>
      <c r="J25" s="274">
        <f>ROUNDDOWN(F25*G25/100,5)</f>
        <v>986.28772000000004</v>
      </c>
      <c r="K25" s="401"/>
      <c r="L25" s="324"/>
      <c r="M25" s="402"/>
      <c r="N25" s="403"/>
      <c r="O25" s="280" t="s">
        <v>1073</v>
      </c>
      <c r="P25" s="324">
        <v>5</v>
      </c>
      <c r="Q25" s="324" t="s">
        <v>254</v>
      </c>
      <c r="R25" s="324" t="s">
        <v>254</v>
      </c>
      <c r="S25" s="471" t="s">
        <v>227</v>
      </c>
      <c r="T25" s="49">
        <v>1</v>
      </c>
      <c r="U25" s="439"/>
      <c r="V25" s="141"/>
    </row>
    <row r="26" spans="1:22" s="53" customFormat="1" ht="183.75" customHeight="1" x14ac:dyDescent="0.25">
      <c r="A26" s="285" t="s">
        <v>1330</v>
      </c>
      <c r="B26" s="286" t="s">
        <v>61</v>
      </c>
      <c r="C26" s="287" t="s">
        <v>110</v>
      </c>
      <c r="D26" s="286" t="s">
        <v>110</v>
      </c>
      <c r="E26" s="288">
        <f>SUM(E27:E28)</f>
        <v>3.4710000000000001</v>
      </c>
      <c r="F26" s="289">
        <f>SUM(F27:F28)</f>
        <v>125598.89</v>
      </c>
      <c r="G26" s="290">
        <v>90</v>
      </c>
      <c r="H26" s="289">
        <f>SUM(H27:H28)</f>
        <v>113039.001</v>
      </c>
      <c r="I26" s="289">
        <f>SUM(I27:I28)</f>
        <v>0</v>
      </c>
      <c r="J26" s="289">
        <f>SUM(J27:J28)</f>
        <v>0</v>
      </c>
      <c r="K26" s="353">
        <v>44853</v>
      </c>
      <c r="L26" s="353" t="s">
        <v>907</v>
      </c>
      <c r="M26" s="357" t="s">
        <v>908</v>
      </c>
      <c r="N26" s="310" t="s">
        <v>253</v>
      </c>
      <c r="O26" s="310" t="s">
        <v>227</v>
      </c>
      <c r="P26" s="357"/>
      <c r="Q26" s="393" t="s">
        <v>270</v>
      </c>
      <c r="R26" s="393" t="s">
        <v>270</v>
      </c>
      <c r="S26" s="473"/>
      <c r="T26" s="165"/>
      <c r="U26" s="441"/>
      <c r="V26" s="141"/>
    </row>
    <row r="27" spans="1:22" s="53" customFormat="1" ht="183.75" customHeight="1" x14ac:dyDescent="0.25">
      <c r="A27" s="345" t="s">
        <v>1331</v>
      </c>
      <c r="B27" s="270" t="s">
        <v>61</v>
      </c>
      <c r="C27" s="271" t="s">
        <v>110</v>
      </c>
      <c r="D27" s="272" t="s">
        <v>439</v>
      </c>
      <c r="E27" s="323">
        <v>1.673</v>
      </c>
      <c r="F27" s="320">
        <v>61004.78</v>
      </c>
      <c r="G27" s="322">
        <v>90</v>
      </c>
      <c r="H27" s="320">
        <f>ROUNDDOWN(F27*G27/100,5)</f>
        <v>54904.302000000003</v>
      </c>
      <c r="I27" s="320"/>
      <c r="J27" s="320"/>
      <c r="K27" s="345"/>
      <c r="L27" s="345"/>
      <c r="M27" s="358"/>
      <c r="N27" s="306"/>
      <c r="O27" s="302" t="s">
        <v>554</v>
      </c>
      <c r="P27" s="358">
        <v>7</v>
      </c>
      <c r="Q27" s="324" t="s">
        <v>695</v>
      </c>
      <c r="R27" s="358" t="s">
        <v>256</v>
      </c>
      <c r="S27" s="472" t="s">
        <v>905</v>
      </c>
      <c r="T27" s="164"/>
      <c r="U27" s="440"/>
      <c r="V27" s="141"/>
    </row>
    <row r="28" spans="1:22" s="53" customFormat="1" ht="183.75" customHeight="1" x14ac:dyDescent="0.25">
      <c r="A28" s="269" t="s">
        <v>1332</v>
      </c>
      <c r="B28" s="270" t="s">
        <v>61</v>
      </c>
      <c r="C28" s="271" t="s">
        <v>110</v>
      </c>
      <c r="D28" s="272" t="s">
        <v>453</v>
      </c>
      <c r="E28" s="323">
        <v>1.798</v>
      </c>
      <c r="F28" s="320">
        <v>64594.11</v>
      </c>
      <c r="G28" s="322">
        <v>90</v>
      </c>
      <c r="H28" s="320">
        <f>ROUNDDOWN(F28*G28/100,5)</f>
        <v>58134.699000000001</v>
      </c>
      <c r="I28" s="320"/>
      <c r="J28" s="320"/>
      <c r="K28" s="345"/>
      <c r="L28" s="345"/>
      <c r="M28" s="358"/>
      <c r="N28" s="306"/>
      <c r="O28" s="302" t="s">
        <v>904</v>
      </c>
      <c r="P28" s="358">
        <v>8</v>
      </c>
      <c r="Q28" s="324" t="s">
        <v>695</v>
      </c>
      <c r="R28" s="358" t="s">
        <v>256</v>
      </c>
      <c r="S28" s="472" t="s">
        <v>906</v>
      </c>
      <c r="T28" s="164"/>
      <c r="U28" s="440"/>
      <c r="V28" s="141"/>
    </row>
    <row r="29" spans="1:22" s="297" customFormat="1" ht="135" customHeight="1" x14ac:dyDescent="0.25">
      <c r="A29" s="285" t="s">
        <v>1333</v>
      </c>
      <c r="B29" s="286" t="s">
        <v>61</v>
      </c>
      <c r="C29" s="287" t="s">
        <v>658</v>
      </c>
      <c r="D29" s="286" t="s">
        <v>658</v>
      </c>
      <c r="E29" s="288">
        <f>E30+E31</f>
        <v>1.1850000000000001</v>
      </c>
      <c r="F29" s="289">
        <f>F30+F31</f>
        <v>8589.2980000000007</v>
      </c>
      <c r="G29" s="290">
        <f>G30</f>
        <v>84</v>
      </c>
      <c r="H29" s="289">
        <f>H30+H31</f>
        <v>7768.8072800000009</v>
      </c>
      <c r="I29" s="289">
        <f>I30+I31</f>
        <v>0</v>
      </c>
      <c r="J29" s="289">
        <f>J30+J31</f>
        <v>7215.0103200000003</v>
      </c>
      <c r="K29" s="353">
        <v>44847</v>
      </c>
      <c r="L29" s="353" t="s">
        <v>662</v>
      </c>
      <c r="M29" s="357" t="s">
        <v>663</v>
      </c>
      <c r="N29" s="295" t="s">
        <v>253</v>
      </c>
      <c r="O29" s="295" t="s">
        <v>227</v>
      </c>
      <c r="P29" s="359"/>
      <c r="Q29" s="357" t="s">
        <v>227</v>
      </c>
      <c r="R29" s="357" t="s">
        <v>227</v>
      </c>
      <c r="S29" s="475"/>
      <c r="T29" s="174"/>
      <c r="U29" s="443"/>
      <c r="V29" s="296"/>
    </row>
    <row r="30" spans="1:22" s="304" customFormat="1" ht="189" customHeight="1" x14ac:dyDescent="0.25">
      <c r="A30" s="269" t="s">
        <v>1334</v>
      </c>
      <c r="B30" s="270" t="s">
        <v>61</v>
      </c>
      <c r="C30" s="271" t="s">
        <v>658</v>
      </c>
      <c r="D30" s="272" t="s">
        <v>659</v>
      </c>
      <c r="E30" s="323">
        <v>0.67</v>
      </c>
      <c r="F30" s="320">
        <v>5128.067</v>
      </c>
      <c r="G30" s="322">
        <v>84</v>
      </c>
      <c r="H30" s="320">
        <f>ROUNDDOWN(F30*G30/100,5)</f>
        <v>4307.5762800000002</v>
      </c>
      <c r="I30" s="320"/>
      <c r="J30" s="320">
        <f>ROUNDDOWN(F30*G30/100,5)</f>
        <v>4307.5762800000002</v>
      </c>
      <c r="K30" s="360"/>
      <c r="L30" s="360"/>
      <c r="M30" s="361"/>
      <c r="N30" s="362"/>
      <c r="O30" s="280" t="s">
        <v>660</v>
      </c>
      <c r="P30" s="358">
        <v>7</v>
      </c>
      <c r="Q30" s="324" t="s">
        <v>254</v>
      </c>
      <c r="R30" s="324" t="s">
        <v>254</v>
      </c>
      <c r="S30" s="472" t="s">
        <v>1435</v>
      </c>
      <c r="T30" s="164"/>
      <c r="U30" s="440"/>
      <c r="V30" s="303"/>
    </row>
    <row r="31" spans="1:22" s="304" customFormat="1" ht="186" customHeight="1" x14ac:dyDescent="0.25">
      <c r="A31" s="269" t="s">
        <v>1335</v>
      </c>
      <c r="B31" s="270" t="s">
        <v>61</v>
      </c>
      <c r="C31" s="271" t="s">
        <v>658</v>
      </c>
      <c r="D31" s="272" t="s">
        <v>664</v>
      </c>
      <c r="E31" s="323">
        <v>0.51500000000000001</v>
      </c>
      <c r="F31" s="320">
        <v>3461.2310000000002</v>
      </c>
      <c r="G31" s="322">
        <v>84</v>
      </c>
      <c r="H31" s="320">
        <v>3461.2310000000002</v>
      </c>
      <c r="I31" s="320"/>
      <c r="J31" s="320">
        <f>ROUNDDOWN(F31*G31/100,5)</f>
        <v>2907.4340400000001</v>
      </c>
      <c r="K31" s="345"/>
      <c r="L31" s="345"/>
      <c r="M31" s="358"/>
      <c r="N31" s="306"/>
      <c r="O31" s="280" t="s">
        <v>661</v>
      </c>
      <c r="P31" s="358">
        <v>7</v>
      </c>
      <c r="Q31" s="324" t="s">
        <v>254</v>
      </c>
      <c r="R31" s="324" t="s">
        <v>254</v>
      </c>
      <c r="S31" s="472" t="s">
        <v>1436</v>
      </c>
      <c r="T31" s="164"/>
      <c r="U31" s="440"/>
      <c r="V31" s="303"/>
    </row>
    <row r="32" spans="1:22" s="46" customFormat="1" ht="141" customHeight="1" x14ac:dyDescent="0.25">
      <c r="A32" s="259" t="s">
        <v>167</v>
      </c>
      <c r="B32" s="260" t="s">
        <v>36</v>
      </c>
      <c r="C32" s="261" t="s">
        <v>1463</v>
      </c>
      <c r="D32" s="260" t="s">
        <v>36</v>
      </c>
      <c r="E32" s="262">
        <f>E33+E35+E40+E44+E49+E58</f>
        <v>16.241499999999998</v>
      </c>
      <c r="F32" s="263">
        <f>F33+F35+F44+F49+F58+F40</f>
        <v>104865.92457</v>
      </c>
      <c r="G32" s="264"/>
      <c r="H32" s="263">
        <f>H33+H35+H40+H44+H49+H58</f>
        <v>54743.267699999997</v>
      </c>
      <c r="I32" s="263">
        <f>I33+I35+I40+I44+I49+I58</f>
        <v>21680.181530000002</v>
      </c>
      <c r="J32" s="263">
        <f>J33+J35+J40+J44+J49+J58</f>
        <v>18472.122100000001</v>
      </c>
      <c r="K32" s="265"/>
      <c r="L32" s="265"/>
      <c r="M32" s="265"/>
      <c r="N32" s="267"/>
      <c r="O32" s="267"/>
      <c r="P32" s="267"/>
      <c r="Q32" s="325"/>
      <c r="R32" s="266"/>
      <c r="S32" s="470"/>
      <c r="T32" s="50"/>
      <c r="U32" s="438"/>
      <c r="V32" s="45"/>
    </row>
    <row r="33" spans="1:22" s="297" customFormat="1" ht="108" customHeight="1" x14ac:dyDescent="0.25">
      <c r="A33" s="285" t="s">
        <v>168</v>
      </c>
      <c r="B33" s="286" t="s">
        <v>36</v>
      </c>
      <c r="C33" s="287" t="s">
        <v>36</v>
      </c>
      <c r="D33" s="287" t="s">
        <v>36</v>
      </c>
      <c r="E33" s="288">
        <f t="shared" ref="E33:J33" si="0">E34</f>
        <v>0.94499999999999995</v>
      </c>
      <c r="F33" s="289">
        <f t="shared" si="0"/>
        <v>7997.8239999999996</v>
      </c>
      <c r="G33" s="290">
        <f t="shared" si="0"/>
        <v>89</v>
      </c>
      <c r="H33" s="289">
        <f t="shared" si="0"/>
        <v>0</v>
      </c>
      <c r="I33" s="289">
        <f t="shared" si="0"/>
        <v>0</v>
      </c>
      <c r="J33" s="289">
        <f t="shared" si="0"/>
        <v>7118.0633600000001</v>
      </c>
      <c r="K33" s="291" t="s">
        <v>667</v>
      </c>
      <c r="L33" s="308" t="s">
        <v>668</v>
      </c>
      <c r="M33" s="295" t="s">
        <v>413</v>
      </c>
      <c r="N33" s="310" t="s">
        <v>253</v>
      </c>
      <c r="O33" s="307" t="s">
        <v>227</v>
      </c>
      <c r="P33" s="294"/>
      <c r="Q33" s="307" t="s">
        <v>227</v>
      </c>
      <c r="R33" s="307" t="s">
        <v>227</v>
      </c>
      <c r="S33" s="481" t="s">
        <v>227</v>
      </c>
      <c r="T33" s="49"/>
      <c r="U33" s="439"/>
      <c r="V33" s="296"/>
    </row>
    <row r="34" spans="1:22" s="304" customFormat="1" ht="160.5" customHeight="1" x14ac:dyDescent="0.25">
      <c r="A34" s="269" t="s">
        <v>156</v>
      </c>
      <c r="B34" s="270" t="s">
        <v>36</v>
      </c>
      <c r="C34" s="271" t="s">
        <v>36</v>
      </c>
      <c r="D34" s="272" t="s">
        <v>414</v>
      </c>
      <c r="E34" s="273">
        <v>0.94499999999999995</v>
      </c>
      <c r="F34" s="320">
        <v>7997.8239999999996</v>
      </c>
      <c r="G34" s="322">
        <v>89</v>
      </c>
      <c r="H34" s="274"/>
      <c r="I34" s="274"/>
      <c r="J34" s="274">
        <f>ROUNDDOWN(F34*G34/100,5)</f>
        <v>7118.0633600000001</v>
      </c>
      <c r="K34" s="299"/>
      <c r="L34" s="300"/>
      <c r="M34" s="300"/>
      <c r="N34" s="301"/>
      <c r="O34" s="280" t="s">
        <v>614</v>
      </c>
      <c r="P34" s="324">
        <v>7</v>
      </c>
      <c r="Q34" s="324" t="s">
        <v>254</v>
      </c>
      <c r="R34" s="324" t="s">
        <v>254</v>
      </c>
      <c r="S34" s="471" t="s">
        <v>1510</v>
      </c>
      <c r="T34" s="49">
        <v>1</v>
      </c>
      <c r="U34" s="439"/>
      <c r="V34" s="303"/>
    </row>
    <row r="35" spans="1:22" s="149" customFormat="1" ht="92.25" customHeight="1" x14ac:dyDescent="0.25">
      <c r="A35" s="285" t="s">
        <v>169</v>
      </c>
      <c r="B35" s="286" t="s">
        <v>36</v>
      </c>
      <c r="C35" s="287" t="s">
        <v>86</v>
      </c>
      <c r="D35" s="286" t="s">
        <v>86</v>
      </c>
      <c r="E35" s="288">
        <f>E36+E37+E38+E39</f>
        <v>2.173</v>
      </c>
      <c r="F35" s="289">
        <f>F36+F37+F38+F39</f>
        <v>18623.174450000002</v>
      </c>
      <c r="G35" s="290">
        <v>89</v>
      </c>
      <c r="H35" s="289">
        <f>H36+H37</f>
        <v>0</v>
      </c>
      <c r="I35" s="289">
        <f>I36+I37+I38+I39</f>
        <v>16574.625250000001</v>
      </c>
      <c r="J35" s="289">
        <f>J36+J37</f>
        <v>0</v>
      </c>
      <c r="K35" s="291">
        <v>44853</v>
      </c>
      <c r="L35" s="308" t="s">
        <v>948</v>
      </c>
      <c r="M35" s="295" t="s">
        <v>949</v>
      </c>
      <c r="N35" s="310" t="s">
        <v>253</v>
      </c>
      <c r="O35" s="309" t="s">
        <v>227</v>
      </c>
      <c r="P35" s="309"/>
      <c r="Q35" s="391" t="s">
        <v>950</v>
      </c>
      <c r="R35" s="391" t="s">
        <v>227</v>
      </c>
      <c r="S35" s="476" t="s">
        <v>1484</v>
      </c>
      <c r="T35" s="434"/>
      <c r="U35" s="444"/>
      <c r="V35" s="148"/>
    </row>
    <row r="36" spans="1:22" s="44" customFormat="1" ht="60.75" customHeight="1" x14ac:dyDescent="0.25">
      <c r="A36" s="269" t="s">
        <v>85</v>
      </c>
      <c r="B36" s="270" t="s">
        <v>36</v>
      </c>
      <c r="C36" s="271" t="s">
        <v>86</v>
      </c>
      <c r="D36" s="272" t="s">
        <v>480</v>
      </c>
      <c r="E36" s="273">
        <v>0.34399999999999997</v>
      </c>
      <c r="F36" s="320">
        <v>4406.51163</v>
      </c>
      <c r="G36" s="322">
        <v>89</v>
      </c>
      <c r="H36" s="274"/>
      <c r="I36" s="274">
        <f>ROUNDDOWN(F36*G36/100,5)</f>
        <v>3921.7953499999999</v>
      </c>
      <c r="J36" s="274"/>
      <c r="K36" s="299"/>
      <c r="L36" s="300"/>
      <c r="M36" s="300"/>
      <c r="N36" s="301"/>
      <c r="O36" s="302" t="s">
        <v>944</v>
      </c>
      <c r="P36" s="324">
        <v>9</v>
      </c>
      <c r="Q36" s="324" t="s">
        <v>946</v>
      </c>
      <c r="R36" s="324" t="s">
        <v>683</v>
      </c>
      <c r="S36" s="474" t="s">
        <v>227</v>
      </c>
      <c r="T36" s="434">
        <v>1</v>
      </c>
      <c r="U36" s="442"/>
      <c r="V36" s="43"/>
    </row>
    <row r="37" spans="1:22" s="44" customFormat="1" ht="126.75" customHeight="1" x14ac:dyDescent="0.25">
      <c r="A37" s="269" t="s">
        <v>87</v>
      </c>
      <c r="B37" s="270" t="s">
        <v>36</v>
      </c>
      <c r="C37" s="271" t="s">
        <v>86</v>
      </c>
      <c r="D37" s="272" t="s">
        <v>481</v>
      </c>
      <c r="E37" s="273">
        <v>0.85499999999999998</v>
      </c>
      <c r="F37" s="320">
        <v>7551.9295700000002</v>
      </c>
      <c r="G37" s="322">
        <v>89</v>
      </c>
      <c r="H37" s="274"/>
      <c r="I37" s="274">
        <f>ROUNDDOWN(F37*G37/100,5)</f>
        <v>6721.21731</v>
      </c>
      <c r="J37" s="274"/>
      <c r="K37" s="299"/>
      <c r="L37" s="300"/>
      <c r="M37" s="300"/>
      <c r="N37" s="301"/>
      <c r="O37" s="302"/>
      <c r="P37" s="324">
        <v>8</v>
      </c>
      <c r="Q37" s="324" t="s">
        <v>683</v>
      </c>
      <c r="R37" s="324" t="s">
        <v>683</v>
      </c>
      <c r="S37" s="472" t="s">
        <v>1508</v>
      </c>
      <c r="T37" s="164"/>
      <c r="U37" s="440"/>
      <c r="V37" s="43"/>
    </row>
    <row r="38" spans="1:22" s="44" customFormat="1" ht="69.75" customHeight="1" x14ac:dyDescent="0.25">
      <c r="A38" s="269" t="s">
        <v>1336</v>
      </c>
      <c r="B38" s="270" t="s">
        <v>36</v>
      </c>
      <c r="C38" s="271" t="s">
        <v>86</v>
      </c>
      <c r="D38" s="272" t="s">
        <v>942</v>
      </c>
      <c r="E38" s="273">
        <v>0.60399999999999998</v>
      </c>
      <c r="F38" s="320">
        <v>4089.1471799999999</v>
      </c>
      <c r="G38" s="322">
        <v>89</v>
      </c>
      <c r="H38" s="274"/>
      <c r="I38" s="274">
        <f>ROUNDDOWN(F38*G38/100,5)</f>
        <v>3639.3409900000001</v>
      </c>
      <c r="J38" s="274"/>
      <c r="K38" s="299"/>
      <c r="L38" s="300"/>
      <c r="M38" s="300"/>
      <c r="N38" s="301"/>
      <c r="O38" s="302"/>
      <c r="P38" s="324">
        <v>7</v>
      </c>
      <c r="Q38" s="324" t="s">
        <v>683</v>
      </c>
      <c r="R38" s="324" t="s">
        <v>683</v>
      </c>
      <c r="S38" s="472" t="s">
        <v>1509</v>
      </c>
      <c r="T38" s="164"/>
      <c r="U38" s="440"/>
      <c r="V38" s="43"/>
    </row>
    <row r="39" spans="1:22" s="44" customFormat="1" ht="69.75" customHeight="1" x14ac:dyDescent="0.25">
      <c r="A39" s="269" t="s">
        <v>1337</v>
      </c>
      <c r="B39" s="270" t="s">
        <v>36</v>
      </c>
      <c r="C39" s="271" t="s">
        <v>86</v>
      </c>
      <c r="D39" s="272" t="s">
        <v>943</v>
      </c>
      <c r="E39" s="273">
        <v>0.37</v>
      </c>
      <c r="F39" s="320">
        <v>2575.5860699999998</v>
      </c>
      <c r="G39" s="322">
        <v>89</v>
      </c>
      <c r="H39" s="274"/>
      <c r="I39" s="274">
        <f>ROUNDDOWN(F39*G39/100,5)</f>
        <v>2292.2716</v>
      </c>
      <c r="J39" s="274"/>
      <c r="K39" s="299"/>
      <c r="L39" s="300"/>
      <c r="M39" s="300"/>
      <c r="N39" s="301"/>
      <c r="O39" s="302" t="s">
        <v>945</v>
      </c>
      <c r="P39" s="324">
        <v>7</v>
      </c>
      <c r="Q39" s="324" t="s">
        <v>683</v>
      </c>
      <c r="R39" s="324" t="s">
        <v>683</v>
      </c>
      <c r="S39" s="472" t="s">
        <v>947</v>
      </c>
      <c r="T39" s="164"/>
      <c r="U39" s="440"/>
      <c r="V39" s="43"/>
    </row>
    <row r="40" spans="1:22" s="149" customFormat="1" ht="105" customHeight="1" x14ac:dyDescent="0.25">
      <c r="A40" s="285" t="s">
        <v>170</v>
      </c>
      <c r="B40" s="286" t="s">
        <v>36</v>
      </c>
      <c r="C40" s="287" t="s">
        <v>78</v>
      </c>
      <c r="D40" s="286" t="s">
        <v>78</v>
      </c>
      <c r="E40" s="288">
        <f>E41+E42+E43</f>
        <v>1.677</v>
      </c>
      <c r="F40" s="289">
        <f>F41+F42+F43</f>
        <v>12228.814330000001</v>
      </c>
      <c r="G40" s="290">
        <v>91</v>
      </c>
      <c r="H40" s="289">
        <f>H41+H42+H43</f>
        <v>6022.6647499999999</v>
      </c>
      <c r="I40" s="289">
        <f>I41+I42+I43</f>
        <v>5105.5562799999998</v>
      </c>
      <c r="J40" s="289">
        <f>J41+J42</f>
        <v>0</v>
      </c>
      <c r="K40" s="291">
        <v>44854</v>
      </c>
      <c r="L40" s="308" t="s">
        <v>1148</v>
      </c>
      <c r="M40" s="295" t="s">
        <v>1149</v>
      </c>
      <c r="N40" s="310" t="s">
        <v>253</v>
      </c>
      <c r="O40" s="307" t="s">
        <v>166</v>
      </c>
      <c r="P40" s="309"/>
      <c r="Q40" s="386" t="s">
        <v>227</v>
      </c>
      <c r="R40" s="307" t="s">
        <v>227</v>
      </c>
      <c r="S40" s="481" t="s">
        <v>227</v>
      </c>
      <c r="T40" s="49"/>
      <c r="U40" s="439"/>
      <c r="V40" s="148"/>
    </row>
    <row r="41" spans="1:22" s="44" customFormat="1" ht="141.75" customHeight="1" x14ac:dyDescent="0.25">
      <c r="A41" s="269" t="s">
        <v>77</v>
      </c>
      <c r="B41" s="270" t="s">
        <v>36</v>
      </c>
      <c r="C41" s="271" t="s">
        <v>78</v>
      </c>
      <c r="D41" s="272" t="s">
        <v>443</v>
      </c>
      <c r="E41" s="323">
        <v>0.40500000000000003</v>
      </c>
      <c r="F41" s="320">
        <v>2534.98983</v>
      </c>
      <c r="G41" s="322">
        <v>91</v>
      </c>
      <c r="H41" s="320">
        <f>ROUNDDOWN(F41*G41/100,5)</f>
        <v>2306.8407400000001</v>
      </c>
      <c r="I41" s="313"/>
      <c r="J41" s="320"/>
      <c r="K41" s="299"/>
      <c r="L41" s="300"/>
      <c r="M41" s="316"/>
      <c r="N41" s="306"/>
      <c r="O41" s="280" t="s">
        <v>279</v>
      </c>
      <c r="P41" s="324">
        <v>5</v>
      </c>
      <c r="Q41" s="324" t="s">
        <v>683</v>
      </c>
      <c r="R41" s="316" t="s">
        <v>254</v>
      </c>
      <c r="S41" s="471" t="s">
        <v>227</v>
      </c>
      <c r="T41" s="49">
        <v>1</v>
      </c>
      <c r="U41" s="439"/>
      <c r="V41" s="43"/>
    </row>
    <row r="42" spans="1:22" s="44" customFormat="1" ht="128.25" customHeight="1" x14ac:dyDescent="0.25">
      <c r="A42" s="269" t="s">
        <v>510</v>
      </c>
      <c r="B42" s="270" t="s">
        <v>36</v>
      </c>
      <c r="C42" s="271" t="s">
        <v>78</v>
      </c>
      <c r="D42" s="272" t="s">
        <v>444</v>
      </c>
      <c r="E42" s="273">
        <v>0.55000000000000004</v>
      </c>
      <c r="F42" s="320">
        <v>4083.3230899999999</v>
      </c>
      <c r="G42" s="322">
        <v>91</v>
      </c>
      <c r="H42" s="320">
        <f>ROUNDDOWN(F42*G42/100,5)</f>
        <v>3715.8240099999998</v>
      </c>
      <c r="I42" s="313"/>
      <c r="J42" s="274"/>
      <c r="K42" s="299"/>
      <c r="L42" s="300"/>
      <c r="M42" s="300"/>
      <c r="N42" s="301"/>
      <c r="O42" s="280" t="s">
        <v>266</v>
      </c>
      <c r="P42" s="324">
        <v>5</v>
      </c>
      <c r="Q42" s="324" t="s">
        <v>683</v>
      </c>
      <c r="R42" s="316" t="s">
        <v>254</v>
      </c>
      <c r="S42" s="471" t="s">
        <v>227</v>
      </c>
      <c r="T42" s="49">
        <v>1</v>
      </c>
      <c r="U42" s="439"/>
      <c r="V42" s="43"/>
    </row>
    <row r="43" spans="1:22" s="44" customFormat="1" ht="128.25" customHeight="1" x14ac:dyDescent="0.25">
      <c r="A43" s="269" t="s">
        <v>1146</v>
      </c>
      <c r="B43" s="270" t="s">
        <v>36</v>
      </c>
      <c r="C43" s="271" t="s">
        <v>78</v>
      </c>
      <c r="D43" s="272" t="s">
        <v>1145</v>
      </c>
      <c r="E43" s="273">
        <v>0.72199999999999998</v>
      </c>
      <c r="F43" s="320">
        <v>5610.5014099999999</v>
      </c>
      <c r="G43" s="322">
        <v>91</v>
      </c>
      <c r="H43" s="320"/>
      <c r="I43" s="320">
        <f>ROUNDDOWN(G43*F43/100,5)</f>
        <v>5105.5562799999998</v>
      </c>
      <c r="J43" s="274"/>
      <c r="K43" s="299"/>
      <c r="L43" s="300"/>
      <c r="M43" s="300"/>
      <c r="N43" s="301"/>
      <c r="O43" s="280" t="s">
        <v>1147</v>
      </c>
      <c r="P43" s="324">
        <v>5</v>
      </c>
      <c r="Q43" s="324" t="s">
        <v>683</v>
      </c>
      <c r="R43" s="316" t="s">
        <v>683</v>
      </c>
      <c r="S43" s="471" t="s">
        <v>227</v>
      </c>
      <c r="T43" s="49">
        <v>1</v>
      </c>
      <c r="U43" s="439"/>
      <c r="V43" s="43"/>
    </row>
    <row r="44" spans="1:22" s="149" customFormat="1" ht="99" customHeight="1" x14ac:dyDescent="0.25">
      <c r="A44" s="285" t="s">
        <v>171</v>
      </c>
      <c r="B44" s="286" t="s">
        <v>36</v>
      </c>
      <c r="C44" s="287" t="s">
        <v>143</v>
      </c>
      <c r="D44" s="287" t="s">
        <v>143</v>
      </c>
      <c r="E44" s="372">
        <f>E45+E46+E47+E48</f>
        <v>4.0209999999999999</v>
      </c>
      <c r="F44" s="289">
        <f>F45+F46+F47+F48</f>
        <v>12476.98763</v>
      </c>
      <c r="G44" s="290">
        <f>G48</f>
        <v>91</v>
      </c>
      <c r="H44" s="356">
        <f>H45</f>
        <v>0</v>
      </c>
      <c r="I44" s="356">
        <f>I48</f>
        <v>0</v>
      </c>
      <c r="J44" s="356">
        <f>J45+J46+J47+J48</f>
        <v>11354.05874</v>
      </c>
      <c r="K44" s="291">
        <v>44854</v>
      </c>
      <c r="L44" s="308" t="s">
        <v>1031</v>
      </c>
      <c r="M44" s="308" t="s">
        <v>448</v>
      </c>
      <c r="N44" s="295" t="s">
        <v>253</v>
      </c>
      <c r="O44" s="334" t="s">
        <v>227</v>
      </c>
      <c r="P44" s="397"/>
      <c r="Q44" s="295" t="s">
        <v>227</v>
      </c>
      <c r="R44" s="295" t="s">
        <v>227</v>
      </c>
      <c r="S44" s="473"/>
      <c r="T44" s="165"/>
      <c r="U44" s="441"/>
      <c r="V44" s="148"/>
    </row>
    <row r="45" spans="1:22" s="149" customFormat="1" ht="159" customHeight="1" x14ac:dyDescent="0.25">
      <c r="A45" s="269" t="s">
        <v>142</v>
      </c>
      <c r="B45" s="270" t="s">
        <v>36</v>
      </c>
      <c r="C45" s="271" t="s">
        <v>143</v>
      </c>
      <c r="D45" s="272" t="s">
        <v>1024</v>
      </c>
      <c r="E45" s="273">
        <v>1.6</v>
      </c>
      <c r="F45" s="320">
        <v>4843.43</v>
      </c>
      <c r="G45" s="322">
        <v>91</v>
      </c>
      <c r="H45" s="385"/>
      <c r="I45" s="313"/>
      <c r="J45" s="274">
        <f>ROUNDDOWN(F45*G45/100,5)</f>
        <v>4407.5213000000003</v>
      </c>
      <c r="K45" s="299"/>
      <c r="L45" s="300"/>
      <c r="M45" s="278"/>
      <c r="N45" s="279"/>
      <c r="O45" s="280" t="s">
        <v>1028</v>
      </c>
      <c r="P45" s="324">
        <v>5</v>
      </c>
      <c r="Q45" s="324" t="s">
        <v>254</v>
      </c>
      <c r="R45" s="316" t="s">
        <v>254</v>
      </c>
      <c r="S45" s="472" t="s">
        <v>1030</v>
      </c>
      <c r="T45" s="164"/>
      <c r="U45" s="440"/>
      <c r="V45" s="148"/>
    </row>
    <row r="46" spans="1:22" s="149" customFormat="1" ht="99" customHeight="1" x14ac:dyDescent="0.25">
      <c r="A46" s="269" t="s">
        <v>1338</v>
      </c>
      <c r="B46" s="270" t="s">
        <v>36</v>
      </c>
      <c r="C46" s="271" t="s">
        <v>143</v>
      </c>
      <c r="D46" s="272" t="s">
        <v>1025</v>
      </c>
      <c r="E46" s="273">
        <v>0.3</v>
      </c>
      <c r="F46" s="320">
        <v>1538.0748699999999</v>
      </c>
      <c r="G46" s="322">
        <v>91</v>
      </c>
      <c r="H46" s="385"/>
      <c r="I46" s="313"/>
      <c r="J46" s="274">
        <f>ROUNDDOWN(F46*G46/100,5)</f>
        <v>1399.64813</v>
      </c>
      <c r="K46" s="299"/>
      <c r="L46" s="300"/>
      <c r="M46" s="278"/>
      <c r="N46" s="279"/>
      <c r="O46" s="280" t="s">
        <v>1029</v>
      </c>
      <c r="P46" s="324">
        <v>5</v>
      </c>
      <c r="Q46" s="324" t="s">
        <v>254</v>
      </c>
      <c r="R46" s="316" t="s">
        <v>254</v>
      </c>
      <c r="S46" s="472" t="s">
        <v>1030</v>
      </c>
      <c r="T46" s="164"/>
      <c r="U46" s="440"/>
      <c r="V46" s="148"/>
    </row>
    <row r="47" spans="1:22" s="149" customFormat="1" ht="99" customHeight="1" x14ac:dyDescent="0.25">
      <c r="A47" s="269" t="s">
        <v>1339</v>
      </c>
      <c r="B47" s="270" t="s">
        <v>36</v>
      </c>
      <c r="C47" s="271" t="s">
        <v>143</v>
      </c>
      <c r="D47" s="272" t="s">
        <v>1026</v>
      </c>
      <c r="E47" s="273">
        <v>1.86</v>
      </c>
      <c r="F47" s="320">
        <v>4422.2457599999998</v>
      </c>
      <c r="G47" s="322">
        <v>91</v>
      </c>
      <c r="H47" s="385"/>
      <c r="I47" s="313"/>
      <c r="J47" s="274">
        <f>ROUNDDOWN(F47*G47/100,5)</f>
        <v>4024.2436400000001</v>
      </c>
      <c r="K47" s="299"/>
      <c r="L47" s="300"/>
      <c r="M47" s="278"/>
      <c r="N47" s="279"/>
      <c r="O47" s="280" t="s">
        <v>1029</v>
      </c>
      <c r="P47" s="324">
        <v>5</v>
      </c>
      <c r="Q47" s="324" t="s">
        <v>254</v>
      </c>
      <c r="R47" s="316" t="s">
        <v>254</v>
      </c>
      <c r="S47" s="472" t="s">
        <v>1030</v>
      </c>
      <c r="T47" s="164"/>
      <c r="U47" s="440"/>
      <c r="V47" s="148"/>
    </row>
    <row r="48" spans="1:22" s="44" customFormat="1" ht="121.5" customHeight="1" x14ac:dyDescent="0.25">
      <c r="A48" s="269" t="s">
        <v>1340</v>
      </c>
      <c r="B48" s="270" t="s">
        <v>36</v>
      </c>
      <c r="C48" s="271" t="s">
        <v>143</v>
      </c>
      <c r="D48" s="272" t="s">
        <v>1027</v>
      </c>
      <c r="E48" s="273">
        <v>0.26100000000000001</v>
      </c>
      <c r="F48" s="320">
        <v>1673.2370000000001</v>
      </c>
      <c r="G48" s="322">
        <v>91</v>
      </c>
      <c r="H48" s="385"/>
      <c r="I48" s="313"/>
      <c r="J48" s="274">
        <f>ROUNDDOWN(F48*G48/100,5)</f>
        <v>1522.6456700000001</v>
      </c>
      <c r="K48" s="299"/>
      <c r="L48" s="300"/>
      <c r="M48" s="278"/>
      <c r="N48" s="279"/>
      <c r="O48" s="280" t="s">
        <v>449</v>
      </c>
      <c r="P48" s="324">
        <v>6</v>
      </c>
      <c r="Q48" s="324" t="s">
        <v>254</v>
      </c>
      <c r="R48" s="316" t="s">
        <v>254</v>
      </c>
      <c r="S48" s="472" t="s">
        <v>1030</v>
      </c>
      <c r="T48" s="164"/>
      <c r="U48" s="440"/>
      <c r="V48" s="43"/>
    </row>
    <row r="49" spans="1:31" s="152" customFormat="1" ht="117" customHeight="1" x14ac:dyDescent="0.25">
      <c r="A49" s="319" t="s">
        <v>172</v>
      </c>
      <c r="B49" s="286" t="s">
        <v>36</v>
      </c>
      <c r="C49" s="287" t="s">
        <v>397</v>
      </c>
      <c r="D49" s="286" t="s">
        <v>397</v>
      </c>
      <c r="E49" s="288">
        <f>SUM(E50:E57)</f>
        <v>5.3</v>
      </c>
      <c r="F49" s="289">
        <f>SUM(F50:F57)</f>
        <v>36736.364159999997</v>
      </c>
      <c r="G49" s="290">
        <v>91</v>
      </c>
      <c r="H49" s="289">
        <f>SUM(H50:H57)</f>
        <v>33430.091350000002</v>
      </c>
      <c r="I49" s="289">
        <f>I57</f>
        <v>0</v>
      </c>
      <c r="J49" s="289">
        <f>J57</f>
        <v>0</v>
      </c>
      <c r="K49" s="291">
        <v>44854</v>
      </c>
      <c r="L49" s="308" t="s">
        <v>1063</v>
      </c>
      <c r="M49" s="308" t="s">
        <v>1064</v>
      </c>
      <c r="N49" s="295" t="s">
        <v>253</v>
      </c>
      <c r="O49" s="307" t="s">
        <v>227</v>
      </c>
      <c r="P49" s="388"/>
      <c r="Q49" s="388" t="s">
        <v>227</v>
      </c>
      <c r="R49" s="388" t="s">
        <v>269</v>
      </c>
      <c r="S49" s="477" t="s">
        <v>1062</v>
      </c>
      <c r="T49" s="164"/>
      <c r="U49" s="445"/>
      <c r="V49" s="151"/>
      <c r="AE49" s="146"/>
    </row>
    <row r="50" spans="1:31" s="152" customFormat="1" ht="117" customHeight="1" x14ac:dyDescent="0.25">
      <c r="A50" s="384" t="s">
        <v>84</v>
      </c>
      <c r="B50" s="270" t="s">
        <v>36</v>
      </c>
      <c r="C50" s="271" t="s">
        <v>397</v>
      </c>
      <c r="D50" s="272" t="s">
        <v>1045</v>
      </c>
      <c r="E50" s="323">
        <v>0.70399999999999996</v>
      </c>
      <c r="F50" s="320">
        <v>5298.3488299999999</v>
      </c>
      <c r="G50" s="322">
        <v>91</v>
      </c>
      <c r="H50" s="320">
        <f t="shared" ref="H50:H57" si="1">ROUNDDOWN(F50*G50/100,5)</f>
        <v>4821.4974300000003</v>
      </c>
      <c r="I50" s="320"/>
      <c r="J50" s="320"/>
      <c r="K50" s="299"/>
      <c r="L50" s="300"/>
      <c r="M50" s="300"/>
      <c r="N50" s="316"/>
      <c r="O50" s="280" t="s">
        <v>1054</v>
      </c>
      <c r="P50" s="390" t="s">
        <v>93</v>
      </c>
      <c r="Q50" s="390" t="s">
        <v>683</v>
      </c>
      <c r="R50" s="390" t="s">
        <v>695</v>
      </c>
      <c r="S50" s="478"/>
      <c r="T50" s="165"/>
      <c r="U50" s="446"/>
      <c r="V50" s="151"/>
      <c r="AE50" s="146"/>
    </row>
    <row r="51" spans="1:31" s="152" customFormat="1" ht="117" customHeight="1" x14ac:dyDescent="0.25">
      <c r="A51" s="384" t="s">
        <v>1038</v>
      </c>
      <c r="B51" s="270" t="s">
        <v>36</v>
      </c>
      <c r="C51" s="271" t="s">
        <v>397</v>
      </c>
      <c r="D51" s="272" t="s">
        <v>1046</v>
      </c>
      <c r="E51" s="323">
        <v>0.53600000000000003</v>
      </c>
      <c r="F51" s="320">
        <v>4033.9360799999999</v>
      </c>
      <c r="G51" s="322">
        <v>91</v>
      </c>
      <c r="H51" s="320">
        <f t="shared" si="1"/>
        <v>3670.8818299999998</v>
      </c>
      <c r="I51" s="320"/>
      <c r="J51" s="320"/>
      <c r="K51" s="299"/>
      <c r="L51" s="300"/>
      <c r="M51" s="300"/>
      <c r="N51" s="316"/>
      <c r="O51" s="280" t="s">
        <v>1055</v>
      </c>
      <c r="P51" s="390" t="s">
        <v>1053</v>
      </c>
      <c r="Q51" s="390" t="s">
        <v>683</v>
      </c>
      <c r="R51" s="390" t="s">
        <v>695</v>
      </c>
      <c r="S51" s="478"/>
      <c r="T51" s="165"/>
      <c r="U51" s="446"/>
      <c r="V51" s="151"/>
      <c r="AE51" s="146"/>
    </row>
    <row r="52" spans="1:31" s="152" customFormat="1" ht="117" customHeight="1" x14ac:dyDescent="0.25">
      <c r="A52" s="384" t="s">
        <v>1039</v>
      </c>
      <c r="B52" s="270" t="s">
        <v>36</v>
      </c>
      <c r="C52" s="271" t="s">
        <v>397</v>
      </c>
      <c r="D52" s="272" t="s">
        <v>1047</v>
      </c>
      <c r="E52" s="323">
        <v>0.41</v>
      </c>
      <c r="F52" s="320">
        <v>3608.31738</v>
      </c>
      <c r="G52" s="322">
        <v>91</v>
      </c>
      <c r="H52" s="320">
        <f t="shared" si="1"/>
        <v>3283.5688100000002</v>
      </c>
      <c r="I52" s="320"/>
      <c r="J52" s="320"/>
      <c r="K52" s="299"/>
      <c r="L52" s="300"/>
      <c r="M52" s="300"/>
      <c r="N52" s="316"/>
      <c r="O52" s="280" t="s">
        <v>1056</v>
      </c>
      <c r="P52" s="390" t="s">
        <v>53</v>
      </c>
      <c r="Q52" s="390" t="s">
        <v>683</v>
      </c>
      <c r="R52" s="390" t="s">
        <v>695</v>
      </c>
      <c r="S52" s="478"/>
      <c r="T52" s="165"/>
      <c r="U52" s="446"/>
      <c r="V52" s="151"/>
      <c r="AE52" s="146"/>
    </row>
    <row r="53" spans="1:31" s="152" customFormat="1" ht="117" customHeight="1" x14ac:dyDescent="0.25">
      <c r="A53" s="384" t="s">
        <v>1040</v>
      </c>
      <c r="B53" s="270" t="s">
        <v>36</v>
      </c>
      <c r="C53" s="271" t="s">
        <v>397</v>
      </c>
      <c r="D53" s="272" t="s">
        <v>1048</v>
      </c>
      <c r="E53" s="323">
        <v>0.16700000000000001</v>
      </c>
      <c r="F53" s="320">
        <v>1256.85727</v>
      </c>
      <c r="G53" s="322">
        <v>91</v>
      </c>
      <c r="H53" s="320">
        <f t="shared" si="1"/>
        <v>1143.74011</v>
      </c>
      <c r="I53" s="320"/>
      <c r="J53" s="320"/>
      <c r="K53" s="299"/>
      <c r="L53" s="300"/>
      <c r="M53" s="300"/>
      <c r="N53" s="316"/>
      <c r="O53" s="280" t="s">
        <v>1057</v>
      </c>
      <c r="P53" s="390" t="s">
        <v>93</v>
      </c>
      <c r="Q53" s="390" t="s">
        <v>683</v>
      </c>
      <c r="R53" s="390" t="s">
        <v>695</v>
      </c>
      <c r="S53" s="478"/>
      <c r="T53" s="165"/>
      <c r="U53" s="446"/>
      <c r="V53" s="151"/>
      <c r="AE53" s="146"/>
    </row>
    <row r="54" spans="1:31" s="152" customFormat="1" ht="117" customHeight="1" x14ac:dyDescent="0.25">
      <c r="A54" s="384" t="s">
        <v>1041</v>
      </c>
      <c r="B54" s="270" t="s">
        <v>36</v>
      </c>
      <c r="C54" s="271" t="s">
        <v>397</v>
      </c>
      <c r="D54" s="272" t="s">
        <v>1049</v>
      </c>
      <c r="E54" s="323">
        <v>0.31</v>
      </c>
      <c r="F54" s="320">
        <v>2333.0701899999999</v>
      </c>
      <c r="G54" s="322">
        <v>91</v>
      </c>
      <c r="H54" s="320">
        <f t="shared" si="1"/>
        <v>2123.0938700000002</v>
      </c>
      <c r="I54" s="320"/>
      <c r="J54" s="320"/>
      <c r="K54" s="299"/>
      <c r="L54" s="300"/>
      <c r="M54" s="300"/>
      <c r="N54" s="316"/>
      <c r="O54" s="280" t="s">
        <v>1058</v>
      </c>
      <c r="P54" s="390" t="s">
        <v>161</v>
      </c>
      <c r="Q54" s="390" t="s">
        <v>683</v>
      </c>
      <c r="R54" s="390" t="s">
        <v>695</v>
      </c>
      <c r="S54" s="478"/>
      <c r="T54" s="165"/>
      <c r="U54" s="446"/>
      <c r="V54" s="151"/>
      <c r="AE54" s="146"/>
    </row>
    <row r="55" spans="1:31" s="152" customFormat="1" ht="117" customHeight="1" x14ac:dyDescent="0.25">
      <c r="A55" s="384" t="s">
        <v>1042</v>
      </c>
      <c r="B55" s="270" t="s">
        <v>36</v>
      </c>
      <c r="C55" s="271" t="s">
        <v>397</v>
      </c>
      <c r="D55" s="272" t="s">
        <v>1050</v>
      </c>
      <c r="E55" s="323">
        <v>0.36299999999999999</v>
      </c>
      <c r="F55" s="320">
        <v>2731.9413100000002</v>
      </c>
      <c r="G55" s="322">
        <v>91</v>
      </c>
      <c r="H55" s="320">
        <f t="shared" si="1"/>
        <v>2486.0665899999999</v>
      </c>
      <c r="I55" s="320"/>
      <c r="J55" s="320"/>
      <c r="K55" s="299"/>
      <c r="L55" s="300"/>
      <c r="M55" s="300"/>
      <c r="N55" s="316"/>
      <c r="O55" s="280" t="s">
        <v>1059</v>
      </c>
      <c r="P55" s="390" t="s">
        <v>1053</v>
      </c>
      <c r="Q55" s="390" t="s">
        <v>683</v>
      </c>
      <c r="R55" s="390" t="s">
        <v>695</v>
      </c>
      <c r="S55" s="478"/>
      <c r="T55" s="165"/>
      <c r="U55" s="446"/>
      <c r="V55" s="151"/>
      <c r="AE55" s="146"/>
    </row>
    <row r="56" spans="1:31" s="152" customFormat="1" ht="117" customHeight="1" x14ac:dyDescent="0.25">
      <c r="A56" s="384" t="s">
        <v>1043</v>
      </c>
      <c r="B56" s="270" t="s">
        <v>36</v>
      </c>
      <c r="C56" s="271" t="s">
        <v>397</v>
      </c>
      <c r="D56" s="272" t="s">
        <v>1051</v>
      </c>
      <c r="E56" s="323">
        <v>0.31</v>
      </c>
      <c r="F56" s="320">
        <v>2328.5002100000002</v>
      </c>
      <c r="G56" s="322">
        <v>91</v>
      </c>
      <c r="H56" s="320">
        <f t="shared" si="1"/>
        <v>2118.9351900000001</v>
      </c>
      <c r="I56" s="320"/>
      <c r="J56" s="320"/>
      <c r="K56" s="299"/>
      <c r="L56" s="300"/>
      <c r="M56" s="300"/>
      <c r="N56" s="316"/>
      <c r="O56" s="280" t="s">
        <v>1060</v>
      </c>
      <c r="P56" s="390" t="s">
        <v>1053</v>
      </c>
      <c r="Q56" s="390" t="s">
        <v>683</v>
      </c>
      <c r="R56" s="390" t="s">
        <v>695</v>
      </c>
      <c r="S56" s="478"/>
      <c r="T56" s="165"/>
      <c r="U56" s="446"/>
      <c r="V56" s="151"/>
      <c r="AE56" s="146"/>
    </row>
    <row r="57" spans="1:31" s="171" customFormat="1" ht="123" customHeight="1" x14ac:dyDescent="0.25">
      <c r="A57" s="384" t="s">
        <v>1044</v>
      </c>
      <c r="B57" s="270" t="s">
        <v>36</v>
      </c>
      <c r="C57" s="271" t="s">
        <v>397</v>
      </c>
      <c r="D57" s="272" t="s">
        <v>1052</v>
      </c>
      <c r="E57" s="273">
        <v>2.5</v>
      </c>
      <c r="F57" s="320">
        <v>15145.392889999999</v>
      </c>
      <c r="G57" s="322">
        <v>91</v>
      </c>
      <c r="H57" s="274">
        <f t="shared" si="1"/>
        <v>13782.30752</v>
      </c>
      <c r="I57" s="274"/>
      <c r="J57" s="274"/>
      <c r="K57" s="299"/>
      <c r="L57" s="300"/>
      <c r="M57" s="300"/>
      <c r="N57" s="317"/>
      <c r="O57" s="280" t="s">
        <v>1061</v>
      </c>
      <c r="P57" s="399">
        <v>8</v>
      </c>
      <c r="Q57" s="318" t="s">
        <v>254</v>
      </c>
      <c r="R57" s="318" t="s">
        <v>695</v>
      </c>
      <c r="S57" s="479"/>
      <c r="T57" s="49"/>
      <c r="U57" s="447"/>
      <c r="V57" s="170"/>
    </row>
    <row r="58" spans="1:31" s="149" customFormat="1" ht="84" customHeight="1" x14ac:dyDescent="0.25">
      <c r="A58" s="319" t="s">
        <v>173</v>
      </c>
      <c r="B58" s="286" t="s">
        <v>36</v>
      </c>
      <c r="C58" s="287" t="s">
        <v>37</v>
      </c>
      <c r="D58" s="286" t="s">
        <v>37</v>
      </c>
      <c r="E58" s="288">
        <f>E59</f>
        <v>2.1255000000000002</v>
      </c>
      <c r="F58" s="289">
        <f>F59</f>
        <v>16802.759999999998</v>
      </c>
      <c r="G58" s="290">
        <v>91</v>
      </c>
      <c r="H58" s="289">
        <f>H59</f>
        <v>15290.5116</v>
      </c>
      <c r="I58" s="289">
        <f>I59</f>
        <v>0</v>
      </c>
      <c r="J58" s="289">
        <f>J59</f>
        <v>0</v>
      </c>
      <c r="K58" s="291">
        <v>44852</v>
      </c>
      <c r="L58" s="308" t="s">
        <v>814</v>
      </c>
      <c r="M58" s="308" t="s">
        <v>816</v>
      </c>
      <c r="N58" s="310" t="s">
        <v>270</v>
      </c>
      <c r="O58" s="309" t="s">
        <v>227</v>
      </c>
      <c r="P58" s="379"/>
      <c r="Q58" s="388" t="s">
        <v>227</v>
      </c>
      <c r="R58" s="388" t="s">
        <v>227</v>
      </c>
      <c r="S58" s="477" t="s">
        <v>815</v>
      </c>
      <c r="T58" s="164"/>
      <c r="U58" s="445"/>
      <c r="V58" s="148"/>
      <c r="AE58" s="146"/>
    </row>
    <row r="59" spans="1:31" s="44" customFormat="1" ht="102.75" customHeight="1" x14ac:dyDescent="0.25">
      <c r="A59" s="384" t="s">
        <v>35</v>
      </c>
      <c r="B59" s="270" t="s">
        <v>36</v>
      </c>
      <c r="C59" s="271" t="s">
        <v>37</v>
      </c>
      <c r="D59" s="272" t="s">
        <v>465</v>
      </c>
      <c r="E59" s="273">
        <v>2.1255000000000002</v>
      </c>
      <c r="F59" s="320">
        <v>16802.759999999998</v>
      </c>
      <c r="G59" s="322">
        <v>91</v>
      </c>
      <c r="H59" s="274">
        <f>ROUND(F59*G59/100,5)</f>
        <v>15290.5116</v>
      </c>
      <c r="I59" s="274"/>
      <c r="J59" s="274"/>
      <c r="K59" s="299"/>
      <c r="L59" s="300"/>
      <c r="M59" s="300"/>
      <c r="N59" s="301"/>
      <c r="O59" s="302" t="s">
        <v>464</v>
      </c>
      <c r="P59" s="387">
        <v>10</v>
      </c>
      <c r="Q59" s="318" t="s">
        <v>254</v>
      </c>
      <c r="R59" s="316" t="s">
        <v>254</v>
      </c>
      <c r="S59" s="472" t="s">
        <v>813</v>
      </c>
      <c r="T59" s="164"/>
      <c r="U59" s="440"/>
      <c r="V59" s="43"/>
    </row>
    <row r="60" spans="1:31" s="268" customFormat="1" ht="114.75" customHeight="1" x14ac:dyDescent="0.25">
      <c r="A60" s="259" t="s">
        <v>174</v>
      </c>
      <c r="B60" s="260" t="s">
        <v>27</v>
      </c>
      <c r="C60" s="261" t="s">
        <v>1464</v>
      </c>
      <c r="D60" s="260" t="s">
        <v>27</v>
      </c>
      <c r="E60" s="262">
        <f>E61+E65+E67+E70+E72+E78+E81+E84+E86+E88</f>
        <v>20.750999999999998</v>
      </c>
      <c r="F60" s="263">
        <f>F61+F65+F67+F70+F72+F78+F81+F84+F86+F88</f>
        <v>169012.8927</v>
      </c>
      <c r="G60" s="264"/>
      <c r="H60" s="263">
        <f>H61+H65+H67+H70+H72+H78+H81+H84+H86+H88</f>
        <v>66993.467830000009</v>
      </c>
      <c r="I60" s="263">
        <f>I61+I65+I67+I70+I72+I78+I81+I84+I86+I88</f>
        <v>11342.872920000002</v>
      </c>
      <c r="J60" s="263">
        <f>J61+J65+J67+J70+J72+J78+J81+J84+J86+J88</f>
        <v>72431.173899999994</v>
      </c>
      <c r="K60" s="265"/>
      <c r="L60" s="265"/>
      <c r="M60" s="265"/>
      <c r="N60" s="267"/>
      <c r="O60" s="267"/>
      <c r="P60" s="267"/>
      <c r="Q60" s="325"/>
      <c r="R60" s="266"/>
      <c r="S60" s="470"/>
      <c r="T60" s="50"/>
      <c r="U60" s="438"/>
      <c r="V60" s="326"/>
    </row>
    <row r="61" spans="1:31" s="44" customFormat="1" ht="102.75" customHeight="1" x14ac:dyDescent="0.25">
      <c r="A61" s="285" t="s">
        <v>175</v>
      </c>
      <c r="B61" s="286" t="s">
        <v>27</v>
      </c>
      <c r="C61" s="287" t="s">
        <v>27</v>
      </c>
      <c r="D61" s="287" t="s">
        <v>27</v>
      </c>
      <c r="E61" s="372">
        <f>SUM(E62:E64)</f>
        <v>7.5789999999999988</v>
      </c>
      <c r="F61" s="356">
        <f>SUM(F62:F64)</f>
        <v>58297.803200000002</v>
      </c>
      <c r="G61" s="373">
        <v>90</v>
      </c>
      <c r="H61" s="289">
        <f>SUM(H62:H64)</f>
        <v>52468.022879999997</v>
      </c>
      <c r="I61" s="289">
        <f>SUM(I62:I66)</f>
        <v>0</v>
      </c>
      <c r="J61" s="289">
        <f>SUM(J62:J64)</f>
        <v>0</v>
      </c>
      <c r="K61" s="291">
        <v>44851</v>
      </c>
      <c r="L61" s="308" t="s">
        <v>758</v>
      </c>
      <c r="M61" s="308" t="s">
        <v>379</v>
      </c>
      <c r="N61" s="310" t="s">
        <v>253</v>
      </c>
      <c r="O61" s="309" t="s">
        <v>227</v>
      </c>
      <c r="P61" s="309"/>
      <c r="Q61" s="309" t="s">
        <v>227</v>
      </c>
      <c r="R61" s="309" t="s">
        <v>227</v>
      </c>
      <c r="S61" s="473" t="s">
        <v>1485</v>
      </c>
      <c r="T61" s="165"/>
      <c r="U61" s="448"/>
      <c r="V61" s="43"/>
    </row>
    <row r="62" spans="1:31" s="44" customFormat="1" ht="168.75" customHeight="1" x14ac:dyDescent="0.25">
      <c r="A62" s="269" t="s">
        <v>152</v>
      </c>
      <c r="B62" s="270" t="s">
        <v>27</v>
      </c>
      <c r="C62" s="271" t="s">
        <v>27</v>
      </c>
      <c r="D62" s="272" t="s">
        <v>375</v>
      </c>
      <c r="E62" s="273">
        <v>3.46</v>
      </c>
      <c r="F62" s="274">
        <v>23538.445199999998</v>
      </c>
      <c r="G62" s="275">
        <v>90</v>
      </c>
      <c r="H62" s="320">
        <f>ROUND(F62*G62/100,5)</f>
        <v>21184.60068</v>
      </c>
      <c r="I62" s="320"/>
      <c r="J62" s="320"/>
      <c r="K62" s="299"/>
      <c r="L62" s="300"/>
      <c r="M62" s="300"/>
      <c r="N62" s="301"/>
      <c r="O62" s="280" t="s">
        <v>378</v>
      </c>
      <c r="P62" s="342">
        <v>2</v>
      </c>
      <c r="Q62" s="342" t="s">
        <v>254</v>
      </c>
      <c r="R62" s="342" t="s">
        <v>254</v>
      </c>
      <c r="S62" s="472" t="s">
        <v>1535</v>
      </c>
      <c r="T62" s="164"/>
      <c r="U62" s="440"/>
      <c r="V62" s="43"/>
    </row>
    <row r="63" spans="1:31" s="44" customFormat="1" ht="129.75" customHeight="1" x14ac:dyDescent="0.25">
      <c r="A63" s="269" t="s">
        <v>154</v>
      </c>
      <c r="B63" s="270" t="s">
        <v>27</v>
      </c>
      <c r="C63" s="271" t="s">
        <v>27</v>
      </c>
      <c r="D63" s="272" t="s">
        <v>376</v>
      </c>
      <c r="E63" s="273">
        <v>2.6629999999999998</v>
      </c>
      <c r="F63" s="274">
        <v>23609.806100000002</v>
      </c>
      <c r="G63" s="275">
        <v>90</v>
      </c>
      <c r="H63" s="320">
        <f>ROUND(F63*G63/100,5)</f>
        <v>21248.825489999999</v>
      </c>
      <c r="I63" s="320"/>
      <c r="J63" s="320"/>
      <c r="K63" s="299"/>
      <c r="L63" s="300"/>
      <c r="M63" s="300"/>
      <c r="N63" s="301"/>
      <c r="O63" s="280" t="s">
        <v>257</v>
      </c>
      <c r="P63" s="335">
        <v>3</v>
      </c>
      <c r="Q63" s="335" t="s">
        <v>254</v>
      </c>
      <c r="R63" s="335" t="s">
        <v>254</v>
      </c>
      <c r="S63" s="471" t="s">
        <v>1534</v>
      </c>
      <c r="T63" s="49">
        <v>1</v>
      </c>
      <c r="U63" s="439"/>
      <c r="V63" s="43"/>
    </row>
    <row r="64" spans="1:31" s="44" customFormat="1" ht="128.25" customHeight="1" x14ac:dyDescent="0.25">
      <c r="A64" s="269" t="s">
        <v>511</v>
      </c>
      <c r="B64" s="270" t="s">
        <v>27</v>
      </c>
      <c r="C64" s="271" t="s">
        <v>27</v>
      </c>
      <c r="D64" s="272" t="s">
        <v>377</v>
      </c>
      <c r="E64" s="273">
        <v>1.456</v>
      </c>
      <c r="F64" s="274">
        <v>11149.5519</v>
      </c>
      <c r="G64" s="275">
        <v>90</v>
      </c>
      <c r="H64" s="320">
        <f>ROUND(F64*G64/100,5)</f>
        <v>10034.59671</v>
      </c>
      <c r="I64" s="320"/>
      <c r="J64" s="320"/>
      <c r="K64" s="299"/>
      <c r="L64" s="300"/>
      <c r="M64" s="300"/>
      <c r="N64" s="301"/>
      <c r="O64" s="280" t="s">
        <v>257</v>
      </c>
      <c r="P64" s="335">
        <v>2</v>
      </c>
      <c r="Q64" s="335" t="s">
        <v>254</v>
      </c>
      <c r="R64" s="335" t="s">
        <v>254</v>
      </c>
      <c r="S64" s="471" t="s">
        <v>1534</v>
      </c>
      <c r="T64" s="49">
        <v>1</v>
      </c>
      <c r="U64" s="439"/>
      <c r="V64" s="43"/>
    </row>
    <row r="65" spans="1:31" s="159" customFormat="1" ht="129.75" customHeight="1" x14ac:dyDescent="0.25">
      <c r="A65" s="285" t="s">
        <v>176</v>
      </c>
      <c r="B65" s="286" t="s">
        <v>27</v>
      </c>
      <c r="C65" s="287" t="s">
        <v>28</v>
      </c>
      <c r="D65" s="286" t="s">
        <v>28</v>
      </c>
      <c r="E65" s="288">
        <v>0.65900000000000003</v>
      </c>
      <c r="F65" s="289">
        <f>F66</f>
        <v>11169.54112</v>
      </c>
      <c r="G65" s="290">
        <v>91</v>
      </c>
      <c r="H65" s="289">
        <f>H66</f>
        <v>0</v>
      </c>
      <c r="I65" s="289">
        <f>I66</f>
        <v>0</v>
      </c>
      <c r="J65" s="289">
        <f>J66</f>
        <v>10052.587009999999</v>
      </c>
      <c r="K65" s="291">
        <v>44854</v>
      </c>
      <c r="L65" s="308" t="s">
        <v>1180</v>
      </c>
      <c r="M65" s="308" t="s">
        <v>1182</v>
      </c>
      <c r="N65" s="295" t="s">
        <v>253</v>
      </c>
      <c r="O65" s="307" t="s">
        <v>227</v>
      </c>
      <c r="P65" s="307"/>
      <c r="Q65" s="307" t="s">
        <v>227</v>
      </c>
      <c r="R65" s="307" t="s">
        <v>227</v>
      </c>
      <c r="S65" s="481" t="s">
        <v>1536</v>
      </c>
      <c r="T65" s="49"/>
      <c r="U65" s="449"/>
      <c r="AE65" s="146"/>
    </row>
    <row r="66" spans="1:31" s="173" customFormat="1" ht="162" customHeight="1" x14ac:dyDescent="0.25">
      <c r="A66" s="269" t="s">
        <v>127</v>
      </c>
      <c r="B66" s="270" t="s">
        <v>27</v>
      </c>
      <c r="C66" s="271" t="s">
        <v>28</v>
      </c>
      <c r="D66" s="272" t="s">
        <v>1179</v>
      </c>
      <c r="E66" s="273">
        <v>0.65900000000000003</v>
      </c>
      <c r="F66" s="274">
        <v>11169.54112</v>
      </c>
      <c r="G66" s="275">
        <v>90</v>
      </c>
      <c r="H66" s="410"/>
      <c r="I66" s="406"/>
      <c r="J66" s="320">
        <f>ROUND(F66*G66/100,5)</f>
        <v>10052.587009999999</v>
      </c>
      <c r="K66" s="407"/>
      <c r="L66" s="408"/>
      <c r="M66" s="408"/>
      <c r="N66" s="409"/>
      <c r="O66" s="280" t="s">
        <v>1181</v>
      </c>
      <c r="P66" s="342">
        <v>8</v>
      </c>
      <c r="Q66" s="342" t="s">
        <v>254</v>
      </c>
      <c r="R66" s="342" t="s">
        <v>254</v>
      </c>
      <c r="S66" s="471" t="s">
        <v>227</v>
      </c>
      <c r="T66" s="49">
        <v>1</v>
      </c>
      <c r="U66" s="439"/>
    </row>
    <row r="67" spans="1:31" s="149" customFormat="1" ht="148.5" customHeight="1" x14ac:dyDescent="0.25">
      <c r="A67" s="285" t="s">
        <v>259</v>
      </c>
      <c r="B67" s="286" t="s">
        <v>27</v>
      </c>
      <c r="C67" s="287" t="s">
        <v>1598</v>
      </c>
      <c r="D67" s="287" t="s">
        <v>723</v>
      </c>
      <c r="E67" s="372">
        <f>E68+E69</f>
        <v>2.976</v>
      </c>
      <c r="F67" s="372">
        <f>F68+F69</f>
        <v>29420.90826</v>
      </c>
      <c r="G67" s="373">
        <v>87</v>
      </c>
      <c r="H67" s="372">
        <f>H68+H69</f>
        <v>0</v>
      </c>
      <c r="I67" s="372">
        <f>H68+H69</f>
        <v>0</v>
      </c>
      <c r="J67" s="372">
        <f>J68+J69</f>
        <v>25596.190179999998</v>
      </c>
      <c r="K67" s="292" t="s">
        <v>1448</v>
      </c>
      <c r="L67" s="308" t="s">
        <v>726</v>
      </c>
      <c r="M67" s="308" t="s">
        <v>269</v>
      </c>
      <c r="N67" s="310" t="s">
        <v>253</v>
      </c>
      <c r="O67" s="334" t="s">
        <v>227</v>
      </c>
      <c r="P67" s="375"/>
      <c r="Q67" s="295" t="s">
        <v>270</v>
      </c>
      <c r="R67" s="295" t="s">
        <v>227</v>
      </c>
      <c r="S67" s="477" t="s">
        <v>1449</v>
      </c>
      <c r="T67" s="164"/>
      <c r="U67" s="445"/>
      <c r="V67" s="148"/>
      <c r="AE67" s="146"/>
    </row>
    <row r="68" spans="1:31" s="44" customFormat="1" ht="192" customHeight="1" x14ac:dyDescent="0.25">
      <c r="A68" s="269" t="s">
        <v>260</v>
      </c>
      <c r="B68" s="270" t="s">
        <v>27</v>
      </c>
      <c r="C68" s="271" t="s">
        <v>1598</v>
      </c>
      <c r="D68" s="272" t="s">
        <v>724</v>
      </c>
      <c r="E68" s="273">
        <v>1.54</v>
      </c>
      <c r="F68" s="274">
        <v>15552.04089</v>
      </c>
      <c r="G68" s="275">
        <v>87</v>
      </c>
      <c r="H68" s="320"/>
      <c r="I68" s="320"/>
      <c r="J68" s="274">
        <f>ROUNDDOWN(F68*G68/100,5)</f>
        <v>13530.27557</v>
      </c>
      <c r="K68" s="299"/>
      <c r="L68" s="300"/>
      <c r="M68" s="300"/>
      <c r="N68" s="301"/>
      <c r="O68" s="280" t="s">
        <v>727</v>
      </c>
      <c r="P68" s="342">
        <v>22</v>
      </c>
      <c r="Q68" s="342" t="s">
        <v>695</v>
      </c>
      <c r="R68" s="342" t="s">
        <v>683</v>
      </c>
      <c r="S68" s="472"/>
      <c r="T68" s="164"/>
      <c r="U68" s="440"/>
      <c r="V68" s="43"/>
      <c r="AE68" s="146"/>
    </row>
    <row r="69" spans="1:31" s="44" customFormat="1" ht="184.5" customHeight="1" x14ac:dyDescent="0.25">
      <c r="A69" s="269" t="s">
        <v>512</v>
      </c>
      <c r="B69" s="270" t="s">
        <v>27</v>
      </c>
      <c r="C69" s="271" t="s">
        <v>1598</v>
      </c>
      <c r="D69" s="272" t="s">
        <v>725</v>
      </c>
      <c r="E69" s="273">
        <v>1.4359999999999999</v>
      </c>
      <c r="F69" s="274">
        <v>13868.86737</v>
      </c>
      <c r="G69" s="275">
        <v>87</v>
      </c>
      <c r="H69" s="320"/>
      <c r="I69" s="320"/>
      <c r="J69" s="274">
        <f>ROUNDDOWN(F69*G69/100,5)</f>
        <v>12065.91461</v>
      </c>
      <c r="K69" s="299"/>
      <c r="L69" s="300"/>
      <c r="M69" s="300"/>
      <c r="N69" s="301"/>
      <c r="O69" s="280" t="s">
        <v>257</v>
      </c>
      <c r="P69" s="342">
        <v>11</v>
      </c>
      <c r="Q69" s="342" t="s">
        <v>695</v>
      </c>
      <c r="R69" s="342" t="s">
        <v>683</v>
      </c>
      <c r="S69" s="472"/>
      <c r="T69" s="164"/>
      <c r="U69" s="440"/>
      <c r="V69" s="43"/>
      <c r="AE69" s="146"/>
    </row>
    <row r="70" spans="1:31" s="149" customFormat="1" ht="123.75" customHeight="1" x14ac:dyDescent="0.25">
      <c r="A70" s="285" t="s">
        <v>261</v>
      </c>
      <c r="B70" s="286" t="s">
        <v>27</v>
      </c>
      <c r="C70" s="287" t="s">
        <v>262</v>
      </c>
      <c r="D70" s="287" t="s">
        <v>262</v>
      </c>
      <c r="E70" s="288">
        <f>E71</f>
        <v>0.20599999999999999</v>
      </c>
      <c r="F70" s="289">
        <f>F71</f>
        <v>2290.2815999999998</v>
      </c>
      <c r="G70" s="290">
        <v>88</v>
      </c>
      <c r="H70" s="289">
        <f>H71</f>
        <v>2015.4477999999999</v>
      </c>
      <c r="I70" s="289">
        <f>I71</f>
        <v>0</v>
      </c>
      <c r="J70" s="289">
        <f>J71</f>
        <v>0</v>
      </c>
      <c r="K70" s="291">
        <v>44852</v>
      </c>
      <c r="L70" s="308" t="s">
        <v>806</v>
      </c>
      <c r="M70" s="295" t="s">
        <v>450</v>
      </c>
      <c r="N70" s="295" t="s">
        <v>305</v>
      </c>
      <c r="O70" s="307" t="s">
        <v>227</v>
      </c>
      <c r="P70" s="294"/>
      <c r="Q70" s="295" t="s">
        <v>227</v>
      </c>
      <c r="R70" s="295" t="s">
        <v>227</v>
      </c>
      <c r="S70" s="473"/>
      <c r="T70" s="165"/>
      <c r="U70" s="441"/>
      <c r="V70" s="148"/>
    </row>
    <row r="71" spans="1:31" s="44" customFormat="1" ht="256.5" customHeight="1" x14ac:dyDescent="0.25">
      <c r="A71" s="269" t="s">
        <v>263</v>
      </c>
      <c r="B71" s="270" t="s">
        <v>27</v>
      </c>
      <c r="C71" s="271" t="s">
        <v>262</v>
      </c>
      <c r="D71" s="272" t="s">
        <v>804</v>
      </c>
      <c r="E71" s="274">
        <v>0.20599999999999999</v>
      </c>
      <c r="F71" s="274">
        <v>2290.2815999999998</v>
      </c>
      <c r="G71" s="275">
        <v>88</v>
      </c>
      <c r="H71" s="274">
        <f>ROUNDDOWN(F71*G71/100,5)</f>
        <v>2015.4477999999999</v>
      </c>
      <c r="I71" s="274"/>
      <c r="J71" s="274"/>
      <c r="K71" s="299"/>
      <c r="L71" s="300"/>
      <c r="M71" s="300"/>
      <c r="N71" s="301"/>
      <c r="O71" s="302" t="s">
        <v>805</v>
      </c>
      <c r="P71" s="335">
        <v>11</v>
      </c>
      <c r="Q71" s="335" t="s">
        <v>254</v>
      </c>
      <c r="R71" s="335" t="s">
        <v>254</v>
      </c>
      <c r="S71" s="472" t="s">
        <v>1437</v>
      </c>
      <c r="T71" s="164"/>
      <c r="U71" s="440"/>
      <c r="V71" s="43"/>
    </row>
    <row r="72" spans="1:31" s="304" customFormat="1" ht="153.75" customHeight="1" x14ac:dyDescent="0.25">
      <c r="A72" s="285" t="s">
        <v>534</v>
      </c>
      <c r="B72" s="286" t="s">
        <v>27</v>
      </c>
      <c r="C72" s="287" t="s">
        <v>728</v>
      </c>
      <c r="D72" s="287" t="s">
        <v>728</v>
      </c>
      <c r="E72" s="372">
        <f t="shared" ref="E72:J72" si="2">E73+E74+E75+E76+E77</f>
        <v>2.9749999999999996</v>
      </c>
      <c r="F72" s="372">
        <f t="shared" si="2"/>
        <v>12174.413329999999</v>
      </c>
      <c r="G72" s="372">
        <f t="shared" si="2"/>
        <v>440</v>
      </c>
      <c r="H72" s="372">
        <f t="shared" si="2"/>
        <v>7066.5491600000005</v>
      </c>
      <c r="I72" s="372">
        <f t="shared" si="2"/>
        <v>3646.9345400000002</v>
      </c>
      <c r="J72" s="372">
        <f t="shared" si="2"/>
        <v>0</v>
      </c>
      <c r="K72" s="292">
        <v>44855</v>
      </c>
      <c r="L72" s="308" t="s">
        <v>734</v>
      </c>
      <c r="M72" s="308" t="s">
        <v>735</v>
      </c>
      <c r="N72" s="310" t="s">
        <v>253</v>
      </c>
      <c r="O72" s="334"/>
      <c r="P72" s="374"/>
      <c r="Q72" s="376"/>
      <c r="R72" s="376"/>
      <c r="S72" s="506" t="s">
        <v>1486</v>
      </c>
      <c r="T72" s="495"/>
      <c r="U72" s="450"/>
      <c r="V72" s="303"/>
    </row>
    <row r="73" spans="1:31" s="304" customFormat="1" ht="153.75" customHeight="1" x14ac:dyDescent="0.25">
      <c r="A73" s="269" t="s">
        <v>177</v>
      </c>
      <c r="B73" s="270" t="s">
        <v>27</v>
      </c>
      <c r="C73" s="271" t="s">
        <v>1599</v>
      </c>
      <c r="D73" s="272" t="s">
        <v>729</v>
      </c>
      <c r="E73" s="273">
        <v>1.3320000000000001</v>
      </c>
      <c r="F73" s="274">
        <v>1382.03062</v>
      </c>
      <c r="G73" s="275">
        <v>88</v>
      </c>
      <c r="H73" s="320">
        <f>ROUNDDOWN(F73*G73/100,5)</f>
        <v>1216.18694</v>
      </c>
      <c r="I73" s="320"/>
      <c r="J73" s="274"/>
      <c r="K73" s="299"/>
      <c r="L73" s="300"/>
      <c r="M73" s="300"/>
      <c r="N73" s="301"/>
      <c r="O73" s="280" t="s">
        <v>736</v>
      </c>
      <c r="P73" s="342">
        <v>6</v>
      </c>
      <c r="Q73" s="342" t="s">
        <v>254</v>
      </c>
      <c r="R73" s="342" t="s">
        <v>254</v>
      </c>
      <c r="S73" s="472" t="s">
        <v>1511</v>
      </c>
      <c r="T73" s="164"/>
      <c r="U73" s="440"/>
      <c r="V73" s="303"/>
    </row>
    <row r="74" spans="1:31" s="304" customFormat="1" ht="153.75" customHeight="1" x14ac:dyDescent="0.25">
      <c r="A74" s="269" t="s">
        <v>178</v>
      </c>
      <c r="B74" s="270" t="s">
        <v>27</v>
      </c>
      <c r="C74" s="271" t="s">
        <v>1599</v>
      </c>
      <c r="D74" s="272" t="s">
        <v>730</v>
      </c>
      <c r="E74" s="273">
        <v>0.35899999999999999</v>
      </c>
      <c r="F74" s="274">
        <v>2648.98776</v>
      </c>
      <c r="G74" s="275">
        <v>88</v>
      </c>
      <c r="H74" s="320">
        <f>ROUNDDOWN(F74*G74/100,5)</f>
        <v>2331.1092199999998</v>
      </c>
      <c r="I74" s="320"/>
      <c r="J74" s="274"/>
      <c r="K74" s="299"/>
      <c r="L74" s="300"/>
      <c r="M74" s="300"/>
      <c r="N74" s="301"/>
      <c r="O74" s="280" t="s">
        <v>737</v>
      </c>
      <c r="P74" s="342">
        <v>6</v>
      </c>
      <c r="Q74" s="342" t="s">
        <v>254</v>
      </c>
      <c r="R74" s="342" t="s">
        <v>254</v>
      </c>
      <c r="S74" s="471" t="s">
        <v>227</v>
      </c>
      <c r="T74" s="49">
        <v>1</v>
      </c>
      <c r="U74" s="439"/>
      <c r="V74" s="303"/>
    </row>
    <row r="75" spans="1:31" s="304" customFormat="1" ht="153.75" customHeight="1" x14ac:dyDescent="0.25">
      <c r="A75" s="269" t="s">
        <v>1343</v>
      </c>
      <c r="B75" s="270" t="s">
        <v>27</v>
      </c>
      <c r="C75" s="271" t="s">
        <v>1599</v>
      </c>
      <c r="D75" s="272" t="s">
        <v>731</v>
      </c>
      <c r="E75" s="273">
        <v>0.35899999999999999</v>
      </c>
      <c r="F75" s="274">
        <v>3999.1511399999999</v>
      </c>
      <c r="G75" s="275">
        <v>88</v>
      </c>
      <c r="H75" s="320">
        <f>ROUNDDOWN(F75*G75/100,5)</f>
        <v>3519.2530000000002</v>
      </c>
      <c r="I75" s="320"/>
      <c r="J75" s="274"/>
      <c r="K75" s="299"/>
      <c r="L75" s="300"/>
      <c r="M75" s="300"/>
      <c r="N75" s="301"/>
      <c r="O75" s="280" t="s">
        <v>738</v>
      </c>
      <c r="P75" s="342">
        <v>7</v>
      </c>
      <c r="Q75" s="342" t="s">
        <v>254</v>
      </c>
      <c r="R75" s="342" t="s">
        <v>254</v>
      </c>
      <c r="S75" s="472" t="s">
        <v>1511</v>
      </c>
      <c r="T75" s="164"/>
      <c r="U75" s="440"/>
      <c r="V75" s="303"/>
    </row>
    <row r="76" spans="1:31" s="304" customFormat="1" ht="153.75" customHeight="1" x14ac:dyDescent="0.25">
      <c r="A76" s="269" t="s">
        <v>1344</v>
      </c>
      <c r="B76" s="270" t="s">
        <v>27</v>
      </c>
      <c r="C76" s="271" t="s">
        <v>1599</v>
      </c>
      <c r="D76" s="272" t="s">
        <v>732</v>
      </c>
      <c r="E76" s="273">
        <v>0.23300000000000001</v>
      </c>
      <c r="F76" s="274">
        <v>1417.7517800000001</v>
      </c>
      <c r="G76" s="275">
        <v>88</v>
      </c>
      <c r="H76" s="320"/>
      <c r="I76" s="320">
        <f>ROUNDDOWN(F76*G76/100,5)</f>
        <v>1247.62156</v>
      </c>
      <c r="J76" s="274"/>
      <c r="K76" s="299"/>
      <c r="L76" s="300"/>
      <c r="M76" s="300"/>
      <c r="N76" s="301"/>
      <c r="O76" s="280" t="s">
        <v>740</v>
      </c>
      <c r="P76" s="342">
        <v>6</v>
      </c>
      <c r="Q76" s="342" t="s">
        <v>254</v>
      </c>
      <c r="R76" s="342" t="s">
        <v>254</v>
      </c>
      <c r="S76" s="472" t="s">
        <v>1512</v>
      </c>
      <c r="T76" s="164"/>
      <c r="U76" s="440"/>
      <c r="V76" s="303"/>
    </row>
    <row r="77" spans="1:31" s="304" customFormat="1" ht="153.75" customHeight="1" x14ac:dyDescent="0.25">
      <c r="A77" s="269" t="s">
        <v>1345</v>
      </c>
      <c r="B77" s="270" t="s">
        <v>27</v>
      </c>
      <c r="C77" s="271" t="s">
        <v>1599</v>
      </c>
      <c r="D77" s="272" t="s">
        <v>733</v>
      </c>
      <c r="E77" s="273">
        <v>0.69199999999999995</v>
      </c>
      <c r="F77" s="274">
        <v>2726.4920299999999</v>
      </c>
      <c r="G77" s="275">
        <v>88</v>
      </c>
      <c r="H77" s="320"/>
      <c r="I77" s="320">
        <f>ROUNDDOWN(F77*G77/100,5)</f>
        <v>2399.3129800000002</v>
      </c>
      <c r="J77" s="274"/>
      <c r="K77" s="299"/>
      <c r="L77" s="300"/>
      <c r="M77" s="300"/>
      <c r="N77" s="301"/>
      <c r="O77" s="280" t="s">
        <v>739</v>
      </c>
      <c r="P77" s="342">
        <v>2</v>
      </c>
      <c r="Q77" s="342" t="s">
        <v>695</v>
      </c>
      <c r="R77" s="342" t="s">
        <v>695</v>
      </c>
      <c r="S77" s="472" t="s">
        <v>1513</v>
      </c>
      <c r="T77" s="164"/>
      <c r="U77" s="440"/>
      <c r="V77" s="303"/>
    </row>
    <row r="78" spans="1:31" s="297" customFormat="1" ht="91.5" customHeight="1" x14ac:dyDescent="0.25">
      <c r="A78" s="285" t="s">
        <v>264</v>
      </c>
      <c r="B78" s="286" t="s">
        <v>27</v>
      </c>
      <c r="C78" s="287" t="s">
        <v>59</v>
      </c>
      <c r="D78" s="286" t="s">
        <v>59</v>
      </c>
      <c r="E78" s="288">
        <f>E79+E80</f>
        <v>1.2695000000000001</v>
      </c>
      <c r="F78" s="289">
        <f>F79+F80</f>
        <v>8498.0410400000001</v>
      </c>
      <c r="G78" s="290">
        <v>90</v>
      </c>
      <c r="H78" s="289">
        <f>H79+H80</f>
        <v>2028.87213</v>
      </c>
      <c r="I78" s="289">
        <f>I79+I80</f>
        <v>5534.3843900000002</v>
      </c>
      <c r="J78" s="289">
        <f>J79+J80</f>
        <v>0</v>
      </c>
      <c r="K78" s="291">
        <v>44853</v>
      </c>
      <c r="L78" s="308" t="s">
        <v>675</v>
      </c>
      <c r="M78" s="308" t="s">
        <v>400</v>
      </c>
      <c r="N78" s="310" t="s">
        <v>253</v>
      </c>
      <c r="O78" s="309" t="s">
        <v>227</v>
      </c>
      <c r="P78" s="309"/>
      <c r="Q78" s="309" t="s">
        <v>227</v>
      </c>
      <c r="R78" s="309" t="s">
        <v>227</v>
      </c>
      <c r="S78" s="481" t="s">
        <v>227</v>
      </c>
      <c r="T78" s="49"/>
      <c r="U78" s="439"/>
      <c r="V78" s="296"/>
      <c r="AE78" s="298"/>
    </row>
    <row r="79" spans="1:31" s="304" customFormat="1" ht="132" customHeight="1" x14ac:dyDescent="0.25">
      <c r="A79" s="269" t="s">
        <v>513</v>
      </c>
      <c r="B79" s="270" t="s">
        <v>27</v>
      </c>
      <c r="C79" s="271" t="s">
        <v>59</v>
      </c>
      <c r="D79" s="272" t="s">
        <v>676</v>
      </c>
      <c r="E79" s="273">
        <v>0.313</v>
      </c>
      <c r="F79" s="274">
        <v>2279.6316099999999</v>
      </c>
      <c r="G79" s="275">
        <v>89</v>
      </c>
      <c r="H79" s="320">
        <f>ROUNDDOWN(F79*G79/100,5)</f>
        <v>2028.87213</v>
      </c>
      <c r="I79" s="320"/>
      <c r="J79" s="320"/>
      <c r="K79" s="299"/>
      <c r="L79" s="300"/>
      <c r="M79" s="300"/>
      <c r="N79" s="301"/>
      <c r="O79" s="280" t="s">
        <v>674</v>
      </c>
      <c r="P79" s="342">
        <v>5</v>
      </c>
      <c r="Q79" s="342" t="s">
        <v>254</v>
      </c>
      <c r="R79" s="342" t="s">
        <v>254</v>
      </c>
      <c r="S79" s="471" t="s">
        <v>227</v>
      </c>
      <c r="T79" s="49">
        <v>1</v>
      </c>
      <c r="U79" s="439"/>
      <c r="V79" s="303"/>
    </row>
    <row r="80" spans="1:31" s="304" customFormat="1" ht="153.75" customHeight="1" x14ac:dyDescent="0.25">
      <c r="A80" s="269" t="s">
        <v>1346</v>
      </c>
      <c r="B80" s="270" t="s">
        <v>27</v>
      </c>
      <c r="C80" s="271" t="s">
        <v>59</v>
      </c>
      <c r="D80" s="272" t="s">
        <v>677</v>
      </c>
      <c r="E80" s="273">
        <v>0.95650000000000002</v>
      </c>
      <c r="F80" s="274">
        <v>6218.4094299999997</v>
      </c>
      <c r="G80" s="275">
        <v>89</v>
      </c>
      <c r="H80" s="320"/>
      <c r="I80" s="320">
        <f>ROUNDDOWN(F80*G80/100,5)</f>
        <v>5534.3843900000002</v>
      </c>
      <c r="J80" s="320"/>
      <c r="K80" s="299"/>
      <c r="L80" s="300"/>
      <c r="M80" s="300"/>
      <c r="N80" s="301"/>
      <c r="O80" s="280" t="s">
        <v>673</v>
      </c>
      <c r="P80" s="342">
        <v>6</v>
      </c>
      <c r="Q80" s="342" t="s">
        <v>254</v>
      </c>
      <c r="R80" s="342" t="s">
        <v>254</v>
      </c>
      <c r="S80" s="471" t="s">
        <v>227</v>
      </c>
      <c r="T80" s="49">
        <v>1</v>
      </c>
      <c r="U80" s="439"/>
      <c r="V80" s="303"/>
    </row>
    <row r="81" spans="1:16351" s="149" customFormat="1" ht="89.25" customHeight="1" x14ac:dyDescent="0.25">
      <c r="A81" s="319" t="s">
        <v>179</v>
      </c>
      <c r="B81" s="286" t="s">
        <v>27</v>
      </c>
      <c r="C81" s="287" t="s">
        <v>67</v>
      </c>
      <c r="D81" s="286" t="s">
        <v>67</v>
      </c>
      <c r="E81" s="288">
        <f>E82+E83</f>
        <v>1.7665</v>
      </c>
      <c r="F81" s="289">
        <f>F82+F83</f>
        <v>7579.6632600000003</v>
      </c>
      <c r="G81" s="290">
        <f>G82</f>
        <v>91</v>
      </c>
      <c r="H81" s="289">
        <f>H82+H83</f>
        <v>0</v>
      </c>
      <c r="I81" s="289">
        <f>SUM(I82:I83)</f>
        <v>2161.5539899999999</v>
      </c>
      <c r="J81" s="289">
        <f>J82+J83</f>
        <v>4579.8096999999998</v>
      </c>
      <c r="K81" s="291">
        <v>44852</v>
      </c>
      <c r="L81" s="308" t="s">
        <v>792</v>
      </c>
      <c r="M81" s="295" t="s">
        <v>791</v>
      </c>
      <c r="N81" s="295" t="s">
        <v>253</v>
      </c>
      <c r="O81" s="295" t="s">
        <v>227</v>
      </c>
      <c r="P81" s="307"/>
      <c r="Q81" s="307" t="s">
        <v>227</v>
      </c>
      <c r="R81" s="307" t="s">
        <v>227</v>
      </c>
      <c r="S81" s="481" t="s">
        <v>227</v>
      </c>
      <c r="T81" s="49"/>
      <c r="U81" s="439"/>
      <c r="V81" s="148"/>
      <c r="AE81" s="146"/>
    </row>
    <row r="82" spans="1:16351" s="44" customFormat="1" ht="120.75" customHeight="1" x14ac:dyDescent="0.25">
      <c r="A82" s="384" t="s">
        <v>58</v>
      </c>
      <c r="B82" s="270" t="s">
        <v>27</v>
      </c>
      <c r="C82" s="271" t="s">
        <v>67</v>
      </c>
      <c r="D82" s="272" t="s">
        <v>787</v>
      </c>
      <c r="E82" s="273">
        <v>0.3085</v>
      </c>
      <c r="F82" s="274">
        <v>2375.3340600000001</v>
      </c>
      <c r="G82" s="275">
        <v>91</v>
      </c>
      <c r="H82" s="385"/>
      <c r="I82" s="274">
        <f>ROUND(F82*G82/100,5)</f>
        <v>2161.5539899999999</v>
      </c>
      <c r="J82" s="274"/>
      <c r="K82" s="299"/>
      <c r="L82" s="300"/>
      <c r="M82" s="300"/>
      <c r="N82" s="301"/>
      <c r="O82" s="280" t="s">
        <v>789</v>
      </c>
      <c r="P82" s="335">
        <v>5</v>
      </c>
      <c r="Q82" s="335" t="s">
        <v>254</v>
      </c>
      <c r="R82" s="335" t="s">
        <v>254</v>
      </c>
      <c r="S82" s="471" t="s">
        <v>227</v>
      </c>
      <c r="T82" s="49">
        <v>1</v>
      </c>
      <c r="U82" s="439"/>
      <c r="V82" s="43"/>
    </row>
    <row r="83" spans="1:16351" s="44" customFormat="1" ht="126.75" customHeight="1" x14ac:dyDescent="0.25">
      <c r="A83" s="384" t="s">
        <v>1347</v>
      </c>
      <c r="B83" s="270" t="s">
        <v>27</v>
      </c>
      <c r="C83" s="271" t="s">
        <v>67</v>
      </c>
      <c r="D83" s="272" t="s">
        <v>788</v>
      </c>
      <c r="E83" s="273">
        <v>1.458</v>
      </c>
      <c r="F83" s="274">
        <v>5204.3292000000001</v>
      </c>
      <c r="G83" s="275">
        <v>88</v>
      </c>
      <c r="H83" s="385"/>
      <c r="I83" s="274"/>
      <c r="J83" s="274">
        <f>ROUND(F83*G83/100,5)</f>
        <v>4579.8096999999998</v>
      </c>
      <c r="K83" s="299"/>
      <c r="L83" s="300"/>
      <c r="M83" s="300"/>
      <c r="N83" s="301"/>
      <c r="O83" s="280" t="s">
        <v>790</v>
      </c>
      <c r="P83" s="335">
        <v>5</v>
      </c>
      <c r="Q83" s="335" t="s">
        <v>254</v>
      </c>
      <c r="R83" s="335" t="s">
        <v>254</v>
      </c>
      <c r="S83" s="471" t="s">
        <v>227</v>
      </c>
      <c r="T83" s="49">
        <v>1</v>
      </c>
      <c r="U83" s="439"/>
      <c r="V83" s="43"/>
    </row>
    <row r="84" spans="1:16351" s="297" customFormat="1" ht="138.75" customHeight="1" x14ac:dyDescent="0.25">
      <c r="A84" s="319" t="s">
        <v>180</v>
      </c>
      <c r="B84" s="286" t="s">
        <v>27</v>
      </c>
      <c r="C84" s="287" t="s">
        <v>265</v>
      </c>
      <c r="D84" s="286" t="s">
        <v>265</v>
      </c>
      <c r="E84" s="288">
        <f>E85</f>
        <v>0.159</v>
      </c>
      <c r="F84" s="289">
        <f>F85</f>
        <v>685.39403000000004</v>
      </c>
      <c r="G84" s="290">
        <v>89</v>
      </c>
      <c r="H84" s="289">
        <f>H85</f>
        <v>610.00068999999996</v>
      </c>
      <c r="I84" s="289">
        <f>I85</f>
        <v>0</v>
      </c>
      <c r="J84" s="289">
        <f>J85</f>
        <v>0</v>
      </c>
      <c r="K84" s="291">
        <v>44854</v>
      </c>
      <c r="L84" s="308" t="s">
        <v>1228</v>
      </c>
      <c r="M84" s="295" t="s">
        <v>1229</v>
      </c>
      <c r="N84" s="310" t="s">
        <v>253</v>
      </c>
      <c r="O84" s="310" t="s">
        <v>227</v>
      </c>
      <c r="P84" s="309"/>
      <c r="Q84" s="309" t="s">
        <v>227</v>
      </c>
      <c r="R84" s="309" t="s">
        <v>227</v>
      </c>
      <c r="S84" s="477" t="s">
        <v>1227</v>
      </c>
      <c r="T84" s="164"/>
      <c r="U84" s="445"/>
      <c r="AE84" s="298"/>
    </row>
    <row r="85" spans="1:16351" s="304" customFormat="1" ht="140.25" customHeight="1" x14ac:dyDescent="0.25">
      <c r="A85" s="384" t="s">
        <v>114</v>
      </c>
      <c r="B85" s="270" t="s">
        <v>27</v>
      </c>
      <c r="C85" s="271" t="s">
        <v>265</v>
      </c>
      <c r="D85" s="272" t="s">
        <v>1226</v>
      </c>
      <c r="E85" s="274">
        <v>0.159</v>
      </c>
      <c r="F85" s="274">
        <v>685.39403000000004</v>
      </c>
      <c r="G85" s="275">
        <v>89</v>
      </c>
      <c r="H85" s="274">
        <f>ROUND(F85*G85/100,5)</f>
        <v>610.00068999999996</v>
      </c>
      <c r="I85" s="274"/>
      <c r="J85" s="274"/>
      <c r="K85" s="299"/>
      <c r="L85" s="300"/>
      <c r="M85" s="300"/>
      <c r="N85" s="301"/>
      <c r="O85" s="302" t="s">
        <v>279</v>
      </c>
      <c r="P85" s="335">
        <v>5</v>
      </c>
      <c r="Q85" s="335" t="s">
        <v>254</v>
      </c>
      <c r="R85" s="335" t="s">
        <v>254</v>
      </c>
      <c r="S85" s="472"/>
      <c r="T85" s="164"/>
      <c r="U85" s="440"/>
    </row>
    <row r="86" spans="1:16351" s="44" customFormat="1" ht="145.5" customHeight="1" x14ac:dyDescent="0.25">
      <c r="A86" s="285" t="s">
        <v>268</v>
      </c>
      <c r="B86" s="286" t="s">
        <v>27</v>
      </c>
      <c r="C86" s="287" t="s">
        <v>462</v>
      </c>
      <c r="D86" s="287" t="s">
        <v>462</v>
      </c>
      <c r="E86" s="288">
        <f t="shared" ref="E86:J86" si="3">E87</f>
        <v>0.72799999999999998</v>
      </c>
      <c r="F86" s="289">
        <f t="shared" si="3"/>
        <v>3116.19463</v>
      </c>
      <c r="G86" s="290">
        <f t="shared" si="3"/>
        <v>90</v>
      </c>
      <c r="H86" s="289">
        <f t="shared" si="3"/>
        <v>2804.5751700000001</v>
      </c>
      <c r="I86" s="289">
        <f t="shared" si="3"/>
        <v>0</v>
      </c>
      <c r="J86" s="289">
        <f t="shared" si="3"/>
        <v>0</v>
      </c>
      <c r="K86" s="291">
        <v>44854</v>
      </c>
      <c r="L86" s="308" t="s">
        <v>1235</v>
      </c>
      <c r="M86" s="308" t="s">
        <v>1236</v>
      </c>
      <c r="N86" s="295" t="s">
        <v>1237</v>
      </c>
      <c r="O86" s="307" t="s">
        <v>227</v>
      </c>
      <c r="P86" s="307"/>
      <c r="Q86" s="295" t="s">
        <v>227</v>
      </c>
      <c r="R86" s="295" t="s">
        <v>270</v>
      </c>
      <c r="S86" s="477" t="s">
        <v>1238</v>
      </c>
      <c r="T86" s="164"/>
      <c r="U86" s="445"/>
      <c r="V86" s="43"/>
    </row>
    <row r="87" spans="1:16351" s="44" customFormat="1" ht="172.5" customHeight="1" x14ac:dyDescent="0.25">
      <c r="A87" s="269" t="s">
        <v>271</v>
      </c>
      <c r="B87" s="270" t="s">
        <v>27</v>
      </c>
      <c r="C87" s="271" t="s">
        <v>462</v>
      </c>
      <c r="D87" s="272" t="s">
        <v>1234</v>
      </c>
      <c r="E87" s="273">
        <v>0.72799999999999998</v>
      </c>
      <c r="F87" s="274">
        <v>3116.19463</v>
      </c>
      <c r="G87" s="275">
        <v>90</v>
      </c>
      <c r="H87" s="274">
        <f>ROUND(F87*G87/100,5)</f>
        <v>2804.5751700000001</v>
      </c>
      <c r="I87" s="276"/>
      <c r="J87" s="276"/>
      <c r="K87" s="277"/>
      <c r="L87" s="278"/>
      <c r="M87" s="278"/>
      <c r="N87" s="284"/>
      <c r="O87" s="280" t="s">
        <v>1055</v>
      </c>
      <c r="P87" s="342">
        <v>1</v>
      </c>
      <c r="Q87" s="318" t="s">
        <v>254</v>
      </c>
      <c r="R87" s="318" t="s">
        <v>256</v>
      </c>
      <c r="S87" s="479" t="s">
        <v>1537</v>
      </c>
      <c r="T87" s="49"/>
      <c r="U87" s="447"/>
      <c r="V87" s="43"/>
    </row>
    <row r="88" spans="1:16351" s="146" customFormat="1" ht="122.25" customHeight="1" x14ac:dyDescent="0.25">
      <c r="A88" s="285" t="s">
        <v>181</v>
      </c>
      <c r="B88" s="286" t="s">
        <v>27</v>
      </c>
      <c r="C88" s="287" t="s">
        <v>50</v>
      </c>
      <c r="D88" s="286" t="s">
        <v>50</v>
      </c>
      <c r="E88" s="288">
        <f>SUM(E89:E90)</f>
        <v>2.4329999999999998</v>
      </c>
      <c r="F88" s="289">
        <f>SUM(F89:F90)</f>
        <v>35780.65223</v>
      </c>
      <c r="G88" s="290">
        <f>G89</f>
        <v>90</v>
      </c>
      <c r="H88" s="289">
        <f>H89+H90</f>
        <v>0</v>
      </c>
      <c r="I88" s="289">
        <f>SUM(I89:I90)</f>
        <v>0</v>
      </c>
      <c r="J88" s="289">
        <f>SUM(J89:J90)</f>
        <v>32202.587009999999</v>
      </c>
      <c r="K88" s="291">
        <v>44854</v>
      </c>
      <c r="L88" s="308" t="s">
        <v>1036</v>
      </c>
      <c r="M88" s="308" t="s">
        <v>1037</v>
      </c>
      <c r="N88" s="295" t="s">
        <v>253</v>
      </c>
      <c r="O88" s="307" t="s">
        <v>227</v>
      </c>
      <c r="P88" s="294"/>
      <c r="Q88" s="295" t="s">
        <v>227</v>
      </c>
      <c r="R88" s="295" t="s">
        <v>227</v>
      </c>
      <c r="S88" s="481" t="s">
        <v>227</v>
      </c>
      <c r="T88" s="49"/>
      <c r="U88" s="439"/>
      <c r="V88" s="145"/>
    </row>
    <row r="89" spans="1:16351" s="135" customFormat="1" ht="158.25" customHeight="1" x14ac:dyDescent="0.25">
      <c r="A89" s="269" t="s">
        <v>49</v>
      </c>
      <c r="B89" s="270" t="s">
        <v>27</v>
      </c>
      <c r="C89" s="271" t="s">
        <v>50</v>
      </c>
      <c r="D89" s="272" t="s">
        <v>1032</v>
      </c>
      <c r="E89" s="273">
        <v>0.8095</v>
      </c>
      <c r="F89" s="274">
        <v>18835.2719</v>
      </c>
      <c r="G89" s="275">
        <v>90</v>
      </c>
      <c r="H89" s="398"/>
      <c r="I89" s="276"/>
      <c r="J89" s="274">
        <f>ROUND(F89*G89/100,5)</f>
        <v>16951.744709999999</v>
      </c>
      <c r="K89" s="277"/>
      <c r="L89" s="278"/>
      <c r="M89" s="278"/>
      <c r="N89" s="284"/>
      <c r="O89" s="280" t="s">
        <v>1034</v>
      </c>
      <c r="P89" s="342">
        <v>6</v>
      </c>
      <c r="Q89" s="318" t="s">
        <v>254</v>
      </c>
      <c r="R89" s="318" t="s">
        <v>254</v>
      </c>
      <c r="S89" s="471" t="s">
        <v>227</v>
      </c>
      <c r="T89" s="49">
        <v>1</v>
      </c>
      <c r="U89" s="439"/>
      <c r="V89" s="134"/>
    </row>
    <row r="90" spans="1:16351" s="135" customFormat="1" ht="159.75" customHeight="1" x14ac:dyDescent="0.25">
      <c r="A90" s="269" t="s">
        <v>272</v>
      </c>
      <c r="B90" s="270" t="s">
        <v>27</v>
      </c>
      <c r="C90" s="271" t="s">
        <v>50</v>
      </c>
      <c r="D90" s="272" t="s">
        <v>1033</v>
      </c>
      <c r="E90" s="273">
        <v>1.6234999999999999</v>
      </c>
      <c r="F90" s="274">
        <v>16945.38033</v>
      </c>
      <c r="G90" s="275">
        <v>90</v>
      </c>
      <c r="H90" s="398"/>
      <c r="I90" s="276"/>
      <c r="J90" s="274">
        <f>ROUND(F90*G90/100,5)</f>
        <v>15250.8423</v>
      </c>
      <c r="K90" s="277"/>
      <c r="L90" s="278"/>
      <c r="M90" s="278"/>
      <c r="N90" s="284"/>
      <c r="O90" s="280" t="s">
        <v>1035</v>
      </c>
      <c r="P90" s="342">
        <v>9</v>
      </c>
      <c r="Q90" s="318" t="s">
        <v>254</v>
      </c>
      <c r="R90" s="318" t="s">
        <v>254</v>
      </c>
      <c r="S90" s="471" t="s">
        <v>227</v>
      </c>
      <c r="T90" s="49">
        <v>1</v>
      </c>
      <c r="U90" s="439"/>
      <c r="V90" s="134"/>
    </row>
    <row r="91" spans="1:16351" s="268" customFormat="1" ht="147.75" customHeight="1" x14ac:dyDescent="0.25">
      <c r="A91" s="259" t="s">
        <v>182</v>
      </c>
      <c r="B91" s="260" t="s">
        <v>20</v>
      </c>
      <c r="C91" s="261" t="s">
        <v>1465</v>
      </c>
      <c r="D91" s="260" t="s">
        <v>20</v>
      </c>
      <c r="E91" s="262">
        <f>E92+E94+E96+E98+E101+E105+E108+E110+E115</f>
        <v>13.734000000000002</v>
      </c>
      <c r="F91" s="263">
        <f>F92+F94+F96+F98+F101+F105+F108+F110+F115</f>
        <v>436669.0593599999</v>
      </c>
      <c r="G91" s="264"/>
      <c r="H91" s="263">
        <f>H92+H94+H96+H98+H101+H105+H108+H110+H115</f>
        <v>313783.66498999996</v>
      </c>
      <c r="I91" s="263">
        <f>I92+I94++I96+I98+I101+I105+I108+I110+I115</f>
        <v>62926.668899999997</v>
      </c>
      <c r="J91" s="263">
        <f>J92+J94+J96+J98+J101+J105+J108+J110+J115</f>
        <v>9048.1664000000001</v>
      </c>
      <c r="K91" s="265"/>
      <c r="L91" s="265"/>
      <c r="M91" s="265"/>
      <c r="N91" s="267"/>
      <c r="O91" s="267"/>
      <c r="P91" s="267"/>
      <c r="Q91" s="325"/>
      <c r="R91" s="266"/>
      <c r="S91" s="470"/>
      <c r="T91" s="50"/>
      <c r="U91" s="438"/>
      <c r="V91" s="326"/>
    </row>
    <row r="92" spans="1:16351" s="46" customFormat="1" ht="99.75" customHeight="1" x14ac:dyDescent="0.25">
      <c r="A92" s="285" t="s">
        <v>183</v>
      </c>
      <c r="B92" s="286" t="s">
        <v>20</v>
      </c>
      <c r="C92" s="287" t="s">
        <v>20</v>
      </c>
      <c r="D92" s="286" t="s">
        <v>20</v>
      </c>
      <c r="E92" s="288">
        <f>E93</f>
        <v>1.6</v>
      </c>
      <c r="F92" s="289">
        <f>F93</f>
        <v>7217.6890899999999</v>
      </c>
      <c r="G92" s="321">
        <v>90</v>
      </c>
      <c r="H92" s="289">
        <f>H93</f>
        <v>6495.9201800000001</v>
      </c>
      <c r="I92" s="289">
        <f>I93</f>
        <v>0</v>
      </c>
      <c r="J92" s="289">
        <f>J93</f>
        <v>0</v>
      </c>
      <c r="K92" s="291" t="s">
        <v>1316</v>
      </c>
      <c r="L92" s="308" t="s">
        <v>1315</v>
      </c>
      <c r="M92" s="295" t="s">
        <v>274</v>
      </c>
      <c r="N92" s="310" t="s">
        <v>253</v>
      </c>
      <c r="O92" s="309" t="s">
        <v>227</v>
      </c>
      <c r="P92" s="309"/>
      <c r="Q92" s="309" t="s">
        <v>227</v>
      </c>
      <c r="R92" s="309" t="s">
        <v>227</v>
      </c>
      <c r="S92" s="481" t="s">
        <v>227</v>
      </c>
      <c r="T92" s="49"/>
      <c r="U92" s="43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  <c r="EI92" s="149"/>
      <c r="EJ92" s="149"/>
      <c r="EK92" s="149"/>
      <c r="EL92" s="149"/>
      <c r="EM92" s="149"/>
      <c r="EN92" s="149"/>
      <c r="EO92" s="149"/>
      <c r="EP92" s="149"/>
      <c r="EQ92" s="149"/>
      <c r="ER92" s="149"/>
      <c r="ES92" s="149"/>
      <c r="ET92" s="149"/>
      <c r="EU92" s="149"/>
      <c r="EV92" s="149"/>
      <c r="EW92" s="149"/>
      <c r="EX92" s="149"/>
      <c r="EY92" s="149"/>
      <c r="EZ92" s="149"/>
      <c r="FA92" s="149"/>
      <c r="FB92" s="149"/>
      <c r="FC92" s="149"/>
      <c r="FD92" s="149"/>
      <c r="FE92" s="149"/>
      <c r="FF92" s="149"/>
      <c r="FG92" s="149"/>
      <c r="FH92" s="149"/>
      <c r="FI92" s="149"/>
      <c r="FJ92" s="149"/>
      <c r="FK92" s="149"/>
      <c r="FL92" s="149"/>
      <c r="FM92" s="149"/>
      <c r="FN92" s="149"/>
      <c r="FO92" s="149"/>
      <c r="FP92" s="149"/>
      <c r="FQ92" s="149"/>
      <c r="FR92" s="149"/>
      <c r="FS92" s="149"/>
      <c r="FT92" s="149"/>
      <c r="FU92" s="149"/>
      <c r="FV92" s="149"/>
      <c r="FW92" s="149"/>
      <c r="FX92" s="149"/>
      <c r="FY92" s="149"/>
      <c r="FZ92" s="149"/>
      <c r="GA92" s="149"/>
      <c r="GB92" s="149"/>
      <c r="GC92" s="149"/>
      <c r="GD92" s="149"/>
      <c r="GE92" s="149"/>
      <c r="GF92" s="149"/>
      <c r="GG92" s="149"/>
      <c r="GH92" s="149"/>
      <c r="GI92" s="149"/>
      <c r="GJ92" s="149"/>
      <c r="GK92" s="149"/>
      <c r="GL92" s="149"/>
      <c r="GM92" s="149"/>
      <c r="GN92" s="149"/>
      <c r="GO92" s="149"/>
      <c r="GP92" s="149"/>
      <c r="GQ92" s="149"/>
      <c r="GR92" s="149"/>
      <c r="GS92" s="149"/>
      <c r="GT92" s="149"/>
      <c r="GU92" s="149"/>
      <c r="GV92" s="149"/>
      <c r="GW92" s="149"/>
      <c r="GX92" s="149"/>
      <c r="GY92" s="149"/>
      <c r="GZ92" s="149"/>
      <c r="HA92" s="149"/>
      <c r="HB92" s="149"/>
      <c r="HC92" s="149"/>
      <c r="HD92" s="149"/>
      <c r="HE92" s="149"/>
      <c r="HF92" s="149"/>
      <c r="HG92" s="149"/>
      <c r="HH92" s="149"/>
      <c r="HI92" s="149"/>
      <c r="HJ92" s="149"/>
      <c r="HK92" s="149"/>
      <c r="HL92" s="149"/>
      <c r="HM92" s="149"/>
      <c r="HN92" s="149"/>
      <c r="HO92" s="149"/>
      <c r="HP92" s="149"/>
      <c r="HQ92" s="149"/>
      <c r="HR92" s="149"/>
      <c r="HS92" s="149"/>
      <c r="HT92" s="149"/>
      <c r="HU92" s="149"/>
      <c r="HV92" s="149"/>
      <c r="HW92" s="149"/>
      <c r="HX92" s="149"/>
      <c r="HY92" s="149"/>
      <c r="HZ92" s="149"/>
      <c r="IA92" s="149"/>
      <c r="IB92" s="149"/>
      <c r="IC92" s="149"/>
      <c r="ID92" s="149"/>
      <c r="IE92" s="149"/>
      <c r="IF92" s="149"/>
      <c r="IG92" s="149"/>
      <c r="IH92" s="149"/>
      <c r="II92" s="149"/>
      <c r="IJ92" s="149"/>
      <c r="IK92" s="149"/>
      <c r="IL92" s="149"/>
      <c r="IM92" s="149"/>
      <c r="IN92" s="149"/>
      <c r="IO92" s="149"/>
      <c r="IP92" s="149"/>
      <c r="IQ92" s="149"/>
      <c r="IR92" s="149"/>
      <c r="IS92" s="149"/>
      <c r="IT92" s="149"/>
      <c r="IU92" s="149"/>
      <c r="IV92" s="149"/>
      <c r="IW92" s="149"/>
      <c r="IX92" s="149"/>
      <c r="IY92" s="149"/>
      <c r="IZ92" s="149"/>
      <c r="JA92" s="149"/>
      <c r="JB92" s="149"/>
      <c r="JC92" s="149"/>
      <c r="JD92" s="149"/>
      <c r="JE92" s="149"/>
      <c r="JF92" s="149"/>
      <c r="JG92" s="149"/>
      <c r="JH92" s="149"/>
      <c r="JI92" s="149"/>
      <c r="JJ92" s="149"/>
      <c r="JK92" s="149"/>
      <c r="JL92" s="149"/>
      <c r="JM92" s="149"/>
      <c r="JN92" s="149"/>
      <c r="JO92" s="149"/>
      <c r="JP92" s="149"/>
      <c r="JQ92" s="149"/>
      <c r="JR92" s="149"/>
      <c r="JS92" s="149"/>
      <c r="JT92" s="149"/>
      <c r="JU92" s="149"/>
      <c r="JV92" s="149"/>
      <c r="JW92" s="149"/>
      <c r="JX92" s="149"/>
      <c r="JY92" s="149"/>
      <c r="JZ92" s="149"/>
      <c r="KA92" s="149"/>
      <c r="KB92" s="149"/>
      <c r="KC92" s="149"/>
      <c r="KD92" s="149"/>
      <c r="KE92" s="149"/>
      <c r="KF92" s="149"/>
      <c r="KG92" s="149"/>
      <c r="KH92" s="149"/>
      <c r="KI92" s="149"/>
      <c r="KJ92" s="149"/>
      <c r="KK92" s="149"/>
      <c r="KL92" s="149"/>
      <c r="KM92" s="149"/>
      <c r="KN92" s="149"/>
      <c r="KO92" s="149"/>
      <c r="KP92" s="149"/>
      <c r="KQ92" s="149"/>
      <c r="KR92" s="149"/>
      <c r="KS92" s="149"/>
      <c r="KT92" s="149"/>
      <c r="KU92" s="149"/>
      <c r="KV92" s="149"/>
      <c r="KW92" s="149"/>
      <c r="KX92" s="149"/>
      <c r="KY92" s="149"/>
      <c r="KZ92" s="149"/>
      <c r="LA92" s="149"/>
      <c r="LB92" s="149"/>
      <c r="LC92" s="149"/>
      <c r="LD92" s="149"/>
      <c r="LE92" s="149"/>
      <c r="LF92" s="149"/>
      <c r="LG92" s="149"/>
      <c r="LH92" s="149"/>
      <c r="LI92" s="149"/>
      <c r="LJ92" s="149"/>
      <c r="LK92" s="149"/>
      <c r="LL92" s="149"/>
      <c r="LM92" s="149"/>
      <c r="LN92" s="149"/>
      <c r="LO92" s="149"/>
      <c r="LP92" s="149"/>
      <c r="LQ92" s="149"/>
      <c r="LR92" s="149"/>
      <c r="LS92" s="149"/>
      <c r="LT92" s="149"/>
      <c r="LU92" s="149"/>
      <c r="LV92" s="149"/>
      <c r="LW92" s="149"/>
      <c r="LX92" s="149"/>
      <c r="LY92" s="149"/>
      <c r="LZ92" s="149"/>
      <c r="MA92" s="149"/>
      <c r="MB92" s="149"/>
      <c r="MC92" s="149"/>
      <c r="MD92" s="149"/>
      <c r="ME92" s="149"/>
      <c r="MF92" s="149"/>
      <c r="MG92" s="149"/>
      <c r="MH92" s="149"/>
      <c r="MI92" s="149"/>
      <c r="MJ92" s="149"/>
      <c r="MK92" s="149"/>
      <c r="ML92" s="149"/>
      <c r="MM92" s="149"/>
      <c r="MN92" s="149"/>
      <c r="MO92" s="149"/>
      <c r="MP92" s="149"/>
      <c r="MQ92" s="149"/>
      <c r="MR92" s="149"/>
      <c r="MS92" s="149"/>
      <c r="MT92" s="149"/>
      <c r="MU92" s="149"/>
      <c r="MV92" s="149"/>
      <c r="MW92" s="149"/>
      <c r="MX92" s="149"/>
      <c r="MY92" s="149"/>
      <c r="MZ92" s="149"/>
      <c r="NA92" s="149"/>
      <c r="NB92" s="149"/>
      <c r="NC92" s="149"/>
      <c r="ND92" s="149"/>
      <c r="NE92" s="149"/>
      <c r="NF92" s="149"/>
      <c r="NG92" s="149"/>
      <c r="NH92" s="149"/>
      <c r="NI92" s="149"/>
      <c r="NJ92" s="149"/>
      <c r="NK92" s="149"/>
      <c r="NL92" s="149"/>
      <c r="NM92" s="149"/>
      <c r="NN92" s="149"/>
      <c r="NO92" s="149"/>
      <c r="NP92" s="149"/>
      <c r="NQ92" s="149"/>
      <c r="NR92" s="149"/>
      <c r="NS92" s="149"/>
      <c r="NT92" s="149"/>
      <c r="NU92" s="149"/>
      <c r="NV92" s="149"/>
      <c r="NW92" s="149"/>
      <c r="NX92" s="149"/>
      <c r="NY92" s="149"/>
      <c r="NZ92" s="149"/>
      <c r="OA92" s="149"/>
      <c r="OB92" s="149"/>
      <c r="OC92" s="149"/>
      <c r="OD92" s="149"/>
      <c r="OE92" s="149"/>
      <c r="OF92" s="149"/>
      <c r="OG92" s="149"/>
      <c r="OH92" s="149"/>
      <c r="OI92" s="149"/>
      <c r="OJ92" s="149"/>
      <c r="OK92" s="149"/>
      <c r="OL92" s="149"/>
      <c r="OM92" s="149"/>
      <c r="ON92" s="149"/>
      <c r="OO92" s="149"/>
      <c r="OP92" s="149"/>
      <c r="OQ92" s="149"/>
      <c r="OR92" s="149"/>
      <c r="OS92" s="149"/>
      <c r="OT92" s="149"/>
      <c r="OU92" s="149"/>
      <c r="OV92" s="149"/>
      <c r="OW92" s="149"/>
      <c r="OX92" s="149"/>
      <c r="OY92" s="149"/>
      <c r="OZ92" s="149"/>
      <c r="PA92" s="149"/>
      <c r="PB92" s="149"/>
      <c r="PC92" s="149"/>
      <c r="PD92" s="149"/>
      <c r="PE92" s="149"/>
      <c r="PF92" s="149"/>
      <c r="PG92" s="149"/>
      <c r="PH92" s="149"/>
      <c r="PI92" s="149"/>
      <c r="PJ92" s="149"/>
      <c r="PK92" s="149"/>
      <c r="PL92" s="149"/>
      <c r="PM92" s="149"/>
      <c r="PN92" s="149"/>
      <c r="PO92" s="149"/>
      <c r="PP92" s="149"/>
      <c r="PQ92" s="149"/>
      <c r="PR92" s="149"/>
      <c r="PS92" s="149"/>
      <c r="PT92" s="149"/>
      <c r="PU92" s="149"/>
      <c r="PV92" s="149"/>
      <c r="PW92" s="149"/>
      <c r="PX92" s="149"/>
      <c r="PY92" s="149"/>
      <c r="PZ92" s="149"/>
      <c r="QA92" s="149"/>
      <c r="QB92" s="149"/>
      <c r="QC92" s="149"/>
      <c r="QD92" s="149"/>
      <c r="QE92" s="149"/>
      <c r="QF92" s="149"/>
      <c r="QG92" s="149"/>
      <c r="QH92" s="149"/>
      <c r="QI92" s="149"/>
      <c r="QJ92" s="149"/>
      <c r="QK92" s="149"/>
      <c r="QL92" s="149"/>
      <c r="QM92" s="149"/>
      <c r="QN92" s="149"/>
      <c r="QO92" s="149"/>
      <c r="QP92" s="149"/>
      <c r="QQ92" s="149"/>
      <c r="QR92" s="149"/>
      <c r="QS92" s="149"/>
      <c r="QT92" s="149"/>
      <c r="QU92" s="149"/>
      <c r="QV92" s="149"/>
      <c r="QW92" s="149"/>
      <c r="QX92" s="149"/>
      <c r="QY92" s="149"/>
      <c r="QZ92" s="149"/>
      <c r="RA92" s="149"/>
      <c r="RB92" s="149"/>
      <c r="RC92" s="149"/>
      <c r="RD92" s="149"/>
      <c r="RE92" s="149"/>
      <c r="RF92" s="149"/>
      <c r="RG92" s="149"/>
      <c r="RH92" s="149"/>
      <c r="RI92" s="149"/>
      <c r="RJ92" s="149"/>
      <c r="RK92" s="149"/>
      <c r="RL92" s="149"/>
      <c r="RM92" s="149"/>
      <c r="RN92" s="149"/>
      <c r="RO92" s="149"/>
      <c r="RP92" s="149"/>
      <c r="RQ92" s="149"/>
      <c r="RR92" s="149"/>
      <c r="RS92" s="149"/>
      <c r="RT92" s="149"/>
      <c r="RU92" s="149"/>
      <c r="RV92" s="149"/>
      <c r="RW92" s="149"/>
      <c r="RX92" s="149"/>
      <c r="RY92" s="149"/>
      <c r="RZ92" s="149"/>
      <c r="SA92" s="149"/>
      <c r="SB92" s="149"/>
      <c r="SC92" s="149"/>
      <c r="SD92" s="149"/>
      <c r="SE92" s="149"/>
      <c r="SF92" s="149"/>
      <c r="SG92" s="149"/>
      <c r="SH92" s="149"/>
      <c r="SI92" s="149"/>
      <c r="SJ92" s="149"/>
      <c r="SK92" s="149"/>
      <c r="SL92" s="149"/>
      <c r="SM92" s="149"/>
      <c r="SN92" s="149"/>
      <c r="SO92" s="149"/>
      <c r="SP92" s="149"/>
      <c r="SQ92" s="149"/>
      <c r="SR92" s="149"/>
      <c r="SS92" s="149"/>
      <c r="ST92" s="149"/>
      <c r="SU92" s="149"/>
      <c r="SV92" s="149"/>
      <c r="SW92" s="149"/>
      <c r="SX92" s="149"/>
      <c r="SY92" s="149"/>
      <c r="SZ92" s="149"/>
      <c r="TA92" s="149"/>
      <c r="TB92" s="149"/>
      <c r="TC92" s="149"/>
      <c r="TD92" s="149"/>
      <c r="TE92" s="149"/>
      <c r="TF92" s="149"/>
      <c r="TG92" s="149"/>
      <c r="TH92" s="149"/>
      <c r="TI92" s="149"/>
      <c r="TJ92" s="149"/>
      <c r="TK92" s="149"/>
      <c r="TL92" s="149"/>
      <c r="TM92" s="149"/>
      <c r="TN92" s="149"/>
      <c r="TO92" s="149"/>
      <c r="TP92" s="149"/>
      <c r="TQ92" s="149"/>
      <c r="TR92" s="149"/>
      <c r="TS92" s="149"/>
      <c r="TT92" s="149"/>
      <c r="TU92" s="149"/>
      <c r="TV92" s="149"/>
      <c r="TW92" s="149"/>
      <c r="TX92" s="149"/>
      <c r="TY92" s="149"/>
      <c r="TZ92" s="149"/>
      <c r="UA92" s="149"/>
      <c r="UB92" s="149"/>
      <c r="UC92" s="149"/>
      <c r="UD92" s="149"/>
      <c r="UE92" s="149"/>
      <c r="UF92" s="149"/>
      <c r="UG92" s="149"/>
      <c r="UH92" s="149"/>
      <c r="UI92" s="149"/>
      <c r="UJ92" s="149"/>
      <c r="UK92" s="149"/>
      <c r="UL92" s="149"/>
      <c r="UM92" s="149"/>
      <c r="UN92" s="149"/>
      <c r="UO92" s="149"/>
      <c r="UP92" s="149"/>
      <c r="UQ92" s="149"/>
      <c r="UR92" s="149"/>
      <c r="US92" s="149"/>
      <c r="UT92" s="149"/>
      <c r="UU92" s="149"/>
      <c r="UV92" s="149"/>
      <c r="UW92" s="149"/>
      <c r="UX92" s="149"/>
      <c r="UY92" s="149"/>
      <c r="UZ92" s="149"/>
      <c r="VA92" s="149"/>
      <c r="VB92" s="149"/>
      <c r="VC92" s="149"/>
      <c r="VD92" s="149"/>
      <c r="VE92" s="149"/>
      <c r="VF92" s="149"/>
      <c r="VG92" s="149"/>
      <c r="VH92" s="149"/>
      <c r="VI92" s="149"/>
      <c r="VJ92" s="149"/>
      <c r="VK92" s="149"/>
      <c r="VL92" s="149"/>
      <c r="VM92" s="149"/>
      <c r="VN92" s="149"/>
      <c r="VO92" s="149"/>
      <c r="VP92" s="149"/>
      <c r="VQ92" s="149"/>
      <c r="VR92" s="149"/>
      <c r="VS92" s="149"/>
      <c r="VT92" s="149"/>
      <c r="VU92" s="149"/>
      <c r="VV92" s="149"/>
      <c r="VW92" s="149"/>
      <c r="VX92" s="149"/>
      <c r="VY92" s="149"/>
      <c r="VZ92" s="149"/>
      <c r="WA92" s="149"/>
      <c r="WB92" s="149"/>
      <c r="WC92" s="149"/>
      <c r="WD92" s="149"/>
      <c r="WE92" s="149"/>
      <c r="WF92" s="149"/>
      <c r="WG92" s="149"/>
      <c r="WH92" s="149"/>
      <c r="WI92" s="149"/>
      <c r="WJ92" s="149"/>
      <c r="WK92" s="149"/>
      <c r="WL92" s="149"/>
      <c r="WM92" s="149"/>
      <c r="WN92" s="149"/>
      <c r="WO92" s="149"/>
      <c r="WP92" s="149"/>
      <c r="WQ92" s="149"/>
      <c r="WR92" s="149"/>
      <c r="WS92" s="149"/>
      <c r="WT92" s="149"/>
      <c r="WU92" s="149"/>
      <c r="WV92" s="149"/>
      <c r="WW92" s="149"/>
      <c r="WX92" s="149"/>
      <c r="WY92" s="149"/>
      <c r="WZ92" s="149"/>
      <c r="XA92" s="149"/>
      <c r="XB92" s="149"/>
      <c r="XC92" s="149"/>
      <c r="XD92" s="149"/>
      <c r="XE92" s="149"/>
      <c r="XF92" s="149"/>
      <c r="XG92" s="149"/>
      <c r="XH92" s="149"/>
      <c r="XI92" s="149"/>
      <c r="XJ92" s="149"/>
      <c r="XK92" s="149"/>
      <c r="XL92" s="149"/>
      <c r="XM92" s="149"/>
      <c r="XN92" s="149"/>
      <c r="XO92" s="149"/>
      <c r="XP92" s="149"/>
      <c r="XQ92" s="149"/>
      <c r="XR92" s="149"/>
      <c r="XS92" s="149"/>
      <c r="XT92" s="149"/>
      <c r="XU92" s="149"/>
      <c r="XV92" s="149"/>
      <c r="XW92" s="149"/>
      <c r="XX92" s="149"/>
      <c r="XY92" s="149"/>
      <c r="XZ92" s="149"/>
      <c r="YA92" s="149"/>
      <c r="YB92" s="149"/>
      <c r="YC92" s="149"/>
      <c r="YD92" s="149"/>
      <c r="YE92" s="149"/>
      <c r="YF92" s="149"/>
      <c r="YG92" s="149"/>
      <c r="YH92" s="149"/>
      <c r="YI92" s="149"/>
      <c r="YJ92" s="149"/>
      <c r="YK92" s="149"/>
      <c r="YL92" s="149"/>
      <c r="YM92" s="149"/>
      <c r="YN92" s="149"/>
      <c r="YO92" s="149"/>
      <c r="YP92" s="149"/>
      <c r="YQ92" s="149"/>
      <c r="YR92" s="149"/>
      <c r="YS92" s="149"/>
      <c r="YT92" s="149"/>
      <c r="YU92" s="149"/>
      <c r="YV92" s="149"/>
      <c r="YW92" s="149"/>
      <c r="YX92" s="149"/>
      <c r="YY92" s="149"/>
      <c r="YZ92" s="149"/>
      <c r="ZA92" s="149"/>
      <c r="ZB92" s="149"/>
      <c r="ZC92" s="149"/>
      <c r="ZD92" s="149"/>
      <c r="ZE92" s="149"/>
      <c r="ZF92" s="149"/>
      <c r="ZG92" s="149"/>
      <c r="ZH92" s="149"/>
      <c r="ZI92" s="149"/>
      <c r="ZJ92" s="149"/>
      <c r="ZK92" s="149"/>
      <c r="ZL92" s="149"/>
      <c r="ZM92" s="149"/>
      <c r="ZN92" s="149"/>
      <c r="ZO92" s="149"/>
      <c r="ZP92" s="149"/>
      <c r="ZQ92" s="149"/>
      <c r="ZR92" s="149"/>
      <c r="ZS92" s="149"/>
      <c r="ZT92" s="149"/>
      <c r="ZU92" s="149"/>
      <c r="ZV92" s="149"/>
      <c r="ZW92" s="149"/>
      <c r="ZX92" s="149"/>
      <c r="ZY92" s="149"/>
      <c r="ZZ92" s="149"/>
      <c r="AAA92" s="149"/>
      <c r="AAB92" s="149"/>
      <c r="AAC92" s="149"/>
      <c r="AAD92" s="149"/>
      <c r="AAE92" s="149"/>
      <c r="AAF92" s="149"/>
      <c r="AAG92" s="149"/>
      <c r="AAH92" s="149"/>
      <c r="AAI92" s="149"/>
      <c r="AAJ92" s="149"/>
      <c r="AAK92" s="149"/>
      <c r="AAL92" s="149"/>
      <c r="AAM92" s="149"/>
      <c r="AAN92" s="149"/>
      <c r="AAO92" s="149"/>
      <c r="AAP92" s="149"/>
      <c r="AAQ92" s="149"/>
      <c r="AAR92" s="149"/>
      <c r="AAS92" s="149"/>
      <c r="AAT92" s="149"/>
      <c r="AAU92" s="149"/>
      <c r="AAV92" s="149"/>
      <c r="AAW92" s="149"/>
      <c r="AAX92" s="149"/>
      <c r="AAY92" s="149"/>
      <c r="AAZ92" s="149"/>
      <c r="ABA92" s="149"/>
      <c r="ABB92" s="149"/>
      <c r="ABC92" s="149"/>
      <c r="ABD92" s="149"/>
      <c r="ABE92" s="149"/>
      <c r="ABF92" s="149"/>
      <c r="ABG92" s="149"/>
      <c r="ABH92" s="149"/>
      <c r="ABI92" s="149"/>
      <c r="ABJ92" s="149"/>
      <c r="ABK92" s="149"/>
      <c r="ABL92" s="149"/>
      <c r="ABM92" s="149"/>
      <c r="ABN92" s="149"/>
      <c r="ABO92" s="149"/>
      <c r="ABP92" s="149"/>
      <c r="ABQ92" s="149"/>
      <c r="ABR92" s="149"/>
      <c r="ABS92" s="149"/>
      <c r="ABT92" s="149"/>
      <c r="ABU92" s="149"/>
      <c r="ABV92" s="149"/>
      <c r="ABW92" s="149"/>
      <c r="ABX92" s="149"/>
      <c r="ABY92" s="149"/>
      <c r="ABZ92" s="149"/>
      <c r="ACA92" s="149"/>
      <c r="ACB92" s="149"/>
      <c r="ACC92" s="149"/>
      <c r="ACD92" s="149"/>
      <c r="ACE92" s="149"/>
      <c r="ACF92" s="149"/>
      <c r="ACG92" s="149"/>
      <c r="ACH92" s="149"/>
      <c r="ACI92" s="149"/>
      <c r="ACJ92" s="149"/>
      <c r="ACK92" s="149"/>
      <c r="ACL92" s="149"/>
      <c r="ACM92" s="149"/>
      <c r="ACN92" s="149"/>
      <c r="ACO92" s="149"/>
      <c r="ACP92" s="149"/>
      <c r="ACQ92" s="149"/>
      <c r="ACR92" s="149"/>
      <c r="ACS92" s="149"/>
      <c r="ACT92" s="149"/>
      <c r="ACU92" s="149"/>
      <c r="ACV92" s="149"/>
      <c r="ACW92" s="149"/>
      <c r="ACX92" s="149"/>
      <c r="ACY92" s="149"/>
      <c r="ACZ92" s="149"/>
      <c r="ADA92" s="149"/>
      <c r="ADB92" s="149"/>
      <c r="ADC92" s="149"/>
      <c r="ADD92" s="149"/>
      <c r="ADE92" s="149"/>
      <c r="ADF92" s="149"/>
      <c r="ADG92" s="149"/>
      <c r="ADH92" s="149"/>
      <c r="ADI92" s="149"/>
      <c r="ADJ92" s="149"/>
      <c r="ADK92" s="149"/>
      <c r="ADL92" s="149"/>
      <c r="ADM92" s="149"/>
      <c r="ADN92" s="149"/>
      <c r="ADO92" s="149"/>
      <c r="ADP92" s="149"/>
      <c r="ADQ92" s="149"/>
      <c r="ADR92" s="149"/>
      <c r="ADS92" s="149"/>
      <c r="ADT92" s="149"/>
      <c r="ADU92" s="149"/>
      <c r="ADV92" s="149"/>
      <c r="ADW92" s="149"/>
      <c r="ADX92" s="149"/>
      <c r="ADY92" s="149"/>
      <c r="ADZ92" s="149"/>
      <c r="AEA92" s="149"/>
      <c r="AEB92" s="149"/>
      <c r="AEC92" s="149"/>
      <c r="AED92" s="149"/>
      <c r="AEE92" s="149"/>
      <c r="AEF92" s="149"/>
      <c r="AEG92" s="149"/>
      <c r="AEH92" s="149"/>
      <c r="AEI92" s="149"/>
      <c r="AEJ92" s="149"/>
      <c r="AEK92" s="149"/>
      <c r="AEL92" s="149"/>
      <c r="AEM92" s="149"/>
      <c r="AEN92" s="149"/>
      <c r="AEO92" s="149"/>
      <c r="AEP92" s="149"/>
      <c r="AEQ92" s="149"/>
      <c r="AER92" s="149"/>
      <c r="AES92" s="149"/>
      <c r="AET92" s="149"/>
      <c r="AEU92" s="149"/>
      <c r="AEV92" s="149"/>
      <c r="AEW92" s="149"/>
      <c r="AEX92" s="149"/>
      <c r="AEY92" s="149"/>
      <c r="AEZ92" s="149"/>
      <c r="AFA92" s="149"/>
      <c r="AFB92" s="149"/>
      <c r="AFC92" s="149"/>
      <c r="AFD92" s="149"/>
      <c r="AFE92" s="149"/>
      <c r="AFF92" s="149"/>
      <c r="AFG92" s="149"/>
      <c r="AFH92" s="149"/>
      <c r="AFI92" s="149"/>
      <c r="AFJ92" s="149"/>
      <c r="AFK92" s="149"/>
      <c r="AFL92" s="149"/>
      <c r="AFM92" s="149"/>
      <c r="AFN92" s="149"/>
      <c r="AFO92" s="149"/>
      <c r="AFP92" s="149"/>
      <c r="AFQ92" s="149"/>
      <c r="AFR92" s="149"/>
      <c r="AFS92" s="149"/>
      <c r="AFT92" s="149"/>
      <c r="AFU92" s="149"/>
      <c r="AFV92" s="149"/>
      <c r="AFW92" s="149"/>
      <c r="AFX92" s="149"/>
      <c r="AFY92" s="149"/>
      <c r="AFZ92" s="149"/>
      <c r="AGA92" s="149"/>
      <c r="AGB92" s="149"/>
      <c r="AGC92" s="149"/>
      <c r="AGD92" s="149"/>
      <c r="AGE92" s="149"/>
      <c r="AGF92" s="149"/>
      <c r="AGG92" s="149"/>
      <c r="AGH92" s="149"/>
      <c r="AGI92" s="149"/>
      <c r="AGJ92" s="149"/>
      <c r="AGK92" s="149"/>
      <c r="AGL92" s="149"/>
      <c r="AGM92" s="149"/>
      <c r="AGN92" s="149"/>
      <c r="AGO92" s="149"/>
      <c r="AGP92" s="149"/>
      <c r="AGQ92" s="149"/>
      <c r="AGR92" s="149"/>
      <c r="AGS92" s="149"/>
      <c r="AGT92" s="149"/>
      <c r="AGU92" s="149"/>
      <c r="AGV92" s="149"/>
      <c r="AGW92" s="149"/>
      <c r="AGX92" s="149"/>
      <c r="AGY92" s="149"/>
      <c r="AGZ92" s="149"/>
      <c r="AHA92" s="149"/>
      <c r="AHB92" s="149"/>
      <c r="AHC92" s="149"/>
      <c r="AHD92" s="149"/>
      <c r="AHE92" s="149"/>
      <c r="AHF92" s="149"/>
      <c r="AHG92" s="149"/>
      <c r="AHH92" s="149"/>
      <c r="AHI92" s="149"/>
      <c r="AHJ92" s="149"/>
      <c r="AHK92" s="149"/>
      <c r="AHL92" s="149"/>
      <c r="AHM92" s="149"/>
      <c r="AHN92" s="149"/>
      <c r="AHO92" s="149"/>
      <c r="AHP92" s="149"/>
      <c r="AHQ92" s="149"/>
      <c r="AHR92" s="149"/>
      <c r="AHS92" s="149"/>
      <c r="AHT92" s="149"/>
      <c r="AHU92" s="149"/>
      <c r="AHV92" s="149"/>
      <c r="AHW92" s="149"/>
      <c r="AHX92" s="149"/>
      <c r="AHY92" s="149"/>
      <c r="AHZ92" s="149"/>
      <c r="AIA92" s="149"/>
      <c r="AIB92" s="149"/>
      <c r="AIC92" s="149"/>
      <c r="AID92" s="149"/>
      <c r="AIE92" s="149"/>
      <c r="AIF92" s="149"/>
      <c r="AIG92" s="149"/>
      <c r="AIH92" s="149"/>
      <c r="AII92" s="149"/>
      <c r="AIJ92" s="149"/>
      <c r="AIK92" s="149"/>
      <c r="AIL92" s="149"/>
      <c r="AIM92" s="149"/>
      <c r="AIN92" s="149"/>
      <c r="AIO92" s="149"/>
      <c r="AIP92" s="149"/>
      <c r="AIQ92" s="149"/>
      <c r="AIR92" s="149"/>
      <c r="AIS92" s="149"/>
      <c r="AIT92" s="149"/>
      <c r="AIU92" s="149"/>
      <c r="AIV92" s="149"/>
      <c r="AIW92" s="149"/>
      <c r="AIX92" s="149"/>
      <c r="AIY92" s="149"/>
      <c r="AIZ92" s="149"/>
      <c r="AJA92" s="149"/>
      <c r="AJB92" s="149"/>
      <c r="AJC92" s="149"/>
      <c r="AJD92" s="149"/>
      <c r="AJE92" s="149"/>
      <c r="AJF92" s="149"/>
      <c r="AJG92" s="149"/>
      <c r="AJH92" s="149"/>
      <c r="AJI92" s="149"/>
      <c r="AJJ92" s="149"/>
      <c r="AJK92" s="149"/>
      <c r="AJL92" s="149"/>
      <c r="AJM92" s="149"/>
      <c r="AJN92" s="149"/>
      <c r="AJO92" s="149"/>
      <c r="AJP92" s="149"/>
      <c r="AJQ92" s="149"/>
      <c r="AJR92" s="149"/>
      <c r="AJS92" s="149"/>
      <c r="AJT92" s="149"/>
      <c r="AJU92" s="149"/>
      <c r="AJV92" s="149"/>
      <c r="AJW92" s="149"/>
      <c r="AJX92" s="149"/>
      <c r="AJY92" s="149"/>
      <c r="AJZ92" s="149"/>
      <c r="AKA92" s="149"/>
      <c r="AKB92" s="149"/>
      <c r="AKC92" s="149"/>
      <c r="AKD92" s="149"/>
      <c r="AKE92" s="149"/>
      <c r="AKF92" s="149"/>
      <c r="AKG92" s="149"/>
      <c r="AKH92" s="149"/>
      <c r="AKI92" s="149"/>
      <c r="AKJ92" s="149"/>
      <c r="AKK92" s="149"/>
      <c r="AKL92" s="149"/>
      <c r="AKM92" s="149"/>
      <c r="AKN92" s="149"/>
      <c r="AKO92" s="149"/>
      <c r="AKP92" s="149"/>
      <c r="AKQ92" s="149"/>
      <c r="AKR92" s="149"/>
      <c r="AKS92" s="149"/>
      <c r="AKT92" s="149"/>
      <c r="AKU92" s="149"/>
      <c r="AKV92" s="149"/>
      <c r="AKW92" s="149"/>
      <c r="AKX92" s="149"/>
      <c r="AKY92" s="149"/>
      <c r="AKZ92" s="149"/>
      <c r="ALA92" s="149"/>
      <c r="ALB92" s="149"/>
      <c r="ALC92" s="149"/>
      <c r="ALD92" s="149"/>
      <c r="ALE92" s="149"/>
      <c r="ALF92" s="149"/>
      <c r="ALG92" s="149"/>
      <c r="ALH92" s="149"/>
      <c r="ALI92" s="149"/>
      <c r="ALJ92" s="149"/>
      <c r="ALK92" s="149"/>
      <c r="ALL92" s="149"/>
      <c r="ALM92" s="149"/>
      <c r="ALN92" s="149"/>
      <c r="ALO92" s="149"/>
      <c r="ALP92" s="149"/>
      <c r="ALQ92" s="149"/>
      <c r="ALR92" s="149"/>
      <c r="ALS92" s="149"/>
      <c r="ALT92" s="149"/>
      <c r="ALU92" s="149"/>
      <c r="ALV92" s="149"/>
      <c r="ALW92" s="149"/>
      <c r="ALX92" s="149"/>
      <c r="ALY92" s="149"/>
      <c r="ALZ92" s="149"/>
      <c r="AMA92" s="149"/>
      <c r="AMB92" s="149"/>
      <c r="AMC92" s="149"/>
      <c r="AMD92" s="149"/>
      <c r="AME92" s="149"/>
      <c r="AMF92" s="149"/>
      <c r="AMG92" s="149"/>
      <c r="AMH92" s="149"/>
      <c r="AMI92" s="149"/>
      <c r="AMJ92" s="149"/>
      <c r="AMK92" s="149"/>
      <c r="AML92" s="149"/>
      <c r="AMM92" s="149"/>
      <c r="AMN92" s="149"/>
      <c r="AMO92" s="149"/>
      <c r="AMP92" s="149"/>
      <c r="AMQ92" s="149"/>
      <c r="AMR92" s="149"/>
      <c r="AMS92" s="149"/>
      <c r="AMT92" s="149"/>
      <c r="AMU92" s="149"/>
      <c r="AMV92" s="149"/>
      <c r="AMW92" s="149"/>
      <c r="AMX92" s="149"/>
      <c r="AMY92" s="149"/>
      <c r="AMZ92" s="149"/>
      <c r="ANA92" s="149"/>
      <c r="ANB92" s="149"/>
      <c r="ANC92" s="149"/>
      <c r="AND92" s="149"/>
      <c r="ANE92" s="149"/>
      <c r="ANF92" s="149"/>
      <c r="ANG92" s="149"/>
      <c r="ANH92" s="149"/>
      <c r="ANI92" s="149"/>
      <c r="ANJ92" s="149"/>
      <c r="ANK92" s="149"/>
      <c r="ANL92" s="149"/>
      <c r="ANM92" s="149"/>
      <c r="ANN92" s="149"/>
      <c r="ANO92" s="149"/>
      <c r="ANP92" s="149"/>
      <c r="ANQ92" s="149"/>
      <c r="ANR92" s="149"/>
      <c r="ANS92" s="149"/>
      <c r="ANT92" s="149"/>
      <c r="ANU92" s="149"/>
      <c r="ANV92" s="149"/>
      <c r="ANW92" s="149"/>
      <c r="ANX92" s="149"/>
      <c r="ANY92" s="149"/>
      <c r="ANZ92" s="149"/>
      <c r="AOA92" s="149"/>
      <c r="AOB92" s="149"/>
      <c r="AOC92" s="149"/>
      <c r="AOD92" s="149"/>
      <c r="AOE92" s="149"/>
      <c r="AOF92" s="149"/>
      <c r="AOG92" s="149"/>
      <c r="AOH92" s="149"/>
      <c r="AOI92" s="149"/>
      <c r="AOJ92" s="149"/>
      <c r="AOK92" s="149"/>
      <c r="AOL92" s="149"/>
      <c r="AOM92" s="149"/>
      <c r="AON92" s="149"/>
      <c r="AOO92" s="149"/>
      <c r="AOP92" s="149"/>
      <c r="AOQ92" s="149"/>
      <c r="AOR92" s="149"/>
      <c r="AOS92" s="149"/>
      <c r="AOT92" s="149"/>
      <c r="AOU92" s="149"/>
      <c r="AOV92" s="149"/>
      <c r="AOW92" s="149"/>
      <c r="AOX92" s="149"/>
      <c r="AOY92" s="149"/>
      <c r="AOZ92" s="149"/>
      <c r="APA92" s="149"/>
      <c r="APB92" s="149"/>
      <c r="APC92" s="149"/>
      <c r="APD92" s="149"/>
      <c r="APE92" s="149"/>
      <c r="APF92" s="149"/>
      <c r="APG92" s="149"/>
      <c r="APH92" s="149"/>
      <c r="API92" s="149"/>
      <c r="APJ92" s="149"/>
      <c r="APK92" s="149"/>
      <c r="APL92" s="149"/>
      <c r="APM92" s="149"/>
      <c r="APN92" s="149"/>
      <c r="APO92" s="149"/>
      <c r="APP92" s="149"/>
      <c r="APQ92" s="149"/>
      <c r="APR92" s="149"/>
      <c r="APS92" s="149"/>
      <c r="APT92" s="149"/>
      <c r="APU92" s="149"/>
      <c r="APV92" s="149"/>
      <c r="APW92" s="149"/>
      <c r="APX92" s="149"/>
      <c r="APY92" s="149"/>
      <c r="APZ92" s="149"/>
      <c r="AQA92" s="149"/>
      <c r="AQB92" s="149"/>
      <c r="AQC92" s="149"/>
      <c r="AQD92" s="149"/>
      <c r="AQE92" s="149"/>
      <c r="AQF92" s="149"/>
      <c r="AQG92" s="149"/>
      <c r="AQH92" s="149"/>
      <c r="AQI92" s="149"/>
      <c r="AQJ92" s="149"/>
      <c r="AQK92" s="149"/>
      <c r="AQL92" s="149"/>
      <c r="AQM92" s="149"/>
      <c r="AQN92" s="149"/>
      <c r="AQO92" s="149"/>
      <c r="AQP92" s="149"/>
      <c r="AQQ92" s="149"/>
      <c r="AQR92" s="149"/>
      <c r="AQS92" s="149"/>
      <c r="AQT92" s="149"/>
      <c r="AQU92" s="149"/>
      <c r="AQV92" s="149"/>
      <c r="AQW92" s="149"/>
      <c r="AQX92" s="149"/>
      <c r="AQY92" s="149"/>
      <c r="AQZ92" s="149"/>
      <c r="ARA92" s="149"/>
      <c r="ARB92" s="149"/>
      <c r="ARC92" s="149"/>
      <c r="ARD92" s="149"/>
      <c r="ARE92" s="149"/>
      <c r="ARF92" s="149"/>
      <c r="ARG92" s="149"/>
      <c r="ARH92" s="149"/>
      <c r="ARI92" s="149"/>
      <c r="ARJ92" s="149"/>
      <c r="ARK92" s="149"/>
      <c r="ARL92" s="149"/>
      <c r="ARM92" s="149"/>
      <c r="ARN92" s="149"/>
      <c r="ARO92" s="149"/>
      <c r="ARP92" s="149"/>
      <c r="ARQ92" s="149"/>
      <c r="ARR92" s="149"/>
      <c r="ARS92" s="149"/>
      <c r="ART92" s="149"/>
      <c r="ARU92" s="149"/>
      <c r="ARV92" s="149"/>
      <c r="ARW92" s="149"/>
      <c r="ARX92" s="149"/>
      <c r="ARY92" s="149"/>
      <c r="ARZ92" s="149"/>
      <c r="ASA92" s="149"/>
      <c r="ASB92" s="149"/>
      <c r="ASC92" s="149"/>
      <c r="ASD92" s="149"/>
      <c r="ASE92" s="149"/>
      <c r="ASF92" s="149"/>
      <c r="ASG92" s="149"/>
      <c r="ASH92" s="149"/>
      <c r="ASI92" s="149"/>
      <c r="ASJ92" s="149"/>
      <c r="ASK92" s="149"/>
      <c r="ASL92" s="149"/>
      <c r="ASM92" s="149"/>
      <c r="ASN92" s="149"/>
      <c r="ASO92" s="149"/>
      <c r="ASP92" s="149"/>
      <c r="ASQ92" s="149"/>
      <c r="ASR92" s="149"/>
      <c r="ASS92" s="149"/>
      <c r="AST92" s="149"/>
      <c r="ASU92" s="149"/>
      <c r="ASV92" s="149"/>
      <c r="ASW92" s="149"/>
      <c r="ASX92" s="149"/>
      <c r="ASY92" s="149"/>
      <c r="ASZ92" s="149"/>
      <c r="ATA92" s="149"/>
      <c r="ATB92" s="149"/>
      <c r="ATC92" s="149"/>
      <c r="ATD92" s="149"/>
      <c r="ATE92" s="149"/>
      <c r="ATF92" s="149"/>
      <c r="ATG92" s="149"/>
      <c r="ATH92" s="149"/>
      <c r="ATI92" s="149"/>
      <c r="ATJ92" s="149"/>
      <c r="ATK92" s="149"/>
      <c r="ATL92" s="149"/>
      <c r="ATM92" s="149"/>
      <c r="ATN92" s="149"/>
      <c r="ATO92" s="149"/>
      <c r="ATP92" s="149"/>
      <c r="ATQ92" s="149"/>
      <c r="ATR92" s="149"/>
      <c r="ATS92" s="149"/>
      <c r="ATT92" s="149"/>
      <c r="ATU92" s="149"/>
      <c r="ATV92" s="149"/>
      <c r="ATW92" s="149"/>
      <c r="ATX92" s="149"/>
      <c r="ATY92" s="149"/>
      <c r="ATZ92" s="149"/>
      <c r="AUA92" s="149"/>
      <c r="AUB92" s="149"/>
      <c r="AUC92" s="149"/>
      <c r="AUD92" s="149"/>
      <c r="AUE92" s="149"/>
      <c r="AUF92" s="149"/>
      <c r="AUG92" s="149"/>
      <c r="AUH92" s="149"/>
      <c r="AUI92" s="149"/>
      <c r="AUJ92" s="149"/>
      <c r="AUK92" s="149"/>
      <c r="AUL92" s="149"/>
      <c r="AUM92" s="149"/>
      <c r="AUN92" s="149"/>
      <c r="AUO92" s="149"/>
      <c r="AUP92" s="149"/>
      <c r="AUQ92" s="149"/>
      <c r="AUR92" s="149"/>
      <c r="AUS92" s="149"/>
      <c r="AUT92" s="149"/>
      <c r="AUU92" s="149"/>
      <c r="AUV92" s="149"/>
      <c r="AUW92" s="149"/>
      <c r="AUX92" s="149"/>
      <c r="AUY92" s="149"/>
      <c r="AUZ92" s="149"/>
      <c r="AVA92" s="149"/>
      <c r="AVB92" s="149"/>
      <c r="AVC92" s="149"/>
      <c r="AVD92" s="149"/>
      <c r="AVE92" s="149"/>
      <c r="AVF92" s="149"/>
      <c r="AVG92" s="149"/>
      <c r="AVH92" s="149"/>
      <c r="AVI92" s="149"/>
      <c r="AVJ92" s="149"/>
      <c r="AVK92" s="149"/>
      <c r="AVL92" s="149"/>
      <c r="AVM92" s="149"/>
      <c r="AVN92" s="149"/>
      <c r="AVO92" s="149"/>
      <c r="AVP92" s="149"/>
      <c r="AVQ92" s="149"/>
      <c r="AVR92" s="149"/>
      <c r="AVS92" s="149"/>
      <c r="AVT92" s="149"/>
      <c r="AVU92" s="149"/>
      <c r="AVV92" s="149"/>
      <c r="AVW92" s="149"/>
      <c r="AVX92" s="149"/>
      <c r="AVY92" s="149"/>
      <c r="AVZ92" s="149"/>
      <c r="AWA92" s="149"/>
      <c r="AWB92" s="149"/>
      <c r="AWC92" s="149"/>
      <c r="AWD92" s="149"/>
      <c r="AWE92" s="149"/>
      <c r="AWF92" s="149"/>
      <c r="AWG92" s="149"/>
      <c r="AWH92" s="149"/>
      <c r="AWI92" s="149"/>
      <c r="AWJ92" s="149"/>
      <c r="AWK92" s="149"/>
      <c r="AWL92" s="149"/>
      <c r="AWM92" s="149"/>
      <c r="AWN92" s="149"/>
      <c r="AWO92" s="149"/>
      <c r="AWP92" s="149"/>
      <c r="AWQ92" s="149"/>
      <c r="AWR92" s="149"/>
      <c r="AWS92" s="149"/>
      <c r="AWT92" s="149"/>
      <c r="AWU92" s="149"/>
      <c r="AWV92" s="149"/>
      <c r="AWW92" s="149"/>
      <c r="AWX92" s="149"/>
      <c r="AWY92" s="149"/>
      <c r="AWZ92" s="149"/>
      <c r="AXA92" s="149"/>
      <c r="AXB92" s="149"/>
      <c r="AXC92" s="149"/>
      <c r="AXD92" s="149"/>
      <c r="AXE92" s="149"/>
      <c r="AXF92" s="149"/>
      <c r="AXG92" s="149"/>
      <c r="AXH92" s="149"/>
      <c r="AXI92" s="149"/>
      <c r="AXJ92" s="149"/>
      <c r="AXK92" s="149"/>
      <c r="AXL92" s="149"/>
      <c r="AXM92" s="149"/>
      <c r="AXN92" s="149"/>
      <c r="AXO92" s="149"/>
      <c r="AXP92" s="149"/>
      <c r="AXQ92" s="149"/>
      <c r="AXR92" s="149"/>
      <c r="AXS92" s="149"/>
      <c r="AXT92" s="149"/>
      <c r="AXU92" s="149"/>
      <c r="AXV92" s="149"/>
      <c r="AXW92" s="149"/>
      <c r="AXX92" s="149"/>
      <c r="AXY92" s="149"/>
      <c r="AXZ92" s="149"/>
      <c r="AYA92" s="149"/>
      <c r="AYB92" s="149"/>
      <c r="AYC92" s="149"/>
      <c r="AYD92" s="149"/>
      <c r="AYE92" s="149"/>
      <c r="AYF92" s="149"/>
      <c r="AYG92" s="149"/>
      <c r="AYH92" s="149"/>
      <c r="AYI92" s="149"/>
      <c r="AYJ92" s="149"/>
      <c r="AYK92" s="149"/>
      <c r="AYL92" s="149"/>
      <c r="AYM92" s="149"/>
      <c r="AYN92" s="149"/>
      <c r="AYO92" s="149"/>
      <c r="AYP92" s="149"/>
      <c r="AYQ92" s="149"/>
      <c r="AYR92" s="149"/>
      <c r="AYS92" s="149"/>
      <c r="AYT92" s="149"/>
      <c r="AYU92" s="149"/>
      <c r="AYV92" s="149"/>
      <c r="AYW92" s="149"/>
      <c r="AYX92" s="149"/>
      <c r="AYY92" s="149"/>
      <c r="AYZ92" s="149"/>
      <c r="AZA92" s="149"/>
      <c r="AZB92" s="149"/>
      <c r="AZC92" s="149"/>
      <c r="AZD92" s="149"/>
      <c r="AZE92" s="149"/>
      <c r="AZF92" s="149"/>
      <c r="AZG92" s="149"/>
      <c r="AZH92" s="149"/>
      <c r="AZI92" s="149"/>
      <c r="AZJ92" s="149"/>
      <c r="AZK92" s="149"/>
      <c r="AZL92" s="149"/>
      <c r="AZM92" s="149"/>
      <c r="AZN92" s="149"/>
      <c r="AZO92" s="149"/>
      <c r="AZP92" s="149"/>
      <c r="AZQ92" s="149"/>
      <c r="AZR92" s="149"/>
      <c r="AZS92" s="149"/>
      <c r="AZT92" s="149"/>
      <c r="AZU92" s="149"/>
      <c r="AZV92" s="149"/>
      <c r="AZW92" s="149"/>
      <c r="AZX92" s="149"/>
      <c r="AZY92" s="149"/>
      <c r="AZZ92" s="149"/>
      <c r="BAA92" s="149"/>
      <c r="BAB92" s="149"/>
      <c r="BAC92" s="149"/>
      <c r="BAD92" s="149"/>
      <c r="BAE92" s="149"/>
      <c r="BAF92" s="149"/>
      <c r="BAG92" s="149"/>
      <c r="BAH92" s="149"/>
      <c r="BAI92" s="149"/>
      <c r="BAJ92" s="149"/>
      <c r="BAK92" s="149"/>
      <c r="BAL92" s="149"/>
      <c r="BAM92" s="149"/>
      <c r="BAN92" s="149"/>
      <c r="BAO92" s="149"/>
      <c r="BAP92" s="149"/>
      <c r="BAQ92" s="149"/>
      <c r="BAR92" s="149"/>
      <c r="BAS92" s="149"/>
      <c r="BAT92" s="149"/>
      <c r="BAU92" s="149"/>
      <c r="BAV92" s="149"/>
      <c r="BAW92" s="149"/>
      <c r="BAX92" s="149"/>
      <c r="BAY92" s="149"/>
      <c r="BAZ92" s="149"/>
      <c r="BBA92" s="149"/>
      <c r="BBB92" s="149"/>
      <c r="BBC92" s="149"/>
      <c r="BBD92" s="149"/>
      <c r="BBE92" s="149"/>
      <c r="BBF92" s="149"/>
      <c r="BBG92" s="149"/>
      <c r="BBH92" s="149"/>
      <c r="BBI92" s="149"/>
      <c r="BBJ92" s="149"/>
      <c r="BBK92" s="149"/>
      <c r="BBL92" s="149"/>
      <c r="BBM92" s="149"/>
      <c r="BBN92" s="149"/>
      <c r="BBO92" s="149"/>
      <c r="BBP92" s="149"/>
      <c r="BBQ92" s="149"/>
      <c r="BBR92" s="149"/>
      <c r="BBS92" s="149"/>
      <c r="BBT92" s="149"/>
      <c r="BBU92" s="149"/>
      <c r="BBV92" s="149"/>
      <c r="BBW92" s="149"/>
      <c r="BBX92" s="149"/>
      <c r="BBY92" s="149"/>
      <c r="BBZ92" s="149"/>
      <c r="BCA92" s="149"/>
      <c r="BCB92" s="149"/>
      <c r="BCC92" s="149"/>
      <c r="BCD92" s="149"/>
      <c r="BCE92" s="149"/>
      <c r="BCF92" s="149"/>
      <c r="BCG92" s="149"/>
      <c r="BCH92" s="149"/>
      <c r="BCI92" s="149"/>
      <c r="BCJ92" s="149"/>
      <c r="BCK92" s="149"/>
      <c r="BCL92" s="149"/>
      <c r="BCM92" s="149"/>
      <c r="BCN92" s="149"/>
      <c r="BCO92" s="149"/>
      <c r="BCP92" s="149"/>
      <c r="BCQ92" s="149"/>
      <c r="BCR92" s="149"/>
      <c r="BCS92" s="149"/>
      <c r="BCT92" s="149"/>
      <c r="BCU92" s="149"/>
      <c r="BCV92" s="149"/>
      <c r="BCW92" s="149"/>
      <c r="BCX92" s="149"/>
      <c r="BCY92" s="149"/>
      <c r="BCZ92" s="149"/>
      <c r="BDA92" s="149"/>
      <c r="BDB92" s="149"/>
      <c r="BDC92" s="149"/>
      <c r="BDD92" s="149"/>
      <c r="BDE92" s="149"/>
      <c r="BDF92" s="149"/>
      <c r="BDG92" s="149"/>
      <c r="BDH92" s="149"/>
      <c r="BDI92" s="149"/>
      <c r="BDJ92" s="149"/>
      <c r="BDK92" s="149"/>
      <c r="BDL92" s="149"/>
      <c r="BDM92" s="149"/>
      <c r="BDN92" s="149"/>
      <c r="BDO92" s="149"/>
      <c r="BDP92" s="149"/>
      <c r="BDQ92" s="149"/>
      <c r="BDR92" s="149"/>
      <c r="BDS92" s="149"/>
      <c r="BDT92" s="149"/>
      <c r="BDU92" s="149"/>
      <c r="BDV92" s="149"/>
      <c r="BDW92" s="149"/>
      <c r="BDX92" s="149"/>
      <c r="BDY92" s="149"/>
      <c r="BDZ92" s="149"/>
      <c r="BEA92" s="149"/>
      <c r="BEB92" s="149"/>
      <c r="BEC92" s="149"/>
      <c r="BED92" s="149"/>
      <c r="BEE92" s="149"/>
      <c r="BEF92" s="149"/>
      <c r="BEG92" s="149"/>
      <c r="BEH92" s="149"/>
      <c r="BEI92" s="149"/>
      <c r="BEJ92" s="149"/>
      <c r="BEK92" s="149"/>
      <c r="BEL92" s="149"/>
      <c r="BEM92" s="149"/>
      <c r="BEN92" s="149"/>
      <c r="BEO92" s="149"/>
      <c r="BEP92" s="149"/>
      <c r="BEQ92" s="149"/>
      <c r="BER92" s="149"/>
      <c r="BES92" s="149"/>
      <c r="BET92" s="149"/>
      <c r="BEU92" s="149"/>
      <c r="BEV92" s="149"/>
      <c r="BEW92" s="149"/>
      <c r="BEX92" s="149"/>
      <c r="BEY92" s="149"/>
      <c r="BEZ92" s="149"/>
      <c r="BFA92" s="149"/>
      <c r="BFB92" s="149"/>
      <c r="BFC92" s="149"/>
      <c r="BFD92" s="149"/>
      <c r="BFE92" s="149"/>
      <c r="BFF92" s="149"/>
      <c r="BFG92" s="149"/>
      <c r="BFH92" s="149"/>
      <c r="BFI92" s="149"/>
      <c r="BFJ92" s="149"/>
      <c r="BFK92" s="149"/>
      <c r="BFL92" s="149"/>
      <c r="BFM92" s="149"/>
      <c r="BFN92" s="149"/>
      <c r="BFO92" s="149"/>
      <c r="BFP92" s="149"/>
      <c r="BFQ92" s="149"/>
      <c r="BFR92" s="149"/>
      <c r="BFS92" s="149"/>
      <c r="BFT92" s="149"/>
      <c r="BFU92" s="149"/>
      <c r="BFV92" s="149"/>
      <c r="BFW92" s="149"/>
      <c r="BFX92" s="149"/>
      <c r="BFY92" s="149"/>
      <c r="BFZ92" s="149"/>
      <c r="BGA92" s="149"/>
      <c r="BGB92" s="149"/>
      <c r="BGC92" s="149"/>
      <c r="BGD92" s="149"/>
      <c r="BGE92" s="149"/>
      <c r="BGF92" s="149"/>
      <c r="BGG92" s="149"/>
      <c r="BGH92" s="149"/>
      <c r="BGI92" s="149"/>
      <c r="BGJ92" s="149"/>
      <c r="BGK92" s="149"/>
      <c r="BGL92" s="149"/>
      <c r="BGM92" s="149"/>
      <c r="BGN92" s="149"/>
      <c r="BGO92" s="149"/>
      <c r="BGP92" s="149"/>
      <c r="BGQ92" s="149"/>
      <c r="BGR92" s="149"/>
      <c r="BGS92" s="149"/>
      <c r="BGT92" s="149"/>
      <c r="BGU92" s="149"/>
      <c r="BGV92" s="149"/>
      <c r="BGW92" s="149"/>
      <c r="BGX92" s="149"/>
      <c r="BGY92" s="149"/>
      <c r="BGZ92" s="149"/>
      <c r="BHA92" s="149"/>
      <c r="BHB92" s="149"/>
      <c r="BHC92" s="149"/>
      <c r="BHD92" s="149"/>
      <c r="BHE92" s="149"/>
      <c r="BHF92" s="149"/>
      <c r="BHG92" s="149"/>
      <c r="BHH92" s="149"/>
      <c r="BHI92" s="149"/>
      <c r="BHJ92" s="149"/>
      <c r="BHK92" s="149"/>
      <c r="BHL92" s="149"/>
      <c r="BHM92" s="149"/>
      <c r="BHN92" s="149"/>
      <c r="BHO92" s="149"/>
      <c r="BHP92" s="149"/>
      <c r="BHQ92" s="149"/>
      <c r="BHR92" s="149"/>
      <c r="BHS92" s="149"/>
      <c r="BHT92" s="149"/>
      <c r="BHU92" s="149"/>
      <c r="BHV92" s="149"/>
      <c r="BHW92" s="149"/>
      <c r="BHX92" s="149"/>
      <c r="BHY92" s="149"/>
      <c r="BHZ92" s="149"/>
      <c r="BIA92" s="149"/>
      <c r="BIB92" s="149"/>
      <c r="BIC92" s="149"/>
      <c r="BID92" s="149"/>
      <c r="BIE92" s="149"/>
      <c r="BIF92" s="149"/>
      <c r="BIG92" s="149"/>
      <c r="BIH92" s="149"/>
      <c r="BII92" s="149"/>
      <c r="BIJ92" s="149"/>
      <c r="BIK92" s="149"/>
      <c r="BIL92" s="149"/>
      <c r="BIM92" s="149"/>
      <c r="BIN92" s="149"/>
      <c r="BIO92" s="149"/>
      <c r="BIP92" s="149"/>
      <c r="BIQ92" s="149"/>
      <c r="BIR92" s="149"/>
      <c r="BIS92" s="149"/>
      <c r="BIT92" s="149"/>
      <c r="BIU92" s="149"/>
      <c r="BIV92" s="149"/>
      <c r="BIW92" s="149"/>
      <c r="BIX92" s="149"/>
      <c r="BIY92" s="149"/>
      <c r="BIZ92" s="149"/>
      <c r="BJA92" s="149"/>
      <c r="BJB92" s="149"/>
      <c r="BJC92" s="149"/>
      <c r="BJD92" s="149"/>
      <c r="BJE92" s="149"/>
      <c r="BJF92" s="149"/>
      <c r="BJG92" s="149"/>
      <c r="BJH92" s="149"/>
      <c r="BJI92" s="149"/>
      <c r="BJJ92" s="149"/>
      <c r="BJK92" s="149"/>
      <c r="BJL92" s="149"/>
      <c r="BJM92" s="149"/>
      <c r="BJN92" s="149"/>
      <c r="BJO92" s="149"/>
      <c r="BJP92" s="149"/>
      <c r="BJQ92" s="149"/>
      <c r="BJR92" s="149"/>
      <c r="BJS92" s="149"/>
      <c r="BJT92" s="149"/>
      <c r="BJU92" s="149"/>
      <c r="BJV92" s="149"/>
      <c r="BJW92" s="149"/>
      <c r="BJX92" s="149"/>
      <c r="BJY92" s="149"/>
      <c r="BJZ92" s="149"/>
      <c r="BKA92" s="149"/>
      <c r="BKB92" s="149"/>
      <c r="BKC92" s="149"/>
      <c r="BKD92" s="149"/>
      <c r="BKE92" s="149"/>
      <c r="BKF92" s="149"/>
      <c r="BKG92" s="149"/>
      <c r="BKH92" s="149"/>
      <c r="BKI92" s="149"/>
      <c r="BKJ92" s="149"/>
      <c r="BKK92" s="149"/>
      <c r="BKL92" s="149"/>
      <c r="BKM92" s="149"/>
      <c r="BKN92" s="149"/>
      <c r="BKO92" s="149"/>
      <c r="BKP92" s="149"/>
      <c r="BKQ92" s="149"/>
      <c r="BKR92" s="149"/>
      <c r="BKS92" s="149"/>
      <c r="BKT92" s="149"/>
      <c r="BKU92" s="149"/>
      <c r="BKV92" s="149"/>
      <c r="BKW92" s="149"/>
      <c r="BKX92" s="149"/>
      <c r="BKY92" s="149"/>
      <c r="BKZ92" s="149"/>
      <c r="BLA92" s="149"/>
      <c r="BLB92" s="149"/>
      <c r="BLC92" s="149"/>
      <c r="BLD92" s="149"/>
      <c r="BLE92" s="149"/>
      <c r="BLF92" s="149"/>
      <c r="BLG92" s="149"/>
      <c r="BLH92" s="149"/>
      <c r="BLI92" s="149"/>
      <c r="BLJ92" s="149"/>
      <c r="BLK92" s="149"/>
      <c r="BLL92" s="149"/>
      <c r="BLM92" s="149"/>
      <c r="BLN92" s="149"/>
      <c r="BLO92" s="149"/>
      <c r="BLP92" s="149"/>
      <c r="BLQ92" s="149"/>
      <c r="BLR92" s="149"/>
      <c r="BLS92" s="149"/>
      <c r="BLT92" s="149"/>
      <c r="BLU92" s="149"/>
      <c r="BLV92" s="149"/>
      <c r="BLW92" s="149"/>
      <c r="BLX92" s="149"/>
      <c r="BLY92" s="149"/>
      <c r="BLZ92" s="149"/>
      <c r="BMA92" s="149"/>
      <c r="BMB92" s="149"/>
      <c r="BMC92" s="149"/>
      <c r="BMD92" s="149"/>
      <c r="BME92" s="149"/>
      <c r="BMF92" s="149"/>
      <c r="BMG92" s="149"/>
      <c r="BMH92" s="149"/>
      <c r="BMI92" s="149"/>
      <c r="BMJ92" s="149"/>
      <c r="BMK92" s="149"/>
      <c r="BML92" s="149"/>
      <c r="BMM92" s="149"/>
      <c r="BMN92" s="149"/>
      <c r="BMO92" s="149"/>
      <c r="BMP92" s="149"/>
      <c r="BMQ92" s="149"/>
      <c r="BMR92" s="149"/>
      <c r="BMS92" s="149"/>
      <c r="BMT92" s="149"/>
      <c r="BMU92" s="149"/>
      <c r="BMV92" s="149"/>
      <c r="BMW92" s="149"/>
      <c r="BMX92" s="149"/>
      <c r="BMY92" s="149"/>
      <c r="BMZ92" s="149"/>
      <c r="BNA92" s="149"/>
      <c r="BNB92" s="149"/>
      <c r="BNC92" s="149"/>
      <c r="BND92" s="149"/>
      <c r="BNE92" s="149"/>
      <c r="BNF92" s="149"/>
      <c r="BNG92" s="149"/>
      <c r="BNH92" s="149"/>
      <c r="BNI92" s="149"/>
      <c r="BNJ92" s="149"/>
      <c r="BNK92" s="149"/>
      <c r="BNL92" s="149"/>
      <c r="BNM92" s="149"/>
      <c r="BNN92" s="149"/>
      <c r="BNO92" s="149"/>
      <c r="BNP92" s="149"/>
      <c r="BNQ92" s="149"/>
      <c r="BNR92" s="149"/>
      <c r="BNS92" s="149"/>
      <c r="BNT92" s="149"/>
      <c r="BNU92" s="149"/>
      <c r="BNV92" s="149"/>
      <c r="BNW92" s="149"/>
      <c r="BNX92" s="149"/>
      <c r="BNY92" s="149"/>
      <c r="BNZ92" s="149"/>
      <c r="BOA92" s="149"/>
      <c r="BOB92" s="149"/>
      <c r="BOC92" s="149"/>
      <c r="BOD92" s="149"/>
      <c r="BOE92" s="149"/>
      <c r="BOF92" s="149"/>
      <c r="BOG92" s="149"/>
      <c r="BOH92" s="149"/>
      <c r="BOI92" s="149"/>
      <c r="BOJ92" s="149"/>
      <c r="BOK92" s="149"/>
      <c r="BOL92" s="149"/>
      <c r="BOM92" s="149"/>
      <c r="BON92" s="149"/>
      <c r="BOO92" s="149"/>
      <c r="BOP92" s="149"/>
      <c r="BOQ92" s="149"/>
      <c r="BOR92" s="149"/>
      <c r="BOS92" s="149"/>
      <c r="BOT92" s="149"/>
      <c r="BOU92" s="149"/>
      <c r="BOV92" s="149"/>
      <c r="BOW92" s="149"/>
      <c r="BOX92" s="149"/>
      <c r="BOY92" s="149"/>
      <c r="BOZ92" s="149"/>
      <c r="BPA92" s="149"/>
      <c r="BPB92" s="149"/>
      <c r="BPC92" s="149"/>
      <c r="BPD92" s="149"/>
      <c r="BPE92" s="149"/>
      <c r="BPF92" s="149"/>
      <c r="BPG92" s="149"/>
      <c r="BPH92" s="149"/>
      <c r="BPI92" s="149"/>
      <c r="BPJ92" s="149"/>
      <c r="BPK92" s="149"/>
      <c r="BPL92" s="149"/>
      <c r="BPM92" s="149"/>
      <c r="BPN92" s="149"/>
      <c r="BPO92" s="149"/>
      <c r="BPP92" s="149"/>
      <c r="BPQ92" s="149"/>
      <c r="BPR92" s="149"/>
      <c r="BPS92" s="149"/>
      <c r="BPT92" s="149"/>
      <c r="BPU92" s="149"/>
      <c r="BPV92" s="149"/>
      <c r="BPW92" s="149"/>
      <c r="BPX92" s="149"/>
      <c r="BPY92" s="149"/>
      <c r="BPZ92" s="149"/>
      <c r="BQA92" s="149"/>
      <c r="BQB92" s="149"/>
      <c r="BQC92" s="149"/>
      <c r="BQD92" s="149"/>
      <c r="BQE92" s="149"/>
      <c r="BQF92" s="149"/>
      <c r="BQG92" s="149"/>
      <c r="BQH92" s="149"/>
      <c r="BQI92" s="149"/>
      <c r="BQJ92" s="149"/>
      <c r="BQK92" s="149"/>
      <c r="BQL92" s="149"/>
      <c r="BQM92" s="149"/>
      <c r="BQN92" s="149"/>
      <c r="BQO92" s="149"/>
      <c r="BQP92" s="149"/>
      <c r="BQQ92" s="149"/>
      <c r="BQR92" s="149"/>
      <c r="BQS92" s="149"/>
      <c r="BQT92" s="149"/>
      <c r="BQU92" s="149"/>
      <c r="BQV92" s="149"/>
      <c r="BQW92" s="149"/>
      <c r="BQX92" s="149"/>
      <c r="BQY92" s="149"/>
      <c r="BQZ92" s="149"/>
      <c r="BRA92" s="149"/>
      <c r="BRB92" s="149"/>
      <c r="BRC92" s="149"/>
      <c r="BRD92" s="149"/>
      <c r="BRE92" s="149"/>
      <c r="BRF92" s="149"/>
      <c r="BRG92" s="149"/>
      <c r="BRH92" s="149"/>
      <c r="BRI92" s="149"/>
      <c r="BRJ92" s="149"/>
      <c r="BRK92" s="149"/>
      <c r="BRL92" s="149"/>
      <c r="BRM92" s="149"/>
      <c r="BRN92" s="149"/>
      <c r="BRO92" s="149"/>
      <c r="BRP92" s="149"/>
      <c r="BRQ92" s="149"/>
      <c r="BRR92" s="149"/>
      <c r="BRS92" s="149"/>
      <c r="BRT92" s="149"/>
      <c r="BRU92" s="149"/>
      <c r="BRV92" s="149"/>
      <c r="BRW92" s="149"/>
      <c r="BRX92" s="149"/>
      <c r="BRY92" s="149"/>
      <c r="BRZ92" s="149"/>
      <c r="BSA92" s="149"/>
      <c r="BSB92" s="149"/>
      <c r="BSC92" s="149"/>
      <c r="BSD92" s="149"/>
      <c r="BSE92" s="149"/>
      <c r="BSF92" s="149"/>
      <c r="BSG92" s="149"/>
      <c r="BSH92" s="149"/>
      <c r="BSI92" s="149"/>
      <c r="BSJ92" s="149"/>
      <c r="BSK92" s="149"/>
      <c r="BSL92" s="149"/>
      <c r="BSM92" s="149"/>
      <c r="BSN92" s="149"/>
      <c r="BSO92" s="149"/>
      <c r="BSP92" s="149"/>
      <c r="BSQ92" s="149"/>
      <c r="BSR92" s="149"/>
      <c r="BSS92" s="149"/>
      <c r="BST92" s="149"/>
      <c r="BSU92" s="149"/>
      <c r="BSV92" s="149"/>
      <c r="BSW92" s="149"/>
      <c r="BSX92" s="149"/>
      <c r="BSY92" s="149"/>
      <c r="BSZ92" s="149"/>
      <c r="BTA92" s="149"/>
      <c r="BTB92" s="149"/>
      <c r="BTC92" s="149"/>
      <c r="BTD92" s="149"/>
      <c r="BTE92" s="149"/>
      <c r="BTF92" s="149"/>
      <c r="BTG92" s="149"/>
      <c r="BTH92" s="149"/>
      <c r="BTI92" s="149"/>
      <c r="BTJ92" s="149"/>
      <c r="BTK92" s="149"/>
      <c r="BTL92" s="149"/>
      <c r="BTM92" s="149"/>
      <c r="BTN92" s="149"/>
      <c r="BTO92" s="149"/>
      <c r="BTP92" s="149"/>
      <c r="BTQ92" s="149"/>
      <c r="BTR92" s="149"/>
      <c r="BTS92" s="149"/>
      <c r="BTT92" s="149"/>
      <c r="BTU92" s="149"/>
      <c r="BTV92" s="149"/>
      <c r="BTW92" s="149"/>
      <c r="BTX92" s="149"/>
      <c r="BTY92" s="149"/>
      <c r="BTZ92" s="149"/>
      <c r="BUA92" s="149"/>
      <c r="BUB92" s="149"/>
      <c r="BUC92" s="149"/>
      <c r="BUD92" s="149"/>
      <c r="BUE92" s="149"/>
      <c r="BUF92" s="149"/>
      <c r="BUG92" s="149"/>
      <c r="BUH92" s="149"/>
      <c r="BUI92" s="149"/>
      <c r="BUJ92" s="149"/>
      <c r="BUK92" s="149"/>
      <c r="BUL92" s="149"/>
      <c r="BUM92" s="149"/>
      <c r="BUN92" s="149"/>
      <c r="BUO92" s="149"/>
      <c r="BUP92" s="149"/>
      <c r="BUQ92" s="149"/>
      <c r="BUR92" s="149"/>
      <c r="BUS92" s="149"/>
      <c r="BUT92" s="149"/>
      <c r="BUU92" s="149"/>
      <c r="BUV92" s="149"/>
      <c r="BUW92" s="149"/>
      <c r="BUX92" s="149"/>
      <c r="BUY92" s="149"/>
      <c r="BUZ92" s="149"/>
      <c r="BVA92" s="149"/>
      <c r="BVB92" s="149"/>
      <c r="BVC92" s="149"/>
      <c r="BVD92" s="149"/>
      <c r="BVE92" s="149"/>
      <c r="BVF92" s="149"/>
      <c r="BVG92" s="149"/>
      <c r="BVH92" s="149"/>
      <c r="BVI92" s="149"/>
      <c r="BVJ92" s="149"/>
      <c r="BVK92" s="149"/>
      <c r="BVL92" s="149"/>
      <c r="BVM92" s="149"/>
      <c r="BVN92" s="149"/>
      <c r="BVO92" s="149"/>
      <c r="BVP92" s="149"/>
      <c r="BVQ92" s="149"/>
      <c r="BVR92" s="149"/>
      <c r="BVS92" s="149"/>
      <c r="BVT92" s="149"/>
      <c r="BVU92" s="149"/>
      <c r="BVV92" s="149"/>
      <c r="BVW92" s="149"/>
      <c r="BVX92" s="149"/>
      <c r="BVY92" s="149"/>
      <c r="BVZ92" s="149"/>
      <c r="BWA92" s="149"/>
      <c r="BWB92" s="149"/>
      <c r="BWC92" s="149"/>
      <c r="BWD92" s="149"/>
      <c r="BWE92" s="149"/>
      <c r="BWF92" s="149"/>
      <c r="BWG92" s="149"/>
      <c r="BWH92" s="149"/>
      <c r="BWI92" s="149"/>
      <c r="BWJ92" s="149"/>
      <c r="BWK92" s="149"/>
      <c r="BWL92" s="149"/>
      <c r="BWM92" s="149"/>
      <c r="BWN92" s="149"/>
      <c r="BWO92" s="149"/>
      <c r="BWP92" s="149"/>
      <c r="BWQ92" s="149"/>
      <c r="BWR92" s="149"/>
      <c r="BWS92" s="149"/>
      <c r="BWT92" s="149"/>
      <c r="BWU92" s="149"/>
      <c r="BWV92" s="149"/>
      <c r="BWW92" s="149"/>
      <c r="BWX92" s="149"/>
      <c r="BWY92" s="149"/>
      <c r="BWZ92" s="149"/>
      <c r="BXA92" s="149"/>
      <c r="BXB92" s="149"/>
      <c r="BXC92" s="149"/>
      <c r="BXD92" s="149"/>
      <c r="BXE92" s="149"/>
      <c r="BXF92" s="149"/>
      <c r="BXG92" s="149"/>
      <c r="BXH92" s="149"/>
      <c r="BXI92" s="149"/>
      <c r="BXJ92" s="149"/>
      <c r="BXK92" s="149"/>
      <c r="BXL92" s="149"/>
      <c r="BXM92" s="149"/>
      <c r="BXN92" s="149"/>
      <c r="BXO92" s="149"/>
      <c r="BXP92" s="149"/>
      <c r="BXQ92" s="149"/>
      <c r="BXR92" s="149"/>
      <c r="BXS92" s="149"/>
      <c r="BXT92" s="149"/>
      <c r="BXU92" s="149"/>
      <c r="BXV92" s="149"/>
      <c r="BXW92" s="149"/>
      <c r="BXX92" s="149"/>
      <c r="BXY92" s="149"/>
      <c r="BXZ92" s="149"/>
      <c r="BYA92" s="149"/>
      <c r="BYB92" s="149"/>
      <c r="BYC92" s="149"/>
      <c r="BYD92" s="149"/>
      <c r="BYE92" s="149"/>
      <c r="BYF92" s="149"/>
      <c r="BYG92" s="149"/>
      <c r="BYH92" s="149"/>
      <c r="BYI92" s="149"/>
      <c r="BYJ92" s="149"/>
      <c r="BYK92" s="149"/>
      <c r="BYL92" s="149"/>
      <c r="BYM92" s="149"/>
      <c r="BYN92" s="149"/>
      <c r="BYO92" s="149"/>
      <c r="BYP92" s="149"/>
      <c r="BYQ92" s="149"/>
      <c r="BYR92" s="149"/>
      <c r="BYS92" s="149"/>
      <c r="BYT92" s="149"/>
      <c r="BYU92" s="149"/>
      <c r="BYV92" s="149"/>
      <c r="BYW92" s="149"/>
      <c r="BYX92" s="149"/>
      <c r="BYY92" s="149"/>
      <c r="BYZ92" s="149"/>
      <c r="BZA92" s="149"/>
      <c r="BZB92" s="149"/>
      <c r="BZC92" s="149"/>
      <c r="BZD92" s="149"/>
      <c r="BZE92" s="149"/>
      <c r="BZF92" s="149"/>
      <c r="BZG92" s="149"/>
      <c r="BZH92" s="149"/>
      <c r="BZI92" s="149"/>
      <c r="BZJ92" s="149"/>
      <c r="BZK92" s="149"/>
      <c r="BZL92" s="149"/>
      <c r="BZM92" s="149"/>
      <c r="BZN92" s="149"/>
      <c r="BZO92" s="149"/>
      <c r="BZP92" s="149"/>
      <c r="BZQ92" s="149"/>
      <c r="BZR92" s="149"/>
      <c r="BZS92" s="149"/>
      <c r="BZT92" s="149"/>
      <c r="BZU92" s="149"/>
      <c r="BZV92" s="149"/>
      <c r="BZW92" s="149"/>
      <c r="BZX92" s="149"/>
      <c r="BZY92" s="149"/>
      <c r="BZZ92" s="149"/>
      <c r="CAA92" s="149"/>
      <c r="CAB92" s="149"/>
      <c r="CAC92" s="149"/>
      <c r="CAD92" s="149"/>
      <c r="CAE92" s="149"/>
      <c r="CAF92" s="149"/>
      <c r="CAG92" s="149"/>
      <c r="CAH92" s="149"/>
      <c r="CAI92" s="149"/>
      <c r="CAJ92" s="149"/>
      <c r="CAK92" s="149"/>
      <c r="CAL92" s="149"/>
      <c r="CAM92" s="149"/>
      <c r="CAN92" s="149"/>
      <c r="CAO92" s="149"/>
      <c r="CAP92" s="149"/>
      <c r="CAQ92" s="149"/>
      <c r="CAR92" s="149"/>
      <c r="CAS92" s="149"/>
      <c r="CAT92" s="149"/>
      <c r="CAU92" s="149"/>
      <c r="CAV92" s="149"/>
      <c r="CAW92" s="149"/>
      <c r="CAX92" s="149"/>
      <c r="CAY92" s="149"/>
      <c r="CAZ92" s="149"/>
      <c r="CBA92" s="149"/>
      <c r="CBB92" s="149"/>
      <c r="CBC92" s="149"/>
      <c r="CBD92" s="149"/>
      <c r="CBE92" s="149"/>
      <c r="CBF92" s="149"/>
      <c r="CBG92" s="149"/>
      <c r="CBH92" s="149"/>
      <c r="CBI92" s="149"/>
      <c r="CBJ92" s="149"/>
      <c r="CBK92" s="149"/>
      <c r="CBL92" s="149"/>
      <c r="CBM92" s="149"/>
      <c r="CBN92" s="149"/>
      <c r="CBO92" s="149"/>
      <c r="CBP92" s="149"/>
      <c r="CBQ92" s="149"/>
      <c r="CBR92" s="149"/>
      <c r="CBS92" s="149"/>
      <c r="CBT92" s="149"/>
      <c r="CBU92" s="149"/>
      <c r="CBV92" s="149"/>
      <c r="CBW92" s="149"/>
      <c r="CBX92" s="149"/>
      <c r="CBY92" s="149"/>
      <c r="CBZ92" s="149"/>
      <c r="CCA92" s="149"/>
      <c r="CCB92" s="149"/>
      <c r="CCC92" s="149"/>
      <c r="CCD92" s="149"/>
      <c r="CCE92" s="149"/>
      <c r="CCF92" s="149"/>
      <c r="CCG92" s="149"/>
      <c r="CCH92" s="149"/>
      <c r="CCI92" s="149"/>
      <c r="CCJ92" s="149"/>
      <c r="CCK92" s="149"/>
      <c r="CCL92" s="149"/>
      <c r="CCM92" s="149"/>
      <c r="CCN92" s="149"/>
      <c r="CCO92" s="149"/>
      <c r="CCP92" s="149"/>
      <c r="CCQ92" s="149"/>
      <c r="CCR92" s="149"/>
      <c r="CCS92" s="149"/>
      <c r="CCT92" s="149"/>
      <c r="CCU92" s="149"/>
      <c r="CCV92" s="149"/>
      <c r="CCW92" s="149"/>
      <c r="CCX92" s="149"/>
      <c r="CCY92" s="149"/>
      <c r="CCZ92" s="149"/>
      <c r="CDA92" s="149"/>
      <c r="CDB92" s="149"/>
      <c r="CDC92" s="149"/>
      <c r="CDD92" s="149"/>
      <c r="CDE92" s="149"/>
      <c r="CDF92" s="149"/>
      <c r="CDG92" s="149"/>
      <c r="CDH92" s="149"/>
      <c r="CDI92" s="149"/>
      <c r="CDJ92" s="149"/>
      <c r="CDK92" s="149"/>
      <c r="CDL92" s="149"/>
      <c r="CDM92" s="149"/>
      <c r="CDN92" s="149"/>
      <c r="CDO92" s="149"/>
      <c r="CDP92" s="149"/>
      <c r="CDQ92" s="149"/>
      <c r="CDR92" s="149"/>
      <c r="CDS92" s="149"/>
      <c r="CDT92" s="149"/>
      <c r="CDU92" s="149"/>
      <c r="CDV92" s="149"/>
      <c r="CDW92" s="149"/>
      <c r="CDX92" s="149"/>
      <c r="CDY92" s="149"/>
      <c r="CDZ92" s="149"/>
      <c r="CEA92" s="149"/>
      <c r="CEB92" s="149"/>
      <c r="CEC92" s="149"/>
      <c r="CED92" s="149"/>
      <c r="CEE92" s="149"/>
      <c r="CEF92" s="149"/>
      <c r="CEG92" s="149"/>
      <c r="CEH92" s="149"/>
      <c r="CEI92" s="149"/>
      <c r="CEJ92" s="149"/>
      <c r="CEK92" s="149"/>
      <c r="CEL92" s="149"/>
      <c r="CEM92" s="149"/>
      <c r="CEN92" s="149"/>
      <c r="CEO92" s="149"/>
      <c r="CEP92" s="149"/>
      <c r="CEQ92" s="149"/>
      <c r="CER92" s="149"/>
      <c r="CES92" s="149"/>
      <c r="CET92" s="149"/>
      <c r="CEU92" s="149"/>
      <c r="CEV92" s="149"/>
      <c r="CEW92" s="149"/>
      <c r="CEX92" s="149"/>
      <c r="CEY92" s="149"/>
      <c r="CEZ92" s="149"/>
      <c r="CFA92" s="149"/>
      <c r="CFB92" s="149"/>
      <c r="CFC92" s="149"/>
      <c r="CFD92" s="149"/>
      <c r="CFE92" s="149"/>
      <c r="CFF92" s="149"/>
      <c r="CFG92" s="149"/>
      <c r="CFH92" s="149"/>
      <c r="CFI92" s="149"/>
      <c r="CFJ92" s="149"/>
      <c r="CFK92" s="149"/>
      <c r="CFL92" s="149"/>
      <c r="CFM92" s="149"/>
      <c r="CFN92" s="149"/>
      <c r="CFO92" s="149"/>
      <c r="CFP92" s="149"/>
      <c r="CFQ92" s="149"/>
      <c r="CFR92" s="149"/>
      <c r="CFS92" s="149"/>
      <c r="CFT92" s="149"/>
      <c r="CFU92" s="149"/>
      <c r="CFV92" s="149"/>
      <c r="CFW92" s="149"/>
      <c r="CFX92" s="149"/>
      <c r="CFY92" s="149"/>
      <c r="CFZ92" s="149"/>
      <c r="CGA92" s="149"/>
      <c r="CGB92" s="149"/>
      <c r="CGC92" s="149"/>
      <c r="CGD92" s="149"/>
      <c r="CGE92" s="149"/>
      <c r="CGF92" s="149"/>
      <c r="CGG92" s="149"/>
      <c r="CGH92" s="149"/>
      <c r="CGI92" s="149"/>
      <c r="CGJ92" s="149"/>
      <c r="CGK92" s="149"/>
      <c r="CGL92" s="149"/>
      <c r="CGM92" s="149"/>
      <c r="CGN92" s="149"/>
      <c r="CGO92" s="149"/>
      <c r="CGP92" s="149"/>
      <c r="CGQ92" s="149"/>
      <c r="CGR92" s="149"/>
      <c r="CGS92" s="149"/>
      <c r="CGT92" s="149"/>
      <c r="CGU92" s="149"/>
      <c r="CGV92" s="149"/>
      <c r="CGW92" s="149"/>
      <c r="CGX92" s="149"/>
      <c r="CGY92" s="149"/>
      <c r="CGZ92" s="149"/>
      <c r="CHA92" s="149"/>
      <c r="CHB92" s="149"/>
      <c r="CHC92" s="149"/>
      <c r="CHD92" s="149"/>
      <c r="CHE92" s="149"/>
      <c r="CHF92" s="149"/>
      <c r="CHG92" s="149"/>
      <c r="CHH92" s="149"/>
      <c r="CHI92" s="149"/>
      <c r="CHJ92" s="149"/>
      <c r="CHK92" s="149"/>
      <c r="CHL92" s="149"/>
      <c r="CHM92" s="149"/>
      <c r="CHN92" s="149"/>
      <c r="CHO92" s="149"/>
      <c r="CHP92" s="149"/>
      <c r="CHQ92" s="149"/>
      <c r="CHR92" s="149"/>
      <c r="CHS92" s="149"/>
      <c r="CHT92" s="149"/>
      <c r="CHU92" s="149"/>
      <c r="CHV92" s="149"/>
      <c r="CHW92" s="149"/>
      <c r="CHX92" s="149"/>
      <c r="CHY92" s="149"/>
      <c r="CHZ92" s="149"/>
      <c r="CIA92" s="149"/>
      <c r="CIB92" s="149"/>
      <c r="CIC92" s="149"/>
      <c r="CID92" s="149"/>
      <c r="CIE92" s="149"/>
      <c r="CIF92" s="149"/>
      <c r="CIG92" s="149"/>
      <c r="CIH92" s="149"/>
      <c r="CII92" s="149"/>
      <c r="CIJ92" s="149"/>
      <c r="CIK92" s="149"/>
      <c r="CIL92" s="149"/>
      <c r="CIM92" s="149"/>
      <c r="CIN92" s="149"/>
      <c r="CIO92" s="149"/>
      <c r="CIP92" s="149"/>
      <c r="CIQ92" s="149"/>
      <c r="CIR92" s="149"/>
      <c r="CIS92" s="149"/>
      <c r="CIT92" s="149"/>
      <c r="CIU92" s="149"/>
      <c r="CIV92" s="149"/>
      <c r="CIW92" s="149"/>
      <c r="CIX92" s="149"/>
      <c r="CIY92" s="149"/>
      <c r="CIZ92" s="149"/>
      <c r="CJA92" s="149"/>
      <c r="CJB92" s="149"/>
      <c r="CJC92" s="149"/>
      <c r="CJD92" s="149"/>
      <c r="CJE92" s="149"/>
      <c r="CJF92" s="149"/>
      <c r="CJG92" s="149"/>
      <c r="CJH92" s="149"/>
      <c r="CJI92" s="149"/>
      <c r="CJJ92" s="149"/>
      <c r="CJK92" s="149"/>
      <c r="CJL92" s="149"/>
      <c r="CJM92" s="149"/>
      <c r="CJN92" s="149"/>
      <c r="CJO92" s="149"/>
      <c r="CJP92" s="149"/>
      <c r="CJQ92" s="149"/>
      <c r="CJR92" s="149"/>
      <c r="CJS92" s="149"/>
      <c r="CJT92" s="149"/>
      <c r="CJU92" s="149"/>
      <c r="CJV92" s="149"/>
      <c r="CJW92" s="149"/>
      <c r="CJX92" s="149"/>
      <c r="CJY92" s="149"/>
      <c r="CJZ92" s="149"/>
      <c r="CKA92" s="149"/>
      <c r="CKB92" s="149"/>
      <c r="CKC92" s="149"/>
      <c r="CKD92" s="149"/>
      <c r="CKE92" s="149"/>
      <c r="CKF92" s="149"/>
      <c r="CKG92" s="149"/>
      <c r="CKH92" s="149"/>
      <c r="CKI92" s="149"/>
      <c r="CKJ92" s="149"/>
      <c r="CKK92" s="149"/>
      <c r="CKL92" s="149"/>
      <c r="CKM92" s="149"/>
      <c r="CKN92" s="149"/>
      <c r="CKO92" s="149"/>
      <c r="CKP92" s="149"/>
      <c r="CKQ92" s="149"/>
      <c r="CKR92" s="149"/>
      <c r="CKS92" s="149"/>
      <c r="CKT92" s="149"/>
      <c r="CKU92" s="149"/>
      <c r="CKV92" s="149"/>
      <c r="CKW92" s="149"/>
      <c r="CKX92" s="149"/>
      <c r="CKY92" s="149"/>
      <c r="CKZ92" s="149"/>
      <c r="CLA92" s="149"/>
      <c r="CLB92" s="149"/>
      <c r="CLC92" s="149"/>
      <c r="CLD92" s="149"/>
      <c r="CLE92" s="149"/>
      <c r="CLF92" s="149"/>
      <c r="CLG92" s="149"/>
      <c r="CLH92" s="149"/>
      <c r="CLI92" s="149"/>
      <c r="CLJ92" s="149"/>
      <c r="CLK92" s="149"/>
      <c r="CLL92" s="149"/>
      <c r="CLM92" s="149"/>
      <c r="CLN92" s="149"/>
      <c r="CLO92" s="149"/>
      <c r="CLP92" s="149"/>
      <c r="CLQ92" s="149"/>
      <c r="CLR92" s="149"/>
      <c r="CLS92" s="149"/>
      <c r="CLT92" s="149"/>
      <c r="CLU92" s="149"/>
      <c r="CLV92" s="149"/>
      <c r="CLW92" s="149"/>
      <c r="CLX92" s="149"/>
      <c r="CLY92" s="149"/>
      <c r="CLZ92" s="149"/>
      <c r="CMA92" s="149"/>
      <c r="CMB92" s="149"/>
      <c r="CMC92" s="149"/>
      <c r="CMD92" s="149"/>
      <c r="CME92" s="149"/>
      <c r="CMF92" s="149"/>
      <c r="CMG92" s="149"/>
      <c r="CMH92" s="149"/>
      <c r="CMI92" s="149"/>
      <c r="CMJ92" s="149"/>
      <c r="CMK92" s="149"/>
      <c r="CML92" s="149"/>
      <c r="CMM92" s="149"/>
      <c r="CMN92" s="149"/>
      <c r="CMO92" s="149"/>
      <c r="CMP92" s="149"/>
      <c r="CMQ92" s="149"/>
      <c r="CMR92" s="149"/>
      <c r="CMS92" s="149"/>
      <c r="CMT92" s="149"/>
      <c r="CMU92" s="149"/>
      <c r="CMV92" s="149"/>
      <c r="CMW92" s="149"/>
      <c r="CMX92" s="149"/>
      <c r="CMY92" s="149"/>
      <c r="CMZ92" s="149"/>
      <c r="CNA92" s="149"/>
      <c r="CNB92" s="149"/>
      <c r="CNC92" s="149"/>
      <c r="CND92" s="149"/>
      <c r="CNE92" s="149"/>
      <c r="CNF92" s="149"/>
      <c r="CNG92" s="149"/>
      <c r="CNH92" s="149"/>
      <c r="CNI92" s="149"/>
      <c r="CNJ92" s="149"/>
      <c r="CNK92" s="149"/>
      <c r="CNL92" s="149"/>
      <c r="CNM92" s="149"/>
      <c r="CNN92" s="149"/>
      <c r="CNO92" s="149"/>
      <c r="CNP92" s="149"/>
      <c r="CNQ92" s="149"/>
      <c r="CNR92" s="149"/>
      <c r="CNS92" s="149"/>
      <c r="CNT92" s="149"/>
      <c r="CNU92" s="149"/>
      <c r="CNV92" s="149"/>
      <c r="CNW92" s="149"/>
      <c r="CNX92" s="149"/>
      <c r="CNY92" s="149"/>
      <c r="CNZ92" s="149"/>
      <c r="COA92" s="149"/>
      <c r="COB92" s="149"/>
      <c r="COC92" s="149"/>
      <c r="COD92" s="149"/>
      <c r="COE92" s="149"/>
      <c r="COF92" s="149"/>
      <c r="COG92" s="149"/>
      <c r="COH92" s="149"/>
      <c r="COI92" s="149"/>
      <c r="COJ92" s="149"/>
      <c r="COK92" s="149"/>
      <c r="COL92" s="149"/>
      <c r="COM92" s="149"/>
      <c r="CON92" s="149"/>
      <c r="COO92" s="149"/>
      <c r="COP92" s="149"/>
      <c r="COQ92" s="149"/>
      <c r="COR92" s="149"/>
      <c r="COS92" s="149"/>
      <c r="COT92" s="149"/>
      <c r="COU92" s="149"/>
      <c r="COV92" s="149"/>
      <c r="COW92" s="149"/>
      <c r="COX92" s="149"/>
      <c r="COY92" s="149"/>
      <c r="COZ92" s="149"/>
      <c r="CPA92" s="149"/>
      <c r="CPB92" s="149"/>
      <c r="CPC92" s="149"/>
      <c r="CPD92" s="149"/>
      <c r="CPE92" s="149"/>
      <c r="CPF92" s="149"/>
      <c r="CPG92" s="149"/>
      <c r="CPH92" s="149"/>
      <c r="CPI92" s="149"/>
      <c r="CPJ92" s="149"/>
      <c r="CPK92" s="149"/>
      <c r="CPL92" s="149"/>
      <c r="CPM92" s="149"/>
      <c r="CPN92" s="149"/>
      <c r="CPO92" s="149"/>
      <c r="CPP92" s="149"/>
      <c r="CPQ92" s="149"/>
      <c r="CPR92" s="149"/>
      <c r="CPS92" s="149"/>
      <c r="CPT92" s="149"/>
      <c r="CPU92" s="149"/>
      <c r="CPV92" s="149"/>
      <c r="CPW92" s="149"/>
      <c r="CPX92" s="149"/>
      <c r="CPY92" s="149"/>
      <c r="CPZ92" s="149"/>
      <c r="CQA92" s="149"/>
      <c r="CQB92" s="149"/>
      <c r="CQC92" s="149"/>
      <c r="CQD92" s="149"/>
      <c r="CQE92" s="149"/>
      <c r="CQF92" s="149"/>
      <c r="CQG92" s="149"/>
      <c r="CQH92" s="149"/>
      <c r="CQI92" s="149"/>
      <c r="CQJ92" s="149"/>
      <c r="CQK92" s="149"/>
      <c r="CQL92" s="149"/>
      <c r="CQM92" s="149"/>
      <c r="CQN92" s="149"/>
      <c r="CQO92" s="149"/>
      <c r="CQP92" s="149"/>
      <c r="CQQ92" s="149"/>
      <c r="CQR92" s="149"/>
      <c r="CQS92" s="149"/>
      <c r="CQT92" s="149"/>
      <c r="CQU92" s="149"/>
      <c r="CQV92" s="149"/>
      <c r="CQW92" s="149"/>
      <c r="CQX92" s="149"/>
      <c r="CQY92" s="149"/>
      <c r="CQZ92" s="149"/>
      <c r="CRA92" s="149"/>
      <c r="CRB92" s="149"/>
      <c r="CRC92" s="149"/>
      <c r="CRD92" s="149"/>
      <c r="CRE92" s="149"/>
      <c r="CRF92" s="149"/>
      <c r="CRG92" s="149"/>
      <c r="CRH92" s="149"/>
      <c r="CRI92" s="149"/>
      <c r="CRJ92" s="149"/>
      <c r="CRK92" s="149"/>
      <c r="CRL92" s="149"/>
      <c r="CRM92" s="149"/>
      <c r="CRN92" s="149"/>
      <c r="CRO92" s="149"/>
      <c r="CRP92" s="149"/>
      <c r="CRQ92" s="149"/>
      <c r="CRR92" s="149"/>
      <c r="CRS92" s="149"/>
      <c r="CRT92" s="149"/>
      <c r="CRU92" s="149"/>
      <c r="CRV92" s="149"/>
      <c r="CRW92" s="149"/>
      <c r="CRX92" s="149"/>
      <c r="CRY92" s="149"/>
      <c r="CRZ92" s="149"/>
      <c r="CSA92" s="149"/>
      <c r="CSB92" s="149"/>
      <c r="CSC92" s="149"/>
      <c r="CSD92" s="149"/>
      <c r="CSE92" s="149"/>
      <c r="CSF92" s="149"/>
      <c r="CSG92" s="149"/>
      <c r="CSH92" s="149"/>
      <c r="CSI92" s="149"/>
      <c r="CSJ92" s="149"/>
      <c r="CSK92" s="149"/>
      <c r="CSL92" s="149"/>
      <c r="CSM92" s="149"/>
      <c r="CSN92" s="149"/>
      <c r="CSO92" s="149"/>
      <c r="CSP92" s="149"/>
      <c r="CSQ92" s="149"/>
      <c r="CSR92" s="149"/>
      <c r="CSS92" s="149"/>
      <c r="CST92" s="149"/>
      <c r="CSU92" s="149"/>
      <c r="CSV92" s="149"/>
      <c r="CSW92" s="149"/>
      <c r="CSX92" s="149"/>
      <c r="CSY92" s="149"/>
      <c r="CSZ92" s="149"/>
      <c r="CTA92" s="149"/>
      <c r="CTB92" s="149"/>
      <c r="CTC92" s="149"/>
      <c r="CTD92" s="149"/>
      <c r="CTE92" s="149"/>
      <c r="CTF92" s="149"/>
      <c r="CTG92" s="149"/>
      <c r="CTH92" s="149"/>
      <c r="CTI92" s="149"/>
      <c r="CTJ92" s="149"/>
      <c r="CTK92" s="149"/>
      <c r="CTL92" s="149"/>
      <c r="CTM92" s="149"/>
      <c r="CTN92" s="149"/>
      <c r="CTO92" s="149"/>
      <c r="CTP92" s="149"/>
      <c r="CTQ92" s="149"/>
      <c r="CTR92" s="149"/>
      <c r="CTS92" s="149"/>
      <c r="CTT92" s="149"/>
      <c r="CTU92" s="149"/>
      <c r="CTV92" s="149"/>
      <c r="CTW92" s="149"/>
      <c r="CTX92" s="149"/>
      <c r="CTY92" s="149"/>
      <c r="CTZ92" s="149"/>
      <c r="CUA92" s="149"/>
      <c r="CUB92" s="149"/>
      <c r="CUC92" s="149"/>
      <c r="CUD92" s="149"/>
      <c r="CUE92" s="149"/>
      <c r="CUF92" s="149"/>
      <c r="CUG92" s="149"/>
      <c r="CUH92" s="149"/>
      <c r="CUI92" s="149"/>
      <c r="CUJ92" s="149"/>
      <c r="CUK92" s="149"/>
      <c r="CUL92" s="149"/>
      <c r="CUM92" s="149"/>
      <c r="CUN92" s="149"/>
      <c r="CUO92" s="149"/>
      <c r="CUP92" s="149"/>
      <c r="CUQ92" s="149"/>
      <c r="CUR92" s="149"/>
      <c r="CUS92" s="149"/>
      <c r="CUT92" s="149"/>
      <c r="CUU92" s="149"/>
      <c r="CUV92" s="149"/>
      <c r="CUW92" s="149"/>
      <c r="CUX92" s="149"/>
      <c r="CUY92" s="149"/>
      <c r="CUZ92" s="149"/>
      <c r="CVA92" s="149"/>
      <c r="CVB92" s="149"/>
      <c r="CVC92" s="149"/>
      <c r="CVD92" s="149"/>
      <c r="CVE92" s="149"/>
      <c r="CVF92" s="149"/>
      <c r="CVG92" s="149"/>
      <c r="CVH92" s="149"/>
      <c r="CVI92" s="149"/>
      <c r="CVJ92" s="149"/>
      <c r="CVK92" s="149"/>
      <c r="CVL92" s="149"/>
      <c r="CVM92" s="149"/>
      <c r="CVN92" s="149"/>
      <c r="CVO92" s="149"/>
      <c r="CVP92" s="149"/>
      <c r="CVQ92" s="149"/>
      <c r="CVR92" s="149"/>
      <c r="CVS92" s="149"/>
      <c r="CVT92" s="149"/>
      <c r="CVU92" s="149"/>
      <c r="CVV92" s="149"/>
      <c r="CVW92" s="149"/>
      <c r="CVX92" s="149"/>
      <c r="CVY92" s="149"/>
      <c r="CVZ92" s="149"/>
      <c r="CWA92" s="149"/>
      <c r="CWB92" s="149"/>
      <c r="CWC92" s="149"/>
      <c r="CWD92" s="149"/>
      <c r="CWE92" s="149"/>
      <c r="CWF92" s="149"/>
      <c r="CWG92" s="149"/>
      <c r="CWH92" s="149"/>
      <c r="CWI92" s="149"/>
      <c r="CWJ92" s="149"/>
      <c r="CWK92" s="149"/>
      <c r="CWL92" s="149"/>
      <c r="CWM92" s="149"/>
      <c r="CWN92" s="149"/>
      <c r="CWO92" s="149"/>
      <c r="CWP92" s="149"/>
      <c r="CWQ92" s="149"/>
      <c r="CWR92" s="149"/>
      <c r="CWS92" s="149"/>
      <c r="CWT92" s="149"/>
      <c r="CWU92" s="149"/>
      <c r="CWV92" s="149"/>
      <c r="CWW92" s="149"/>
      <c r="CWX92" s="149"/>
      <c r="CWY92" s="149"/>
      <c r="CWZ92" s="149"/>
      <c r="CXA92" s="149"/>
      <c r="CXB92" s="149"/>
      <c r="CXC92" s="149"/>
      <c r="CXD92" s="149"/>
      <c r="CXE92" s="149"/>
      <c r="CXF92" s="149"/>
      <c r="CXG92" s="149"/>
      <c r="CXH92" s="149"/>
      <c r="CXI92" s="149"/>
      <c r="CXJ92" s="149"/>
      <c r="CXK92" s="149"/>
      <c r="CXL92" s="149"/>
      <c r="CXM92" s="149"/>
      <c r="CXN92" s="149"/>
      <c r="CXO92" s="149"/>
      <c r="CXP92" s="149"/>
      <c r="CXQ92" s="149"/>
      <c r="CXR92" s="149"/>
      <c r="CXS92" s="149"/>
      <c r="CXT92" s="149"/>
      <c r="CXU92" s="149"/>
      <c r="CXV92" s="149"/>
      <c r="CXW92" s="149"/>
      <c r="CXX92" s="149"/>
      <c r="CXY92" s="149"/>
      <c r="CXZ92" s="149"/>
      <c r="CYA92" s="149"/>
      <c r="CYB92" s="149"/>
      <c r="CYC92" s="149"/>
      <c r="CYD92" s="149"/>
      <c r="CYE92" s="149"/>
      <c r="CYF92" s="149"/>
      <c r="CYG92" s="149"/>
      <c r="CYH92" s="149"/>
      <c r="CYI92" s="149"/>
      <c r="CYJ92" s="149"/>
      <c r="CYK92" s="149"/>
      <c r="CYL92" s="149"/>
      <c r="CYM92" s="149"/>
      <c r="CYN92" s="149"/>
      <c r="CYO92" s="149"/>
      <c r="CYP92" s="149"/>
      <c r="CYQ92" s="149"/>
      <c r="CYR92" s="149"/>
      <c r="CYS92" s="149"/>
      <c r="CYT92" s="149"/>
      <c r="CYU92" s="149"/>
      <c r="CYV92" s="149"/>
      <c r="CYW92" s="149"/>
      <c r="CYX92" s="149"/>
      <c r="CYY92" s="149"/>
      <c r="CYZ92" s="149"/>
      <c r="CZA92" s="149"/>
      <c r="CZB92" s="149"/>
      <c r="CZC92" s="149"/>
      <c r="CZD92" s="149"/>
      <c r="CZE92" s="149"/>
      <c r="CZF92" s="149"/>
      <c r="CZG92" s="149"/>
      <c r="CZH92" s="149"/>
      <c r="CZI92" s="149"/>
      <c r="CZJ92" s="149"/>
      <c r="CZK92" s="149"/>
      <c r="CZL92" s="149"/>
      <c r="CZM92" s="149"/>
      <c r="CZN92" s="149"/>
      <c r="CZO92" s="149"/>
      <c r="CZP92" s="149"/>
      <c r="CZQ92" s="149"/>
      <c r="CZR92" s="149"/>
      <c r="CZS92" s="149"/>
      <c r="CZT92" s="149"/>
      <c r="CZU92" s="149"/>
      <c r="CZV92" s="149"/>
      <c r="CZW92" s="149"/>
      <c r="CZX92" s="149"/>
      <c r="CZY92" s="149"/>
      <c r="CZZ92" s="149"/>
      <c r="DAA92" s="149"/>
      <c r="DAB92" s="149"/>
      <c r="DAC92" s="149"/>
      <c r="DAD92" s="149"/>
      <c r="DAE92" s="149"/>
      <c r="DAF92" s="149"/>
      <c r="DAG92" s="149"/>
      <c r="DAH92" s="149"/>
      <c r="DAI92" s="149"/>
      <c r="DAJ92" s="149"/>
      <c r="DAK92" s="149"/>
      <c r="DAL92" s="149"/>
      <c r="DAM92" s="149"/>
      <c r="DAN92" s="149"/>
      <c r="DAO92" s="149"/>
      <c r="DAP92" s="149"/>
      <c r="DAQ92" s="149"/>
      <c r="DAR92" s="149"/>
      <c r="DAS92" s="149"/>
      <c r="DAT92" s="149"/>
      <c r="DAU92" s="149"/>
      <c r="DAV92" s="149"/>
      <c r="DAW92" s="149"/>
      <c r="DAX92" s="149"/>
      <c r="DAY92" s="149"/>
      <c r="DAZ92" s="149"/>
      <c r="DBA92" s="149"/>
      <c r="DBB92" s="149"/>
      <c r="DBC92" s="149"/>
      <c r="DBD92" s="149"/>
      <c r="DBE92" s="149"/>
      <c r="DBF92" s="149"/>
      <c r="DBG92" s="149"/>
      <c r="DBH92" s="149"/>
      <c r="DBI92" s="149"/>
      <c r="DBJ92" s="149"/>
      <c r="DBK92" s="149"/>
      <c r="DBL92" s="149"/>
      <c r="DBM92" s="149"/>
      <c r="DBN92" s="149"/>
      <c r="DBO92" s="149"/>
      <c r="DBP92" s="149"/>
      <c r="DBQ92" s="149"/>
      <c r="DBR92" s="149"/>
      <c r="DBS92" s="149"/>
      <c r="DBT92" s="149"/>
      <c r="DBU92" s="149"/>
      <c r="DBV92" s="149"/>
      <c r="DBW92" s="149"/>
      <c r="DBX92" s="149"/>
      <c r="DBY92" s="149"/>
      <c r="DBZ92" s="149"/>
      <c r="DCA92" s="149"/>
      <c r="DCB92" s="149"/>
      <c r="DCC92" s="149"/>
      <c r="DCD92" s="149"/>
      <c r="DCE92" s="149"/>
      <c r="DCF92" s="149"/>
      <c r="DCG92" s="149"/>
      <c r="DCH92" s="149"/>
      <c r="DCI92" s="149"/>
      <c r="DCJ92" s="149"/>
      <c r="DCK92" s="149"/>
      <c r="DCL92" s="149"/>
      <c r="DCM92" s="149"/>
      <c r="DCN92" s="149"/>
      <c r="DCO92" s="149"/>
      <c r="DCP92" s="149"/>
      <c r="DCQ92" s="149"/>
      <c r="DCR92" s="149"/>
      <c r="DCS92" s="149"/>
      <c r="DCT92" s="149"/>
      <c r="DCU92" s="149"/>
      <c r="DCV92" s="149"/>
      <c r="DCW92" s="149"/>
      <c r="DCX92" s="149"/>
      <c r="DCY92" s="149"/>
      <c r="DCZ92" s="149"/>
      <c r="DDA92" s="149"/>
      <c r="DDB92" s="149"/>
      <c r="DDC92" s="149"/>
      <c r="DDD92" s="149"/>
      <c r="DDE92" s="149"/>
      <c r="DDF92" s="149"/>
      <c r="DDG92" s="149"/>
      <c r="DDH92" s="149"/>
      <c r="DDI92" s="149"/>
      <c r="DDJ92" s="149"/>
      <c r="DDK92" s="149"/>
      <c r="DDL92" s="149"/>
      <c r="DDM92" s="149"/>
      <c r="DDN92" s="149"/>
      <c r="DDO92" s="149"/>
      <c r="DDP92" s="149"/>
      <c r="DDQ92" s="149"/>
      <c r="DDR92" s="149"/>
      <c r="DDS92" s="149"/>
      <c r="DDT92" s="149"/>
      <c r="DDU92" s="149"/>
      <c r="DDV92" s="149"/>
      <c r="DDW92" s="149"/>
      <c r="DDX92" s="149"/>
      <c r="DDY92" s="149"/>
      <c r="DDZ92" s="149"/>
      <c r="DEA92" s="149"/>
      <c r="DEB92" s="149"/>
      <c r="DEC92" s="149"/>
      <c r="DED92" s="149"/>
      <c r="DEE92" s="149"/>
      <c r="DEF92" s="149"/>
      <c r="DEG92" s="149"/>
      <c r="DEH92" s="149"/>
      <c r="DEI92" s="149"/>
      <c r="DEJ92" s="149"/>
      <c r="DEK92" s="149"/>
      <c r="DEL92" s="149"/>
      <c r="DEM92" s="149"/>
      <c r="DEN92" s="149"/>
      <c r="DEO92" s="149"/>
      <c r="DEP92" s="149"/>
      <c r="DEQ92" s="149"/>
      <c r="DER92" s="149"/>
      <c r="DES92" s="149"/>
      <c r="DET92" s="149"/>
      <c r="DEU92" s="149"/>
      <c r="DEV92" s="149"/>
      <c r="DEW92" s="149"/>
      <c r="DEX92" s="149"/>
      <c r="DEY92" s="149"/>
      <c r="DEZ92" s="149"/>
      <c r="DFA92" s="149"/>
      <c r="DFB92" s="149"/>
      <c r="DFC92" s="149"/>
      <c r="DFD92" s="149"/>
      <c r="DFE92" s="149"/>
      <c r="DFF92" s="149"/>
      <c r="DFG92" s="149"/>
      <c r="DFH92" s="149"/>
      <c r="DFI92" s="149"/>
      <c r="DFJ92" s="149"/>
      <c r="DFK92" s="149"/>
      <c r="DFL92" s="149"/>
      <c r="DFM92" s="149"/>
      <c r="DFN92" s="149"/>
      <c r="DFO92" s="149"/>
      <c r="DFP92" s="149"/>
      <c r="DFQ92" s="149"/>
      <c r="DFR92" s="149"/>
      <c r="DFS92" s="149"/>
      <c r="DFT92" s="149"/>
      <c r="DFU92" s="149"/>
      <c r="DFV92" s="149"/>
      <c r="DFW92" s="149"/>
      <c r="DFX92" s="149"/>
      <c r="DFY92" s="149"/>
      <c r="DFZ92" s="149"/>
      <c r="DGA92" s="149"/>
      <c r="DGB92" s="149"/>
      <c r="DGC92" s="149"/>
      <c r="DGD92" s="149"/>
      <c r="DGE92" s="149"/>
      <c r="DGF92" s="149"/>
      <c r="DGG92" s="149"/>
      <c r="DGH92" s="149"/>
      <c r="DGI92" s="149"/>
      <c r="DGJ92" s="149"/>
      <c r="DGK92" s="149"/>
      <c r="DGL92" s="149"/>
      <c r="DGM92" s="149"/>
      <c r="DGN92" s="149"/>
      <c r="DGO92" s="149"/>
      <c r="DGP92" s="149"/>
      <c r="DGQ92" s="149"/>
      <c r="DGR92" s="149"/>
      <c r="DGS92" s="149"/>
      <c r="DGT92" s="149"/>
      <c r="DGU92" s="149"/>
      <c r="DGV92" s="149"/>
      <c r="DGW92" s="149"/>
      <c r="DGX92" s="149"/>
      <c r="DGY92" s="149"/>
      <c r="DGZ92" s="149"/>
      <c r="DHA92" s="149"/>
      <c r="DHB92" s="149"/>
      <c r="DHC92" s="149"/>
      <c r="DHD92" s="149"/>
      <c r="DHE92" s="149"/>
      <c r="DHF92" s="149"/>
      <c r="DHG92" s="149"/>
      <c r="DHH92" s="149"/>
      <c r="DHI92" s="149"/>
      <c r="DHJ92" s="149"/>
      <c r="DHK92" s="149"/>
      <c r="DHL92" s="149"/>
      <c r="DHM92" s="149"/>
      <c r="DHN92" s="149"/>
      <c r="DHO92" s="149"/>
      <c r="DHP92" s="149"/>
      <c r="DHQ92" s="149"/>
      <c r="DHR92" s="149"/>
      <c r="DHS92" s="149"/>
      <c r="DHT92" s="149"/>
      <c r="DHU92" s="149"/>
      <c r="DHV92" s="149"/>
      <c r="DHW92" s="149"/>
      <c r="DHX92" s="149"/>
      <c r="DHY92" s="149"/>
      <c r="DHZ92" s="149"/>
      <c r="DIA92" s="149"/>
      <c r="DIB92" s="149"/>
      <c r="DIC92" s="149"/>
      <c r="DID92" s="149"/>
      <c r="DIE92" s="149"/>
      <c r="DIF92" s="149"/>
      <c r="DIG92" s="149"/>
      <c r="DIH92" s="149"/>
      <c r="DII92" s="149"/>
      <c r="DIJ92" s="149"/>
      <c r="DIK92" s="149"/>
      <c r="DIL92" s="149"/>
      <c r="DIM92" s="149"/>
      <c r="DIN92" s="149"/>
      <c r="DIO92" s="149"/>
      <c r="DIP92" s="149"/>
      <c r="DIQ92" s="149"/>
      <c r="DIR92" s="149"/>
      <c r="DIS92" s="149"/>
      <c r="DIT92" s="149"/>
      <c r="DIU92" s="149"/>
      <c r="DIV92" s="149"/>
      <c r="DIW92" s="149"/>
      <c r="DIX92" s="149"/>
      <c r="DIY92" s="149"/>
      <c r="DIZ92" s="149"/>
      <c r="DJA92" s="149"/>
      <c r="DJB92" s="149"/>
      <c r="DJC92" s="149"/>
      <c r="DJD92" s="149"/>
      <c r="DJE92" s="149"/>
      <c r="DJF92" s="149"/>
      <c r="DJG92" s="149"/>
      <c r="DJH92" s="149"/>
      <c r="DJI92" s="149"/>
      <c r="DJJ92" s="149"/>
      <c r="DJK92" s="149"/>
      <c r="DJL92" s="149"/>
      <c r="DJM92" s="149"/>
      <c r="DJN92" s="149"/>
      <c r="DJO92" s="149"/>
      <c r="DJP92" s="149"/>
      <c r="DJQ92" s="149"/>
      <c r="DJR92" s="149"/>
      <c r="DJS92" s="149"/>
      <c r="DJT92" s="149"/>
      <c r="DJU92" s="149"/>
      <c r="DJV92" s="149"/>
      <c r="DJW92" s="149"/>
      <c r="DJX92" s="149"/>
      <c r="DJY92" s="149"/>
      <c r="DJZ92" s="149"/>
      <c r="DKA92" s="149"/>
      <c r="DKB92" s="149"/>
      <c r="DKC92" s="149"/>
      <c r="DKD92" s="149"/>
      <c r="DKE92" s="149"/>
      <c r="DKF92" s="149"/>
      <c r="DKG92" s="149"/>
      <c r="DKH92" s="149"/>
      <c r="DKI92" s="149"/>
      <c r="DKJ92" s="149"/>
      <c r="DKK92" s="149"/>
      <c r="DKL92" s="149"/>
      <c r="DKM92" s="149"/>
      <c r="DKN92" s="149"/>
      <c r="DKO92" s="149"/>
      <c r="DKP92" s="149"/>
      <c r="DKQ92" s="149"/>
      <c r="DKR92" s="149"/>
      <c r="DKS92" s="149"/>
      <c r="DKT92" s="149"/>
      <c r="DKU92" s="149"/>
      <c r="DKV92" s="149"/>
      <c r="DKW92" s="149"/>
      <c r="DKX92" s="149"/>
      <c r="DKY92" s="149"/>
      <c r="DKZ92" s="149"/>
      <c r="DLA92" s="149"/>
      <c r="DLB92" s="149"/>
      <c r="DLC92" s="149"/>
      <c r="DLD92" s="149"/>
      <c r="DLE92" s="149"/>
      <c r="DLF92" s="149"/>
      <c r="DLG92" s="149"/>
      <c r="DLH92" s="149"/>
      <c r="DLI92" s="149"/>
      <c r="DLJ92" s="149"/>
      <c r="DLK92" s="149"/>
      <c r="DLL92" s="149"/>
      <c r="DLM92" s="149"/>
      <c r="DLN92" s="149"/>
      <c r="DLO92" s="149"/>
      <c r="DLP92" s="149"/>
      <c r="DLQ92" s="149"/>
      <c r="DLR92" s="149"/>
      <c r="DLS92" s="149"/>
      <c r="DLT92" s="149"/>
      <c r="DLU92" s="149"/>
      <c r="DLV92" s="149"/>
      <c r="DLW92" s="149"/>
      <c r="DLX92" s="149"/>
      <c r="DLY92" s="149"/>
      <c r="DLZ92" s="149"/>
      <c r="DMA92" s="149"/>
      <c r="DMB92" s="149"/>
      <c r="DMC92" s="149"/>
      <c r="DMD92" s="149"/>
      <c r="DME92" s="149"/>
      <c r="DMF92" s="149"/>
      <c r="DMG92" s="149"/>
      <c r="DMH92" s="149"/>
      <c r="DMI92" s="149"/>
      <c r="DMJ92" s="149"/>
      <c r="DMK92" s="149"/>
      <c r="DML92" s="149"/>
      <c r="DMM92" s="149"/>
      <c r="DMN92" s="149"/>
      <c r="DMO92" s="149"/>
      <c r="DMP92" s="149"/>
      <c r="DMQ92" s="149"/>
      <c r="DMR92" s="149"/>
      <c r="DMS92" s="149"/>
      <c r="DMT92" s="149"/>
      <c r="DMU92" s="149"/>
      <c r="DMV92" s="149"/>
      <c r="DMW92" s="149"/>
      <c r="DMX92" s="149"/>
      <c r="DMY92" s="149"/>
      <c r="DMZ92" s="149"/>
      <c r="DNA92" s="149"/>
      <c r="DNB92" s="149"/>
      <c r="DNC92" s="149"/>
      <c r="DND92" s="149"/>
      <c r="DNE92" s="149"/>
      <c r="DNF92" s="149"/>
      <c r="DNG92" s="149"/>
      <c r="DNH92" s="149"/>
      <c r="DNI92" s="149"/>
      <c r="DNJ92" s="149"/>
      <c r="DNK92" s="149"/>
      <c r="DNL92" s="149"/>
      <c r="DNM92" s="149"/>
      <c r="DNN92" s="149"/>
      <c r="DNO92" s="149"/>
      <c r="DNP92" s="149"/>
      <c r="DNQ92" s="149"/>
      <c r="DNR92" s="149"/>
      <c r="DNS92" s="149"/>
      <c r="DNT92" s="149"/>
      <c r="DNU92" s="149"/>
      <c r="DNV92" s="149"/>
      <c r="DNW92" s="149"/>
      <c r="DNX92" s="149"/>
      <c r="DNY92" s="149"/>
      <c r="DNZ92" s="149"/>
      <c r="DOA92" s="149"/>
      <c r="DOB92" s="149"/>
      <c r="DOC92" s="149"/>
      <c r="DOD92" s="149"/>
      <c r="DOE92" s="149"/>
      <c r="DOF92" s="149"/>
      <c r="DOG92" s="149"/>
      <c r="DOH92" s="149"/>
      <c r="DOI92" s="149"/>
      <c r="DOJ92" s="149"/>
      <c r="DOK92" s="149"/>
      <c r="DOL92" s="149"/>
      <c r="DOM92" s="149"/>
      <c r="DON92" s="149"/>
      <c r="DOO92" s="149"/>
      <c r="DOP92" s="149"/>
      <c r="DOQ92" s="149"/>
      <c r="DOR92" s="149"/>
      <c r="DOS92" s="149"/>
      <c r="DOT92" s="149"/>
      <c r="DOU92" s="149"/>
      <c r="DOV92" s="149"/>
      <c r="DOW92" s="149"/>
      <c r="DOX92" s="149"/>
      <c r="DOY92" s="149"/>
      <c r="DOZ92" s="149"/>
      <c r="DPA92" s="149"/>
      <c r="DPB92" s="149"/>
      <c r="DPC92" s="149"/>
      <c r="DPD92" s="149"/>
      <c r="DPE92" s="149"/>
      <c r="DPF92" s="149"/>
      <c r="DPG92" s="149"/>
      <c r="DPH92" s="149"/>
      <c r="DPI92" s="149"/>
      <c r="DPJ92" s="149"/>
      <c r="DPK92" s="149"/>
      <c r="DPL92" s="149"/>
      <c r="DPM92" s="149"/>
      <c r="DPN92" s="149"/>
      <c r="DPO92" s="149"/>
      <c r="DPP92" s="149"/>
      <c r="DPQ92" s="149"/>
      <c r="DPR92" s="149"/>
      <c r="DPS92" s="149"/>
      <c r="DPT92" s="149"/>
      <c r="DPU92" s="149"/>
      <c r="DPV92" s="149"/>
      <c r="DPW92" s="149"/>
      <c r="DPX92" s="149"/>
      <c r="DPY92" s="149"/>
      <c r="DPZ92" s="149"/>
      <c r="DQA92" s="149"/>
      <c r="DQB92" s="149"/>
      <c r="DQC92" s="149"/>
      <c r="DQD92" s="149"/>
      <c r="DQE92" s="149"/>
      <c r="DQF92" s="149"/>
      <c r="DQG92" s="149"/>
      <c r="DQH92" s="149"/>
      <c r="DQI92" s="149"/>
      <c r="DQJ92" s="149"/>
      <c r="DQK92" s="149"/>
      <c r="DQL92" s="149"/>
      <c r="DQM92" s="149"/>
      <c r="DQN92" s="149"/>
      <c r="DQO92" s="149"/>
      <c r="DQP92" s="149"/>
      <c r="DQQ92" s="149"/>
      <c r="DQR92" s="149"/>
      <c r="DQS92" s="149"/>
      <c r="DQT92" s="149"/>
      <c r="DQU92" s="149"/>
      <c r="DQV92" s="149"/>
      <c r="DQW92" s="149"/>
      <c r="DQX92" s="149"/>
      <c r="DQY92" s="149"/>
      <c r="DQZ92" s="149"/>
      <c r="DRA92" s="149"/>
      <c r="DRB92" s="149"/>
      <c r="DRC92" s="149"/>
      <c r="DRD92" s="149"/>
      <c r="DRE92" s="149"/>
      <c r="DRF92" s="149"/>
      <c r="DRG92" s="149"/>
      <c r="DRH92" s="149"/>
      <c r="DRI92" s="149"/>
      <c r="DRJ92" s="149"/>
      <c r="DRK92" s="149"/>
      <c r="DRL92" s="149"/>
      <c r="DRM92" s="149"/>
      <c r="DRN92" s="149"/>
      <c r="DRO92" s="149"/>
      <c r="DRP92" s="149"/>
      <c r="DRQ92" s="149"/>
      <c r="DRR92" s="149"/>
      <c r="DRS92" s="149"/>
      <c r="DRT92" s="149"/>
      <c r="DRU92" s="149"/>
      <c r="DRV92" s="149"/>
      <c r="DRW92" s="149"/>
      <c r="DRX92" s="149"/>
      <c r="DRY92" s="149"/>
      <c r="DRZ92" s="149"/>
      <c r="DSA92" s="149"/>
      <c r="DSB92" s="149"/>
      <c r="DSC92" s="149"/>
      <c r="DSD92" s="149"/>
      <c r="DSE92" s="149"/>
      <c r="DSF92" s="149"/>
      <c r="DSG92" s="149"/>
      <c r="DSH92" s="149"/>
      <c r="DSI92" s="149"/>
      <c r="DSJ92" s="149"/>
      <c r="DSK92" s="149"/>
      <c r="DSL92" s="149"/>
      <c r="DSM92" s="149"/>
      <c r="DSN92" s="149"/>
      <c r="DSO92" s="149"/>
      <c r="DSP92" s="149"/>
      <c r="DSQ92" s="149"/>
      <c r="DSR92" s="149"/>
      <c r="DSS92" s="149"/>
      <c r="DST92" s="149"/>
      <c r="DSU92" s="149"/>
      <c r="DSV92" s="149"/>
      <c r="DSW92" s="149"/>
      <c r="DSX92" s="149"/>
      <c r="DSY92" s="149"/>
      <c r="DSZ92" s="149"/>
      <c r="DTA92" s="149"/>
      <c r="DTB92" s="149"/>
      <c r="DTC92" s="149"/>
      <c r="DTD92" s="149"/>
      <c r="DTE92" s="149"/>
      <c r="DTF92" s="149"/>
      <c r="DTG92" s="149"/>
      <c r="DTH92" s="149"/>
      <c r="DTI92" s="149"/>
      <c r="DTJ92" s="149"/>
      <c r="DTK92" s="149"/>
      <c r="DTL92" s="149"/>
      <c r="DTM92" s="149"/>
      <c r="DTN92" s="149"/>
      <c r="DTO92" s="149"/>
      <c r="DTP92" s="149"/>
      <c r="DTQ92" s="149"/>
      <c r="DTR92" s="149"/>
      <c r="DTS92" s="149"/>
      <c r="DTT92" s="149"/>
      <c r="DTU92" s="149"/>
      <c r="DTV92" s="149"/>
      <c r="DTW92" s="149"/>
      <c r="DTX92" s="149"/>
      <c r="DTY92" s="149"/>
      <c r="DTZ92" s="149"/>
      <c r="DUA92" s="149"/>
      <c r="DUB92" s="149"/>
      <c r="DUC92" s="149"/>
      <c r="DUD92" s="149"/>
      <c r="DUE92" s="149"/>
      <c r="DUF92" s="149"/>
      <c r="DUG92" s="149"/>
      <c r="DUH92" s="149"/>
      <c r="DUI92" s="149"/>
      <c r="DUJ92" s="149"/>
      <c r="DUK92" s="149"/>
      <c r="DUL92" s="149"/>
      <c r="DUM92" s="149"/>
      <c r="DUN92" s="149"/>
      <c r="DUO92" s="149"/>
      <c r="DUP92" s="149"/>
      <c r="DUQ92" s="149"/>
      <c r="DUR92" s="149"/>
      <c r="DUS92" s="149"/>
      <c r="DUT92" s="149"/>
      <c r="DUU92" s="149"/>
      <c r="DUV92" s="149"/>
      <c r="DUW92" s="149"/>
      <c r="DUX92" s="149"/>
      <c r="DUY92" s="149"/>
      <c r="DUZ92" s="149"/>
      <c r="DVA92" s="149"/>
      <c r="DVB92" s="149"/>
      <c r="DVC92" s="149"/>
      <c r="DVD92" s="149"/>
      <c r="DVE92" s="149"/>
      <c r="DVF92" s="149"/>
      <c r="DVG92" s="149"/>
      <c r="DVH92" s="149"/>
      <c r="DVI92" s="149"/>
      <c r="DVJ92" s="149"/>
      <c r="DVK92" s="149"/>
      <c r="DVL92" s="149"/>
      <c r="DVM92" s="149"/>
      <c r="DVN92" s="149"/>
      <c r="DVO92" s="149"/>
      <c r="DVP92" s="149"/>
      <c r="DVQ92" s="149"/>
      <c r="DVR92" s="149"/>
      <c r="DVS92" s="149"/>
      <c r="DVT92" s="149"/>
      <c r="DVU92" s="149"/>
      <c r="DVV92" s="149"/>
      <c r="DVW92" s="149"/>
      <c r="DVX92" s="149"/>
      <c r="DVY92" s="149"/>
      <c r="DVZ92" s="149"/>
      <c r="DWA92" s="149"/>
      <c r="DWB92" s="149"/>
      <c r="DWC92" s="149"/>
      <c r="DWD92" s="149"/>
      <c r="DWE92" s="149"/>
      <c r="DWF92" s="149"/>
      <c r="DWG92" s="149"/>
      <c r="DWH92" s="149"/>
      <c r="DWI92" s="149"/>
      <c r="DWJ92" s="149"/>
      <c r="DWK92" s="149"/>
      <c r="DWL92" s="149"/>
      <c r="DWM92" s="149"/>
      <c r="DWN92" s="149"/>
      <c r="DWO92" s="149"/>
      <c r="DWP92" s="149"/>
      <c r="DWQ92" s="149"/>
      <c r="DWR92" s="149"/>
      <c r="DWS92" s="149"/>
      <c r="DWT92" s="149"/>
      <c r="DWU92" s="149"/>
      <c r="DWV92" s="149"/>
      <c r="DWW92" s="149"/>
      <c r="DWX92" s="149"/>
      <c r="DWY92" s="149"/>
      <c r="DWZ92" s="149"/>
      <c r="DXA92" s="149"/>
      <c r="DXB92" s="149"/>
      <c r="DXC92" s="149"/>
      <c r="DXD92" s="149"/>
      <c r="DXE92" s="149"/>
      <c r="DXF92" s="149"/>
      <c r="DXG92" s="149"/>
      <c r="DXH92" s="149"/>
      <c r="DXI92" s="149"/>
      <c r="DXJ92" s="149"/>
      <c r="DXK92" s="149"/>
      <c r="DXL92" s="149"/>
      <c r="DXM92" s="149"/>
      <c r="DXN92" s="149"/>
      <c r="DXO92" s="149"/>
      <c r="DXP92" s="149"/>
      <c r="DXQ92" s="149"/>
      <c r="DXR92" s="149"/>
      <c r="DXS92" s="149"/>
      <c r="DXT92" s="149"/>
      <c r="DXU92" s="149"/>
      <c r="DXV92" s="149"/>
      <c r="DXW92" s="149"/>
      <c r="DXX92" s="149"/>
      <c r="DXY92" s="149"/>
      <c r="DXZ92" s="149"/>
      <c r="DYA92" s="149"/>
      <c r="DYB92" s="149"/>
      <c r="DYC92" s="149"/>
      <c r="DYD92" s="149"/>
      <c r="DYE92" s="149"/>
      <c r="DYF92" s="149"/>
      <c r="DYG92" s="149"/>
      <c r="DYH92" s="149"/>
      <c r="DYI92" s="149"/>
      <c r="DYJ92" s="149"/>
      <c r="DYK92" s="149"/>
      <c r="DYL92" s="149"/>
      <c r="DYM92" s="149"/>
      <c r="DYN92" s="149"/>
      <c r="DYO92" s="149"/>
      <c r="DYP92" s="149"/>
      <c r="DYQ92" s="149"/>
      <c r="DYR92" s="149"/>
      <c r="DYS92" s="149"/>
      <c r="DYT92" s="149"/>
      <c r="DYU92" s="149"/>
      <c r="DYV92" s="149"/>
      <c r="DYW92" s="149"/>
      <c r="DYX92" s="149"/>
      <c r="DYY92" s="149"/>
      <c r="DYZ92" s="149"/>
      <c r="DZA92" s="149"/>
      <c r="DZB92" s="149"/>
      <c r="DZC92" s="149"/>
      <c r="DZD92" s="149"/>
      <c r="DZE92" s="149"/>
      <c r="DZF92" s="149"/>
      <c r="DZG92" s="149"/>
      <c r="DZH92" s="149"/>
      <c r="DZI92" s="149"/>
      <c r="DZJ92" s="149"/>
      <c r="DZK92" s="149"/>
      <c r="DZL92" s="149"/>
      <c r="DZM92" s="149"/>
      <c r="DZN92" s="149"/>
      <c r="DZO92" s="149"/>
      <c r="DZP92" s="149"/>
      <c r="DZQ92" s="149"/>
      <c r="DZR92" s="149"/>
      <c r="DZS92" s="149"/>
      <c r="DZT92" s="149"/>
      <c r="DZU92" s="149"/>
      <c r="DZV92" s="149"/>
      <c r="DZW92" s="149"/>
      <c r="DZX92" s="149"/>
      <c r="DZY92" s="149"/>
      <c r="DZZ92" s="149"/>
      <c r="EAA92" s="149"/>
      <c r="EAB92" s="149"/>
      <c r="EAC92" s="149"/>
      <c r="EAD92" s="149"/>
      <c r="EAE92" s="149"/>
      <c r="EAF92" s="149"/>
      <c r="EAG92" s="149"/>
      <c r="EAH92" s="149"/>
      <c r="EAI92" s="149"/>
      <c r="EAJ92" s="149"/>
      <c r="EAK92" s="149"/>
      <c r="EAL92" s="149"/>
      <c r="EAM92" s="149"/>
      <c r="EAN92" s="149"/>
      <c r="EAO92" s="149"/>
      <c r="EAP92" s="149"/>
      <c r="EAQ92" s="149"/>
      <c r="EAR92" s="149"/>
      <c r="EAS92" s="149"/>
      <c r="EAT92" s="149"/>
      <c r="EAU92" s="149"/>
      <c r="EAV92" s="149"/>
      <c r="EAW92" s="149"/>
      <c r="EAX92" s="149"/>
      <c r="EAY92" s="149"/>
      <c r="EAZ92" s="149"/>
      <c r="EBA92" s="149"/>
      <c r="EBB92" s="149"/>
      <c r="EBC92" s="149"/>
      <c r="EBD92" s="149"/>
      <c r="EBE92" s="149"/>
      <c r="EBF92" s="149"/>
      <c r="EBG92" s="149"/>
      <c r="EBH92" s="149"/>
      <c r="EBI92" s="149"/>
      <c r="EBJ92" s="149"/>
      <c r="EBK92" s="149"/>
      <c r="EBL92" s="149"/>
      <c r="EBM92" s="149"/>
      <c r="EBN92" s="149"/>
      <c r="EBO92" s="149"/>
      <c r="EBP92" s="149"/>
      <c r="EBQ92" s="149"/>
      <c r="EBR92" s="149"/>
      <c r="EBS92" s="149"/>
      <c r="EBT92" s="149"/>
      <c r="EBU92" s="149"/>
      <c r="EBV92" s="149"/>
      <c r="EBW92" s="149"/>
      <c r="EBX92" s="149"/>
      <c r="EBY92" s="149"/>
      <c r="EBZ92" s="149"/>
      <c r="ECA92" s="149"/>
      <c r="ECB92" s="149"/>
      <c r="ECC92" s="149"/>
      <c r="ECD92" s="149"/>
      <c r="ECE92" s="149"/>
      <c r="ECF92" s="149"/>
      <c r="ECG92" s="149"/>
      <c r="ECH92" s="149"/>
      <c r="ECI92" s="149"/>
      <c r="ECJ92" s="149"/>
      <c r="ECK92" s="149"/>
      <c r="ECL92" s="149"/>
      <c r="ECM92" s="149"/>
      <c r="ECN92" s="149"/>
      <c r="ECO92" s="149"/>
      <c r="ECP92" s="149"/>
      <c r="ECQ92" s="149"/>
      <c r="ECR92" s="149"/>
      <c r="ECS92" s="149"/>
      <c r="ECT92" s="149"/>
      <c r="ECU92" s="149"/>
      <c r="ECV92" s="149"/>
      <c r="ECW92" s="149"/>
      <c r="ECX92" s="149"/>
      <c r="ECY92" s="149"/>
      <c r="ECZ92" s="149"/>
      <c r="EDA92" s="149"/>
      <c r="EDB92" s="149"/>
      <c r="EDC92" s="149"/>
      <c r="EDD92" s="149"/>
      <c r="EDE92" s="149"/>
      <c r="EDF92" s="149"/>
      <c r="EDG92" s="149"/>
      <c r="EDH92" s="149"/>
      <c r="EDI92" s="149"/>
      <c r="EDJ92" s="149"/>
      <c r="EDK92" s="149"/>
      <c r="EDL92" s="149"/>
      <c r="EDM92" s="149"/>
      <c r="EDN92" s="149"/>
      <c r="EDO92" s="149"/>
      <c r="EDP92" s="149"/>
      <c r="EDQ92" s="149"/>
      <c r="EDR92" s="149"/>
      <c r="EDS92" s="149"/>
      <c r="EDT92" s="149"/>
      <c r="EDU92" s="149"/>
      <c r="EDV92" s="149"/>
      <c r="EDW92" s="149"/>
      <c r="EDX92" s="149"/>
      <c r="EDY92" s="149"/>
      <c r="EDZ92" s="149"/>
      <c r="EEA92" s="149"/>
      <c r="EEB92" s="149"/>
      <c r="EEC92" s="149"/>
      <c r="EED92" s="149"/>
      <c r="EEE92" s="149"/>
      <c r="EEF92" s="149"/>
      <c r="EEG92" s="149"/>
      <c r="EEH92" s="149"/>
      <c r="EEI92" s="149"/>
      <c r="EEJ92" s="149"/>
      <c r="EEK92" s="149"/>
      <c r="EEL92" s="149"/>
      <c r="EEM92" s="149"/>
      <c r="EEN92" s="149"/>
      <c r="EEO92" s="149"/>
      <c r="EEP92" s="149"/>
      <c r="EEQ92" s="149"/>
      <c r="EER92" s="149"/>
      <c r="EES92" s="149"/>
      <c r="EET92" s="149"/>
      <c r="EEU92" s="149"/>
      <c r="EEV92" s="149"/>
      <c r="EEW92" s="149"/>
      <c r="EEX92" s="149"/>
      <c r="EEY92" s="149"/>
      <c r="EEZ92" s="149"/>
      <c r="EFA92" s="149"/>
      <c r="EFB92" s="149"/>
      <c r="EFC92" s="149"/>
      <c r="EFD92" s="149"/>
      <c r="EFE92" s="149"/>
      <c r="EFF92" s="149"/>
      <c r="EFG92" s="149"/>
      <c r="EFH92" s="149"/>
      <c r="EFI92" s="149"/>
      <c r="EFJ92" s="149"/>
      <c r="EFK92" s="149"/>
      <c r="EFL92" s="149"/>
      <c r="EFM92" s="149"/>
      <c r="EFN92" s="149"/>
      <c r="EFO92" s="149"/>
      <c r="EFP92" s="149"/>
      <c r="EFQ92" s="149"/>
      <c r="EFR92" s="149"/>
      <c r="EFS92" s="149"/>
      <c r="EFT92" s="149"/>
      <c r="EFU92" s="149"/>
      <c r="EFV92" s="149"/>
      <c r="EFW92" s="149"/>
      <c r="EFX92" s="149"/>
      <c r="EFY92" s="149"/>
      <c r="EFZ92" s="149"/>
      <c r="EGA92" s="149"/>
      <c r="EGB92" s="149"/>
      <c r="EGC92" s="149"/>
      <c r="EGD92" s="149"/>
      <c r="EGE92" s="149"/>
      <c r="EGF92" s="149"/>
      <c r="EGG92" s="149"/>
      <c r="EGH92" s="149"/>
      <c r="EGI92" s="149"/>
      <c r="EGJ92" s="149"/>
      <c r="EGK92" s="149"/>
      <c r="EGL92" s="149"/>
      <c r="EGM92" s="149"/>
      <c r="EGN92" s="149"/>
      <c r="EGO92" s="149"/>
      <c r="EGP92" s="149"/>
      <c r="EGQ92" s="149"/>
      <c r="EGR92" s="149"/>
      <c r="EGS92" s="149"/>
      <c r="EGT92" s="149"/>
      <c r="EGU92" s="149"/>
      <c r="EGV92" s="149"/>
      <c r="EGW92" s="149"/>
      <c r="EGX92" s="149"/>
      <c r="EGY92" s="149"/>
      <c r="EGZ92" s="149"/>
      <c r="EHA92" s="149"/>
      <c r="EHB92" s="149"/>
      <c r="EHC92" s="149"/>
      <c r="EHD92" s="149"/>
      <c r="EHE92" s="149"/>
      <c r="EHF92" s="149"/>
      <c r="EHG92" s="149"/>
      <c r="EHH92" s="149"/>
      <c r="EHI92" s="149"/>
      <c r="EHJ92" s="149"/>
      <c r="EHK92" s="149"/>
      <c r="EHL92" s="149"/>
      <c r="EHM92" s="149"/>
      <c r="EHN92" s="149"/>
      <c r="EHO92" s="149"/>
      <c r="EHP92" s="149"/>
      <c r="EHQ92" s="149"/>
      <c r="EHR92" s="149"/>
      <c r="EHS92" s="149"/>
      <c r="EHT92" s="149"/>
      <c r="EHU92" s="149"/>
      <c r="EHV92" s="149"/>
      <c r="EHW92" s="149"/>
      <c r="EHX92" s="149"/>
      <c r="EHY92" s="149"/>
      <c r="EHZ92" s="149"/>
      <c r="EIA92" s="149"/>
      <c r="EIB92" s="149"/>
      <c r="EIC92" s="149"/>
      <c r="EID92" s="149"/>
      <c r="EIE92" s="149"/>
      <c r="EIF92" s="149"/>
      <c r="EIG92" s="149"/>
      <c r="EIH92" s="149"/>
      <c r="EII92" s="149"/>
      <c r="EIJ92" s="149"/>
      <c r="EIK92" s="149"/>
      <c r="EIL92" s="149"/>
      <c r="EIM92" s="149"/>
      <c r="EIN92" s="149"/>
      <c r="EIO92" s="149"/>
      <c r="EIP92" s="149"/>
      <c r="EIQ92" s="149"/>
      <c r="EIR92" s="149"/>
      <c r="EIS92" s="149"/>
      <c r="EIT92" s="149"/>
      <c r="EIU92" s="149"/>
      <c r="EIV92" s="149"/>
      <c r="EIW92" s="149"/>
      <c r="EIX92" s="149"/>
      <c r="EIY92" s="149"/>
      <c r="EIZ92" s="149"/>
      <c r="EJA92" s="149"/>
      <c r="EJB92" s="149"/>
      <c r="EJC92" s="149"/>
      <c r="EJD92" s="149"/>
      <c r="EJE92" s="149"/>
      <c r="EJF92" s="149"/>
      <c r="EJG92" s="149"/>
      <c r="EJH92" s="149"/>
      <c r="EJI92" s="149"/>
      <c r="EJJ92" s="149"/>
      <c r="EJK92" s="149"/>
      <c r="EJL92" s="149"/>
      <c r="EJM92" s="149"/>
      <c r="EJN92" s="149"/>
      <c r="EJO92" s="149"/>
      <c r="EJP92" s="149"/>
      <c r="EJQ92" s="149"/>
      <c r="EJR92" s="149"/>
      <c r="EJS92" s="149"/>
      <c r="EJT92" s="149"/>
      <c r="EJU92" s="149"/>
      <c r="EJV92" s="149"/>
      <c r="EJW92" s="149"/>
      <c r="EJX92" s="149"/>
      <c r="EJY92" s="149"/>
      <c r="EJZ92" s="149"/>
      <c r="EKA92" s="149"/>
      <c r="EKB92" s="149"/>
      <c r="EKC92" s="149"/>
      <c r="EKD92" s="149"/>
      <c r="EKE92" s="149"/>
      <c r="EKF92" s="149"/>
      <c r="EKG92" s="149"/>
      <c r="EKH92" s="149"/>
      <c r="EKI92" s="149"/>
      <c r="EKJ92" s="149"/>
      <c r="EKK92" s="149"/>
      <c r="EKL92" s="149"/>
      <c r="EKM92" s="149"/>
      <c r="EKN92" s="149"/>
      <c r="EKO92" s="149"/>
      <c r="EKP92" s="149"/>
      <c r="EKQ92" s="149"/>
      <c r="EKR92" s="149"/>
      <c r="EKS92" s="149"/>
      <c r="EKT92" s="149"/>
      <c r="EKU92" s="149"/>
      <c r="EKV92" s="149"/>
      <c r="EKW92" s="149"/>
      <c r="EKX92" s="149"/>
      <c r="EKY92" s="149"/>
      <c r="EKZ92" s="149"/>
      <c r="ELA92" s="149"/>
      <c r="ELB92" s="149"/>
      <c r="ELC92" s="149"/>
      <c r="ELD92" s="149"/>
      <c r="ELE92" s="149"/>
      <c r="ELF92" s="149"/>
      <c r="ELG92" s="149"/>
      <c r="ELH92" s="149"/>
      <c r="ELI92" s="149"/>
      <c r="ELJ92" s="149"/>
      <c r="ELK92" s="149"/>
      <c r="ELL92" s="149"/>
      <c r="ELM92" s="149"/>
      <c r="ELN92" s="149"/>
      <c r="ELO92" s="149"/>
      <c r="ELP92" s="149"/>
      <c r="ELQ92" s="149"/>
      <c r="ELR92" s="149"/>
      <c r="ELS92" s="149"/>
      <c r="ELT92" s="149"/>
      <c r="ELU92" s="149"/>
      <c r="ELV92" s="149"/>
      <c r="ELW92" s="149"/>
      <c r="ELX92" s="149"/>
      <c r="ELY92" s="149"/>
      <c r="ELZ92" s="149"/>
      <c r="EMA92" s="149"/>
      <c r="EMB92" s="149"/>
      <c r="EMC92" s="149"/>
      <c r="EMD92" s="149"/>
      <c r="EME92" s="149"/>
      <c r="EMF92" s="149"/>
      <c r="EMG92" s="149"/>
      <c r="EMH92" s="149"/>
      <c r="EMI92" s="149"/>
      <c r="EMJ92" s="149"/>
      <c r="EMK92" s="149"/>
      <c r="EML92" s="149"/>
      <c r="EMM92" s="149"/>
      <c r="EMN92" s="149"/>
      <c r="EMO92" s="149"/>
      <c r="EMP92" s="149"/>
      <c r="EMQ92" s="149"/>
      <c r="EMR92" s="149"/>
      <c r="EMS92" s="149"/>
      <c r="EMT92" s="149"/>
      <c r="EMU92" s="149"/>
      <c r="EMV92" s="149"/>
      <c r="EMW92" s="149"/>
      <c r="EMX92" s="149"/>
      <c r="EMY92" s="149"/>
      <c r="EMZ92" s="149"/>
      <c r="ENA92" s="149"/>
      <c r="ENB92" s="149"/>
      <c r="ENC92" s="149"/>
      <c r="END92" s="149"/>
      <c r="ENE92" s="149"/>
      <c r="ENF92" s="149"/>
      <c r="ENG92" s="149"/>
      <c r="ENH92" s="149"/>
      <c r="ENI92" s="149"/>
      <c r="ENJ92" s="149"/>
      <c r="ENK92" s="149"/>
      <c r="ENL92" s="149"/>
      <c r="ENM92" s="149"/>
      <c r="ENN92" s="149"/>
      <c r="ENO92" s="149"/>
      <c r="ENP92" s="149"/>
      <c r="ENQ92" s="149"/>
      <c r="ENR92" s="149"/>
      <c r="ENS92" s="149"/>
      <c r="ENT92" s="149"/>
      <c r="ENU92" s="149"/>
      <c r="ENV92" s="149"/>
      <c r="ENW92" s="149"/>
      <c r="ENX92" s="149"/>
      <c r="ENY92" s="149"/>
      <c r="ENZ92" s="149"/>
      <c r="EOA92" s="149"/>
      <c r="EOB92" s="149"/>
      <c r="EOC92" s="149"/>
      <c r="EOD92" s="149"/>
      <c r="EOE92" s="149"/>
      <c r="EOF92" s="149"/>
      <c r="EOG92" s="149"/>
      <c r="EOH92" s="149"/>
      <c r="EOI92" s="149"/>
      <c r="EOJ92" s="149"/>
      <c r="EOK92" s="149"/>
      <c r="EOL92" s="149"/>
      <c r="EOM92" s="149"/>
      <c r="EON92" s="149"/>
      <c r="EOO92" s="149"/>
      <c r="EOP92" s="149"/>
      <c r="EOQ92" s="149"/>
      <c r="EOR92" s="149"/>
      <c r="EOS92" s="149"/>
      <c r="EOT92" s="149"/>
      <c r="EOU92" s="149"/>
      <c r="EOV92" s="149"/>
      <c r="EOW92" s="149"/>
      <c r="EOX92" s="149"/>
      <c r="EOY92" s="149"/>
      <c r="EOZ92" s="149"/>
      <c r="EPA92" s="149"/>
      <c r="EPB92" s="149"/>
      <c r="EPC92" s="149"/>
      <c r="EPD92" s="149"/>
      <c r="EPE92" s="149"/>
      <c r="EPF92" s="149"/>
      <c r="EPG92" s="149"/>
      <c r="EPH92" s="149"/>
      <c r="EPI92" s="149"/>
      <c r="EPJ92" s="149"/>
      <c r="EPK92" s="149"/>
      <c r="EPL92" s="149"/>
      <c r="EPM92" s="149"/>
      <c r="EPN92" s="149"/>
      <c r="EPO92" s="149"/>
      <c r="EPP92" s="149"/>
      <c r="EPQ92" s="149"/>
      <c r="EPR92" s="149"/>
      <c r="EPS92" s="149"/>
      <c r="EPT92" s="149"/>
      <c r="EPU92" s="149"/>
      <c r="EPV92" s="149"/>
      <c r="EPW92" s="149"/>
      <c r="EPX92" s="149"/>
      <c r="EPY92" s="149"/>
      <c r="EPZ92" s="149"/>
      <c r="EQA92" s="149"/>
      <c r="EQB92" s="149"/>
      <c r="EQC92" s="149"/>
      <c r="EQD92" s="149"/>
      <c r="EQE92" s="149"/>
      <c r="EQF92" s="149"/>
      <c r="EQG92" s="149"/>
      <c r="EQH92" s="149"/>
      <c r="EQI92" s="149"/>
      <c r="EQJ92" s="149"/>
      <c r="EQK92" s="149"/>
      <c r="EQL92" s="149"/>
      <c r="EQM92" s="149"/>
      <c r="EQN92" s="149"/>
      <c r="EQO92" s="149"/>
      <c r="EQP92" s="149"/>
      <c r="EQQ92" s="149"/>
      <c r="EQR92" s="149"/>
      <c r="EQS92" s="149"/>
      <c r="EQT92" s="149"/>
      <c r="EQU92" s="149"/>
      <c r="EQV92" s="149"/>
      <c r="EQW92" s="149"/>
      <c r="EQX92" s="149"/>
      <c r="EQY92" s="149"/>
      <c r="EQZ92" s="149"/>
      <c r="ERA92" s="149"/>
      <c r="ERB92" s="149"/>
      <c r="ERC92" s="149"/>
      <c r="ERD92" s="149"/>
      <c r="ERE92" s="149"/>
      <c r="ERF92" s="149"/>
      <c r="ERG92" s="149"/>
      <c r="ERH92" s="149"/>
      <c r="ERI92" s="149"/>
      <c r="ERJ92" s="149"/>
      <c r="ERK92" s="149"/>
      <c r="ERL92" s="149"/>
      <c r="ERM92" s="149"/>
      <c r="ERN92" s="149"/>
      <c r="ERO92" s="149"/>
      <c r="ERP92" s="149"/>
      <c r="ERQ92" s="149"/>
      <c r="ERR92" s="149"/>
      <c r="ERS92" s="149"/>
      <c r="ERT92" s="149"/>
      <c r="ERU92" s="149"/>
      <c r="ERV92" s="149"/>
      <c r="ERW92" s="149"/>
      <c r="ERX92" s="149"/>
      <c r="ERY92" s="149"/>
      <c r="ERZ92" s="149"/>
      <c r="ESA92" s="149"/>
      <c r="ESB92" s="149"/>
      <c r="ESC92" s="149"/>
      <c r="ESD92" s="149"/>
      <c r="ESE92" s="149"/>
      <c r="ESF92" s="149"/>
      <c r="ESG92" s="149"/>
      <c r="ESH92" s="149"/>
      <c r="ESI92" s="149"/>
      <c r="ESJ92" s="149"/>
      <c r="ESK92" s="149"/>
      <c r="ESL92" s="149"/>
      <c r="ESM92" s="149"/>
      <c r="ESN92" s="149"/>
      <c r="ESO92" s="149"/>
      <c r="ESP92" s="149"/>
      <c r="ESQ92" s="149"/>
      <c r="ESR92" s="149"/>
      <c r="ESS92" s="149"/>
      <c r="EST92" s="149"/>
      <c r="ESU92" s="149"/>
      <c r="ESV92" s="149"/>
      <c r="ESW92" s="149"/>
      <c r="ESX92" s="149"/>
      <c r="ESY92" s="149"/>
      <c r="ESZ92" s="149"/>
      <c r="ETA92" s="149"/>
      <c r="ETB92" s="149"/>
      <c r="ETC92" s="149"/>
      <c r="ETD92" s="149"/>
      <c r="ETE92" s="149"/>
      <c r="ETF92" s="149"/>
      <c r="ETG92" s="149"/>
      <c r="ETH92" s="149"/>
      <c r="ETI92" s="149"/>
      <c r="ETJ92" s="149"/>
      <c r="ETK92" s="149"/>
      <c r="ETL92" s="149"/>
      <c r="ETM92" s="149"/>
      <c r="ETN92" s="149"/>
      <c r="ETO92" s="149"/>
      <c r="ETP92" s="149"/>
      <c r="ETQ92" s="149"/>
      <c r="ETR92" s="149"/>
      <c r="ETS92" s="149"/>
      <c r="ETT92" s="149"/>
      <c r="ETU92" s="149"/>
      <c r="ETV92" s="149"/>
      <c r="ETW92" s="149"/>
      <c r="ETX92" s="149"/>
      <c r="ETY92" s="149"/>
      <c r="ETZ92" s="149"/>
      <c r="EUA92" s="149"/>
      <c r="EUB92" s="149"/>
      <c r="EUC92" s="149"/>
      <c r="EUD92" s="149"/>
      <c r="EUE92" s="149"/>
      <c r="EUF92" s="149"/>
      <c r="EUG92" s="149"/>
      <c r="EUH92" s="149"/>
      <c r="EUI92" s="149"/>
      <c r="EUJ92" s="149"/>
      <c r="EUK92" s="149"/>
      <c r="EUL92" s="149"/>
      <c r="EUM92" s="149"/>
      <c r="EUN92" s="149"/>
      <c r="EUO92" s="149"/>
      <c r="EUP92" s="149"/>
      <c r="EUQ92" s="149"/>
      <c r="EUR92" s="149"/>
      <c r="EUS92" s="149"/>
      <c r="EUT92" s="149"/>
      <c r="EUU92" s="149"/>
      <c r="EUV92" s="149"/>
      <c r="EUW92" s="149"/>
      <c r="EUX92" s="149"/>
      <c r="EUY92" s="149"/>
      <c r="EUZ92" s="149"/>
      <c r="EVA92" s="149"/>
      <c r="EVB92" s="149"/>
      <c r="EVC92" s="149"/>
      <c r="EVD92" s="149"/>
      <c r="EVE92" s="149"/>
      <c r="EVF92" s="149"/>
      <c r="EVG92" s="149"/>
      <c r="EVH92" s="149"/>
      <c r="EVI92" s="149"/>
      <c r="EVJ92" s="149"/>
      <c r="EVK92" s="149"/>
      <c r="EVL92" s="149"/>
      <c r="EVM92" s="149"/>
      <c r="EVN92" s="149"/>
      <c r="EVO92" s="149"/>
      <c r="EVP92" s="149"/>
      <c r="EVQ92" s="149"/>
      <c r="EVR92" s="149"/>
      <c r="EVS92" s="149"/>
      <c r="EVT92" s="149"/>
      <c r="EVU92" s="149"/>
      <c r="EVV92" s="149"/>
      <c r="EVW92" s="149"/>
      <c r="EVX92" s="149"/>
      <c r="EVY92" s="149"/>
      <c r="EVZ92" s="149"/>
      <c r="EWA92" s="149"/>
      <c r="EWB92" s="149"/>
      <c r="EWC92" s="149"/>
      <c r="EWD92" s="149"/>
      <c r="EWE92" s="149"/>
      <c r="EWF92" s="149"/>
      <c r="EWG92" s="149"/>
      <c r="EWH92" s="149"/>
      <c r="EWI92" s="149"/>
      <c r="EWJ92" s="149"/>
      <c r="EWK92" s="149"/>
      <c r="EWL92" s="149"/>
      <c r="EWM92" s="149"/>
      <c r="EWN92" s="149"/>
      <c r="EWO92" s="149"/>
      <c r="EWP92" s="149"/>
      <c r="EWQ92" s="149"/>
      <c r="EWR92" s="149"/>
      <c r="EWS92" s="149"/>
      <c r="EWT92" s="149"/>
      <c r="EWU92" s="149"/>
      <c r="EWV92" s="149"/>
      <c r="EWW92" s="149"/>
      <c r="EWX92" s="149"/>
      <c r="EWY92" s="149"/>
      <c r="EWZ92" s="149"/>
      <c r="EXA92" s="149"/>
      <c r="EXB92" s="149"/>
      <c r="EXC92" s="149"/>
      <c r="EXD92" s="149"/>
      <c r="EXE92" s="149"/>
      <c r="EXF92" s="149"/>
      <c r="EXG92" s="149"/>
      <c r="EXH92" s="149"/>
      <c r="EXI92" s="149"/>
      <c r="EXJ92" s="149"/>
      <c r="EXK92" s="149"/>
      <c r="EXL92" s="149"/>
      <c r="EXM92" s="149"/>
      <c r="EXN92" s="149"/>
      <c r="EXO92" s="149"/>
      <c r="EXP92" s="149"/>
      <c r="EXQ92" s="149"/>
      <c r="EXR92" s="149"/>
      <c r="EXS92" s="149"/>
      <c r="EXT92" s="149"/>
      <c r="EXU92" s="149"/>
      <c r="EXV92" s="149"/>
      <c r="EXW92" s="149"/>
      <c r="EXX92" s="149"/>
      <c r="EXY92" s="149"/>
      <c r="EXZ92" s="149"/>
      <c r="EYA92" s="149"/>
      <c r="EYB92" s="149"/>
      <c r="EYC92" s="149"/>
      <c r="EYD92" s="149"/>
      <c r="EYE92" s="149"/>
      <c r="EYF92" s="149"/>
      <c r="EYG92" s="149"/>
      <c r="EYH92" s="149"/>
      <c r="EYI92" s="149"/>
      <c r="EYJ92" s="149"/>
      <c r="EYK92" s="149"/>
      <c r="EYL92" s="149"/>
      <c r="EYM92" s="149"/>
      <c r="EYN92" s="149"/>
      <c r="EYO92" s="149"/>
      <c r="EYP92" s="149"/>
      <c r="EYQ92" s="149"/>
      <c r="EYR92" s="149"/>
      <c r="EYS92" s="149"/>
      <c r="EYT92" s="149"/>
      <c r="EYU92" s="149"/>
      <c r="EYV92" s="149"/>
      <c r="EYW92" s="149"/>
      <c r="EYX92" s="149"/>
      <c r="EYY92" s="149"/>
      <c r="EYZ92" s="149"/>
      <c r="EZA92" s="149"/>
      <c r="EZB92" s="149"/>
      <c r="EZC92" s="149"/>
      <c r="EZD92" s="149"/>
      <c r="EZE92" s="149"/>
      <c r="EZF92" s="149"/>
      <c r="EZG92" s="149"/>
      <c r="EZH92" s="149"/>
      <c r="EZI92" s="149"/>
      <c r="EZJ92" s="149"/>
      <c r="EZK92" s="149"/>
      <c r="EZL92" s="149"/>
      <c r="EZM92" s="149"/>
      <c r="EZN92" s="149"/>
      <c r="EZO92" s="149"/>
      <c r="EZP92" s="149"/>
      <c r="EZQ92" s="149"/>
      <c r="EZR92" s="149"/>
      <c r="EZS92" s="149"/>
      <c r="EZT92" s="149"/>
      <c r="EZU92" s="149"/>
      <c r="EZV92" s="149"/>
      <c r="EZW92" s="149"/>
      <c r="EZX92" s="149"/>
      <c r="EZY92" s="149"/>
      <c r="EZZ92" s="149"/>
      <c r="FAA92" s="149"/>
      <c r="FAB92" s="149"/>
      <c r="FAC92" s="149"/>
      <c r="FAD92" s="149"/>
      <c r="FAE92" s="149"/>
      <c r="FAF92" s="149"/>
      <c r="FAG92" s="149"/>
      <c r="FAH92" s="149"/>
      <c r="FAI92" s="149"/>
      <c r="FAJ92" s="149"/>
      <c r="FAK92" s="149"/>
      <c r="FAL92" s="149"/>
      <c r="FAM92" s="149"/>
      <c r="FAN92" s="149"/>
      <c r="FAO92" s="149"/>
      <c r="FAP92" s="149"/>
      <c r="FAQ92" s="149"/>
      <c r="FAR92" s="149"/>
      <c r="FAS92" s="149"/>
      <c r="FAT92" s="149"/>
      <c r="FAU92" s="149"/>
      <c r="FAV92" s="149"/>
      <c r="FAW92" s="149"/>
      <c r="FAX92" s="149"/>
      <c r="FAY92" s="149"/>
      <c r="FAZ92" s="149"/>
      <c r="FBA92" s="149"/>
      <c r="FBB92" s="149"/>
      <c r="FBC92" s="149"/>
      <c r="FBD92" s="149"/>
      <c r="FBE92" s="149"/>
      <c r="FBF92" s="149"/>
      <c r="FBG92" s="149"/>
      <c r="FBH92" s="149"/>
      <c r="FBI92" s="149"/>
      <c r="FBJ92" s="149"/>
      <c r="FBK92" s="149"/>
      <c r="FBL92" s="149"/>
      <c r="FBM92" s="149"/>
      <c r="FBN92" s="149"/>
      <c r="FBO92" s="149"/>
      <c r="FBP92" s="149"/>
      <c r="FBQ92" s="149"/>
      <c r="FBR92" s="149"/>
      <c r="FBS92" s="149"/>
      <c r="FBT92" s="149"/>
      <c r="FBU92" s="149"/>
      <c r="FBV92" s="149"/>
      <c r="FBW92" s="149"/>
      <c r="FBX92" s="149"/>
      <c r="FBY92" s="149"/>
      <c r="FBZ92" s="149"/>
      <c r="FCA92" s="149"/>
      <c r="FCB92" s="149"/>
      <c r="FCC92" s="149"/>
      <c r="FCD92" s="149"/>
      <c r="FCE92" s="149"/>
      <c r="FCF92" s="149"/>
      <c r="FCG92" s="149"/>
      <c r="FCH92" s="149"/>
      <c r="FCI92" s="149"/>
      <c r="FCJ92" s="149"/>
      <c r="FCK92" s="149"/>
      <c r="FCL92" s="149"/>
      <c r="FCM92" s="149"/>
      <c r="FCN92" s="149"/>
      <c r="FCO92" s="149"/>
      <c r="FCP92" s="149"/>
      <c r="FCQ92" s="149"/>
      <c r="FCR92" s="149"/>
      <c r="FCS92" s="149"/>
      <c r="FCT92" s="149"/>
      <c r="FCU92" s="149"/>
      <c r="FCV92" s="149"/>
      <c r="FCW92" s="149"/>
      <c r="FCX92" s="149"/>
      <c r="FCY92" s="149"/>
      <c r="FCZ92" s="149"/>
      <c r="FDA92" s="149"/>
      <c r="FDB92" s="149"/>
      <c r="FDC92" s="149"/>
      <c r="FDD92" s="149"/>
      <c r="FDE92" s="149"/>
      <c r="FDF92" s="149"/>
      <c r="FDG92" s="149"/>
      <c r="FDH92" s="149"/>
      <c r="FDI92" s="149"/>
      <c r="FDJ92" s="149"/>
      <c r="FDK92" s="149"/>
      <c r="FDL92" s="149"/>
      <c r="FDM92" s="149"/>
      <c r="FDN92" s="149"/>
      <c r="FDO92" s="149"/>
      <c r="FDP92" s="149"/>
      <c r="FDQ92" s="149"/>
      <c r="FDR92" s="149"/>
      <c r="FDS92" s="149"/>
      <c r="FDT92" s="149"/>
      <c r="FDU92" s="149"/>
      <c r="FDV92" s="149"/>
      <c r="FDW92" s="149"/>
      <c r="FDX92" s="149"/>
      <c r="FDY92" s="149"/>
      <c r="FDZ92" s="149"/>
      <c r="FEA92" s="149"/>
      <c r="FEB92" s="149"/>
      <c r="FEC92" s="149"/>
      <c r="FED92" s="149"/>
      <c r="FEE92" s="149"/>
      <c r="FEF92" s="149"/>
      <c r="FEG92" s="149"/>
      <c r="FEH92" s="149"/>
      <c r="FEI92" s="149"/>
      <c r="FEJ92" s="149"/>
      <c r="FEK92" s="149"/>
      <c r="FEL92" s="149"/>
      <c r="FEM92" s="149"/>
      <c r="FEN92" s="149"/>
      <c r="FEO92" s="149"/>
      <c r="FEP92" s="149"/>
      <c r="FEQ92" s="149"/>
      <c r="FER92" s="149"/>
      <c r="FES92" s="149"/>
      <c r="FET92" s="149"/>
      <c r="FEU92" s="149"/>
      <c r="FEV92" s="149"/>
      <c r="FEW92" s="149"/>
      <c r="FEX92" s="149"/>
      <c r="FEY92" s="149"/>
      <c r="FEZ92" s="149"/>
      <c r="FFA92" s="149"/>
      <c r="FFB92" s="149"/>
      <c r="FFC92" s="149"/>
      <c r="FFD92" s="149"/>
      <c r="FFE92" s="149"/>
      <c r="FFF92" s="149"/>
      <c r="FFG92" s="149"/>
      <c r="FFH92" s="149"/>
      <c r="FFI92" s="149"/>
      <c r="FFJ92" s="149"/>
      <c r="FFK92" s="149"/>
      <c r="FFL92" s="149"/>
      <c r="FFM92" s="149"/>
      <c r="FFN92" s="149"/>
      <c r="FFO92" s="149"/>
      <c r="FFP92" s="149"/>
      <c r="FFQ92" s="149"/>
      <c r="FFR92" s="149"/>
      <c r="FFS92" s="149"/>
      <c r="FFT92" s="149"/>
      <c r="FFU92" s="149"/>
      <c r="FFV92" s="149"/>
      <c r="FFW92" s="149"/>
      <c r="FFX92" s="149"/>
      <c r="FFY92" s="149"/>
      <c r="FFZ92" s="149"/>
      <c r="FGA92" s="149"/>
      <c r="FGB92" s="149"/>
      <c r="FGC92" s="149"/>
      <c r="FGD92" s="149"/>
      <c r="FGE92" s="149"/>
      <c r="FGF92" s="149"/>
      <c r="FGG92" s="149"/>
      <c r="FGH92" s="149"/>
      <c r="FGI92" s="149"/>
      <c r="FGJ92" s="149"/>
      <c r="FGK92" s="149"/>
      <c r="FGL92" s="149"/>
      <c r="FGM92" s="149"/>
      <c r="FGN92" s="149"/>
      <c r="FGO92" s="149"/>
      <c r="FGP92" s="149"/>
      <c r="FGQ92" s="149"/>
      <c r="FGR92" s="149"/>
      <c r="FGS92" s="149"/>
      <c r="FGT92" s="149"/>
      <c r="FGU92" s="149"/>
      <c r="FGV92" s="149"/>
      <c r="FGW92" s="149"/>
      <c r="FGX92" s="149"/>
      <c r="FGY92" s="149"/>
      <c r="FGZ92" s="149"/>
      <c r="FHA92" s="149"/>
      <c r="FHB92" s="149"/>
      <c r="FHC92" s="149"/>
      <c r="FHD92" s="149"/>
      <c r="FHE92" s="149"/>
      <c r="FHF92" s="149"/>
      <c r="FHG92" s="149"/>
      <c r="FHH92" s="149"/>
      <c r="FHI92" s="149"/>
      <c r="FHJ92" s="149"/>
      <c r="FHK92" s="149"/>
      <c r="FHL92" s="149"/>
      <c r="FHM92" s="149"/>
      <c r="FHN92" s="149"/>
      <c r="FHO92" s="149"/>
      <c r="FHP92" s="149"/>
      <c r="FHQ92" s="149"/>
      <c r="FHR92" s="149"/>
      <c r="FHS92" s="149"/>
      <c r="FHT92" s="149"/>
      <c r="FHU92" s="149"/>
      <c r="FHV92" s="149"/>
      <c r="FHW92" s="149"/>
      <c r="FHX92" s="149"/>
      <c r="FHY92" s="149"/>
      <c r="FHZ92" s="149"/>
      <c r="FIA92" s="149"/>
      <c r="FIB92" s="149"/>
      <c r="FIC92" s="149"/>
      <c r="FID92" s="149"/>
      <c r="FIE92" s="149"/>
      <c r="FIF92" s="149"/>
      <c r="FIG92" s="149"/>
      <c r="FIH92" s="149"/>
      <c r="FII92" s="149"/>
      <c r="FIJ92" s="149"/>
      <c r="FIK92" s="149"/>
      <c r="FIL92" s="149"/>
      <c r="FIM92" s="149"/>
      <c r="FIN92" s="149"/>
      <c r="FIO92" s="149"/>
      <c r="FIP92" s="149"/>
      <c r="FIQ92" s="149"/>
      <c r="FIR92" s="149"/>
      <c r="FIS92" s="149"/>
      <c r="FIT92" s="149"/>
      <c r="FIU92" s="149"/>
      <c r="FIV92" s="149"/>
      <c r="FIW92" s="149"/>
      <c r="FIX92" s="149"/>
      <c r="FIY92" s="149"/>
      <c r="FIZ92" s="149"/>
      <c r="FJA92" s="149"/>
      <c r="FJB92" s="149"/>
      <c r="FJC92" s="149"/>
      <c r="FJD92" s="149"/>
      <c r="FJE92" s="149"/>
      <c r="FJF92" s="149"/>
      <c r="FJG92" s="149"/>
      <c r="FJH92" s="149"/>
      <c r="FJI92" s="149"/>
      <c r="FJJ92" s="149"/>
      <c r="FJK92" s="149"/>
      <c r="FJL92" s="149"/>
      <c r="FJM92" s="149"/>
      <c r="FJN92" s="149"/>
      <c r="FJO92" s="149"/>
      <c r="FJP92" s="149"/>
      <c r="FJQ92" s="149"/>
      <c r="FJR92" s="149"/>
      <c r="FJS92" s="149"/>
      <c r="FJT92" s="149"/>
      <c r="FJU92" s="149"/>
      <c r="FJV92" s="149"/>
      <c r="FJW92" s="149"/>
      <c r="FJX92" s="149"/>
      <c r="FJY92" s="149"/>
      <c r="FJZ92" s="149"/>
      <c r="FKA92" s="149"/>
      <c r="FKB92" s="149"/>
      <c r="FKC92" s="149"/>
      <c r="FKD92" s="149"/>
      <c r="FKE92" s="149"/>
      <c r="FKF92" s="149"/>
      <c r="FKG92" s="149"/>
      <c r="FKH92" s="149"/>
      <c r="FKI92" s="149"/>
      <c r="FKJ92" s="149"/>
      <c r="FKK92" s="149"/>
      <c r="FKL92" s="149"/>
      <c r="FKM92" s="149"/>
      <c r="FKN92" s="149"/>
      <c r="FKO92" s="149"/>
      <c r="FKP92" s="149"/>
      <c r="FKQ92" s="149"/>
      <c r="FKR92" s="149"/>
      <c r="FKS92" s="149"/>
      <c r="FKT92" s="149"/>
      <c r="FKU92" s="149"/>
      <c r="FKV92" s="149"/>
      <c r="FKW92" s="149"/>
      <c r="FKX92" s="149"/>
      <c r="FKY92" s="149"/>
      <c r="FKZ92" s="149"/>
      <c r="FLA92" s="149"/>
      <c r="FLB92" s="149"/>
      <c r="FLC92" s="149"/>
      <c r="FLD92" s="149"/>
      <c r="FLE92" s="149"/>
      <c r="FLF92" s="149"/>
      <c r="FLG92" s="149"/>
      <c r="FLH92" s="149"/>
      <c r="FLI92" s="149"/>
      <c r="FLJ92" s="149"/>
      <c r="FLK92" s="149"/>
      <c r="FLL92" s="149"/>
      <c r="FLM92" s="149"/>
      <c r="FLN92" s="149"/>
      <c r="FLO92" s="149"/>
      <c r="FLP92" s="149"/>
      <c r="FLQ92" s="149"/>
      <c r="FLR92" s="149"/>
      <c r="FLS92" s="149"/>
      <c r="FLT92" s="149"/>
      <c r="FLU92" s="149"/>
      <c r="FLV92" s="149"/>
      <c r="FLW92" s="149"/>
      <c r="FLX92" s="149"/>
      <c r="FLY92" s="149"/>
      <c r="FLZ92" s="149"/>
      <c r="FMA92" s="149"/>
      <c r="FMB92" s="149"/>
      <c r="FMC92" s="149"/>
      <c r="FMD92" s="149"/>
      <c r="FME92" s="149"/>
      <c r="FMF92" s="149"/>
      <c r="FMG92" s="149"/>
      <c r="FMH92" s="149"/>
      <c r="FMI92" s="149"/>
      <c r="FMJ92" s="149"/>
      <c r="FMK92" s="149"/>
      <c r="FML92" s="149"/>
      <c r="FMM92" s="149"/>
      <c r="FMN92" s="149"/>
      <c r="FMO92" s="149"/>
      <c r="FMP92" s="149"/>
      <c r="FMQ92" s="149"/>
      <c r="FMR92" s="149"/>
      <c r="FMS92" s="149"/>
      <c r="FMT92" s="149"/>
      <c r="FMU92" s="149"/>
      <c r="FMV92" s="149"/>
      <c r="FMW92" s="149"/>
      <c r="FMX92" s="149"/>
      <c r="FMY92" s="149"/>
      <c r="FMZ92" s="149"/>
      <c r="FNA92" s="149"/>
      <c r="FNB92" s="149"/>
      <c r="FNC92" s="149"/>
      <c r="FND92" s="149"/>
      <c r="FNE92" s="149"/>
      <c r="FNF92" s="149"/>
      <c r="FNG92" s="149"/>
      <c r="FNH92" s="149"/>
      <c r="FNI92" s="149"/>
      <c r="FNJ92" s="149"/>
      <c r="FNK92" s="149"/>
      <c r="FNL92" s="149"/>
      <c r="FNM92" s="149"/>
      <c r="FNN92" s="149"/>
      <c r="FNO92" s="149"/>
      <c r="FNP92" s="149"/>
      <c r="FNQ92" s="149"/>
      <c r="FNR92" s="149"/>
      <c r="FNS92" s="149"/>
      <c r="FNT92" s="149"/>
      <c r="FNU92" s="149"/>
      <c r="FNV92" s="149"/>
      <c r="FNW92" s="149"/>
      <c r="FNX92" s="149"/>
      <c r="FNY92" s="149"/>
      <c r="FNZ92" s="149"/>
      <c r="FOA92" s="149"/>
      <c r="FOB92" s="149"/>
      <c r="FOC92" s="149"/>
      <c r="FOD92" s="149"/>
      <c r="FOE92" s="149"/>
      <c r="FOF92" s="149"/>
      <c r="FOG92" s="149"/>
      <c r="FOH92" s="149"/>
      <c r="FOI92" s="149"/>
      <c r="FOJ92" s="149"/>
      <c r="FOK92" s="149"/>
      <c r="FOL92" s="149"/>
      <c r="FOM92" s="149"/>
      <c r="FON92" s="149"/>
      <c r="FOO92" s="149"/>
      <c r="FOP92" s="149"/>
      <c r="FOQ92" s="149"/>
      <c r="FOR92" s="149"/>
      <c r="FOS92" s="149"/>
      <c r="FOT92" s="149"/>
      <c r="FOU92" s="149"/>
      <c r="FOV92" s="149"/>
      <c r="FOW92" s="149"/>
      <c r="FOX92" s="149"/>
      <c r="FOY92" s="149"/>
      <c r="FOZ92" s="149"/>
      <c r="FPA92" s="149"/>
      <c r="FPB92" s="149"/>
      <c r="FPC92" s="149"/>
      <c r="FPD92" s="149"/>
      <c r="FPE92" s="149"/>
      <c r="FPF92" s="149"/>
      <c r="FPG92" s="149"/>
      <c r="FPH92" s="149"/>
      <c r="FPI92" s="149"/>
      <c r="FPJ92" s="149"/>
      <c r="FPK92" s="149"/>
      <c r="FPL92" s="149"/>
      <c r="FPM92" s="149"/>
      <c r="FPN92" s="149"/>
      <c r="FPO92" s="149"/>
      <c r="FPP92" s="149"/>
      <c r="FPQ92" s="149"/>
      <c r="FPR92" s="149"/>
      <c r="FPS92" s="149"/>
      <c r="FPT92" s="149"/>
      <c r="FPU92" s="149"/>
      <c r="FPV92" s="149"/>
      <c r="FPW92" s="149"/>
      <c r="FPX92" s="149"/>
      <c r="FPY92" s="149"/>
      <c r="FPZ92" s="149"/>
      <c r="FQA92" s="149"/>
      <c r="FQB92" s="149"/>
      <c r="FQC92" s="149"/>
      <c r="FQD92" s="149"/>
      <c r="FQE92" s="149"/>
      <c r="FQF92" s="149"/>
      <c r="FQG92" s="149"/>
      <c r="FQH92" s="149"/>
      <c r="FQI92" s="149"/>
      <c r="FQJ92" s="149"/>
      <c r="FQK92" s="149"/>
      <c r="FQL92" s="149"/>
      <c r="FQM92" s="149"/>
      <c r="FQN92" s="149"/>
      <c r="FQO92" s="149"/>
      <c r="FQP92" s="149"/>
      <c r="FQQ92" s="149"/>
      <c r="FQR92" s="149"/>
      <c r="FQS92" s="149"/>
      <c r="FQT92" s="149"/>
      <c r="FQU92" s="149"/>
      <c r="FQV92" s="149"/>
      <c r="FQW92" s="149"/>
      <c r="FQX92" s="149"/>
      <c r="FQY92" s="149"/>
      <c r="FQZ92" s="149"/>
      <c r="FRA92" s="149"/>
      <c r="FRB92" s="149"/>
      <c r="FRC92" s="149"/>
      <c r="FRD92" s="149"/>
      <c r="FRE92" s="149"/>
      <c r="FRF92" s="149"/>
      <c r="FRG92" s="149"/>
      <c r="FRH92" s="149"/>
      <c r="FRI92" s="149"/>
      <c r="FRJ92" s="149"/>
      <c r="FRK92" s="149"/>
      <c r="FRL92" s="149"/>
      <c r="FRM92" s="149"/>
      <c r="FRN92" s="149"/>
      <c r="FRO92" s="149"/>
      <c r="FRP92" s="149"/>
      <c r="FRQ92" s="149"/>
      <c r="FRR92" s="149"/>
      <c r="FRS92" s="149"/>
      <c r="FRT92" s="149"/>
      <c r="FRU92" s="149"/>
      <c r="FRV92" s="149"/>
      <c r="FRW92" s="149"/>
      <c r="FRX92" s="149"/>
      <c r="FRY92" s="149"/>
      <c r="FRZ92" s="149"/>
      <c r="FSA92" s="149"/>
      <c r="FSB92" s="149"/>
      <c r="FSC92" s="149"/>
      <c r="FSD92" s="149"/>
      <c r="FSE92" s="149"/>
      <c r="FSF92" s="149"/>
      <c r="FSG92" s="149"/>
      <c r="FSH92" s="149"/>
      <c r="FSI92" s="149"/>
      <c r="FSJ92" s="149"/>
      <c r="FSK92" s="149"/>
      <c r="FSL92" s="149"/>
      <c r="FSM92" s="149"/>
      <c r="FSN92" s="149"/>
      <c r="FSO92" s="149"/>
      <c r="FSP92" s="149"/>
      <c r="FSQ92" s="149"/>
      <c r="FSR92" s="149"/>
      <c r="FSS92" s="149"/>
      <c r="FST92" s="149"/>
      <c r="FSU92" s="149"/>
      <c r="FSV92" s="149"/>
      <c r="FSW92" s="149"/>
      <c r="FSX92" s="149"/>
      <c r="FSY92" s="149"/>
      <c r="FSZ92" s="149"/>
      <c r="FTA92" s="149"/>
      <c r="FTB92" s="149"/>
      <c r="FTC92" s="149"/>
      <c r="FTD92" s="149"/>
      <c r="FTE92" s="149"/>
      <c r="FTF92" s="149"/>
      <c r="FTG92" s="149"/>
      <c r="FTH92" s="149"/>
      <c r="FTI92" s="149"/>
      <c r="FTJ92" s="149"/>
      <c r="FTK92" s="149"/>
      <c r="FTL92" s="149"/>
      <c r="FTM92" s="149"/>
      <c r="FTN92" s="149"/>
      <c r="FTO92" s="149"/>
      <c r="FTP92" s="149"/>
      <c r="FTQ92" s="149"/>
      <c r="FTR92" s="149"/>
      <c r="FTS92" s="149"/>
      <c r="FTT92" s="149"/>
      <c r="FTU92" s="149"/>
      <c r="FTV92" s="149"/>
      <c r="FTW92" s="149"/>
      <c r="FTX92" s="149"/>
      <c r="FTY92" s="149"/>
      <c r="FTZ92" s="149"/>
      <c r="FUA92" s="149"/>
      <c r="FUB92" s="149"/>
      <c r="FUC92" s="149"/>
      <c r="FUD92" s="149"/>
      <c r="FUE92" s="149"/>
      <c r="FUF92" s="149"/>
      <c r="FUG92" s="149"/>
      <c r="FUH92" s="149"/>
      <c r="FUI92" s="149"/>
      <c r="FUJ92" s="149"/>
      <c r="FUK92" s="149"/>
      <c r="FUL92" s="149"/>
      <c r="FUM92" s="149"/>
      <c r="FUN92" s="149"/>
      <c r="FUO92" s="149"/>
      <c r="FUP92" s="149"/>
      <c r="FUQ92" s="149"/>
      <c r="FUR92" s="149"/>
      <c r="FUS92" s="149"/>
      <c r="FUT92" s="149"/>
      <c r="FUU92" s="149"/>
      <c r="FUV92" s="149"/>
      <c r="FUW92" s="149"/>
      <c r="FUX92" s="149"/>
      <c r="FUY92" s="149"/>
      <c r="FUZ92" s="149"/>
      <c r="FVA92" s="149"/>
      <c r="FVB92" s="149"/>
      <c r="FVC92" s="149"/>
      <c r="FVD92" s="149"/>
      <c r="FVE92" s="149"/>
      <c r="FVF92" s="149"/>
      <c r="FVG92" s="149"/>
      <c r="FVH92" s="149"/>
      <c r="FVI92" s="149"/>
      <c r="FVJ92" s="149"/>
      <c r="FVK92" s="149"/>
      <c r="FVL92" s="149"/>
      <c r="FVM92" s="149"/>
      <c r="FVN92" s="149"/>
      <c r="FVO92" s="149"/>
      <c r="FVP92" s="149"/>
      <c r="FVQ92" s="149"/>
      <c r="FVR92" s="149"/>
      <c r="FVS92" s="149"/>
      <c r="FVT92" s="149"/>
      <c r="FVU92" s="149"/>
      <c r="FVV92" s="149"/>
      <c r="FVW92" s="149"/>
      <c r="FVX92" s="149"/>
      <c r="FVY92" s="149"/>
      <c r="FVZ92" s="149"/>
      <c r="FWA92" s="149"/>
      <c r="FWB92" s="149"/>
      <c r="FWC92" s="149"/>
      <c r="FWD92" s="149"/>
      <c r="FWE92" s="149"/>
      <c r="FWF92" s="149"/>
      <c r="FWG92" s="149"/>
      <c r="FWH92" s="149"/>
      <c r="FWI92" s="149"/>
      <c r="FWJ92" s="149"/>
      <c r="FWK92" s="149"/>
      <c r="FWL92" s="149"/>
      <c r="FWM92" s="149"/>
      <c r="FWN92" s="149"/>
      <c r="FWO92" s="149"/>
      <c r="FWP92" s="149"/>
      <c r="FWQ92" s="149"/>
      <c r="FWR92" s="149"/>
      <c r="FWS92" s="149"/>
      <c r="FWT92" s="149"/>
      <c r="FWU92" s="149"/>
      <c r="FWV92" s="149"/>
      <c r="FWW92" s="149"/>
      <c r="FWX92" s="149"/>
      <c r="FWY92" s="149"/>
      <c r="FWZ92" s="149"/>
      <c r="FXA92" s="149"/>
      <c r="FXB92" s="149"/>
      <c r="FXC92" s="149"/>
      <c r="FXD92" s="149"/>
      <c r="FXE92" s="149"/>
      <c r="FXF92" s="149"/>
      <c r="FXG92" s="149"/>
      <c r="FXH92" s="149"/>
      <c r="FXI92" s="149"/>
      <c r="FXJ92" s="149"/>
      <c r="FXK92" s="149"/>
      <c r="FXL92" s="149"/>
      <c r="FXM92" s="149"/>
      <c r="FXN92" s="149"/>
      <c r="FXO92" s="149"/>
      <c r="FXP92" s="149"/>
      <c r="FXQ92" s="149"/>
      <c r="FXR92" s="149"/>
      <c r="FXS92" s="149"/>
      <c r="FXT92" s="149"/>
      <c r="FXU92" s="149"/>
      <c r="FXV92" s="149"/>
      <c r="FXW92" s="149"/>
      <c r="FXX92" s="149"/>
      <c r="FXY92" s="149"/>
      <c r="FXZ92" s="149"/>
      <c r="FYA92" s="149"/>
      <c r="FYB92" s="149"/>
      <c r="FYC92" s="149"/>
      <c r="FYD92" s="149"/>
      <c r="FYE92" s="149"/>
      <c r="FYF92" s="149"/>
      <c r="FYG92" s="149"/>
      <c r="FYH92" s="149"/>
      <c r="FYI92" s="149"/>
      <c r="FYJ92" s="149"/>
      <c r="FYK92" s="149"/>
      <c r="FYL92" s="149"/>
      <c r="FYM92" s="149"/>
      <c r="FYN92" s="149"/>
      <c r="FYO92" s="149"/>
      <c r="FYP92" s="149"/>
      <c r="FYQ92" s="149"/>
      <c r="FYR92" s="149"/>
      <c r="FYS92" s="149"/>
      <c r="FYT92" s="149"/>
      <c r="FYU92" s="149"/>
      <c r="FYV92" s="149"/>
      <c r="FYW92" s="149"/>
      <c r="FYX92" s="149"/>
      <c r="FYY92" s="149"/>
      <c r="FYZ92" s="149"/>
      <c r="FZA92" s="149"/>
      <c r="FZB92" s="149"/>
      <c r="FZC92" s="149"/>
      <c r="FZD92" s="149"/>
      <c r="FZE92" s="149"/>
      <c r="FZF92" s="149"/>
      <c r="FZG92" s="149"/>
      <c r="FZH92" s="149"/>
      <c r="FZI92" s="149"/>
      <c r="FZJ92" s="149"/>
      <c r="FZK92" s="149"/>
      <c r="FZL92" s="149"/>
      <c r="FZM92" s="149"/>
      <c r="FZN92" s="149"/>
      <c r="FZO92" s="149"/>
      <c r="FZP92" s="149"/>
      <c r="FZQ92" s="149"/>
      <c r="FZR92" s="149"/>
      <c r="FZS92" s="149"/>
      <c r="FZT92" s="149"/>
      <c r="FZU92" s="149"/>
      <c r="FZV92" s="149"/>
      <c r="FZW92" s="149"/>
      <c r="FZX92" s="149"/>
      <c r="FZY92" s="149"/>
      <c r="FZZ92" s="149"/>
      <c r="GAA92" s="149"/>
      <c r="GAB92" s="149"/>
      <c r="GAC92" s="149"/>
      <c r="GAD92" s="149"/>
      <c r="GAE92" s="149"/>
      <c r="GAF92" s="149"/>
      <c r="GAG92" s="149"/>
      <c r="GAH92" s="149"/>
      <c r="GAI92" s="149"/>
      <c r="GAJ92" s="149"/>
      <c r="GAK92" s="149"/>
      <c r="GAL92" s="149"/>
      <c r="GAM92" s="149"/>
      <c r="GAN92" s="149"/>
      <c r="GAO92" s="149"/>
      <c r="GAP92" s="149"/>
      <c r="GAQ92" s="149"/>
      <c r="GAR92" s="149"/>
      <c r="GAS92" s="149"/>
      <c r="GAT92" s="149"/>
      <c r="GAU92" s="149"/>
      <c r="GAV92" s="149"/>
      <c r="GAW92" s="149"/>
      <c r="GAX92" s="149"/>
      <c r="GAY92" s="149"/>
      <c r="GAZ92" s="149"/>
      <c r="GBA92" s="149"/>
      <c r="GBB92" s="149"/>
      <c r="GBC92" s="149"/>
      <c r="GBD92" s="149"/>
      <c r="GBE92" s="149"/>
      <c r="GBF92" s="149"/>
      <c r="GBG92" s="149"/>
      <c r="GBH92" s="149"/>
      <c r="GBI92" s="149"/>
      <c r="GBJ92" s="149"/>
      <c r="GBK92" s="149"/>
      <c r="GBL92" s="149"/>
      <c r="GBM92" s="149"/>
      <c r="GBN92" s="149"/>
      <c r="GBO92" s="149"/>
      <c r="GBP92" s="149"/>
      <c r="GBQ92" s="149"/>
      <c r="GBR92" s="149"/>
      <c r="GBS92" s="149"/>
      <c r="GBT92" s="149"/>
      <c r="GBU92" s="149"/>
      <c r="GBV92" s="149"/>
      <c r="GBW92" s="149"/>
      <c r="GBX92" s="149"/>
      <c r="GBY92" s="149"/>
      <c r="GBZ92" s="149"/>
      <c r="GCA92" s="149"/>
      <c r="GCB92" s="149"/>
      <c r="GCC92" s="149"/>
      <c r="GCD92" s="149"/>
      <c r="GCE92" s="149"/>
      <c r="GCF92" s="149"/>
      <c r="GCG92" s="149"/>
      <c r="GCH92" s="149"/>
      <c r="GCI92" s="149"/>
      <c r="GCJ92" s="149"/>
      <c r="GCK92" s="149"/>
      <c r="GCL92" s="149"/>
      <c r="GCM92" s="149"/>
      <c r="GCN92" s="149"/>
      <c r="GCO92" s="149"/>
      <c r="GCP92" s="149"/>
      <c r="GCQ92" s="149"/>
      <c r="GCR92" s="149"/>
      <c r="GCS92" s="149"/>
      <c r="GCT92" s="149"/>
      <c r="GCU92" s="149"/>
      <c r="GCV92" s="149"/>
      <c r="GCW92" s="149"/>
      <c r="GCX92" s="149"/>
      <c r="GCY92" s="149"/>
      <c r="GCZ92" s="149"/>
      <c r="GDA92" s="149"/>
      <c r="GDB92" s="149"/>
      <c r="GDC92" s="149"/>
      <c r="GDD92" s="149"/>
      <c r="GDE92" s="149"/>
      <c r="GDF92" s="149"/>
      <c r="GDG92" s="149"/>
      <c r="GDH92" s="149"/>
      <c r="GDI92" s="149"/>
      <c r="GDJ92" s="149"/>
      <c r="GDK92" s="149"/>
      <c r="GDL92" s="149"/>
      <c r="GDM92" s="149"/>
      <c r="GDN92" s="149"/>
      <c r="GDO92" s="149"/>
      <c r="GDP92" s="149"/>
      <c r="GDQ92" s="149"/>
      <c r="GDR92" s="149"/>
      <c r="GDS92" s="149"/>
      <c r="GDT92" s="149"/>
      <c r="GDU92" s="149"/>
      <c r="GDV92" s="149"/>
      <c r="GDW92" s="149"/>
      <c r="GDX92" s="149"/>
      <c r="GDY92" s="149"/>
      <c r="GDZ92" s="149"/>
      <c r="GEA92" s="149"/>
      <c r="GEB92" s="149"/>
      <c r="GEC92" s="149"/>
      <c r="GED92" s="149"/>
      <c r="GEE92" s="149"/>
      <c r="GEF92" s="149"/>
      <c r="GEG92" s="149"/>
      <c r="GEH92" s="149"/>
      <c r="GEI92" s="149"/>
      <c r="GEJ92" s="149"/>
      <c r="GEK92" s="149"/>
      <c r="GEL92" s="149"/>
      <c r="GEM92" s="149"/>
      <c r="GEN92" s="149"/>
      <c r="GEO92" s="149"/>
      <c r="GEP92" s="149"/>
      <c r="GEQ92" s="149"/>
      <c r="GER92" s="149"/>
      <c r="GES92" s="149"/>
      <c r="GET92" s="149"/>
      <c r="GEU92" s="149"/>
      <c r="GEV92" s="149"/>
      <c r="GEW92" s="149"/>
      <c r="GEX92" s="149"/>
      <c r="GEY92" s="149"/>
      <c r="GEZ92" s="149"/>
      <c r="GFA92" s="149"/>
      <c r="GFB92" s="149"/>
      <c r="GFC92" s="149"/>
      <c r="GFD92" s="149"/>
      <c r="GFE92" s="149"/>
      <c r="GFF92" s="149"/>
      <c r="GFG92" s="149"/>
      <c r="GFH92" s="149"/>
      <c r="GFI92" s="149"/>
      <c r="GFJ92" s="149"/>
      <c r="GFK92" s="149"/>
      <c r="GFL92" s="149"/>
      <c r="GFM92" s="149"/>
      <c r="GFN92" s="149"/>
      <c r="GFO92" s="149"/>
      <c r="GFP92" s="149"/>
      <c r="GFQ92" s="149"/>
      <c r="GFR92" s="149"/>
      <c r="GFS92" s="149"/>
      <c r="GFT92" s="149"/>
      <c r="GFU92" s="149"/>
      <c r="GFV92" s="149"/>
      <c r="GFW92" s="149"/>
      <c r="GFX92" s="149"/>
      <c r="GFY92" s="149"/>
      <c r="GFZ92" s="149"/>
      <c r="GGA92" s="149"/>
      <c r="GGB92" s="149"/>
      <c r="GGC92" s="149"/>
      <c r="GGD92" s="149"/>
      <c r="GGE92" s="149"/>
      <c r="GGF92" s="149"/>
      <c r="GGG92" s="149"/>
      <c r="GGH92" s="149"/>
      <c r="GGI92" s="149"/>
      <c r="GGJ92" s="149"/>
      <c r="GGK92" s="149"/>
      <c r="GGL92" s="149"/>
      <c r="GGM92" s="149"/>
      <c r="GGN92" s="149"/>
      <c r="GGO92" s="149"/>
      <c r="GGP92" s="149"/>
      <c r="GGQ92" s="149"/>
      <c r="GGR92" s="149"/>
      <c r="GGS92" s="149"/>
      <c r="GGT92" s="149"/>
      <c r="GGU92" s="149"/>
      <c r="GGV92" s="149"/>
      <c r="GGW92" s="149"/>
      <c r="GGX92" s="149"/>
      <c r="GGY92" s="149"/>
      <c r="GGZ92" s="149"/>
      <c r="GHA92" s="149"/>
      <c r="GHB92" s="149"/>
      <c r="GHC92" s="149"/>
      <c r="GHD92" s="149"/>
      <c r="GHE92" s="149"/>
      <c r="GHF92" s="149"/>
      <c r="GHG92" s="149"/>
      <c r="GHH92" s="149"/>
      <c r="GHI92" s="149"/>
      <c r="GHJ92" s="149"/>
      <c r="GHK92" s="149"/>
      <c r="GHL92" s="149"/>
      <c r="GHM92" s="149"/>
      <c r="GHN92" s="149"/>
      <c r="GHO92" s="149"/>
      <c r="GHP92" s="149"/>
      <c r="GHQ92" s="149"/>
      <c r="GHR92" s="149"/>
      <c r="GHS92" s="149"/>
      <c r="GHT92" s="149"/>
      <c r="GHU92" s="149"/>
      <c r="GHV92" s="149"/>
      <c r="GHW92" s="149"/>
      <c r="GHX92" s="149"/>
      <c r="GHY92" s="149"/>
      <c r="GHZ92" s="149"/>
      <c r="GIA92" s="149"/>
      <c r="GIB92" s="149"/>
      <c r="GIC92" s="149"/>
      <c r="GID92" s="149"/>
      <c r="GIE92" s="149"/>
      <c r="GIF92" s="149"/>
      <c r="GIG92" s="149"/>
      <c r="GIH92" s="149"/>
      <c r="GII92" s="149"/>
      <c r="GIJ92" s="149"/>
      <c r="GIK92" s="149"/>
      <c r="GIL92" s="149"/>
      <c r="GIM92" s="149"/>
      <c r="GIN92" s="149"/>
      <c r="GIO92" s="149"/>
      <c r="GIP92" s="149"/>
      <c r="GIQ92" s="149"/>
      <c r="GIR92" s="149"/>
      <c r="GIS92" s="149"/>
      <c r="GIT92" s="149"/>
      <c r="GIU92" s="149"/>
      <c r="GIV92" s="149"/>
      <c r="GIW92" s="149"/>
      <c r="GIX92" s="149"/>
      <c r="GIY92" s="149"/>
      <c r="GIZ92" s="149"/>
      <c r="GJA92" s="149"/>
      <c r="GJB92" s="149"/>
      <c r="GJC92" s="149"/>
      <c r="GJD92" s="149"/>
      <c r="GJE92" s="149"/>
      <c r="GJF92" s="149"/>
      <c r="GJG92" s="149"/>
      <c r="GJH92" s="149"/>
      <c r="GJI92" s="149"/>
      <c r="GJJ92" s="149"/>
      <c r="GJK92" s="149"/>
      <c r="GJL92" s="149"/>
      <c r="GJM92" s="149"/>
      <c r="GJN92" s="149"/>
      <c r="GJO92" s="149"/>
      <c r="GJP92" s="149"/>
      <c r="GJQ92" s="149"/>
      <c r="GJR92" s="149"/>
      <c r="GJS92" s="149"/>
      <c r="GJT92" s="149"/>
      <c r="GJU92" s="149"/>
      <c r="GJV92" s="149"/>
      <c r="GJW92" s="149"/>
      <c r="GJX92" s="149"/>
      <c r="GJY92" s="149"/>
      <c r="GJZ92" s="149"/>
      <c r="GKA92" s="149"/>
      <c r="GKB92" s="149"/>
      <c r="GKC92" s="149"/>
      <c r="GKD92" s="149"/>
      <c r="GKE92" s="149"/>
      <c r="GKF92" s="149"/>
      <c r="GKG92" s="149"/>
      <c r="GKH92" s="149"/>
      <c r="GKI92" s="149"/>
      <c r="GKJ92" s="149"/>
      <c r="GKK92" s="149"/>
      <c r="GKL92" s="149"/>
      <c r="GKM92" s="149"/>
      <c r="GKN92" s="149"/>
      <c r="GKO92" s="149"/>
      <c r="GKP92" s="149"/>
      <c r="GKQ92" s="149"/>
      <c r="GKR92" s="149"/>
      <c r="GKS92" s="149"/>
      <c r="GKT92" s="149"/>
      <c r="GKU92" s="149"/>
      <c r="GKV92" s="149"/>
      <c r="GKW92" s="149"/>
      <c r="GKX92" s="149"/>
      <c r="GKY92" s="149"/>
      <c r="GKZ92" s="149"/>
      <c r="GLA92" s="149"/>
      <c r="GLB92" s="149"/>
      <c r="GLC92" s="149"/>
      <c r="GLD92" s="149"/>
      <c r="GLE92" s="149"/>
      <c r="GLF92" s="149"/>
      <c r="GLG92" s="149"/>
      <c r="GLH92" s="149"/>
      <c r="GLI92" s="149"/>
      <c r="GLJ92" s="149"/>
      <c r="GLK92" s="149"/>
      <c r="GLL92" s="149"/>
      <c r="GLM92" s="149"/>
      <c r="GLN92" s="149"/>
      <c r="GLO92" s="149"/>
      <c r="GLP92" s="149"/>
      <c r="GLQ92" s="149"/>
      <c r="GLR92" s="149"/>
      <c r="GLS92" s="149"/>
      <c r="GLT92" s="149"/>
      <c r="GLU92" s="149"/>
      <c r="GLV92" s="149"/>
      <c r="GLW92" s="149"/>
      <c r="GLX92" s="149"/>
      <c r="GLY92" s="149"/>
      <c r="GLZ92" s="149"/>
      <c r="GMA92" s="149"/>
      <c r="GMB92" s="149"/>
      <c r="GMC92" s="149"/>
      <c r="GMD92" s="149"/>
      <c r="GME92" s="149"/>
      <c r="GMF92" s="149"/>
      <c r="GMG92" s="149"/>
      <c r="GMH92" s="149"/>
      <c r="GMI92" s="149"/>
      <c r="GMJ92" s="149"/>
      <c r="GMK92" s="149"/>
      <c r="GML92" s="149"/>
      <c r="GMM92" s="149"/>
      <c r="GMN92" s="149"/>
      <c r="GMO92" s="149"/>
      <c r="GMP92" s="149"/>
      <c r="GMQ92" s="149"/>
      <c r="GMR92" s="149"/>
      <c r="GMS92" s="149"/>
      <c r="GMT92" s="149"/>
      <c r="GMU92" s="149"/>
      <c r="GMV92" s="149"/>
      <c r="GMW92" s="149"/>
      <c r="GMX92" s="149"/>
      <c r="GMY92" s="149"/>
      <c r="GMZ92" s="149"/>
      <c r="GNA92" s="149"/>
      <c r="GNB92" s="149"/>
      <c r="GNC92" s="149"/>
      <c r="GND92" s="149"/>
      <c r="GNE92" s="149"/>
      <c r="GNF92" s="149"/>
      <c r="GNG92" s="149"/>
      <c r="GNH92" s="149"/>
      <c r="GNI92" s="149"/>
      <c r="GNJ92" s="149"/>
      <c r="GNK92" s="149"/>
      <c r="GNL92" s="149"/>
      <c r="GNM92" s="149"/>
      <c r="GNN92" s="149"/>
      <c r="GNO92" s="149"/>
      <c r="GNP92" s="149"/>
      <c r="GNQ92" s="149"/>
      <c r="GNR92" s="149"/>
      <c r="GNS92" s="149"/>
      <c r="GNT92" s="149"/>
      <c r="GNU92" s="149"/>
      <c r="GNV92" s="149"/>
      <c r="GNW92" s="149"/>
      <c r="GNX92" s="149"/>
      <c r="GNY92" s="149"/>
      <c r="GNZ92" s="149"/>
      <c r="GOA92" s="149"/>
      <c r="GOB92" s="149"/>
      <c r="GOC92" s="149"/>
      <c r="GOD92" s="149"/>
      <c r="GOE92" s="149"/>
      <c r="GOF92" s="149"/>
      <c r="GOG92" s="149"/>
      <c r="GOH92" s="149"/>
      <c r="GOI92" s="149"/>
      <c r="GOJ92" s="149"/>
      <c r="GOK92" s="149"/>
      <c r="GOL92" s="149"/>
      <c r="GOM92" s="149"/>
      <c r="GON92" s="149"/>
      <c r="GOO92" s="149"/>
      <c r="GOP92" s="149"/>
      <c r="GOQ92" s="149"/>
      <c r="GOR92" s="149"/>
      <c r="GOS92" s="149"/>
      <c r="GOT92" s="149"/>
      <c r="GOU92" s="149"/>
      <c r="GOV92" s="149"/>
      <c r="GOW92" s="149"/>
      <c r="GOX92" s="149"/>
      <c r="GOY92" s="149"/>
      <c r="GOZ92" s="149"/>
      <c r="GPA92" s="149"/>
      <c r="GPB92" s="149"/>
      <c r="GPC92" s="149"/>
      <c r="GPD92" s="149"/>
      <c r="GPE92" s="149"/>
      <c r="GPF92" s="149"/>
      <c r="GPG92" s="149"/>
      <c r="GPH92" s="149"/>
      <c r="GPI92" s="149"/>
      <c r="GPJ92" s="149"/>
      <c r="GPK92" s="149"/>
      <c r="GPL92" s="149"/>
      <c r="GPM92" s="149"/>
      <c r="GPN92" s="149"/>
      <c r="GPO92" s="149"/>
      <c r="GPP92" s="149"/>
      <c r="GPQ92" s="149"/>
      <c r="GPR92" s="149"/>
      <c r="GPS92" s="149"/>
      <c r="GPT92" s="149"/>
      <c r="GPU92" s="149"/>
      <c r="GPV92" s="149"/>
      <c r="GPW92" s="149"/>
      <c r="GPX92" s="149"/>
      <c r="GPY92" s="149"/>
      <c r="GPZ92" s="149"/>
      <c r="GQA92" s="149"/>
      <c r="GQB92" s="149"/>
      <c r="GQC92" s="149"/>
      <c r="GQD92" s="149"/>
      <c r="GQE92" s="149"/>
      <c r="GQF92" s="149"/>
      <c r="GQG92" s="149"/>
      <c r="GQH92" s="149"/>
      <c r="GQI92" s="149"/>
      <c r="GQJ92" s="149"/>
      <c r="GQK92" s="149"/>
      <c r="GQL92" s="149"/>
      <c r="GQM92" s="149"/>
      <c r="GQN92" s="149"/>
      <c r="GQO92" s="149"/>
      <c r="GQP92" s="149"/>
      <c r="GQQ92" s="149"/>
      <c r="GQR92" s="149"/>
      <c r="GQS92" s="149"/>
      <c r="GQT92" s="149"/>
      <c r="GQU92" s="149"/>
      <c r="GQV92" s="149"/>
      <c r="GQW92" s="149"/>
      <c r="GQX92" s="149"/>
      <c r="GQY92" s="149"/>
      <c r="GQZ92" s="149"/>
      <c r="GRA92" s="149"/>
      <c r="GRB92" s="149"/>
      <c r="GRC92" s="149"/>
      <c r="GRD92" s="149"/>
      <c r="GRE92" s="149"/>
      <c r="GRF92" s="149"/>
      <c r="GRG92" s="149"/>
      <c r="GRH92" s="149"/>
      <c r="GRI92" s="149"/>
      <c r="GRJ92" s="149"/>
      <c r="GRK92" s="149"/>
      <c r="GRL92" s="149"/>
      <c r="GRM92" s="149"/>
      <c r="GRN92" s="149"/>
      <c r="GRO92" s="149"/>
      <c r="GRP92" s="149"/>
      <c r="GRQ92" s="149"/>
      <c r="GRR92" s="149"/>
      <c r="GRS92" s="149"/>
      <c r="GRT92" s="149"/>
      <c r="GRU92" s="149"/>
      <c r="GRV92" s="149"/>
      <c r="GRW92" s="149"/>
      <c r="GRX92" s="149"/>
      <c r="GRY92" s="149"/>
      <c r="GRZ92" s="149"/>
      <c r="GSA92" s="149"/>
      <c r="GSB92" s="149"/>
      <c r="GSC92" s="149"/>
      <c r="GSD92" s="149"/>
      <c r="GSE92" s="149"/>
      <c r="GSF92" s="149"/>
      <c r="GSG92" s="149"/>
      <c r="GSH92" s="149"/>
      <c r="GSI92" s="149"/>
      <c r="GSJ92" s="149"/>
      <c r="GSK92" s="149"/>
      <c r="GSL92" s="149"/>
      <c r="GSM92" s="149"/>
      <c r="GSN92" s="149"/>
      <c r="GSO92" s="149"/>
      <c r="GSP92" s="149"/>
      <c r="GSQ92" s="149"/>
      <c r="GSR92" s="149"/>
      <c r="GSS92" s="149"/>
      <c r="GST92" s="149"/>
      <c r="GSU92" s="149"/>
      <c r="GSV92" s="149"/>
      <c r="GSW92" s="149"/>
      <c r="GSX92" s="149"/>
      <c r="GSY92" s="149"/>
      <c r="GSZ92" s="149"/>
      <c r="GTA92" s="149"/>
      <c r="GTB92" s="149"/>
      <c r="GTC92" s="149"/>
      <c r="GTD92" s="149"/>
      <c r="GTE92" s="149"/>
      <c r="GTF92" s="149"/>
      <c r="GTG92" s="149"/>
      <c r="GTH92" s="149"/>
      <c r="GTI92" s="149"/>
      <c r="GTJ92" s="149"/>
      <c r="GTK92" s="149"/>
      <c r="GTL92" s="149"/>
      <c r="GTM92" s="149"/>
      <c r="GTN92" s="149"/>
      <c r="GTO92" s="149"/>
      <c r="GTP92" s="149"/>
      <c r="GTQ92" s="149"/>
      <c r="GTR92" s="149"/>
      <c r="GTS92" s="149"/>
      <c r="GTT92" s="149"/>
      <c r="GTU92" s="149"/>
      <c r="GTV92" s="149"/>
      <c r="GTW92" s="149"/>
      <c r="GTX92" s="149"/>
      <c r="GTY92" s="149"/>
      <c r="GTZ92" s="149"/>
      <c r="GUA92" s="149"/>
      <c r="GUB92" s="149"/>
      <c r="GUC92" s="149"/>
      <c r="GUD92" s="149"/>
      <c r="GUE92" s="149"/>
      <c r="GUF92" s="149"/>
      <c r="GUG92" s="149"/>
      <c r="GUH92" s="149"/>
      <c r="GUI92" s="149"/>
      <c r="GUJ92" s="149"/>
      <c r="GUK92" s="149"/>
      <c r="GUL92" s="149"/>
      <c r="GUM92" s="149"/>
      <c r="GUN92" s="149"/>
      <c r="GUO92" s="149"/>
      <c r="GUP92" s="149"/>
      <c r="GUQ92" s="149"/>
      <c r="GUR92" s="149"/>
      <c r="GUS92" s="149"/>
      <c r="GUT92" s="149"/>
      <c r="GUU92" s="149"/>
      <c r="GUV92" s="149"/>
      <c r="GUW92" s="149"/>
      <c r="GUX92" s="149"/>
      <c r="GUY92" s="149"/>
      <c r="GUZ92" s="149"/>
      <c r="GVA92" s="149"/>
      <c r="GVB92" s="149"/>
      <c r="GVC92" s="149"/>
      <c r="GVD92" s="149"/>
      <c r="GVE92" s="149"/>
      <c r="GVF92" s="149"/>
      <c r="GVG92" s="149"/>
      <c r="GVH92" s="149"/>
      <c r="GVI92" s="149"/>
      <c r="GVJ92" s="149"/>
      <c r="GVK92" s="149"/>
      <c r="GVL92" s="149"/>
      <c r="GVM92" s="149"/>
      <c r="GVN92" s="149"/>
      <c r="GVO92" s="149"/>
      <c r="GVP92" s="149"/>
      <c r="GVQ92" s="149"/>
      <c r="GVR92" s="149"/>
      <c r="GVS92" s="149"/>
      <c r="GVT92" s="149"/>
      <c r="GVU92" s="149"/>
      <c r="GVV92" s="149"/>
      <c r="GVW92" s="149"/>
      <c r="GVX92" s="149"/>
      <c r="GVY92" s="149"/>
      <c r="GVZ92" s="149"/>
      <c r="GWA92" s="149"/>
      <c r="GWB92" s="149"/>
      <c r="GWC92" s="149"/>
      <c r="GWD92" s="149"/>
      <c r="GWE92" s="149"/>
      <c r="GWF92" s="149"/>
      <c r="GWG92" s="149"/>
      <c r="GWH92" s="149"/>
      <c r="GWI92" s="149"/>
      <c r="GWJ92" s="149"/>
      <c r="GWK92" s="149"/>
      <c r="GWL92" s="149"/>
      <c r="GWM92" s="149"/>
      <c r="GWN92" s="149"/>
      <c r="GWO92" s="149"/>
      <c r="GWP92" s="149"/>
      <c r="GWQ92" s="149"/>
      <c r="GWR92" s="149"/>
      <c r="GWS92" s="149"/>
      <c r="GWT92" s="149"/>
      <c r="GWU92" s="149"/>
      <c r="GWV92" s="149"/>
      <c r="GWW92" s="149"/>
      <c r="GWX92" s="149"/>
      <c r="GWY92" s="149"/>
      <c r="GWZ92" s="149"/>
      <c r="GXA92" s="149"/>
      <c r="GXB92" s="149"/>
      <c r="GXC92" s="149"/>
      <c r="GXD92" s="149"/>
      <c r="GXE92" s="149"/>
      <c r="GXF92" s="149"/>
      <c r="GXG92" s="149"/>
      <c r="GXH92" s="149"/>
      <c r="GXI92" s="149"/>
      <c r="GXJ92" s="149"/>
      <c r="GXK92" s="149"/>
      <c r="GXL92" s="149"/>
      <c r="GXM92" s="149"/>
      <c r="GXN92" s="149"/>
      <c r="GXO92" s="149"/>
      <c r="GXP92" s="149"/>
      <c r="GXQ92" s="149"/>
      <c r="GXR92" s="149"/>
      <c r="GXS92" s="149"/>
      <c r="GXT92" s="149"/>
      <c r="GXU92" s="149"/>
      <c r="GXV92" s="149"/>
      <c r="GXW92" s="149"/>
      <c r="GXX92" s="149"/>
      <c r="GXY92" s="149"/>
      <c r="GXZ92" s="149"/>
      <c r="GYA92" s="149"/>
      <c r="GYB92" s="149"/>
      <c r="GYC92" s="149"/>
      <c r="GYD92" s="149"/>
      <c r="GYE92" s="149"/>
      <c r="GYF92" s="149"/>
      <c r="GYG92" s="149"/>
      <c r="GYH92" s="149"/>
      <c r="GYI92" s="149"/>
      <c r="GYJ92" s="149"/>
      <c r="GYK92" s="149"/>
      <c r="GYL92" s="149"/>
      <c r="GYM92" s="149"/>
      <c r="GYN92" s="149"/>
      <c r="GYO92" s="149"/>
      <c r="GYP92" s="149"/>
      <c r="GYQ92" s="149"/>
      <c r="GYR92" s="149"/>
      <c r="GYS92" s="149"/>
      <c r="GYT92" s="149"/>
      <c r="GYU92" s="149"/>
      <c r="GYV92" s="149"/>
      <c r="GYW92" s="149"/>
      <c r="GYX92" s="149"/>
      <c r="GYY92" s="149"/>
      <c r="GYZ92" s="149"/>
      <c r="GZA92" s="149"/>
      <c r="GZB92" s="149"/>
      <c r="GZC92" s="149"/>
      <c r="GZD92" s="149"/>
      <c r="GZE92" s="149"/>
      <c r="GZF92" s="149"/>
      <c r="GZG92" s="149"/>
      <c r="GZH92" s="149"/>
      <c r="GZI92" s="149"/>
      <c r="GZJ92" s="149"/>
      <c r="GZK92" s="149"/>
      <c r="GZL92" s="149"/>
      <c r="GZM92" s="149"/>
      <c r="GZN92" s="149"/>
      <c r="GZO92" s="149"/>
      <c r="GZP92" s="149"/>
      <c r="GZQ92" s="149"/>
      <c r="GZR92" s="149"/>
      <c r="GZS92" s="149"/>
      <c r="GZT92" s="149"/>
      <c r="GZU92" s="149"/>
      <c r="GZV92" s="149"/>
      <c r="GZW92" s="149"/>
      <c r="GZX92" s="149"/>
      <c r="GZY92" s="149"/>
      <c r="GZZ92" s="149"/>
      <c r="HAA92" s="149"/>
      <c r="HAB92" s="149"/>
      <c r="HAC92" s="149"/>
      <c r="HAD92" s="149"/>
      <c r="HAE92" s="149"/>
      <c r="HAF92" s="149"/>
      <c r="HAG92" s="149"/>
      <c r="HAH92" s="149"/>
      <c r="HAI92" s="149"/>
      <c r="HAJ92" s="149"/>
      <c r="HAK92" s="149"/>
      <c r="HAL92" s="149"/>
      <c r="HAM92" s="149"/>
      <c r="HAN92" s="149"/>
      <c r="HAO92" s="149"/>
      <c r="HAP92" s="149"/>
      <c r="HAQ92" s="149"/>
      <c r="HAR92" s="149"/>
      <c r="HAS92" s="149"/>
      <c r="HAT92" s="149"/>
      <c r="HAU92" s="149"/>
      <c r="HAV92" s="149"/>
      <c r="HAW92" s="149"/>
      <c r="HAX92" s="149"/>
      <c r="HAY92" s="149"/>
      <c r="HAZ92" s="149"/>
      <c r="HBA92" s="149"/>
      <c r="HBB92" s="149"/>
      <c r="HBC92" s="149"/>
      <c r="HBD92" s="149"/>
      <c r="HBE92" s="149"/>
      <c r="HBF92" s="149"/>
      <c r="HBG92" s="149"/>
      <c r="HBH92" s="149"/>
      <c r="HBI92" s="149"/>
      <c r="HBJ92" s="149"/>
      <c r="HBK92" s="149"/>
      <c r="HBL92" s="149"/>
      <c r="HBM92" s="149"/>
      <c r="HBN92" s="149"/>
      <c r="HBO92" s="149"/>
      <c r="HBP92" s="149"/>
      <c r="HBQ92" s="149"/>
      <c r="HBR92" s="149"/>
      <c r="HBS92" s="149"/>
      <c r="HBT92" s="149"/>
      <c r="HBU92" s="149"/>
      <c r="HBV92" s="149"/>
      <c r="HBW92" s="149"/>
      <c r="HBX92" s="149"/>
      <c r="HBY92" s="149"/>
      <c r="HBZ92" s="149"/>
      <c r="HCA92" s="149"/>
      <c r="HCB92" s="149"/>
      <c r="HCC92" s="149"/>
      <c r="HCD92" s="149"/>
      <c r="HCE92" s="149"/>
      <c r="HCF92" s="149"/>
      <c r="HCG92" s="149"/>
      <c r="HCH92" s="149"/>
      <c r="HCI92" s="149"/>
      <c r="HCJ92" s="149"/>
      <c r="HCK92" s="149"/>
      <c r="HCL92" s="149"/>
      <c r="HCM92" s="149"/>
      <c r="HCN92" s="149"/>
      <c r="HCO92" s="149"/>
      <c r="HCP92" s="149"/>
      <c r="HCQ92" s="149"/>
      <c r="HCR92" s="149"/>
      <c r="HCS92" s="149"/>
      <c r="HCT92" s="149"/>
      <c r="HCU92" s="149"/>
      <c r="HCV92" s="149"/>
      <c r="HCW92" s="149"/>
      <c r="HCX92" s="149"/>
      <c r="HCY92" s="149"/>
      <c r="HCZ92" s="149"/>
      <c r="HDA92" s="149"/>
      <c r="HDB92" s="149"/>
      <c r="HDC92" s="149"/>
      <c r="HDD92" s="149"/>
      <c r="HDE92" s="149"/>
      <c r="HDF92" s="149"/>
      <c r="HDG92" s="149"/>
      <c r="HDH92" s="149"/>
      <c r="HDI92" s="149"/>
      <c r="HDJ92" s="149"/>
      <c r="HDK92" s="149"/>
      <c r="HDL92" s="149"/>
      <c r="HDM92" s="149"/>
      <c r="HDN92" s="149"/>
      <c r="HDO92" s="149"/>
      <c r="HDP92" s="149"/>
      <c r="HDQ92" s="149"/>
      <c r="HDR92" s="149"/>
      <c r="HDS92" s="149"/>
      <c r="HDT92" s="149"/>
      <c r="HDU92" s="149"/>
      <c r="HDV92" s="149"/>
      <c r="HDW92" s="149"/>
      <c r="HDX92" s="149"/>
      <c r="HDY92" s="149"/>
      <c r="HDZ92" s="149"/>
      <c r="HEA92" s="149"/>
      <c r="HEB92" s="149"/>
      <c r="HEC92" s="149"/>
      <c r="HED92" s="149"/>
      <c r="HEE92" s="149"/>
      <c r="HEF92" s="149"/>
      <c r="HEG92" s="149"/>
      <c r="HEH92" s="149"/>
      <c r="HEI92" s="149"/>
      <c r="HEJ92" s="149"/>
      <c r="HEK92" s="149"/>
      <c r="HEL92" s="149"/>
      <c r="HEM92" s="149"/>
      <c r="HEN92" s="149"/>
      <c r="HEO92" s="149"/>
      <c r="HEP92" s="149"/>
      <c r="HEQ92" s="149"/>
      <c r="HER92" s="149"/>
      <c r="HES92" s="149"/>
      <c r="HET92" s="149"/>
      <c r="HEU92" s="149"/>
      <c r="HEV92" s="149"/>
      <c r="HEW92" s="149"/>
      <c r="HEX92" s="149"/>
      <c r="HEY92" s="149"/>
      <c r="HEZ92" s="149"/>
      <c r="HFA92" s="149"/>
      <c r="HFB92" s="149"/>
      <c r="HFC92" s="149"/>
      <c r="HFD92" s="149"/>
      <c r="HFE92" s="149"/>
      <c r="HFF92" s="149"/>
      <c r="HFG92" s="149"/>
      <c r="HFH92" s="149"/>
      <c r="HFI92" s="149"/>
      <c r="HFJ92" s="149"/>
      <c r="HFK92" s="149"/>
      <c r="HFL92" s="149"/>
      <c r="HFM92" s="149"/>
      <c r="HFN92" s="149"/>
      <c r="HFO92" s="149"/>
      <c r="HFP92" s="149"/>
      <c r="HFQ92" s="149"/>
      <c r="HFR92" s="149"/>
      <c r="HFS92" s="149"/>
      <c r="HFT92" s="149"/>
      <c r="HFU92" s="149"/>
      <c r="HFV92" s="149"/>
      <c r="HFW92" s="149"/>
      <c r="HFX92" s="149"/>
      <c r="HFY92" s="149"/>
      <c r="HFZ92" s="149"/>
      <c r="HGA92" s="149"/>
      <c r="HGB92" s="149"/>
      <c r="HGC92" s="149"/>
      <c r="HGD92" s="149"/>
      <c r="HGE92" s="149"/>
      <c r="HGF92" s="149"/>
      <c r="HGG92" s="149"/>
      <c r="HGH92" s="149"/>
      <c r="HGI92" s="149"/>
      <c r="HGJ92" s="149"/>
      <c r="HGK92" s="149"/>
      <c r="HGL92" s="149"/>
      <c r="HGM92" s="149"/>
      <c r="HGN92" s="149"/>
      <c r="HGO92" s="149"/>
      <c r="HGP92" s="149"/>
      <c r="HGQ92" s="149"/>
      <c r="HGR92" s="149"/>
      <c r="HGS92" s="149"/>
      <c r="HGT92" s="149"/>
      <c r="HGU92" s="149"/>
      <c r="HGV92" s="149"/>
      <c r="HGW92" s="149"/>
      <c r="HGX92" s="149"/>
      <c r="HGY92" s="149"/>
      <c r="HGZ92" s="149"/>
      <c r="HHA92" s="149"/>
      <c r="HHB92" s="149"/>
      <c r="HHC92" s="149"/>
      <c r="HHD92" s="149"/>
      <c r="HHE92" s="149"/>
      <c r="HHF92" s="149"/>
      <c r="HHG92" s="149"/>
      <c r="HHH92" s="149"/>
      <c r="HHI92" s="149"/>
      <c r="HHJ92" s="149"/>
      <c r="HHK92" s="149"/>
      <c r="HHL92" s="149"/>
      <c r="HHM92" s="149"/>
      <c r="HHN92" s="149"/>
      <c r="HHO92" s="149"/>
      <c r="HHP92" s="149"/>
      <c r="HHQ92" s="149"/>
      <c r="HHR92" s="149"/>
      <c r="HHS92" s="149"/>
      <c r="HHT92" s="149"/>
      <c r="HHU92" s="149"/>
      <c r="HHV92" s="149"/>
      <c r="HHW92" s="149"/>
      <c r="HHX92" s="149"/>
      <c r="HHY92" s="149"/>
      <c r="HHZ92" s="149"/>
      <c r="HIA92" s="149"/>
      <c r="HIB92" s="149"/>
      <c r="HIC92" s="149"/>
      <c r="HID92" s="149"/>
      <c r="HIE92" s="149"/>
      <c r="HIF92" s="149"/>
      <c r="HIG92" s="149"/>
      <c r="HIH92" s="149"/>
      <c r="HII92" s="149"/>
      <c r="HIJ92" s="149"/>
      <c r="HIK92" s="149"/>
      <c r="HIL92" s="149"/>
      <c r="HIM92" s="149"/>
      <c r="HIN92" s="149"/>
      <c r="HIO92" s="149"/>
      <c r="HIP92" s="149"/>
      <c r="HIQ92" s="149"/>
      <c r="HIR92" s="149"/>
      <c r="HIS92" s="149"/>
      <c r="HIT92" s="149"/>
      <c r="HIU92" s="149"/>
      <c r="HIV92" s="149"/>
      <c r="HIW92" s="149"/>
      <c r="HIX92" s="149"/>
      <c r="HIY92" s="149"/>
      <c r="HIZ92" s="149"/>
      <c r="HJA92" s="149"/>
      <c r="HJB92" s="149"/>
      <c r="HJC92" s="149"/>
      <c r="HJD92" s="149"/>
      <c r="HJE92" s="149"/>
      <c r="HJF92" s="149"/>
      <c r="HJG92" s="149"/>
      <c r="HJH92" s="149"/>
      <c r="HJI92" s="149"/>
      <c r="HJJ92" s="149"/>
      <c r="HJK92" s="149"/>
      <c r="HJL92" s="149"/>
      <c r="HJM92" s="149"/>
      <c r="HJN92" s="149"/>
      <c r="HJO92" s="149"/>
      <c r="HJP92" s="149"/>
      <c r="HJQ92" s="149"/>
      <c r="HJR92" s="149"/>
      <c r="HJS92" s="149"/>
      <c r="HJT92" s="149"/>
      <c r="HJU92" s="149"/>
      <c r="HJV92" s="149"/>
      <c r="HJW92" s="149"/>
      <c r="HJX92" s="149"/>
      <c r="HJY92" s="149"/>
      <c r="HJZ92" s="149"/>
      <c r="HKA92" s="149"/>
      <c r="HKB92" s="149"/>
      <c r="HKC92" s="149"/>
      <c r="HKD92" s="149"/>
      <c r="HKE92" s="149"/>
      <c r="HKF92" s="149"/>
      <c r="HKG92" s="149"/>
      <c r="HKH92" s="149"/>
      <c r="HKI92" s="149"/>
      <c r="HKJ92" s="149"/>
      <c r="HKK92" s="149"/>
      <c r="HKL92" s="149"/>
      <c r="HKM92" s="149"/>
      <c r="HKN92" s="149"/>
      <c r="HKO92" s="149"/>
      <c r="HKP92" s="149"/>
      <c r="HKQ92" s="149"/>
      <c r="HKR92" s="149"/>
      <c r="HKS92" s="149"/>
      <c r="HKT92" s="149"/>
      <c r="HKU92" s="149"/>
      <c r="HKV92" s="149"/>
      <c r="HKW92" s="149"/>
      <c r="HKX92" s="149"/>
      <c r="HKY92" s="149"/>
      <c r="HKZ92" s="149"/>
      <c r="HLA92" s="149"/>
      <c r="HLB92" s="149"/>
      <c r="HLC92" s="149"/>
      <c r="HLD92" s="149"/>
      <c r="HLE92" s="149"/>
      <c r="HLF92" s="149"/>
      <c r="HLG92" s="149"/>
      <c r="HLH92" s="149"/>
      <c r="HLI92" s="149"/>
      <c r="HLJ92" s="149"/>
      <c r="HLK92" s="149"/>
      <c r="HLL92" s="149"/>
      <c r="HLM92" s="149"/>
      <c r="HLN92" s="149"/>
      <c r="HLO92" s="149"/>
      <c r="HLP92" s="149"/>
      <c r="HLQ92" s="149"/>
      <c r="HLR92" s="149"/>
      <c r="HLS92" s="149"/>
      <c r="HLT92" s="149"/>
      <c r="HLU92" s="149"/>
      <c r="HLV92" s="149"/>
      <c r="HLW92" s="149"/>
      <c r="HLX92" s="149"/>
      <c r="HLY92" s="149"/>
      <c r="HLZ92" s="149"/>
      <c r="HMA92" s="149"/>
      <c r="HMB92" s="149"/>
      <c r="HMC92" s="149"/>
      <c r="HMD92" s="149"/>
      <c r="HME92" s="149"/>
      <c r="HMF92" s="149"/>
      <c r="HMG92" s="149"/>
      <c r="HMH92" s="149"/>
      <c r="HMI92" s="149"/>
      <c r="HMJ92" s="149"/>
      <c r="HMK92" s="149"/>
      <c r="HML92" s="149"/>
      <c r="HMM92" s="149"/>
      <c r="HMN92" s="149"/>
      <c r="HMO92" s="149"/>
      <c r="HMP92" s="149"/>
      <c r="HMQ92" s="149"/>
      <c r="HMR92" s="149"/>
      <c r="HMS92" s="149"/>
      <c r="HMT92" s="149"/>
      <c r="HMU92" s="149"/>
      <c r="HMV92" s="149"/>
      <c r="HMW92" s="149"/>
      <c r="HMX92" s="149"/>
      <c r="HMY92" s="149"/>
      <c r="HMZ92" s="149"/>
      <c r="HNA92" s="149"/>
      <c r="HNB92" s="149"/>
      <c r="HNC92" s="149"/>
      <c r="HND92" s="149"/>
      <c r="HNE92" s="149"/>
      <c r="HNF92" s="149"/>
      <c r="HNG92" s="149"/>
      <c r="HNH92" s="149"/>
      <c r="HNI92" s="149"/>
      <c r="HNJ92" s="149"/>
      <c r="HNK92" s="149"/>
      <c r="HNL92" s="149"/>
      <c r="HNM92" s="149"/>
      <c r="HNN92" s="149"/>
      <c r="HNO92" s="149"/>
      <c r="HNP92" s="149"/>
      <c r="HNQ92" s="149"/>
      <c r="HNR92" s="149"/>
      <c r="HNS92" s="149"/>
      <c r="HNT92" s="149"/>
      <c r="HNU92" s="149"/>
      <c r="HNV92" s="149"/>
      <c r="HNW92" s="149"/>
      <c r="HNX92" s="149"/>
      <c r="HNY92" s="149"/>
      <c r="HNZ92" s="149"/>
      <c r="HOA92" s="149"/>
      <c r="HOB92" s="149"/>
      <c r="HOC92" s="149"/>
      <c r="HOD92" s="149"/>
      <c r="HOE92" s="149"/>
      <c r="HOF92" s="149"/>
      <c r="HOG92" s="149"/>
      <c r="HOH92" s="149"/>
      <c r="HOI92" s="149"/>
      <c r="HOJ92" s="149"/>
      <c r="HOK92" s="149"/>
      <c r="HOL92" s="149"/>
      <c r="HOM92" s="149"/>
      <c r="HON92" s="149"/>
      <c r="HOO92" s="149"/>
      <c r="HOP92" s="149"/>
      <c r="HOQ92" s="149"/>
      <c r="HOR92" s="149"/>
      <c r="HOS92" s="149"/>
      <c r="HOT92" s="149"/>
      <c r="HOU92" s="149"/>
      <c r="HOV92" s="149"/>
      <c r="HOW92" s="149"/>
      <c r="HOX92" s="149"/>
      <c r="HOY92" s="149"/>
      <c r="HOZ92" s="149"/>
      <c r="HPA92" s="149"/>
      <c r="HPB92" s="149"/>
      <c r="HPC92" s="149"/>
      <c r="HPD92" s="149"/>
      <c r="HPE92" s="149"/>
      <c r="HPF92" s="149"/>
      <c r="HPG92" s="149"/>
      <c r="HPH92" s="149"/>
      <c r="HPI92" s="149"/>
      <c r="HPJ92" s="149"/>
      <c r="HPK92" s="149"/>
      <c r="HPL92" s="149"/>
      <c r="HPM92" s="149"/>
      <c r="HPN92" s="149"/>
      <c r="HPO92" s="149"/>
      <c r="HPP92" s="149"/>
      <c r="HPQ92" s="149"/>
      <c r="HPR92" s="149"/>
      <c r="HPS92" s="149"/>
      <c r="HPT92" s="149"/>
      <c r="HPU92" s="149"/>
      <c r="HPV92" s="149"/>
      <c r="HPW92" s="149"/>
      <c r="HPX92" s="149"/>
      <c r="HPY92" s="149"/>
      <c r="HPZ92" s="149"/>
      <c r="HQA92" s="149"/>
      <c r="HQB92" s="149"/>
      <c r="HQC92" s="149"/>
      <c r="HQD92" s="149"/>
      <c r="HQE92" s="149"/>
      <c r="HQF92" s="149"/>
      <c r="HQG92" s="149"/>
      <c r="HQH92" s="149"/>
      <c r="HQI92" s="149"/>
      <c r="HQJ92" s="149"/>
      <c r="HQK92" s="149"/>
      <c r="HQL92" s="149"/>
      <c r="HQM92" s="149"/>
      <c r="HQN92" s="149"/>
      <c r="HQO92" s="149"/>
      <c r="HQP92" s="149"/>
      <c r="HQQ92" s="149"/>
      <c r="HQR92" s="149"/>
      <c r="HQS92" s="149"/>
      <c r="HQT92" s="149"/>
      <c r="HQU92" s="149"/>
      <c r="HQV92" s="149"/>
      <c r="HQW92" s="149"/>
      <c r="HQX92" s="149"/>
      <c r="HQY92" s="149"/>
      <c r="HQZ92" s="149"/>
      <c r="HRA92" s="149"/>
      <c r="HRB92" s="149"/>
      <c r="HRC92" s="149"/>
      <c r="HRD92" s="149"/>
      <c r="HRE92" s="149"/>
      <c r="HRF92" s="149"/>
      <c r="HRG92" s="149"/>
      <c r="HRH92" s="149"/>
      <c r="HRI92" s="149"/>
      <c r="HRJ92" s="149"/>
      <c r="HRK92" s="149"/>
      <c r="HRL92" s="149"/>
      <c r="HRM92" s="149"/>
      <c r="HRN92" s="149"/>
      <c r="HRO92" s="149"/>
      <c r="HRP92" s="149"/>
      <c r="HRQ92" s="149"/>
      <c r="HRR92" s="149"/>
      <c r="HRS92" s="149"/>
      <c r="HRT92" s="149"/>
      <c r="HRU92" s="149"/>
      <c r="HRV92" s="149"/>
      <c r="HRW92" s="149"/>
      <c r="HRX92" s="149"/>
      <c r="HRY92" s="149"/>
      <c r="HRZ92" s="149"/>
      <c r="HSA92" s="149"/>
      <c r="HSB92" s="149"/>
      <c r="HSC92" s="149"/>
      <c r="HSD92" s="149"/>
      <c r="HSE92" s="149"/>
      <c r="HSF92" s="149"/>
      <c r="HSG92" s="149"/>
      <c r="HSH92" s="149"/>
      <c r="HSI92" s="149"/>
      <c r="HSJ92" s="149"/>
      <c r="HSK92" s="149"/>
      <c r="HSL92" s="149"/>
      <c r="HSM92" s="149"/>
      <c r="HSN92" s="149"/>
      <c r="HSO92" s="149"/>
      <c r="HSP92" s="149"/>
      <c r="HSQ92" s="149"/>
      <c r="HSR92" s="149"/>
      <c r="HSS92" s="149"/>
      <c r="HST92" s="149"/>
      <c r="HSU92" s="149"/>
      <c r="HSV92" s="149"/>
      <c r="HSW92" s="149"/>
      <c r="HSX92" s="149"/>
      <c r="HSY92" s="149"/>
      <c r="HSZ92" s="149"/>
      <c r="HTA92" s="149"/>
      <c r="HTB92" s="149"/>
      <c r="HTC92" s="149"/>
      <c r="HTD92" s="149"/>
      <c r="HTE92" s="149"/>
      <c r="HTF92" s="149"/>
      <c r="HTG92" s="149"/>
      <c r="HTH92" s="149"/>
      <c r="HTI92" s="149"/>
      <c r="HTJ92" s="149"/>
      <c r="HTK92" s="149"/>
      <c r="HTL92" s="149"/>
      <c r="HTM92" s="149"/>
      <c r="HTN92" s="149"/>
      <c r="HTO92" s="149"/>
      <c r="HTP92" s="149"/>
      <c r="HTQ92" s="149"/>
      <c r="HTR92" s="149"/>
      <c r="HTS92" s="149"/>
      <c r="HTT92" s="149"/>
      <c r="HTU92" s="149"/>
      <c r="HTV92" s="149"/>
      <c r="HTW92" s="149"/>
      <c r="HTX92" s="149"/>
      <c r="HTY92" s="149"/>
      <c r="HTZ92" s="149"/>
      <c r="HUA92" s="149"/>
      <c r="HUB92" s="149"/>
      <c r="HUC92" s="149"/>
      <c r="HUD92" s="149"/>
      <c r="HUE92" s="149"/>
      <c r="HUF92" s="149"/>
      <c r="HUG92" s="149"/>
      <c r="HUH92" s="149"/>
      <c r="HUI92" s="149"/>
      <c r="HUJ92" s="149"/>
      <c r="HUK92" s="149"/>
      <c r="HUL92" s="149"/>
      <c r="HUM92" s="149"/>
      <c r="HUN92" s="149"/>
      <c r="HUO92" s="149"/>
      <c r="HUP92" s="149"/>
      <c r="HUQ92" s="149"/>
      <c r="HUR92" s="149"/>
      <c r="HUS92" s="149"/>
      <c r="HUT92" s="149"/>
      <c r="HUU92" s="149"/>
      <c r="HUV92" s="149"/>
      <c r="HUW92" s="149"/>
      <c r="HUX92" s="149"/>
      <c r="HUY92" s="149"/>
      <c r="HUZ92" s="149"/>
      <c r="HVA92" s="149"/>
      <c r="HVB92" s="149"/>
      <c r="HVC92" s="149"/>
      <c r="HVD92" s="149"/>
      <c r="HVE92" s="149"/>
      <c r="HVF92" s="149"/>
      <c r="HVG92" s="149"/>
      <c r="HVH92" s="149"/>
      <c r="HVI92" s="149"/>
      <c r="HVJ92" s="149"/>
      <c r="HVK92" s="149"/>
      <c r="HVL92" s="149"/>
      <c r="HVM92" s="149"/>
      <c r="HVN92" s="149"/>
      <c r="HVO92" s="149"/>
      <c r="HVP92" s="149"/>
      <c r="HVQ92" s="149"/>
      <c r="HVR92" s="149"/>
      <c r="HVS92" s="149"/>
      <c r="HVT92" s="149"/>
      <c r="HVU92" s="149"/>
      <c r="HVV92" s="149"/>
      <c r="HVW92" s="149"/>
      <c r="HVX92" s="149"/>
      <c r="HVY92" s="149"/>
      <c r="HVZ92" s="149"/>
      <c r="HWA92" s="149"/>
      <c r="HWB92" s="149"/>
      <c r="HWC92" s="149"/>
      <c r="HWD92" s="149"/>
      <c r="HWE92" s="149"/>
      <c r="HWF92" s="149"/>
      <c r="HWG92" s="149"/>
      <c r="HWH92" s="149"/>
      <c r="HWI92" s="149"/>
      <c r="HWJ92" s="149"/>
      <c r="HWK92" s="149"/>
      <c r="HWL92" s="149"/>
      <c r="HWM92" s="149"/>
      <c r="HWN92" s="149"/>
      <c r="HWO92" s="149"/>
      <c r="HWP92" s="149"/>
      <c r="HWQ92" s="149"/>
      <c r="HWR92" s="149"/>
      <c r="HWS92" s="149"/>
      <c r="HWT92" s="149"/>
      <c r="HWU92" s="149"/>
      <c r="HWV92" s="149"/>
      <c r="HWW92" s="149"/>
      <c r="HWX92" s="149"/>
      <c r="HWY92" s="149"/>
      <c r="HWZ92" s="149"/>
      <c r="HXA92" s="149"/>
      <c r="HXB92" s="149"/>
      <c r="HXC92" s="149"/>
      <c r="HXD92" s="149"/>
      <c r="HXE92" s="149"/>
      <c r="HXF92" s="149"/>
      <c r="HXG92" s="149"/>
      <c r="HXH92" s="149"/>
      <c r="HXI92" s="149"/>
      <c r="HXJ92" s="149"/>
      <c r="HXK92" s="149"/>
      <c r="HXL92" s="149"/>
      <c r="HXM92" s="149"/>
      <c r="HXN92" s="149"/>
      <c r="HXO92" s="149"/>
      <c r="HXP92" s="149"/>
      <c r="HXQ92" s="149"/>
      <c r="HXR92" s="149"/>
      <c r="HXS92" s="149"/>
      <c r="HXT92" s="149"/>
      <c r="HXU92" s="149"/>
      <c r="HXV92" s="149"/>
      <c r="HXW92" s="149"/>
      <c r="HXX92" s="149"/>
      <c r="HXY92" s="149"/>
      <c r="HXZ92" s="149"/>
      <c r="HYA92" s="149"/>
      <c r="HYB92" s="149"/>
      <c r="HYC92" s="149"/>
      <c r="HYD92" s="149"/>
      <c r="HYE92" s="149"/>
      <c r="HYF92" s="149"/>
      <c r="HYG92" s="149"/>
      <c r="HYH92" s="149"/>
      <c r="HYI92" s="149"/>
      <c r="HYJ92" s="149"/>
      <c r="HYK92" s="149"/>
      <c r="HYL92" s="149"/>
      <c r="HYM92" s="149"/>
      <c r="HYN92" s="149"/>
      <c r="HYO92" s="149"/>
      <c r="HYP92" s="149"/>
      <c r="HYQ92" s="149"/>
      <c r="HYR92" s="149"/>
      <c r="HYS92" s="149"/>
      <c r="HYT92" s="149"/>
      <c r="HYU92" s="149"/>
      <c r="HYV92" s="149"/>
      <c r="HYW92" s="149"/>
      <c r="HYX92" s="149"/>
      <c r="HYY92" s="149"/>
      <c r="HYZ92" s="149"/>
      <c r="HZA92" s="149"/>
      <c r="HZB92" s="149"/>
      <c r="HZC92" s="149"/>
      <c r="HZD92" s="149"/>
      <c r="HZE92" s="149"/>
      <c r="HZF92" s="149"/>
      <c r="HZG92" s="149"/>
      <c r="HZH92" s="149"/>
      <c r="HZI92" s="149"/>
      <c r="HZJ92" s="149"/>
      <c r="HZK92" s="149"/>
      <c r="HZL92" s="149"/>
      <c r="HZM92" s="149"/>
      <c r="HZN92" s="149"/>
      <c r="HZO92" s="149"/>
      <c r="HZP92" s="149"/>
      <c r="HZQ92" s="149"/>
      <c r="HZR92" s="149"/>
      <c r="HZS92" s="149"/>
      <c r="HZT92" s="149"/>
      <c r="HZU92" s="149"/>
      <c r="HZV92" s="149"/>
      <c r="HZW92" s="149"/>
      <c r="HZX92" s="149"/>
      <c r="HZY92" s="149"/>
      <c r="HZZ92" s="149"/>
      <c r="IAA92" s="149"/>
      <c r="IAB92" s="149"/>
      <c r="IAC92" s="149"/>
      <c r="IAD92" s="149"/>
      <c r="IAE92" s="149"/>
      <c r="IAF92" s="149"/>
      <c r="IAG92" s="149"/>
      <c r="IAH92" s="149"/>
      <c r="IAI92" s="149"/>
      <c r="IAJ92" s="149"/>
      <c r="IAK92" s="149"/>
      <c r="IAL92" s="149"/>
      <c r="IAM92" s="149"/>
      <c r="IAN92" s="149"/>
      <c r="IAO92" s="149"/>
      <c r="IAP92" s="149"/>
      <c r="IAQ92" s="149"/>
      <c r="IAR92" s="149"/>
      <c r="IAS92" s="149"/>
      <c r="IAT92" s="149"/>
      <c r="IAU92" s="149"/>
      <c r="IAV92" s="149"/>
      <c r="IAW92" s="149"/>
      <c r="IAX92" s="149"/>
      <c r="IAY92" s="149"/>
      <c r="IAZ92" s="149"/>
      <c r="IBA92" s="149"/>
      <c r="IBB92" s="149"/>
      <c r="IBC92" s="149"/>
      <c r="IBD92" s="149"/>
      <c r="IBE92" s="149"/>
      <c r="IBF92" s="149"/>
      <c r="IBG92" s="149"/>
      <c r="IBH92" s="149"/>
      <c r="IBI92" s="149"/>
      <c r="IBJ92" s="149"/>
      <c r="IBK92" s="149"/>
      <c r="IBL92" s="149"/>
      <c r="IBM92" s="149"/>
      <c r="IBN92" s="149"/>
      <c r="IBO92" s="149"/>
      <c r="IBP92" s="149"/>
      <c r="IBQ92" s="149"/>
      <c r="IBR92" s="149"/>
      <c r="IBS92" s="149"/>
      <c r="IBT92" s="149"/>
      <c r="IBU92" s="149"/>
      <c r="IBV92" s="149"/>
      <c r="IBW92" s="149"/>
      <c r="IBX92" s="149"/>
      <c r="IBY92" s="149"/>
      <c r="IBZ92" s="149"/>
      <c r="ICA92" s="149"/>
      <c r="ICB92" s="149"/>
      <c r="ICC92" s="149"/>
      <c r="ICD92" s="149"/>
      <c r="ICE92" s="149"/>
      <c r="ICF92" s="149"/>
      <c r="ICG92" s="149"/>
      <c r="ICH92" s="149"/>
      <c r="ICI92" s="149"/>
      <c r="ICJ92" s="149"/>
      <c r="ICK92" s="149"/>
      <c r="ICL92" s="149"/>
      <c r="ICM92" s="149"/>
      <c r="ICN92" s="149"/>
      <c r="ICO92" s="149"/>
      <c r="ICP92" s="149"/>
      <c r="ICQ92" s="149"/>
      <c r="ICR92" s="149"/>
      <c r="ICS92" s="149"/>
      <c r="ICT92" s="149"/>
      <c r="ICU92" s="149"/>
      <c r="ICV92" s="149"/>
      <c r="ICW92" s="149"/>
      <c r="ICX92" s="149"/>
      <c r="ICY92" s="149"/>
      <c r="ICZ92" s="149"/>
      <c r="IDA92" s="149"/>
      <c r="IDB92" s="149"/>
      <c r="IDC92" s="149"/>
      <c r="IDD92" s="149"/>
      <c r="IDE92" s="149"/>
      <c r="IDF92" s="149"/>
      <c r="IDG92" s="149"/>
      <c r="IDH92" s="149"/>
      <c r="IDI92" s="149"/>
      <c r="IDJ92" s="149"/>
      <c r="IDK92" s="149"/>
      <c r="IDL92" s="149"/>
      <c r="IDM92" s="149"/>
      <c r="IDN92" s="149"/>
      <c r="IDO92" s="149"/>
      <c r="IDP92" s="149"/>
      <c r="IDQ92" s="149"/>
      <c r="IDR92" s="149"/>
      <c r="IDS92" s="149"/>
      <c r="IDT92" s="149"/>
      <c r="IDU92" s="149"/>
      <c r="IDV92" s="149"/>
      <c r="IDW92" s="149"/>
      <c r="IDX92" s="149"/>
      <c r="IDY92" s="149"/>
      <c r="IDZ92" s="149"/>
      <c r="IEA92" s="149"/>
      <c r="IEB92" s="149"/>
      <c r="IEC92" s="149"/>
      <c r="IED92" s="149"/>
      <c r="IEE92" s="149"/>
      <c r="IEF92" s="149"/>
      <c r="IEG92" s="149"/>
      <c r="IEH92" s="149"/>
      <c r="IEI92" s="149"/>
      <c r="IEJ92" s="149"/>
      <c r="IEK92" s="149"/>
      <c r="IEL92" s="149"/>
      <c r="IEM92" s="149"/>
      <c r="IEN92" s="149"/>
      <c r="IEO92" s="149"/>
      <c r="IEP92" s="149"/>
      <c r="IEQ92" s="149"/>
      <c r="IER92" s="149"/>
      <c r="IES92" s="149"/>
      <c r="IET92" s="149"/>
      <c r="IEU92" s="149"/>
      <c r="IEV92" s="149"/>
      <c r="IEW92" s="149"/>
      <c r="IEX92" s="149"/>
      <c r="IEY92" s="149"/>
      <c r="IEZ92" s="149"/>
      <c r="IFA92" s="149"/>
      <c r="IFB92" s="149"/>
      <c r="IFC92" s="149"/>
      <c r="IFD92" s="149"/>
      <c r="IFE92" s="149"/>
      <c r="IFF92" s="149"/>
      <c r="IFG92" s="149"/>
      <c r="IFH92" s="149"/>
      <c r="IFI92" s="149"/>
      <c r="IFJ92" s="149"/>
      <c r="IFK92" s="149"/>
      <c r="IFL92" s="149"/>
      <c r="IFM92" s="149"/>
      <c r="IFN92" s="149"/>
      <c r="IFO92" s="149"/>
      <c r="IFP92" s="149"/>
      <c r="IFQ92" s="149"/>
      <c r="IFR92" s="149"/>
      <c r="IFS92" s="149"/>
      <c r="IFT92" s="149"/>
      <c r="IFU92" s="149"/>
      <c r="IFV92" s="149"/>
      <c r="IFW92" s="149"/>
      <c r="IFX92" s="149"/>
      <c r="IFY92" s="149"/>
      <c r="IFZ92" s="149"/>
      <c r="IGA92" s="149"/>
      <c r="IGB92" s="149"/>
      <c r="IGC92" s="149"/>
      <c r="IGD92" s="149"/>
      <c r="IGE92" s="149"/>
      <c r="IGF92" s="149"/>
      <c r="IGG92" s="149"/>
      <c r="IGH92" s="149"/>
      <c r="IGI92" s="149"/>
      <c r="IGJ92" s="149"/>
      <c r="IGK92" s="149"/>
      <c r="IGL92" s="149"/>
      <c r="IGM92" s="149"/>
      <c r="IGN92" s="149"/>
      <c r="IGO92" s="149"/>
      <c r="IGP92" s="149"/>
      <c r="IGQ92" s="149"/>
      <c r="IGR92" s="149"/>
      <c r="IGS92" s="149"/>
      <c r="IGT92" s="149"/>
      <c r="IGU92" s="149"/>
      <c r="IGV92" s="149"/>
      <c r="IGW92" s="149"/>
      <c r="IGX92" s="149"/>
      <c r="IGY92" s="149"/>
      <c r="IGZ92" s="149"/>
      <c r="IHA92" s="149"/>
      <c r="IHB92" s="149"/>
      <c r="IHC92" s="149"/>
      <c r="IHD92" s="149"/>
      <c r="IHE92" s="149"/>
      <c r="IHF92" s="149"/>
      <c r="IHG92" s="149"/>
      <c r="IHH92" s="149"/>
      <c r="IHI92" s="149"/>
      <c r="IHJ92" s="149"/>
      <c r="IHK92" s="149"/>
      <c r="IHL92" s="149"/>
      <c r="IHM92" s="149"/>
      <c r="IHN92" s="149"/>
      <c r="IHO92" s="149"/>
      <c r="IHP92" s="149"/>
      <c r="IHQ92" s="149"/>
      <c r="IHR92" s="149"/>
      <c r="IHS92" s="149"/>
      <c r="IHT92" s="149"/>
      <c r="IHU92" s="149"/>
      <c r="IHV92" s="149"/>
      <c r="IHW92" s="149"/>
      <c r="IHX92" s="149"/>
      <c r="IHY92" s="149"/>
      <c r="IHZ92" s="149"/>
      <c r="IIA92" s="149"/>
      <c r="IIB92" s="149"/>
      <c r="IIC92" s="149"/>
      <c r="IID92" s="149"/>
      <c r="IIE92" s="149"/>
      <c r="IIF92" s="149"/>
      <c r="IIG92" s="149"/>
      <c r="IIH92" s="149"/>
      <c r="III92" s="149"/>
      <c r="IIJ92" s="149"/>
      <c r="IIK92" s="149"/>
      <c r="IIL92" s="149"/>
      <c r="IIM92" s="149"/>
      <c r="IIN92" s="149"/>
      <c r="IIO92" s="149"/>
      <c r="IIP92" s="149"/>
      <c r="IIQ92" s="149"/>
      <c r="IIR92" s="149"/>
      <c r="IIS92" s="149"/>
      <c r="IIT92" s="149"/>
      <c r="IIU92" s="149"/>
      <c r="IIV92" s="149"/>
      <c r="IIW92" s="149"/>
      <c r="IIX92" s="149"/>
      <c r="IIY92" s="149"/>
      <c r="IIZ92" s="149"/>
      <c r="IJA92" s="149"/>
      <c r="IJB92" s="149"/>
      <c r="IJC92" s="149"/>
      <c r="IJD92" s="149"/>
      <c r="IJE92" s="149"/>
      <c r="IJF92" s="149"/>
      <c r="IJG92" s="149"/>
      <c r="IJH92" s="149"/>
      <c r="IJI92" s="149"/>
      <c r="IJJ92" s="149"/>
      <c r="IJK92" s="149"/>
      <c r="IJL92" s="149"/>
      <c r="IJM92" s="149"/>
      <c r="IJN92" s="149"/>
      <c r="IJO92" s="149"/>
      <c r="IJP92" s="149"/>
      <c r="IJQ92" s="149"/>
      <c r="IJR92" s="149"/>
      <c r="IJS92" s="149"/>
      <c r="IJT92" s="149"/>
      <c r="IJU92" s="149"/>
      <c r="IJV92" s="149"/>
      <c r="IJW92" s="149"/>
      <c r="IJX92" s="149"/>
      <c r="IJY92" s="149"/>
      <c r="IJZ92" s="149"/>
      <c r="IKA92" s="149"/>
      <c r="IKB92" s="149"/>
      <c r="IKC92" s="149"/>
      <c r="IKD92" s="149"/>
      <c r="IKE92" s="149"/>
      <c r="IKF92" s="149"/>
      <c r="IKG92" s="149"/>
      <c r="IKH92" s="149"/>
      <c r="IKI92" s="149"/>
      <c r="IKJ92" s="149"/>
      <c r="IKK92" s="149"/>
      <c r="IKL92" s="149"/>
      <c r="IKM92" s="149"/>
      <c r="IKN92" s="149"/>
      <c r="IKO92" s="149"/>
      <c r="IKP92" s="149"/>
      <c r="IKQ92" s="149"/>
      <c r="IKR92" s="149"/>
      <c r="IKS92" s="149"/>
      <c r="IKT92" s="149"/>
      <c r="IKU92" s="149"/>
      <c r="IKV92" s="149"/>
      <c r="IKW92" s="149"/>
      <c r="IKX92" s="149"/>
      <c r="IKY92" s="149"/>
      <c r="IKZ92" s="149"/>
      <c r="ILA92" s="149"/>
      <c r="ILB92" s="149"/>
      <c r="ILC92" s="149"/>
      <c r="ILD92" s="149"/>
      <c r="ILE92" s="149"/>
      <c r="ILF92" s="149"/>
      <c r="ILG92" s="149"/>
      <c r="ILH92" s="149"/>
      <c r="ILI92" s="149"/>
      <c r="ILJ92" s="149"/>
      <c r="ILK92" s="149"/>
      <c r="ILL92" s="149"/>
      <c r="ILM92" s="149"/>
      <c r="ILN92" s="149"/>
      <c r="ILO92" s="149"/>
      <c r="ILP92" s="149"/>
      <c r="ILQ92" s="149"/>
      <c r="ILR92" s="149"/>
      <c r="ILS92" s="149"/>
      <c r="ILT92" s="149"/>
      <c r="ILU92" s="149"/>
      <c r="ILV92" s="149"/>
      <c r="ILW92" s="149"/>
      <c r="ILX92" s="149"/>
      <c r="ILY92" s="149"/>
      <c r="ILZ92" s="149"/>
      <c r="IMA92" s="149"/>
      <c r="IMB92" s="149"/>
      <c r="IMC92" s="149"/>
      <c r="IMD92" s="149"/>
      <c r="IME92" s="149"/>
      <c r="IMF92" s="149"/>
      <c r="IMG92" s="149"/>
      <c r="IMH92" s="149"/>
      <c r="IMI92" s="149"/>
      <c r="IMJ92" s="149"/>
      <c r="IMK92" s="149"/>
      <c r="IML92" s="149"/>
      <c r="IMM92" s="149"/>
      <c r="IMN92" s="149"/>
      <c r="IMO92" s="149"/>
      <c r="IMP92" s="149"/>
      <c r="IMQ92" s="149"/>
      <c r="IMR92" s="149"/>
      <c r="IMS92" s="149"/>
      <c r="IMT92" s="149"/>
      <c r="IMU92" s="149"/>
      <c r="IMV92" s="149"/>
      <c r="IMW92" s="149"/>
      <c r="IMX92" s="149"/>
      <c r="IMY92" s="149"/>
      <c r="IMZ92" s="149"/>
      <c r="INA92" s="149"/>
      <c r="INB92" s="149"/>
      <c r="INC92" s="149"/>
      <c r="IND92" s="149"/>
      <c r="INE92" s="149"/>
      <c r="INF92" s="149"/>
      <c r="ING92" s="149"/>
      <c r="INH92" s="149"/>
      <c r="INI92" s="149"/>
      <c r="INJ92" s="149"/>
      <c r="INK92" s="149"/>
      <c r="INL92" s="149"/>
      <c r="INM92" s="149"/>
      <c r="INN92" s="149"/>
      <c r="INO92" s="149"/>
      <c r="INP92" s="149"/>
      <c r="INQ92" s="149"/>
      <c r="INR92" s="149"/>
      <c r="INS92" s="149"/>
      <c r="INT92" s="149"/>
      <c r="INU92" s="149"/>
      <c r="INV92" s="149"/>
      <c r="INW92" s="149"/>
      <c r="INX92" s="149"/>
      <c r="INY92" s="149"/>
      <c r="INZ92" s="149"/>
      <c r="IOA92" s="149"/>
      <c r="IOB92" s="149"/>
      <c r="IOC92" s="149"/>
      <c r="IOD92" s="149"/>
      <c r="IOE92" s="149"/>
      <c r="IOF92" s="149"/>
      <c r="IOG92" s="149"/>
      <c r="IOH92" s="149"/>
      <c r="IOI92" s="149"/>
      <c r="IOJ92" s="149"/>
      <c r="IOK92" s="149"/>
      <c r="IOL92" s="149"/>
      <c r="IOM92" s="149"/>
      <c r="ION92" s="149"/>
      <c r="IOO92" s="149"/>
      <c r="IOP92" s="149"/>
      <c r="IOQ92" s="149"/>
      <c r="IOR92" s="149"/>
      <c r="IOS92" s="149"/>
      <c r="IOT92" s="149"/>
      <c r="IOU92" s="149"/>
      <c r="IOV92" s="149"/>
      <c r="IOW92" s="149"/>
      <c r="IOX92" s="149"/>
      <c r="IOY92" s="149"/>
      <c r="IOZ92" s="149"/>
      <c r="IPA92" s="149"/>
      <c r="IPB92" s="149"/>
      <c r="IPC92" s="149"/>
      <c r="IPD92" s="149"/>
      <c r="IPE92" s="149"/>
      <c r="IPF92" s="149"/>
      <c r="IPG92" s="149"/>
      <c r="IPH92" s="149"/>
      <c r="IPI92" s="149"/>
      <c r="IPJ92" s="149"/>
      <c r="IPK92" s="149"/>
      <c r="IPL92" s="149"/>
      <c r="IPM92" s="149"/>
      <c r="IPN92" s="149"/>
      <c r="IPO92" s="149"/>
      <c r="IPP92" s="149"/>
      <c r="IPQ92" s="149"/>
      <c r="IPR92" s="149"/>
      <c r="IPS92" s="149"/>
      <c r="IPT92" s="149"/>
      <c r="IPU92" s="149"/>
      <c r="IPV92" s="149"/>
      <c r="IPW92" s="149"/>
      <c r="IPX92" s="149"/>
      <c r="IPY92" s="149"/>
      <c r="IPZ92" s="149"/>
      <c r="IQA92" s="149"/>
      <c r="IQB92" s="149"/>
      <c r="IQC92" s="149"/>
      <c r="IQD92" s="149"/>
      <c r="IQE92" s="149"/>
      <c r="IQF92" s="149"/>
      <c r="IQG92" s="149"/>
      <c r="IQH92" s="149"/>
      <c r="IQI92" s="149"/>
      <c r="IQJ92" s="149"/>
      <c r="IQK92" s="149"/>
      <c r="IQL92" s="149"/>
      <c r="IQM92" s="149"/>
      <c r="IQN92" s="149"/>
      <c r="IQO92" s="149"/>
      <c r="IQP92" s="149"/>
      <c r="IQQ92" s="149"/>
      <c r="IQR92" s="149"/>
      <c r="IQS92" s="149"/>
      <c r="IQT92" s="149"/>
      <c r="IQU92" s="149"/>
      <c r="IQV92" s="149"/>
      <c r="IQW92" s="149"/>
      <c r="IQX92" s="149"/>
      <c r="IQY92" s="149"/>
      <c r="IQZ92" s="149"/>
      <c r="IRA92" s="149"/>
      <c r="IRB92" s="149"/>
      <c r="IRC92" s="149"/>
      <c r="IRD92" s="149"/>
      <c r="IRE92" s="149"/>
      <c r="IRF92" s="149"/>
      <c r="IRG92" s="149"/>
      <c r="IRH92" s="149"/>
      <c r="IRI92" s="149"/>
      <c r="IRJ92" s="149"/>
      <c r="IRK92" s="149"/>
      <c r="IRL92" s="149"/>
      <c r="IRM92" s="149"/>
      <c r="IRN92" s="149"/>
      <c r="IRO92" s="149"/>
      <c r="IRP92" s="149"/>
      <c r="IRQ92" s="149"/>
      <c r="IRR92" s="149"/>
      <c r="IRS92" s="149"/>
      <c r="IRT92" s="149"/>
      <c r="IRU92" s="149"/>
      <c r="IRV92" s="149"/>
      <c r="IRW92" s="149"/>
      <c r="IRX92" s="149"/>
      <c r="IRY92" s="149"/>
      <c r="IRZ92" s="149"/>
      <c r="ISA92" s="149"/>
      <c r="ISB92" s="149"/>
      <c r="ISC92" s="149"/>
      <c r="ISD92" s="149"/>
      <c r="ISE92" s="149"/>
      <c r="ISF92" s="149"/>
      <c r="ISG92" s="149"/>
      <c r="ISH92" s="149"/>
      <c r="ISI92" s="149"/>
      <c r="ISJ92" s="149"/>
      <c r="ISK92" s="149"/>
      <c r="ISL92" s="149"/>
      <c r="ISM92" s="149"/>
      <c r="ISN92" s="149"/>
      <c r="ISO92" s="149"/>
      <c r="ISP92" s="149"/>
      <c r="ISQ92" s="149"/>
      <c r="ISR92" s="149"/>
      <c r="ISS92" s="149"/>
      <c r="IST92" s="149"/>
      <c r="ISU92" s="149"/>
      <c r="ISV92" s="149"/>
      <c r="ISW92" s="149"/>
      <c r="ISX92" s="149"/>
      <c r="ISY92" s="149"/>
      <c r="ISZ92" s="149"/>
      <c r="ITA92" s="149"/>
      <c r="ITB92" s="149"/>
      <c r="ITC92" s="149"/>
      <c r="ITD92" s="149"/>
      <c r="ITE92" s="149"/>
      <c r="ITF92" s="149"/>
      <c r="ITG92" s="149"/>
      <c r="ITH92" s="149"/>
      <c r="ITI92" s="149"/>
      <c r="ITJ92" s="149"/>
      <c r="ITK92" s="149"/>
      <c r="ITL92" s="149"/>
      <c r="ITM92" s="149"/>
      <c r="ITN92" s="149"/>
      <c r="ITO92" s="149"/>
      <c r="ITP92" s="149"/>
      <c r="ITQ92" s="149"/>
      <c r="ITR92" s="149"/>
      <c r="ITS92" s="149"/>
      <c r="ITT92" s="149"/>
      <c r="ITU92" s="149"/>
      <c r="ITV92" s="149"/>
      <c r="ITW92" s="149"/>
      <c r="ITX92" s="149"/>
      <c r="ITY92" s="149"/>
      <c r="ITZ92" s="149"/>
      <c r="IUA92" s="149"/>
      <c r="IUB92" s="149"/>
      <c r="IUC92" s="149"/>
      <c r="IUD92" s="149"/>
      <c r="IUE92" s="149"/>
      <c r="IUF92" s="149"/>
      <c r="IUG92" s="149"/>
      <c r="IUH92" s="149"/>
      <c r="IUI92" s="149"/>
      <c r="IUJ92" s="149"/>
      <c r="IUK92" s="149"/>
      <c r="IUL92" s="149"/>
      <c r="IUM92" s="149"/>
      <c r="IUN92" s="149"/>
      <c r="IUO92" s="149"/>
      <c r="IUP92" s="149"/>
      <c r="IUQ92" s="149"/>
      <c r="IUR92" s="149"/>
      <c r="IUS92" s="149"/>
      <c r="IUT92" s="149"/>
      <c r="IUU92" s="149"/>
      <c r="IUV92" s="149"/>
      <c r="IUW92" s="149"/>
      <c r="IUX92" s="149"/>
      <c r="IUY92" s="149"/>
      <c r="IUZ92" s="149"/>
      <c r="IVA92" s="149"/>
      <c r="IVB92" s="149"/>
      <c r="IVC92" s="149"/>
      <c r="IVD92" s="149"/>
      <c r="IVE92" s="149"/>
      <c r="IVF92" s="149"/>
      <c r="IVG92" s="149"/>
      <c r="IVH92" s="149"/>
      <c r="IVI92" s="149"/>
      <c r="IVJ92" s="149"/>
      <c r="IVK92" s="149"/>
      <c r="IVL92" s="149"/>
      <c r="IVM92" s="149"/>
      <c r="IVN92" s="149"/>
      <c r="IVO92" s="149"/>
      <c r="IVP92" s="149"/>
      <c r="IVQ92" s="149"/>
      <c r="IVR92" s="149"/>
      <c r="IVS92" s="149"/>
      <c r="IVT92" s="149"/>
      <c r="IVU92" s="149"/>
      <c r="IVV92" s="149"/>
      <c r="IVW92" s="149"/>
      <c r="IVX92" s="149"/>
      <c r="IVY92" s="149"/>
      <c r="IVZ92" s="149"/>
      <c r="IWA92" s="149"/>
      <c r="IWB92" s="149"/>
      <c r="IWC92" s="149"/>
      <c r="IWD92" s="149"/>
      <c r="IWE92" s="149"/>
      <c r="IWF92" s="149"/>
      <c r="IWG92" s="149"/>
      <c r="IWH92" s="149"/>
      <c r="IWI92" s="149"/>
      <c r="IWJ92" s="149"/>
      <c r="IWK92" s="149"/>
      <c r="IWL92" s="149"/>
      <c r="IWM92" s="149"/>
      <c r="IWN92" s="149"/>
      <c r="IWO92" s="149"/>
      <c r="IWP92" s="149"/>
      <c r="IWQ92" s="149"/>
      <c r="IWR92" s="149"/>
      <c r="IWS92" s="149"/>
      <c r="IWT92" s="149"/>
      <c r="IWU92" s="149"/>
      <c r="IWV92" s="149"/>
      <c r="IWW92" s="149"/>
      <c r="IWX92" s="149"/>
      <c r="IWY92" s="149"/>
      <c r="IWZ92" s="149"/>
      <c r="IXA92" s="149"/>
      <c r="IXB92" s="149"/>
      <c r="IXC92" s="149"/>
      <c r="IXD92" s="149"/>
      <c r="IXE92" s="149"/>
      <c r="IXF92" s="149"/>
      <c r="IXG92" s="149"/>
      <c r="IXH92" s="149"/>
      <c r="IXI92" s="149"/>
      <c r="IXJ92" s="149"/>
      <c r="IXK92" s="149"/>
      <c r="IXL92" s="149"/>
      <c r="IXM92" s="149"/>
      <c r="IXN92" s="149"/>
      <c r="IXO92" s="149"/>
      <c r="IXP92" s="149"/>
      <c r="IXQ92" s="149"/>
      <c r="IXR92" s="149"/>
      <c r="IXS92" s="149"/>
      <c r="IXT92" s="149"/>
      <c r="IXU92" s="149"/>
      <c r="IXV92" s="149"/>
      <c r="IXW92" s="149"/>
      <c r="IXX92" s="149"/>
      <c r="IXY92" s="149"/>
      <c r="IXZ92" s="149"/>
      <c r="IYA92" s="149"/>
      <c r="IYB92" s="149"/>
      <c r="IYC92" s="149"/>
      <c r="IYD92" s="149"/>
      <c r="IYE92" s="149"/>
      <c r="IYF92" s="149"/>
      <c r="IYG92" s="149"/>
      <c r="IYH92" s="149"/>
      <c r="IYI92" s="149"/>
      <c r="IYJ92" s="149"/>
      <c r="IYK92" s="149"/>
      <c r="IYL92" s="149"/>
      <c r="IYM92" s="149"/>
      <c r="IYN92" s="149"/>
      <c r="IYO92" s="149"/>
      <c r="IYP92" s="149"/>
      <c r="IYQ92" s="149"/>
      <c r="IYR92" s="149"/>
      <c r="IYS92" s="149"/>
      <c r="IYT92" s="149"/>
      <c r="IYU92" s="149"/>
      <c r="IYV92" s="149"/>
      <c r="IYW92" s="149"/>
      <c r="IYX92" s="149"/>
      <c r="IYY92" s="149"/>
      <c r="IYZ92" s="149"/>
      <c r="IZA92" s="149"/>
      <c r="IZB92" s="149"/>
      <c r="IZC92" s="149"/>
      <c r="IZD92" s="149"/>
      <c r="IZE92" s="149"/>
      <c r="IZF92" s="149"/>
      <c r="IZG92" s="149"/>
      <c r="IZH92" s="149"/>
      <c r="IZI92" s="149"/>
      <c r="IZJ92" s="149"/>
      <c r="IZK92" s="149"/>
      <c r="IZL92" s="149"/>
      <c r="IZM92" s="149"/>
      <c r="IZN92" s="149"/>
      <c r="IZO92" s="149"/>
      <c r="IZP92" s="149"/>
      <c r="IZQ92" s="149"/>
      <c r="IZR92" s="149"/>
      <c r="IZS92" s="149"/>
      <c r="IZT92" s="149"/>
      <c r="IZU92" s="149"/>
      <c r="IZV92" s="149"/>
      <c r="IZW92" s="149"/>
      <c r="IZX92" s="149"/>
      <c r="IZY92" s="149"/>
      <c r="IZZ92" s="149"/>
      <c r="JAA92" s="149"/>
      <c r="JAB92" s="149"/>
      <c r="JAC92" s="149"/>
      <c r="JAD92" s="149"/>
      <c r="JAE92" s="149"/>
      <c r="JAF92" s="149"/>
      <c r="JAG92" s="149"/>
      <c r="JAH92" s="149"/>
      <c r="JAI92" s="149"/>
      <c r="JAJ92" s="149"/>
      <c r="JAK92" s="149"/>
      <c r="JAL92" s="149"/>
      <c r="JAM92" s="149"/>
      <c r="JAN92" s="149"/>
      <c r="JAO92" s="149"/>
      <c r="JAP92" s="149"/>
      <c r="JAQ92" s="149"/>
      <c r="JAR92" s="149"/>
      <c r="JAS92" s="149"/>
      <c r="JAT92" s="149"/>
      <c r="JAU92" s="149"/>
      <c r="JAV92" s="149"/>
      <c r="JAW92" s="149"/>
      <c r="JAX92" s="149"/>
      <c r="JAY92" s="149"/>
      <c r="JAZ92" s="149"/>
      <c r="JBA92" s="149"/>
      <c r="JBB92" s="149"/>
      <c r="JBC92" s="149"/>
      <c r="JBD92" s="149"/>
      <c r="JBE92" s="149"/>
      <c r="JBF92" s="149"/>
      <c r="JBG92" s="149"/>
      <c r="JBH92" s="149"/>
      <c r="JBI92" s="149"/>
      <c r="JBJ92" s="149"/>
      <c r="JBK92" s="149"/>
      <c r="JBL92" s="149"/>
      <c r="JBM92" s="149"/>
      <c r="JBN92" s="149"/>
      <c r="JBO92" s="149"/>
      <c r="JBP92" s="149"/>
      <c r="JBQ92" s="149"/>
      <c r="JBR92" s="149"/>
      <c r="JBS92" s="149"/>
      <c r="JBT92" s="149"/>
      <c r="JBU92" s="149"/>
      <c r="JBV92" s="149"/>
      <c r="JBW92" s="149"/>
      <c r="JBX92" s="149"/>
      <c r="JBY92" s="149"/>
      <c r="JBZ92" s="149"/>
      <c r="JCA92" s="149"/>
      <c r="JCB92" s="149"/>
      <c r="JCC92" s="149"/>
      <c r="JCD92" s="149"/>
      <c r="JCE92" s="149"/>
      <c r="JCF92" s="149"/>
      <c r="JCG92" s="149"/>
      <c r="JCH92" s="149"/>
      <c r="JCI92" s="149"/>
      <c r="JCJ92" s="149"/>
      <c r="JCK92" s="149"/>
      <c r="JCL92" s="149"/>
      <c r="JCM92" s="149"/>
      <c r="JCN92" s="149"/>
      <c r="JCO92" s="149"/>
      <c r="JCP92" s="149"/>
      <c r="JCQ92" s="149"/>
      <c r="JCR92" s="149"/>
      <c r="JCS92" s="149"/>
      <c r="JCT92" s="149"/>
      <c r="JCU92" s="149"/>
      <c r="JCV92" s="149"/>
      <c r="JCW92" s="149"/>
      <c r="JCX92" s="149"/>
      <c r="JCY92" s="149"/>
      <c r="JCZ92" s="149"/>
      <c r="JDA92" s="149"/>
      <c r="JDB92" s="149"/>
      <c r="JDC92" s="149"/>
      <c r="JDD92" s="149"/>
      <c r="JDE92" s="149"/>
      <c r="JDF92" s="149"/>
      <c r="JDG92" s="149"/>
      <c r="JDH92" s="149"/>
      <c r="JDI92" s="149"/>
      <c r="JDJ92" s="149"/>
      <c r="JDK92" s="149"/>
      <c r="JDL92" s="149"/>
      <c r="JDM92" s="149"/>
      <c r="JDN92" s="149"/>
      <c r="JDO92" s="149"/>
      <c r="JDP92" s="149"/>
      <c r="JDQ92" s="149"/>
      <c r="JDR92" s="149"/>
      <c r="JDS92" s="149"/>
      <c r="JDT92" s="149"/>
      <c r="JDU92" s="149"/>
      <c r="JDV92" s="149"/>
      <c r="JDW92" s="149"/>
      <c r="JDX92" s="149"/>
      <c r="JDY92" s="149"/>
      <c r="JDZ92" s="149"/>
      <c r="JEA92" s="149"/>
      <c r="JEB92" s="149"/>
      <c r="JEC92" s="149"/>
      <c r="JED92" s="149"/>
      <c r="JEE92" s="149"/>
      <c r="JEF92" s="149"/>
      <c r="JEG92" s="149"/>
      <c r="JEH92" s="149"/>
      <c r="JEI92" s="149"/>
      <c r="JEJ92" s="149"/>
      <c r="JEK92" s="149"/>
      <c r="JEL92" s="149"/>
      <c r="JEM92" s="149"/>
      <c r="JEN92" s="149"/>
      <c r="JEO92" s="149"/>
      <c r="JEP92" s="149"/>
      <c r="JEQ92" s="149"/>
      <c r="JER92" s="149"/>
      <c r="JES92" s="149"/>
      <c r="JET92" s="149"/>
      <c r="JEU92" s="149"/>
      <c r="JEV92" s="149"/>
      <c r="JEW92" s="149"/>
      <c r="JEX92" s="149"/>
      <c r="JEY92" s="149"/>
      <c r="JEZ92" s="149"/>
      <c r="JFA92" s="149"/>
      <c r="JFB92" s="149"/>
      <c r="JFC92" s="149"/>
      <c r="JFD92" s="149"/>
      <c r="JFE92" s="149"/>
      <c r="JFF92" s="149"/>
      <c r="JFG92" s="149"/>
      <c r="JFH92" s="149"/>
      <c r="JFI92" s="149"/>
      <c r="JFJ92" s="149"/>
      <c r="JFK92" s="149"/>
      <c r="JFL92" s="149"/>
      <c r="JFM92" s="149"/>
      <c r="JFN92" s="149"/>
      <c r="JFO92" s="149"/>
      <c r="JFP92" s="149"/>
      <c r="JFQ92" s="149"/>
      <c r="JFR92" s="149"/>
      <c r="JFS92" s="149"/>
      <c r="JFT92" s="149"/>
      <c r="JFU92" s="149"/>
      <c r="JFV92" s="149"/>
      <c r="JFW92" s="149"/>
      <c r="JFX92" s="149"/>
      <c r="JFY92" s="149"/>
      <c r="JFZ92" s="149"/>
      <c r="JGA92" s="149"/>
      <c r="JGB92" s="149"/>
      <c r="JGC92" s="149"/>
      <c r="JGD92" s="149"/>
      <c r="JGE92" s="149"/>
      <c r="JGF92" s="149"/>
      <c r="JGG92" s="149"/>
      <c r="JGH92" s="149"/>
      <c r="JGI92" s="149"/>
      <c r="JGJ92" s="149"/>
      <c r="JGK92" s="149"/>
      <c r="JGL92" s="149"/>
      <c r="JGM92" s="149"/>
      <c r="JGN92" s="149"/>
      <c r="JGO92" s="149"/>
      <c r="JGP92" s="149"/>
      <c r="JGQ92" s="149"/>
      <c r="JGR92" s="149"/>
      <c r="JGS92" s="149"/>
      <c r="JGT92" s="149"/>
      <c r="JGU92" s="149"/>
      <c r="JGV92" s="149"/>
      <c r="JGW92" s="149"/>
      <c r="JGX92" s="149"/>
      <c r="JGY92" s="149"/>
      <c r="JGZ92" s="149"/>
      <c r="JHA92" s="149"/>
      <c r="JHB92" s="149"/>
      <c r="JHC92" s="149"/>
      <c r="JHD92" s="149"/>
      <c r="JHE92" s="149"/>
      <c r="JHF92" s="149"/>
      <c r="JHG92" s="149"/>
      <c r="JHH92" s="149"/>
      <c r="JHI92" s="149"/>
      <c r="JHJ92" s="149"/>
      <c r="JHK92" s="149"/>
      <c r="JHL92" s="149"/>
      <c r="JHM92" s="149"/>
      <c r="JHN92" s="149"/>
      <c r="JHO92" s="149"/>
      <c r="JHP92" s="149"/>
      <c r="JHQ92" s="149"/>
      <c r="JHR92" s="149"/>
      <c r="JHS92" s="149"/>
      <c r="JHT92" s="149"/>
      <c r="JHU92" s="149"/>
      <c r="JHV92" s="149"/>
      <c r="JHW92" s="149"/>
      <c r="JHX92" s="149"/>
      <c r="JHY92" s="149"/>
      <c r="JHZ92" s="149"/>
      <c r="JIA92" s="149"/>
      <c r="JIB92" s="149"/>
      <c r="JIC92" s="149"/>
      <c r="JID92" s="149"/>
      <c r="JIE92" s="149"/>
      <c r="JIF92" s="149"/>
      <c r="JIG92" s="149"/>
      <c r="JIH92" s="149"/>
      <c r="JII92" s="149"/>
      <c r="JIJ92" s="149"/>
      <c r="JIK92" s="149"/>
      <c r="JIL92" s="149"/>
      <c r="JIM92" s="149"/>
      <c r="JIN92" s="149"/>
      <c r="JIO92" s="149"/>
      <c r="JIP92" s="149"/>
      <c r="JIQ92" s="149"/>
      <c r="JIR92" s="149"/>
      <c r="JIS92" s="149"/>
      <c r="JIT92" s="149"/>
      <c r="JIU92" s="149"/>
      <c r="JIV92" s="149"/>
      <c r="JIW92" s="149"/>
      <c r="JIX92" s="149"/>
      <c r="JIY92" s="149"/>
      <c r="JIZ92" s="149"/>
      <c r="JJA92" s="149"/>
      <c r="JJB92" s="149"/>
      <c r="JJC92" s="149"/>
      <c r="JJD92" s="149"/>
      <c r="JJE92" s="149"/>
      <c r="JJF92" s="149"/>
      <c r="JJG92" s="149"/>
      <c r="JJH92" s="149"/>
      <c r="JJI92" s="149"/>
      <c r="JJJ92" s="149"/>
      <c r="JJK92" s="149"/>
      <c r="JJL92" s="149"/>
      <c r="JJM92" s="149"/>
      <c r="JJN92" s="149"/>
      <c r="JJO92" s="149"/>
      <c r="JJP92" s="149"/>
      <c r="JJQ92" s="149"/>
      <c r="JJR92" s="149"/>
      <c r="JJS92" s="149"/>
      <c r="JJT92" s="149"/>
      <c r="JJU92" s="149"/>
      <c r="JJV92" s="149"/>
      <c r="JJW92" s="149"/>
      <c r="JJX92" s="149"/>
      <c r="JJY92" s="149"/>
      <c r="JJZ92" s="149"/>
      <c r="JKA92" s="149"/>
      <c r="JKB92" s="149"/>
      <c r="JKC92" s="149"/>
      <c r="JKD92" s="149"/>
      <c r="JKE92" s="149"/>
      <c r="JKF92" s="149"/>
      <c r="JKG92" s="149"/>
      <c r="JKH92" s="149"/>
      <c r="JKI92" s="149"/>
      <c r="JKJ92" s="149"/>
      <c r="JKK92" s="149"/>
      <c r="JKL92" s="149"/>
      <c r="JKM92" s="149"/>
      <c r="JKN92" s="149"/>
      <c r="JKO92" s="149"/>
      <c r="JKP92" s="149"/>
      <c r="JKQ92" s="149"/>
      <c r="JKR92" s="149"/>
      <c r="JKS92" s="149"/>
      <c r="JKT92" s="149"/>
      <c r="JKU92" s="149"/>
      <c r="JKV92" s="149"/>
      <c r="JKW92" s="149"/>
      <c r="JKX92" s="149"/>
      <c r="JKY92" s="149"/>
      <c r="JKZ92" s="149"/>
      <c r="JLA92" s="149"/>
      <c r="JLB92" s="149"/>
      <c r="JLC92" s="149"/>
      <c r="JLD92" s="149"/>
      <c r="JLE92" s="149"/>
      <c r="JLF92" s="149"/>
      <c r="JLG92" s="149"/>
      <c r="JLH92" s="149"/>
      <c r="JLI92" s="149"/>
      <c r="JLJ92" s="149"/>
      <c r="JLK92" s="149"/>
      <c r="JLL92" s="149"/>
      <c r="JLM92" s="149"/>
      <c r="JLN92" s="149"/>
      <c r="JLO92" s="149"/>
      <c r="JLP92" s="149"/>
      <c r="JLQ92" s="149"/>
      <c r="JLR92" s="149"/>
      <c r="JLS92" s="149"/>
      <c r="JLT92" s="149"/>
      <c r="JLU92" s="149"/>
      <c r="JLV92" s="149"/>
      <c r="JLW92" s="149"/>
      <c r="JLX92" s="149"/>
      <c r="JLY92" s="149"/>
      <c r="JLZ92" s="149"/>
      <c r="JMA92" s="149"/>
      <c r="JMB92" s="149"/>
      <c r="JMC92" s="149"/>
      <c r="JMD92" s="149"/>
      <c r="JME92" s="149"/>
      <c r="JMF92" s="149"/>
      <c r="JMG92" s="149"/>
      <c r="JMH92" s="149"/>
      <c r="JMI92" s="149"/>
      <c r="JMJ92" s="149"/>
      <c r="JMK92" s="149"/>
      <c r="JML92" s="149"/>
      <c r="JMM92" s="149"/>
      <c r="JMN92" s="149"/>
      <c r="JMO92" s="149"/>
      <c r="JMP92" s="149"/>
      <c r="JMQ92" s="149"/>
      <c r="JMR92" s="149"/>
      <c r="JMS92" s="149"/>
      <c r="JMT92" s="149"/>
      <c r="JMU92" s="149"/>
      <c r="JMV92" s="149"/>
      <c r="JMW92" s="149"/>
      <c r="JMX92" s="149"/>
      <c r="JMY92" s="149"/>
      <c r="JMZ92" s="149"/>
      <c r="JNA92" s="149"/>
      <c r="JNB92" s="149"/>
      <c r="JNC92" s="149"/>
      <c r="JND92" s="149"/>
      <c r="JNE92" s="149"/>
      <c r="JNF92" s="149"/>
      <c r="JNG92" s="149"/>
      <c r="JNH92" s="149"/>
      <c r="JNI92" s="149"/>
      <c r="JNJ92" s="149"/>
      <c r="JNK92" s="149"/>
      <c r="JNL92" s="149"/>
      <c r="JNM92" s="149"/>
      <c r="JNN92" s="149"/>
      <c r="JNO92" s="149"/>
      <c r="JNP92" s="149"/>
      <c r="JNQ92" s="149"/>
      <c r="JNR92" s="149"/>
      <c r="JNS92" s="149"/>
      <c r="JNT92" s="149"/>
      <c r="JNU92" s="149"/>
      <c r="JNV92" s="149"/>
      <c r="JNW92" s="149"/>
      <c r="JNX92" s="149"/>
      <c r="JNY92" s="149"/>
      <c r="JNZ92" s="149"/>
      <c r="JOA92" s="149"/>
      <c r="JOB92" s="149"/>
      <c r="JOC92" s="149"/>
      <c r="JOD92" s="149"/>
      <c r="JOE92" s="149"/>
      <c r="JOF92" s="149"/>
      <c r="JOG92" s="149"/>
      <c r="JOH92" s="149"/>
      <c r="JOI92" s="149"/>
      <c r="JOJ92" s="149"/>
      <c r="JOK92" s="149"/>
      <c r="JOL92" s="149"/>
      <c r="JOM92" s="149"/>
      <c r="JON92" s="149"/>
      <c r="JOO92" s="149"/>
      <c r="JOP92" s="149"/>
      <c r="JOQ92" s="149"/>
      <c r="JOR92" s="149"/>
      <c r="JOS92" s="149"/>
      <c r="JOT92" s="149"/>
      <c r="JOU92" s="149"/>
      <c r="JOV92" s="149"/>
      <c r="JOW92" s="149"/>
      <c r="JOX92" s="149"/>
      <c r="JOY92" s="149"/>
      <c r="JOZ92" s="149"/>
      <c r="JPA92" s="149"/>
      <c r="JPB92" s="149"/>
      <c r="JPC92" s="149"/>
      <c r="JPD92" s="149"/>
      <c r="JPE92" s="149"/>
      <c r="JPF92" s="149"/>
      <c r="JPG92" s="149"/>
      <c r="JPH92" s="149"/>
      <c r="JPI92" s="149"/>
      <c r="JPJ92" s="149"/>
      <c r="JPK92" s="149"/>
      <c r="JPL92" s="149"/>
      <c r="JPM92" s="149"/>
      <c r="JPN92" s="149"/>
      <c r="JPO92" s="149"/>
      <c r="JPP92" s="149"/>
      <c r="JPQ92" s="149"/>
      <c r="JPR92" s="149"/>
      <c r="JPS92" s="149"/>
      <c r="JPT92" s="149"/>
      <c r="JPU92" s="149"/>
      <c r="JPV92" s="149"/>
      <c r="JPW92" s="149"/>
      <c r="JPX92" s="149"/>
      <c r="JPY92" s="149"/>
      <c r="JPZ92" s="149"/>
      <c r="JQA92" s="149"/>
      <c r="JQB92" s="149"/>
      <c r="JQC92" s="149"/>
      <c r="JQD92" s="149"/>
      <c r="JQE92" s="149"/>
      <c r="JQF92" s="149"/>
      <c r="JQG92" s="149"/>
      <c r="JQH92" s="149"/>
      <c r="JQI92" s="149"/>
      <c r="JQJ92" s="149"/>
      <c r="JQK92" s="149"/>
      <c r="JQL92" s="149"/>
      <c r="JQM92" s="149"/>
      <c r="JQN92" s="149"/>
      <c r="JQO92" s="149"/>
      <c r="JQP92" s="149"/>
      <c r="JQQ92" s="149"/>
      <c r="JQR92" s="149"/>
      <c r="JQS92" s="149"/>
      <c r="JQT92" s="149"/>
      <c r="JQU92" s="149"/>
      <c r="JQV92" s="149"/>
      <c r="JQW92" s="149"/>
      <c r="JQX92" s="149"/>
      <c r="JQY92" s="149"/>
      <c r="JQZ92" s="149"/>
      <c r="JRA92" s="149"/>
      <c r="JRB92" s="149"/>
      <c r="JRC92" s="149"/>
      <c r="JRD92" s="149"/>
      <c r="JRE92" s="149"/>
      <c r="JRF92" s="149"/>
      <c r="JRG92" s="149"/>
      <c r="JRH92" s="149"/>
      <c r="JRI92" s="149"/>
      <c r="JRJ92" s="149"/>
      <c r="JRK92" s="149"/>
      <c r="JRL92" s="149"/>
      <c r="JRM92" s="149"/>
      <c r="JRN92" s="149"/>
      <c r="JRO92" s="149"/>
      <c r="JRP92" s="149"/>
      <c r="JRQ92" s="149"/>
      <c r="JRR92" s="149"/>
      <c r="JRS92" s="149"/>
      <c r="JRT92" s="149"/>
      <c r="JRU92" s="149"/>
      <c r="JRV92" s="149"/>
      <c r="JRW92" s="149"/>
      <c r="JRX92" s="149"/>
      <c r="JRY92" s="149"/>
      <c r="JRZ92" s="149"/>
      <c r="JSA92" s="149"/>
      <c r="JSB92" s="149"/>
      <c r="JSC92" s="149"/>
      <c r="JSD92" s="149"/>
      <c r="JSE92" s="149"/>
      <c r="JSF92" s="149"/>
      <c r="JSG92" s="149"/>
      <c r="JSH92" s="149"/>
      <c r="JSI92" s="149"/>
      <c r="JSJ92" s="149"/>
      <c r="JSK92" s="149"/>
      <c r="JSL92" s="149"/>
      <c r="JSM92" s="149"/>
      <c r="JSN92" s="149"/>
      <c r="JSO92" s="149"/>
      <c r="JSP92" s="149"/>
      <c r="JSQ92" s="149"/>
      <c r="JSR92" s="149"/>
      <c r="JSS92" s="149"/>
      <c r="JST92" s="149"/>
      <c r="JSU92" s="149"/>
      <c r="JSV92" s="149"/>
      <c r="JSW92" s="149"/>
      <c r="JSX92" s="149"/>
      <c r="JSY92" s="149"/>
      <c r="JSZ92" s="149"/>
      <c r="JTA92" s="149"/>
      <c r="JTB92" s="149"/>
      <c r="JTC92" s="149"/>
      <c r="JTD92" s="149"/>
      <c r="JTE92" s="149"/>
      <c r="JTF92" s="149"/>
      <c r="JTG92" s="149"/>
      <c r="JTH92" s="149"/>
      <c r="JTI92" s="149"/>
      <c r="JTJ92" s="149"/>
      <c r="JTK92" s="149"/>
      <c r="JTL92" s="149"/>
      <c r="JTM92" s="149"/>
      <c r="JTN92" s="149"/>
      <c r="JTO92" s="149"/>
      <c r="JTP92" s="149"/>
      <c r="JTQ92" s="149"/>
      <c r="JTR92" s="149"/>
      <c r="JTS92" s="149"/>
      <c r="JTT92" s="149"/>
      <c r="JTU92" s="149"/>
      <c r="JTV92" s="149"/>
      <c r="JTW92" s="149"/>
      <c r="JTX92" s="149"/>
      <c r="JTY92" s="149"/>
      <c r="JTZ92" s="149"/>
      <c r="JUA92" s="149"/>
      <c r="JUB92" s="149"/>
      <c r="JUC92" s="149"/>
      <c r="JUD92" s="149"/>
      <c r="JUE92" s="149"/>
      <c r="JUF92" s="149"/>
      <c r="JUG92" s="149"/>
      <c r="JUH92" s="149"/>
      <c r="JUI92" s="149"/>
      <c r="JUJ92" s="149"/>
      <c r="JUK92" s="149"/>
      <c r="JUL92" s="149"/>
      <c r="JUM92" s="149"/>
      <c r="JUN92" s="149"/>
      <c r="JUO92" s="149"/>
      <c r="JUP92" s="149"/>
      <c r="JUQ92" s="149"/>
      <c r="JUR92" s="149"/>
      <c r="JUS92" s="149"/>
      <c r="JUT92" s="149"/>
      <c r="JUU92" s="149"/>
      <c r="JUV92" s="149"/>
      <c r="JUW92" s="149"/>
      <c r="JUX92" s="149"/>
      <c r="JUY92" s="149"/>
      <c r="JUZ92" s="149"/>
      <c r="JVA92" s="149"/>
      <c r="JVB92" s="149"/>
      <c r="JVC92" s="149"/>
      <c r="JVD92" s="149"/>
      <c r="JVE92" s="149"/>
      <c r="JVF92" s="149"/>
      <c r="JVG92" s="149"/>
      <c r="JVH92" s="149"/>
      <c r="JVI92" s="149"/>
      <c r="JVJ92" s="149"/>
      <c r="JVK92" s="149"/>
      <c r="JVL92" s="149"/>
      <c r="JVM92" s="149"/>
      <c r="JVN92" s="149"/>
      <c r="JVO92" s="149"/>
      <c r="JVP92" s="149"/>
      <c r="JVQ92" s="149"/>
      <c r="JVR92" s="149"/>
      <c r="JVS92" s="149"/>
      <c r="JVT92" s="149"/>
      <c r="JVU92" s="149"/>
      <c r="JVV92" s="149"/>
      <c r="JVW92" s="149"/>
      <c r="JVX92" s="149"/>
      <c r="JVY92" s="149"/>
      <c r="JVZ92" s="149"/>
      <c r="JWA92" s="149"/>
      <c r="JWB92" s="149"/>
      <c r="JWC92" s="149"/>
      <c r="JWD92" s="149"/>
      <c r="JWE92" s="149"/>
      <c r="JWF92" s="149"/>
      <c r="JWG92" s="149"/>
      <c r="JWH92" s="149"/>
      <c r="JWI92" s="149"/>
      <c r="JWJ92" s="149"/>
      <c r="JWK92" s="149"/>
      <c r="JWL92" s="149"/>
      <c r="JWM92" s="149"/>
      <c r="JWN92" s="149"/>
      <c r="JWO92" s="149"/>
      <c r="JWP92" s="149"/>
      <c r="JWQ92" s="149"/>
      <c r="JWR92" s="149"/>
      <c r="JWS92" s="149"/>
      <c r="JWT92" s="149"/>
      <c r="JWU92" s="149"/>
      <c r="JWV92" s="149"/>
      <c r="JWW92" s="149"/>
      <c r="JWX92" s="149"/>
      <c r="JWY92" s="149"/>
      <c r="JWZ92" s="149"/>
      <c r="JXA92" s="149"/>
      <c r="JXB92" s="149"/>
      <c r="JXC92" s="149"/>
      <c r="JXD92" s="149"/>
      <c r="JXE92" s="149"/>
      <c r="JXF92" s="149"/>
      <c r="JXG92" s="149"/>
      <c r="JXH92" s="149"/>
      <c r="JXI92" s="149"/>
      <c r="JXJ92" s="149"/>
      <c r="JXK92" s="149"/>
      <c r="JXL92" s="149"/>
      <c r="JXM92" s="149"/>
      <c r="JXN92" s="149"/>
      <c r="JXO92" s="149"/>
      <c r="JXP92" s="149"/>
      <c r="JXQ92" s="149"/>
      <c r="JXR92" s="149"/>
      <c r="JXS92" s="149"/>
      <c r="JXT92" s="149"/>
      <c r="JXU92" s="149"/>
      <c r="JXV92" s="149"/>
      <c r="JXW92" s="149"/>
      <c r="JXX92" s="149"/>
      <c r="JXY92" s="149"/>
      <c r="JXZ92" s="149"/>
      <c r="JYA92" s="149"/>
      <c r="JYB92" s="149"/>
      <c r="JYC92" s="149"/>
      <c r="JYD92" s="149"/>
      <c r="JYE92" s="149"/>
      <c r="JYF92" s="149"/>
      <c r="JYG92" s="149"/>
      <c r="JYH92" s="149"/>
      <c r="JYI92" s="149"/>
      <c r="JYJ92" s="149"/>
      <c r="JYK92" s="149"/>
      <c r="JYL92" s="149"/>
      <c r="JYM92" s="149"/>
      <c r="JYN92" s="149"/>
      <c r="JYO92" s="149"/>
      <c r="JYP92" s="149"/>
      <c r="JYQ92" s="149"/>
      <c r="JYR92" s="149"/>
      <c r="JYS92" s="149"/>
      <c r="JYT92" s="149"/>
      <c r="JYU92" s="149"/>
      <c r="JYV92" s="149"/>
      <c r="JYW92" s="149"/>
      <c r="JYX92" s="149"/>
      <c r="JYY92" s="149"/>
      <c r="JYZ92" s="149"/>
      <c r="JZA92" s="149"/>
      <c r="JZB92" s="149"/>
      <c r="JZC92" s="149"/>
      <c r="JZD92" s="149"/>
      <c r="JZE92" s="149"/>
      <c r="JZF92" s="149"/>
      <c r="JZG92" s="149"/>
      <c r="JZH92" s="149"/>
      <c r="JZI92" s="149"/>
      <c r="JZJ92" s="149"/>
      <c r="JZK92" s="149"/>
      <c r="JZL92" s="149"/>
      <c r="JZM92" s="149"/>
      <c r="JZN92" s="149"/>
      <c r="JZO92" s="149"/>
      <c r="JZP92" s="149"/>
      <c r="JZQ92" s="149"/>
      <c r="JZR92" s="149"/>
      <c r="JZS92" s="149"/>
      <c r="JZT92" s="149"/>
      <c r="JZU92" s="149"/>
      <c r="JZV92" s="149"/>
      <c r="JZW92" s="149"/>
      <c r="JZX92" s="149"/>
      <c r="JZY92" s="149"/>
      <c r="JZZ92" s="149"/>
      <c r="KAA92" s="149"/>
      <c r="KAB92" s="149"/>
      <c r="KAC92" s="149"/>
      <c r="KAD92" s="149"/>
      <c r="KAE92" s="149"/>
      <c r="KAF92" s="149"/>
      <c r="KAG92" s="149"/>
      <c r="KAH92" s="149"/>
      <c r="KAI92" s="149"/>
      <c r="KAJ92" s="149"/>
      <c r="KAK92" s="149"/>
      <c r="KAL92" s="149"/>
      <c r="KAM92" s="149"/>
      <c r="KAN92" s="149"/>
      <c r="KAO92" s="149"/>
      <c r="KAP92" s="149"/>
      <c r="KAQ92" s="149"/>
      <c r="KAR92" s="149"/>
      <c r="KAS92" s="149"/>
      <c r="KAT92" s="149"/>
      <c r="KAU92" s="149"/>
      <c r="KAV92" s="149"/>
      <c r="KAW92" s="149"/>
      <c r="KAX92" s="149"/>
      <c r="KAY92" s="149"/>
      <c r="KAZ92" s="149"/>
      <c r="KBA92" s="149"/>
      <c r="KBB92" s="149"/>
      <c r="KBC92" s="149"/>
      <c r="KBD92" s="149"/>
      <c r="KBE92" s="149"/>
      <c r="KBF92" s="149"/>
      <c r="KBG92" s="149"/>
      <c r="KBH92" s="149"/>
      <c r="KBI92" s="149"/>
      <c r="KBJ92" s="149"/>
      <c r="KBK92" s="149"/>
      <c r="KBL92" s="149"/>
      <c r="KBM92" s="149"/>
      <c r="KBN92" s="149"/>
      <c r="KBO92" s="149"/>
      <c r="KBP92" s="149"/>
      <c r="KBQ92" s="149"/>
      <c r="KBR92" s="149"/>
      <c r="KBS92" s="149"/>
      <c r="KBT92" s="149"/>
      <c r="KBU92" s="149"/>
      <c r="KBV92" s="149"/>
      <c r="KBW92" s="149"/>
      <c r="KBX92" s="149"/>
      <c r="KBY92" s="149"/>
      <c r="KBZ92" s="149"/>
      <c r="KCA92" s="149"/>
      <c r="KCB92" s="149"/>
      <c r="KCC92" s="149"/>
      <c r="KCD92" s="149"/>
      <c r="KCE92" s="149"/>
      <c r="KCF92" s="149"/>
      <c r="KCG92" s="149"/>
      <c r="KCH92" s="149"/>
      <c r="KCI92" s="149"/>
      <c r="KCJ92" s="149"/>
      <c r="KCK92" s="149"/>
      <c r="KCL92" s="149"/>
      <c r="KCM92" s="149"/>
      <c r="KCN92" s="149"/>
      <c r="KCO92" s="149"/>
      <c r="KCP92" s="149"/>
      <c r="KCQ92" s="149"/>
      <c r="KCR92" s="149"/>
      <c r="KCS92" s="149"/>
      <c r="KCT92" s="149"/>
      <c r="KCU92" s="149"/>
      <c r="KCV92" s="149"/>
      <c r="KCW92" s="149"/>
      <c r="KCX92" s="149"/>
      <c r="KCY92" s="149"/>
      <c r="KCZ92" s="149"/>
      <c r="KDA92" s="149"/>
      <c r="KDB92" s="149"/>
      <c r="KDC92" s="149"/>
      <c r="KDD92" s="149"/>
      <c r="KDE92" s="149"/>
      <c r="KDF92" s="149"/>
      <c r="KDG92" s="149"/>
      <c r="KDH92" s="149"/>
      <c r="KDI92" s="149"/>
      <c r="KDJ92" s="149"/>
      <c r="KDK92" s="149"/>
      <c r="KDL92" s="149"/>
      <c r="KDM92" s="149"/>
      <c r="KDN92" s="149"/>
      <c r="KDO92" s="149"/>
      <c r="KDP92" s="149"/>
      <c r="KDQ92" s="149"/>
      <c r="KDR92" s="149"/>
      <c r="KDS92" s="149"/>
      <c r="KDT92" s="149"/>
      <c r="KDU92" s="149"/>
      <c r="KDV92" s="149"/>
      <c r="KDW92" s="149"/>
      <c r="KDX92" s="149"/>
      <c r="KDY92" s="149"/>
      <c r="KDZ92" s="149"/>
      <c r="KEA92" s="149"/>
      <c r="KEB92" s="149"/>
      <c r="KEC92" s="149"/>
      <c r="KED92" s="149"/>
      <c r="KEE92" s="149"/>
      <c r="KEF92" s="149"/>
      <c r="KEG92" s="149"/>
      <c r="KEH92" s="149"/>
      <c r="KEI92" s="149"/>
      <c r="KEJ92" s="149"/>
      <c r="KEK92" s="149"/>
      <c r="KEL92" s="149"/>
      <c r="KEM92" s="149"/>
      <c r="KEN92" s="149"/>
      <c r="KEO92" s="149"/>
      <c r="KEP92" s="149"/>
      <c r="KEQ92" s="149"/>
      <c r="KER92" s="149"/>
      <c r="KES92" s="149"/>
      <c r="KET92" s="149"/>
      <c r="KEU92" s="149"/>
      <c r="KEV92" s="149"/>
      <c r="KEW92" s="149"/>
      <c r="KEX92" s="149"/>
      <c r="KEY92" s="149"/>
      <c r="KEZ92" s="149"/>
      <c r="KFA92" s="149"/>
      <c r="KFB92" s="149"/>
      <c r="KFC92" s="149"/>
      <c r="KFD92" s="149"/>
      <c r="KFE92" s="149"/>
      <c r="KFF92" s="149"/>
      <c r="KFG92" s="149"/>
      <c r="KFH92" s="149"/>
      <c r="KFI92" s="149"/>
      <c r="KFJ92" s="149"/>
      <c r="KFK92" s="149"/>
      <c r="KFL92" s="149"/>
      <c r="KFM92" s="149"/>
      <c r="KFN92" s="149"/>
      <c r="KFO92" s="149"/>
      <c r="KFP92" s="149"/>
      <c r="KFQ92" s="149"/>
      <c r="KFR92" s="149"/>
      <c r="KFS92" s="149"/>
      <c r="KFT92" s="149"/>
      <c r="KFU92" s="149"/>
      <c r="KFV92" s="149"/>
      <c r="KFW92" s="149"/>
      <c r="KFX92" s="149"/>
      <c r="KFY92" s="149"/>
      <c r="KFZ92" s="149"/>
      <c r="KGA92" s="149"/>
      <c r="KGB92" s="149"/>
      <c r="KGC92" s="149"/>
      <c r="KGD92" s="149"/>
      <c r="KGE92" s="149"/>
      <c r="KGF92" s="149"/>
      <c r="KGG92" s="149"/>
      <c r="KGH92" s="149"/>
      <c r="KGI92" s="149"/>
      <c r="KGJ92" s="149"/>
      <c r="KGK92" s="149"/>
      <c r="KGL92" s="149"/>
      <c r="KGM92" s="149"/>
      <c r="KGN92" s="149"/>
      <c r="KGO92" s="149"/>
      <c r="KGP92" s="149"/>
      <c r="KGQ92" s="149"/>
      <c r="KGR92" s="149"/>
      <c r="KGS92" s="149"/>
      <c r="KGT92" s="149"/>
      <c r="KGU92" s="149"/>
      <c r="KGV92" s="149"/>
      <c r="KGW92" s="149"/>
      <c r="KGX92" s="149"/>
      <c r="KGY92" s="149"/>
      <c r="KGZ92" s="149"/>
      <c r="KHA92" s="149"/>
      <c r="KHB92" s="149"/>
      <c r="KHC92" s="149"/>
      <c r="KHD92" s="149"/>
      <c r="KHE92" s="149"/>
      <c r="KHF92" s="149"/>
      <c r="KHG92" s="149"/>
      <c r="KHH92" s="149"/>
      <c r="KHI92" s="149"/>
      <c r="KHJ92" s="149"/>
      <c r="KHK92" s="149"/>
      <c r="KHL92" s="149"/>
      <c r="KHM92" s="149"/>
      <c r="KHN92" s="149"/>
      <c r="KHO92" s="149"/>
      <c r="KHP92" s="149"/>
      <c r="KHQ92" s="149"/>
      <c r="KHR92" s="149"/>
      <c r="KHS92" s="149"/>
      <c r="KHT92" s="149"/>
      <c r="KHU92" s="149"/>
      <c r="KHV92" s="149"/>
      <c r="KHW92" s="149"/>
      <c r="KHX92" s="149"/>
      <c r="KHY92" s="149"/>
      <c r="KHZ92" s="149"/>
      <c r="KIA92" s="149"/>
      <c r="KIB92" s="149"/>
      <c r="KIC92" s="149"/>
      <c r="KID92" s="149"/>
      <c r="KIE92" s="149"/>
      <c r="KIF92" s="149"/>
      <c r="KIG92" s="149"/>
      <c r="KIH92" s="149"/>
      <c r="KII92" s="149"/>
      <c r="KIJ92" s="149"/>
      <c r="KIK92" s="149"/>
      <c r="KIL92" s="149"/>
      <c r="KIM92" s="149"/>
      <c r="KIN92" s="149"/>
      <c r="KIO92" s="149"/>
      <c r="KIP92" s="149"/>
      <c r="KIQ92" s="149"/>
      <c r="KIR92" s="149"/>
      <c r="KIS92" s="149"/>
      <c r="KIT92" s="149"/>
      <c r="KIU92" s="149"/>
      <c r="KIV92" s="149"/>
      <c r="KIW92" s="149"/>
      <c r="KIX92" s="149"/>
      <c r="KIY92" s="149"/>
      <c r="KIZ92" s="149"/>
      <c r="KJA92" s="149"/>
      <c r="KJB92" s="149"/>
      <c r="KJC92" s="149"/>
      <c r="KJD92" s="149"/>
      <c r="KJE92" s="149"/>
      <c r="KJF92" s="149"/>
      <c r="KJG92" s="149"/>
      <c r="KJH92" s="149"/>
      <c r="KJI92" s="149"/>
      <c r="KJJ92" s="149"/>
      <c r="KJK92" s="149"/>
      <c r="KJL92" s="149"/>
      <c r="KJM92" s="149"/>
      <c r="KJN92" s="149"/>
      <c r="KJO92" s="149"/>
      <c r="KJP92" s="149"/>
      <c r="KJQ92" s="149"/>
      <c r="KJR92" s="149"/>
      <c r="KJS92" s="149"/>
      <c r="KJT92" s="149"/>
      <c r="KJU92" s="149"/>
      <c r="KJV92" s="149"/>
      <c r="KJW92" s="149"/>
      <c r="KJX92" s="149"/>
      <c r="KJY92" s="149"/>
      <c r="KJZ92" s="149"/>
      <c r="KKA92" s="149"/>
      <c r="KKB92" s="149"/>
      <c r="KKC92" s="149"/>
      <c r="KKD92" s="149"/>
      <c r="KKE92" s="149"/>
      <c r="KKF92" s="149"/>
      <c r="KKG92" s="149"/>
      <c r="KKH92" s="149"/>
      <c r="KKI92" s="149"/>
      <c r="KKJ92" s="149"/>
      <c r="KKK92" s="149"/>
      <c r="KKL92" s="149"/>
      <c r="KKM92" s="149"/>
      <c r="KKN92" s="149"/>
      <c r="KKO92" s="149"/>
      <c r="KKP92" s="149"/>
      <c r="KKQ92" s="149"/>
      <c r="KKR92" s="149"/>
      <c r="KKS92" s="149"/>
      <c r="KKT92" s="149"/>
      <c r="KKU92" s="149"/>
      <c r="KKV92" s="149"/>
      <c r="KKW92" s="149"/>
      <c r="KKX92" s="149"/>
      <c r="KKY92" s="149"/>
      <c r="KKZ92" s="149"/>
      <c r="KLA92" s="149"/>
      <c r="KLB92" s="149"/>
      <c r="KLC92" s="149"/>
      <c r="KLD92" s="149"/>
      <c r="KLE92" s="149"/>
      <c r="KLF92" s="149"/>
      <c r="KLG92" s="149"/>
      <c r="KLH92" s="149"/>
      <c r="KLI92" s="149"/>
      <c r="KLJ92" s="149"/>
      <c r="KLK92" s="149"/>
      <c r="KLL92" s="149"/>
      <c r="KLM92" s="149"/>
      <c r="KLN92" s="149"/>
      <c r="KLO92" s="149"/>
      <c r="KLP92" s="149"/>
      <c r="KLQ92" s="149"/>
      <c r="KLR92" s="149"/>
      <c r="KLS92" s="149"/>
      <c r="KLT92" s="149"/>
      <c r="KLU92" s="149"/>
      <c r="KLV92" s="149"/>
      <c r="KLW92" s="149"/>
      <c r="KLX92" s="149"/>
      <c r="KLY92" s="149"/>
      <c r="KLZ92" s="149"/>
      <c r="KMA92" s="149"/>
      <c r="KMB92" s="149"/>
      <c r="KMC92" s="149"/>
      <c r="KMD92" s="149"/>
      <c r="KME92" s="149"/>
      <c r="KMF92" s="149"/>
      <c r="KMG92" s="149"/>
      <c r="KMH92" s="149"/>
      <c r="KMI92" s="149"/>
      <c r="KMJ92" s="149"/>
      <c r="KMK92" s="149"/>
      <c r="KML92" s="149"/>
      <c r="KMM92" s="149"/>
      <c r="KMN92" s="149"/>
      <c r="KMO92" s="149"/>
      <c r="KMP92" s="149"/>
      <c r="KMQ92" s="149"/>
      <c r="KMR92" s="149"/>
      <c r="KMS92" s="149"/>
      <c r="KMT92" s="149"/>
      <c r="KMU92" s="149"/>
      <c r="KMV92" s="149"/>
      <c r="KMW92" s="149"/>
      <c r="KMX92" s="149"/>
      <c r="KMY92" s="149"/>
      <c r="KMZ92" s="149"/>
      <c r="KNA92" s="149"/>
      <c r="KNB92" s="149"/>
      <c r="KNC92" s="149"/>
      <c r="KND92" s="149"/>
      <c r="KNE92" s="149"/>
      <c r="KNF92" s="149"/>
      <c r="KNG92" s="149"/>
      <c r="KNH92" s="149"/>
      <c r="KNI92" s="149"/>
      <c r="KNJ92" s="149"/>
      <c r="KNK92" s="149"/>
      <c r="KNL92" s="149"/>
      <c r="KNM92" s="149"/>
      <c r="KNN92" s="149"/>
      <c r="KNO92" s="149"/>
      <c r="KNP92" s="149"/>
      <c r="KNQ92" s="149"/>
      <c r="KNR92" s="149"/>
      <c r="KNS92" s="149"/>
      <c r="KNT92" s="149"/>
      <c r="KNU92" s="149"/>
      <c r="KNV92" s="149"/>
      <c r="KNW92" s="149"/>
      <c r="KNX92" s="149"/>
      <c r="KNY92" s="149"/>
      <c r="KNZ92" s="149"/>
      <c r="KOA92" s="149"/>
      <c r="KOB92" s="149"/>
      <c r="KOC92" s="149"/>
      <c r="KOD92" s="149"/>
      <c r="KOE92" s="149"/>
      <c r="KOF92" s="149"/>
      <c r="KOG92" s="149"/>
      <c r="KOH92" s="149"/>
      <c r="KOI92" s="149"/>
      <c r="KOJ92" s="149"/>
      <c r="KOK92" s="149"/>
      <c r="KOL92" s="149"/>
      <c r="KOM92" s="149"/>
      <c r="KON92" s="149"/>
      <c r="KOO92" s="149"/>
      <c r="KOP92" s="149"/>
      <c r="KOQ92" s="149"/>
      <c r="KOR92" s="149"/>
      <c r="KOS92" s="149"/>
      <c r="KOT92" s="149"/>
      <c r="KOU92" s="149"/>
      <c r="KOV92" s="149"/>
      <c r="KOW92" s="149"/>
      <c r="KOX92" s="149"/>
      <c r="KOY92" s="149"/>
      <c r="KOZ92" s="149"/>
      <c r="KPA92" s="149"/>
      <c r="KPB92" s="149"/>
      <c r="KPC92" s="149"/>
      <c r="KPD92" s="149"/>
      <c r="KPE92" s="149"/>
      <c r="KPF92" s="149"/>
      <c r="KPG92" s="149"/>
      <c r="KPH92" s="149"/>
      <c r="KPI92" s="149"/>
      <c r="KPJ92" s="149"/>
      <c r="KPK92" s="149"/>
      <c r="KPL92" s="149"/>
      <c r="KPM92" s="149"/>
      <c r="KPN92" s="149"/>
      <c r="KPO92" s="149"/>
      <c r="KPP92" s="149"/>
      <c r="KPQ92" s="149"/>
      <c r="KPR92" s="149"/>
      <c r="KPS92" s="149"/>
      <c r="KPT92" s="149"/>
      <c r="KPU92" s="149"/>
      <c r="KPV92" s="149"/>
      <c r="KPW92" s="149"/>
      <c r="KPX92" s="149"/>
      <c r="KPY92" s="149"/>
      <c r="KPZ92" s="149"/>
      <c r="KQA92" s="149"/>
      <c r="KQB92" s="149"/>
      <c r="KQC92" s="149"/>
      <c r="KQD92" s="149"/>
      <c r="KQE92" s="149"/>
      <c r="KQF92" s="149"/>
      <c r="KQG92" s="149"/>
      <c r="KQH92" s="149"/>
      <c r="KQI92" s="149"/>
      <c r="KQJ92" s="149"/>
      <c r="KQK92" s="149"/>
      <c r="KQL92" s="149"/>
      <c r="KQM92" s="149"/>
      <c r="KQN92" s="149"/>
      <c r="KQO92" s="149"/>
      <c r="KQP92" s="149"/>
      <c r="KQQ92" s="149"/>
      <c r="KQR92" s="149"/>
      <c r="KQS92" s="149"/>
      <c r="KQT92" s="149"/>
      <c r="KQU92" s="149"/>
      <c r="KQV92" s="149"/>
      <c r="KQW92" s="149"/>
      <c r="KQX92" s="149"/>
      <c r="KQY92" s="149"/>
      <c r="KQZ92" s="149"/>
      <c r="KRA92" s="149"/>
      <c r="KRB92" s="149"/>
      <c r="KRC92" s="149"/>
      <c r="KRD92" s="149"/>
      <c r="KRE92" s="149"/>
      <c r="KRF92" s="149"/>
      <c r="KRG92" s="149"/>
      <c r="KRH92" s="149"/>
      <c r="KRI92" s="149"/>
      <c r="KRJ92" s="149"/>
      <c r="KRK92" s="149"/>
      <c r="KRL92" s="149"/>
      <c r="KRM92" s="149"/>
      <c r="KRN92" s="149"/>
      <c r="KRO92" s="149"/>
      <c r="KRP92" s="149"/>
      <c r="KRQ92" s="149"/>
      <c r="KRR92" s="149"/>
      <c r="KRS92" s="149"/>
      <c r="KRT92" s="149"/>
      <c r="KRU92" s="149"/>
      <c r="KRV92" s="149"/>
      <c r="KRW92" s="149"/>
      <c r="KRX92" s="149"/>
      <c r="KRY92" s="149"/>
      <c r="KRZ92" s="149"/>
      <c r="KSA92" s="149"/>
      <c r="KSB92" s="149"/>
      <c r="KSC92" s="149"/>
      <c r="KSD92" s="149"/>
      <c r="KSE92" s="149"/>
      <c r="KSF92" s="149"/>
      <c r="KSG92" s="149"/>
      <c r="KSH92" s="149"/>
      <c r="KSI92" s="149"/>
      <c r="KSJ92" s="149"/>
      <c r="KSK92" s="149"/>
      <c r="KSL92" s="149"/>
      <c r="KSM92" s="149"/>
      <c r="KSN92" s="149"/>
      <c r="KSO92" s="149"/>
      <c r="KSP92" s="149"/>
      <c r="KSQ92" s="149"/>
      <c r="KSR92" s="149"/>
      <c r="KSS92" s="149"/>
      <c r="KST92" s="149"/>
      <c r="KSU92" s="149"/>
      <c r="KSV92" s="149"/>
      <c r="KSW92" s="149"/>
      <c r="KSX92" s="149"/>
      <c r="KSY92" s="149"/>
      <c r="KSZ92" s="149"/>
      <c r="KTA92" s="149"/>
      <c r="KTB92" s="149"/>
      <c r="KTC92" s="149"/>
      <c r="KTD92" s="149"/>
      <c r="KTE92" s="149"/>
      <c r="KTF92" s="149"/>
      <c r="KTG92" s="149"/>
      <c r="KTH92" s="149"/>
      <c r="KTI92" s="149"/>
      <c r="KTJ92" s="149"/>
      <c r="KTK92" s="149"/>
      <c r="KTL92" s="149"/>
      <c r="KTM92" s="149"/>
      <c r="KTN92" s="149"/>
      <c r="KTO92" s="149"/>
      <c r="KTP92" s="149"/>
      <c r="KTQ92" s="149"/>
      <c r="KTR92" s="149"/>
      <c r="KTS92" s="149"/>
      <c r="KTT92" s="149"/>
      <c r="KTU92" s="149"/>
      <c r="KTV92" s="149"/>
      <c r="KTW92" s="149"/>
      <c r="KTX92" s="149"/>
      <c r="KTY92" s="149"/>
      <c r="KTZ92" s="149"/>
      <c r="KUA92" s="149"/>
      <c r="KUB92" s="149"/>
      <c r="KUC92" s="149"/>
      <c r="KUD92" s="149"/>
      <c r="KUE92" s="149"/>
      <c r="KUF92" s="149"/>
      <c r="KUG92" s="149"/>
      <c r="KUH92" s="149"/>
      <c r="KUI92" s="149"/>
      <c r="KUJ92" s="149"/>
      <c r="KUK92" s="149"/>
      <c r="KUL92" s="149"/>
      <c r="KUM92" s="149"/>
      <c r="KUN92" s="149"/>
      <c r="KUO92" s="149"/>
      <c r="KUP92" s="149"/>
      <c r="KUQ92" s="149"/>
      <c r="KUR92" s="149"/>
      <c r="KUS92" s="149"/>
      <c r="KUT92" s="149"/>
      <c r="KUU92" s="149"/>
      <c r="KUV92" s="149"/>
      <c r="KUW92" s="149"/>
      <c r="KUX92" s="149"/>
      <c r="KUY92" s="149"/>
      <c r="KUZ92" s="149"/>
      <c r="KVA92" s="149"/>
      <c r="KVB92" s="149"/>
      <c r="KVC92" s="149"/>
      <c r="KVD92" s="149"/>
      <c r="KVE92" s="149"/>
      <c r="KVF92" s="149"/>
      <c r="KVG92" s="149"/>
      <c r="KVH92" s="149"/>
      <c r="KVI92" s="149"/>
      <c r="KVJ92" s="149"/>
      <c r="KVK92" s="149"/>
      <c r="KVL92" s="149"/>
      <c r="KVM92" s="149"/>
      <c r="KVN92" s="149"/>
      <c r="KVO92" s="149"/>
      <c r="KVP92" s="149"/>
      <c r="KVQ92" s="149"/>
      <c r="KVR92" s="149"/>
      <c r="KVS92" s="149"/>
      <c r="KVT92" s="149"/>
      <c r="KVU92" s="149"/>
      <c r="KVV92" s="149"/>
      <c r="KVW92" s="149"/>
      <c r="KVX92" s="149"/>
      <c r="KVY92" s="149"/>
      <c r="KVZ92" s="149"/>
      <c r="KWA92" s="149"/>
      <c r="KWB92" s="149"/>
      <c r="KWC92" s="149"/>
      <c r="KWD92" s="149"/>
      <c r="KWE92" s="149"/>
      <c r="KWF92" s="149"/>
      <c r="KWG92" s="149"/>
      <c r="KWH92" s="149"/>
      <c r="KWI92" s="149"/>
      <c r="KWJ92" s="149"/>
      <c r="KWK92" s="149"/>
      <c r="KWL92" s="149"/>
      <c r="KWM92" s="149"/>
      <c r="KWN92" s="149"/>
      <c r="KWO92" s="149"/>
      <c r="KWP92" s="149"/>
      <c r="KWQ92" s="149"/>
      <c r="KWR92" s="149"/>
      <c r="KWS92" s="149"/>
      <c r="KWT92" s="149"/>
      <c r="KWU92" s="149"/>
      <c r="KWV92" s="149"/>
      <c r="KWW92" s="149"/>
      <c r="KWX92" s="149"/>
      <c r="KWY92" s="149"/>
      <c r="KWZ92" s="149"/>
      <c r="KXA92" s="149"/>
      <c r="KXB92" s="149"/>
      <c r="KXC92" s="149"/>
      <c r="KXD92" s="149"/>
      <c r="KXE92" s="149"/>
      <c r="KXF92" s="149"/>
      <c r="KXG92" s="149"/>
      <c r="KXH92" s="149"/>
      <c r="KXI92" s="149"/>
      <c r="KXJ92" s="149"/>
      <c r="KXK92" s="149"/>
      <c r="KXL92" s="149"/>
      <c r="KXM92" s="149"/>
      <c r="KXN92" s="149"/>
      <c r="KXO92" s="149"/>
      <c r="KXP92" s="149"/>
      <c r="KXQ92" s="149"/>
      <c r="KXR92" s="149"/>
      <c r="KXS92" s="149"/>
      <c r="KXT92" s="149"/>
      <c r="KXU92" s="149"/>
      <c r="KXV92" s="149"/>
      <c r="KXW92" s="149"/>
      <c r="KXX92" s="149"/>
      <c r="KXY92" s="149"/>
      <c r="KXZ92" s="149"/>
      <c r="KYA92" s="149"/>
      <c r="KYB92" s="149"/>
      <c r="KYC92" s="149"/>
      <c r="KYD92" s="149"/>
      <c r="KYE92" s="149"/>
      <c r="KYF92" s="149"/>
      <c r="KYG92" s="149"/>
      <c r="KYH92" s="149"/>
      <c r="KYI92" s="149"/>
      <c r="KYJ92" s="149"/>
      <c r="KYK92" s="149"/>
      <c r="KYL92" s="149"/>
      <c r="KYM92" s="149"/>
      <c r="KYN92" s="149"/>
      <c r="KYO92" s="149"/>
      <c r="KYP92" s="149"/>
      <c r="KYQ92" s="149"/>
      <c r="KYR92" s="149"/>
      <c r="KYS92" s="149"/>
      <c r="KYT92" s="149"/>
      <c r="KYU92" s="149"/>
      <c r="KYV92" s="149"/>
      <c r="KYW92" s="149"/>
      <c r="KYX92" s="149"/>
      <c r="KYY92" s="149"/>
      <c r="KYZ92" s="149"/>
      <c r="KZA92" s="149"/>
      <c r="KZB92" s="149"/>
      <c r="KZC92" s="149"/>
      <c r="KZD92" s="149"/>
      <c r="KZE92" s="149"/>
      <c r="KZF92" s="149"/>
      <c r="KZG92" s="149"/>
      <c r="KZH92" s="149"/>
      <c r="KZI92" s="149"/>
      <c r="KZJ92" s="149"/>
      <c r="KZK92" s="149"/>
      <c r="KZL92" s="149"/>
      <c r="KZM92" s="149"/>
      <c r="KZN92" s="149"/>
      <c r="KZO92" s="149"/>
      <c r="KZP92" s="149"/>
      <c r="KZQ92" s="149"/>
      <c r="KZR92" s="149"/>
      <c r="KZS92" s="149"/>
      <c r="KZT92" s="149"/>
      <c r="KZU92" s="149"/>
      <c r="KZV92" s="149"/>
      <c r="KZW92" s="149"/>
      <c r="KZX92" s="149"/>
      <c r="KZY92" s="149"/>
      <c r="KZZ92" s="149"/>
      <c r="LAA92" s="149"/>
      <c r="LAB92" s="149"/>
      <c r="LAC92" s="149"/>
      <c r="LAD92" s="149"/>
      <c r="LAE92" s="149"/>
      <c r="LAF92" s="149"/>
      <c r="LAG92" s="149"/>
      <c r="LAH92" s="149"/>
      <c r="LAI92" s="149"/>
      <c r="LAJ92" s="149"/>
      <c r="LAK92" s="149"/>
      <c r="LAL92" s="149"/>
      <c r="LAM92" s="149"/>
      <c r="LAN92" s="149"/>
      <c r="LAO92" s="149"/>
      <c r="LAP92" s="149"/>
      <c r="LAQ92" s="149"/>
      <c r="LAR92" s="149"/>
      <c r="LAS92" s="149"/>
      <c r="LAT92" s="149"/>
      <c r="LAU92" s="149"/>
      <c r="LAV92" s="149"/>
      <c r="LAW92" s="149"/>
      <c r="LAX92" s="149"/>
      <c r="LAY92" s="149"/>
      <c r="LAZ92" s="149"/>
      <c r="LBA92" s="149"/>
      <c r="LBB92" s="149"/>
      <c r="LBC92" s="149"/>
      <c r="LBD92" s="149"/>
      <c r="LBE92" s="149"/>
      <c r="LBF92" s="149"/>
      <c r="LBG92" s="149"/>
      <c r="LBH92" s="149"/>
      <c r="LBI92" s="149"/>
      <c r="LBJ92" s="149"/>
      <c r="LBK92" s="149"/>
      <c r="LBL92" s="149"/>
      <c r="LBM92" s="149"/>
      <c r="LBN92" s="149"/>
      <c r="LBO92" s="149"/>
      <c r="LBP92" s="149"/>
      <c r="LBQ92" s="149"/>
      <c r="LBR92" s="149"/>
      <c r="LBS92" s="149"/>
      <c r="LBT92" s="149"/>
      <c r="LBU92" s="149"/>
      <c r="LBV92" s="149"/>
      <c r="LBW92" s="149"/>
      <c r="LBX92" s="149"/>
      <c r="LBY92" s="149"/>
      <c r="LBZ92" s="149"/>
      <c r="LCA92" s="149"/>
      <c r="LCB92" s="149"/>
      <c r="LCC92" s="149"/>
      <c r="LCD92" s="149"/>
      <c r="LCE92" s="149"/>
      <c r="LCF92" s="149"/>
      <c r="LCG92" s="149"/>
      <c r="LCH92" s="149"/>
      <c r="LCI92" s="149"/>
      <c r="LCJ92" s="149"/>
      <c r="LCK92" s="149"/>
      <c r="LCL92" s="149"/>
      <c r="LCM92" s="149"/>
      <c r="LCN92" s="149"/>
      <c r="LCO92" s="149"/>
      <c r="LCP92" s="149"/>
      <c r="LCQ92" s="149"/>
      <c r="LCR92" s="149"/>
      <c r="LCS92" s="149"/>
      <c r="LCT92" s="149"/>
      <c r="LCU92" s="149"/>
      <c r="LCV92" s="149"/>
      <c r="LCW92" s="149"/>
      <c r="LCX92" s="149"/>
      <c r="LCY92" s="149"/>
      <c r="LCZ92" s="149"/>
      <c r="LDA92" s="149"/>
      <c r="LDB92" s="149"/>
      <c r="LDC92" s="149"/>
      <c r="LDD92" s="149"/>
      <c r="LDE92" s="149"/>
      <c r="LDF92" s="149"/>
      <c r="LDG92" s="149"/>
      <c r="LDH92" s="149"/>
      <c r="LDI92" s="149"/>
      <c r="LDJ92" s="149"/>
      <c r="LDK92" s="149"/>
      <c r="LDL92" s="149"/>
      <c r="LDM92" s="149"/>
      <c r="LDN92" s="149"/>
      <c r="LDO92" s="149"/>
      <c r="LDP92" s="149"/>
      <c r="LDQ92" s="149"/>
      <c r="LDR92" s="149"/>
      <c r="LDS92" s="149"/>
      <c r="LDT92" s="149"/>
      <c r="LDU92" s="149"/>
      <c r="LDV92" s="149"/>
      <c r="LDW92" s="149"/>
      <c r="LDX92" s="149"/>
      <c r="LDY92" s="149"/>
      <c r="LDZ92" s="149"/>
      <c r="LEA92" s="149"/>
      <c r="LEB92" s="149"/>
      <c r="LEC92" s="149"/>
      <c r="LED92" s="149"/>
      <c r="LEE92" s="149"/>
      <c r="LEF92" s="149"/>
      <c r="LEG92" s="149"/>
      <c r="LEH92" s="149"/>
      <c r="LEI92" s="149"/>
      <c r="LEJ92" s="149"/>
      <c r="LEK92" s="149"/>
      <c r="LEL92" s="149"/>
      <c r="LEM92" s="149"/>
      <c r="LEN92" s="149"/>
      <c r="LEO92" s="149"/>
      <c r="LEP92" s="149"/>
      <c r="LEQ92" s="149"/>
      <c r="LER92" s="149"/>
      <c r="LES92" s="149"/>
      <c r="LET92" s="149"/>
      <c r="LEU92" s="149"/>
      <c r="LEV92" s="149"/>
      <c r="LEW92" s="149"/>
      <c r="LEX92" s="149"/>
      <c r="LEY92" s="149"/>
      <c r="LEZ92" s="149"/>
      <c r="LFA92" s="149"/>
      <c r="LFB92" s="149"/>
      <c r="LFC92" s="149"/>
      <c r="LFD92" s="149"/>
      <c r="LFE92" s="149"/>
      <c r="LFF92" s="149"/>
      <c r="LFG92" s="149"/>
      <c r="LFH92" s="149"/>
      <c r="LFI92" s="149"/>
      <c r="LFJ92" s="149"/>
      <c r="LFK92" s="149"/>
      <c r="LFL92" s="149"/>
      <c r="LFM92" s="149"/>
      <c r="LFN92" s="149"/>
      <c r="LFO92" s="149"/>
      <c r="LFP92" s="149"/>
      <c r="LFQ92" s="149"/>
      <c r="LFR92" s="149"/>
      <c r="LFS92" s="149"/>
      <c r="LFT92" s="149"/>
      <c r="LFU92" s="149"/>
      <c r="LFV92" s="149"/>
      <c r="LFW92" s="149"/>
      <c r="LFX92" s="149"/>
      <c r="LFY92" s="149"/>
      <c r="LFZ92" s="149"/>
      <c r="LGA92" s="149"/>
      <c r="LGB92" s="149"/>
      <c r="LGC92" s="149"/>
      <c r="LGD92" s="149"/>
      <c r="LGE92" s="149"/>
      <c r="LGF92" s="149"/>
      <c r="LGG92" s="149"/>
      <c r="LGH92" s="149"/>
      <c r="LGI92" s="149"/>
      <c r="LGJ92" s="149"/>
      <c r="LGK92" s="149"/>
      <c r="LGL92" s="149"/>
      <c r="LGM92" s="149"/>
      <c r="LGN92" s="149"/>
      <c r="LGO92" s="149"/>
      <c r="LGP92" s="149"/>
      <c r="LGQ92" s="149"/>
      <c r="LGR92" s="149"/>
      <c r="LGS92" s="149"/>
      <c r="LGT92" s="149"/>
      <c r="LGU92" s="149"/>
      <c r="LGV92" s="149"/>
      <c r="LGW92" s="149"/>
      <c r="LGX92" s="149"/>
      <c r="LGY92" s="149"/>
      <c r="LGZ92" s="149"/>
      <c r="LHA92" s="149"/>
      <c r="LHB92" s="149"/>
      <c r="LHC92" s="149"/>
      <c r="LHD92" s="149"/>
      <c r="LHE92" s="149"/>
      <c r="LHF92" s="149"/>
      <c r="LHG92" s="149"/>
      <c r="LHH92" s="149"/>
      <c r="LHI92" s="149"/>
      <c r="LHJ92" s="149"/>
      <c r="LHK92" s="149"/>
      <c r="LHL92" s="149"/>
      <c r="LHM92" s="149"/>
      <c r="LHN92" s="149"/>
      <c r="LHO92" s="149"/>
      <c r="LHP92" s="149"/>
      <c r="LHQ92" s="149"/>
      <c r="LHR92" s="149"/>
      <c r="LHS92" s="149"/>
      <c r="LHT92" s="149"/>
      <c r="LHU92" s="149"/>
      <c r="LHV92" s="149"/>
      <c r="LHW92" s="149"/>
      <c r="LHX92" s="149"/>
      <c r="LHY92" s="149"/>
      <c r="LHZ92" s="149"/>
      <c r="LIA92" s="149"/>
      <c r="LIB92" s="149"/>
      <c r="LIC92" s="149"/>
      <c r="LID92" s="149"/>
      <c r="LIE92" s="149"/>
      <c r="LIF92" s="149"/>
      <c r="LIG92" s="149"/>
      <c r="LIH92" s="149"/>
      <c r="LII92" s="149"/>
      <c r="LIJ92" s="149"/>
      <c r="LIK92" s="149"/>
      <c r="LIL92" s="149"/>
      <c r="LIM92" s="149"/>
      <c r="LIN92" s="149"/>
      <c r="LIO92" s="149"/>
      <c r="LIP92" s="149"/>
      <c r="LIQ92" s="149"/>
      <c r="LIR92" s="149"/>
      <c r="LIS92" s="149"/>
      <c r="LIT92" s="149"/>
      <c r="LIU92" s="149"/>
      <c r="LIV92" s="149"/>
      <c r="LIW92" s="149"/>
      <c r="LIX92" s="149"/>
      <c r="LIY92" s="149"/>
      <c r="LIZ92" s="149"/>
      <c r="LJA92" s="149"/>
      <c r="LJB92" s="149"/>
      <c r="LJC92" s="149"/>
      <c r="LJD92" s="149"/>
      <c r="LJE92" s="149"/>
      <c r="LJF92" s="149"/>
      <c r="LJG92" s="149"/>
      <c r="LJH92" s="149"/>
      <c r="LJI92" s="149"/>
      <c r="LJJ92" s="149"/>
      <c r="LJK92" s="149"/>
      <c r="LJL92" s="149"/>
      <c r="LJM92" s="149"/>
      <c r="LJN92" s="149"/>
      <c r="LJO92" s="149"/>
      <c r="LJP92" s="149"/>
      <c r="LJQ92" s="149"/>
      <c r="LJR92" s="149"/>
      <c r="LJS92" s="149"/>
      <c r="LJT92" s="149"/>
      <c r="LJU92" s="149"/>
      <c r="LJV92" s="149"/>
      <c r="LJW92" s="149"/>
      <c r="LJX92" s="149"/>
      <c r="LJY92" s="149"/>
      <c r="LJZ92" s="149"/>
      <c r="LKA92" s="149"/>
      <c r="LKB92" s="149"/>
      <c r="LKC92" s="149"/>
      <c r="LKD92" s="149"/>
      <c r="LKE92" s="149"/>
      <c r="LKF92" s="149"/>
      <c r="LKG92" s="149"/>
      <c r="LKH92" s="149"/>
      <c r="LKI92" s="149"/>
      <c r="LKJ92" s="149"/>
      <c r="LKK92" s="149"/>
      <c r="LKL92" s="149"/>
      <c r="LKM92" s="149"/>
      <c r="LKN92" s="149"/>
      <c r="LKO92" s="149"/>
      <c r="LKP92" s="149"/>
      <c r="LKQ92" s="149"/>
      <c r="LKR92" s="149"/>
      <c r="LKS92" s="149"/>
      <c r="LKT92" s="149"/>
      <c r="LKU92" s="149"/>
      <c r="LKV92" s="149"/>
      <c r="LKW92" s="149"/>
      <c r="LKX92" s="149"/>
      <c r="LKY92" s="149"/>
      <c r="LKZ92" s="149"/>
      <c r="LLA92" s="149"/>
      <c r="LLB92" s="149"/>
      <c r="LLC92" s="149"/>
      <c r="LLD92" s="149"/>
      <c r="LLE92" s="149"/>
      <c r="LLF92" s="149"/>
      <c r="LLG92" s="149"/>
      <c r="LLH92" s="149"/>
      <c r="LLI92" s="149"/>
      <c r="LLJ92" s="149"/>
      <c r="LLK92" s="149"/>
      <c r="LLL92" s="149"/>
      <c r="LLM92" s="149"/>
      <c r="LLN92" s="149"/>
      <c r="LLO92" s="149"/>
      <c r="LLP92" s="149"/>
      <c r="LLQ92" s="149"/>
      <c r="LLR92" s="149"/>
      <c r="LLS92" s="149"/>
      <c r="LLT92" s="149"/>
      <c r="LLU92" s="149"/>
      <c r="LLV92" s="149"/>
      <c r="LLW92" s="149"/>
      <c r="LLX92" s="149"/>
      <c r="LLY92" s="149"/>
      <c r="LLZ92" s="149"/>
      <c r="LMA92" s="149"/>
      <c r="LMB92" s="149"/>
      <c r="LMC92" s="149"/>
      <c r="LMD92" s="149"/>
      <c r="LME92" s="149"/>
      <c r="LMF92" s="149"/>
      <c r="LMG92" s="149"/>
      <c r="LMH92" s="149"/>
      <c r="LMI92" s="149"/>
      <c r="LMJ92" s="149"/>
      <c r="LMK92" s="149"/>
      <c r="LML92" s="149"/>
      <c r="LMM92" s="149"/>
      <c r="LMN92" s="149"/>
      <c r="LMO92" s="149"/>
      <c r="LMP92" s="149"/>
      <c r="LMQ92" s="149"/>
      <c r="LMR92" s="149"/>
      <c r="LMS92" s="149"/>
      <c r="LMT92" s="149"/>
      <c r="LMU92" s="149"/>
      <c r="LMV92" s="149"/>
      <c r="LMW92" s="149"/>
      <c r="LMX92" s="149"/>
      <c r="LMY92" s="149"/>
      <c r="LMZ92" s="149"/>
      <c r="LNA92" s="149"/>
      <c r="LNB92" s="149"/>
      <c r="LNC92" s="149"/>
      <c r="LND92" s="149"/>
      <c r="LNE92" s="149"/>
      <c r="LNF92" s="149"/>
      <c r="LNG92" s="149"/>
      <c r="LNH92" s="149"/>
      <c r="LNI92" s="149"/>
      <c r="LNJ92" s="149"/>
      <c r="LNK92" s="149"/>
      <c r="LNL92" s="149"/>
      <c r="LNM92" s="149"/>
      <c r="LNN92" s="149"/>
      <c r="LNO92" s="149"/>
      <c r="LNP92" s="149"/>
      <c r="LNQ92" s="149"/>
      <c r="LNR92" s="149"/>
      <c r="LNS92" s="149"/>
      <c r="LNT92" s="149"/>
      <c r="LNU92" s="149"/>
      <c r="LNV92" s="149"/>
      <c r="LNW92" s="149"/>
      <c r="LNX92" s="149"/>
      <c r="LNY92" s="149"/>
      <c r="LNZ92" s="149"/>
      <c r="LOA92" s="149"/>
      <c r="LOB92" s="149"/>
      <c r="LOC92" s="149"/>
      <c r="LOD92" s="149"/>
      <c r="LOE92" s="149"/>
      <c r="LOF92" s="149"/>
      <c r="LOG92" s="149"/>
      <c r="LOH92" s="149"/>
      <c r="LOI92" s="149"/>
      <c r="LOJ92" s="149"/>
      <c r="LOK92" s="149"/>
      <c r="LOL92" s="149"/>
      <c r="LOM92" s="149"/>
      <c r="LON92" s="149"/>
      <c r="LOO92" s="149"/>
      <c r="LOP92" s="149"/>
      <c r="LOQ92" s="149"/>
      <c r="LOR92" s="149"/>
      <c r="LOS92" s="149"/>
      <c r="LOT92" s="149"/>
      <c r="LOU92" s="149"/>
      <c r="LOV92" s="149"/>
      <c r="LOW92" s="149"/>
      <c r="LOX92" s="149"/>
      <c r="LOY92" s="149"/>
      <c r="LOZ92" s="149"/>
      <c r="LPA92" s="149"/>
      <c r="LPB92" s="149"/>
      <c r="LPC92" s="149"/>
      <c r="LPD92" s="149"/>
      <c r="LPE92" s="149"/>
      <c r="LPF92" s="149"/>
      <c r="LPG92" s="149"/>
      <c r="LPH92" s="149"/>
      <c r="LPI92" s="149"/>
      <c r="LPJ92" s="149"/>
      <c r="LPK92" s="149"/>
      <c r="LPL92" s="149"/>
      <c r="LPM92" s="149"/>
      <c r="LPN92" s="149"/>
      <c r="LPO92" s="149"/>
      <c r="LPP92" s="149"/>
      <c r="LPQ92" s="149"/>
      <c r="LPR92" s="149"/>
      <c r="LPS92" s="149"/>
      <c r="LPT92" s="149"/>
      <c r="LPU92" s="149"/>
      <c r="LPV92" s="149"/>
      <c r="LPW92" s="149"/>
      <c r="LPX92" s="149"/>
      <c r="LPY92" s="149"/>
      <c r="LPZ92" s="149"/>
      <c r="LQA92" s="149"/>
      <c r="LQB92" s="149"/>
      <c r="LQC92" s="149"/>
      <c r="LQD92" s="149"/>
      <c r="LQE92" s="149"/>
      <c r="LQF92" s="149"/>
      <c r="LQG92" s="149"/>
      <c r="LQH92" s="149"/>
      <c r="LQI92" s="149"/>
      <c r="LQJ92" s="149"/>
      <c r="LQK92" s="149"/>
      <c r="LQL92" s="149"/>
      <c r="LQM92" s="149"/>
      <c r="LQN92" s="149"/>
      <c r="LQO92" s="149"/>
      <c r="LQP92" s="149"/>
      <c r="LQQ92" s="149"/>
      <c r="LQR92" s="149"/>
      <c r="LQS92" s="149"/>
      <c r="LQT92" s="149"/>
      <c r="LQU92" s="149"/>
      <c r="LQV92" s="149"/>
      <c r="LQW92" s="149"/>
      <c r="LQX92" s="149"/>
      <c r="LQY92" s="149"/>
      <c r="LQZ92" s="149"/>
      <c r="LRA92" s="149"/>
      <c r="LRB92" s="149"/>
      <c r="LRC92" s="149"/>
      <c r="LRD92" s="149"/>
      <c r="LRE92" s="149"/>
      <c r="LRF92" s="149"/>
      <c r="LRG92" s="149"/>
      <c r="LRH92" s="149"/>
      <c r="LRI92" s="149"/>
      <c r="LRJ92" s="149"/>
      <c r="LRK92" s="149"/>
      <c r="LRL92" s="149"/>
      <c r="LRM92" s="149"/>
      <c r="LRN92" s="149"/>
      <c r="LRO92" s="149"/>
      <c r="LRP92" s="149"/>
      <c r="LRQ92" s="149"/>
      <c r="LRR92" s="149"/>
      <c r="LRS92" s="149"/>
      <c r="LRT92" s="149"/>
      <c r="LRU92" s="149"/>
      <c r="LRV92" s="149"/>
      <c r="LRW92" s="149"/>
      <c r="LRX92" s="149"/>
      <c r="LRY92" s="149"/>
      <c r="LRZ92" s="149"/>
      <c r="LSA92" s="149"/>
      <c r="LSB92" s="149"/>
      <c r="LSC92" s="149"/>
      <c r="LSD92" s="149"/>
      <c r="LSE92" s="149"/>
      <c r="LSF92" s="149"/>
      <c r="LSG92" s="149"/>
      <c r="LSH92" s="149"/>
      <c r="LSI92" s="149"/>
      <c r="LSJ92" s="149"/>
      <c r="LSK92" s="149"/>
      <c r="LSL92" s="149"/>
      <c r="LSM92" s="149"/>
      <c r="LSN92" s="149"/>
      <c r="LSO92" s="149"/>
      <c r="LSP92" s="149"/>
      <c r="LSQ92" s="149"/>
      <c r="LSR92" s="149"/>
      <c r="LSS92" s="149"/>
      <c r="LST92" s="149"/>
      <c r="LSU92" s="149"/>
      <c r="LSV92" s="149"/>
      <c r="LSW92" s="149"/>
      <c r="LSX92" s="149"/>
      <c r="LSY92" s="149"/>
      <c r="LSZ92" s="149"/>
      <c r="LTA92" s="149"/>
      <c r="LTB92" s="149"/>
      <c r="LTC92" s="149"/>
      <c r="LTD92" s="149"/>
      <c r="LTE92" s="149"/>
      <c r="LTF92" s="149"/>
      <c r="LTG92" s="149"/>
      <c r="LTH92" s="149"/>
      <c r="LTI92" s="149"/>
      <c r="LTJ92" s="149"/>
      <c r="LTK92" s="149"/>
      <c r="LTL92" s="149"/>
      <c r="LTM92" s="149"/>
      <c r="LTN92" s="149"/>
      <c r="LTO92" s="149"/>
      <c r="LTP92" s="149"/>
      <c r="LTQ92" s="149"/>
      <c r="LTR92" s="149"/>
      <c r="LTS92" s="149"/>
      <c r="LTT92" s="149"/>
      <c r="LTU92" s="149"/>
      <c r="LTV92" s="149"/>
      <c r="LTW92" s="149"/>
      <c r="LTX92" s="149"/>
      <c r="LTY92" s="149"/>
      <c r="LTZ92" s="149"/>
      <c r="LUA92" s="149"/>
      <c r="LUB92" s="149"/>
      <c r="LUC92" s="149"/>
      <c r="LUD92" s="149"/>
      <c r="LUE92" s="149"/>
      <c r="LUF92" s="149"/>
      <c r="LUG92" s="149"/>
      <c r="LUH92" s="149"/>
      <c r="LUI92" s="149"/>
      <c r="LUJ92" s="149"/>
      <c r="LUK92" s="149"/>
      <c r="LUL92" s="149"/>
      <c r="LUM92" s="149"/>
      <c r="LUN92" s="149"/>
      <c r="LUO92" s="149"/>
      <c r="LUP92" s="149"/>
      <c r="LUQ92" s="149"/>
      <c r="LUR92" s="149"/>
      <c r="LUS92" s="149"/>
      <c r="LUT92" s="149"/>
      <c r="LUU92" s="149"/>
      <c r="LUV92" s="149"/>
      <c r="LUW92" s="149"/>
      <c r="LUX92" s="149"/>
      <c r="LUY92" s="149"/>
      <c r="LUZ92" s="149"/>
      <c r="LVA92" s="149"/>
      <c r="LVB92" s="149"/>
      <c r="LVC92" s="149"/>
      <c r="LVD92" s="149"/>
      <c r="LVE92" s="149"/>
      <c r="LVF92" s="149"/>
      <c r="LVG92" s="149"/>
      <c r="LVH92" s="149"/>
      <c r="LVI92" s="149"/>
      <c r="LVJ92" s="149"/>
      <c r="LVK92" s="149"/>
      <c r="LVL92" s="149"/>
      <c r="LVM92" s="149"/>
      <c r="LVN92" s="149"/>
      <c r="LVO92" s="149"/>
      <c r="LVP92" s="149"/>
      <c r="LVQ92" s="149"/>
      <c r="LVR92" s="149"/>
      <c r="LVS92" s="149"/>
      <c r="LVT92" s="149"/>
      <c r="LVU92" s="149"/>
      <c r="LVV92" s="149"/>
      <c r="LVW92" s="149"/>
      <c r="LVX92" s="149"/>
      <c r="LVY92" s="149"/>
      <c r="LVZ92" s="149"/>
      <c r="LWA92" s="149"/>
      <c r="LWB92" s="149"/>
      <c r="LWC92" s="149"/>
      <c r="LWD92" s="149"/>
      <c r="LWE92" s="149"/>
      <c r="LWF92" s="149"/>
      <c r="LWG92" s="149"/>
      <c r="LWH92" s="149"/>
      <c r="LWI92" s="149"/>
      <c r="LWJ92" s="149"/>
      <c r="LWK92" s="149"/>
      <c r="LWL92" s="149"/>
      <c r="LWM92" s="149"/>
      <c r="LWN92" s="149"/>
      <c r="LWO92" s="149"/>
      <c r="LWP92" s="149"/>
      <c r="LWQ92" s="149"/>
      <c r="LWR92" s="149"/>
      <c r="LWS92" s="149"/>
      <c r="LWT92" s="149"/>
      <c r="LWU92" s="149"/>
      <c r="LWV92" s="149"/>
      <c r="LWW92" s="149"/>
      <c r="LWX92" s="149"/>
      <c r="LWY92" s="149"/>
      <c r="LWZ92" s="149"/>
      <c r="LXA92" s="149"/>
      <c r="LXB92" s="149"/>
      <c r="LXC92" s="149"/>
      <c r="LXD92" s="149"/>
      <c r="LXE92" s="149"/>
      <c r="LXF92" s="149"/>
      <c r="LXG92" s="149"/>
      <c r="LXH92" s="149"/>
      <c r="LXI92" s="149"/>
      <c r="LXJ92" s="149"/>
      <c r="LXK92" s="149"/>
      <c r="LXL92" s="149"/>
      <c r="LXM92" s="149"/>
      <c r="LXN92" s="149"/>
      <c r="LXO92" s="149"/>
      <c r="LXP92" s="149"/>
      <c r="LXQ92" s="149"/>
      <c r="LXR92" s="149"/>
      <c r="LXS92" s="149"/>
      <c r="LXT92" s="149"/>
      <c r="LXU92" s="149"/>
      <c r="LXV92" s="149"/>
      <c r="LXW92" s="149"/>
      <c r="LXX92" s="149"/>
      <c r="LXY92" s="149"/>
      <c r="LXZ92" s="149"/>
      <c r="LYA92" s="149"/>
      <c r="LYB92" s="149"/>
      <c r="LYC92" s="149"/>
      <c r="LYD92" s="149"/>
      <c r="LYE92" s="149"/>
      <c r="LYF92" s="149"/>
      <c r="LYG92" s="149"/>
      <c r="LYH92" s="149"/>
      <c r="LYI92" s="149"/>
      <c r="LYJ92" s="149"/>
      <c r="LYK92" s="149"/>
      <c r="LYL92" s="149"/>
      <c r="LYM92" s="149"/>
      <c r="LYN92" s="149"/>
      <c r="LYO92" s="149"/>
      <c r="LYP92" s="149"/>
      <c r="LYQ92" s="149"/>
      <c r="LYR92" s="149"/>
      <c r="LYS92" s="149"/>
      <c r="LYT92" s="149"/>
      <c r="LYU92" s="149"/>
      <c r="LYV92" s="149"/>
      <c r="LYW92" s="149"/>
      <c r="LYX92" s="149"/>
      <c r="LYY92" s="149"/>
      <c r="LYZ92" s="149"/>
      <c r="LZA92" s="149"/>
      <c r="LZB92" s="149"/>
      <c r="LZC92" s="149"/>
      <c r="LZD92" s="149"/>
      <c r="LZE92" s="149"/>
      <c r="LZF92" s="149"/>
      <c r="LZG92" s="149"/>
      <c r="LZH92" s="149"/>
      <c r="LZI92" s="149"/>
      <c r="LZJ92" s="149"/>
      <c r="LZK92" s="149"/>
      <c r="LZL92" s="149"/>
      <c r="LZM92" s="149"/>
      <c r="LZN92" s="149"/>
      <c r="LZO92" s="149"/>
      <c r="LZP92" s="149"/>
      <c r="LZQ92" s="149"/>
      <c r="LZR92" s="149"/>
      <c r="LZS92" s="149"/>
      <c r="LZT92" s="149"/>
      <c r="LZU92" s="149"/>
      <c r="LZV92" s="149"/>
      <c r="LZW92" s="149"/>
      <c r="LZX92" s="149"/>
      <c r="LZY92" s="149"/>
      <c r="LZZ92" s="149"/>
      <c r="MAA92" s="149"/>
      <c r="MAB92" s="149"/>
      <c r="MAC92" s="149"/>
      <c r="MAD92" s="149"/>
      <c r="MAE92" s="149"/>
      <c r="MAF92" s="149"/>
      <c r="MAG92" s="149"/>
      <c r="MAH92" s="149"/>
      <c r="MAI92" s="149"/>
      <c r="MAJ92" s="149"/>
      <c r="MAK92" s="149"/>
      <c r="MAL92" s="149"/>
      <c r="MAM92" s="149"/>
      <c r="MAN92" s="149"/>
      <c r="MAO92" s="149"/>
      <c r="MAP92" s="149"/>
      <c r="MAQ92" s="149"/>
      <c r="MAR92" s="149"/>
      <c r="MAS92" s="149"/>
      <c r="MAT92" s="149"/>
      <c r="MAU92" s="149"/>
      <c r="MAV92" s="149"/>
      <c r="MAW92" s="149"/>
      <c r="MAX92" s="149"/>
      <c r="MAY92" s="149"/>
      <c r="MAZ92" s="149"/>
      <c r="MBA92" s="149"/>
      <c r="MBB92" s="149"/>
      <c r="MBC92" s="149"/>
      <c r="MBD92" s="149"/>
      <c r="MBE92" s="149"/>
      <c r="MBF92" s="149"/>
      <c r="MBG92" s="149"/>
      <c r="MBH92" s="149"/>
      <c r="MBI92" s="149"/>
      <c r="MBJ92" s="149"/>
      <c r="MBK92" s="149"/>
      <c r="MBL92" s="149"/>
      <c r="MBM92" s="149"/>
      <c r="MBN92" s="149"/>
      <c r="MBO92" s="149"/>
      <c r="MBP92" s="149"/>
      <c r="MBQ92" s="149"/>
      <c r="MBR92" s="149"/>
      <c r="MBS92" s="149"/>
      <c r="MBT92" s="149"/>
      <c r="MBU92" s="149"/>
      <c r="MBV92" s="149"/>
      <c r="MBW92" s="149"/>
      <c r="MBX92" s="149"/>
      <c r="MBY92" s="149"/>
      <c r="MBZ92" s="149"/>
      <c r="MCA92" s="149"/>
      <c r="MCB92" s="149"/>
      <c r="MCC92" s="149"/>
      <c r="MCD92" s="149"/>
      <c r="MCE92" s="149"/>
      <c r="MCF92" s="149"/>
      <c r="MCG92" s="149"/>
      <c r="MCH92" s="149"/>
      <c r="MCI92" s="149"/>
      <c r="MCJ92" s="149"/>
      <c r="MCK92" s="149"/>
      <c r="MCL92" s="149"/>
      <c r="MCM92" s="149"/>
      <c r="MCN92" s="149"/>
      <c r="MCO92" s="149"/>
      <c r="MCP92" s="149"/>
      <c r="MCQ92" s="149"/>
      <c r="MCR92" s="149"/>
      <c r="MCS92" s="149"/>
      <c r="MCT92" s="149"/>
      <c r="MCU92" s="149"/>
      <c r="MCV92" s="149"/>
      <c r="MCW92" s="149"/>
      <c r="MCX92" s="149"/>
      <c r="MCY92" s="149"/>
      <c r="MCZ92" s="149"/>
      <c r="MDA92" s="149"/>
      <c r="MDB92" s="149"/>
      <c r="MDC92" s="149"/>
      <c r="MDD92" s="149"/>
      <c r="MDE92" s="149"/>
      <c r="MDF92" s="149"/>
      <c r="MDG92" s="149"/>
      <c r="MDH92" s="149"/>
      <c r="MDI92" s="149"/>
      <c r="MDJ92" s="149"/>
      <c r="MDK92" s="149"/>
      <c r="MDL92" s="149"/>
      <c r="MDM92" s="149"/>
      <c r="MDN92" s="149"/>
      <c r="MDO92" s="149"/>
      <c r="MDP92" s="149"/>
      <c r="MDQ92" s="149"/>
      <c r="MDR92" s="149"/>
      <c r="MDS92" s="149"/>
      <c r="MDT92" s="149"/>
      <c r="MDU92" s="149"/>
      <c r="MDV92" s="149"/>
      <c r="MDW92" s="149"/>
      <c r="MDX92" s="149"/>
      <c r="MDY92" s="149"/>
      <c r="MDZ92" s="149"/>
      <c r="MEA92" s="149"/>
      <c r="MEB92" s="149"/>
      <c r="MEC92" s="149"/>
      <c r="MED92" s="149"/>
      <c r="MEE92" s="149"/>
      <c r="MEF92" s="149"/>
      <c r="MEG92" s="149"/>
      <c r="MEH92" s="149"/>
      <c r="MEI92" s="149"/>
      <c r="MEJ92" s="149"/>
      <c r="MEK92" s="149"/>
      <c r="MEL92" s="149"/>
      <c r="MEM92" s="149"/>
      <c r="MEN92" s="149"/>
      <c r="MEO92" s="149"/>
      <c r="MEP92" s="149"/>
      <c r="MEQ92" s="149"/>
      <c r="MER92" s="149"/>
      <c r="MES92" s="149"/>
      <c r="MET92" s="149"/>
      <c r="MEU92" s="149"/>
      <c r="MEV92" s="149"/>
      <c r="MEW92" s="149"/>
      <c r="MEX92" s="149"/>
      <c r="MEY92" s="149"/>
      <c r="MEZ92" s="149"/>
      <c r="MFA92" s="149"/>
      <c r="MFB92" s="149"/>
      <c r="MFC92" s="149"/>
      <c r="MFD92" s="149"/>
      <c r="MFE92" s="149"/>
      <c r="MFF92" s="149"/>
      <c r="MFG92" s="149"/>
      <c r="MFH92" s="149"/>
      <c r="MFI92" s="149"/>
      <c r="MFJ92" s="149"/>
      <c r="MFK92" s="149"/>
      <c r="MFL92" s="149"/>
      <c r="MFM92" s="149"/>
      <c r="MFN92" s="149"/>
      <c r="MFO92" s="149"/>
      <c r="MFP92" s="149"/>
      <c r="MFQ92" s="149"/>
      <c r="MFR92" s="149"/>
      <c r="MFS92" s="149"/>
      <c r="MFT92" s="149"/>
      <c r="MFU92" s="149"/>
      <c r="MFV92" s="149"/>
      <c r="MFW92" s="149"/>
      <c r="MFX92" s="149"/>
      <c r="MFY92" s="149"/>
      <c r="MFZ92" s="149"/>
      <c r="MGA92" s="149"/>
      <c r="MGB92" s="149"/>
      <c r="MGC92" s="149"/>
      <c r="MGD92" s="149"/>
      <c r="MGE92" s="149"/>
      <c r="MGF92" s="149"/>
      <c r="MGG92" s="149"/>
      <c r="MGH92" s="149"/>
      <c r="MGI92" s="149"/>
      <c r="MGJ92" s="149"/>
      <c r="MGK92" s="149"/>
      <c r="MGL92" s="149"/>
      <c r="MGM92" s="149"/>
      <c r="MGN92" s="149"/>
      <c r="MGO92" s="149"/>
      <c r="MGP92" s="149"/>
      <c r="MGQ92" s="149"/>
      <c r="MGR92" s="149"/>
      <c r="MGS92" s="149"/>
      <c r="MGT92" s="149"/>
      <c r="MGU92" s="149"/>
      <c r="MGV92" s="149"/>
      <c r="MGW92" s="149"/>
      <c r="MGX92" s="149"/>
      <c r="MGY92" s="149"/>
      <c r="MGZ92" s="149"/>
      <c r="MHA92" s="149"/>
      <c r="MHB92" s="149"/>
      <c r="MHC92" s="149"/>
      <c r="MHD92" s="149"/>
      <c r="MHE92" s="149"/>
      <c r="MHF92" s="149"/>
      <c r="MHG92" s="149"/>
      <c r="MHH92" s="149"/>
      <c r="MHI92" s="149"/>
      <c r="MHJ92" s="149"/>
      <c r="MHK92" s="149"/>
      <c r="MHL92" s="149"/>
      <c r="MHM92" s="149"/>
      <c r="MHN92" s="149"/>
      <c r="MHO92" s="149"/>
      <c r="MHP92" s="149"/>
      <c r="MHQ92" s="149"/>
      <c r="MHR92" s="149"/>
      <c r="MHS92" s="149"/>
      <c r="MHT92" s="149"/>
      <c r="MHU92" s="149"/>
      <c r="MHV92" s="149"/>
      <c r="MHW92" s="149"/>
      <c r="MHX92" s="149"/>
      <c r="MHY92" s="149"/>
      <c r="MHZ92" s="149"/>
      <c r="MIA92" s="149"/>
      <c r="MIB92" s="149"/>
      <c r="MIC92" s="149"/>
      <c r="MID92" s="149"/>
      <c r="MIE92" s="149"/>
      <c r="MIF92" s="149"/>
      <c r="MIG92" s="149"/>
      <c r="MIH92" s="149"/>
      <c r="MII92" s="149"/>
      <c r="MIJ92" s="149"/>
      <c r="MIK92" s="149"/>
      <c r="MIL92" s="149"/>
      <c r="MIM92" s="149"/>
      <c r="MIN92" s="149"/>
      <c r="MIO92" s="149"/>
      <c r="MIP92" s="149"/>
      <c r="MIQ92" s="149"/>
      <c r="MIR92" s="149"/>
      <c r="MIS92" s="149"/>
      <c r="MIT92" s="149"/>
      <c r="MIU92" s="149"/>
      <c r="MIV92" s="149"/>
      <c r="MIW92" s="149"/>
      <c r="MIX92" s="149"/>
      <c r="MIY92" s="149"/>
      <c r="MIZ92" s="149"/>
      <c r="MJA92" s="149"/>
      <c r="MJB92" s="149"/>
      <c r="MJC92" s="149"/>
      <c r="MJD92" s="149"/>
      <c r="MJE92" s="149"/>
      <c r="MJF92" s="149"/>
      <c r="MJG92" s="149"/>
      <c r="MJH92" s="149"/>
      <c r="MJI92" s="149"/>
      <c r="MJJ92" s="149"/>
      <c r="MJK92" s="149"/>
      <c r="MJL92" s="149"/>
      <c r="MJM92" s="149"/>
      <c r="MJN92" s="149"/>
      <c r="MJO92" s="149"/>
      <c r="MJP92" s="149"/>
      <c r="MJQ92" s="149"/>
      <c r="MJR92" s="149"/>
      <c r="MJS92" s="149"/>
      <c r="MJT92" s="149"/>
      <c r="MJU92" s="149"/>
      <c r="MJV92" s="149"/>
      <c r="MJW92" s="149"/>
      <c r="MJX92" s="149"/>
      <c r="MJY92" s="149"/>
      <c r="MJZ92" s="149"/>
      <c r="MKA92" s="149"/>
      <c r="MKB92" s="149"/>
      <c r="MKC92" s="149"/>
      <c r="MKD92" s="149"/>
      <c r="MKE92" s="149"/>
      <c r="MKF92" s="149"/>
      <c r="MKG92" s="149"/>
      <c r="MKH92" s="149"/>
      <c r="MKI92" s="149"/>
      <c r="MKJ92" s="149"/>
      <c r="MKK92" s="149"/>
      <c r="MKL92" s="149"/>
      <c r="MKM92" s="149"/>
      <c r="MKN92" s="149"/>
      <c r="MKO92" s="149"/>
      <c r="MKP92" s="149"/>
      <c r="MKQ92" s="149"/>
      <c r="MKR92" s="149"/>
      <c r="MKS92" s="149"/>
      <c r="MKT92" s="149"/>
      <c r="MKU92" s="149"/>
      <c r="MKV92" s="149"/>
      <c r="MKW92" s="149"/>
      <c r="MKX92" s="149"/>
      <c r="MKY92" s="149"/>
      <c r="MKZ92" s="149"/>
      <c r="MLA92" s="149"/>
      <c r="MLB92" s="149"/>
      <c r="MLC92" s="149"/>
      <c r="MLD92" s="149"/>
      <c r="MLE92" s="149"/>
      <c r="MLF92" s="149"/>
      <c r="MLG92" s="149"/>
      <c r="MLH92" s="149"/>
      <c r="MLI92" s="149"/>
      <c r="MLJ92" s="149"/>
      <c r="MLK92" s="149"/>
      <c r="MLL92" s="149"/>
      <c r="MLM92" s="149"/>
      <c r="MLN92" s="149"/>
      <c r="MLO92" s="149"/>
      <c r="MLP92" s="149"/>
      <c r="MLQ92" s="149"/>
      <c r="MLR92" s="149"/>
      <c r="MLS92" s="149"/>
      <c r="MLT92" s="149"/>
      <c r="MLU92" s="149"/>
      <c r="MLV92" s="149"/>
      <c r="MLW92" s="149"/>
      <c r="MLX92" s="149"/>
      <c r="MLY92" s="149"/>
      <c r="MLZ92" s="149"/>
      <c r="MMA92" s="149"/>
      <c r="MMB92" s="149"/>
      <c r="MMC92" s="149"/>
      <c r="MMD92" s="149"/>
      <c r="MME92" s="149"/>
      <c r="MMF92" s="149"/>
      <c r="MMG92" s="149"/>
      <c r="MMH92" s="149"/>
      <c r="MMI92" s="149"/>
      <c r="MMJ92" s="149"/>
      <c r="MMK92" s="149"/>
      <c r="MML92" s="149"/>
      <c r="MMM92" s="149"/>
      <c r="MMN92" s="149"/>
      <c r="MMO92" s="149"/>
      <c r="MMP92" s="149"/>
      <c r="MMQ92" s="149"/>
      <c r="MMR92" s="149"/>
      <c r="MMS92" s="149"/>
      <c r="MMT92" s="149"/>
      <c r="MMU92" s="149"/>
      <c r="MMV92" s="149"/>
      <c r="MMW92" s="149"/>
      <c r="MMX92" s="149"/>
      <c r="MMY92" s="149"/>
      <c r="MMZ92" s="149"/>
      <c r="MNA92" s="149"/>
      <c r="MNB92" s="149"/>
      <c r="MNC92" s="149"/>
      <c r="MND92" s="149"/>
      <c r="MNE92" s="149"/>
      <c r="MNF92" s="149"/>
      <c r="MNG92" s="149"/>
      <c r="MNH92" s="149"/>
      <c r="MNI92" s="149"/>
      <c r="MNJ92" s="149"/>
      <c r="MNK92" s="149"/>
      <c r="MNL92" s="149"/>
      <c r="MNM92" s="149"/>
      <c r="MNN92" s="149"/>
      <c r="MNO92" s="149"/>
      <c r="MNP92" s="149"/>
      <c r="MNQ92" s="149"/>
      <c r="MNR92" s="149"/>
      <c r="MNS92" s="149"/>
      <c r="MNT92" s="149"/>
      <c r="MNU92" s="149"/>
      <c r="MNV92" s="149"/>
      <c r="MNW92" s="149"/>
      <c r="MNX92" s="149"/>
      <c r="MNY92" s="149"/>
      <c r="MNZ92" s="149"/>
      <c r="MOA92" s="149"/>
      <c r="MOB92" s="149"/>
      <c r="MOC92" s="149"/>
      <c r="MOD92" s="149"/>
      <c r="MOE92" s="149"/>
      <c r="MOF92" s="149"/>
      <c r="MOG92" s="149"/>
      <c r="MOH92" s="149"/>
      <c r="MOI92" s="149"/>
      <c r="MOJ92" s="149"/>
      <c r="MOK92" s="149"/>
      <c r="MOL92" s="149"/>
      <c r="MOM92" s="149"/>
      <c r="MON92" s="149"/>
      <c r="MOO92" s="149"/>
      <c r="MOP92" s="149"/>
      <c r="MOQ92" s="149"/>
      <c r="MOR92" s="149"/>
      <c r="MOS92" s="149"/>
      <c r="MOT92" s="149"/>
      <c r="MOU92" s="149"/>
      <c r="MOV92" s="149"/>
      <c r="MOW92" s="149"/>
      <c r="MOX92" s="149"/>
      <c r="MOY92" s="149"/>
      <c r="MOZ92" s="149"/>
      <c r="MPA92" s="149"/>
      <c r="MPB92" s="149"/>
      <c r="MPC92" s="149"/>
      <c r="MPD92" s="149"/>
      <c r="MPE92" s="149"/>
      <c r="MPF92" s="149"/>
      <c r="MPG92" s="149"/>
      <c r="MPH92" s="149"/>
      <c r="MPI92" s="149"/>
      <c r="MPJ92" s="149"/>
      <c r="MPK92" s="149"/>
      <c r="MPL92" s="149"/>
      <c r="MPM92" s="149"/>
      <c r="MPN92" s="149"/>
      <c r="MPO92" s="149"/>
      <c r="MPP92" s="149"/>
      <c r="MPQ92" s="149"/>
      <c r="MPR92" s="149"/>
      <c r="MPS92" s="149"/>
      <c r="MPT92" s="149"/>
      <c r="MPU92" s="149"/>
      <c r="MPV92" s="149"/>
      <c r="MPW92" s="149"/>
      <c r="MPX92" s="149"/>
      <c r="MPY92" s="149"/>
      <c r="MPZ92" s="149"/>
      <c r="MQA92" s="149"/>
      <c r="MQB92" s="149"/>
      <c r="MQC92" s="149"/>
      <c r="MQD92" s="149"/>
      <c r="MQE92" s="149"/>
      <c r="MQF92" s="149"/>
      <c r="MQG92" s="149"/>
      <c r="MQH92" s="149"/>
      <c r="MQI92" s="149"/>
      <c r="MQJ92" s="149"/>
      <c r="MQK92" s="149"/>
      <c r="MQL92" s="149"/>
      <c r="MQM92" s="149"/>
      <c r="MQN92" s="149"/>
      <c r="MQO92" s="149"/>
      <c r="MQP92" s="149"/>
      <c r="MQQ92" s="149"/>
      <c r="MQR92" s="149"/>
      <c r="MQS92" s="149"/>
      <c r="MQT92" s="149"/>
      <c r="MQU92" s="149"/>
      <c r="MQV92" s="149"/>
      <c r="MQW92" s="149"/>
      <c r="MQX92" s="149"/>
      <c r="MQY92" s="149"/>
      <c r="MQZ92" s="149"/>
      <c r="MRA92" s="149"/>
      <c r="MRB92" s="149"/>
      <c r="MRC92" s="149"/>
      <c r="MRD92" s="149"/>
      <c r="MRE92" s="149"/>
      <c r="MRF92" s="149"/>
      <c r="MRG92" s="149"/>
      <c r="MRH92" s="149"/>
      <c r="MRI92" s="149"/>
      <c r="MRJ92" s="149"/>
      <c r="MRK92" s="149"/>
      <c r="MRL92" s="149"/>
      <c r="MRM92" s="149"/>
      <c r="MRN92" s="149"/>
      <c r="MRO92" s="149"/>
      <c r="MRP92" s="149"/>
      <c r="MRQ92" s="149"/>
      <c r="MRR92" s="149"/>
      <c r="MRS92" s="149"/>
      <c r="MRT92" s="149"/>
      <c r="MRU92" s="149"/>
      <c r="MRV92" s="149"/>
      <c r="MRW92" s="149"/>
      <c r="MRX92" s="149"/>
      <c r="MRY92" s="149"/>
      <c r="MRZ92" s="149"/>
      <c r="MSA92" s="149"/>
      <c r="MSB92" s="149"/>
      <c r="MSC92" s="149"/>
      <c r="MSD92" s="149"/>
      <c r="MSE92" s="149"/>
      <c r="MSF92" s="149"/>
      <c r="MSG92" s="149"/>
      <c r="MSH92" s="149"/>
      <c r="MSI92" s="149"/>
      <c r="MSJ92" s="149"/>
      <c r="MSK92" s="149"/>
      <c r="MSL92" s="149"/>
      <c r="MSM92" s="149"/>
      <c r="MSN92" s="149"/>
      <c r="MSO92" s="149"/>
      <c r="MSP92" s="149"/>
      <c r="MSQ92" s="149"/>
      <c r="MSR92" s="149"/>
      <c r="MSS92" s="149"/>
      <c r="MST92" s="149"/>
      <c r="MSU92" s="149"/>
      <c r="MSV92" s="149"/>
      <c r="MSW92" s="149"/>
      <c r="MSX92" s="149"/>
      <c r="MSY92" s="149"/>
      <c r="MSZ92" s="149"/>
      <c r="MTA92" s="149"/>
      <c r="MTB92" s="149"/>
      <c r="MTC92" s="149"/>
      <c r="MTD92" s="149"/>
      <c r="MTE92" s="149"/>
      <c r="MTF92" s="149"/>
      <c r="MTG92" s="149"/>
      <c r="MTH92" s="149"/>
      <c r="MTI92" s="149"/>
      <c r="MTJ92" s="149"/>
      <c r="MTK92" s="149"/>
      <c r="MTL92" s="149"/>
      <c r="MTM92" s="149"/>
      <c r="MTN92" s="149"/>
      <c r="MTO92" s="149"/>
      <c r="MTP92" s="149"/>
      <c r="MTQ92" s="149"/>
      <c r="MTR92" s="149"/>
      <c r="MTS92" s="149"/>
      <c r="MTT92" s="149"/>
      <c r="MTU92" s="149"/>
      <c r="MTV92" s="149"/>
      <c r="MTW92" s="149"/>
      <c r="MTX92" s="149"/>
      <c r="MTY92" s="149"/>
      <c r="MTZ92" s="149"/>
      <c r="MUA92" s="149"/>
      <c r="MUB92" s="149"/>
      <c r="MUC92" s="149"/>
      <c r="MUD92" s="149"/>
      <c r="MUE92" s="149"/>
      <c r="MUF92" s="149"/>
      <c r="MUG92" s="149"/>
      <c r="MUH92" s="149"/>
      <c r="MUI92" s="149"/>
      <c r="MUJ92" s="149"/>
      <c r="MUK92" s="149"/>
      <c r="MUL92" s="149"/>
      <c r="MUM92" s="149"/>
      <c r="MUN92" s="149"/>
      <c r="MUO92" s="149"/>
      <c r="MUP92" s="149"/>
      <c r="MUQ92" s="149"/>
      <c r="MUR92" s="149"/>
      <c r="MUS92" s="149"/>
      <c r="MUT92" s="149"/>
      <c r="MUU92" s="149"/>
      <c r="MUV92" s="149"/>
      <c r="MUW92" s="149"/>
      <c r="MUX92" s="149"/>
      <c r="MUY92" s="149"/>
      <c r="MUZ92" s="149"/>
      <c r="MVA92" s="149"/>
      <c r="MVB92" s="149"/>
      <c r="MVC92" s="149"/>
      <c r="MVD92" s="149"/>
      <c r="MVE92" s="149"/>
      <c r="MVF92" s="149"/>
      <c r="MVG92" s="149"/>
      <c r="MVH92" s="149"/>
      <c r="MVI92" s="149"/>
      <c r="MVJ92" s="149"/>
      <c r="MVK92" s="149"/>
      <c r="MVL92" s="149"/>
      <c r="MVM92" s="149"/>
      <c r="MVN92" s="149"/>
      <c r="MVO92" s="149"/>
      <c r="MVP92" s="149"/>
      <c r="MVQ92" s="149"/>
      <c r="MVR92" s="149"/>
      <c r="MVS92" s="149"/>
      <c r="MVT92" s="149"/>
      <c r="MVU92" s="149"/>
      <c r="MVV92" s="149"/>
      <c r="MVW92" s="149"/>
      <c r="MVX92" s="149"/>
      <c r="MVY92" s="149"/>
      <c r="MVZ92" s="149"/>
      <c r="MWA92" s="149"/>
      <c r="MWB92" s="149"/>
      <c r="MWC92" s="149"/>
      <c r="MWD92" s="149"/>
      <c r="MWE92" s="149"/>
      <c r="MWF92" s="149"/>
      <c r="MWG92" s="149"/>
      <c r="MWH92" s="149"/>
      <c r="MWI92" s="149"/>
      <c r="MWJ92" s="149"/>
      <c r="MWK92" s="149"/>
      <c r="MWL92" s="149"/>
      <c r="MWM92" s="149"/>
      <c r="MWN92" s="149"/>
      <c r="MWO92" s="149"/>
      <c r="MWP92" s="149"/>
      <c r="MWQ92" s="149"/>
      <c r="MWR92" s="149"/>
      <c r="MWS92" s="149"/>
      <c r="MWT92" s="149"/>
      <c r="MWU92" s="149"/>
      <c r="MWV92" s="149"/>
      <c r="MWW92" s="149"/>
      <c r="MWX92" s="149"/>
      <c r="MWY92" s="149"/>
      <c r="MWZ92" s="149"/>
      <c r="MXA92" s="149"/>
      <c r="MXB92" s="149"/>
      <c r="MXC92" s="149"/>
      <c r="MXD92" s="149"/>
      <c r="MXE92" s="149"/>
      <c r="MXF92" s="149"/>
      <c r="MXG92" s="149"/>
      <c r="MXH92" s="149"/>
      <c r="MXI92" s="149"/>
      <c r="MXJ92" s="149"/>
      <c r="MXK92" s="149"/>
      <c r="MXL92" s="149"/>
      <c r="MXM92" s="149"/>
      <c r="MXN92" s="149"/>
      <c r="MXO92" s="149"/>
      <c r="MXP92" s="149"/>
      <c r="MXQ92" s="149"/>
      <c r="MXR92" s="149"/>
      <c r="MXS92" s="149"/>
      <c r="MXT92" s="149"/>
      <c r="MXU92" s="149"/>
      <c r="MXV92" s="149"/>
      <c r="MXW92" s="149"/>
      <c r="MXX92" s="149"/>
      <c r="MXY92" s="149"/>
      <c r="MXZ92" s="149"/>
      <c r="MYA92" s="149"/>
      <c r="MYB92" s="149"/>
      <c r="MYC92" s="149"/>
      <c r="MYD92" s="149"/>
      <c r="MYE92" s="149"/>
      <c r="MYF92" s="149"/>
      <c r="MYG92" s="149"/>
      <c r="MYH92" s="149"/>
      <c r="MYI92" s="149"/>
      <c r="MYJ92" s="149"/>
      <c r="MYK92" s="149"/>
      <c r="MYL92" s="149"/>
      <c r="MYM92" s="149"/>
      <c r="MYN92" s="149"/>
      <c r="MYO92" s="149"/>
      <c r="MYP92" s="149"/>
      <c r="MYQ92" s="149"/>
      <c r="MYR92" s="149"/>
      <c r="MYS92" s="149"/>
      <c r="MYT92" s="149"/>
      <c r="MYU92" s="149"/>
      <c r="MYV92" s="149"/>
      <c r="MYW92" s="149"/>
      <c r="MYX92" s="149"/>
      <c r="MYY92" s="149"/>
      <c r="MYZ92" s="149"/>
      <c r="MZA92" s="149"/>
      <c r="MZB92" s="149"/>
      <c r="MZC92" s="149"/>
      <c r="MZD92" s="149"/>
      <c r="MZE92" s="149"/>
      <c r="MZF92" s="149"/>
      <c r="MZG92" s="149"/>
      <c r="MZH92" s="149"/>
      <c r="MZI92" s="149"/>
      <c r="MZJ92" s="149"/>
      <c r="MZK92" s="149"/>
      <c r="MZL92" s="149"/>
      <c r="MZM92" s="149"/>
      <c r="MZN92" s="149"/>
      <c r="MZO92" s="149"/>
      <c r="MZP92" s="149"/>
      <c r="MZQ92" s="149"/>
      <c r="MZR92" s="149"/>
      <c r="MZS92" s="149"/>
      <c r="MZT92" s="149"/>
      <c r="MZU92" s="149"/>
      <c r="MZV92" s="149"/>
      <c r="MZW92" s="149"/>
      <c r="MZX92" s="149"/>
      <c r="MZY92" s="149"/>
      <c r="MZZ92" s="149"/>
      <c r="NAA92" s="149"/>
      <c r="NAB92" s="149"/>
      <c r="NAC92" s="149"/>
      <c r="NAD92" s="149"/>
      <c r="NAE92" s="149"/>
      <c r="NAF92" s="149"/>
      <c r="NAG92" s="149"/>
      <c r="NAH92" s="149"/>
      <c r="NAI92" s="149"/>
      <c r="NAJ92" s="149"/>
      <c r="NAK92" s="149"/>
      <c r="NAL92" s="149"/>
      <c r="NAM92" s="149"/>
      <c r="NAN92" s="149"/>
      <c r="NAO92" s="149"/>
      <c r="NAP92" s="149"/>
      <c r="NAQ92" s="149"/>
      <c r="NAR92" s="149"/>
      <c r="NAS92" s="149"/>
      <c r="NAT92" s="149"/>
      <c r="NAU92" s="149"/>
      <c r="NAV92" s="149"/>
      <c r="NAW92" s="149"/>
      <c r="NAX92" s="149"/>
      <c r="NAY92" s="149"/>
      <c r="NAZ92" s="149"/>
      <c r="NBA92" s="149"/>
      <c r="NBB92" s="149"/>
      <c r="NBC92" s="149"/>
      <c r="NBD92" s="149"/>
      <c r="NBE92" s="149"/>
      <c r="NBF92" s="149"/>
      <c r="NBG92" s="149"/>
      <c r="NBH92" s="149"/>
      <c r="NBI92" s="149"/>
      <c r="NBJ92" s="149"/>
      <c r="NBK92" s="149"/>
      <c r="NBL92" s="149"/>
      <c r="NBM92" s="149"/>
      <c r="NBN92" s="149"/>
      <c r="NBO92" s="149"/>
      <c r="NBP92" s="149"/>
      <c r="NBQ92" s="149"/>
      <c r="NBR92" s="149"/>
      <c r="NBS92" s="149"/>
      <c r="NBT92" s="149"/>
      <c r="NBU92" s="149"/>
      <c r="NBV92" s="149"/>
      <c r="NBW92" s="149"/>
      <c r="NBX92" s="149"/>
      <c r="NBY92" s="149"/>
      <c r="NBZ92" s="149"/>
      <c r="NCA92" s="149"/>
      <c r="NCB92" s="149"/>
      <c r="NCC92" s="149"/>
      <c r="NCD92" s="149"/>
      <c r="NCE92" s="149"/>
      <c r="NCF92" s="149"/>
      <c r="NCG92" s="149"/>
      <c r="NCH92" s="149"/>
      <c r="NCI92" s="149"/>
      <c r="NCJ92" s="149"/>
      <c r="NCK92" s="149"/>
      <c r="NCL92" s="149"/>
      <c r="NCM92" s="149"/>
      <c r="NCN92" s="149"/>
      <c r="NCO92" s="149"/>
      <c r="NCP92" s="149"/>
      <c r="NCQ92" s="149"/>
      <c r="NCR92" s="149"/>
      <c r="NCS92" s="149"/>
      <c r="NCT92" s="149"/>
      <c r="NCU92" s="149"/>
      <c r="NCV92" s="149"/>
      <c r="NCW92" s="149"/>
      <c r="NCX92" s="149"/>
      <c r="NCY92" s="149"/>
      <c r="NCZ92" s="149"/>
      <c r="NDA92" s="149"/>
      <c r="NDB92" s="149"/>
      <c r="NDC92" s="149"/>
      <c r="NDD92" s="149"/>
      <c r="NDE92" s="149"/>
      <c r="NDF92" s="149"/>
      <c r="NDG92" s="149"/>
      <c r="NDH92" s="149"/>
      <c r="NDI92" s="149"/>
      <c r="NDJ92" s="149"/>
      <c r="NDK92" s="149"/>
      <c r="NDL92" s="149"/>
      <c r="NDM92" s="149"/>
      <c r="NDN92" s="149"/>
      <c r="NDO92" s="149"/>
      <c r="NDP92" s="149"/>
      <c r="NDQ92" s="149"/>
      <c r="NDR92" s="149"/>
      <c r="NDS92" s="149"/>
      <c r="NDT92" s="149"/>
      <c r="NDU92" s="149"/>
      <c r="NDV92" s="149"/>
      <c r="NDW92" s="149"/>
      <c r="NDX92" s="149"/>
      <c r="NDY92" s="149"/>
      <c r="NDZ92" s="149"/>
      <c r="NEA92" s="149"/>
      <c r="NEB92" s="149"/>
      <c r="NEC92" s="149"/>
      <c r="NED92" s="149"/>
      <c r="NEE92" s="149"/>
      <c r="NEF92" s="149"/>
      <c r="NEG92" s="149"/>
      <c r="NEH92" s="149"/>
      <c r="NEI92" s="149"/>
      <c r="NEJ92" s="149"/>
      <c r="NEK92" s="149"/>
      <c r="NEL92" s="149"/>
      <c r="NEM92" s="149"/>
      <c r="NEN92" s="149"/>
      <c r="NEO92" s="149"/>
      <c r="NEP92" s="149"/>
      <c r="NEQ92" s="149"/>
      <c r="NER92" s="149"/>
      <c r="NES92" s="149"/>
      <c r="NET92" s="149"/>
      <c r="NEU92" s="149"/>
      <c r="NEV92" s="149"/>
      <c r="NEW92" s="149"/>
      <c r="NEX92" s="149"/>
      <c r="NEY92" s="149"/>
      <c r="NEZ92" s="149"/>
      <c r="NFA92" s="149"/>
      <c r="NFB92" s="149"/>
      <c r="NFC92" s="149"/>
      <c r="NFD92" s="149"/>
      <c r="NFE92" s="149"/>
      <c r="NFF92" s="149"/>
      <c r="NFG92" s="149"/>
      <c r="NFH92" s="149"/>
      <c r="NFI92" s="149"/>
      <c r="NFJ92" s="149"/>
      <c r="NFK92" s="149"/>
      <c r="NFL92" s="149"/>
      <c r="NFM92" s="149"/>
      <c r="NFN92" s="149"/>
      <c r="NFO92" s="149"/>
      <c r="NFP92" s="149"/>
      <c r="NFQ92" s="149"/>
      <c r="NFR92" s="149"/>
      <c r="NFS92" s="149"/>
      <c r="NFT92" s="149"/>
      <c r="NFU92" s="149"/>
      <c r="NFV92" s="149"/>
      <c r="NFW92" s="149"/>
      <c r="NFX92" s="149"/>
      <c r="NFY92" s="149"/>
      <c r="NFZ92" s="149"/>
      <c r="NGA92" s="149"/>
      <c r="NGB92" s="149"/>
      <c r="NGC92" s="149"/>
      <c r="NGD92" s="149"/>
      <c r="NGE92" s="149"/>
      <c r="NGF92" s="149"/>
      <c r="NGG92" s="149"/>
      <c r="NGH92" s="149"/>
      <c r="NGI92" s="149"/>
      <c r="NGJ92" s="149"/>
      <c r="NGK92" s="149"/>
      <c r="NGL92" s="149"/>
      <c r="NGM92" s="149"/>
      <c r="NGN92" s="149"/>
      <c r="NGO92" s="149"/>
      <c r="NGP92" s="149"/>
      <c r="NGQ92" s="149"/>
      <c r="NGR92" s="149"/>
      <c r="NGS92" s="149"/>
      <c r="NGT92" s="149"/>
      <c r="NGU92" s="149"/>
      <c r="NGV92" s="149"/>
      <c r="NGW92" s="149"/>
      <c r="NGX92" s="149"/>
      <c r="NGY92" s="149"/>
      <c r="NGZ92" s="149"/>
      <c r="NHA92" s="149"/>
      <c r="NHB92" s="149"/>
      <c r="NHC92" s="149"/>
      <c r="NHD92" s="149"/>
      <c r="NHE92" s="149"/>
      <c r="NHF92" s="149"/>
      <c r="NHG92" s="149"/>
      <c r="NHH92" s="149"/>
      <c r="NHI92" s="149"/>
      <c r="NHJ92" s="149"/>
      <c r="NHK92" s="149"/>
      <c r="NHL92" s="149"/>
      <c r="NHM92" s="149"/>
      <c r="NHN92" s="149"/>
      <c r="NHO92" s="149"/>
      <c r="NHP92" s="149"/>
      <c r="NHQ92" s="149"/>
      <c r="NHR92" s="149"/>
      <c r="NHS92" s="149"/>
      <c r="NHT92" s="149"/>
      <c r="NHU92" s="149"/>
      <c r="NHV92" s="149"/>
      <c r="NHW92" s="149"/>
      <c r="NHX92" s="149"/>
      <c r="NHY92" s="149"/>
      <c r="NHZ92" s="149"/>
      <c r="NIA92" s="149"/>
      <c r="NIB92" s="149"/>
      <c r="NIC92" s="149"/>
      <c r="NID92" s="149"/>
      <c r="NIE92" s="149"/>
      <c r="NIF92" s="149"/>
      <c r="NIG92" s="149"/>
      <c r="NIH92" s="149"/>
      <c r="NII92" s="149"/>
      <c r="NIJ92" s="149"/>
      <c r="NIK92" s="149"/>
      <c r="NIL92" s="149"/>
      <c r="NIM92" s="149"/>
      <c r="NIN92" s="149"/>
      <c r="NIO92" s="149"/>
      <c r="NIP92" s="149"/>
      <c r="NIQ92" s="149"/>
      <c r="NIR92" s="149"/>
      <c r="NIS92" s="149"/>
      <c r="NIT92" s="149"/>
      <c r="NIU92" s="149"/>
      <c r="NIV92" s="149"/>
      <c r="NIW92" s="149"/>
      <c r="NIX92" s="149"/>
      <c r="NIY92" s="149"/>
      <c r="NIZ92" s="149"/>
      <c r="NJA92" s="149"/>
      <c r="NJB92" s="149"/>
      <c r="NJC92" s="149"/>
      <c r="NJD92" s="149"/>
      <c r="NJE92" s="149"/>
      <c r="NJF92" s="149"/>
      <c r="NJG92" s="149"/>
      <c r="NJH92" s="149"/>
      <c r="NJI92" s="149"/>
      <c r="NJJ92" s="149"/>
      <c r="NJK92" s="149"/>
      <c r="NJL92" s="149"/>
      <c r="NJM92" s="149"/>
      <c r="NJN92" s="149"/>
      <c r="NJO92" s="149"/>
      <c r="NJP92" s="149"/>
      <c r="NJQ92" s="149"/>
      <c r="NJR92" s="149"/>
      <c r="NJS92" s="149"/>
      <c r="NJT92" s="149"/>
      <c r="NJU92" s="149"/>
      <c r="NJV92" s="149"/>
      <c r="NJW92" s="149"/>
      <c r="NJX92" s="149"/>
      <c r="NJY92" s="149"/>
      <c r="NJZ92" s="149"/>
      <c r="NKA92" s="149"/>
      <c r="NKB92" s="149"/>
      <c r="NKC92" s="149"/>
      <c r="NKD92" s="149"/>
      <c r="NKE92" s="149"/>
      <c r="NKF92" s="149"/>
      <c r="NKG92" s="149"/>
      <c r="NKH92" s="149"/>
      <c r="NKI92" s="149"/>
      <c r="NKJ92" s="149"/>
      <c r="NKK92" s="149"/>
      <c r="NKL92" s="149"/>
      <c r="NKM92" s="149"/>
      <c r="NKN92" s="149"/>
      <c r="NKO92" s="149"/>
      <c r="NKP92" s="149"/>
      <c r="NKQ92" s="149"/>
      <c r="NKR92" s="149"/>
      <c r="NKS92" s="149"/>
      <c r="NKT92" s="149"/>
      <c r="NKU92" s="149"/>
      <c r="NKV92" s="149"/>
      <c r="NKW92" s="149"/>
      <c r="NKX92" s="149"/>
      <c r="NKY92" s="149"/>
      <c r="NKZ92" s="149"/>
      <c r="NLA92" s="149"/>
      <c r="NLB92" s="149"/>
      <c r="NLC92" s="149"/>
      <c r="NLD92" s="149"/>
      <c r="NLE92" s="149"/>
      <c r="NLF92" s="149"/>
      <c r="NLG92" s="149"/>
      <c r="NLH92" s="149"/>
      <c r="NLI92" s="149"/>
      <c r="NLJ92" s="149"/>
      <c r="NLK92" s="149"/>
      <c r="NLL92" s="149"/>
      <c r="NLM92" s="149"/>
      <c r="NLN92" s="149"/>
      <c r="NLO92" s="149"/>
      <c r="NLP92" s="149"/>
      <c r="NLQ92" s="149"/>
      <c r="NLR92" s="149"/>
      <c r="NLS92" s="149"/>
      <c r="NLT92" s="149"/>
      <c r="NLU92" s="149"/>
      <c r="NLV92" s="149"/>
      <c r="NLW92" s="149"/>
      <c r="NLX92" s="149"/>
      <c r="NLY92" s="149"/>
      <c r="NLZ92" s="149"/>
      <c r="NMA92" s="149"/>
      <c r="NMB92" s="149"/>
      <c r="NMC92" s="149"/>
      <c r="NMD92" s="149"/>
      <c r="NME92" s="149"/>
      <c r="NMF92" s="149"/>
      <c r="NMG92" s="149"/>
      <c r="NMH92" s="149"/>
      <c r="NMI92" s="149"/>
      <c r="NMJ92" s="149"/>
      <c r="NMK92" s="149"/>
      <c r="NML92" s="149"/>
      <c r="NMM92" s="149"/>
      <c r="NMN92" s="149"/>
      <c r="NMO92" s="149"/>
      <c r="NMP92" s="149"/>
      <c r="NMQ92" s="149"/>
      <c r="NMR92" s="149"/>
      <c r="NMS92" s="149"/>
      <c r="NMT92" s="149"/>
      <c r="NMU92" s="149"/>
      <c r="NMV92" s="149"/>
      <c r="NMW92" s="149"/>
      <c r="NMX92" s="149"/>
      <c r="NMY92" s="149"/>
      <c r="NMZ92" s="149"/>
      <c r="NNA92" s="149"/>
      <c r="NNB92" s="149"/>
      <c r="NNC92" s="149"/>
      <c r="NND92" s="149"/>
      <c r="NNE92" s="149"/>
      <c r="NNF92" s="149"/>
      <c r="NNG92" s="149"/>
      <c r="NNH92" s="149"/>
      <c r="NNI92" s="149"/>
      <c r="NNJ92" s="149"/>
      <c r="NNK92" s="149"/>
      <c r="NNL92" s="149"/>
      <c r="NNM92" s="149"/>
      <c r="NNN92" s="149"/>
      <c r="NNO92" s="149"/>
      <c r="NNP92" s="149"/>
      <c r="NNQ92" s="149"/>
      <c r="NNR92" s="149"/>
      <c r="NNS92" s="149"/>
      <c r="NNT92" s="149"/>
      <c r="NNU92" s="149"/>
      <c r="NNV92" s="149"/>
      <c r="NNW92" s="149"/>
      <c r="NNX92" s="149"/>
      <c r="NNY92" s="149"/>
      <c r="NNZ92" s="149"/>
      <c r="NOA92" s="149"/>
      <c r="NOB92" s="149"/>
      <c r="NOC92" s="149"/>
      <c r="NOD92" s="149"/>
      <c r="NOE92" s="149"/>
      <c r="NOF92" s="149"/>
      <c r="NOG92" s="149"/>
      <c r="NOH92" s="149"/>
      <c r="NOI92" s="149"/>
      <c r="NOJ92" s="149"/>
      <c r="NOK92" s="149"/>
      <c r="NOL92" s="149"/>
      <c r="NOM92" s="149"/>
      <c r="NON92" s="149"/>
      <c r="NOO92" s="149"/>
      <c r="NOP92" s="149"/>
      <c r="NOQ92" s="149"/>
      <c r="NOR92" s="149"/>
      <c r="NOS92" s="149"/>
      <c r="NOT92" s="149"/>
      <c r="NOU92" s="149"/>
      <c r="NOV92" s="149"/>
      <c r="NOW92" s="149"/>
      <c r="NOX92" s="149"/>
      <c r="NOY92" s="149"/>
      <c r="NOZ92" s="149"/>
      <c r="NPA92" s="149"/>
      <c r="NPB92" s="149"/>
      <c r="NPC92" s="149"/>
      <c r="NPD92" s="149"/>
      <c r="NPE92" s="149"/>
      <c r="NPF92" s="149"/>
      <c r="NPG92" s="149"/>
      <c r="NPH92" s="149"/>
      <c r="NPI92" s="149"/>
      <c r="NPJ92" s="149"/>
      <c r="NPK92" s="149"/>
      <c r="NPL92" s="149"/>
      <c r="NPM92" s="149"/>
      <c r="NPN92" s="149"/>
      <c r="NPO92" s="149"/>
      <c r="NPP92" s="149"/>
      <c r="NPQ92" s="149"/>
      <c r="NPR92" s="149"/>
      <c r="NPS92" s="149"/>
      <c r="NPT92" s="149"/>
      <c r="NPU92" s="149"/>
      <c r="NPV92" s="149"/>
      <c r="NPW92" s="149"/>
      <c r="NPX92" s="149"/>
      <c r="NPY92" s="149"/>
      <c r="NPZ92" s="149"/>
      <c r="NQA92" s="149"/>
      <c r="NQB92" s="149"/>
      <c r="NQC92" s="149"/>
      <c r="NQD92" s="149"/>
      <c r="NQE92" s="149"/>
      <c r="NQF92" s="149"/>
      <c r="NQG92" s="149"/>
      <c r="NQH92" s="149"/>
      <c r="NQI92" s="149"/>
      <c r="NQJ92" s="149"/>
      <c r="NQK92" s="149"/>
      <c r="NQL92" s="149"/>
      <c r="NQM92" s="149"/>
      <c r="NQN92" s="149"/>
      <c r="NQO92" s="149"/>
      <c r="NQP92" s="149"/>
      <c r="NQQ92" s="149"/>
      <c r="NQR92" s="149"/>
      <c r="NQS92" s="149"/>
      <c r="NQT92" s="149"/>
      <c r="NQU92" s="149"/>
      <c r="NQV92" s="149"/>
      <c r="NQW92" s="149"/>
      <c r="NQX92" s="149"/>
      <c r="NQY92" s="149"/>
      <c r="NQZ92" s="149"/>
      <c r="NRA92" s="149"/>
      <c r="NRB92" s="149"/>
      <c r="NRC92" s="149"/>
      <c r="NRD92" s="149"/>
      <c r="NRE92" s="149"/>
      <c r="NRF92" s="149"/>
      <c r="NRG92" s="149"/>
      <c r="NRH92" s="149"/>
      <c r="NRI92" s="149"/>
      <c r="NRJ92" s="149"/>
      <c r="NRK92" s="149"/>
      <c r="NRL92" s="149"/>
      <c r="NRM92" s="149"/>
      <c r="NRN92" s="149"/>
      <c r="NRO92" s="149"/>
      <c r="NRP92" s="149"/>
      <c r="NRQ92" s="149"/>
      <c r="NRR92" s="149"/>
      <c r="NRS92" s="149"/>
      <c r="NRT92" s="149"/>
      <c r="NRU92" s="149"/>
      <c r="NRV92" s="149"/>
      <c r="NRW92" s="149"/>
      <c r="NRX92" s="149"/>
      <c r="NRY92" s="149"/>
      <c r="NRZ92" s="149"/>
      <c r="NSA92" s="149"/>
      <c r="NSB92" s="149"/>
      <c r="NSC92" s="149"/>
      <c r="NSD92" s="149"/>
      <c r="NSE92" s="149"/>
      <c r="NSF92" s="149"/>
      <c r="NSG92" s="149"/>
      <c r="NSH92" s="149"/>
      <c r="NSI92" s="149"/>
      <c r="NSJ92" s="149"/>
      <c r="NSK92" s="149"/>
      <c r="NSL92" s="149"/>
      <c r="NSM92" s="149"/>
      <c r="NSN92" s="149"/>
      <c r="NSO92" s="149"/>
      <c r="NSP92" s="149"/>
      <c r="NSQ92" s="149"/>
      <c r="NSR92" s="149"/>
      <c r="NSS92" s="149"/>
      <c r="NST92" s="149"/>
      <c r="NSU92" s="149"/>
      <c r="NSV92" s="149"/>
      <c r="NSW92" s="149"/>
      <c r="NSX92" s="149"/>
      <c r="NSY92" s="149"/>
      <c r="NSZ92" s="149"/>
      <c r="NTA92" s="149"/>
      <c r="NTB92" s="149"/>
      <c r="NTC92" s="149"/>
      <c r="NTD92" s="149"/>
      <c r="NTE92" s="149"/>
      <c r="NTF92" s="149"/>
      <c r="NTG92" s="149"/>
      <c r="NTH92" s="149"/>
      <c r="NTI92" s="149"/>
      <c r="NTJ92" s="149"/>
      <c r="NTK92" s="149"/>
      <c r="NTL92" s="149"/>
      <c r="NTM92" s="149"/>
      <c r="NTN92" s="149"/>
      <c r="NTO92" s="149"/>
      <c r="NTP92" s="149"/>
      <c r="NTQ92" s="149"/>
      <c r="NTR92" s="149"/>
      <c r="NTS92" s="149"/>
      <c r="NTT92" s="149"/>
      <c r="NTU92" s="149"/>
      <c r="NTV92" s="149"/>
      <c r="NTW92" s="149"/>
      <c r="NTX92" s="149"/>
      <c r="NTY92" s="149"/>
      <c r="NTZ92" s="149"/>
      <c r="NUA92" s="149"/>
      <c r="NUB92" s="149"/>
      <c r="NUC92" s="149"/>
      <c r="NUD92" s="149"/>
      <c r="NUE92" s="149"/>
      <c r="NUF92" s="149"/>
      <c r="NUG92" s="149"/>
      <c r="NUH92" s="149"/>
      <c r="NUI92" s="149"/>
      <c r="NUJ92" s="149"/>
      <c r="NUK92" s="149"/>
      <c r="NUL92" s="149"/>
      <c r="NUM92" s="149"/>
      <c r="NUN92" s="149"/>
      <c r="NUO92" s="149"/>
      <c r="NUP92" s="149"/>
      <c r="NUQ92" s="149"/>
      <c r="NUR92" s="149"/>
      <c r="NUS92" s="149"/>
      <c r="NUT92" s="149"/>
      <c r="NUU92" s="149"/>
      <c r="NUV92" s="149"/>
      <c r="NUW92" s="149"/>
      <c r="NUX92" s="149"/>
      <c r="NUY92" s="149"/>
      <c r="NUZ92" s="149"/>
      <c r="NVA92" s="149"/>
      <c r="NVB92" s="149"/>
      <c r="NVC92" s="149"/>
      <c r="NVD92" s="149"/>
      <c r="NVE92" s="149"/>
      <c r="NVF92" s="149"/>
      <c r="NVG92" s="149"/>
      <c r="NVH92" s="149"/>
      <c r="NVI92" s="149"/>
      <c r="NVJ92" s="149"/>
      <c r="NVK92" s="149"/>
      <c r="NVL92" s="149"/>
      <c r="NVM92" s="149"/>
      <c r="NVN92" s="149"/>
      <c r="NVO92" s="149"/>
      <c r="NVP92" s="149"/>
      <c r="NVQ92" s="149"/>
      <c r="NVR92" s="149"/>
      <c r="NVS92" s="149"/>
      <c r="NVT92" s="149"/>
      <c r="NVU92" s="149"/>
      <c r="NVV92" s="149"/>
      <c r="NVW92" s="149"/>
      <c r="NVX92" s="149"/>
      <c r="NVY92" s="149"/>
      <c r="NVZ92" s="149"/>
      <c r="NWA92" s="149"/>
      <c r="NWB92" s="149"/>
      <c r="NWC92" s="149"/>
      <c r="NWD92" s="149"/>
      <c r="NWE92" s="149"/>
      <c r="NWF92" s="149"/>
      <c r="NWG92" s="149"/>
      <c r="NWH92" s="149"/>
      <c r="NWI92" s="149"/>
      <c r="NWJ92" s="149"/>
      <c r="NWK92" s="149"/>
      <c r="NWL92" s="149"/>
      <c r="NWM92" s="149"/>
      <c r="NWN92" s="149"/>
      <c r="NWO92" s="149"/>
      <c r="NWP92" s="149"/>
      <c r="NWQ92" s="149"/>
      <c r="NWR92" s="149"/>
      <c r="NWS92" s="149"/>
      <c r="NWT92" s="149"/>
      <c r="NWU92" s="149"/>
      <c r="NWV92" s="149"/>
      <c r="NWW92" s="149"/>
      <c r="NWX92" s="149"/>
      <c r="NWY92" s="149"/>
      <c r="NWZ92" s="149"/>
      <c r="NXA92" s="149"/>
      <c r="NXB92" s="149"/>
      <c r="NXC92" s="149"/>
      <c r="NXD92" s="149"/>
      <c r="NXE92" s="149"/>
      <c r="NXF92" s="149"/>
      <c r="NXG92" s="149"/>
      <c r="NXH92" s="149"/>
      <c r="NXI92" s="149"/>
      <c r="NXJ92" s="149"/>
      <c r="NXK92" s="149"/>
      <c r="NXL92" s="149"/>
      <c r="NXM92" s="149"/>
      <c r="NXN92" s="149"/>
      <c r="NXO92" s="149"/>
      <c r="NXP92" s="149"/>
      <c r="NXQ92" s="149"/>
      <c r="NXR92" s="149"/>
      <c r="NXS92" s="149"/>
      <c r="NXT92" s="149"/>
      <c r="NXU92" s="149"/>
      <c r="NXV92" s="149"/>
      <c r="NXW92" s="149"/>
      <c r="NXX92" s="149"/>
      <c r="NXY92" s="149"/>
      <c r="NXZ92" s="149"/>
      <c r="NYA92" s="149"/>
      <c r="NYB92" s="149"/>
      <c r="NYC92" s="149"/>
      <c r="NYD92" s="149"/>
      <c r="NYE92" s="149"/>
      <c r="NYF92" s="149"/>
      <c r="NYG92" s="149"/>
      <c r="NYH92" s="149"/>
      <c r="NYI92" s="149"/>
      <c r="NYJ92" s="149"/>
      <c r="NYK92" s="149"/>
      <c r="NYL92" s="149"/>
      <c r="NYM92" s="149"/>
      <c r="NYN92" s="149"/>
      <c r="NYO92" s="149"/>
      <c r="NYP92" s="149"/>
      <c r="NYQ92" s="149"/>
      <c r="NYR92" s="149"/>
      <c r="NYS92" s="149"/>
      <c r="NYT92" s="149"/>
      <c r="NYU92" s="149"/>
      <c r="NYV92" s="149"/>
      <c r="NYW92" s="149"/>
      <c r="NYX92" s="149"/>
      <c r="NYY92" s="149"/>
      <c r="NYZ92" s="149"/>
      <c r="NZA92" s="149"/>
      <c r="NZB92" s="149"/>
      <c r="NZC92" s="149"/>
      <c r="NZD92" s="149"/>
      <c r="NZE92" s="149"/>
      <c r="NZF92" s="149"/>
      <c r="NZG92" s="149"/>
      <c r="NZH92" s="149"/>
      <c r="NZI92" s="149"/>
      <c r="NZJ92" s="149"/>
      <c r="NZK92" s="149"/>
      <c r="NZL92" s="149"/>
      <c r="NZM92" s="149"/>
      <c r="NZN92" s="149"/>
      <c r="NZO92" s="149"/>
      <c r="NZP92" s="149"/>
      <c r="NZQ92" s="149"/>
      <c r="NZR92" s="149"/>
      <c r="NZS92" s="149"/>
      <c r="NZT92" s="149"/>
      <c r="NZU92" s="149"/>
      <c r="NZV92" s="149"/>
      <c r="NZW92" s="149"/>
      <c r="NZX92" s="149"/>
      <c r="NZY92" s="149"/>
      <c r="NZZ92" s="149"/>
      <c r="OAA92" s="149"/>
      <c r="OAB92" s="149"/>
      <c r="OAC92" s="149"/>
      <c r="OAD92" s="149"/>
      <c r="OAE92" s="149"/>
      <c r="OAF92" s="149"/>
      <c r="OAG92" s="149"/>
      <c r="OAH92" s="149"/>
      <c r="OAI92" s="149"/>
      <c r="OAJ92" s="149"/>
      <c r="OAK92" s="149"/>
      <c r="OAL92" s="149"/>
      <c r="OAM92" s="149"/>
      <c r="OAN92" s="149"/>
      <c r="OAO92" s="149"/>
      <c r="OAP92" s="149"/>
      <c r="OAQ92" s="149"/>
      <c r="OAR92" s="149"/>
      <c r="OAS92" s="149"/>
      <c r="OAT92" s="149"/>
      <c r="OAU92" s="149"/>
      <c r="OAV92" s="149"/>
      <c r="OAW92" s="149"/>
      <c r="OAX92" s="149"/>
      <c r="OAY92" s="149"/>
      <c r="OAZ92" s="149"/>
      <c r="OBA92" s="149"/>
      <c r="OBB92" s="149"/>
      <c r="OBC92" s="149"/>
      <c r="OBD92" s="149"/>
      <c r="OBE92" s="149"/>
      <c r="OBF92" s="149"/>
      <c r="OBG92" s="149"/>
      <c r="OBH92" s="149"/>
      <c r="OBI92" s="149"/>
      <c r="OBJ92" s="149"/>
      <c r="OBK92" s="149"/>
      <c r="OBL92" s="149"/>
      <c r="OBM92" s="149"/>
      <c r="OBN92" s="149"/>
      <c r="OBO92" s="149"/>
      <c r="OBP92" s="149"/>
      <c r="OBQ92" s="149"/>
      <c r="OBR92" s="149"/>
      <c r="OBS92" s="149"/>
      <c r="OBT92" s="149"/>
      <c r="OBU92" s="149"/>
      <c r="OBV92" s="149"/>
      <c r="OBW92" s="149"/>
      <c r="OBX92" s="149"/>
      <c r="OBY92" s="149"/>
      <c r="OBZ92" s="149"/>
      <c r="OCA92" s="149"/>
      <c r="OCB92" s="149"/>
      <c r="OCC92" s="149"/>
      <c r="OCD92" s="149"/>
      <c r="OCE92" s="149"/>
      <c r="OCF92" s="149"/>
      <c r="OCG92" s="149"/>
      <c r="OCH92" s="149"/>
      <c r="OCI92" s="149"/>
      <c r="OCJ92" s="149"/>
      <c r="OCK92" s="149"/>
      <c r="OCL92" s="149"/>
      <c r="OCM92" s="149"/>
      <c r="OCN92" s="149"/>
      <c r="OCO92" s="149"/>
      <c r="OCP92" s="149"/>
      <c r="OCQ92" s="149"/>
      <c r="OCR92" s="149"/>
      <c r="OCS92" s="149"/>
      <c r="OCT92" s="149"/>
      <c r="OCU92" s="149"/>
      <c r="OCV92" s="149"/>
      <c r="OCW92" s="149"/>
      <c r="OCX92" s="149"/>
      <c r="OCY92" s="149"/>
      <c r="OCZ92" s="149"/>
      <c r="ODA92" s="149"/>
      <c r="ODB92" s="149"/>
      <c r="ODC92" s="149"/>
      <c r="ODD92" s="149"/>
      <c r="ODE92" s="149"/>
      <c r="ODF92" s="149"/>
      <c r="ODG92" s="149"/>
      <c r="ODH92" s="149"/>
      <c r="ODI92" s="149"/>
      <c r="ODJ92" s="149"/>
      <c r="ODK92" s="149"/>
      <c r="ODL92" s="149"/>
      <c r="ODM92" s="149"/>
      <c r="ODN92" s="149"/>
      <c r="ODO92" s="149"/>
      <c r="ODP92" s="149"/>
      <c r="ODQ92" s="149"/>
      <c r="ODR92" s="149"/>
      <c r="ODS92" s="149"/>
      <c r="ODT92" s="149"/>
      <c r="ODU92" s="149"/>
      <c r="ODV92" s="149"/>
      <c r="ODW92" s="149"/>
      <c r="ODX92" s="149"/>
      <c r="ODY92" s="149"/>
      <c r="ODZ92" s="149"/>
      <c r="OEA92" s="149"/>
      <c r="OEB92" s="149"/>
      <c r="OEC92" s="149"/>
      <c r="OED92" s="149"/>
      <c r="OEE92" s="149"/>
      <c r="OEF92" s="149"/>
      <c r="OEG92" s="149"/>
      <c r="OEH92" s="149"/>
      <c r="OEI92" s="149"/>
      <c r="OEJ92" s="149"/>
      <c r="OEK92" s="149"/>
      <c r="OEL92" s="149"/>
      <c r="OEM92" s="149"/>
      <c r="OEN92" s="149"/>
      <c r="OEO92" s="149"/>
      <c r="OEP92" s="149"/>
      <c r="OEQ92" s="149"/>
      <c r="OER92" s="149"/>
      <c r="OES92" s="149"/>
      <c r="OET92" s="149"/>
      <c r="OEU92" s="149"/>
      <c r="OEV92" s="149"/>
      <c r="OEW92" s="149"/>
      <c r="OEX92" s="149"/>
      <c r="OEY92" s="149"/>
      <c r="OEZ92" s="149"/>
      <c r="OFA92" s="149"/>
      <c r="OFB92" s="149"/>
      <c r="OFC92" s="149"/>
      <c r="OFD92" s="149"/>
      <c r="OFE92" s="149"/>
      <c r="OFF92" s="149"/>
      <c r="OFG92" s="149"/>
      <c r="OFH92" s="149"/>
      <c r="OFI92" s="149"/>
      <c r="OFJ92" s="149"/>
      <c r="OFK92" s="149"/>
      <c r="OFL92" s="149"/>
      <c r="OFM92" s="149"/>
      <c r="OFN92" s="149"/>
      <c r="OFO92" s="149"/>
      <c r="OFP92" s="149"/>
      <c r="OFQ92" s="149"/>
      <c r="OFR92" s="149"/>
      <c r="OFS92" s="149"/>
      <c r="OFT92" s="149"/>
      <c r="OFU92" s="149"/>
      <c r="OFV92" s="149"/>
      <c r="OFW92" s="149"/>
      <c r="OFX92" s="149"/>
      <c r="OFY92" s="149"/>
      <c r="OFZ92" s="149"/>
      <c r="OGA92" s="149"/>
      <c r="OGB92" s="149"/>
      <c r="OGC92" s="149"/>
      <c r="OGD92" s="149"/>
      <c r="OGE92" s="149"/>
      <c r="OGF92" s="149"/>
      <c r="OGG92" s="149"/>
      <c r="OGH92" s="149"/>
      <c r="OGI92" s="149"/>
      <c r="OGJ92" s="149"/>
      <c r="OGK92" s="149"/>
      <c r="OGL92" s="149"/>
      <c r="OGM92" s="149"/>
      <c r="OGN92" s="149"/>
      <c r="OGO92" s="149"/>
      <c r="OGP92" s="149"/>
      <c r="OGQ92" s="149"/>
      <c r="OGR92" s="149"/>
      <c r="OGS92" s="149"/>
      <c r="OGT92" s="149"/>
      <c r="OGU92" s="149"/>
      <c r="OGV92" s="149"/>
      <c r="OGW92" s="149"/>
      <c r="OGX92" s="149"/>
      <c r="OGY92" s="149"/>
      <c r="OGZ92" s="149"/>
      <c r="OHA92" s="149"/>
      <c r="OHB92" s="149"/>
      <c r="OHC92" s="149"/>
      <c r="OHD92" s="149"/>
      <c r="OHE92" s="149"/>
      <c r="OHF92" s="149"/>
      <c r="OHG92" s="149"/>
      <c r="OHH92" s="149"/>
      <c r="OHI92" s="149"/>
      <c r="OHJ92" s="149"/>
      <c r="OHK92" s="149"/>
      <c r="OHL92" s="149"/>
      <c r="OHM92" s="149"/>
      <c r="OHN92" s="149"/>
      <c r="OHO92" s="149"/>
      <c r="OHP92" s="149"/>
      <c r="OHQ92" s="149"/>
      <c r="OHR92" s="149"/>
      <c r="OHS92" s="149"/>
      <c r="OHT92" s="149"/>
      <c r="OHU92" s="149"/>
      <c r="OHV92" s="149"/>
      <c r="OHW92" s="149"/>
      <c r="OHX92" s="149"/>
      <c r="OHY92" s="149"/>
      <c r="OHZ92" s="149"/>
      <c r="OIA92" s="149"/>
      <c r="OIB92" s="149"/>
      <c r="OIC92" s="149"/>
      <c r="OID92" s="149"/>
      <c r="OIE92" s="149"/>
      <c r="OIF92" s="149"/>
      <c r="OIG92" s="149"/>
      <c r="OIH92" s="149"/>
      <c r="OII92" s="149"/>
      <c r="OIJ92" s="149"/>
      <c r="OIK92" s="149"/>
      <c r="OIL92" s="149"/>
      <c r="OIM92" s="149"/>
      <c r="OIN92" s="149"/>
      <c r="OIO92" s="149"/>
      <c r="OIP92" s="149"/>
      <c r="OIQ92" s="149"/>
      <c r="OIR92" s="149"/>
      <c r="OIS92" s="149"/>
      <c r="OIT92" s="149"/>
      <c r="OIU92" s="149"/>
      <c r="OIV92" s="149"/>
      <c r="OIW92" s="149"/>
      <c r="OIX92" s="149"/>
      <c r="OIY92" s="149"/>
      <c r="OIZ92" s="149"/>
      <c r="OJA92" s="149"/>
      <c r="OJB92" s="149"/>
      <c r="OJC92" s="149"/>
      <c r="OJD92" s="149"/>
      <c r="OJE92" s="149"/>
      <c r="OJF92" s="149"/>
      <c r="OJG92" s="149"/>
      <c r="OJH92" s="149"/>
      <c r="OJI92" s="149"/>
      <c r="OJJ92" s="149"/>
      <c r="OJK92" s="149"/>
      <c r="OJL92" s="149"/>
      <c r="OJM92" s="149"/>
      <c r="OJN92" s="149"/>
      <c r="OJO92" s="149"/>
      <c r="OJP92" s="149"/>
      <c r="OJQ92" s="149"/>
      <c r="OJR92" s="149"/>
      <c r="OJS92" s="149"/>
      <c r="OJT92" s="149"/>
      <c r="OJU92" s="149"/>
      <c r="OJV92" s="149"/>
      <c r="OJW92" s="149"/>
      <c r="OJX92" s="149"/>
      <c r="OJY92" s="149"/>
      <c r="OJZ92" s="149"/>
      <c r="OKA92" s="149"/>
      <c r="OKB92" s="149"/>
      <c r="OKC92" s="149"/>
      <c r="OKD92" s="149"/>
      <c r="OKE92" s="149"/>
      <c r="OKF92" s="149"/>
      <c r="OKG92" s="149"/>
      <c r="OKH92" s="149"/>
      <c r="OKI92" s="149"/>
      <c r="OKJ92" s="149"/>
      <c r="OKK92" s="149"/>
      <c r="OKL92" s="149"/>
      <c r="OKM92" s="149"/>
      <c r="OKN92" s="149"/>
      <c r="OKO92" s="149"/>
      <c r="OKP92" s="149"/>
      <c r="OKQ92" s="149"/>
      <c r="OKR92" s="149"/>
      <c r="OKS92" s="149"/>
      <c r="OKT92" s="149"/>
      <c r="OKU92" s="149"/>
      <c r="OKV92" s="149"/>
      <c r="OKW92" s="149"/>
      <c r="OKX92" s="149"/>
      <c r="OKY92" s="149"/>
      <c r="OKZ92" s="149"/>
      <c r="OLA92" s="149"/>
      <c r="OLB92" s="149"/>
      <c r="OLC92" s="149"/>
      <c r="OLD92" s="149"/>
      <c r="OLE92" s="149"/>
      <c r="OLF92" s="149"/>
      <c r="OLG92" s="149"/>
      <c r="OLH92" s="149"/>
      <c r="OLI92" s="149"/>
      <c r="OLJ92" s="149"/>
      <c r="OLK92" s="149"/>
      <c r="OLL92" s="149"/>
      <c r="OLM92" s="149"/>
      <c r="OLN92" s="149"/>
      <c r="OLO92" s="149"/>
      <c r="OLP92" s="149"/>
      <c r="OLQ92" s="149"/>
      <c r="OLR92" s="149"/>
      <c r="OLS92" s="149"/>
      <c r="OLT92" s="149"/>
      <c r="OLU92" s="149"/>
      <c r="OLV92" s="149"/>
      <c r="OLW92" s="149"/>
      <c r="OLX92" s="149"/>
      <c r="OLY92" s="149"/>
      <c r="OLZ92" s="149"/>
      <c r="OMA92" s="149"/>
      <c r="OMB92" s="149"/>
      <c r="OMC92" s="149"/>
      <c r="OMD92" s="149"/>
      <c r="OME92" s="149"/>
      <c r="OMF92" s="149"/>
      <c r="OMG92" s="149"/>
      <c r="OMH92" s="149"/>
      <c r="OMI92" s="149"/>
      <c r="OMJ92" s="149"/>
      <c r="OMK92" s="149"/>
      <c r="OML92" s="149"/>
      <c r="OMM92" s="149"/>
      <c r="OMN92" s="149"/>
      <c r="OMO92" s="149"/>
      <c r="OMP92" s="149"/>
      <c r="OMQ92" s="149"/>
      <c r="OMR92" s="149"/>
      <c r="OMS92" s="149"/>
      <c r="OMT92" s="149"/>
      <c r="OMU92" s="149"/>
      <c r="OMV92" s="149"/>
      <c r="OMW92" s="149"/>
      <c r="OMX92" s="149"/>
      <c r="OMY92" s="149"/>
      <c r="OMZ92" s="149"/>
      <c r="ONA92" s="149"/>
      <c r="ONB92" s="149"/>
      <c r="ONC92" s="149"/>
      <c r="OND92" s="149"/>
      <c r="ONE92" s="149"/>
      <c r="ONF92" s="149"/>
      <c r="ONG92" s="149"/>
      <c r="ONH92" s="149"/>
      <c r="ONI92" s="149"/>
      <c r="ONJ92" s="149"/>
      <c r="ONK92" s="149"/>
      <c r="ONL92" s="149"/>
      <c r="ONM92" s="149"/>
      <c r="ONN92" s="149"/>
      <c r="ONO92" s="149"/>
      <c r="ONP92" s="149"/>
      <c r="ONQ92" s="149"/>
      <c r="ONR92" s="149"/>
      <c r="ONS92" s="149"/>
      <c r="ONT92" s="149"/>
      <c r="ONU92" s="149"/>
      <c r="ONV92" s="149"/>
      <c r="ONW92" s="149"/>
      <c r="ONX92" s="149"/>
      <c r="ONY92" s="149"/>
      <c r="ONZ92" s="149"/>
      <c r="OOA92" s="149"/>
      <c r="OOB92" s="149"/>
      <c r="OOC92" s="149"/>
      <c r="OOD92" s="149"/>
      <c r="OOE92" s="149"/>
      <c r="OOF92" s="149"/>
      <c r="OOG92" s="149"/>
      <c r="OOH92" s="149"/>
      <c r="OOI92" s="149"/>
      <c r="OOJ92" s="149"/>
      <c r="OOK92" s="149"/>
      <c r="OOL92" s="149"/>
      <c r="OOM92" s="149"/>
      <c r="OON92" s="149"/>
      <c r="OOO92" s="149"/>
      <c r="OOP92" s="149"/>
      <c r="OOQ92" s="149"/>
      <c r="OOR92" s="149"/>
      <c r="OOS92" s="149"/>
      <c r="OOT92" s="149"/>
      <c r="OOU92" s="149"/>
      <c r="OOV92" s="149"/>
      <c r="OOW92" s="149"/>
      <c r="OOX92" s="149"/>
      <c r="OOY92" s="149"/>
      <c r="OOZ92" s="149"/>
      <c r="OPA92" s="149"/>
      <c r="OPB92" s="149"/>
      <c r="OPC92" s="149"/>
      <c r="OPD92" s="149"/>
      <c r="OPE92" s="149"/>
      <c r="OPF92" s="149"/>
      <c r="OPG92" s="149"/>
      <c r="OPH92" s="149"/>
      <c r="OPI92" s="149"/>
      <c r="OPJ92" s="149"/>
      <c r="OPK92" s="149"/>
      <c r="OPL92" s="149"/>
      <c r="OPM92" s="149"/>
      <c r="OPN92" s="149"/>
      <c r="OPO92" s="149"/>
      <c r="OPP92" s="149"/>
      <c r="OPQ92" s="149"/>
      <c r="OPR92" s="149"/>
      <c r="OPS92" s="149"/>
      <c r="OPT92" s="149"/>
      <c r="OPU92" s="149"/>
      <c r="OPV92" s="149"/>
      <c r="OPW92" s="149"/>
      <c r="OPX92" s="149"/>
      <c r="OPY92" s="149"/>
      <c r="OPZ92" s="149"/>
      <c r="OQA92" s="149"/>
      <c r="OQB92" s="149"/>
      <c r="OQC92" s="149"/>
      <c r="OQD92" s="149"/>
      <c r="OQE92" s="149"/>
      <c r="OQF92" s="149"/>
      <c r="OQG92" s="149"/>
      <c r="OQH92" s="149"/>
      <c r="OQI92" s="149"/>
      <c r="OQJ92" s="149"/>
      <c r="OQK92" s="149"/>
      <c r="OQL92" s="149"/>
      <c r="OQM92" s="149"/>
      <c r="OQN92" s="149"/>
      <c r="OQO92" s="149"/>
      <c r="OQP92" s="149"/>
      <c r="OQQ92" s="149"/>
      <c r="OQR92" s="149"/>
      <c r="OQS92" s="149"/>
      <c r="OQT92" s="149"/>
      <c r="OQU92" s="149"/>
      <c r="OQV92" s="149"/>
      <c r="OQW92" s="149"/>
      <c r="OQX92" s="149"/>
      <c r="OQY92" s="149"/>
      <c r="OQZ92" s="149"/>
      <c r="ORA92" s="149"/>
      <c r="ORB92" s="149"/>
      <c r="ORC92" s="149"/>
      <c r="ORD92" s="149"/>
      <c r="ORE92" s="149"/>
      <c r="ORF92" s="149"/>
      <c r="ORG92" s="149"/>
      <c r="ORH92" s="149"/>
      <c r="ORI92" s="149"/>
      <c r="ORJ92" s="149"/>
      <c r="ORK92" s="149"/>
      <c r="ORL92" s="149"/>
      <c r="ORM92" s="149"/>
      <c r="ORN92" s="149"/>
      <c r="ORO92" s="149"/>
      <c r="ORP92" s="149"/>
      <c r="ORQ92" s="149"/>
      <c r="ORR92" s="149"/>
      <c r="ORS92" s="149"/>
      <c r="ORT92" s="149"/>
      <c r="ORU92" s="149"/>
      <c r="ORV92" s="149"/>
      <c r="ORW92" s="149"/>
      <c r="ORX92" s="149"/>
      <c r="ORY92" s="149"/>
      <c r="ORZ92" s="149"/>
      <c r="OSA92" s="149"/>
      <c r="OSB92" s="149"/>
      <c r="OSC92" s="149"/>
      <c r="OSD92" s="149"/>
      <c r="OSE92" s="149"/>
      <c r="OSF92" s="149"/>
      <c r="OSG92" s="149"/>
      <c r="OSH92" s="149"/>
      <c r="OSI92" s="149"/>
      <c r="OSJ92" s="149"/>
      <c r="OSK92" s="149"/>
      <c r="OSL92" s="149"/>
      <c r="OSM92" s="149"/>
      <c r="OSN92" s="149"/>
      <c r="OSO92" s="149"/>
      <c r="OSP92" s="149"/>
      <c r="OSQ92" s="149"/>
      <c r="OSR92" s="149"/>
      <c r="OSS92" s="149"/>
      <c r="OST92" s="149"/>
      <c r="OSU92" s="149"/>
      <c r="OSV92" s="149"/>
      <c r="OSW92" s="149"/>
      <c r="OSX92" s="149"/>
      <c r="OSY92" s="149"/>
      <c r="OSZ92" s="149"/>
      <c r="OTA92" s="149"/>
      <c r="OTB92" s="149"/>
      <c r="OTC92" s="149"/>
      <c r="OTD92" s="149"/>
      <c r="OTE92" s="149"/>
      <c r="OTF92" s="149"/>
      <c r="OTG92" s="149"/>
      <c r="OTH92" s="149"/>
      <c r="OTI92" s="149"/>
      <c r="OTJ92" s="149"/>
      <c r="OTK92" s="149"/>
      <c r="OTL92" s="149"/>
      <c r="OTM92" s="149"/>
      <c r="OTN92" s="149"/>
      <c r="OTO92" s="149"/>
      <c r="OTP92" s="149"/>
      <c r="OTQ92" s="149"/>
      <c r="OTR92" s="149"/>
      <c r="OTS92" s="149"/>
      <c r="OTT92" s="149"/>
      <c r="OTU92" s="149"/>
      <c r="OTV92" s="149"/>
      <c r="OTW92" s="149"/>
      <c r="OTX92" s="149"/>
      <c r="OTY92" s="149"/>
      <c r="OTZ92" s="149"/>
      <c r="OUA92" s="149"/>
      <c r="OUB92" s="149"/>
      <c r="OUC92" s="149"/>
      <c r="OUD92" s="149"/>
      <c r="OUE92" s="149"/>
      <c r="OUF92" s="149"/>
      <c r="OUG92" s="149"/>
      <c r="OUH92" s="149"/>
      <c r="OUI92" s="149"/>
      <c r="OUJ92" s="149"/>
      <c r="OUK92" s="149"/>
      <c r="OUL92" s="149"/>
      <c r="OUM92" s="149"/>
      <c r="OUN92" s="149"/>
      <c r="OUO92" s="149"/>
      <c r="OUP92" s="149"/>
      <c r="OUQ92" s="149"/>
      <c r="OUR92" s="149"/>
      <c r="OUS92" s="149"/>
      <c r="OUT92" s="149"/>
      <c r="OUU92" s="149"/>
      <c r="OUV92" s="149"/>
      <c r="OUW92" s="149"/>
      <c r="OUX92" s="149"/>
      <c r="OUY92" s="149"/>
      <c r="OUZ92" s="149"/>
      <c r="OVA92" s="149"/>
      <c r="OVB92" s="149"/>
      <c r="OVC92" s="149"/>
      <c r="OVD92" s="149"/>
      <c r="OVE92" s="149"/>
      <c r="OVF92" s="149"/>
      <c r="OVG92" s="149"/>
      <c r="OVH92" s="149"/>
      <c r="OVI92" s="149"/>
      <c r="OVJ92" s="149"/>
      <c r="OVK92" s="149"/>
      <c r="OVL92" s="149"/>
      <c r="OVM92" s="149"/>
      <c r="OVN92" s="149"/>
      <c r="OVO92" s="149"/>
      <c r="OVP92" s="149"/>
      <c r="OVQ92" s="149"/>
      <c r="OVR92" s="149"/>
      <c r="OVS92" s="149"/>
      <c r="OVT92" s="149"/>
      <c r="OVU92" s="149"/>
      <c r="OVV92" s="149"/>
      <c r="OVW92" s="149"/>
      <c r="OVX92" s="149"/>
      <c r="OVY92" s="149"/>
      <c r="OVZ92" s="149"/>
      <c r="OWA92" s="149"/>
      <c r="OWB92" s="149"/>
      <c r="OWC92" s="149"/>
      <c r="OWD92" s="149"/>
      <c r="OWE92" s="149"/>
      <c r="OWF92" s="149"/>
      <c r="OWG92" s="149"/>
      <c r="OWH92" s="149"/>
      <c r="OWI92" s="149"/>
      <c r="OWJ92" s="149"/>
      <c r="OWK92" s="149"/>
      <c r="OWL92" s="149"/>
      <c r="OWM92" s="149"/>
      <c r="OWN92" s="149"/>
      <c r="OWO92" s="149"/>
      <c r="OWP92" s="149"/>
      <c r="OWQ92" s="149"/>
      <c r="OWR92" s="149"/>
      <c r="OWS92" s="149"/>
      <c r="OWT92" s="149"/>
      <c r="OWU92" s="149"/>
      <c r="OWV92" s="149"/>
      <c r="OWW92" s="149"/>
      <c r="OWX92" s="149"/>
      <c r="OWY92" s="149"/>
      <c r="OWZ92" s="149"/>
      <c r="OXA92" s="149"/>
      <c r="OXB92" s="149"/>
      <c r="OXC92" s="149"/>
      <c r="OXD92" s="149"/>
      <c r="OXE92" s="149"/>
      <c r="OXF92" s="149"/>
      <c r="OXG92" s="149"/>
      <c r="OXH92" s="149"/>
      <c r="OXI92" s="149"/>
      <c r="OXJ92" s="149"/>
      <c r="OXK92" s="149"/>
      <c r="OXL92" s="149"/>
      <c r="OXM92" s="149"/>
      <c r="OXN92" s="149"/>
      <c r="OXO92" s="149"/>
      <c r="OXP92" s="149"/>
      <c r="OXQ92" s="149"/>
      <c r="OXR92" s="149"/>
      <c r="OXS92" s="149"/>
      <c r="OXT92" s="149"/>
      <c r="OXU92" s="149"/>
      <c r="OXV92" s="149"/>
      <c r="OXW92" s="149"/>
      <c r="OXX92" s="149"/>
      <c r="OXY92" s="149"/>
      <c r="OXZ92" s="149"/>
      <c r="OYA92" s="149"/>
      <c r="OYB92" s="149"/>
      <c r="OYC92" s="149"/>
      <c r="OYD92" s="149"/>
      <c r="OYE92" s="149"/>
      <c r="OYF92" s="149"/>
      <c r="OYG92" s="149"/>
      <c r="OYH92" s="149"/>
      <c r="OYI92" s="149"/>
      <c r="OYJ92" s="149"/>
      <c r="OYK92" s="149"/>
      <c r="OYL92" s="149"/>
      <c r="OYM92" s="149"/>
      <c r="OYN92" s="149"/>
      <c r="OYO92" s="149"/>
      <c r="OYP92" s="149"/>
      <c r="OYQ92" s="149"/>
      <c r="OYR92" s="149"/>
      <c r="OYS92" s="149"/>
      <c r="OYT92" s="149"/>
      <c r="OYU92" s="149"/>
      <c r="OYV92" s="149"/>
      <c r="OYW92" s="149"/>
      <c r="OYX92" s="149"/>
      <c r="OYY92" s="149"/>
      <c r="OYZ92" s="149"/>
      <c r="OZA92" s="149"/>
      <c r="OZB92" s="149"/>
      <c r="OZC92" s="149"/>
      <c r="OZD92" s="149"/>
      <c r="OZE92" s="149"/>
      <c r="OZF92" s="149"/>
      <c r="OZG92" s="149"/>
      <c r="OZH92" s="149"/>
      <c r="OZI92" s="149"/>
      <c r="OZJ92" s="149"/>
      <c r="OZK92" s="149"/>
      <c r="OZL92" s="149"/>
      <c r="OZM92" s="149"/>
      <c r="OZN92" s="149"/>
      <c r="OZO92" s="149"/>
      <c r="OZP92" s="149"/>
      <c r="OZQ92" s="149"/>
      <c r="OZR92" s="149"/>
      <c r="OZS92" s="149"/>
      <c r="OZT92" s="149"/>
      <c r="OZU92" s="149"/>
      <c r="OZV92" s="149"/>
      <c r="OZW92" s="149"/>
      <c r="OZX92" s="149"/>
      <c r="OZY92" s="149"/>
      <c r="OZZ92" s="149"/>
      <c r="PAA92" s="149"/>
      <c r="PAB92" s="149"/>
      <c r="PAC92" s="149"/>
      <c r="PAD92" s="149"/>
      <c r="PAE92" s="149"/>
      <c r="PAF92" s="149"/>
      <c r="PAG92" s="149"/>
      <c r="PAH92" s="149"/>
      <c r="PAI92" s="149"/>
      <c r="PAJ92" s="149"/>
      <c r="PAK92" s="149"/>
      <c r="PAL92" s="149"/>
      <c r="PAM92" s="149"/>
      <c r="PAN92" s="149"/>
      <c r="PAO92" s="149"/>
      <c r="PAP92" s="149"/>
      <c r="PAQ92" s="149"/>
      <c r="PAR92" s="149"/>
      <c r="PAS92" s="149"/>
      <c r="PAT92" s="149"/>
      <c r="PAU92" s="149"/>
      <c r="PAV92" s="149"/>
      <c r="PAW92" s="149"/>
      <c r="PAX92" s="149"/>
      <c r="PAY92" s="149"/>
      <c r="PAZ92" s="149"/>
      <c r="PBA92" s="149"/>
      <c r="PBB92" s="149"/>
      <c r="PBC92" s="149"/>
      <c r="PBD92" s="149"/>
      <c r="PBE92" s="149"/>
      <c r="PBF92" s="149"/>
      <c r="PBG92" s="149"/>
      <c r="PBH92" s="149"/>
      <c r="PBI92" s="149"/>
      <c r="PBJ92" s="149"/>
      <c r="PBK92" s="149"/>
      <c r="PBL92" s="149"/>
      <c r="PBM92" s="149"/>
      <c r="PBN92" s="149"/>
      <c r="PBO92" s="149"/>
      <c r="PBP92" s="149"/>
      <c r="PBQ92" s="149"/>
      <c r="PBR92" s="149"/>
      <c r="PBS92" s="149"/>
      <c r="PBT92" s="149"/>
      <c r="PBU92" s="149"/>
      <c r="PBV92" s="149"/>
      <c r="PBW92" s="149"/>
      <c r="PBX92" s="149"/>
      <c r="PBY92" s="149"/>
      <c r="PBZ92" s="149"/>
      <c r="PCA92" s="149"/>
      <c r="PCB92" s="149"/>
      <c r="PCC92" s="149"/>
      <c r="PCD92" s="149"/>
      <c r="PCE92" s="149"/>
      <c r="PCF92" s="149"/>
      <c r="PCG92" s="149"/>
      <c r="PCH92" s="149"/>
      <c r="PCI92" s="149"/>
      <c r="PCJ92" s="149"/>
      <c r="PCK92" s="149"/>
      <c r="PCL92" s="149"/>
      <c r="PCM92" s="149"/>
      <c r="PCN92" s="149"/>
      <c r="PCO92" s="149"/>
      <c r="PCP92" s="149"/>
      <c r="PCQ92" s="149"/>
      <c r="PCR92" s="149"/>
      <c r="PCS92" s="149"/>
      <c r="PCT92" s="149"/>
      <c r="PCU92" s="149"/>
      <c r="PCV92" s="149"/>
      <c r="PCW92" s="149"/>
      <c r="PCX92" s="149"/>
      <c r="PCY92" s="149"/>
      <c r="PCZ92" s="149"/>
      <c r="PDA92" s="149"/>
      <c r="PDB92" s="149"/>
      <c r="PDC92" s="149"/>
      <c r="PDD92" s="149"/>
      <c r="PDE92" s="149"/>
      <c r="PDF92" s="149"/>
      <c r="PDG92" s="149"/>
      <c r="PDH92" s="149"/>
      <c r="PDI92" s="149"/>
      <c r="PDJ92" s="149"/>
      <c r="PDK92" s="149"/>
      <c r="PDL92" s="149"/>
      <c r="PDM92" s="149"/>
      <c r="PDN92" s="149"/>
      <c r="PDO92" s="149"/>
      <c r="PDP92" s="149"/>
      <c r="PDQ92" s="149"/>
      <c r="PDR92" s="149"/>
      <c r="PDS92" s="149"/>
      <c r="PDT92" s="149"/>
      <c r="PDU92" s="149"/>
      <c r="PDV92" s="149"/>
      <c r="PDW92" s="149"/>
      <c r="PDX92" s="149"/>
      <c r="PDY92" s="149"/>
      <c r="PDZ92" s="149"/>
      <c r="PEA92" s="149"/>
      <c r="PEB92" s="149"/>
      <c r="PEC92" s="149"/>
      <c r="PED92" s="149"/>
      <c r="PEE92" s="149"/>
      <c r="PEF92" s="149"/>
      <c r="PEG92" s="149"/>
      <c r="PEH92" s="149"/>
      <c r="PEI92" s="149"/>
      <c r="PEJ92" s="149"/>
      <c r="PEK92" s="149"/>
      <c r="PEL92" s="149"/>
      <c r="PEM92" s="149"/>
      <c r="PEN92" s="149"/>
      <c r="PEO92" s="149"/>
      <c r="PEP92" s="149"/>
      <c r="PEQ92" s="149"/>
      <c r="PER92" s="149"/>
      <c r="PES92" s="149"/>
      <c r="PET92" s="149"/>
      <c r="PEU92" s="149"/>
      <c r="PEV92" s="149"/>
      <c r="PEW92" s="149"/>
      <c r="PEX92" s="149"/>
      <c r="PEY92" s="149"/>
      <c r="PEZ92" s="149"/>
      <c r="PFA92" s="149"/>
      <c r="PFB92" s="149"/>
      <c r="PFC92" s="149"/>
      <c r="PFD92" s="149"/>
      <c r="PFE92" s="149"/>
      <c r="PFF92" s="149"/>
      <c r="PFG92" s="149"/>
      <c r="PFH92" s="149"/>
      <c r="PFI92" s="149"/>
      <c r="PFJ92" s="149"/>
      <c r="PFK92" s="149"/>
      <c r="PFL92" s="149"/>
      <c r="PFM92" s="149"/>
      <c r="PFN92" s="149"/>
      <c r="PFO92" s="149"/>
      <c r="PFP92" s="149"/>
      <c r="PFQ92" s="149"/>
      <c r="PFR92" s="149"/>
      <c r="PFS92" s="149"/>
      <c r="PFT92" s="149"/>
      <c r="PFU92" s="149"/>
      <c r="PFV92" s="149"/>
      <c r="PFW92" s="149"/>
      <c r="PFX92" s="149"/>
      <c r="PFY92" s="149"/>
      <c r="PFZ92" s="149"/>
      <c r="PGA92" s="149"/>
      <c r="PGB92" s="149"/>
      <c r="PGC92" s="149"/>
      <c r="PGD92" s="149"/>
      <c r="PGE92" s="149"/>
      <c r="PGF92" s="149"/>
      <c r="PGG92" s="149"/>
      <c r="PGH92" s="149"/>
      <c r="PGI92" s="149"/>
      <c r="PGJ92" s="149"/>
      <c r="PGK92" s="149"/>
      <c r="PGL92" s="149"/>
      <c r="PGM92" s="149"/>
      <c r="PGN92" s="149"/>
      <c r="PGO92" s="149"/>
      <c r="PGP92" s="149"/>
      <c r="PGQ92" s="149"/>
      <c r="PGR92" s="149"/>
      <c r="PGS92" s="149"/>
      <c r="PGT92" s="149"/>
      <c r="PGU92" s="149"/>
      <c r="PGV92" s="149"/>
      <c r="PGW92" s="149"/>
      <c r="PGX92" s="149"/>
      <c r="PGY92" s="149"/>
      <c r="PGZ92" s="149"/>
      <c r="PHA92" s="149"/>
      <c r="PHB92" s="149"/>
      <c r="PHC92" s="149"/>
      <c r="PHD92" s="149"/>
      <c r="PHE92" s="149"/>
      <c r="PHF92" s="149"/>
      <c r="PHG92" s="149"/>
      <c r="PHH92" s="149"/>
      <c r="PHI92" s="149"/>
      <c r="PHJ92" s="149"/>
      <c r="PHK92" s="149"/>
      <c r="PHL92" s="149"/>
      <c r="PHM92" s="149"/>
      <c r="PHN92" s="149"/>
      <c r="PHO92" s="149"/>
      <c r="PHP92" s="149"/>
      <c r="PHQ92" s="149"/>
      <c r="PHR92" s="149"/>
      <c r="PHS92" s="149"/>
      <c r="PHT92" s="149"/>
      <c r="PHU92" s="149"/>
      <c r="PHV92" s="149"/>
      <c r="PHW92" s="149"/>
      <c r="PHX92" s="149"/>
      <c r="PHY92" s="149"/>
      <c r="PHZ92" s="149"/>
      <c r="PIA92" s="149"/>
      <c r="PIB92" s="149"/>
      <c r="PIC92" s="149"/>
      <c r="PID92" s="149"/>
      <c r="PIE92" s="149"/>
      <c r="PIF92" s="149"/>
      <c r="PIG92" s="149"/>
      <c r="PIH92" s="149"/>
      <c r="PII92" s="149"/>
      <c r="PIJ92" s="149"/>
      <c r="PIK92" s="149"/>
      <c r="PIL92" s="149"/>
      <c r="PIM92" s="149"/>
      <c r="PIN92" s="149"/>
      <c r="PIO92" s="149"/>
      <c r="PIP92" s="149"/>
      <c r="PIQ92" s="149"/>
      <c r="PIR92" s="149"/>
      <c r="PIS92" s="149"/>
      <c r="PIT92" s="149"/>
      <c r="PIU92" s="149"/>
      <c r="PIV92" s="149"/>
      <c r="PIW92" s="149"/>
      <c r="PIX92" s="149"/>
      <c r="PIY92" s="149"/>
      <c r="PIZ92" s="149"/>
      <c r="PJA92" s="149"/>
      <c r="PJB92" s="149"/>
      <c r="PJC92" s="149"/>
      <c r="PJD92" s="149"/>
      <c r="PJE92" s="149"/>
      <c r="PJF92" s="149"/>
      <c r="PJG92" s="149"/>
      <c r="PJH92" s="149"/>
      <c r="PJI92" s="149"/>
      <c r="PJJ92" s="149"/>
      <c r="PJK92" s="149"/>
      <c r="PJL92" s="149"/>
      <c r="PJM92" s="149"/>
      <c r="PJN92" s="149"/>
      <c r="PJO92" s="149"/>
      <c r="PJP92" s="149"/>
      <c r="PJQ92" s="149"/>
      <c r="PJR92" s="149"/>
      <c r="PJS92" s="149"/>
      <c r="PJT92" s="149"/>
      <c r="PJU92" s="149"/>
      <c r="PJV92" s="149"/>
      <c r="PJW92" s="149"/>
      <c r="PJX92" s="149"/>
      <c r="PJY92" s="149"/>
      <c r="PJZ92" s="149"/>
      <c r="PKA92" s="149"/>
      <c r="PKB92" s="149"/>
      <c r="PKC92" s="149"/>
      <c r="PKD92" s="149"/>
      <c r="PKE92" s="149"/>
      <c r="PKF92" s="149"/>
      <c r="PKG92" s="149"/>
      <c r="PKH92" s="149"/>
      <c r="PKI92" s="149"/>
      <c r="PKJ92" s="149"/>
      <c r="PKK92" s="149"/>
      <c r="PKL92" s="149"/>
      <c r="PKM92" s="149"/>
      <c r="PKN92" s="149"/>
      <c r="PKO92" s="149"/>
      <c r="PKP92" s="149"/>
      <c r="PKQ92" s="149"/>
      <c r="PKR92" s="149"/>
      <c r="PKS92" s="149"/>
      <c r="PKT92" s="149"/>
      <c r="PKU92" s="149"/>
      <c r="PKV92" s="149"/>
      <c r="PKW92" s="149"/>
      <c r="PKX92" s="149"/>
      <c r="PKY92" s="149"/>
      <c r="PKZ92" s="149"/>
      <c r="PLA92" s="149"/>
      <c r="PLB92" s="149"/>
      <c r="PLC92" s="149"/>
      <c r="PLD92" s="149"/>
      <c r="PLE92" s="149"/>
      <c r="PLF92" s="149"/>
      <c r="PLG92" s="149"/>
      <c r="PLH92" s="149"/>
      <c r="PLI92" s="149"/>
      <c r="PLJ92" s="149"/>
      <c r="PLK92" s="149"/>
      <c r="PLL92" s="149"/>
      <c r="PLM92" s="149"/>
      <c r="PLN92" s="149"/>
      <c r="PLO92" s="149"/>
      <c r="PLP92" s="149"/>
      <c r="PLQ92" s="149"/>
      <c r="PLR92" s="149"/>
      <c r="PLS92" s="149"/>
      <c r="PLT92" s="149"/>
      <c r="PLU92" s="149"/>
      <c r="PLV92" s="149"/>
      <c r="PLW92" s="149"/>
      <c r="PLX92" s="149"/>
      <c r="PLY92" s="149"/>
      <c r="PLZ92" s="149"/>
      <c r="PMA92" s="149"/>
      <c r="PMB92" s="149"/>
      <c r="PMC92" s="149"/>
      <c r="PMD92" s="149"/>
      <c r="PME92" s="149"/>
      <c r="PMF92" s="149"/>
      <c r="PMG92" s="149"/>
      <c r="PMH92" s="149"/>
      <c r="PMI92" s="149"/>
      <c r="PMJ92" s="149"/>
      <c r="PMK92" s="149"/>
      <c r="PML92" s="149"/>
      <c r="PMM92" s="149"/>
      <c r="PMN92" s="149"/>
      <c r="PMO92" s="149"/>
      <c r="PMP92" s="149"/>
      <c r="PMQ92" s="149"/>
      <c r="PMR92" s="149"/>
      <c r="PMS92" s="149"/>
      <c r="PMT92" s="149"/>
      <c r="PMU92" s="149"/>
      <c r="PMV92" s="149"/>
      <c r="PMW92" s="149"/>
      <c r="PMX92" s="149"/>
      <c r="PMY92" s="149"/>
      <c r="PMZ92" s="149"/>
      <c r="PNA92" s="149"/>
      <c r="PNB92" s="149"/>
      <c r="PNC92" s="149"/>
      <c r="PND92" s="149"/>
      <c r="PNE92" s="149"/>
      <c r="PNF92" s="149"/>
      <c r="PNG92" s="149"/>
      <c r="PNH92" s="149"/>
      <c r="PNI92" s="149"/>
      <c r="PNJ92" s="149"/>
      <c r="PNK92" s="149"/>
      <c r="PNL92" s="149"/>
      <c r="PNM92" s="149"/>
      <c r="PNN92" s="149"/>
      <c r="PNO92" s="149"/>
      <c r="PNP92" s="149"/>
      <c r="PNQ92" s="149"/>
      <c r="PNR92" s="149"/>
      <c r="PNS92" s="149"/>
      <c r="PNT92" s="149"/>
      <c r="PNU92" s="149"/>
      <c r="PNV92" s="149"/>
      <c r="PNW92" s="149"/>
      <c r="PNX92" s="149"/>
      <c r="PNY92" s="149"/>
      <c r="PNZ92" s="149"/>
      <c r="POA92" s="149"/>
      <c r="POB92" s="149"/>
      <c r="POC92" s="149"/>
      <c r="POD92" s="149"/>
      <c r="POE92" s="149"/>
      <c r="POF92" s="149"/>
      <c r="POG92" s="149"/>
      <c r="POH92" s="149"/>
      <c r="POI92" s="149"/>
      <c r="POJ92" s="149"/>
      <c r="POK92" s="149"/>
      <c r="POL92" s="149"/>
      <c r="POM92" s="149"/>
      <c r="PON92" s="149"/>
      <c r="POO92" s="149"/>
      <c r="POP92" s="149"/>
      <c r="POQ92" s="149"/>
      <c r="POR92" s="149"/>
      <c r="POS92" s="149"/>
      <c r="POT92" s="149"/>
      <c r="POU92" s="149"/>
      <c r="POV92" s="149"/>
      <c r="POW92" s="149"/>
      <c r="POX92" s="149"/>
      <c r="POY92" s="149"/>
      <c r="POZ92" s="149"/>
      <c r="PPA92" s="149"/>
      <c r="PPB92" s="149"/>
      <c r="PPC92" s="149"/>
      <c r="PPD92" s="149"/>
      <c r="PPE92" s="149"/>
      <c r="PPF92" s="149"/>
      <c r="PPG92" s="149"/>
      <c r="PPH92" s="149"/>
      <c r="PPI92" s="149"/>
      <c r="PPJ92" s="149"/>
      <c r="PPK92" s="149"/>
      <c r="PPL92" s="149"/>
      <c r="PPM92" s="149"/>
      <c r="PPN92" s="149"/>
      <c r="PPO92" s="149"/>
      <c r="PPP92" s="149"/>
      <c r="PPQ92" s="149"/>
      <c r="PPR92" s="149"/>
      <c r="PPS92" s="149"/>
      <c r="PPT92" s="149"/>
      <c r="PPU92" s="149"/>
      <c r="PPV92" s="149"/>
      <c r="PPW92" s="149"/>
      <c r="PPX92" s="149"/>
      <c r="PPY92" s="149"/>
      <c r="PPZ92" s="149"/>
      <c r="PQA92" s="149"/>
      <c r="PQB92" s="149"/>
      <c r="PQC92" s="149"/>
      <c r="PQD92" s="149"/>
      <c r="PQE92" s="149"/>
      <c r="PQF92" s="149"/>
      <c r="PQG92" s="149"/>
      <c r="PQH92" s="149"/>
      <c r="PQI92" s="149"/>
      <c r="PQJ92" s="149"/>
      <c r="PQK92" s="149"/>
      <c r="PQL92" s="149"/>
      <c r="PQM92" s="149"/>
      <c r="PQN92" s="149"/>
      <c r="PQO92" s="149"/>
      <c r="PQP92" s="149"/>
      <c r="PQQ92" s="149"/>
      <c r="PQR92" s="149"/>
      <c r="PQS92" s="149"/>
      <c r="PQT92" s="149"/>
      <c r="PQU92" s="149"/>
      <c r="PQV92" s="149"/>
      <c r="PQW92" s="149"/>
      <c r="PQX92" s="149"/>
      <c r="PQY92" s="149"/>
      <c r="PQZ92" s="149"/>
      <c r="PRA92" s="149"/>
      <c r="PRB92" s="149"/>
      <c r="PRC92" s="149"/>
      <c r="PRD92" s="149"/>
      <c r="PRE92" s="149"/>
      <c r="PRF92" s="149"/>
      <c r="PRG92" s="149"/>
      <c r="PRH92" s="149"/>
      <c r="PRI92" s="149"/>
      <c r="PRJ92" s="149"/>
      <c r="PRK92" s="149"/>
      <c r="PRL92" s="149"/>
      <c r="PRM92" s="149"/>
      <c r="PRN92" s="149"/>
      <c r="PRO92" s="149"/>
      <c r="PRP92" s="149"/>
      <c r="PRQ92" s="149"/>
      <c r="PRR92" s="149"/>
      <c r="PRS92" s="149"/>
      <c r="PRT92" s="149"/>
      <c r="PRU92" s="149"/>
      <c r="PRV92" s="149"/>
      <c r="PRW92" s="149"/>
      <c r="PRX92" s="149"/>
      <c r="PRY92" s="149"/>
      <c r="PRZ92" s="149"/>
      <c r="PSA92" s="149"/>
      <c r="PSB92" s="149"/>
      <c r="PSC92" s="149"/>
      <c r="PSD92" s="149"/>
      <c r="PSE92" s="149"/>
      <c r="PSF92" s="149"/>
      <c r="PSG92" s="149"/>
      <c r="PSH92" s="149"/>
      <c r="PSI92" s="149"/>
      <c r="PSJ92" s="149"/>
      <c r="PSK92" s="149"/>
      <c r="PSL92" s="149"/>
      <c r="PSM92" s="149"/>
      <c r="PSN92" s="149"/>
      <c r="PSO92" s="149"/>
      <c r="PSP92" s="149"/>
      <c r="PSQ92" s="149"/>
      <c r="PSR92" s="149"/>
      <c r="PSS92" s="149"/>
      <c r="PST92" s="149"/>
      <c r="PSU92" s="149"/>
      <c r="PSV92" s="149"/>
      <c r="PSW92" s="149"/>
      <c r="PSX92" s="149"/>
      <c r="PSY92" s="149"/>
      <c r="PSZ92" s="149"/>
      <c r="PTA92" s="149"/>
      <c r="PTB92" s="149"/>
      <c r="PTC92" s="149"/>
      <c r="PTD92" s="149"/>
      <c r="PTE92" s="149"/>
      <c r="PTF92" s="149"/>
      <c r="PTG92" s="149"/>
      <c r="PTH92" s="149"/>
      <c r="PTI92" s="149"/>
      <c r="PTJ92" s="149"/>
      <c r="PTK92" s="149"/>
      <c r="PTL92" s="149"/>
      <c r="PTM92" s="149"/>
      <c r="PTN92" s="149"/>
      <c r="PTO92" s="149"/>
      <c r="PTP92" s="149"/>
      <c r="PTQ92" s="149"/>
      <c r="PTR92" s="149"/>
      <c r="PTS92" s="149"/>
      <c r="PTT92" s="149"/>
      <c r="PTU92" s="149"/>
      <c r="PTV92" s="149"/>
      <c r="PTW92" s="149"/>
      <c r="PTX92" s="149"/>
      <c r="PTY92" s="149"/>
      <c r="PTZ92" s="149"/>
      <c r="PUA92" s="149"/>
      <c r="PUB92" s="149"/>
      <c r="PUC92" s="149"/>
      <c r="PUD92" s="149"/>
      <c r="PUE92" s="149"/>
      <c r="PUF92" s="149"/>
      <c r="PUG92" s="149"/>
      <c r="PUH92" s="149"/>
      <c r="PUI92" s="149"/>
      <c r="PUJ92" s="149"/>
      <c r="PUK92" s="149"/>
      <c r="PUL92" s="149"/>
      <c r="PUM92" s="149"/>
      <c r="PUN92" s="149"/>
      <c r="PUO92" s="149"/>
      <c r="PUP92" s="149"/>
      <c r="PUQ92" s="149"/>
      <c r="PUR92" s="149"/>
      <c r="PUS92" s="149"/>
      <c r="PUT92" s="149"/>
      <c r="PUU92" s="149"/>
      <c r="PUV92" s="149"/>
      <c r="PUW92" s="149"/>
      <c r="PUX92" s="149"/>
      <c r="PUY92" s="149"/>
      <c r="PUZ92" s="149"/>
      <c r="PVA92" s="149"/>
      <c r="PVB92" s="149"/>
      <c r="PVC92" s="149"/>
      <c r="PVD92" s="149"/>
      <c r="PVE92" s="149"/>
      <c r="PVF92" s="149"/>
      <c r="PVG92" s="149"/>
      <c r="PVH92" s="149"/>
      <c r="PVI92" s="149"/>
      <c r="PVJ92" s="149"/>
      <c r="PVK92" s="149"/>
      <c r="PVL92" s="149"/>
      <c r="PVM92" s="149"/>
      <c r="PVN92" s="149"/>
      <c r="PVO92" s="149"/>
      <c r="PVP92" s="149"/>
      <c r="PVQ92" s="149"/>
      <c r="PVR92" s="149"/>
      <c r="PVS92" s="149"/>
      <c r="PVT92" s="149"/>
      <c r="PVU92" s="149"/>
      <c r="PVV92" s="149"/>
      <c r="PVW92" s="149"/>
      <c r="PVX92" s="149"/>
      <c r="PVY92" s="149"/>
      <c r="PVZ92" s="149"/>
      <c r="PWA92" s="149"/>
      <c r="PWB92" s="149"/>
      <c r="PWC92" s="149"/>
      <c r="PWD92" s="149"/>
      <c r="PWE92" s="149"/>
      <c r="PWF92" s="149"/>
      <c r="PWG92" s="149"/>
      <c r="PWH92" s="149"/>
      <c r="PWI92" s="149"/>
      <c r="PWJ92" s="149"/>
      <c r="PWK92" s="149"/>
      <c r="PWL92" s="149"/>
      <c r="PWM92" s="149"/>
      <c r="PWN92" s="149"/>
      <c r="PWO92" s="149"/>
      <c r="PWP92" s="149"/>
      <c r="PWQ92" s="149"/>
      <c r="PWR92" s="149"/>
      <c r="PWS92" s="149"/>
      <c r="PWT92" s="149"/>
      <c r="PWU92" s="149"/>
      <c r="PWV92" s="149"/>
      <c r="PWW92" s="149"/>
      <c r="PWX92" s="149"/>
      <c r="PWY92" s="149"/>
      <c r="PWZ92" s="149"/>
      <c r="PXA92" s="149"/>
      <c r="PXB92" s="149"/>
      <c r="PXC92" s="149"/>
      <c r="PXD92" s="149"/>
      <c r="PXE92" s="149"/>
      <c r="PXF92" s="149"/>
      <c r="PXG92" s="149"/>
      <c r="PXH92" s="149"/>
      <c r="PXI92" s="149"/>
      <c r="PXJ92" s="149"/>
      <c r="PXK92" s="149"/>
      <c r="PXL92" s="149"/>
      <c r="PXM92" s="149"/>
      <c r="PXN92" s="149"/>
      <c r="PXO92" s="149"/>
      <c r="PXP92" s="149"/>
      <c r="PXQ92" s="149"/>
      <c r="PXR92" s="149"/>
      <c r="PXS92" s="149"/>
      <c r="PXT92" s="149"/>
      <c r="PXU92" s="149"/>
      <c r="PXV92" s="149"/>
      <c r="PXW92" s="149"/>
      <c r="PXX92" s="149"/>
      <c r="PXY92" s="149"/>
      <c r="PXZ92" s="149"/>
      <c r="PYA92" s="149"/>
      <c r="PYB92" s="149"/>
      <c r="PYC92" s="149"/>
      <c r="PYD92" s="149"/>
      <c r="PYE92" s="149"/>
      <c r="PYF92" s="149"/>
      <c r="PYG92" s="149"/>
      <c r="PYH92" s="149"/>
      <c r="PYI92" s="149"/>
      <c r="PYJ92" s="149"/>
      <c r="PYK92" s="149"/>
      <c r="PYL92" s="149"/>
      <c r="PYM92" s="149"/>
      <c r="PYN92" s="149"/>
      <c r="PYO92" s="149"/>
      <c r="PYP92" s="149"/>
      <c r="PYQ92" s="149"/>
      <c r="PYR92" s="149"/>
      <c r="PYS92" s="149"/>
      <c r="PYT92" s="149"/>
      <c r="PYU92" s="149"/>
      <c r="PYV92" s="149"/>
      <c r="PYW92" s="149"/>
      <c r="PYX92" s="149"/>
      <c r="PYY92" s="149"/>
      <c r="PYZ92" s="149"/>
      <c r="PZA92" s="149"/>
      <c r="PZB92" s="149"/>
      <c r="PZC92" s="149"/>
      <c r="PZD92" s="149"/>
      <c r="PZE92" s="149"/>
      <c r="PZF92" s="149"/>
      <c r="PZG92" s="149"/>
      <c r="PZH92" s="149"/>
      <c r="PZI92" s="149"/>
      <c r="PZJ92" s="149"/>
      <c r="PZK92" s="149"/>
      <c r="PZL92" s="149"/>
      <c r="PZM92" s="149"/>
      <c r="PZN92" s="149"/>
      <c r="PZO92" s="149"/>
      <c r="PZP92" s="149"/>
      <c r="PZQ92" s="149"/>
      <c r="PZR92" s="149"/>
      <c r="PZS92" s="149"/>
      <c r="PZT92" s="149"/>
      <c r="PZU92" s="149"/>
      <c r="PZV92" s="149"/>
      <c r="PZW92" s="149"/>
      <c r="PZX92" s="149"/>
      <c r="PZY92" s="149"/>
      <c r="PZZ92" s="149"/>
      <c r="QAA92" s="149"/>
      <c r="QAB92" s="149"/>
      <c r="QAC92" s="149"/>
      <c r="QAD92" s="149"/>
      <c r="QAE92" s="149"/>
      <c r="QAF92" s="149"/>
      <c r="QAG92" s="149"/>
      <c r="QAH92" s="149"/>
      <c r="QAI92" s="149"/>
      <c r="QAJ92" s="149"/>
      <c r="QAK92" s="149"/>
      <c r="QAL92" s="149"/>
      <c r="QAM92" s="149"/>
      <c r="QAN92" s="149"/>
      <c r="QAO92" s="149"/>
      <c r="QAP92" s="149"/>
      <c r="QAQ92" s="149"/>
      <c r="QAR92" s="149"/>
      <c r="QAS92" s="149"/>
      <c r="QAT92" s="149"/>
      <c r="QAU92" s="149"/>
      <c r="QAV92" s="149"/>
      <c r="QAW92" s="149"/>
      <c r="QAX92" s="149"/>
      <c r="QAY92" s="149"/>
      <c r="QAZ92" s="149"/>
      <c r="QBA92" s="149"/>
      <c r="QBB92" s="149"/>
      <c r="QBC92" s="149"/>
      <c r="QBD92" s="149"/>
      <c r="QBE92" s="149"/>
      <c r="QBF92" s="149"/>
      <c r="QBG92" s="149"/>
      <c r="QBH92" s="149"/>
      <c r="QBI92" s="149"/>
      <c r="QBJ92" s="149"/>
      <c r="QBK92" s="149"/>
      <c r="QBL92" s="149"/>
      <c r="QBM92" s="149"/>
      <c r="QBN92" s="149"/>
      <c r="QBO92" s="149"/>
      <c r="QBP92" s="149"/>
      <c r="QBQ92" s="149"/>
      <c r="QBR92" s="149"/>
      <c r="QBS92" s="149"/>
      <c r="QBT92" s="149"/>
      <c r="QBU92" s="149"/>
      <c r="QBV92" s="149"/>
      <c r="QBW92" s="149"/>
      <c r="QBX92" s="149"/>
      <c r="QBY92" s="149"/>
      <c r="QBZ92" s="149"/>
      <c r="QCA92" s="149"/>
      <c r="QCB92" s="149"/>
      <c r="QCC92" s="149"/>
      <c r="QCD92" s="149"/>
      <c r="QCE92" s="149"/>
      <c r="QCF92" s="149"/>
      <c r="QCG92" s="149"/>
      <c r="QCH92" s="149"/>
      <c r="QCI92" s="149"/>
      <c r="QCJ92" s="149"/>
      <c r="QCK92" s="149"/>
      <c r="QCL92" s="149"/>
      <c r="QCM92" s="149"/>
      <c r="QCN92" s="149"/>
      <c r="QCO92" s="149"/>
      <c r="QCP92" s="149"/>
      <c r="QCQ92" s="149"/>
      <c r="QCR92" s="149"/>
      <c r="QCS92" s="149"/>
      <c r="QCT92" s="149"/>
      <c r="QCU92" s="149"/>
      <c r="QCV92" s="149"/>
      <c r="QCW92" s="149"/>
      <c r="QCX92" s="149"/>
      <c r="QCY92" s="149"/>
      <c r="QCZ92" s="149"/>
      <c r="QDA92" s="149"/>
      <c r="QDB92" s="149"/>
      <c r="QDC92" s="149"/>
      <c r="QDD92" s="149"/>
      <c r="QDE92" s="149"/>
      <c r="QDF92" s="149"/>
      <c r="QDG92" s="149"/>
      <c r="QDH92" s="149"/>
      <c r="QDI92" s="149"/>
      <c r="QDJ92" s="149"/>
      <c r="QDK92" s="149"/>
      <c r="QDL92" s="149"/>
      <c r="QDM92" s="149"/>
      <c r="QDN92" s="149"/>
      <c r="QDO92" s="149"/>
      <c r="QDP92" s="149"/>
      <c r="QDQ92" s="149"/>
      <c r="QDR92" s="149"/>
      <c r="QDS92" s="149"/>
      <c r="QDT92" s="149"/>
      <c r="QDU92" s="149"/>
      <c r="QDV92" s="149"/>
      <c r="QDW92" s="149"/>
      <c r="QDX92" s="149"/>
      <c r="QDY92" s="149"/>
      <c r="QDZ92" s="149"/>
      <c r="QEA92" s="149"/>
      <c r="QEB92" s="149"/>
      <c r="QEC92" s="149"/>
      <c r="QED92" s="149"/>
      <c r="QEE92" s="149"/>
      <c r="QEF92" s="149"/>
      <c r="QEG92" s="149"/>
      <c r="QEH92" s="149"/>
      <c r="QEI92" s="149"/>
      <c r="QEJ92" s="149"/>
      <c r="QEK92" s="149"/>
      <c r="QEL92" s="149"/>
      <c r="QEM92" s="149"/>
      <c r="QEN92" s="149"/>
      <c r="QEO92" s="149"/>
      <c r="QEP92" s="149"/>
      <c r="QEQ92" s="149"/>
      <c r="QER92" s="149"/>
      <c r="QES92" s="149"/>
      <c r="QET92" s="149"/>
      <c r="QEU92" s="149"/>
      <c r="QEV92" s="149"/>
      <c r="QEW92" s="149"/>
      <c r="QEX92" s="149"/>
      <c r="QEY92" s="149"/>
      <c r="QEZ92" s="149"/>
      <c r="QFA92" s="149"/>
      <c r="QFB92" s="149"/>
      <c r="QFC92" s="149"/>
      <c r="QFD92" s="149"/>
      <c r="QFE92" s="149"/>
      <c r="QFF92" s="149"/>
      <c r="QFG92" s="149"/>
      <c r="QFH92" s="149"/>
      <c r="QFI92" s="149"/>
      <c r="QFJ92" s="149"/>
      <c r="QFK92" s="149"/>
      <c r="QFL92" s="149"/>
      <c r="QFM92" s="149"/>
      <c r="QFN92" s="149"/>
      <c r="QFO92" s="149"/>
      <c r="QFP92" s="149"/>
      <c r="QFQ92" s="149"/>
      <c r="QFR92" s="149"/>
      <c r="QFS92" s="149"/>
      <c r="QFT92" s="149"/>
      <c r="QFU92" s="149"/>
      <c r="QFV92" s="149"/>
      <c r="QFW92" s="149"/>
      <c r="QFX92" s="149"/>
      <c r="QFY92" s="149"/>
      <c r="QFZ92" s="149"/>
      <c r="QGA92" s="149"/>
      <c r="QGB92" s="149"/>
      <c r="QGC92" s="149"/>
      <c r="QGD92" s="149"/>
      <c r="QGE92" s="149"/>
      <c r="QGF92" s="149"/>
      <c r="QGG92" s="149"/>
      <c r="QGH92" s="149"/>
      <c r="QGI92" s="149"/>
      <c r="QGJ92" s="149"/>
      <c r="QGK92" s="149"/>
      <c r="QGL92" s="149"/>
      <c r="QGM92" s="149"/>
      <c r="QGN92" s="149"/>
      <c r="QGO92" s="149"/>
      <c r="QGP92" s="149"/>
      <c r="QGQ92" s="149"/>
      <c r="QGR92" s="149"/>
      <c r="QGS92" s="149"/>
      <c r="QGT92" s="149"/>
      <c r="QGU92" s="149"/>
      <c r="QGV92" s="149"/>
      <c r="QGW92" s="149"/>
      <c r="QGX92" s="149"/>
      <c r="QGY92" s="149"/>
      <c r="QGZ92" s="149"/>
      <c r="QHA92" s="149"/>
      <c r="QHB92" s="149"/>
      <c r="QHC92" s="149"/>
      <c r="QHD92" s="149"/>
      <c r="QHE92" s="149"/>
      <c r="QHF92" s="149"/>
      <c r="QHG92" s="149"/>
      <c r="QHH92" s="149"/>
      <c r="QHI92" s="149"/>
      <c r="QHJ92" s="149"/>
      <c r="QHK92" s="149"/>
      <c r="QHL92" s="149"/>
      <c r="QHM92" s="149"/>
      <c r="QHN92" s="149"/>
      <c r="QHO92" s="149"/>
      <c r="QHP92" s="149"/>
      <c r="QHQ92" s="149"/>
      <c r="QHR92" s="149"/>
      <c r="QHS92" s="149"/>
      <c r="QHT92" s="149"/>
      <c r="QHU92" s="149"/>
      <c r="QHV92" s="149"/>
      <c r="QHW92" s="149"/>
      <c r="QHX92" s="149"/>
      <c r="QHY92" s="149"/>
      <c r="QHZ92" s="149"/>
      <c r="QIA92" s="149"/>
      <c r="QIB92" s="149"/>
      <c r="QIC92" s="149"/>
      <c r="QID92" s="149"/>
      <c r="QIE92" s="149"/>
      <c r="QIF92" s="149"/>
      <c r="QIG92" s="149"/>
      <c r="QIH92" s="149"/>
      <c r="QII92" s="149"/>
      <c r="QIJ92" s="149"/>
      <c r="QIK92" s="149"/>
      <c r="QIL92" s="149"/>
      <c r="QIM92" s="149"/>
      <c r="QIN92" s="149"/>
      <c r="QIO92" s="149"/>
      <c r="QIP92" s="149"/>
      <c r="QIQ92" s="149"/>
      <c r="QIR92" s="149"/>
      <c r="QIS92" s="149"/>
      <c r="QIT92" s="149"/>
      <c r="QIU92" s="149"/>
      <c r="QIV92" s="149"/>
      <c r="QIW92" s="149"/>
      <c r="QIX92" s="149"/>
      <c r="QIY92" s="149"/>
      <c r="QIZ92" s="149"/>
      <c r="QJA92" s="149"/>
      <c r="QJB92" s="149"/>
      <c r="QJC92" s="149"/>
      <c r="QJD92" s="149"/>
      <c r="QJE92" s="149"/>
      <c r="QJF92" s="149"/>
      <c r="QJG92" s="149"/>
      <c r="QJH92" s="149"/>
      <c r="QJI92" s="149"/>
      <c r="QJJ92" s="149"/>
      <c r="QJK92" s="149"/>
      <c r="QJL92" s="149"/>
      <c r="QJM92" s="149"/>
      <c r="QJN92" s="149"/>
      <c r="QJO92" s="149"/>
      <c r="QJP92" s="149"/>
      <c r="QJQ92" s="149"/>
      <c r="QJR92" s="149"/>
      <c r="QJS92" s="149"/>
      <c r="QJT92" s="149"/>
      <c r="QJU92" s="149"/>
      <c r="QJV92" s="149"/>
      <c r="QJW92" s="149"/>
      <c r="QJX92" s="149"/>
      <c r="QJY92" s="149"/>
      <c r="QJZ92" s="149"/>
      <c r="QKA92" s="149"/>
      <c r="QKB92" s="149"/>
      <c r="QKC92" s="149"/>
      <c r="QKD92" s="149"/>
      <c r="QKE92" s="149"/>
      <c r="QKF92" s="149"/>
      <c r="QKG92" s="149"/>
      <c r="QKH92" s="149"/>
      <c r="QKI92" s="149"/>
      <c r="QKJ92" s="149"/>
      <c r="QKK92" s="149"/>
      <c r="QKL92" s="149"/>
      <c r="QKM92" s="149"/>
      <c r="QKN92" s="149"/>
      <c r="QKO92" s="149"/>
      <c r="QKP92" s="149"/>
      <c r="QKQ92" s="149"/>
      <c r="QKR92" s="149"/>
      <c r="QKS92" s="149"/>
      <c r="QKT92" s="149"/>
      <c r="QKU92" s="149"/>
      <c r="QKV92" s="149"/>
      <c r="QKW92" s="149"/>
      <c r="QKX92" s="149"/>
      <c r="QKY92" s="149"/>
      <c r="QKZ92" s="149"/>
      <c r="QLA92" s="149"/>
      <c r="QLB92" s="149"/>
      <c r="QLC92" s="149"/>
      <c r="QLD92" s="149"/>
      <c r="QLE92" s="149"/>
      <c r="QLF92" s="149"/>
      <c r="QLG92" s="149"/>
      <c r="QLH92" s="149"/>
      <c r="QLI92" s="149"/>
      <c r="QLJ92" s="149"/>
      <c r="QLK92" s="149"/>
      <c r="QLL92" s="149"/>
      <c r="QLM92" s="149"/>
      <c r="QLN92" s="149"/>
      <c r="QLO92" s="149"/>
      <c r="QLP92" s="149"/>
      <c r="QLQ92" s="149"/>
      <c r="QLR92" s="149"/>
      <c r="QLS92" s="149"/>
      <c r="QLT92" s="149"/>
      <c r="QLU92" s="149"/>
      <c r="QLV92" s="149"/>
      <c r="QLW92" s="149"/>
      <c r="QLX92" s="149"/>
      <c r="QLY92" s="149"/>
      <c r="QLZ92" s="149"/>
      <c r="QMA92" s="149"/>
      <c r="QMB92" s="149"/>
      <c r="QMC92" s="149"/>
      <c r="QMD92" s="149"/>
      <c r="QME92" s="149"/>
      <c r="QMF92" s="149"/>
      <c r="QMG92" s="149"/>
      <c r="QMH92" s="149"/>
      <c r="QMI92" s="149"/>
      <c r="QMJ92" s="149"/>
      <c r="QMK92" s="149"/>
      <c r="QML92" s="149"/>
      <c r="QMM92" s="149"/>
      <c r="QMN92" s="149"/>
      <c r="QMO92" s="149"/>
      <c r="QMP92" s="149"/>
      <c r="QMQ92" s="149"/>
      <c r="QMR92" s="149"/>
      <c r="QMS92" s="149"/>
      <c r="QMT92" s="149"/>
      <c r="QMU92" s="149"/>
      <c r="QMV92" s="149"/>
      <c r="QMW92" s="149"/>
      <c r="QMX92" s="149"/>
      <c r="QMY92" s="149"/>
      <c r="QMZ92" s="149"/>
      <c r="QNA92" s="149"/>
      <c r="QNB92" s="149"/>
      <c r="QNC92" s="149"/>
      <c r="QND92" s="149"/>
      <c r="QNE92" s="149"/>
      <c r="QNF92" s="149"/>
      <c r="QNG92" s="149"/>
      <c r="QNH92" s="149"/>
      <c r="QNI92" s="149"/>
      <c r="QNJ92" s="149"/>
      <c r="QNK92" s="149"/>
      <c r="QNL92" s="149"/>
      <c r="QNM92" s="149"/>
      <c r="QNN92" s="149"/>
      <c r="QNO92" s="149"/>
      <c r="QNP92" s="149"/>
      <c r="QNQ92" s="149"/>
      <c r="QNR92" s="149"/>
      <c r="QNS92" s="149"/>
      <c r="QNT92" s="149"/>
      <c r="QNU92" s="149"/>
      <c r="QNV92" s="149"/>
      <c r="QNW92" s="149"/>
      <c r="QNX92" s="149"/>
      <c r="QNY92" s="149"/>
      <c r="QNZ92" s="149"/>
      <c r="QOA92" s="149"/>
      <c r="QOB92" s="149"/>
      <c r="QOC92" s="149"/>
      <c r="QOD92" s="149"/>
      <c r="QOE92" s="149"/>
      <c r="QOF92" s="149"/>
      <c r="QOG92" s="149"/>
      <c r="QOH92" s="149"/>
      <c r="QOI92" s="149"/>
      <c r="QOJ92" s="149"/>
      <c r="QOK92" s="149"/>
      <c r="QOL92" s="149"/>
      <c r="QOM92" s="149"/>
      <c r="QON92" s="149"/>
      <c r="QOO92" s="149"/>
      <c r="QOP92" s="149"/>
      <c r="QOQ92" s="149"/>
      <c r="QOR92" s="149"/>
      <c r="QOS92" s="149"/>
      <c r="QOT92" s="149"/>
      <c r="QOU92" s="149"/>
      <c r="QOV92" s="149"/>
      <c r="QOW92" s="149"/>
      <c r="QOX92" s="149"/>
      <c r="QOY92" s="149"/>
      <c r="QOZ92" s="149"/>
      <c r="QPA92" s="149"/>
      <c r="QPB92" s="149"/>
      <c r="QPC92" s="149"/>
      <c r="QPD92" s="149"/>
      <c r="QPE92" s="149"/>
      <c r="QPF92" s="149"/>
      <c r="QPG92" s="149"/>
      <c r="QPH92" s="149"/>
      <c r="QPI92" s="149"/>
      <c r="QPJ92" s="149"/>
      <c r="QPK92" s="149"/>
      <c r="QPL92" s="149"/>
      <c r="QPM92" s="149"/>
      <c r="QPN92" s="149"/>
      <c r="QPO92" s="149"/>
      <c r="QPP92" s="149"/>
      <c r="QPQ92" s="149"/>
      <c r="QPR92" s="149"/>
      <c r="QPS92" s="149"/>
      <c r="QPT92" s="149"/>
      <c r="QPU92" s="149"/>
      <c r="QPV92" s="149"/>
      <c r="QPW92" s="149"/>
      <c r="QPX92" s="149"/>
      <c r="QPY92" s="149"/>
      <c r="QPZ92" s="149"/>
      <c r="QQA92" s="149"/>
      <c r="QQB92" s="149"/>
      <c r="QQC92" s="149"/>
      <c r="QQD92" s="149"/>
      <c r="QQE92" s="149"/>
      <c r="QQF92" s="149"/>
      <c r="QQG92" s="149"/>
      <c r="QQH92" s="149"/>
      <c r="QQI92" s="149"/>
      <c r="QQJ92" s="149"/>
      <c r="QQK92" s="149"/>
      <c r="QQL92" s="149"/>
      <c r="QQM92" s="149"/>
      <c r="QQN92" s="149"/>
      <c r="QQO92" s="149"/>
      <c r="QQP92" s="149"/>
      <c r="QQQ92" s="149"/>
      <c r="QQR92" s="149"/>
      <c r="QQS92" s="149"/>
      <c r="QQT92" s="149"/>
      <c r="QQU92" s="149"/>
      <c r="QQV92" s="149"/>
      <c r="QQW92" s="149"/>
      <c r="QQX92" s="149"/>
      <c r="QQY92" s="149"/>
      <c r="QQZ92" s="149"/>
      <c r="QRA92" s="149"/>
      <c r="QRB92" s="149"/>
      <c r="QRC92" s="149"/>
      <c r="QRD92" s="149"/>
      <c r="QRE92" s="149"/>
      <c r="QRF92" s="149"/>
      <c r="QRG92" s="149"/>
      <c r="QRH92" s="149"/>
      <c r="QRI92" s="149"/>
      <c r="QRJ92" s="149"/>
      <c r="QRK92" s="149"/>
      <c r="QRL92" s="149"/>
      <c r="QRM92" s="149"/>
      <c r="QRN92" s="149"/>
      <c r="QRO92" s="149"/>
      <c r="QRP92" s="149"/>
      <c r="QRQ92" s="149"/>
      <c r="QRR92" s="149"/>
      <c r="QRS92" s="149"/>
      <c r="QRT92" s="149"/>
      <c r="QRU92" s="149"/>
      <c r="QRV92" s="149"/>
      <c r="QRW92" s="149"/>
      <c r="QRX92" s="149"/>
      <c r="QRY92" s="149"/>
      <c r="QRZ92" s="149"/>
      <c r="QSA92" s="149"/>
      <c r="QSB92" s="149"/>
      <c r="QSC92" s="149"/>
      <c r="QSD92" s="149"/>
      <c r="QSE92" s="149"/>
      <c r="QSF92" s="149"/>
      <c r="QSG92" s="149"/>
      <c r="QSH92" s="149"/>
      <c r="QSI92" s="149"/>
      <c r="QSJ92" s="149"/>
      <c r="QSK92" s="149"/>
      <c r="QSL92" s="149"/>
      <c r="QSM92" s="149"/>
      <c r="QSN92" s="149"/>
      <c r="QSO92" s="149"/>
      <c r="QSP92" s="149"/>
      <c r="QSQ92" s="149"/>
      <c r="QSR92" s="149"/>
      <c r="QSS92" s="149"/>
      <c r="QST92" s="149"/>
      <c r="QSU92" s="149"/>
      <c r="QSV92" s="149"/>
      <c r="QSW92" s="149"/>
      <c r="QSX92" s="149"/>
      <c r="QSY92" s="149"/>
      <c r="QSZ92" s="149"/>
      <c r="QTA92" s="149"/>
      <c r="QTB92" s="149"/>
      <c r="QTC92" s="149"/>
      <c r="QTD92" s="149"/>
      <c r="QTE92" s="149"/>
      <c r="QTF92" s="149"/>
      <c r="QTG92" s="149"/>
      <c r="QTH92" s="149"/>
      <c r="QTI92" s="149"/>
      <c r="QTJ92" s="149"/>
      <c r="QTK92" s="149"/>
      <c r="QTL92" s="149"/>
      <c r="QTM92" s="149"/>
      <c r="QTN92" s="149"/>
      <c r="QTO92" s="149"/>
      <c r="QTP92" s="149"/>
      <c r="QTQ92" s="149"/>
      <c r="QTR92" s="149"/>
      <c r="QTS92" s="149"/>
      <c r="QTT92" s="149"/>
      <c r="QTU92" s="149"/>
      <c r="QTV92" s="149"/>
      <c r="QTW92" s="149"/>
      <c r="QTX92" s="149"/>
      <c r="QTY92" s="149"/>
      <c r="QTZ92" s="149"/>
      <c r="QUA92" s="149"/>
      <c r="QUB92" s="149"/>
      <c r="QUC92" s="149"/>
      <c r="QUD92" s="149"/>
      <c r="QUE92" s="149"/>
      <c r="QUF92" s="149"/>
      <c r="QUG92" s="149"/>
      <c r="QUH92" s="149"/>
      <c r="QUI92" s="149"/>
      <c r="QUJ92" s="149"/>
      <c r="QUK92" s="149"/>
      <c r="QUL92" s="149"/>
      <c r="QUM92" s="149"/>
      <c r="QUN92" s="149"/>
      <c r="QUO92" s="149"/>
      <c r="QUP92" s="149"/>
      <c r="QUQ92" s="149"/>
      <c r="QUR92" s="149"/>
      <c r="QUS92" s="149"/>
      <c r="QUT92" s="149"/>
      <c r="QUU92" s="149"/>
      <c r="QUV92" s="149"/>
      <c r="QUW92" s="149"/>
      <c r="QUX92" s="149"/>
      <c r="QUY92" s="149"/>
      <c r="QUZ92" s="149"/>
      <c r="QVA92" s="149"/>
      <c r="QVB92" s="149"/>
      <c r="QVC92" s="149"/>
      <c r="QVD92" s="149"/>
      <c r="QVE92" s="149"/>
      <c r="QVF92" s="149"/>
      <c r="QVG92" s="149"/>
      <c r="QVH92" s="149"/>
      <c r="QVI92" s="149"/>
      <c r="QVJ92" s="149"/>
      <c r="QVK92" s="149"/>
      <c r="QVL92" s="149"/>
      <c r="QVM92" s="149"/>
      <c r="QVN92" s="149"/>
      <c r="QVO92" s="149"/>
      <c r="QVP92" s="149"/>
      <c r="QVQ92" s="149"/>
      <c r="QVR92" s="149"/>
      <c r="QVS92" s="149"/>
      <c r="QVT92" s="149"/>
      <c r="QVU92" s="149"/>
      <c r="QVV92" s="149"/>
      <c r="QVW92" s="149"/>
      <c r="QVX92" s="149"/>
      <c r="QVY92" s="149"/>
      <c r="QVZ92" s="149"/>
      <c r="QWA92" s="149"/>
      <c r="QWB92" s="149"/>
      <c r="QWC92" s="149"/>
      <c r="QWD92" s="149"/>
      <c r="QWE92" s="149"/>
      <c r="QWF92" s="149"/>
      <c r="QWG92" s="149"/>
      <c r="QWH92" s="149"/>
      <c r="QWI92" s="149"/>
      <c r="QWJ92" s="149"/>
      <c r="QWK92" s="149"/>
      <c r="QWL92" s="149"/>
      <c r="QWM92" s="149"/>
      <c r="QWN92" s="149"/>
      <c r="QWO92" s="149"/>
      <c r="QWP92" s="149"/>
      <c r="QWQ92" s="149"/>
      <c r="QWR92" s="149"/>
      <c r="QWS92" s="149"/>
      <c r="QWT92" s="149"/>
      <c r="QWU92" s="149"/>
      <c r="QWV92" s="149"/>
      <c r="QWW92" s="149"/>
      <c r="QWX92" s="149"/>
      <c r="QWY92" s="149"/>
      <c r="QWZ92" s="149"/>
      <c r="QXA92" s="149"/>
      <c r="QXB92" s="149"/>
      <c r="QXC92" s="149"/>
      <c r="QXD92" s="149"/>
      <c r="QXE92" s="149"/>
      <c r="QXF92" s="149"/>
      <c r="QXG92" s="149"/>
      <c r="QXH92" s="149"/>
      <c r="QXI92" s="149"/>
      <c r="QXJ92" s="149"/>
      <c r="QXK92" s="149"/>
      <c r="QXL92" s="149"/>
      <c r="QXM92" s="149"/>
      <c r="QXN92" s="149"/>
      <c r="QXO92" s="149"/>
      <c r="QXP92" s="149"/>
      <c r="QXQ92" s="149"/>
      <c r="QXR92" s="149"/>
      <c r="QXS92" s="149"/>
      <c r="QXT92" s="149"/>
      <c r="QXU92" s="149"/>
      <c r="QXV92" s="149"/>
      <c r="QXW92" s="149"/>
      <c r="QXX92" s="149"/>
      <c r="QXY92" s="149"/>
      <c r="QXZ92" s="149"/>
      <c r="QYA92" s="149"/>
      <c r="QYB92" s="149"/>
      <c r="QYC92" s="149"/>
      <c r="QYD92" s="149"/>
      <c r="QYE92" s="149"/>
      <c r="QYF92" s="149"/>
      <c r="QYG92" s="149"/>
      <c r="QYH92" s="149"/>
      <c r="QYI92" s="149"/>
      <c r="QYJ92" s="149"/>
      <c r="QYK92" s="149"/>
      <c r="QYL92" s="149"/>
      <c r="QYM92" s="149"/>
      <c r="QYN92" s="149"/>
      <c r="QYO92" s="149"/>
      <c r="QYP92" s="149"/>
      <c r="QYQ92" s="149"/>
      <c r="QYR92" s="149"/>
      <c r="QYS92" s="149"/>
      <c r="QYT92" s="149"/>
      <c r="QYU92" s="149"/>
      <c r="QYV92" s="149"/>
      <c r="QYW92" s="149"/>
      <c r="QYX92" s="149"/>
      <c r="QYY92" s="149"/>
      <c r="QYZ92" s="149"/>
      <c r="QZA92" s="149"/>
      <c r="QZB92" s="149"/>
      <c r="QZC92" s="149"/>
      <c r="QZD92" s="149"/>
      <c r="QZE92" s="149"/>
      <c r="QZF92" s="149"/>
      <c r="QZG92" s="149"/>
      <c r="QZH92" s="149"/>
      <c r="QZI92" s="149"/>
      <c r="QZJ92" s="149"/>
      <c r="QZK92" s="149"/>
      <c r="QZL92" s="149"/>
      <c r="QZM92" s="149"/>
      <c r="QZN92" s="149"/>
      <c r="QZO92" s="149"/>
      <c r="QZP92" s="149"/>
      <c r="QZQ92" s="149"/>
      <c r="QZR92" s="149"/>
      <c r="QZS92" s="149"/>
      <c r="QZT92" s="149"/>
      <c r="QZU92" s="149"/>
      <c r="QZV92" s="149"/>
      <c r="QZW92" s="149"/>
      <c r="QZX92" s="149"/>
      <c r="QZY92" s="149"/>
      <c r="QZZ92" s="149"/>
      <c r="RAA92" s="149"/>
      <c r="RAB92" s="149"/>
      <c r="RAC92" s="149"/>
      <c r="RAD92" s="149"/>
      <c r="RAE92" s="149"/>
      <c r="RAF92" s="149"/>
      <c r="RAG92" s="149"/>
      <c r="RAH92" s="149"/>
      <c r="RAI92" s="149"/>
      <c r="RAJ92" s="149"/>
      <c r="RAK92" s="149"/>
      <c r="RAL92" s="149"/>
      <c r="RAM92" s="149"/>
      <c r="RAN92" s="149"/>
      <c r="RAO92" s="149"/>
      <c r="RAP92" s="149"/>
      <c r="RAQ92" s="149"/>
      <c r="RAR92" s="149"/>
      <c r="RAS92" s="149"/>
      <c r="RAT92" s="149"/>
      <c r="RAU92" s="149"/>
      <c r="RAV92" s="149"/>
      <c r="RAW92" s="149"/>
      <c r="RAX92" s="149"/>
      <c r="RAY92" s="149"/>
      <c r="RAZ92" s="149"/>
      <c r="RBA92" s="149"/>
      <c r="RBB92" s="149"/>
      <c r="RBC92" s="149"/>
      <c r="RBD92" s="149"/>
      <c r="RBE92" s="149"/>
      <c r="RBF92" s="149"/>
      <c r="RBG92" s="149"/>
      <c r="RBH92" s="149"/>
      <c r="RBI92" s="149"/>
      <c r="RBJ92" s="149"/>
      <c r="RBK92" s="149"/>
      <c r="RBL92" s="149"/>
      <c r="RBM92" s="149"/>
      <c r="RBN92" s="149"/>
      <c r="RBO92" s="149"/>
      <c r="RBP92" s="149"/>
      <c r="RBQ92" s="149"/>
      <c r="RBR92" s="149"/>
      <c r="RBS92" s="149"/>
      <c r="RBT92" s="149"/>
      <c r="RBU92" s="149"/>
      <c r="RBV92" s="149"/>
      <c r="RBW92" s="149"/>
      <c r="RBX92" s="149"/>
      <c r="RBY92" s="149"/>
      <c r="RBZ92" s="149"/>
      <c r="RCA92" s="149"/>
      <c r="RCB92" s="149"/>
      <c r="RCC92" s="149"/>
      <c r="RCD92" s="149"/>
      <c r="RCE92" s="149"/>
      <c r="RCF92" s="149"/>
      <c r="RCG92" s="149"/>
      <c r="RCH92" s="149"/>
      <c r="RCI92" s="149"/>
      <c r="RCJ92" s="149"/>
      <c r="RCK92" s="149"/>
      <c r="RCL92" s="149"/>
      <c r="RCM92" s="149"/>
      <c r="RCN92" s="149"/>
      <c r="RCO92" s="149"/>
      <c r="RCP92" s="149"/>
      <c r="RCQ92" s="149"/>
      <c r="RCR92" s="149"/>
      <c r="RCS92" s="149"/>
      <c r="RCT92" s="149"/>
      <c r="RCU92" s="149"/>
      <c r="RCV92" s="149"/>
      <c r="RCW92" s="149"/>
      <c r="RCX92" s="149"/>
      <c r="RCY92" s="149"/>
      <c r="RCZ92" s="149"/>
      <c r="RDA92" s="149"/>
      <c r="RDB92" s="149"/>
      <c r="RDC92" s="149"/>
      <c r="RDD92" s="149"/>
      <c r="RDE92" s="149"/>
      <c r="RDF92" s="149"/>
      <c r="RDG92" s="149"/>
      <c r="RDH92" s="149"/>
      <c r="RDI92" s="149"/>
      <c r="RDJ92" s="149"/>
      <c r="RDK92" s="149"/>
      <c r="RDL92" s="149"/>
      <c r="RDM92" s="149"/>
      <c r="RDN92" s="149"/>
      <c r="RDO92" s="149"/>
      <c r="RDP92" s="149"/>
      <c r="RDQ92" s="149"/>
      <c r="RDR92" s="149"/>
      <c r="RDS92" s="149"/>
      <c r="RDT92" s="149"/>
      <c r="RDU92" s="149"/>
      <c r="RDV92" s="149"/>
      <c r="RDW92" s="149"/>
      <c r="RDX92" s="149"/>
      <c r="RDY92" s="149"/>
      <c r="RDZ92" s="149"/>
      <c r="REA92" s="149"/>
      <c r="REB92" s="149"/>
      <c r="REC92" s="149"/>
      <c r="RED92" s="149"/>
      <c r="REE92" s="149"/>
      <c r="REF92" s="149"/>
      <c r="REG92" s="149"/>
      <c r="REH92" s="149"/>
      <c r="REI92" s="149"/>
      <c r="REJ92" s="149"/>
      <c r="REK92" s="149"/>
      <c r="REL92" s="149"/>
      <c r="REM92" s="149"/>
      <c r="REN92" s="149"/>
      <c r="REO92" s="149"/>
      <c r="REP92" s="149"/>
      <c r="REQ92" s="149"/>
      <c r="RER92" s="149"/>
      <c r="RES92" s="149"/>
      <c r="RET92" s="149"/>
      <c r="REU92" s="149"/>
      <c r="REV92" s="149"/>
      <c r="REW92" s="149"/>
      <c r="REX92" s="149"/>
      <c r="REY92" s="149"/>
      <c r="REZ92" s="149"/>
      <c r="RFA92" s="149"/>
      <c r="RFB92" s="149"/>
      <c r="RFC92" s="149"/>
      <c r="RFD92" s="149"/>
      <c r="RFE92" s="149"/>
      <c r="RFF92" s="149"/>
      <c r="RFG92" s="149"/>
      <c r="RFH92" s="149"/>
      <c r="RFI92" s="149"/>
      <c r="RFJ92" s="149"/>
      <c r="RFK92" s="149"/>
      <c r="RFL92" s="149"/>
      <c r="RFM92" s="149"/>
      <c r="RFN92" s="149"/>
      <c r="RFO92" s="149"/>
      <c r="RFP92" s="149"/>
      <c r="RFQ92" s="149"/>
      <c r="RFR92" s="149"/>
      <c r="RFS92" s="149"/>
      <c r="RFT92" s="149"/>
      <c r="RFU92" s="149"/>
      <c r="RFV92" s="149"/>
      <c r="RFW92" s="149"/>
      <c r="RFX92" s="149"/>
      <c r="RFY92" s="149"/>
      <c r="RFZ92" s="149"/>
      <c r="RGA92" s="149"/>
      <c r="RGB92" s="149"/>
      <c r="RGC92" s="149"/>
      <c r="RGD92" s="149"/>
      <c r="RGE92" s="149"/>
      <c r="RGF92" s="149"/>
      <c r="RGG92" s="149"/>
      <c r="RGH92" s="149"/>
      <c r="RGI92" s="149"/>
      <c r="RGJ92" s="149"/>
      <c r="RGK92" s="149"/>
      <c r="RGL92" s="149"/>
      <c r="RGM92" s="149"/>
      <c r="RGN92" s="149"/>
      <c r="RGO92" s="149"/>
      <c r="RGP92" s="149"/>
      <c r="RGQ92" s="149"/>
      <c r="RGR92" s="149"/>
      <c r="RGS92" s="149"/>
      <c r="RGT92" s="149"/>
      <c r="RGU92" s="149"/>
      <c r="RGV92" s="149"/>
      <c r="RGW92" s="149"/>
      <c r="RGX92" s="149"/>
      <c r="RGY92" s="149"/>
      <c r="RGZ92" s="149"/>
      <c r="RHA92" s="149"/>
      <c r="RHB92" s="149"/>
      <c r="RHC92" s="149"/>
      <c r="RHD92" s="149"/>
      <c r="RHE92" s="149"/>
      <c r="RHF92" s="149"/>
      <c r="RHG92" s="149"/>
      <c r="RHH92" s="149"/>
      <c r="RHI92" s="149"/>
      <c r="RHJ92" s="149"/>
      <c r="RHK92" s="149"/>
      <c r="RHL92" s="149"/>
      <c r="RHM92" s="149"/>
      <c r="RHN92" s="149"/>
      <c r="RHO92" s="149"/>
      <c r="RHP92" s="149"/>
      <c r="RHQ92" s="149"/>
      <c r="RHR92" s="149"/>
      <c r="RHS92" s="149"/>
      <c r="RHT92" s="149"/>
      <c r="RHU92" s="149"/>
      <c r="RHV92" s="149"/>
      <c r="RHW92" s="149"/>
      <c r="RHX92" s="149"/>
      <c r="RHY92" s="149"/>
      <c r="RHZ92" s="149"/>
      <c r="RIA92" s="149"/>
      <c r="RIB92" s="149"/>
      <c r="RIC92" s="149"/>
      <c r="RID92" s="149"/>
      <c r="RIE92" s="149"/>
      <c r="RIF92" s="149"/>
      <c r="RIG92" s="149"/>
      <c r="RIH92" s="149"/>
      <c r="RII92" s="149"/>
      <c r="RIJ92" s="149"/>
      <c r="RIK92" s="149"/>
      <c r="RIL92" s="149"/>
      <c r="RIM92" s="149"/>
      <c r="RIN92" s="149"/>
      <c r="RIO92" s="149"/>
      <c r="RIP92" s="149"/>
      <c r="RIQ92" s="149"/>
      <c r="RIR92" s="149"/>
      <c r="RIS92" s="149"/>
      <c r="RIT92" s="149"/>
      <c r="RIU92" s="149"/>
      <c r="RIV92" s="149"/>
      <c r="RIW92" s="149"/>
      <c r="RIX92" s="149"/>
      <c r="RIY92" s="149"/>
      <c r="RIZ92" s="149"/>
      <c r="RJA92" s="149"/>
      <c r="RJB92" s="149"/>
      <c r="RJC92" s="149"/>
      <c r="RJD92" s="149"/>
      <c r="RJE92" s="149"/>
      <c r="RJF92" s="149"/>
      <c r="RJG92" s="149"/>
      <c r="RJH92" s="149"/>
      <c r="RJI92" s="149"/>
      <c r="RJJ92" s="149"/>
      <c r="RJK92" s="149"/>
      <c r="RJL92" s="149"/>
      <c r="RJM92" s="149"/>
      <c r="RJN92" s="149"/>
      <c r="RJO92" s="149"/>
      <c r="RJP92" s="149"/>
      <c r="RJQ92" s="149"/>
      <c r="RJR92" s="149"/>
      <c r="RJS92" s="149"/>
      <c r="RJT92" s="149"/>
      <c r="RJU92" s="149"/>
      <c r="RJV92" s="149"/>
      <c r="RJW92" s="149"/>
      <c r="RJX92" s="149"/>
      <c r="RJY92" s="149"/>
      <c r="RJZ92" s="149"/>
      <c r="RKA92" s="149"/>
      <c r="RKB92" s="149"/>
      <c r="RKC92" s="149"/>
      <c r="RKD92" s="149"/>
      <c r="RKE92" s="149"/>
      <c r="RKF92" s="149"/>
      <c r="RKG92" s="149"/>
      <c r="RKH92" s="149"/>
      <c r="RKI92" s="149"/>
      <c r="RKJ92" s="149"/>
      <c r="RKK92" s="149"/>
      <c r="RKL92" s="149"/>
      <c r="RKM92" s="149"/>
      <c r="RKN92" s="149"/>
      <c r="RKO92" s="149"/>
      <c r="RKP92" s="149"/>
      <c r="RKQ92" s="149"/>
      <c r="RKR92" s="149"/>
      <c r="RKS92" s="149"/>
      <c r="RKT92" s="149"/>
      <c r="RKU92" s="149"/>
      <c r="RKV92" s="149"/>
      <c r="RKW92" s="149"/>
      <c r="RKX92" s="149"/>
      <c r="RKY92" s="149"/>
      <c r="RKZ92" s="149"/>
      <c r="RLA92" s="149"/>
      <c r="RLB92" s="149"/>
      <c r="RLC92" s="149"/>
      <c r="RLD92" s="149"/>
      <c r="RLE92" s="149"/>
      <c r="RLF92" s="149"/>
      <c r="RLG92" s="149"/>
      <c r="RLH92" s="149"/>
      <c r="RLI92" s="149"/>
      <c r="RLJ92" s="149"/>
      <c r="RLK92" s="149"/>
      <c r="RLL92" s="149"/>
      <c r="RLM92" s="149"/>
      <c r="RLN92" s="149"/>
      <c r="RLO92" s="149"/>
      <c r="RLP92" s="149"/>
      <c r="RLQ92" s="149"/>
      <c r="RLR92" s="149"/>
      <c r="RLS92" s="149"/>
      <c r="RLT92" s="149"/>
      <c r="RLU92" s="149"/>
      <c r="RLV92" s="149"/>
      <c r="RLW92" s="149"/>
      <c r="RLX92" s="149"/>
      <c r="RLY92" s="149"/>
      <c r="RLZ92" s="149"/>
      <c r="RMA92" s="149"/>
      <c r="RMB92" s="149"/>
      <c r="RMC92" s="149"/>
      <c r="RMD92" s="149"/>
      <c r="RME92" s="149"/>
      <c r="RMF92" s="149"/>
      <c r="RMG92" s="149"/>
      <c r="RMH92" s="149"/>
      <c r="RMI92" s="149"/>
      <c r="RMJ92" s="149"/>
      <c r="RMK92" s="149"/>
      <c r="RML92" s="149"/>
      <c r="RMM92" s="149"/>
      <c r="RMN92" s="149"/>
      <c r="RMO92" s="149"/>
      <c r="RMP92" s="149"/>
      <c r="RMQ92" s="149"/>
      <c r="RMR92" s="149"/>
      <c r="RMS92" s="149"/>
      <c r="RMT92" s="149"/>
      <c r="RMU92" s="149"/>
      <c r="RMV92" s="149"/>
      <c r="RMW92" s="149"/>
      <c r="RMX92" s="149"/>
      <c r="RMY92" s="149"/>
      <c r="RMZ92" s="149"/>
      <c r="RNA92" s="149"/>
      <c r="RNB92" s="149"/>
      <c r="RNC92" s="149"/>
      <c r="RND92" s="149"/>
      <c r="RNE92" s="149"/>
      <c r="RNF92" s="149"/>
      <c r="RNG92" s="149"/>
      <c r="RNH92" s="149"/>
      <c r="RNI92" s="149"/>
      <c r="RNJ92" s="149"/>
      <c r="RNK92" s="149"/>
      <c r="RNL92" s="149"/>
      <c r="RNM92" s="149"/>
      <c r="RNN92" s="149"/>
      <c r="RNO92" s="149"/>
      <c r="RNP92" s="149"/>
      <c r="RNQ92" s="149"/>
      <c r="RNR92" s="149"/>
      <c r="RNS92" s="149"/>
      <c r="RNT92" s="149"/>
      <c r="RNU92" s="149"/>
      <c r="RNV92" s="149"/>
      <c r="RNW92" s="149"/>
      <c r="RNX92" s="149"/>
      <c r="RNY92" s="149"/>
      <c r="RNZ92" s="149"/>
      <c r="ROA92" s="149"/>
      <c r="ROB92" s="149"/>
      <c r="ROC92" s="149"/>
      <c r="ROD92" s="149"/>
      <c r="ROE92" s="149"/>
      <c r="ROF92" s="149"/>
      <c r="ROG92" s="149"/>
      <c r="ROH92" s="149"/>
      <c r="ROI92" s="149"/>
      <c r="ROJ92" s="149"/>
      <c r="ROK92" s="149"/>
      <c r="ROL92" s="149"/>
      <c r="ROM92" s="149"/>
      <c r="RON92" s="149"/>
      <c r="ROO92" s="149"/>
      <c r="ROP92" s="149"/>
      <c r="ROQ92" s="149"/>
      <c r="ROR92" s="149"/>
      <c r="ROS92" s="149"/>
      <c r="ROT92" s="149"/>
      <c r="ROU92" s="149"/>
      <c r="ROV92" s="149"/>
      <c r="ROW92" s="149"/>
      <c r="ROX92" s="149"/>
      <c r="ROY92" s="149"/>
      <c r="ROZ92" s="149"/>
      <c r="RPA92" s="149"/>
      <c r="RPB92" s="149"/>
      <c r="RPC92" s="149"/>
      <c r="RPD92" s="149"/>
      <c r="RPE92" s="149"/>
      <c r="RPF92" s="149"/>
      <c r="RPG92" s="149"/>
      <c r="RPH92" s="149"/>
      <c r="RPI92" s="149"/>
      <c r="RPJ92" s="149"/>
      <c r="RPK92" s="149"/>
      <c r="RPL92" s="149"/>
      <c r="RPM92" s="149"/>
      <c r="RPN92" s="149"/>
      <c r="RPO92" s="149"/>
      <c r="RPP92" s="149"/>
      <c r="RPQ92" s="149"/>
      <c r="RPR92" s="149"/>
      <c r="RPS92" s="149"/>
      <c r="RPT92" s="149"/>
      <c r="RPU92" s="149"/>
      <c r="RPV92" s="149"/>
      <c r="RPW92" s="149"/>
      <c r="RPX92" s="149"/>
      <c r="RPY92" s="149"/>
      <c r="RPZ92" s="149"/>
      <c r="RQA92" s="149"/>
      <c r="RQB92" s="149"/>
      <c r="RQC92" s="149"/>
      <c r="RQD92" s="149"/>
      <c r="RQE92" s="149"/>
      <c r="RQF92" s="149"/>
      <c r="RQG92" s="149"/>
      <c r="RQH92" s="149"/>
      <c r="RQI92" s="149"/>
      <c r="RQJ92" s="149"/>
      <c r="RQK92" s="149"/>
      <c r="RQL92" s="149"/>
      <c r="RQM92" s="149"/>
      <c r="RQN92" s="149"/>
      <c r="RQO92" s="149"/>
      <c r="RQP92" s="149"/>
      <c r="RQQ92" s="149"/>
      <c r="RQR92" s="149"/>
      <c r="RQS92" s="149"/>
      <c r="RQT92" s="149"/>
      <c r="RQU92" s="149"/>
      <c r="RQV92" s="149"/>
      <c r="RQW92" s="149"/>
      <c r="RQX92" s="149"/>
      <c r="RQY92" s="149"/>
      <c r="RQZ92" s="149"/>
      <c r="RRA92" s="149"/>
      <c r="RRB92" s="149"/>
      <c r="RRC92" s="149"/>
      <c r="RRD92" s="149"/>
      <c r="RRE92" s="149"/>
      <c r="RRF92" s="149"/>
      <c r="RRG92" s="149"/>
      <c r="RRH92" s="149"/>
      <c r="RRI92" s="149"/>
      <c r="RRJ92" s="149"/>
      <c r="RRK92" s="149"/>
      <c r="RRL92" s="149"/>
      <c r="RRM92" s="149"/>
      <c r="RRN92" s="149"/>
      <c r="RRO92" s="149"/>
      <c r="RRP92" s="149"/>
      <c r="RRQ92" s="149"/>
      <c r="RRR92" s="149"/>
      <c r="RRS92" s="149"/>
      <c r="RRT92" s="149"/>
      <c r="RRU92" s="149"/>
      <c r="RRV92" s="149"/>
      <c r="RRW92" s="149"/>
      <c r="RRX92" s="149"/>
      <c r="RRY92" s="149"/>
      <c r="RRZ92" s="149"/>
      <c r="RSA92" s="149"/>
      <c r="RSB92" s="149"/>
      <c r="RSC92" s="149"/>
      <c r="RSD92" s="149"/>
      <c r="RSE92" s="149"/>
      <c r="RSF92" s="149"/>
      <c r="RSG92" s="149"/>
      <c r="RSH92" s="149"/>
      <c r="RSI92" s="149"/>
      <c r="RSJ92" s="149"/>
      <c r="RSK92" s="149"/>
      <c r="RSL92" s="149"/>
      <c r="RSM92" s="149"/>
      <c r="RSN92" s="149"/>
      <c r="RSO92" s="149"/>
      <c r="RSP92" s="149"/>
      <c r="RSQ92" s="149"/>
      <c r="RSR92" s="149"/>
      <c r="RSS92" s="149"/>
      <c r="RST92" s="149"/>
      <c r="RSU92" s="149"/>
      <c r="RSV92" s="149"/>
      <c r="RSW92" s="149"/>
      <c r="RSX92" s="149"/>
      <c r="RSY92" s="149"/>
      <c r="RSZ92" s="149"/>
      <c r="RTA92" s="149"/>
      <c r="RTB92" s="149"/>
      <c r="RTC92" s="149"/>
      <c r="RTD92" s="149"/>
      <c r="RTE92" s="149"/>
      <c r="RTF92" s="149"/>
      <c r="RTG92" s="149"/>
      <c r="RTH92" s="149"/>
      <c r="RTI92" s="149"/>
      <c r="RTJ92" s="149"/>
      <c r="RTK92" s="149"/>
      <c r="RTL92" s="149"/>
      <c r="RTM92" s="149"/>
      <c r="RTN92" s="149"/>
      <c r="RTO92" s="149"/>
      <c r="RTP92" s="149"/>
      <c r="RTQ92" s="149"/>
      <c r="RTR92" s="149"/>
      <c r="RTS92" s="149"/>
      <c r="RTT92" s="149"/>
      <c r="RTU92" s="149"/>
      <c r="RTV92" s="149"/>
      <c r="RTW92" s="149"/>
      <c r="RTX92" s="149"/>
      <c r="RTY92" s="149"/>
      <c r="RTZ92" s="149"/>
      <c r="RUA92" s="149"/>
      <c r="RUB92" s="149"/>
      <c r="RUC92" s="149"/>
      <c r="RUD92" s="149"/>
      <c r="RUE92" s="149"/>
      <c r="RUF92" s="149"/>
      <c r="RUG92" s="149"/>
      <c r="RUH92" s="149"/>
      <c r="RUI92" s="149"/>
      <c r="RUJ92" s="149"/>
      <c r="RUK92" s="149"/>
      <c r="RUL92" s="149"/>
      <c r="RUM92" s="149"/>
      <c r="RUN92" s="149"/>
      <c r="RUO92" s="149"/>
      <c r="RUP92" s="149"/>
      <c r="RUQ92" s="149"/>
      <c r="RUR92" s="149"/>
      <c r="RUS92" s="149"/>
      <c r="RUT92" s="149"/>
      <c r="RUU92" s="149"/>
      <c r="RUV92" s="149"/>
      <c r="RUW92" s="149"/>
      <c r="RUX92" s="149"/>
      <c r="RUY92" s="149"/>
      <c r="RUZ92" s="149"/>
      <c r="RVA92" s="149"/>
      <c r="RVB92" s="149"/>
      <c r="RVC92" s="149"/>
      <c r="RVD92" s="149"/>
      <c r="RVE92" s="149"/>
      <c r="RVF92" s="149"/>
      <c r="RVG92" s="149"/>
      <c r="RVH92" s="149"/>
      <c r="RVI92" s="149"/>
      <c r="RVJ92" s="149"/>
      <c r="RVK92" s="149"/>
      <c r="RVL92" s="149"/>
      <c r="RVM92" s="149"/>
      <c r="RVN92" s="149"/>
      <c r="RVO92" s="149"/>
      <c r="RVP92" s="149"/>
      <c r="RVQ92" s="149"/>
      <c r="RVR92" s="149"/>
      <c r="RVS92" s="149"/>
      <c r="RVT92" s="149"/>
      <c r="RVU92" s="149"/>
      <c r="RVV92" s="149"/>
      <c r="RVW92" s="149"/>
      <c r="RVX92" s="149"/>
      <c r="RVY92" s="149"/>
      <c r="RVZ92" s="149"/>
      <c r="RWA92" s="149"/>
      <c r="RWB92" s="149"/>
      <c r="RWC92" s="149"/>
      <c r="RWD92" s="149"/>
      <c r="RWE92" s="149"/>
      <c r="RWF92" s="149"/>
      <c r="RWG92" s="149"/>
      <c r="RWH92" s="149"/>
      <c r="RWI92" s="149"/>
      <c r="RWJ92" s="149"/>
      <c r="RWK92" s="149"/>
      <c r="RWL92" s="149"/>
      <c r="RWM92" s="149"/>
      <c r="RWN92" s="149"/>
      <c r="RWO92" s="149"/>
      <c r="RWP92" s="149"/>
      <c r="RWQ92" s="149"/>
      <c r="RWR92" s="149"/>
      <c r="RWS92" s="149"/>
      <c r="RWT92" s="149"/>
      <c r="RWU92" s="149"/>
      <c r="RWV92" s="149"/>
      <c r="RWW92" s="149"/>
      <c r="RWX92" s="149"/>
      <c r="RWY92" s="149"/>
      <c r="RWZ92" s="149"/>
      <c r="RXA92" s="149"/>
      <c r="RXB92" s="149"/>
      <c r="RXC92" s="149"/>
      <c r="RXD92" s="149"/>
      <c r="RXE92" s="149"/>
      <c r="RXF92" s="149"/>
      <c r="RXG92" s="149"/>
      <c r="RXH92" s="149"/>
      <c r="RXI92" s="149"/>
      <c r="RXJ92" s="149"/>
      <c r="RXK92" s="149"/>
      <c r="RXL92" s="149"/>
      <c r="RXM92" s="149"/>
      <c r="RXN92" s="149"/>
      <c r="RXO92" s="149"/>
      <c r="RXP92" s="149"/>
      <c r="RXQ92" s="149"/>
      <c r="RXR92" s="149"/>
      <c r="RXS92" s="149"/>
      <c r="RXT92" s="149"/>
      <c r="RXU92" s="149"/>
      <c r="RXV92" s="149"/>
      <c r="RXW92" s="149"/>
      <c r="RXX92" s="149"/>
      <c r="RXY92" s="149"/>
      <c r="RXZ92" s="149"/>
      <c r="RYA92" s="149"/>
      <c r="RYB92" s="149"/>
      <c r="RYC92" s="149"/>
      <c r="RYD92" s="149"/>
      <c r="RYE92" s="149"/>
      <c r="RYF92" s="149"/>
      <c r="RYG92" s="149"/>
      <c r="RYH92" s="149"/>
      <c r="RYI92" s="149"/>
      <c r="RYJ92" s="149"/>
      <c r="RYK92" s="149"/>
      <c r="RYL92" s="149"/>
      <c r="RYM92" s="149"/>
      <c r="RYN92" s="149"/>
      <c r="RYO92" s="149"/>
      <c r="RYP92" s="149"/>
      <c r="RYQ92" s="149"/>
      <c r="RYR92" s="149"/>
      <c r="RYS92" s="149"/>
      <c r="RYT92" s="149"/>
      <c r="RYU92" s="149"/>
      <c r="RYV92" s="149"/>
      <c r="RYW92" s="149"/>
      <c r="RYX92" s="149"/>
      <c r="RYY92" s="149"/>
      <c r="RYZ92" s="149"/>
      <c r="RZA92" s="149"/>
      <c r="RZB92" s="149"/>
      <c r="RZC92" s="149"/>
      <c r="RZD92" s="149"/>
      <c r="RZE92" s="149"/>
      <c r="RZF92" s="149"/>
      <c r="RZG92" s="149"/>
      <c r="RZH92" s="149"/>
      <c r="RZI92" s="149"/>
      <c r="RZJ92" s="149"/>
      <c r="RZK92" s="149"/>
      <c r="RZL92" s="149"/>
      <c r="RZM92" s="149"/>
      <c r="RZN92" s="149"/>
      <c r="RZO92" s="149"/>
      <c r="RZP92" s="149"/>
      <c r="RZQ92" s="149"/>
      <c r="RZR92" s="149"/>
      <c r="RZS92" s="149"/>
      <c r="RZT92" s="149"/>
      <c r="RZU92" s="149"/>
      <c r="RZV92" s="149"/>
      <c r="RZW92" s="149"/>
      <c r="RZX92" s="149"/>
      <c r="RZY92" s="149"/>
      <c r="RZZ92" s="149"/>
      <c r="SAA92" s="149"/>
      <c r="SAB92" s="149"/>
      <c r="SAC92" s="149"/>
      <c r="SAD92" s="149"/>
      <c r="SAE92" s="149"/>
      <c r="SAF92" s="149"/>
      <c r="SAG92" s="149"/>
      <c r="SAH92" s="149"/>
      <c r="SAI92" s="149"/>
      <c r="SAJ92" s="149"/>
      <c r="SAK92" s="149"/>
      <c r="SAL92" s="149"/>
      <c r="SAM92" s="149"/>
      <c r="SAN92" s="149"/>
      <c r="SAO92" s="149"/>
      <c r="SAP92" s="149"/>
      <c r="SAQ92" s="149"/>
      <c r="SAR92" s="149"/>
      <c r="SAS92" s="149"/>
      <c r="SAT92" s="149"/>
      <c r="SAU92" s="149"/>
      <c r="SAV92" s="149"/>
      <c r="SAW92" s="149"/>
      <c r="SAX92" s="149"/>
      <c r="SAY92" s="149"/>
      <c r="SAZ92" s="149"/>
      <c r="SBA92" s="149"/>
      <c r="SBB92" s="149"/>
      <c r="SBC92" s="149"/>
      <c r="SBD92" s="149"/>
      <c r="SBE92" s="149"/>
      <c r="SBF92" s="149"/>
      <c r="SBG92" s="149"/>
      <c r="SBH92" s="149"/>
      <c r="SBI92" s="149"/>
      <c r="SBJ92" s="149"/>
      <c r="SBK92" s="149"/>
      <c r="SBL92" s="149"/>
      <c r="SBM92" s="149"/>
      <c r="SBN92" s="149"/>
      <c r="SBO92" s="149"/>
      <c r="SBP92" s="149"/>
      <c r="SBQ92" s="149"/>
      <c r="SBR92" s="149"/>
      <c r="SBS92" s="149"/>
      <c r="SBT92" s="149"/>
      <c r="SBU92" s="149"/>
      <c r="SBV92" s="149"/>
      <c r="SBW92" s="149"/>
      <c r="SBX92" s="149"/>
      <c r="SBY92" s="149"/>
      <c r="SBZ92" s="149"/>
      <c r="SCA92" s="149"/>
      <c r="SCB92" s="149"/>
      <c r="SCC92" s="149"/>
      <c r="SCD92" s="149"/>
      <c r="SCE92" s="149"/>
      <c r="SCF92" s="149"/>
      <c r="SCG92" s="149"/>
      <c r="SCH92" s="149"/>
      <c r="SCI92" s="149"/>
      <c r="SCJ92" s="149"/>
      <c r="SCK92" s="149"/>
      <c r="SCL92" s="149"/>
      <c r="SCM92" s="149"/>
      <c r="SCN92" s="149"/>
      <c r="SCO92" s="149"/>
      <c r="SCP92" s="149"/>
      <c r="SCQ92" s="149"/>
      <c r="SCR92" s="149"/>
      <c r="SCS92" s="149"/>
      <c r="SCT92" s="149"/>
      <c r="SCU92" s="149"/>
      <c r="SCV92" s="149"/>
      <c r="SCW92" s="149"/>
      <c r="SCX92" s="149"/>
      <c r="SCY92" s="149"/>
      <c r="SCZ92" s="149"/>
      <c r="SDA92" s="149"/>
      <c r="SDB92" s="149"/>
      <c r="SDC92" s="149"/>
      <c r="SDD92" s="149"/>
      <c r="SDE92" s="149"/>
      <c r="SDF92" s="149"/>
      <c r="SDG92" s="149"/>
      <c r="SDH92" s="149"/>
      <c r="SDI92" s="149"/>
      <c r="SDJ92" s="149"/>
      <c r="SDK92" s="149"/>
      <c r="SDL92" s="149"/>
      <c r="SDM92" s="149"/>
      <c r="SDN92" s="149"/>
      <c r="SDO92" s="149"/>
      <c r="SDP92" s="149"/>
      <c r="SDQ92" s="149"/>
      <c r="SDR92" s="149"/>
      <c r="SDS92" s="149"/>
      <c r="SDT92" s="149"/>
      <c r="SDU92" s="149"/>
      <c r="SDV92" s="149"/>
      <c r="SDW92" s="149"/>
      <c r="SDX92" s="149"/>
      <c r="SDY92" s="149"/>
      <c r="SDZ92" s="149"/>
      <c r="SEA92" s="149"/>
      <c r="SEB92" s="149"/>
      <c r="SEC92" s="149"/>
      <c r="SED92" s="149"/>
      <c r="SEE92" s="149"/>
      <c r="SEF92" s="149"/>
      <c r="SEG92" s="149"/>
      <c r="SEH92" s="149"/>
      <c r="SEI92" s="149"/>
      <c r="SEJ92" s="149"/>
      <c r="SEK92" s="149"/>
      <c r="SEL92" s="149"/>
      <c r="SEM92" s="149"/>
      <c r="SEN92" s="149"/>
      <c r="SEO92" s="149"/>
      <c r="SEP92" s="149"/>
      <c r="SEQ92" s="149"/>
      <c r="SER92" s="149"/>
      <c r="SES92" s="149"/>
      <c r="SET92" s="149"/>
      <c r="SEU92" s="149"/>
      <c r="SEV92" s="149"/>
      <c r="SEW92" s="149"/>
      <c r="SEX92" s="149"/>
      <c r="SEY92" s="149"/>
      <c r="SEZ92" s="149"/>
      <c r="SFA92" s="149"/>
      <c r="SFB92" s="149"/>
      <c r="SFC92" s="149"/>
      <c r="SFD92" s="149"/>
      <c r="SFE92" s="149"/>
      <c r="SFF92" s="149"/>
      <c r="SFG92" s="149"/>
      <c r="SFH92" s="149"/>
      <c r="SFI92" s="149"/>
      <c r="SFJ92" s="149"/>
      <c r="SFK92" s="149"/>
      <c r="SFL92" s="149"/>
      <c r="SFM92" s="149"/>
      <c r="SFN92" s="149"/>
      <c r="SFO92" s="149"/>
      <c r="SFP92" s="149"/>
      <c r="SFQ92" s="149"/>
      <c r="SFR92" s="149"/>
      <c r="SFS92" s="149"/>
      <c r="SFT92" s="149"/>
      <c r="SFU92" s="149"/>
      <c r="SFV92" s="149"/>
      <c r="SFW92" s="149"/>
      <c r="SFX92" s="149"/>
      <c r="SFY92" s="149"/>
      <c r="SFZ92" s="149"/>
      <c r="SGA92" s="149"/>
      <c r="SGB92" s="149"/>
      <c r="SGC92" s="149"/>
      <c r="SGD92" s="149"/>
      <c r="SGE92" s="149"/>
      <c r="SGF92" s="149"/>
      <c r="SGG92" s="149"/>
      <c r="SGH92" s="149"/>
      <c r="SGI92" s="149"/>
      <c r="SGJ92" s="149"/>
      <c r="SGK92" s="149"/>
      <c r="SGL92" s="149"/>
      <c r="SGM92" s="149"/>
      <c r="SGN92" s="149"/>
      <c r="SGO92" s="149"/>
      <c r="SGP92" s="149"/>
      <c r="SGQ92" s="149"/>
      <c r="SGR92" s="149"/>
      <c r="SGS92" s="149"/>
      <c r="SGT92" s="149"/>
      <c r="SGU92" s="149"/>
      <c r="SGV92" s="149"/>
      <c r="SGW92" s="149"/>
      <c r="SGX92" s="149"/>
      <c r="SGY92" s="149"/>
      <c r="SGZ92" s="149"/>
      <c r="SHA92" s="149"/>
      <c r="SHB92" s="149"/>
      <c r="SHC92" s="149"/>
      <c r="SHD92" s="149"/>
      <c r="SHE92" s="149"/>
      <c r="SHF92" s="149"/>
      <c r="SHG92" s="149"/>
      <c r="SHH92" s="149"/>
      <c r="SHI92" s="149"/>
      <c r="SHJ92" s="149"/>
      <c r="SHK92" s="149"/>
      <c r="SHL92" s="149"/>
      <c r="SHM92" s="149"/>
      <c r="SHN92" s="149"/>
      <c r="SHO92" s="149"/>
      <c r="SHP92" s="149"/>
      <c r="SHQ92" s="149"/>
      <c r="SHR92" s="149"/>
      <c r="SHS92" s="149"/>
      <c r="SHT92" s="149"/>
      <c r="SHU92" s="149"/>
      <c r="SHV92" s="149"/>
      <c r="SHW92" s="149"/>
      <c r="SHX92" s="149"/>
      <c r="SHY92" s="149"/>
      <c r="SHZ92" s="149"/>
      <c r="SIA92" s="149"/>
      <c r="SIB92" s="149"/>
      <c r="SIC92" s="149"/>
      <c r="SID92" s="149"/>
      <c r="SIE92" s="149"/>
      <c r="SIF92" s="149"/>
      <c r="SIG92" s="149"/>
      <c r="SIH92" s="149"/>
      <c r="SII92" s="149"/>
      <c r="SIJ92" s="149"/>
      <c r="SIK92" s="149"/>
      <c r="SIL92" s="149"/>
      <c r="SIM92" s="149"/>
      <c r="SIN92" s="149"/>
      <c r="SIO92" s="149"/>
      <c r="SIP92" s="149"/>
      <c r="SIQ92" s="149"/>
      <c r="SIR92" s="149"/>
      <c r="SIS92" s="149"/>
      <c r="SIT92" s="149"/>
      <c r="SIU92" s="149"/>
      <c r="SIV92" s="149"/>
      <c r="SIW92" s="149"/>
      <c r="SIX92" s="149"/>
      <c r="SIY92" s="149"/>
      <c r="SIZ92" s="149"/>
      <c r="SJA92" s="149"/>
      <c r="SJB92" s="149"/>
      <c r="SJC92" s="149"/>
      <c r="SJD92" s="149"/>
      <c r="SJE92" s="149"/>
      <c r="SJF92" s="149"/>
      <c r="SJG92" s="149"/>
      <c r="SJH92" s="149"/>
      <c r="SJI92" s="149"/>
      <c r="SJJ92" s="149"/>
      <c r="SJK92" s="149"/>
      <c r="SJL92" s="149"/>
      <c r="SJM92" s="149"/>
      <c r="SJN92" s="149"/>
      <c r="SJO92" s="149"/>
      <c r="SJP92" s="149"/>
      <c r="SJQ92" s="149"/>
      <c r="SJR92" s="149"/>
      <c r="SJS92" s="149"/>
      <c r="SJT92" s="149"/>
      <c r="SJU92" s="149"/>
      <c r="SJV92" s="149"/>
      <c r="SJW92" s="149"/>
      <c r="SJX92" s="149"/>
      <c r="SJY92" s="149"/>
      <c r="SJZ92" s="149"/>
      <c r="SKA92" s="149"/>
      <c r="SKB92" s="149"/>
      <c r="SKC92" s="149"/>
      <c r="SKD92" s="149"/>
      <c r="SKE92" s="149"/>
      <c r="SKF92" s="149"/>
      <c r="SKG92" s="149"/>
      <c r="SKH92" s="149"/>
      <c r="SKI92" s="149"/>
      <c r="SKJ92" s="149"/>
      <c r="SKK92" s="149"/>
      <c r="SKL92" s="149"/>
      <c r="SKM92" s="149"/>
      <c r="SKN92" s="149"/>
      <c r="SKO92" s="149"/>
      <c r="SKP92" s="149"/>
      <c r="SKQ92" s="149"/>
      <c r="SKR92" s="149"/>
      <c r="SKS92" s="149"/>
      <c r="SKT92" s="149"/>
      <c r="SKU92" s="149"/>
      <c r="SKV92" s="149"/>
      <c r="SKW92" s="149"/>
      <c r="SKX92" s="149"/>
      <c r="SKY92" s="149"/>
      <c r="SKZ92" s="149"/>
      <c r="SLA92" s="149"/>
      <c r="SLB92" s="149"/>
      <c r="SLC92" s="149"/>
      <c r="SLD92" s="149"/>
      <c r="SLE92" s="149"/>
      <c r="SLF92" s="149"/>
      <c r="SLG92" s="149"/>
      <c r="SLH92" s="149"/>
      <c r="SLI92" s="149"/>
      <c r="SLJ92" s="149"/>
      <c r="SLK92" s="149"/>
      <c r="SLL92" s="149"/>
      <c r="SLM92" s="149"/>
      <c r="SLN92" s="149"/>
      <c r="SLO92" s="149"/>
      <c r="SLP92" s="149"/>
      <c r="SLQ92" s="149"/>
      <c r="SLR92" s="149"/>
      <c r="SLS92" s="149"/>
      <c r="SLT92" s="149"/>
      <c r="SLU92" s="149"/>
      <c r="SLV92" s="149"/>
      <c r="SLW92" s="149"/>
      <c r="SLX92" s="149"/>
      <c r="SLY92" s="149"/>
      <c r="SLZ92" s="149"/>
      <c r="SMA92" s="149"/>
      <c r="SMB92" s="149"/>
      <c r="SMC92" s="149"/>
      <c r="SMD92" s="149"/>
      <c r="SME92" s="149"/>
      <c r="SMF92" s="149"/>
      <c r="SMG92" s="149"/>
      <c r="SMH92" s="149"/>
      <c r="SMI92" s="149"/>
      <c r="SMJ92" s="149"/>
      <c r="SMK92" s="149"/>
      <c r="SML92" s="149"/>
      <c r="SMM92" s="149"/>
      <c r="SMN92" s="149"/>
      <c r="SMO92" s="149"/>
      <c r="SMP92" s="149"/>
      <c r="SMQ92" s="149"/>
      <c r="SMR92" s="149"/>
      <c r="SMS92" s="149"/>
      <c r="SMT92" s="149"/>
      <c r="SMU92" s="149"/>
      <c r="SMV92" s="149"/>
      <c r="SMW92" s="149"/>
      <c r="SMX92" s="149"/>
      <c r="SMY92" s="149"/>
      <c r="SMZ92" s="149"/>
      <c r="SNA92" s="149"/>
      <c r="SNB92" s="149"/>
      <c r="SNC92" s="149"/>
      <c r="SND92" s="149"/>
      <c r="SNE92" s="149"/>
      <c r="SNF92" s="149"/>
      <c r="SNG92" s="149"/>
      <c r="SNH92" s="149"/>
      <c r="SNI92" s="149"/>
      <c r="SNJ92" s="149"/>
      <c r="SNK92" s="149"/>
      <c r="SNL92" s="149"/>
      <c r="SNM92" s="149"/>
      <c r="SNN92" s="149"/>
      <c r="SNO92" s="149"/>
      <c r="SNP92" s="149"/>
      <c r="SNQ92" s="149"/>
      <c r="SNR92" s="149"/>
      <c r="SNS92" s="149"/>
      <c r="SNT92" s="149"/>
      <c r="SNU92" s="149"/>
      <c r="SNV92" s="149"/>
      <c r="SNW92" s="149"/>
      <c r="SNX92" s="149"/>
      <c r="SNY92" s="149"/>
      <c r="SNZ92" s="149"/>
      <c r="SOA92" s="149"/>
      <c r="SOB92" s="149"/>
      <c r="SOC92" s="149"/>
      <c r="SOD92" s="149"/>
      <c r="SOE92" s="149"/>
      <c r="SOF92" s="149"/>
      <c r="SOG92" s="149"/>
      <c r="SOH92" s="149"/>
      <c r="SOI92" s="149"/>
      <c r="SOJ92" s="149"/>
      <c r="SOK92" s="149"/>
      <c r="SOL92" s="149"/>
      <c r="SOM92" s="149"/>
      <c r="SON92" s="149"/>
      <c r="SOO92" s="149"/>
      <c r="SOP92" s="149"/>
      <c r="SOQ92" s="149"/>
      <c r="SOR92" s="149"/>
      <c r="SOS92" s="149"/>
      <c r="SOT92" s="149"/>
      <c r="SOU92" s="149"/>
      <c r="SOV92" s="149"/>
      <c r="SOW92" s="149"/>
      <c r="SOX92" s="149"/>
      <c r="SOY92" s="149"/>
      <c r="SOZ92" s="149"/>
      <c r="SPA92" s="149"/>
      <c r="SPB92" s="149"/>
      <c r="SPC92" s="149"/>
      <c r="SPD92" s="149"/>
      <c r="SPE92" s="149"/>
      <c r="SPF92" s="149"/>
      <c r="SPG92" s="149"/>
      <c r="SPH92" s="149"/>
      <c r="SPI92" s="149"/>
      <c r="SPJ92" s="149"/>
      <c r="SPK92" s="149"/>
      <c r="SPL92" s="149"/>
      <c r="SPM92" s="149"/>
      <c r="SPN92" s="149"/>
      <c r="SPO92" s="149"/>
      <c r="SPP92" s="149"/>
      <c r="SPQ92" s="149"/>
      <c r="SPR92" s="149"/>
      <c r="SPS92" s="149"/>
      <c r="SPT92" s="149"/>
      <c r="SPU92" s="149"/>
      <c r="SPV92" s="149"/>
      <c r="SPW92" s="149"/>
      <c r="SPX92" s="149"/>
      <c r="SPY92" s="149"/>
      <c r="SPZ92" s="149"/>
      <c r="SQA92" s="149"/>
      <c r="SQB92" s="149"/>
      <c r="SQC92" s="149"/>
      <c r="SQD92" s="149"/>
      <c r="SQE92" s="149"/>
      <c r="SQF92" s="149"/>
      <c r="SQG92" s="149"/>
      <c r="SQH92" s="149"/>
      <c r="SQI92" s="149"/>
      <c r="SQJ92" s="149"/>
      <c r="SQK92" s="149"/>
      <c r="SQL92" s="149"/>
      <c r="SQM92" s="149"/>
      <c r="SQN92" s="149"/>
      <c r="SQO92" s="149"/>
      <c r="SQP92" s="149"/>
      <c r="SQQ92" s="149"/>
      <c r="SQR92" s="149"/>
      <c r="SQS92" s="149"/>
      <c r="SQT92" s="149"/>
      <c r="SQU92" s="149"/>
      <c r="SQV92" s="149"/>
      <c r="SQW92" s="149"/>
      <c r="SQX92" s="149"/>
      <c r="SQY92" s="149"/>
      <c r="SQZ92" s="149"/>
      <c r="SRA92" s="149"/>
      <c r="SRB92" s="149"/>
      <c r="SRC92" s="149"/>
      <c r="SRD92" s="149"/>
      <c r="SRE92" s="149"/>
      <c r="SRF92" s="149"/>
      <c r="SRG92" s="149"/>
      <c r="SRH92" s="149"/>
      <c r="SRI92" s="149"/>
      <c r="SRJ92" s="149"/>
      <c r="SRK92" s="149"/>
      <c r="SRL92" s="149"/>
      <c r="SRM92" s="149"/>
      <c r="SRN92" s="149"/>
      <c r="SRO92" s="149"/>
      <c r="SRP92" s="149"/>
      <c r="SRQ92" s="149"/>
      <c r="SRR92" s="149"/>
      <c r="SRS92" s="149"/>
      <c r="SRT92" s="149"/>
      <c r="SRU92" s="149"/>
      <c r="SRV92" s="149"/>
      <c r="SRW92" s="149"/>
      <c r="SRX92" s="149"/>
      <c r="SRY92" s="149"/>
      <c r="SRZ92" s="149"/>
      <c r="SSA92" s="149"/>
      <c r="SSB92" s="149"/>
      <c r="SSC92" s="149"/>
      <c r="SSD92" s="149"/>
      <c r="SSE92" s="149"/>
      <c r="SSF92" s="149"/>
      <c r="SSG92" s="149"/>
      <c r="SSH92" s="149"/>
      <c r="SSI92" s="149"/>
      <c r="SSJ92" s="149"/>
      <c r="SSK92" s="149"/>
      <c r="SSL92" s="149"/>
      <c r="SSM92" s="149"/>
      <c r="SSN92" s="149"/>
      <c r="SSO92" s="149"/>
      <c r="SSP92" s="149"/>
      <c r="SSQ92" s="149"/>
      <c r="SSR92" s="149"/>
      <c r="SSS92" s="149"/>
      <c r="SST92" s="149"/>
      <c r="SSU92" s="149"/>
      <c r="SSV92" s="149"/>
      <c r="SSW92" s="149"/>
      <c r="SSX92" s="149"/>
      <c r="SSY92" s="149"/>
      <c r="SSZ92" s="149"/>
      <c r="STA92" s="149"/>
      <c r="STB92" s="149"/>
      <c r="STC92" s="149"/>
      <c r="STD92" s="149"/>
      <c r="STE92" s="149"/>
      <c r="STF92" s="149"/>
      <c r="STG92" s="149"/>
      <c r="STH92" s="149"/>
      <c r="STI92" s="149"/>
      <c r="STJ92" s="149"/>
      <c r="STK92" s="149"/>
      <c r="STL92" s="149"/>
      <c r="STM92" s="149"/>
      <c r="STN92" s="149"/>
      <c r="STO92" s="149"/>
      <c r="STP92" s="149"/>
      <c r="STQ92" s="149"/>
      <c r="STR92" s="149"/>
      <c r="STS92" s="149"/>
      <c r="STT92" s="149"/>
      <c r="STU92" s="149"/>
      <c r="STV92" s="149"/>
      <c r="STW92" s="149"/>
      <c r="STX92" s="149"/>
      <c r="STY92" s="149"/>
      <c r="STZ92" s="149"/>
      <c r="SUA92" s="149"/>
      <c r="SUB92" s="149"/>
      <c r="SUC92" s="149"/>
      <c r="SUD92" s="149"/>
      <c r="SUE92" s="149"/>
      <c r="SUF92" s="149"/>
      <c r="SUG92" s="149"/>
      <c r="SUH92" s="149"/>
      <c r="SUI92" s="149"/>
      <c r="SUJ92" s="149"/>
      <c r="SUK92" s="149"/>
      <c r="SUL92" s="149"/>
      <c r="SUM92" s="149"/>
      <c r="SUN92" s="149"/>
      <c r="SUO92" s="149"/>
      <c r="SUP92" s="149"/>
      <c r="SUQ92" s="149"/>
      <c r="SUR92" s="149"/>
      <c r="SUS92" s="149"/>
      <c r="SUT92" s="149"/>
      <c r="SUU92" s="149"/>
      <c r="SUV92" s="149"/>
      <c r="SUW92" s="149"/>
      <c r="SUX92" s="149"/>
      <c r="SUY92" s="149"/>
      <c r="SUZ92" s="149"/>
      <c r="SVA92" s="149"/>
      <c r="SVB92" s="149"/>
      <c r="SVC92" s="149"/>
      <c r="SVD92" s="149"/>
      <c r="SVE92" s="149"/>
      <c r="SVF92" s="149"/>
      <c r="SVG92" s="149"/>
      <c r="SVH92" s="149"/>
      <c r="SVI92" s="149"/>
      <c r="SVJ92" s="149"/>
      <c r="SVK92" s="149"/>
      <c r="SVL92" s="149"/>
      <c r="SVM92" s="149"/>
      <c r="SVN92" s="149"/>
      <c r="SVO92" s="149"/>
      <c r="SVP92" s="149"/>
      <c r="SVQ92" s="149"/>
      <c r="SVR92" s="149"/>
      <c r="SVS92" s="149"/>
      <c r="SVT92" s="149"/>
      <c r="SVU92" s="149"/>
      <c r="SVV92" s="149"/>
      <c r="SVW92" s="149"/>
      <c r="SVX92" s="149"/>
      <c r="SVY92" s="149"/>
      <c r="SVZ92" s="149"/>
      <c r="SWA92" s="149"/>
      <c r="SWB92" s="149"/>
      <c r="SWC92" s="149"/>
      <c r="SWD92" s="149"/>
      <c r="SWE92" s="149"/>
      <c r="SWF92" s="149"/>
      <c r="SWG92" s="149"/>
      <c r="SWH92" s="149"/>
      <c r="SWI92" s="149"/>
      <c r="SWJ92" s="149"/>
      <c r="SWK92" s="149"/>
      <c r="SWL92" s="149"/>
      <c r="SWM92" s="149"/>
      <c r="SWN92" s="149"/>
      <c r="SWO92" s="149"/>
      <c r="SWP92" s="149"/>
      <c r="SWQ92" s="149"/>
      <c r="SWR92" s="149"/>
      <c r="SWS92" s="149"/>
      <c r="SWT92" s="149"/>
      <c r="SWU92" s="149"/>
      <c r="SWV92" s="149"/>
      <c r="SWW92" s="149"/>
      <c r="SWX92" s="149"/>
      <c r="SWY92" s="149"/>
      <c r="SWZ92" s="149"/>
      <c r="SXA92" s="149"/>
      <c r="SXB92" s="149"/>
      <c r="SXC92" s="149"/>
      <c r="SXD92" s="149"/>
      <c r="SXE92" s="149"/>
      <c r="SXF92" s="149"/>
      <c r="SXG92" s="149"/>
      <c r="SXH92" s="149"/>
      <c r="SXI92" s="149"/>
      <c r="SXJ92" s="149"/>
      <c r="SXK92" s="149"/>
      <c r="SXL92" s="149"/>
      <c r="SXM92" s="149"/>
      <c r="SXN92" s="149"/>
      <c r="SXO92" s="149"/>
      <c r="SXP92" s="149"/>
      <c r="SXQ92" s="149"/>
      <c r="SXR92" s="149"/>
      <c r="SXS92" s="149"/>
      <c r="SXT92" s="149"/>
      <c r="SXU92" s="149"/>
      <c r="SXV92" s="149"/>
      <c r="SXW92" s="149"/>
      <c r="SXX92" s="149"/>
      <c r="SXY92" s="149"/>
      <c r="SXZ92" s="149"/>
      <c r="SYA92" s="149"/>
      <c r="SYB92" s="149"/>
      <c r="SYC92" s="149"/>
      <c r="SYD92" s="149"/>
      <c r="SYE92" s="149"/>
      <c r="SYF92" s="149"/>
      <c r="SYG92" s="149"/>
      <c r="SYH92" s="149"/>
      <c r="SYI92" s="149"/>
      <c r="SYJ92" s="149"/>
      <c r="SYK92" s="149"/>
      <c r="SYL92" s="149"/>
      <c r="SYM92" s="149"/>
      <c r="SYN92" s="149"/>
      <c r="SYO92" s="149"/>
      <c r="SYP92" s="149"/>
      <c r="SYQ92" s="149"/>
      <c r="SYR92" s="149"/>
      <c r="SYS92" s="149"/>
      <c r="SYT92" s="149"/>
      <c r="SYU92" s="149"/>
      <c r="SYV92" s="149"/>
      <c r="SYW92" s="149"/>
      <c r="SYX92" s="149"/>
      <c r="SYY92" s="149"/>
      <c r="SYZ92" s="149"/>
      <c r="SZA92" s="149"/>
      <c r="SZB92" s="149"/>
      <c r="SZC92" s="149"/>
      <c r="SZD92" s="149"/>
      <c r="SZE92" s="149"/>
      <c r="SZF92" s="149"/>
      <c r="SZG92" s="149"/>
      <c r="SZH92" s="149"/>
      <c r="SZI92" s="149"/>
      <c r="SZJ92" s="149"/>
      <c r="SZK92" s="149"/>
      <c r="SZL92" s="149"/>
      <c r="SZM92" s="149"/>
      <c r="SZN92" s="149"/>
      <c r="SZO92" s="149"/>
      <c r="SZP92" s="149"/>
      <c r="SZQ92" s="149"/>
      <c r="SZR92" s="149"/>
      <c r="SZS92" s="149"/>
      <c r="SZT92" s="149"/>
      <c r="SZU92" s="149"/>
      <c r="SZV92" s="149"/>
      <c r="SZW92" s="149"/>
      <c r="SZX92" s="149"/>
      <c r="SZY92" s="149"/>
      <c r="SZZ92" s="149"/>
      <c r="TAA92" s="149"/>
      <c r="TAB92" s="149"/>
      <c r="TAC92" s="149"/>
      <c r="TAD92" s="149"/>
      <c r="TAE92" s="149"/>
      <c r="TAF92" s="149"/>
      <c r="TAG92" s="149"/>
      <c r="TAH92" s="149"/>
      <c r="TAI92" s="149"/>
      <c r="TAJ92" s="149"/>
      <c r="TAK92" s="149"/>
      <c r="TAL92" s="149"/>
      <c r="TAM92" s="149"/>
      <c r="TAN92" s="149"/>
      <c r="TAO92" s="149"/>
      <c r="TAP92" s="149"/>
      <c r="TAQ92" s="149"/>
      <c r="TAR92" s="149"/>
      <c r="TAS92" s="149"/>
      <c r="TAT92" s="149"/>
      <c r="TAU92" s="149"/>
      <c r="TAV92" s="149"/>
      <c r="TAW92" s="149"/>
      <c r="TAX92" s="149"/>
      <c r="TAY92" s="149"/>
      <c r="TAZ92" s="149"/>
      <c r="TBA92" s="149"/>
      <c r="TBB92" s="149"/>
      <c r="TBC92" s="149"/>
      <c r="TBD92" s="149"/>
      <c r="TBE92" s="149"/>
      <c r="TBF92" s="149"/>
      <c r="TBG92" s="149"/>
      <c r="TBH92" s="149"/>
      <c r="TBI92" s="149"/>
      <c r="TBJ92" s="149"/>
      <c r="TBK92" s="149"/>
      <c r="TBL92" s="149"/>
      <c r="TBM92" s="149"/>
      <c r="TBN92" s="149"/>
      <c r="TBO92" s="149"/>
      <c r="TBP92" s="149"/>
      <c r="TBQ92" s="149"/>
      <c r="TBR92" s="149"/>
      <c r="TBS92" s="149"/>
      <c r="TBT92" s="149"/>
      <c r="TBU92" s="149"/>
      <c r="TBV92" s="149"/>
      <c r="TBW92" s="149"/>
      <c r="TBX92" s="149"/>
      <c r="TBY92" s="149"/>
      <c r="TBZ92" s="149"/>
      <c r="TCA92" s="149"/>
      <c r="TCB92" s="149"/>
      <c r="TCC92" s="149"/>
      <c r="TCD92" s="149"/>
      <c r="TCE92" s="149"/>
      <c r="TCF92" s="149"/>
      <c r="TCG92" s="149"/>
      <c r="TCH92" s="149"/>
      <c r="TCI92" s="149"/>
      <c r="TCJ92" s="149"/>
      <c r="TCK92" s="149"/>
      <c r="TCL92" s="149"/>
      <c r="TCM92" s="149"/>
      <c r="TCN92" s="149"/>
      <c r="TCO92" s="149"/>
      <c r="TCP92" s="149"/>
      <c r="TCQ92" s="149"/>
      <c r="TCR92" s="149"/>
      <c r="TCS92" s="149"/>
      <c r="TCT92" s="149"/>
      <c r="TCU92" s="149"/>
      <c r="TCV92" s="149"/>
      <c r="TCW92" s="149"/>
      <c r="TCX92" s="149"/>
      <c r="TCY92" s="149"/>
      <c r="TCZ92" s="149"/>
      <c r="TDA92" s="149"/>
      <c r="TDB92" s="149"/>
      <c r="TDC92" s="149"/>
      <c r="TDD92" s="149"/>
      <c r="TDE92" s="149"/>
      <c r="TDF92" s="149"/>
      <c r="TDG92" s="149"/>
      <c r="TDH92" s="149"/>
      <c r="TDI92" s="149"/>
      <c r="TDJ92" s="149"/>
      <c r="TDK92" s="149"/>
      <c r="TDL92" s="149"/>
      <c r="TDM92" s="149"/>
      <c r="TDN92" s="149"/>
      <c r="TDO92" s="149"/>
      <c r="TDP92" s="149"/>
      <c r="TDQ92" s="149"/>
      <c r="TDR92" s="149"/>
      <c r="TDS92" s="149"/>
      <c r="TDT92" s="149"/>
      <c r="TDU92" s="149"/>
      <c r="TDV92" s="149"/>
      <c r="TDW92" s="149"/>
      <c r="TDX92" s="149"/>
      <c r="TDY92" s="149"/>
      <c r="TDZ92" s="149"/>
      <c r="TEA92" s="149"/>
      <c r="TEB92" s="149"/>
      <c r="TEC92" s="149"/>
      <c r="TED92" s="149"/>
      <c r="TEE92" s="149"/>
      <c r="TEF92" s="149"/>
      <c r="TEG92" s="149"/>
      <c r="TEH92" s="149"/>
      <c r="TEI92" s="149"/>
      <c r="TEJ92" s="149"/>
      <c r="TEK92" s="149"/>
      <c r="TEL92" s="149"/>
      <c r="TEM92" s="149"/>
      <c r="TEN92" s="149"/>
      <c r="TEO92" s="149"/>
      <c r="TEP92" s="149"/>
      <c r="TEQ92" s="149"/>
      <c r="TER92" s="149"/>
      <c r="TES92" s="149"/>
      <c r="TET92" s="149"/>
      <c r="TEU92" s="149"/>
      <c r="TEV92" s="149"/>
      <c r="TEW92" s="149"/>
      <c r="TEX92" s="149"/>
      <c r="TEY92" s="149"/>
      <c r="TEZ92" s="149"/>
      <c r="TFA92" s="149"/>
      <c r="TFB92" s="149"/>
      <c r="TFC92" s="149"/>
      <c r="TFD92" s="149"/>
      <c r="TFE92" s="149"/>
      <c r="TFF92" s="149"/>
      <c r="TFG92" s="149"/>
      <c r="TFH92" s="149"/>
      <c r="TFI92" s="149"/>
      <c r="TFJ92" s="149"/>
      <c r="TFK92" s="149"/>
      <c r="TFL92" s="149"/>
      <c r="TFM92" s="149"/>
      <c r="TFN92" s="149"/>
      <c r="TFO92" s="149"/>
      <c r="TFP92" s="149"/>
      <c r="TFQ92" s="149"/>
      <c r="TFR92" s="149"/>
      <c r="TFS92" s="149"/>
      <c r="TFT92" s="149"/>
      <c r="TFU92" s="149"/>
      <c r="TFV92" s="149"/>
      <c r="TFW92" s="149"/>
      <c r="TFX92" s="149"/>
      <c r="TFY92" s="149"/>
      <c r="TFZ92" s="149"/>
      <c r="TGA92" s="149"/>
      <c r="TGB92" s="149"/>
      <c r="TGC92" s="149"/>
      <c r="TGD92" s="149"/>
      <c r="TGE92" s="149"/>
      <c r="TGF92" s="149"/>
      <c r="TGG92" s="149"/>
      <c r="TGH92" s="149"/>
      <c r="TGI92" s="149"/>
      <c r="TGJ92" s="149"/>
      <c r="TGK92" s="149"/>
      <c r="TGL92" s="149"/>
      <c r="TGM92" s="149"/>
      <c r="TGN92" s="149"/>
      <c r="TGO92" s="149"/>
      <c r="TGP92" s="149"/>
      <c r="TGQ92" s="149"/>
      <c r="TGR92" s="149"/>
      <c r="TGS92" s="149"/>
      <c r="TGT92" s="149"/>
      <c r="TGU92" s="149"/>
      <c r="TGV92" s="149"/>
      <c r="TGW92" s="149"/>
      <c r="TGX92" s="149"/>
      <c r="TGY92" s="149"/>
      <c r="TGZ92" s="149"/>
      <c r="THA92" s="149"/>
      <c r="THB92" s="149"/>
      <c r="THC92" s="149"/>
      <c r="THD92" s="149"/>
      <c r="THE92" s="149"/>
      <c r="THF92" s="149"/>
      <c r="THG92" s="149"/>
      <c r="THH92" s="149"/>
      <c r="THI92" s="149"/>
      <c r="THJ92" s="149"/>
      <c r="THK92" s="149"/>
      <c r="THL92" s="149"/>
      <c r="THM92" s="149"/>
      <c r="THN92" s="149"/>
      <c r="THO92" s="149"/>
      <c r="THP92" s="149"/>
      <c r="THQ92" s="149"/>
      <c r="THR92" s="149"/>
      <c r="THS92" s="149"/>
      <c r="THT92" s="149"/>
      <c r="THU92" s="149"/>
      <c r="THV92" s="149"/>
      <c r="THW92" s="149"/>
      <c r="THX92" s="149"/>
      <c r="THY92" s="149"/>
      <c r="THZ92" s="149"/>
      <c r="TIA92" s="149"/>
      <c r="TIB92" s="149"/>
      <c r="TIC92" s="149"/>
      <c r="TID92" s="149"/>
      <c r="TIE92" s="149"/>
      <c r="TIF92" s="149"/>
      <c r="TIG92" s="149"/>
      <c r="TIH92" s="149"/>
      <c r="TII92" s="149"/>
      <c r="TIJ92" s="149"/>
      <c r="TIK92" s="149"/>
      <c r="TIL92" s="149"/>
      <c r="TIM92" s="149"/>
      <c r="TIN92" s="149"/>
      <c r="TIO92" s="149"/>
      <c r="TIP92" s="149"/>
      <c r="TIQ92" s="149"/>
      <c r="TIR92" s="149"/>
      <c r="TIS92" s="149"/>
      <c r="TIT92" s="149"/>
      <c r="TIU92" s="149"/>
      <c r="TIV92" s="149"/>
      <c r="TIW92" s="149"/>
      <c r="TIX92" s="149"/>
      <c r="TIY92" s="149"/>
      <c r="TIZ92" s="149"/>
      <c r="TJA92" s="149"/>
      <c r="TJB92" s="149"/>
      <c r="TJC92" s="149"/>
      <c r="TJD92" s="149"/>
      <c r="TJE92" s="149"/>
      <c r="TJF92" s="149"/>
      <c r="TJG92" s="149"/>
      <c r="TJH92" s="149"/>
      <c r="TJI92" s="149"/>
      <c r="TJJ92" s="149"/>
      <c r="TJK92" s="149"/>
      <c r="TJL92" s="149"/>
      <c r="TJM92" s="149"/>
      <c r="TJN92" s="149"/>
      <c r="TJO92" s="149"/>
      <c r="TJP92" s="149"/>
      <c r="TJQ92" s="149"/>
      <c r="TJR92" s="149"/>
      <c r="TJS92" s="149"/>
      <c r="TJT92" s="149"/>
      <c r="TJU92" s="149"/>
      <c r="TJV92" s="149"/>
      <c r="TJW92" s="149"/>
      <c r="TJX92" s="149"/>
      <c r="TJY92" s="149"/>
      <c r="TJZ92" s="149"/>
      <c r="TKA92" s="149"/>
      <c r="TKB92" s="149"/>
      <c r="TKC92" s="149"/>
      <c r="TKD92" s="149"/>
      <c r="TKE92" s="149"/>
      <c r="TKF92" s="149"/>
      <c r="TKG92" s="149"/>
      <c r="TKH92" s="149"/>
      <c r="TKI92" s="149"/>
      <c r="TKJ92" s="149"/>
      <c r="TKK92" s="149"/>
      <c r="TKL92" s="149"/>
      <c r="TKM92" s="149"/>
      <c r="TKN92" s="149"/>
      <c r="TKO92" s="149"/>
      <c r="TKP92" s="149"/>
      <c r="TKQ92" s="149"/>
      <c r="TKR92" s="149"/>
      <c r="TKS92" s="149"/>
      <c r="TKT92" s="149"/>
      <c r="TKU92" s="149"/>
      <c r="TKV92" s="149"/>
      <c r="TKW92" s="149"/>
      <c r="TKX92" s="149"/>
      <c r="TKY92" s="149"/>
      <c r="TKZ92" s="149"/>
      <c r="TLA92" s="149"/>
      <c r="TLB92" s="149"/>
      <c r="TLC92" s="149"/>
      <c r="TLD92" s="149"/>
      <c r="TLE92" s="149"/>
      <c r="TLF92" s="149"/>
      <c r="TLG92" s="149"/>
      <c r="TLH92" s="149"/>
      <c r="TLI92" s="149"/>
      <c r="TLJ92" s="149"/>
      <c r="TLK92" s="149"/>
      <c r="TLL92" s="149"/>
      <c r="TLM92" s="149"/>
      <c r="TLN92" s="149"/>
      <c r="TLO92" s="149"/>
      <c r="TLP92" s="149"/>
      <c r="TLQ92" s="149"/>
      <c r="TLR92" s="149"/>
      <c r="TLS92" s="149"/>
      <c r="TLT92" s="149"/>
      <c r="TLU92" s="149"/>
      <c r="TLV92" s="149"/>
      <c r="TLW92" s="149"/>
      <c r="TLX92" s="149"/>
      <c r="TLY92" s="149"/>
      <c r="TLZ92" s="149"/>
      <c r="TMA92" s="149"/>
      <c r="TMB92" s="149"/>
      <c r="TMC92" s="149"/>
      <c r="TMD92" s="149"/>
      <c r="TME92" s="149"/>
      <c r="TMF92" s="149"/>
      <c r="TMG92" s="149"/>
      <c r="TMH92" s="149"/>
      <c r="TMI92" s="149"/>
      <c r="TMJ92" s="149"/>
      <c r="TMK92" s="149"/>
      <c r="TML92" s="149"/>
      <c r="TMM92" s="149"/>
      <c r="TMN92" s="149"/>
      <c r="TMO92" s="149"/>
      <c r="TMP92" s="149"/>
      <c r="TMQ92" s="149"/>
      <c r="TMR92" s="149"/>
      <c r="TMS92" s="149"/>
      <c r="TMT92" s="149"/>
      <c r="TMU92" s="149"/>
      <c r="TMV92" s="149"/>
      <c r="TMW92" s="149"/>
      <c r="TMX92" s="149"/>
      <c r="TMY92" s="149"/>
      <c r="TMZ92" s="149"/>
      <c r="TNA92" s="149"/>
      <c r="TNB92" s="149"/>
      <c r="TNC92" s="149"/>
      <c r="TND92" s="149"/>
      <c r="TNE92" s="149"/>
      <c r="TNF92" s="149"/>
      <c r="TNG92" s="149"/>
      <c r="TNH92" s="149"/>
      <c r="TNI92" s="149"/>
      <c r="TNJ92" s="149"/>
      <c r="TNK92" s="149"/>
      <c r="TNL92" s="149"/>
      <c r="TNM92" s="149"/>
      <c r="TNN92" s="149"/>
      <c r="TNO92" s="149"/>
      <c r="TNP92" s="149"/>
      <c r="TNQ92" s="149"/>
      <c r="TNR92" s="149"/>
      <c r="TNS92" s="149"/>
      <c r="TNT92" s="149"/>
      <c r="TNU92" s="149"/>
      <c r="TNV92" s="149"/>
      <c r="TNW92" s="149"/>
      <c r="TNX92" s="149"/>
      <c r="TNY92" s="149"/>
      <c r="TNZ92" s="149"/>
      <c r="TOA92" s="149"/>
      <c r="TOB92" s="149"/>
      <c r="TOC92" s="149"/>
      <c r="TOD92" s="149"/>
      <c r="TOE92" s="149"/>
      <c r="TOF92" s="149"/>
      <c r="TOG92" s="149"/>
      <c r="TOH92" s="149"/>
      <c r="TOI92" s="149"/>
      <c r="TOJ92" s="149"/>
      <c r="TOK92" s="149"/>
      <c r="TOL92" s="149"/>
      <c r="TOM92" s="149"/>
      <c r="TON92" s="149"/>
      <c r="TOO92" s="149"/>
      <c r="TOP92" s="149"/>
      <c r="TOQ92" s="149"/>
      <c r="TOR92" s="149"/>
      <c r="TOS92" s="149"/>
      <c r="TOT92" s="149"/>
      <c r="TOU92" s="149"/>
      <c r="TOV92" s="149"/>
      <c r="TOW92" s="149"/>
      <c r="TOX92" s="149"/>
      <c r="TOY92" s="149"/>
      <c r="TOZ92" s="149"/>
      <c r="TPA92" s="149"/>
      <c r="TPB92" s="149"/>
      <c r="TPC92" s="149"/>
      <c r="TPD92" s="149"/>
      <c r="TPE92" s="149"/>
      <c r="TPF92" s="149"/>
      <c r="TPG92" s="149"/>
      <c r="TPH92" s="149"/>
      <c r="TPI92" s="149"/>
      <c r="TPJ92" s="149"/>
      <c r="TPK92" s="149"/>
      <c r="TPL92" s="149"/>
      <c r="TPM92" s="149"/>
      <c r="TPN92" s="149"/>
      <c r="TPO92" s="149"/>
      <c r="TPP92" s="149"/>
      <c r="TPQ92" s="149"/>
      <c r="TPR92" s="149"/>
      <c r="TPS92" s="149"/>
      <c r="TPT92" s="149"/>
      <c r="TPU92" s="149"/>
      <c r="TPV92" s="149"/>
      <c r="TPW92" s="149"/>
      <c r="TPX92" s="149"/>
      <c r="TPY92" s="149"/>
      <c r="TPZ92" s="149"/>
      <c r="TQA92" s="149"/>
      <c r="TQB92" s="149"/>
      <c r="TQC92" s="149"/>
      <c r="TQD92" s="149"/>
      <c r="TQE92" s="149"/>
      <c r="TQF92" s="149"/>
      <c r="TQG92" s="149"/>
      <c r="TQH92" s="149"/>
      <c r="TQI92" s="149"/>
      <c r="TQJ92" s="149"/>
      <c r="TQK92" s="149"/>
      <c r="TQL92" s="149"/>
      <c r="TQM92" s="149"/>
      <c r="TQN92" s="149"/>
      <c r="TQO92" s="149"/>
      <c r="TQP92" s="149"/>
      <c r="TQQ92" s="149"/>
      <c r="TQR92" s="149"/>
      <c r="TQS92" s="149"/>
      <c r="TQT92" s="149"/>
      <c r="TQU92" s="149"/>
      <c r="TQV92" s="149"/>
      <c r="TQW92" s="149"/>
      <c r="TQX92" s="149"/>
      <c r="TQY92" s="149"/>
      <c r="TQZ92" s="149"/>
      <c r="TRA92" s="149"/>
      <c r="TRB92" s="149"/>
      <c r="TRC92" s="149"/>
      <c r="TRD92" s="149"/>
      <c r="TRE92" s="149"/>
      <c r="TRF92" s="149"/>
      <c r="TRG92" s="149"/>
      <c r="TRH92" s="149"/>
      <c r="TRI92" s="149"/>
      <c r="TRJ92" s="149"/>
      <c r="TRK92" s="149"/>
      <c r="TRL92" s="149"/>
      <c r="TRM92" s="149"/>
      <c r="TRN92" s="149"/>
      <c r="TRO92" s="149"/>
      <c r="TRP92" s="149"/>
      <c r="TRQ92" s="149"/>
      <c r="TRR92" s="149"/>
      <c r="TRS92" s="149"/>
      <c r="TRT92" s="149"/>
      <c r="TRU92" s="149"/>
      <c r="TRV92" s="149"/>
      <c r="TRW92" s="149"/>
      <c r="TRX92" s="149"/>
      <c r="TRY92" s="149"/>
      <c r="TRZ92" s="149"/>
      <c r="TSA92" s="149"/>
      <c r="TSB92" s="149"/>
      <c r="TSC92" s="149"/>
      <c r="TSD92" s="149"/>
      <c r="TSE92" s="149"/>
      <c r="TSF92" s="149"/>
      <c r="TSG92" s="149"/>
      <c r="TSH92" s="149"/>
      <c r="TSI92" s="149"/>
      <c r="TSJ92" s="149"/>
      <c r="TSK92" s="149"/>
      <c r="TSL92" s="149"/>
      <c r="TSM92" s="149"/>
      <c r="TSN92" s="149"/>
      <c r="TSO92" s="149"/>
      <c r="TSP92" s="149"/>
      <c r="TSQ92" s="149"/>
      <c r="TSR92" s="149"/>
      <c r="TSS92" s="149"/>
      <c r="TST92" s="149"/>
      <c r="TSU92" s="149"/>
      <c r="TSV92" s="149"/>
      <c r="TSW92" s="149"/>
      <c r="TSX92" s="149"/>
      <c r="TSY92" s="149"/>
      <c r="TSZ92" s="149"/>
      <c r="TTA92" s="149"/>
      <c r="TTB92" s="149"/>
      <c r="TTC92" s="149"/>
      <c r="TTD92" s="149"/>
      <c r="TTE92" s="149"/>
      <c r="TTF92" s="149"/>
      <c r="TTG92" s="149"/>
      <c r="TTH92" s="149"/>
      <c r="TTI92" s="149"/>
      <c r="TTJ92" s="149"/>
      <c r="TTK92" s="149"/>
      <c r="TTL92" s="149"/>
      <c r="TTM92" s="149"/>
      <c r="TTN92" s="149"/>
      <c r="TTO92" s="149"/>
      <c r="TTP92" s="149"/>
      <c r="TTQ92" s="149"/>
      <c r="TTR92" s="149"/>
      <c r="TTS92" s="149"/>
      <c r="TTT92" s="149"/>
      <c r="TTU92" s="149"/>
      <c r="TTV92" s="149"/>
      <c r="TTW92" s="149"/>
      <c r="TTX92" s="149"/>
      <c r="TTY92" s="149"/>
      <c r="TTZ92" s="149"/>
      <c r="TUA92" s="149"/>
      <c r="TUB92" s="149"/>
      <c r="TUC92" s="149"/>
      <c r="TUD92" s="149"/>
      <c r="TUE92" s="149"/>
      <c r="TUF92" s="149"/>
      <c r="TUG92" s="149"/>
      <c r="TUH92" s="149"/>
      <c r="TUI92" s="149"/>
      <c r="TUJ92" s="149"/>
      <c r="TUK92" s="149"/>
      <c r="TUL92" s="149"/>
      <c r="TUM92" s="149"/>
      <c r="TUN92" s="149"/>
      <c r="TUO92" s="149"/>
      <c r="TUP92" s="149"/>
      <c r="TUQ92" s="149"/>
      <c r="TUR92" s="149"/>
      <c r="TUS92" s="149"/>
      <c r="TUT92" s="149"/>
      <c r="TUU92" s="149"/>
      <c r="TUV92" s="149"/>
      <c r="TUW92" s="149"/>
      <c r="TUX92" s="149"/>
      <c r="TUY92" s="149"/>
      <c r="TUZ92" s="149"/>
      <c r="TVA92" s="149"/>
      <c r="TVB92" s="149"/>
      <c r="TVC92" s="149"/>
      <c r="TVD92" s="149"/>
      <c r="TVE92" s="149"/>
      <c r="TVF92" s="149"/>
      <c r="TVG92" s="149"/>
      <c r="TVH92" s="149"/>
      <c r="TVI92" s="149"/>
      <c r="TVJ92" s="149"/>
      <c r="TVK92" s="149"/>
      <c r="TVL92" s="149"/>
      <c r="TVM92" s="149"/>
      <c r="TVN92" s="149"/>
      <c r="TVO92" s="149"/>
      <c r="TVP92" s="149"/>
      <c r="TVQ92" s="149"/>
      <c r="TVR92" s="149"/>
      <c r="TVS92" s="149"/>
      <c r="TVT92" s="149"/>
      <c r="TVU92" s="149"/>
      <c r="TVV92" s="149"/>
      <c r="TVW92" s="149"/>
      <c r="TVX92" s="149"/>
      <c r="TVY92" s="149"/>
      <c r="TVZ92" s="149"/>
      <c r="TWA92" s="149"/>
      <c r="TWB92" s="149"/>
      <c r="TWC92" s="149"/>
      <c r="TWD92" s="149"/>
      <c r="TWE92" s="149"/>
      <c r="TWF92" s="149"/>
      <c r="TWG92" s="149"/>
      <c r="TWH92" s="149"/>
      <c r="TWI92" s="149"/>
      <c r="TWJ92" s="149"/>
      <c r="TWK92" s="149"/>
      <c r="TWL92" s="149"/>
      <c r="TWM92" s="149"/>
      <c r="TWN92" s="149"/>
      <c r="TWO92" s="149"/>
      <c r="TWP92" s="149"/>
      <c r="TWQ92" s="149"/>
      <c r="TWR92" s="149"/>
      <c r="TWS92" s="149"/>
      <c r="TWT92" s="149"/>
      <c r="TWU92" s="149"/>
      <c r="TWV92" s="149"/>
      <c r="TWW92" s="149"/>
      <c r="TWX92" s="149"/>
      <c r="TWY92" s="149"/>
      <c r="TWZ92" s="149"/>
      <c r="TXA92" s="149"/>
      <c r="TXB92" s="149"/>
      <c r="TXC92" s="149"/>
      <c r="TXD92" s="149"/>
      <c r="TXE92" s="149"/>
      <c r="TXF92" s="149"/>
      <c r="TXG92" s="149"/>
      <c r="TXH92" s="149"/>
      <c r="TXI92" s="149"/>
      <c r="TXJ92" s="149"/>
      <c r="TXK92" s="149"/>
      <c r="TXL92" s="149"/>
      <c r="TXM92" s="149"/>
      <c r="TXN92" s="149"/>
      <c r="TXO92" s="149"/>
      <c r="TXP92" s="149"/>
      <c r="TXQ92" s="149"/>
      <c r="TXR92" s="149"/>
      <c r="TXS92" s="149"/>
      <c r="TXT92" s="149"/>
      <c r="TXU92" s="149"/>
      <c r="TXV92" s="149"/>
      <c r="TXW92" s="149"/>
      <c r="TXX92" s="149"/>
      <c r="TXY92" s="149"/>
      <c r="TXZ92" s="149"/>
      <c r="TYA92" s="149"/>
      <c r="TYB92" s="149"/>
      <c r="TYC92" s="149"/>
      <c r="TYD92" s="149"/>
      <c r="TYE92" s="149"/>
      <c r="TYF92" s="149"/>
      <c r="TYG92" s="149"/>
      <c r="TYH92" s="149"/>
      <c r="TYI92" s="149"/>
      <c r="TYJ92" s="149"/>
      <c r="TYK92" s="149"/>
      <c r="TYL92" s="149"/>
      <c r="TYM92" s="149"/>
      <c r="TYN92" s="149"/>
      <c r="TYO92" s="149"/>
      <c r="TYP92" s="149"/>
      <c r="TYQ92" s="149"/>
      <c r="TYR92" s="149"/>
      <c r="TYS92" s="149"/>
      <c r="TYT92" s="149"/>
      <c r="TYU92" s="149"/>
      <c r="TYV92" s="149"/>
      <c r="TYW92" s="149"/>
      <c r="TYX92" s="149"/>
      <c r="TYY92" s="149"/>
      <c r="TYZ92" s="149"/>
      <c r="TZA92" s="149"/>
      <c r="TZB92" s="149"/>
      <c r="TZC92" s="149"/>
      <c r="TZD92" s="149"/>
      <c r="TZE92" s="149"/>
      <c r="TZF92" s="149"/>
      <c r="TZG92" s="149"/>
      <c r="TZH92" s="149"/>
      <c r="TZI92" s="149"/>
      <c r="TZJ92" s="149"/>
      <c r="TZK92" s="149"/>
      <c r="TZL92" s="149"/>
      <c r="TZM92" s="149"/>
      <c r="TZN92" s="149"/>
      <c r="TZO92" s="149"/>
      <c r="TZP92" s="149"/>
      <c r="TZQ92" s="149"/>
      <c r="TZR92" s="149"/>
      <c r="TZS92" s="149"/>
      <c r="TZT92" s="149"/>
      <c r="TZU92" s="149"/>
      <c r="TZV92" s="149"/>
      <c r="TZW92" s="149"/>
      <c r="TZX92" s="149"/>
      <c r="TZY92" s="149"/>
      <c r="TZZ92" s="149"/>
      <c r="UAA92" s="149"/>
      <c r="UAB92" s="149"/>
      <c r="UAC92" s="149"/>
      <c r="UAD92" s="149"/>
      <c r="UAE92" s="149"/>
      <c r="UAF92" s="149"/>
      <c r="UAG92" s="149"/>
      <c r="UAH92" s="149"/>
      <c r="UAI92" s="149"/>
      <c r="UAJ92" s="149"/>
      <c r="UAK92" s="149"/>
      <c r="UAL92" s="149"/>
      <c r="UAM92" s="149"/>
      <c r="UAN92" s="149"/>
      <c r="UAO92" s="149"/>
      <c r="UAP92" s="149"/>
      <c r="UAQ92" s="149"/>
      <c r="UAR92" s="149"/>
      <c r="UAS92" s="149"/>
      <c r="UAT92" s="149"/>
      <c r="UAU92" s="149"/>
      <c r="UAV92" s="149"/>
      <c r="UAW92" s="149"/>
      <c r="UAX92" s="149"/>
      <c r="UAY92" s="149"/>
      <c r="UAZ92" s="149"/>
      <c r="UBA92" s="149"/>
      <c r="UBB92" s="149"/>
      <c r="UBC92" s="149"/>
      <c r="UBD92" s="149"/>
      <c r="UBE92" s="149"/>
      <c r="UBF92" s="149"/>
      <c r="UBG92" s="149"/>
      <c r="UBH92" s="149"/>
      <c r="UBI92" s="149"/>
      <c r="UBJ92" s="149"/>
      <c r="UBK92" s="149"/>
      <c r="UBL92" s="149"/>
      <c r="UBM92" s="149"/>
      <c r="UBN92" s="149"/>
      <c r="UBO92" s="149"/>
      <c r="UBP92" s="149"/>
      <c r="UBQ92" s="149"/>
      <c r="UBR92" s="149"/>
      <c r="UBS92" s="149"/>
      <c r="UBT92" s="149"/>
      <c r="UBU92" s="149"/>
      <c r="UBV92" s="149"/>
      <c r="UBW92" s="149"/>
      <c r="UBX92" s="149"/>
      <c r="UBY92" s="149"/>
      <c r="UBZ92" s="149"/>
      <c r="UCA92" s="149"/>
      <c r="UCB92" s="149"/>
      <c r="UCC92" s="149"/>
      <c r="UCD92" s="149"/>
      <c r="UCE92" s="149"/>
      <c r="UCF92" s="149"/>
      <c r="UCG92" s="149"/>
      <c r="UCH92" s="149"/>
      <c r="UCI92" s="149"/>
      <c r="UCJ92" s="149"/>
      <c r="UCK92" s="149"/>
      <c r="UCL92" s="149"/>
      <c r="UCM92" s="149"/>
      <c r="UCN92" s="149"/>
      <c r="UCO92" s="149"/>
      <c r="UCP92" s="149"/>
      <c r="UCQ92" s="149"/>
      <c r="UCR92" s="149"/>
      <c r="UCS92" s="149"/>
      <c r="UCT92" s="149"/>
      <c r="UCU92" s="149"/>
      <c r="UCV92" s="149"/>
      <c r="UCW92" s="149"/>
      <c r="UCX92" s="149"/>
      <c r="UCY92" s="149"/>
      <c r="UCZ92" s="149"/>
      <c r="UDA92" s="149"/>
      <c r="UDB92" s="149"/>
      <c r="UDC92" s="149"/>
      <c r="UDD92" s="149"/>
      <c r="UDE92" s="149"/>
      <c r="UDF92" s="149"/>
      <c r="UDG92" s="149"/>
      <c r="UDH92" s="149"/>
      <c r="UDI92" s="149"/>
      <c r="UDJ92" s="149"/>
      <c r="UDK92" s="149"/>
      <c r="UDL92" s="149"/>
      <c r="UDM92" s="149"/>
      <c r="UDN92" s="149"/>
      <c r="UDO92" s="149"/>
      <c r="UDP92" s="149"/>
      <c r="UDQ92" s="149"/>
      <c r="UDR92" s="149"/>
      <c r="UDS92" s="149"/>
      <c r="UDT92" s="149"/>
      <c r="UDU92" s="149"/>
      <c r="UDV92" s="149"/>
      <c r="UDW92" s="149"/>
      <c r="UDX92" s="149"/>
      <c r="UDY92" s="149"/>
      <c r="UDZ92" s="149"/>
      <c r="UEA92" s="149"/>
      <c r="UEB92" s="149"/>
      <c r="UEC92" s="149"/>
      <c r="UED92" s="149"/>
      <c r="UEE92" s="149"/>
      <c r="UEF92" s="149"/>
      <c r="UEG92" s="149"/>
      <c r="UEH92" s="149"/>
      <c r="UEI92" s="149"/>
      <c r="UEJ92" s="149"/>
      <c r="UEK92" s="149"/>
      <c r="UEL92" s="149"/>
      <c r="UEM92" s="149"/>
      <c r="UEN92" s="149"/>
      <c r="UEO92" s="149"/>
      <c r="UEP92" s="149"/>
      <c r="UEQ92" s="149"/>
      <c r="UER92" s="149"/>
      <c r="UES92" s="149"/>
      <c r="UET92" s="149"/>
      <c r="UEU92" s="149"/>
      <c r="UEV92" s="149"/>
      <c r="UEW92" s="149"/>
      <c r="UEX92" s="149"/>
      <c r="UEY92" s="149"/>
      <c r="UEZ92" s="149"/>
      <c r="UFA92" s="149"/>
      <c r="UFB92" s="149"/>
      <c r="UFC92" s="149"/>
      <c r="UFD92" s="149"/>
      <c r="UFE92" s="149"/>
      <c r="UFF92" s="149"/>
      <c r="UFG92" s="149"/>
      <c r="UFH92" s="149"/>
      <c r="UFI92" s="149"/>
      <c r="UFJ92" s="149"/>
      <c r="UFK92" s="149"/>
      <c r="UFL92" s="149"/>
      <c r="UFM92" s="149"/>
      <c r="UFN92" s="149"/>
      <c r="UFO92" s="149"/>
      <c r="UFP92" s="149"/>
      <c r="UFQ92" s="149"/>
      <c r="UFR92" s="149"/>
      <c r="UFS92" s="149"/>
      <c r="UFT92" s="149"/>
      <c r="UFU92" s="149"/>
      <c r="UFV92" s="149"/>
      <c r="UFW92" s="149"/>
      <c r="UFX92" s="149"/>
      <c r="UFY92" s="149"/>
      <c r="UFZ92" s="149"/>
      <c r="UGA92" s="149"/>
      <c r="UGB92" s="149"/>
      <c r="UGC92" s="149"/>
      <c r="UGD92" s="149"/>
      <c r="UGE92" s="149"/>
      <c r="UGF92" s="149"/>
      <c r="UGG92" s="149"/>
      <c r="UGH92" s="149"/>
      <c r="UGI92" s="149"/>
      <c r="UGJ92" s="149"/>
      <c r="UGK92" s="149"/>
      <c r="UGL92" s="149"/>
      <c r="UGM92" s="149"/>
      <c r="UGN92" s="149"/>
      <c r="UGO92" s="149"/>
      <c r="UGP92" s="149"/>
      <c r="UGQ92" s="149"/>
      <c r="UGR92" s="149"/>
      <c r="UGS92" s="149"/>
      <c r="UGT92" s="149"/>
      <c r="UGU92" s="149"/>
      <c r="UGV92" s="149"/>
      <c r="UGW92" s="149"/>
      <c r="UGX92" s="149"/>
      <c r="UGY92" s="149"/>
      <c r="UGZ92" s="149"/>
      <c r="UHA92" s="149"/>
      <c r="UHB92" s="149"/>
      <c r="UHC92" s="149"/>
      <c r="UHD92" s="149"/>
      <c r="UHE92" s="149"/>
      <c r="UHF92" s="149"/>
      <c r="UHG92" s="149"/>
      <c r="UHH92" s="149"/>
      <c r="UHI92" s="149"/>
      <c r="UHJ92" s="149"/>
      <c r="UHK92" s="149"/>
      <c r="UHL92" s="149"/>
      <c r="UHM92" s="149"/>
      <c r="UHN92" s="149"/>
      <c r="UHO92" s="149"/>
      <c r="UHP92" s="149"/>
      <c r="UHQ92" s="149"/>
      <c r="UHR92" s="149"/>
      <c r="UHS92" s="149"/>
      <c r="UHT92" s="149"/>
      <c r="UHU92" s="149"/>
      <c r="UHV92" s="149"/>
      <c r="UHW92" s="149"/>
      <c r="UHX92" s="149"/>
      <c r="UHY92" s="149"/>
      <c r="UHZ92" s="149"/>
      <c r="UIA92" s="149"/>
      <c r="UIB92" s="149"/>
      <c r="UIC92" s="149"/>
      <c r="UID92" s="149"/>
      <c r="UIE92" s="149"/>
      <c r="UIF92" s="149"/>
      <c r="UIG92" s="149"/>
      <c r="UIH92" s="149"/>
      <c r="UII92" s="149"/>
      <c r="UIJ92" s="149"/>
      <c r="UIK92" s="149"/>
      <c r="UIL92" s="149"/>
      <c r="UIM92" s="149"/>
      <c r="UIN92" s="149"/>
      <c r="UIO92" s="149"/>
      <c r="UIP92" s="149"/>
      <c r="UIQ92" s="149"/>
      <c r="UIR92" s="149"/>
      <c r="UIS92" s="149"/>
      <c r="UIT92" s="149"/>
      <c r="UIU92" s="149"/>
      <c r="UIV92" s="149"/>
      <c r="UIW92" s="149"/>
      <c r="UIX92" s="149"/>
      <c r="UIY92" s="149"/>
      <c r="UIZ92" s="149"/>
      <c r="UJA92" s="149"/>
      <c r="UJB92" s="149"/>
      <c r="UJC92" s="149"/>
      <c r="UJD92" s="149"/>
      <c r="UJE92" s="149"/>
      <c r="UJF92" s="149"/>
      <c r="UJG92" s="149"/>
      <c r="UJH92" s="149"/>
      <c r="UJI92" s="149"/>
      <c r="UJJ92" s="149"/>
      <c r="UJK92" s="149"/>
      <c r="UJL92" s="149"/>
      <c r="UJM92" s="149"/>
      <c r="UJN92" s="149"/>
      <c r="UJO92" s="149"/>
      <c r="UJP92" s="149"/>
      <c r="UJQ92" s="149"/>
      <c r="UJR92" s="149"/>
      <c r="UJS92" s="149"/>
      <c r="UJT92" s="149"/>
      <c r="UJU92" s="149"/>
      <c r="UJV92" s="149"/>
      <c r="UJW92" s="149"/>
      <c r="UJX92" s="149"/>
      <c r="UJY92" s="149"/>
      <c r="UJZ92" s="149"/>
      <c r="UKA92" s="149"/>
      <c r="UKB92" s="149"/>
      <c r="UKC92" s="149"/>
      <c r="UKD92" s="149"/>
      <c r="UKE92" s="149"/>
      <c r="UKF92" s="149"/>
      <c r="UKG92" s="149"/>
      <c r="UKH92" s="149"/>
      <c r="UKI92" s="149"/>
      <c r="UKJ92" s="149"/>
      <c r="UKK92" s="149"/>
      <c r="UKL92" s="149"/>
      <c r="UKM92" s="149"/>
      <c r="UKN92" s="149"/>
      <c r="UKO92" s="149"/>
      <c r="UKP92" s="149"/>
      <c r="UKQ92" s="149"/>
      <c r="UKR92" s="149"/>
      <c r="UKS92" s="149"/>
      <c r="UKT92" s="149"/>
      <c r="UKU92" s="149"/>
      <c r="UKV92" s="149"/>
      <c r="UKW92" s="149"/>
      <c r="UKX92" s="149"/>
      <c r="UKY92" s="149"/>
      <c r="UKZ92" s="149"/>
      <c r="ULA92" s="149"/>
      <c r="ULB92" s="149"/>
      <c r="ULC92" s="149"/>
      <c r="ULD92" s="149"/>
      <c r="ULE92" s="149"/>
      <c r="ULF92" s="149"/>
      <c r="ULG92" s="149"/>
      <c r="ULH92" s="149"/>
      <c r="ULI92" s="149"/>
      <c r="ULJ92" s="149"/>
      <c r="ULK92" s="149"/>
      <c r="ULL92" s="149"/>
      <c r="ULM92" s="149"/>
      <c r="ULN92" s="149"/>
      <c r="ULO92" s="149"/>
      <c r="ULP92" s="149"/>
      <c r="ULQ92" s="149"/>
      <c r="ULR92" s="149"/>
      <c r="ULS92" s="149"/>
      <c r="ULT92" s="149"/>
      <c r="ULU92" s="149"/>
      <c r="ULV92" s="149"/>
      <c r="ULW92" s="149"/>
      <c r="ULX92" s="149"/>
      <c r="ULY92" s="149"/>
      <c r="ULZ92" s="149"/>
      <c r="UMA92" s="149"/>
      <c r="UMB92" s="149"/>
      <c r="UMC92" s="149"/>
      <c r="UMD92" s="149"/>
      <c r="UME92" s="149"/>
      <c r="UMF92" s="149"/>
      <c r="UMG92" s="149"/>
      <c r="UMH92" s="149"/>
      <c r="UMI92" s="149"/>
      <c r="UMJ92" s="149"/>
      <c r="UMK92" s="149"/>
      <c r="UML92" s="149"/>
      <c r="UMM92" s="149"/>
      <c r="UMN92" s="149"/>
      <c r="UMO92" s="149"/>
      <c r="UMP92" s="149"/>
      <c r="UMQ92" s="149"/>
      <c r="UMR92" s="149"/>
      <c r="UMS92" s="149"/>
      <c r="UMT92" s="149"/>
      <c r="UMU92" s="149"/>
      <c r="UMV92" s="149"/>
      <c r="UMW92" s="149"/>
      <c r="UMX92" s="149"/>
      <c r="UMY92" s="149"/>
      <c r="UMZ92" s="149"/>
      <c r="UNA92" s="149"/>
      <c r="UNB92" s="149"/>
      <c r="UNC92" s="149"/>
      <c r="UND92" s="149"/>
      <c r="UNE92" s="149"/>
      <c r="UNF92" s="149"/>
      <c r="UNG92" s="149"/>
      <c r="UNH92" s="149"/>
      <c r="UNI92" s="149"/>
      <c r="UNJ92" s="149"/>
      <c r="UNK92" s="149"/>
      <c r="UNL92" s="149"/>
      <c r="UNM92" s="149"/>
      <c r="UNN92" s="149"/>
      <c r="UNO92" s="149"/>
      <c r="UNP92" s="149"/>
      <c r="UNQ92" s="149"/>
      <c r="UNR92" s="149"/>
      <c r="UNS92" s="149"/>
      <c r="UNT92" s="149"/>
      <c r="UNU92" s="149"/>
      <c r="UNV92" s="149"/>
      <c r="UNW92" s="149"/>
      <c r="UNX92" s="149"/>
      <c r="UNY92" s="149"/>
      <c r="UNZ92" s="149"/>
      <c r="UOA92" s="149"/>
      <c r="UOB92" s="149"/>
      <c r="UOC92" s="149"/>
      <c r="UOD92" s="149"/>
      <c r="UOE92" s="149"/>
      <c r="UOF92" s="149"/>
      <c r="UOG92" s="149"/>
      <c r="UOH92" s="149"/>
      <c r="UOI92" s="149"/>
      <c r="UOJ92" s="149"/>
      <c r="UOK92" s="149"/>
      <c r="UOL92" s="149"/>
      <c r="UOM92" s="149"/>
      <c r="UON92" s="149"/>
      <c r="UOO92" s="149"/>
      <c r="UOP92" s="149"/>
      <c r="UOQ92" s="149"/>
      <c r="UOR92" s="149"/>
      <c r="UOS92" s="149"/>
      <c r="UOT92" s="149"/>
      <c r="UOU92" s="149"/>
      <c r="UOV92" s="149"/>
      <c r="UOW92" s="149"/>
      <c r="UOX92" s="149"/>
      <c r="UOY92" s="149"/>
      <c r="UOZ92" s="149"/>
      <c r="UPA92" s="149"/>
      <c r="UPB92" s="149"/>
      <c r="UPC92" s="149"/>
      <c r="UPD92" s="149"/>
      <c r="UPE92" s="149"/>
      <c r="UPF92" s="149"/>
      <c r="UPG92" s="149"/>
      <c r="UPH92" s="149"/>
      <c r="UPI92" s="149"/>
      <c r="UPJ92" s="149"/>
      <c r="UPK92" s="149"/>
      <c r="UPL92" s="149"/>
      <c r="UPM92" s="149"/>
      <c r="UPN92" s="149"/>
      <c r="UPO92" s="149"/>
      <c r="UPP92" s="149"/>
      <c r="UPQ92" s="149"/>
      <c r="UPR92" s="149"/>
      <c r="UPS92" s="149"/>
      <c r="UPT92" s="149"/>
      <c r="UPU92" s="149"/>
      <c r="UPV92" s="149"/>
      <c r="UPW92" s="149"/>
      <c r="UPX92" s="149"/>
      <c r="UPY92" s="149"/>
      <c r="UPZ92" s="149"/>
      <c r="UQA92" s="149"/>
      <c r="UQB92" s="149"/>
      <c r="UQC92" s="149"/>
      <c r="UQD92" s="149"/>
      <c r="UQE92" s="149"/>
      <c r="UQF92" s="149"/>
      <c r="UQG92" s="149"/>
      <c r="UQH92" s="149"/>
      <c r="UQI92" s="149"/>
      <c r="UQJ92" s="149"/>
      <c r="UQK92" s="149"/>
      <c r="UQL92" s="149"/>
      <c r="UQM92" s="149"/>
      <c r="UQN92" s="149"/>
      <c r="UQO92" s="149"/>
      <c r="UQP92" s="149"/>
      <c r="UQQ92" s="149"/>
      <c r="UQR92" s="149"/>
      <c r="UQS92" s="149"/>
      <c r="UQT92" s="149"/>
      <c r="UQU92" s="149"/>
      <c r="UQV92" s="149"/>
      <c r="UQW92" s="149"/>
      <c r="UQX92" s="149"/>
      <c r="UQY92" s="149"/>
      <c r="UQZ92" s="149"/>
      <c r="URA92" s="149"/>
      <c r="URB92" s="149"/>
      <c r="URC92" s="149"/>
      <c r="URD92" s="149"/>
      <c r="URE92" s="149"/>
      <c r="URF92" s="149"/>
      <c r="URG92" s="149"/>
      <c r="URH92" s="149"/>
      <c r="URI92" s="149"/>
      <c r="URJ92" s="149"/>
      <c r="URK92" s="149"/>
      <c r="URL92" s="149"/>
      <c r="URM92" s="149"/>
      <c r="URN92" s="149"/>
      <c r="URO92" s="149"/>
      <c r="URP92" s="149"/>
      <c r="URQ92" s="149"/>
      <c r="URR92" s="149"/>
      <c r="URS92" s="149"/>
      <c r="URT92" s="149"/>
      <c r="URU92" s="149"/>
      <c r="URV92" s="149"/>
      <c r="URW92" s="149"/>
      <c r="URX92" s="149"/>
      <c r="URY92" s="149"/>
      <c r="URZ92" s="149"/>
      <c r="USA92" s="149"/>
      <c r="USB92" s="149"/>
      <c r="USC92" s="149"/>
      <c r="USD92" s="149"/>
      <c r="USE92" s="149"/>
      <c r="USF92" s="149"/>
      <c r="USG92" s="149"/>
      <c r="USH92" s="149"/>
      <c r="USI92" s="149"/>
      <c r="USJ92" s="149"/>
      <c r="USK92" s="149"/>
      <c r="USL92" s="149"/>
      <c r="USM92" s="149"/>
      <c r="USN92" s="149"/>
      <c r="USO92" s="149"/>
      <c r="USP92" s="149"/>
      <c r="USQ92" s="149"/>
      <c r="USR92" s="149"/>
      <c r="USS92" s="149"/>
      <c r="UST92" s="149"/>
      <c r="USU92" s="149"/>
      <c r="USV92" s="149"/>
      <c r="USW92" s="149"/>
      <c r="USX92" s="149"/>
      <c r="USY92" s="149"/>
      <c r="USZ92" s="149"/>
      <c r="UTA92" s="149"/>
      <c r="UTB92" s="149"/>
      <c r="UTC92" s="149"/>
      <c r="UTD92" s="149"/>
      <c r="UTE92" s="149"/>
      <c r="UTF92" s="149"/>
      <c r="UTG92" s="149"/>
      <c r="UTH92" s="149"/>
      <c r="UTI92" s="149"/>
      <c r="UTJ92" s="149"/>
      <c r="UTK92" s="149"/>
      <c r="UTL92" s="149"/>
      <c r="UTM92" s="149"/>
      <c r="UTN92" s="149"/>
      <c r="UTO92" s="149"/>
      <c r="UTP92" s="149"/>
      <c r="UTQ92" s="149"/>
      <c r="UTR92" s="149"/>
      <c r="UTS92" s="149"/>
      <c r="UTT92" s="149"/>
      <c r="UTU92" s="149"/>
      <c r="UTV92" s="149"/>
      <c r="UTW92" s="149"/>
      <c r="UTX92" s="149"/>
      <c r="UTY92" s="149"/>
      <c r="UTZ92" s="149"/>
      <c r="UUA92" s="149"/>
      <c r="UUB92" s="149"/>
      <c r="UUC92" s="149"/>
      <c r="UUD92" s="149"/>
      <c r="UUE92" s="149"/>
      <c r="UUF92" s="149"/>
      <c r="UUG92" s="149"/>
      <c r="UUH92" s="149"/>
      <c r="UUI92" s="149"/>
      <c r="UUJ92" s="149"/>
      <c r="UUK92" s="149"/>
      <c r="UUL92" s="149"/>
      <c r="UUM92" s="149"/>
      <c r="UUN92" s="149"/>
      <c r="UUO92" s="149"/>
      <c r="UUP92" s="149"/>
      <c r="UUQ92" s="149"/>
      <c r="UUR92" s="149"/>
      <c r="UUS92" s="149"/>
      <c r="UUT92" s="149"/>
      <c r="UUU92" s="149"/>
      <c r="UUV92" s="149"/>
      <c r="UUW92" s="149"/>
      <c r="UUX92" s="149"/>
      <c r="UUY92" s="149"/>
      <c r="UUZ92" s="149"/>
      <c r="UVA92" s="149"/>
      <c r="UVB92" s="149"/>
      <c r="UVC92" s="149"/>
      <c r="UVD92" s="149"/>
      <c r="UVE92" s="149"/>
      <c r="UVF92" s="149"/>
      <c r="UVG92" s="149"/>
      <c r="UVH92" s="149"/>
      <c r="UVI92" s="149"/>
      <c r="UVJ92" s="149"/>
      <c r="UVK92" s="149"/>
      <c r="UVL92" s="149"/>
      <c r="UVM92" s="149"/>
      <c r="UVN92" s="149"/>
      <c r="UVO92" s="149"/>
      <c r="UVP92" s="149"/>
      <c r="UVQ92" s="149"/>
      <c r="UVR92" s="149"/>
      <c r="UVS92" s="149"/>
      <c r="UVT92" s="149"/>
      <c r="UVU92" s="149"/>
      <c r="UVV92" s="149"/>
      <c r="UVW92" s="149"/>
      <c r="UVX92" s="149"/>
      <c r="UVY92" s="149"/>
      <c r="UVZ92" s="149"/>
      <c r="UWA92" s="149"/>
      <c r="UWB92" s="149"/>
      <c r="UWC92" s="149"/>
      <c r="UWD92" s="149"/>
      <c r="UWE92" s="149"/>
      <c r="UWF92" s="149"/>
      <c r="UWG92" s="149"/>
      <c r="UWH92" s="149"/>
      <c r="UWI92" s="149"/>
      <c r="UWJ92" s="149"/>
      <c r="UWK92" s="149"/>
      <c r="UWL92" s="149"/>
      <c r="UWM92" s="149"/>
      <c r="UWN92" s="149"/>
      <c r="UWO92" s="149"/>
      <c r="UWP92" s="149"/>
      <c r="UWQ92" s="149"/>
      <c r="UWR92" s="149"/>
      <c r="UWS92" s="149"/>
      <c r="UWT92" s="149"/>
      <c r="UWU92" s="149"/>
      <c r="UWV92" s="149"/>
      <c r="UWW92" s="149"/>
      <c r="UWX92" s="149"/>
      <c r="UWY92" s="149"/>
      <c r="UWZ92" s="149"/>
      <c r="UXA92" s="149"/>
      <c r="UXB92" s="149"/>
      <c r="UXC92" s="149"/>
      <c r="UXD92" s="149"/>
      <c r="UXE92" s="149"/>
      <c r="UXF92" s="149"/>
      <c r="UXG92" s="149"/>
      <c r="UXH92" s="149"/>
      <c r="UXI92" s="149"/>
      <c r="UXJ92" s="149"/>
      <c r="UXK92" s="149"/>
      <c r="UXL92" s="149"/>
      <c r="UXM92" s="149"/>
      <c r="UXN92" s="149"/>
      <c r="UXO92" s="149"/>
      <c r="UXP92" s="149"/>
      <c r="UXQ92" s="149"/>
      <c r="UXR92" s="149"/>
      <c r="UXS92" s="149"/>
      <c r="UXT92" s="149"/>
      <c r="UXU92" s="149"/>
      <c r="UXV92" s="149"/>
      <c r="UXW92" s="149"/>
      <c r="UXX92" s="149"/>
      <c r="UXY92" s="149"/>
      <c r="UXZ92" s="149"/>
      <c r="UYA92" s="149"/>
      <c r="UYB92" s="149"/>
      <c r="UYC92" s="149"/>
      <c r="UYD92" s="149"/>
      <c r="UYE92" s="149"/>
      <c r="UYF92" s="149"/>
      <c r="UYG92" s="149"/>
      <c r="UYH92" s="149"/>
      <c r="UYI92" s="149"/>
      <c r="UYJ92" s="149"/>
      <c r="UYK92" s="149"/>
      <c r="UYL92" s="149"/>
      <c r="UYM92" s="149"/>
      <c r="UYN92" s="149"/>
      <c r="UYO92" s="149"/>
      <c r="UYP92" s="149"/>
      <c r="UYQ92" s="149"/>
      <c r="UYR92" s="149"/>
      <c r="UYS92" s="149"/>
      <c r="UYT92" s="149"/>
      <c r="UYU92" s="149"/>
      <c r="UYV92" s="149"/>
      <c r="UYW92" s="149"/>
      <c r="UYX92" s="149"/>
      <c r="UYY92" s="149"/>
      <c r="UYZ92" s="149"/>
      <c r="UZA92" s="149"/>
      <c r="UZB92" s="149"/>
      <c r="UZC92" s="149"/>
      <c r="UZD92" s="149"/>
      <c r="UZE92" s="149"/>
      <c r="UZF92" s="149"/>
      <c r="UZG92" s="149"/>
      <c r="UZH92" s="149"/>
      <c r="UZI92" s="149"/>
      <c r="UZJ92" s="149"/>
      <c r="UZK92" s="149"/>
      <c r="UZL92" s="149"/>
      <c r="UZM92" s="149"/>
      <c r="UZN92" s="149"/>
      <c r="UZO92" s="149"/>
      <c r="UZP92" s="149"/>
      <c r="UZQ92" s="149"/>
      <c r="UZR92" s="149"/>
      <c r="UZS92" s="149"/>
      <c r="UZT92" s="149"/>
      <c r="UZU92" s="149"/>
      <c r="UZV92" s="149"/>
      <c r="UZW92" s="149"/>
      <c r="UZX92" s="149"/>
      <c r="UZY92" s="149"/>
      <c r="UZZ92" s="149"/>
      <c r="VAA92" s="149"/>
      <c r="VAB92" s="149"/>
      <c r="VAC92" s="149"/>
      <c r="VAD92" s="149"/>
      <c r="VAE92" s="149"/>
      <c r="VAF92" s="149"/>
      <c r="VAG92" s="149"/>
      <c r="VAH92" s="149"/>
      <c r="VAI92" s="149"/>
      <c r="VAJ92" s="149"/>
      <c r="VAK92" s="149"/>
      <c r="VAL92" s="149"/>
      <c r="VAM92" s="149"/>
      <c r="VAN92" s="149"/>
      <c r="VAO92" s="149"/>
      <c r="VAP92" s="149"/>
      <c r="VAQ92" s="149"/>
      <c r="VAR92" s="149"/>
      <c r="VAS92" s="149"/>
      <c r="VAT92" s="149"/>
      <c r="VAU92" s="149"/>
      <c r="VAV92" s="149"/>
      <c r="VAW92" s="149"/>
      <c r="VAX92" s="149"/>
      <c r="VAY92" s="149"/>
      <c r="VAZ92" s="149"/>
      <c r="VBA92" s="149"/>
      <c r="VBB92" s="149"/>
      <c r="VBC92" s="149"/>
      <c r="VBD92" s="149"/>
      <c r="VBE92" s="149"/>
      <c r="VBF92" s="149"/>
      <c r="VBG92" s="149"/>
      <c r="VBH92" s="149"/>
      <c r="VBI92" s="149"/>
      <c r="VBJ92" s="149"/>
      <c r="VBK92" s="149"/>
      <c r="VBL92" s="149"/>
      <c r="VBM92" s="149"/>
      <c r="VBN92" s="149"/>
      <c r="VBO92" s="149"/>
      <c r="VBP92" s="149"/>
      <c r="VBQ92" s="149"/>
      <c r="VBR92" s="149"/>
      <c r="VBS92" s="149"/>
      <c r="VBT92" s="149"/>
      <c r="VBU92" s="149"/>
      <c r="VBV92" s="149"/>
      <c r="VBW92" s="149"/>
      <c r="VBX92" s="149"/>
      <c r="VBY92" s="149"/>
      <c r="VBZ92" s="149"/>
      <c r="VCA92" s="149"/>
      <c r="VCB92" s="149"/>
      <c r="VCC92" s="149"/>
      <c r="VCD92" s="149"/>
      <c r="VCE92" s="149"/>
      <c r="VCF92" s="149"/>
      <c r="VCG92" s="149"/>
      <c r="VCH92" s="149"/>
      <c r="VCI92" s="149"/>
      <c r="VCJ92" s="149"/>
      <c r="VCK92" s="149"/>
      <c r="VCL92" s="149"/>
      <c r="VCM92" s="149"/>
      <c r="VCN92" s="149"/>
      <c r="VCO92" s="149"/>
      <c r="VCP92" s="149"/>
      <c r="VCQ92" s="149"/>
      <c r="VCR92" s="149"/>
      <c r="VCS92" s="149"/>
      <c r="VCT92" s="149"/>
      <c r="VCU92" s="149"/>
      <c r="VCV92" s="149"/>
      <c r="VCW92" s="149"/>
      <c r="VCX92" s="149"/>
      <c r="VCY92" s="149"/>
      <c r="VCZ92" s="149"/>
      <c r="VDA92" s="149"/>
      <c r="VDB92" s="149"/>
      <c r="VDC92" s="149"/>
      <c r="VDD92" s="149"/>
      <c r="VDE92" s="149"/>
      <c r="VDF92" s="149"/>
      <c r="VDG92" s="149"/>
      <c r="VDH92" s="149"/>
      <c r="VDI92" s="149"/>
      <c r="VDJ92" s="149"/>
      <c r="VDK92" s="149"/>
      <c r="VDL92" s="149"/>
      <c r="VDM92" s="149"/>
      <c r="VDN92" s="149"/>
      <c r="VDO92" s="149"/>
      <c r="VDP92" s="149"/>
      <c r="VDQ92" s="149"/>
      <c r="VDR92" s="149"/>
      <c r="VDS92" s="149"/>
      <c r="VDT92" s="149"/>
      <c r="VDU92" s="149"/>
      <c r="VDV92" s="149"/>
      <c r="VDW92" s="149"/>
      <c r="VDX92" s="149"/>
      <c r="VDY92" s="149"/>
      <c r="VDZ92" s="149"/>
      <c r="VEA92" s="149"/>
      <c r="VEB92" s="149"/>
      <c r="VEC92" s="149"/>
      <c r="VED92" s="149"/>
      <c r="VEE92" s="149"/>
      <c r="VEF92" s="149"/>
      <c r="VEG92" s="149"/>
      <c r="VEH92" s="149"/>
      <c r="VEI92" s="149"/>
      <c r="VEJ92" s="149"/>
      <c r="VEK92" s="149"/>
      <c r="VEL92" s="149"/>
      <c r="VEM92" s="149"/>
      <c r="VEN92" s="149"/>
      <c r="VEO92" s="149"/>
      <c r="VEP92" s="149"/>
      <c r="VEQ92" s="149"/>
      <c r="VER92" s="149"/>
      <c r="VES92" s="149"/>
      <c r="VET92" s="149"/>
      <c r="VEU92" s="149"/>
      <c r="VEV92" s="149"/>
      <c r="VEW92" s="149"/>
      <c r="VEX92" s="149"/>
      <c r="VEY92" s="149"/>
      <c r="VEZ92" s="149"/>
      <c r="VFA92" s="149"/>
      <c r="VFB92" s="149"/>
      <c r="VFC92" s="149"/>
      <c r="VFD92" s="149"/>
      <c r="VFE92" s="149"/>
      <c r="VFF92" s="149"/>
      <c r="VFG92" s="149"/>
      <c r="VFH92" s="149"/>
      <c r="VFI92" s="149"/>
      <c r="VFJ92" s="149"/>
      <c r="VFK92" s="149"/>
      <c r="VFL92" s="149"/>
      <c r="VFM92" s="149"/>
      <c r="VFN92" s="149"/>
      <c r="VFO92" s="149"/>
      <c r="VFP92" s="149"/>
      <c r="VFQ92" s="149"/>
      <c r="VFR92" s="149"/>
      <c r="VFS92" s="149"/>
      <c r="VFT92" s="149"/>
      <c r="VFU92" s="149"/>
      <c r="VFV92" s="149"/>
      <c r="VFW92" s="149"/>
      <c r="VFX92" s="149"/>
      <c r="VFY92" s="149"/>
      <c r="VFZ92" s="149"/>
      <c r="VGA92" s="149"/>
      <c r="VGB92" s="149"/>
      <c r="VGC92" s="149"/>
      <c r="VGD92" s="149"/>
      <c r="VGE92" s="149"/>
      <c r="VGF92" s="149"/>
      <c r="VGG92" s="149"/>
      <c r="VGH92" s="149"/>
      <c r="VGI92" s="149"/>
      <c r="VGJ92" s="149"/>
      <c r="VGK92" s="149"/>
      <c r="VGL92" s="149"/>
      <c r="VGM92" s="149"/>
      <c r="VGN92" s="149"/>
      <c r="VGO92" s="149"/>
      <c r="VGP92" s="149"/>
      <c r="VGQ92" s="149"/>
      <c r="VGR92" s="149"/>
      <c r="VGS92" s="149"/>
      <c r="VGT92" s="149"/>
      <c r="VGU92" s="149"/>
      <c r="VGV92" s="149"/>
      <c r="VGW92" s="149"/>
      <c r="VGX92" s="149"/>
      <c r="VGY92" s="149"/>
      <c r="VGZ92" s="149"/>
      <c r="VHA92" s="149"/>
      <c r="VHB92" s="149"/>
      <c r="VHC92" s="149"/>
      <c r="VHD92" s="149"/>
      <c r="VHE92" s="149"/>
      <c r="VHF92" s="149"/>
      <c r="VHG92" s="149"/>
      <c r="VHH92" s="149"/>
      <c r="VHI92" s="149"/>
      <c r="VHJ92" s="149"/>
      <c r="VHK92" s="149"/>
      <c r="VHL92" s="149"/>
      <c r="VHM92" s="149"/>
      <c r="VHN92" s="149"/>
      <c r="VHO92" s="149"/>
      <c r="VHP92" s="149"/>
      <c r="VHQ92" s="149"/>
      <c r="VHR92" s="149"/>
      <c r="VHS92" s="149"/>
      <c r="VHT92" s="149"/>
      <c r="VHU92" s="149"/>
      <c r="VHV92" s="149"/>
      <c r="VHW92" s="149"/>
      <c r="VHX92" s="149"/>
      <c r="VHY92" s="149"/>
      <c r="VHZ92" s="149"/>
      <c r="VIA92" s="149"/>
      <c r="VIB92" s="149"/>
      <c r="VIC92" s="149"/>
      <c r="VID92" s="149"/>
      <c r="VIE92" s="149"/>
      <c r="VIF92" s="149"/>
      <c r="VIG92" s="149"/>
      <c r="VIH92" s="149"/>
      <c r="VII92" s="149"/>
      <c r="VIJ92" s="149"/>
      <c r="VIK92" s="149"/>
      <c r="VIL92" s="149"/>
      <c r="VIM92" s="149"/>
      <c r="VIN92" s="149"/>
      <c r="VIO92" s="149"/>
      <c r="VIP92" s="149"/>
      <c r="VIQ92" s="149"/>
      <c r="VIR92" s="149"/>
      <c r="VIS92" s="149"/>
      <c r="VIT92" s="149"/>
      <c r="VIU92" s="149"/>
      <c r="VIV92" s="149"/>
      <c r="VIW92" s="149"/>
      <c r="VIX92" s="149"/>
      <c r="VIY92" s="149"/>
      <c r="VIZ92" s="149"/>
      <c r="VJA92" s="149"/>
      <c r="VJB92" s="149"/>
      <c r="VJC92" s="149"/>
      <c r="VJD92" s="149"/>
      <c r="VJE92" s="149"/>
      <c r="VJF92" s="149"/>
      <c r="VJG92" s="149"/>
      <c r="VJH92" s="149"/>
      <c r="VJI92" s="149"/>
      <c r="VJJ92" s="149"/>
      <c r="VJK92" s="149"/>
      <c r="VJL92" s="149"/>
      <c r="VJM92" s="149"/>
      <c r="VJN92" s="149"/>
      <c r="VJO92" s="149"/>
      <c r="VJP92" s="149"/>
      <c r="VJQ92" s="149"/>
      <c r="VJR92" s="149"/>
      <c r="VJS92" s="149"/>
      <c r="VJT92" s="149"/>
      <c r="VJU92" s="149"/>
      <c r="VJV92" s="149"/>
      <c r="VJW92" s="149"/>
      <c r="VJX92" s="149"/>
      <c r="VJY92" s="149"/>
      <c r="VJZ92" s="149"/>
      <c r="VKA92" s="149"/>
      <c r="VKB92" s="149"/>
      <c r="VKC92" s="149"/>
      <c r="VKD92" s="149"/>
      <c r="VKE92" s="149"/>
      <c r="VKF92" s="149"/>
      <c r="VKG92" s="149"/>
      <c r="VKH92" s="149"/>
      <c r="VKI92" s="149"/>
      <c r="VKJ92" s="149"/>
      <c r="VKK92" s="149"/>
      <c r="VKL92" s="149"/>
      <c r="VKM92" s="149"/>
      <c r="VKN92" s="149"/>
      <c r="VKO92" s="149"/>
      <c r="VKP92" s="149"/>
      <c r="VKQ92" s="149"/>
      <c r="VKR92" s="149"/>
      <c r="VKS92" s="149"/>
      <c r="VKT92" s="149"/>
      <c r="VKU92" s="149"/>
      <c r="VKV92" s="149"/>
      <c r="VKW92" s="149"/>
      <c r="VKX92" s="149"/>
      <c r="VKY92" s="149"/>
      <c r="VKZ92" s="149"/>
      <c r="VLA92" s="149"/>
      <c r="VLB92" s="149"/>
      <c r="VLC92" s="149"/>
      <c r="VLD92" s="149"/>
      <c r="VLE92" s="149"/>
      <c r="VLF92" s="149"/>
      <c r="VLG92" s="149"/>
      <c r="VLH92" s="149"/>
      <c r="VLI92" s="149"/>
      <c r="VLJ92" s="149"/>
      <c r="VLK92" s="149"/>
      <c r="VLL92" s="149"/>
      <c r="VLM92" s="149"/>
      <c r="VLN92" s="149"/>
      <c r="VLO92" s="149"/>
      <c r="VLP92" s="149"/>
      <c r="VLQ92" s="149"/>
      <c r="VLR92" s="149"/>
      <c r="VLS92" s="149"/>
      <c r="VLT92" s="149"/>
      <c r="VLU92" s="149"/>
      <c r="VLV92" s="149"/>
      <c r="VLW92" s="149"/>
      <c r="VLX92" s="149"/>
      <c r="VLY92" s="149"/>
      <c r="VLZ92" s="149"/>
      <c r="VMA92" s="149"/>
      <c r="VMB92" s="149"/>
      <c r="VMC92" s="149"/>
      <c r="VMD92" s="149"/>
      <c r="VME92" s="149"/>
      <c r="VMF92" s="149"/>
      <c r="VMG92" s="149"/>
      <c r="VMH92" s="149"/>
      <c r="VMI92" s="149"/>
      <c r="VMJ92" s="149"/>
      <c r="VMK92" s="149"/>
      <c r="VML92" s="149"/>
      <c r="VMM92" s="149"/>
      <c r="VMN92" s="149"/>
      <c r="VMO92" s="149"/>
      <c r="VMP92" s="149"/>
      <c r="VMQ92" s="149"/>
      <c r="VMR92" s="149"/>
      <c r="VMS92" s="149"/>
      <c r="VMT92" s="149"/>
      <c r="VMU92" s="149"/>
      <c r="VMV92" s="149"/>
      <c r="VMW92" s="149"/>
      <c r="VMX92" s="149"/>
      <c r="VMY92" s="149"/>
      <c r="VMZ92" s="149"/>
      <c r="VNA92" s="149"/>
      <c r="VNB92" s="149"/>
      <c r="VNC92" s="149"/>
      <c r="VND92" s="149"/>
      <c r="VNE92" s="149"/>
      <c r="VNF92" s="149"/>
      <c r="VNG92" s="149"/>
      <c r="VNH92" s="149"/>
      <c r="VNI92" s="149"/>
      <c r="VNJ92" s="149"/>
      <c r="VNK92" s="149"/>
      <c r="VNL92" s="149"/>
      <c r="VNM92" s="149"/>
      <c r="VNN92" s="149"/>
      <c r="VNO92" s="149"/>
      <c r="VNP92" s="149"/>
      <c r="VNQ92" s="149"/>
      <c r="VNR92" s="149"/>
      <c r="VNS92" s="149"/>
      <c r="VNT92" s="149"/>
      <c r="VNU92" s="149"/>
      <c r="VNV92" s="149"/>
      <c r="VNW92" s="149"/>
      <c r="VNX92" s="149"/>
      <c r="VNY92" s="149"/>
      <c r="VNZ92" s="149"/>
      <c r="VOA92" s="149"/>
      <c r="VOB92" s="149"/>
      <c r="VOC92" s="149"/>
      <c r="VOD92" s="149"/>
      <c r="VOE92" s="149"/>
      <c r="VOF92" s="149"/>
      <c r="VOG92" s="149"/>
      <c r="VOH92" s="149"/>
      <c r="VOI92" s="149"/>
      <c r="VOJ92" s="149"/>
      <c r="VOK92" s="149"/>
      <c r="VOL92" s="149"/>
      <c r="VOM92" s="149"/>
      <c r="VON92" s="149"/>
      <c r="VOO92" s="149"/>
      <c r="VOP92" s="149"/>
      <c r="VOQ92" s="149"/>
      <c r="VOR92" s="149"/>
      <c r="VOS92" s="149"/>
      <c r="VOT92" s="149"/>
      <c r="VOU92" s="149"/>
      <c r="VOV92" s="149"/>
      <c r="VOW92" s="149"/>
      <c r="VOX92" s="149"/>
      <c r="VOY92" s="149"/>
      <c r="VOZ92" s="149"/>
      <c r="VPA92" s="149"/>
      <c r="VPB92" s="149"/>
      <c r="VPC92" s="149"/>
      <c r="VPD92" s="149"/>
      <c r="VPE92" s="149"/>
      <c r="VPF92" s="149"/>
      <c r="VPG92" s="149"/>
      <c r="VPH92" s="149"/>
      <c r="VPI92" s="149"/>
      <c r="VPJ92" s="149"/>
      <c r="VPK92" s="149"/>
      <c r="VPL92" s="149"/>
      <c r="VPM92" s="149"/>
      <c r="VPN92" s="149"/>
      <c r="VPO92" s="149"/>
      <c r="VPP92" s="149"/>
      <c r="VPQ92" s="149"/>
      <c r="VPR92" s="149"/>
      <c r="VPS92" s="149"/>
      <c r="VPT92" s="149"/>
      <c r="VPU92" s="149"/>
      <c r="VPV92" s="149"/>
      <c r="VPW92" s="149"/>
      <c r="VPX92" s="149"/>
      <c r="VPY92" s="149"/>
      <c r="VPZ92" s="149"/>
      <c r="VQA92" s="149"/>
      <c r="VQB92" s="149"/>
      <c r="VQC92" s="149"/>
      <c r="VQD92" s="149"/>
      <c r="VQE92" s="149"/>
      <c r="VQF92" s="149"/>
      <c r="VQG92" s="149"/>
      <c r="VQH92" s="149"/>
      <c r="VQI92" s="149"/>
      <c r="VQJ92" s="149"/>
      <c r="VQK92" s="149"/>
      <c r="VQL92" s="149"/>
      <c r="VQM92" s="149"/>
      <c r="VQN92" s="149"/>
      <c r="VQO92" s="149"/>
      <c r="VQP92" s="149"/>
      <c r="VQQ92" s="149"/>
      <c r="VQR92" s="149"/>
      <c r="VQS92" s="149"/>
      <c r="VQT92" s="149"/>
      <c r="VQU92" s="149"/>
      <c r="VQV92" s="149"/>
      <c r="VQW92" s="149"/>
      <c r="VQX92" s="149"/>
      <c r="VQY92" s="149"/>
      <c r="VQZ92" s="149"/>
      <c r="VRA92" s="149"/>
      <c r="VRB92" s="149"/>
      <c r="VRC92" s="149"/>
      <c r="VRD92" s="149"/>
      <c r="VRE92" s="149"/>
      <c r="VRF92" s="149"/>
      <c r="VRG92" s="149"/>
      <c r="VRH92" s="149"/>
      <c r="VRI92" s="149"/>
      <c r="VRJ92" s="149"/>
      <c r="VRK92" s="149"/>
      <c r="VRL92" s="149"/>
      <c r="VRM92" s="149"/>
      <c r="VRN92" s="149"/>
      <c r="VRO92" s="149"/>
      <c r="VRP92" s="149"/>
      <c r="VRQ92" s="149"/>
      <c r="VRR92" s="149"/>
      <c r="VRS92" s="149"/>
      <c r="VRT92" s="149"/>
      <c r="VRU92" s="149"/>
      <c r="VRV92" s="149"/>
      <c r="VRW92" s="149"/>
      <c r="VRX92" s="149"/>
      <c r="VRY92" s="149"/>
      <c r="VRZ92" s="149"/>
      <c r="VSA92" s="149"/>
      <c r="VSB92" s="149"/>
      <c r="VSC92" s="149"/>
      <c r="VSD92" s="149"/>
      <c r="VSE92" s="149"/>
      <c r="VSF92" s="149"/>
      <c r="VSG92" s="149"/>
      <c r="VSH92" s="149"/>
      <c r="VSI92" s="149"/>
      <c r="VSJ92" s="149"/>
      <c r="VSK92" s="149"/>
      <c r="VSL92" s="149"/>
      <c r="VSM92" s="149"/>
      <c r="VSN92" s="149"/>
      <c r="VSO92" s="149"/>
      <c r="VSP92" s="149"/>
      <c r="VSQ92" s="149"/>
      <c r="VSR92" s="149"/>
      <c r="VSS92" s="149"/>
      <c r="VST92" s="149"/>
      <c r="VSU92" s="149"/>
      <c r="VSV92" s="149"/>
      <c r="VSW92" s="149"/>
      <c r="VSX92" s="149"/>
      <c r="VSY92" s="149"/>
      <c r="VSZ92" s="149"/>
      <c r="VTA92" s="149"/>
      <c r="VTB92" s="149"/>
      <c r="VTC92" s="149"/>
      <c r="VTD92" s="149"/>
      <c r="VTE92" s="149"/>
      <c r="VTF92" s="149"/>
      <c r="VTG92" s="149"/>
      <c r="VTH92" s="149"/>
      <c r="VTI92" s="149"/>
      <c r="VTJ92" s="149"/>
      <c r="VTK92" s="149"/>
      <c r="VTL92" s="149"/>
      <c r="VTM92" s="149"/>
      <c r="VTN92" s="149"/>
      <c r="VTO92" s="149"/>
      <c r="VTP92" s="149"/>
      <c r="VTQ92" s="149"/>
      <c r="VTR92" s="149"/>
      <c r="VTS92" s="149"/>
      <c r="VTT92" s="149"/>
      <c r="VTU92" s="149"/>
      <c r="VTV92" s="149"/>
      <c r="VTW92" s="149"/>
      <c r="VTX92" s="149"/>
      <c r="VTY92" s="149"/>
      <c r="VTZ92" s="149"/>
      <c r="VUA92" s="149"/>
      <c r="VUB92" s="149"/>
      <c r="VUC92" s="149"/>
      <c r="VUD92" s="149"/>
      <c r="VUE92" s="149"/>
      <c r="VUF92" s="149"/>
      <c r="VUG92" s="149"/>
      <c r="VUH92" s="149"/>
      <c r="VUI92" s="149"/>
      <c r="VUJ92" s="149"/>
      <c r="VUK92" s="149"/>
      <c r="VUL92" s="149"/>
      <c r="VUM92" s="149"/>
      <c r="VUN92" s="149"/>
      <c r="VUO92" s="149"/>
      <c r="VUP92" s="149"/>
      <c r="VUQ92" s="149"/>
      <c r="VUR92" s="149"/>
      <c r="VUS92" s="149"/>
      <c r="VUT92" s="149"/>
      <c r="VUU92" s="149"/>
      <c r="VUV92" s="149"/>
      <c r="VUW92" s="149"/>
      <c r="VUX92" s="149"/>
      <c r="VUY92" s="149"/>
      <c r="VUZ92" s="149"/>
      <c r="VVA92" s="149"/>
      <c r="VVB92" s="149"/>
      <c r="VVC92" s="149"/>
      <c r="VVD92" s="149"/>
      <c r="VVE92" s="149"/>
      <c r="VVF92" s="149"/>
      <c r="VVG92" s="149"/>
      <c r="VVH92" s="149"/>
      <c r="VVI92" s="149"/>
      <c r="VVJ92" s="149"/>
      <c r="VVK92" s="149"/>
      <c r="VVL92" s="149"/>
      <c r="VVM92" s="149"/>
      <c r="VVN92" s="149"/>
      <c r="VVO92" s="149"/>
      <c r="VVP92" s="149"/>
      <c r="VVQ92" s="149"/>
      <c r="VVR92" s="149"/>
      <c r="VVS92" s="149"/>
      <c r="VVT92" s="149"/>
      <c r="VVU92" s="149"/>
      <c r="VVV92" s="149"/>
      <c r="VVW92" s="149"/>
      <c r="VVX92" s="149"/>
      <c r="VVY92" s="149"/>
      <c r="VVZ92" s="149"/>
      <c r="VWA92" s="149"/>
      <c r="VWB92" s="149"/>
      <c r="VWC92" s="149"/>
      <c r="VWD92" s="149"/>
      <c r="VWE92" s="149"/>
      <c r="VWF92" s="149"/>
      <c r="VWG92" s="149"/>
      <c r="VWH92" s="149"/>
      <c r="VWI92" s="149"/>
      <c r="VWJ92" s="149"/>
      <c r="VWK92" s="149"/>
      <c r="VWL92" s="149"/>
      <c r="VWM92" s="149"/>
      <c r="VWN92" s="149"/>
      <c r="VWO92" s="149"/>
      <c r="VWP92" s="149"/>
      <c r="VWQ92" s="149"/>
      <c r="VWR92" s="149"/>
      <c r="VWS92" s="149"/>
      <c r="VWT92" s="149"/>
      <c r="VWU92" s="149"/>
      <c r="VWV92" s="149"/>
      <c r="VWW92" s="149"/>
      <c r="VWX92" s="149"/>
      <c r="VWY92" s="149"/>
      <c r="VWZ92" s="149"/>
      <c r="VXA92" s="149"/>
      <c r="VXB92" s="149"/>
      <c r="VXC92" s="149"/>
      <c r="VXD92" s="149"/>
      <c r="VXE92" s="149"/>
      <c r="VXF92" s="149"/>
      <c r="VXG92" s="149"/>
      <c r="VXH92" s="149"/>
      <c r="VXI92" s="149"/>
      <c r="VXJ92" s="149"/>
      <c r="VXK92" s="149"/>
      <c r="VXL92" s="149"/>
      <c r="VXM92" s="149"/>
      <c r="VXN92" s="149"/>
      <c r="VXO92" s="149"/>
      <c r="VXP92" s="149"/>
      <c r="VXQ92" s="149"/>
      <c r="VXR92" s="149"/>
      <c r="VXS92" s="149"/>
      <c r="VXT92" s="149"/>
      <c r="VXU92" s="149"/>
      <c r="VXV92" s="149"/>
      <c r="VXW92" s="149"/>
      <c r="VXX92" s="149"/>
      <c r="VXY92" s="149"/>
      <c r="VXZ92" s="149"/>
      <c r="VYA92" s="149"/>
      <c r="VYB92" s="149"/>
      <c r="VYC92" s="149"/>
      <c r="VYD92" s="149"/>
      <c r="VYE92" s="149"/>
      <c r="VYF92" s="149"/>
      <c r="VYG92" s="149"/>
      <c r="VYH92" s="149"/>
      <c r="VYI92" s="149"/>
      <c r="VYJ92" s="149"/>
      <c r="VYK92" s="149"/>
      <c r="VYL92" s="149"/>
      <c r="VYM92" s="149"/>
      <c r="VYN92" s="149"/>
      <c r="VYO92" s="149"/>
      <c r="VYP92" s="149"/>
      <c r="VYQ92" s="149"/>
      <c r="VYR92" s="149"/>
      <c r="VYS92" s="149"/>
      <c r="VYT92" s="149"/>
      <c r="VYU92" s="149"/>
      <c r="VYV92" s="149"/>
      <c r="VYW92" s="149"/>
      <c r="VYX92" s="149"/>
      <c r="VYY92" s="149"/>
      <c r="VYZ92" s="149"/>
      <c r="VZA92" s="149"/>
      <c r="VZB92" s="149"/>
      <c r="VZC92" s="149"/>
      <c r="VZD92" s="149"/>
      <c r="VZE92" s="149"/>
      <c r="VZF92" s="149"/>
      <c r="VZG92" s="149"/>
      <c r="VZH92" s="149"/>
      <c r="VZI92" s="149"/>
      <c r="VZJ92" s="149"/>
      <c r="VZK92" s="149"/>
      <c r="VZL92" s="149"/>
      <c r="VZM92" s="149"/>
      <c r="VZN92" s="149"/>
      <c r="VZO92" s="149"/>
      <c r="VZP92" s="149"/>
      <c r="VZQ92" s="149"/>
      <c r="VZR92" s="149"/>
      <c r="VZS92" s="149"/>
      <c r="VZT92" s="149"/>
      <c r="VZU92" s="149"/>
      <c r="VZV92" s="149"/>
      <c r="VZW92" s="149"/>
      <c r="VZX92" s="149"/>
      <c r="VZY92" s="149"/>
      <c r="VZZ92" s="149"/>
      <c r="WAA92" s="149"/>
      <c r="WAB92" s="149"/>
      <c r="WAC92" s="149"/>
      <c r="WAD92" s="149"/>
      <c r="WAE92" s="149"/>
      <c r="WAF92" s="149"/>
      <c r="WAG92" s="149"/>
      <c r="WAH92" s="149"/>
      <c r="WAI92" s="149"/>
      <c r="WAJ92" s="149"/>
      <c r="WAK92" s="149"/>
      <c r="WAL92" s="149"/>
      <c r="WAM92" s="149"/>
      <c r="WAN92" s="149"/>
      <c r="WAO92" s="149"/>
      <c r="WAP92" s="149"/>
      <c r="WAQ92" s="149"/>
      <c r="WAR92" s="149"/>
      <c r="WAS92" s="149"/>
      <c r="WAT92" s="149"/>
      <c r="WAU92" s="149"/>
      <c r="WAV92" s="149"/>
      <c r="WAW92" s="149"/>
      <c r="WAX92" s="149"/>
      <c r="WAY92" s="149"/>
      <c r="WAZ92" s="149"/>
      <c r="WBA92" s="149"/>
      <c r="WBB92" s="149"/>
      <c r="WBC92" s="149"/>
      <c r="WBD92" s="149"/>
      <c r="WBE92" s="149"/>
      <c r="WBF92" s="149"/>
      <c r="WBG92" s="149"/>
      <c r="WBH92" s="149"/>
      <c r="WBI92" s="149"/>
      <c r="WBJ92" s="149"/>
      <c r="WBK92" s="149"/>
      <c r="WBL92" s="149"/>
      <c r="WBM92" s="149"/>
      <c r="WBN92" s="149"/>
      <c r="WBO92" s="149"/>
      <c r="WBP92" s="149"/>
      <c r="WBQ92" s="149"/>
      <c r="WBR92" s="149"/>
      <c r="WBS92" s="149"/>
      <c r="WBT92" s="149"/>
      <c r="WBU92" s="149"/>
      <c r="WBV92" s="149"/>
      <c r="WBW92" s="149"/>
      <c r="WBX92" s="149"/>
      <c r="WBY92" s="149"/>
      <c r="WBZ92" s="149"/>
      <c r="WCA92" s="149"/>
      <c r="WCB92" s="149"/>
      <c r="WCC92" s="149"/>
      <c r="WCD92" s="149"/>
      <c r="WCE92" s="149"/>
      <c r="WCF92" s="149"/>
      <c r="WCG92" s="149"/>
      <c r="WCH92" s="149"/>
      <c r="WCI92" s="149"/>
      <c r="WCJ92" s="149"/>
      <c r="WCK92" s="149"/>
      <c r="WCL92" s="149"/>
      <c r="WCM92" s="149"/>
      <c r="WCN92" s="149"/>
      <c r="WCO92" s="149"/>
      <c r="WCP92" s="149"/>
      <c r="WCQ92" s="149"/>
      <c r="WCR92" s="149"/>
      <c r="WCS92" s="149"/>
      <c r="WCT92" s="149"/>
      <c r="WCU92" s="149"/>
      <c r="WCV92" s="149"/>
      <c r="WCW92" s="149"/>
      <c r="WCX92" s="149"/>
      <c r="WCY92" s="149"/>
      <c r="WCZ92" s="149"/>
      <c r="WDA92" s="149"/>
      <c r="WDB92" s="149"/>
      <c r="WDC92" s="149"/>
      <c r="WDD92" s="149"/>
      <c r="WDE92" s="149"/>
      <c r="WDF92" s="149"/>
      <c r="WDG92" s="149"/>
      <c r="WDH92" s="149"/>
      <c r="WDI92" s="149"/>
      <c r="WDJ92" s="149"/>
      <c r="WDK92" s="149"/>
      <c r="WDL92" s="149"/>
      <c r="WDM92" s="149"/>
      <c r="WDN92" s="149"/>
      <c r="WDO92" s="149"/>
      <c r="WDP92" s="149"/>
      <c r="WDQ92" s="149"/>
      <c r="WDR92" s="149"/>
      <c r="WDS92" s="149"/>
      <c r="WDT92" s="149"/>
      <c r="WDU92" s="149"/>
      <c r="WDV92" s="149"/>
      <c r="WDW92" s="149"/>
      <c r="WDX92" s="149"/>
      <c r="WDY92" s="149"/>
      <c r="WDZ92" s="149"/>
      <c r="WEA92" s="149"/>
      <c r="WEB92" s="149"/>
      <c r="WEC92" s="149"/>
      <c r="WED92" s="149"/>
      <c r="WEE92" s="149"/>
      <c r="WEF92" s="149"/>
      <c r="WEG92" s="149"/>
      <c r="WEH92" s="149"/>
      <c r="WEI92" s="149"/>
      <c r="WEJ92" s="149"/>
      <c r="WEK92" s="149"/>
      <c r="WEL92" s="149"/>
      <c r="WEM92" s="149"/>
      <c r="WEN92" s="149"/>
      <c r="WEO92" s="149"/>
      <c r="WEP92" s="149"/>
      <c r="WEQ92" s="149"/>
      <c r="WER92" s="149"/>
      <c r="WES92" s="149"/>
      <c r="WET92" s="149"/>
      <c r="WEU92" s="149"/>
      <c r="WEV92" s="149"/>
      <c r="WEW92" s="149"/>
      <c r="WEX92" s="149"/>
      <c r="WEY92" s="149"/>
      <c r="WEZ92" s="149"/>
      <c r="WFA92" s="149"/>
      <c r="WFB92" s="149"/>
      <c r="WFC92" s="149"/>
      <c r="WFD92" s="149"/>
      <c r="WFE92" s="149"/>
      <c r="WFF92" s="149"/>
      <c r="WFG92" s="149"/>
      <c r="WFH92" s="149"/>
      <c r="WFI92" s="149"/>
      <c r="WFJ92" s="149"/>
      <c r="WFK92" s="149"/>
      <c r="WFL92" s="149"/>
      <c r="WFM92" s="149"/>
      <c r="WFN92" s="149"/>
      <c r="WFO92" s="149"/>
      <c r="WFP92" s="149"/>
      <c r="WFQ92" s="149"/>
      <c r="WFR92" s="149"/>
      <c r="WFS92" s="149"/>
      <c r="WFT92" s="149"/>
      <c r="WFU92" s="149"/>
      <c r="WFV92" s="149"/>
      <c r="WFW92" s="149"/>
      <c r="WFX92" s="149"/>
      <c r="WFY92" s="149"/>
      <c r="WFZ92" s="149"/>
      <c r="WGA92" s="149"/>
      <c r="WGB92" s="149"/>
      <c r="WGC92" s="149"/>
      <c r="WGD92" s="149"/>
      <c r="WGE92" s="149"/>
      <c r="WGF92" s="149"/>
      <c r="WGG92" s="149"/>
      <c r="WGH92" s="149"/>
      <c r="WGI92" s="149"/>
      <c r="WGJ92" s="149"/>
      <c r="WGK92" s="149"/>
      <c r="WGL92" s="149"/>
      <c r="WGM92" s="149"/>
      <c r="WGN92" s="149"/>
      <c r="WGO92" s="149"/>
      <c r="WGP92" s="149"/>
      <c r="WGQ92" s="149"/>
      <c r="WGR92" s="149"/>
      <c r="WGS92" s="149"/>
      <c r="WGT92" s="149"/>
      <c r="WGU92" s="149"/>
      <c r="WGV92" s="149"/>
      <c r="WGW92" s="149"/>
      <c r="WGX92" s="149"/>
      <c r="WGY92" s="149"/>
      <c r="WGZ92" s="149"/>
      <c r="WHA92" s="149"/>
      <c r="WHB92" s="149"/>
      <c r="WHC92" s="149"/>
      <c r="WHD92" s="149"/>
      <c r="WHE92" s="149"/>
      <c r="WHF92" s="149"/>
      <c r="WHG92" s="149"/>
      <c r="WHH92" s="149"/>
      <c r="WHI92" s="149"/>
      <c r="WHJ92" s="149"/>
      <c r="WHK92" s="149"/>
      <c r="WHL92" s="149"/>
      <c r="WHM92" s="149"/>
      <c r="WHN92" s="149"/>
      <c r="WHO92" s="149"/>
      <c r="WHP92" s="149"/>
      <c r="WHQ92" s="149"/>
      <c r="WHR92" s="149"/>
      <c r="WHS92" s="149"/>
      <c r="WHT92" s="149"/>
      <c r="WHU92" s="149"/>
      <c r="WHV92" s="149"/>
      <c r="WHW92" s="149"/>
      <c r="WHX92" s="149"/>
      <c r="WHY92" s="149"/>
      <c r="WHZ92" s="149"/>
      <c r="WIA92" s="149"/>
      <c r="WIB92" s="149"/>
      <c r="WIC92" s="149"/>
      <c r="WID92" s="149"/>
      <c r="WIE92" s="149"/>
      <c r="WIF92" s="149"/>
      <c r="WIG92" s="149"/>
      <c r="WIH92" s="149"/>
      <c r="WII92" s="149"/>
      <c r="WIJ92" s="149"/>
      <c r="WIK92" s="149"/>
      <c r="WIL92" s="149"/>
      <c r="WIM92" s="149"/>
      <c r="WIN92" s="149"/>
      <c r="WIO92" s="149"/>
      <c r="WIP92" s="149"/>
      <c r="WIQ92" s="149"/>
      <c r="WIR92" s="149"/>
      <c r="WIS92" s="149"/>
      <c r="WIT92" s="149"/>
      <c r="WIU92" s="149"/>
      <c r="WIV92" s="149"/>
      <c r="WIW92" s="149"/>
      <c r="WIX92" s="149"/>
      <c r="WIY92" s="149"/>
      <c r="WIZ92" s="149"/>
      <c r="WJA92" s="149"/>
      <c r="WJB92" s="149"/>
      <c r="WJC92" s="149"/>
      <c r="WJD92" s="149"/>
      <c r="WJE92" s="149"/>
      <c r="WJF92" s="149"/>
      <c r="WJG92" s="149"/>
      <c r="WJH92" s="149"/>
      <c r="WJI92" s="149"/>
      <c r="WJJ92" s="149"/>
      <c r="WJK92" s="149"/>
      <c r="WJL92" s="149"/>
      <c r="WJM92" s="149"/>
      <c r="WJN92" s="149"/>
      <c r="WJO92" s="149"/>
      <c r="WJP92" s="149"/>
      <c r="WJQ92" s="149"/>
      <c r="WJR92" s="149"/>
      <c r="WJS92" s="149"/>
      <c r="WJT92" s="149"/>
      <c r="WJU92" s="149"/>
      <c r="WJV92" s="149"/>
      <c r="WJW92" s="149"/>
      <c r="WJX92" s="149"/>
      <c r="WJY92" s="149"/>
      <c r="WJZ92" s="149"/>
      <c r="WKA92" s="149"/>
      <c r="WKB92" s="149"/>
      <c r="WKC92" s="149"/>
      <c r="WKD92" s="149"/>
      <c r="WKE92" s="149"/>
      <c r="WKF92" s="149"/>
      <c r="WKG92" s="149"/>
      <c r="WKH92" s="149"/>
      <c r="WKI92" s="149"/>
      <c r="WKJ92" s="149"/>
      <c r="WKK92" s="149"/>
      <c r="WKL92" s="149"/>
      <c r="WKM92" s="149"/>
      <c r="WKN92" s="149"/>
      <c r="WKO92" s="149"/>
      <c r="WKP92" s="149"/>
      <c r="WKQ92" s="149"/>
      <c r="WKR92" s="149"/>
      <c r="WKS92" s="149"/>
      <c r="WKT92" s="149"/>
      <c r="WKU92" s="149"/>
      <c r="WKV92" s="149"/>
      <c r="WKW92" s="149"/>
      <c r="WKX92" s="149"/>
      <c r="WKY92" s="149"/>
      <c r="WKZ92" s="149"/>
      <c r="WLA92" s="149"/>
      <c r="WLB92" s="149"/>
      <c r="WLC92" s="149"/>
      <c r="WLD92" s="149"/>
      <c r="WLE92" s="149"/>
      <c r="WLF92" s="149"/>
      <c r="WLG92" s="149"/>
      <c r="WLH92" s="149"/>
      <c r="WLI92" s="149"/>
      <c r="WLJ92" s="149"/>
      <c r="WLK92" s="149"/>
      <c r="WLL92" s="149"/>
      <c r="WLM92" s="149"/>
      <c r="WLN92" s="149"/>
      <c r="WLO92" s="149"/>
      <c r="WLP92" s="149"/>
      <c r="WLQ92" s="149"/>
      <c r="WLR92" s="149"/>
      <c r="WLS92" s="149"/>
      <c r="WLT92" s="149"/>
      <c r="WLU92" s="149"/>
      <c r="WLV92" s="149"/>
      <c r="WLW92" s="149"/>
      <c r="WLX92" s="149"/>
      <c r="WLY92" s="149"/>
      <c r="WLZ92" s="149"/>
      <c r="WMA92" s="149"/>
      <c r="WMB92" s="149"/>
      <c r="WMC92" s="149"/>
      <c r="WMD92" s="149"/>
      <c r="WME92" s="149"/>
      <c r="WMF92" s="149"/>
      <c r="WMG92" s="149"/>
      <c r="WMH92" s="149"/>
      <c r="WMI92" s="149"/>
      <c r="WMJ92" s="149"/>
      <c r="WMK92" s="149"/>
      <c r="WML92" s="149"/>
      <c r="WMM92" s="149"/>
      <c r="WMN92" s="149"/>
      <c r="WMO92" s="149"/>
      <c r="WMP92" s="149"/>
      <c r="WMQ92" s="149"/>
      <c r="WMR92" s="149"/>
      <c r="WMS92" s="149"/>
      <c r="WMT92" s="149"/>
      <c r="WMU92" s="149"/>
      <c r="WMV92" s="149"/>
      <c r="WMW92" s="149"/>
      <c r="WMX92" s="149"/>
      <c r="WMY92" s="149"/>
      <c r="WMZ92" s="149"/>
      <c r="WNA92" s="149"/>
      <c r="WNB92" s="149"/>
      <c r="WNC92" s="149"/>
      <c r="WND92" s="149"/>
      <c r="WNE92" s="149"/>
      <c r="WNF92" s="149"/>
      <c r="WNG92" s="149"/>
      <c r="WNH92" s="149"/>
      <c r="WNI92" s="149"/>
      <c r="WNJ92" s="149"/>
      <c r="WNK92" s="149"/>
      <c r="WNL92" s="149"/>
      <c r="WNM92" s="149"/>
      <c r="WNN92" s="149"/>
      <c r="WNO92" s="149"/>
      <c r="WNP92" s="149"/>
      <c r="WNQ92" s="149"/>
      <c r="WNR92" s="149"/>
      <c r="WNS92" s="149"/>
      <c r="WNT92" s="149"/>
      <c r="WNU92" s="149"/>
      <c r="WNV92" s="149"/>
      <c r="WNW92" s="149"/>
      <c r="WNX92" s="149"/>
      <c r="WNY92" s="149"/>
      <c r="WNZ92" s="149"/>
      <c r="WOA92" s="149"/>
      <c r="WOB92" s="149"/>
      <c r="WOC92" s="149"/>
      <c r="WOD92" s="149"/>
      <c r="WOE92" s="149"/>
      <c r="WOF92" s="149"/>
      <c r="WOG92" s="149"/>
      <c r="WOH92" s="149"/>
      <c r="WOI92" s="149"/>
      <c r="WOJ92" s="149"/>
      <c r="WOK92" s="149"/>
      <c r="WOL92" s="149"/>
      <c r="WOM92" s="149"/>
      <c r="WON92" s="149"/>
      <c r="WOO92" s="149"/>
      <c r="WOP92" s="149"/>
      <c r="WOQ92" s="149"/>
      <c r="WOR92" s="149"/>
      <c r="WOS92" s="149"/>
      <c r="WOT92" s="149"/>
      <c r="WOU92" s="149"/>
      <c r="WOV92" s="149"/>
      <c r="WOW92" s="149"/>
      <c r="WOX92" s="149"/>
      <c r="WOY92" s="149"/>
      <c r="WOZ92" s="149"/>
      <c r="WPA92" s="149"/>
      <c r="WPB92" s="149"/>
      <c r="WPC92" s="149"/>
      <c r="WPD92" s="149"/>
      <c r="WPE92" s="149"/>
      <c r="WPF92" s="149"/>
      <c r="WPG92" s="149"/>
      <c r="WPH92" s="149"/>
      <c r="WPI92" s="149"/>
      <c r="WPJ92" s="149"/>
      <c r="WPK92" s="149"/>
      <c r="WPL92" s="149"/>
      <c r="WPM92" s="149"/>
      <c r="WPN92" s="149"/>
      <c r="WPO92" s="149"/>
      <c r="WPP92" s="149"/>
      <c r="WPQ92" s="149"/>
      <c r="WPR92" s="149"/>
      <c r="WPS92" s="149"/>
      <c r="WPT92" s="149"/>
      <c r="WPU92" s="149"/>
      <c r="WPV92" s="149"/>
      <c r="WPW92" s="149"/>
      <c r="WPX92" s="149"/>
      <c r="WPY92" s="149"/>
      <c r="WPZ92" s="149"/>
      <c r="WQA92" s="149"/>
      <c r="WQB92" s="149"/>
      <c r="WQC92" s="149"/>
      <c r="WQD92" s="149"/>
      <c r="WQE92" s="149"/>
      <c r="WQF92" s="149"/>
      <c r="WQG92" s="149"/>
      <c r="WQH92" s="149"/>
      <c r="WQI92" s="149"/>
      <c r="WQJ92" s="149"/>
      <c r="WQK92" s="149"/>
      <c r="WQL92" s="149"/>
      <c r="WQM92" s="149"/>
      <c r="WQN92" s="149"/>
      <c r="WQO92" s="149"/>
      <c r="WQP92" s="149"/>
      <c r="WQQ92" s="149"/>
      <c r="WQR92" s="149"/>
      <c r="WQS92" s="149"/>
      <c r="WQT92" s="149"/>
      <c r="WQU92" s="149"/>
      <c r="WQV92" s="149"/>
      <c r="WQW92" s="149"/>
      <c r="WQX92" s="149"/>
      <c r="WQY92" s="149"/>
      <c r="WQZ92" s="149"/>
      <c r="WRA92" s="149"/>
      <c r="WRB92" s="149"/>
      <c r="WRC92" s="149"/>
      <c r="WRD92" s="149"/>
      <c r="WRE92" s="149"/>
      <c r="WRF92" s="149"/>
      <c r="WRG92" s="149"/>
      <c r="WRH92" s="149"/>
      <c r="WRI92" s="149"/>
      <c r="WRJ92" s="149"/>
      <c r="WRK92" s="149"/>
      <c r="WRL92" s="149"/>
      <c r="WRM92" s="149"/>
      <c r="WRN92" s="149"/>
      <c r="WRO92" s="149"/>
      <c r="WRP92" s="149"/>
      <c r="WRQ92" s="149"/>
      <c r="WRR92" s="149"/>
      <c r="WRS92" s="149"/>
      <c r="WRT92" s="149"/>
      <c r="WRU92" s="149"/>
      <c r="WRV92" s="149"/>
      <c r="WRW92" s="149"/>
      <c r="WRX92" s="149"/>
      <c r="WRY92" s="149"/>
      <c r="WRZ92" s="149"/>
      <c r="WSA92" s="149"/>
      <c r="WSB92" s="149"/>
      <c r="WSC92" s="149"/>
      <c r="WSD92" s="149"/>
      <c r="WSE92" s="149"/>
      <c r="WSF92" s="149"/>
      <c r="WSG92" s="149"/>
      <c r="WSH92" s="149"/>
      <c r="WSI92" s="149"/>
      <c r="WSJ92" s="149"/>
      <c r="WSK92" s="149"/>
      <c r="WSL92" s="149"/>
      <c r="WSM92" s="149"/>
      <c r="WSN92" s="149"/>
      <c r="WSO92" s="149"/>
      <c r="WSP92" s="149"/>
      <c r="WSQ92" s="149"/>
      <c r="WSR92" s="149"/>
      <c r="WSS92" s="149"/>
      <c r="WST92" s="149"/>
      <c r="WSU92" s="149"/>
      <c r="WSV92" s="149"/>
      <c r="WSW92" s="149"/>
      <c r="WSX92" s="149"/>
      <c r="WSY92" s="149"/>
      <c r="WSZ92" s="149"/>
      <c r="WTA92" s="149"/>
      <c r="WTB92" s="149"/>
      <c r="WTC92" s="149"/>
      <c r="WTD92" s="149"/>
      <c r="WTE92" s="149"/>
      <c r="WTF92" s="149"/>
      <c r="WTG92" s="149"/>
      <c r="WTH92" s="149"/>
      <c r="WTI92" s="149"/>
      <c r="WTJ92" s="149"/>
      <c r="WTK92" s="149"/>
      <c r="WTL92" s="149"/>
      <c r="WTM92" s="149"/>
      <c r="WTN92" s="149"/>
      <c r="WTO92" s="149"/>
      <c r="WTP92" s="149"/>
      <c r="WTQ92" s="149"/>
      <c r="WTR92" s="149"/>
      <c r="WTS92" s="149"/>
      <c r="WTT92" s="149"/>
      <c r="WTU92" s="149"/>
      <c r="WTV92" s="149"/>
      <c r="WTW92" s="149"/>
      <c r="WTX92" s="149"/>
      <c r="WTY92" s="149"/>
      <c r="WTZ92" s="149"/>
      <c r="WUA92" s="149"/>
      <c r="WUB92" s="149"/>
      <c r="WUC92" s="149"/>
      <c r="WUD92" s="149"/>
      <c r="WUE92" s="149"/>
      <c r="WUF92" s="149"/>
      <c r="WUG92" s="149"/>
      <c r="WUH92" s="149"/>
      <c r="WUI92" s="149"/>
      <c r="WUJ92" s="149"/>
      <c r="WUK92" s="149"/>
      <c r="WUL92" s="149"/>
      <c r="WUM92" s="149"/>
      <c r="WUN92" s="149"/>
      <c r="WUO92" s="149"/>
      <c r="WUP92" s="149"/>
      <c r="WUQ92" s="149"/>
      <c r="WUR92" s="149"/>
      <c r="WUS92" s="149"/>
      <c r="WUT92" s="149"/>
      <c r="WUU92" s="149"/>
      <c r="WUV92" s="149"/>
      <c r="WUW92" s="149"/>
      <c r="WUX92" s="149"/>
      <c r="WUY92" s="149"/>
      <c r="WUZ92" s="149"/>
      <c r="WVA92" s="149"/>
      <c r="WVB92" s="149"/>
      <c r="WVC92" s="149"/>
      <c r="WVD92" s="149"/>
      <c r="WVE92" s="149"/>
      <c r="WVF92" s="149"/>
      <c r="WVG92" s="149"/>
      <c r="WVH92" s="149"/>
      <c r="WVI92" s="149"/>
      <c r="WVJ92" s="149"/>
      <c r="WVK92" s="149"/>
      <c r="WVL92" s="149"/>
      <c r="WVM92" s="149"/>
      <c r="WVN92" s="149"/>
      <c r="WVO92" s="149"/>
      <c r="WVP92" s="149"/>
      <c r="WVQ92" s="149"/>
      <c r="WVR92" s="149"/>
      <c r="WVS92" s="149"/>
      <c r="WVT92" s="149"/>
      <c r="WVU92" s="149"/>
      <c r="WVV92" s="149"/>
      <c r="WVW92" s="149"/>
      <c r="WVX92" s="149"/>
      <c r="WVY92" s="149"/>
      <c r="WVZ92" s="149"/>
      <c r="WWA92" s="149"/>
      <c r="WWB92" s="149"/>
      <c r="WWC92" s="149"/>
      <c r="WWD92" s="149"/>
      <c r="WWE92" s="149"/>
      <c r="WWF92" s="149"/>
      <c r="WWG92" s="149"/>
      <c r="WWH92" s="149"/>
      <c r="WWI92" s="149"/>
      <c r="WWJ92" s="149"/>
      <c r="WWK92" s="149"/>
      <c r="WWL92" s="149"/>
      <c r="WWM92" s="149"/>
      <c r="WWN92" s="149"/>
      <c r="WWO92" s="149"/>
      <c r="WWP92" s="149"/>
      <c r="WWQ92" s="149"/>
      <c r="WWR92" s="149"/>
      <c r="WWS92" s="149"/>
      <c r="WWT92" s="149"/>
      <c r="WWU92" s="149"/>
      <c r="WWV92" s="149"/>
      <c r="WWW92" s="149"/>
      <c r="WWX92" s="149"/>
      <c r="WWY92" s="149"/>
      <c r="WWZ92" s="149"/>
      <c r="WXA92" s="149"/>
      <c r="WXB92" s="149"/>
      <c r="WXC92" s="149"/>
      <c r="WXD92" s="149"/>
      <c r="WXE92" s="149"/>
      <c r="WXF92" s="149"/>
      <c r="WXG92" s="149"/>
      <c r="WXH92" s="149"/>
      <c r="WXI92" s="149"/>
      <c r="WXJ92" s="149"/>
      <c r="WXK92" s="149"/>
      <c r="WXL92" s="149"/>
      <c r="WXM92" s="149"/>
      <c r="WXN92" s="149"/>
      <c r="WXO92" s="149"/>
      <c r="WXP92" s="149"/>
      <c r="WXQ92" s="149"/>
      <c r="WXR92" s="149"/>
      <c r="WXS92" s="149"/>
      <c r="WXT92" s="149"/>
      <c r="WXU92" s="149"/>
      <c r="WXV92" s="149"/>
      <c r="WXW92" s="149"/>
      <c r="WXX92" s="149"/>
      <c r="WXY92" s="149"/>
      <c r="WXZ92" s="149"/>
      <c r="WYA92" s="149"/>
      <c r="WYB92" s="149"/>
      <c r="WYC92" s="149"/>
      <c r="WYD92" s="149"/>
      <c r="WYE92" s="149"/>
      <c r="WYF92" s="149"/>
      <c r="WYG92" s="149"/>
      <c r="WYH92" s="149"/>
      <c r="WYI92" s="149"/>
      <c r="WYJ92" s="149"/>
      <c r="WYK92" s="149"/>
      <c r="WYL92" s="149"/>
      <c r="WYM92" s="149"/>
      <c r="WYN92" s="149"/>
      <c r="WYO92" s="149"/>
      <c r="WYP92" s="149"/>
      <c r="WYQ92" s="149"/>
      <c r="WYR92" s="149"/>
      <c r="WYS92" s="149"/>
      <c r="WYT92" s="149"/>
      <c r="WYU92" s="149"/>
      <c r="WYV92" s="149"/>
      <c r="WYW92" s="149"/>
      <c r="WYX92" s="149"/>
      <c r="WYY92" s="149"/>
      <c r="WYZ92" s="149"/>
      <c r="WZA92" s="149"/>
      <c r="WZB92" s="149"/>
      <c r="WZC92" s="149"/>
      <c r="WZD92" s="149"/>
      <c r="WZE92" s="149"/>
      <c r="WZF92" s="149"/>
      <c r="WZG92" s="149"/>
      <c r="WZH92" s="149"/>
      <c r="WZI92" s="149"/>
      <c r="WZJ92" s="149"/>
      <c r="WZK92" s="149"/>
      <c r="WZL92" s="149"/>
      <c r="WZM92" s="149"/>
      <c r="WZN92" s="149"/>
      <c r="WZO92" s="149"/>
      <c r="WZP92" s="149"/>
      <c r="WZQ92" s="149"/>
      <c r="WZR92" s="149"/>
      <c r="WZS92" s="149"/>
      <c r="WZT92" s="149"/>
      <c r="WZU92" s="149"/>
      <c r="WZV92" s="149"/>
      <c r="WZW92" s="149"/>
      <c r="WZX92" s="149"/>
      <c r="WZY92" s="149"/>
      <c r="WZZ92" s="149"/>
      <c r="XAA92" s="149"/>
      <c r="XAB92" s="149"/>
      <c r="XAC92" s="149"/>
      <c r="XAD92" s="149"/>
      <c r="XAE92" s="149"/>
      <c r="XAF92" s="149"/>
      <c r="XAG92" s="149"/>
      <c r="XAH92" s="149"/>
      <c r="XAI92" s="149"/>
      <c r="XAJ92" s="149"/>
      <c r="XAK92" s="149"/>
      <c r="XAL92" s="149"/>
      <c r="XAM92" s="149"/>
      <c r="XAN92" s="149"/>
      <c r="XAO92" s="149"/>
      <c r="XAP92" s="149"/>
      <c r="XAQ92" s="149"/>
      <c r="XAR92" s="149"/>
      <c r="XAS92" s="149"/>
      <c r="XAT92" s="149"/>
      <c r="XAU92" s="149"/>
      <c r="XAV92" s="149"/>
      <c r="XAW92" s="149"/>
      <c r="XAX92" s="149"/>
      <c r="XAY92" s="149"/>
      <c r="XAZ92" s="149"/>
      <c r="XBA92" s="149"/>
      <c r="XBB92" s="149"/>
      <c r="XBC92" s="149"/>
      <c r="XBD92" s="149"/>
      <c r="XBE92" s="149"/>
      <c r="XBF92" s="149"/>
      <c r="XBG92" s="149"/>
      <c r="XBH92" s="149"/>
      <c r="XBI92" s="149"/>
      <c r="XBJ92" s="149"/>
      <c r="XBK92" s="149"/>
      <c r="XBL92" s="149"/>
      <c r="XBM92" s="149"/>
      <c r="XBN92" s="149"/>
      <c r="XBO92" s="149"/>
      <c r="XBP92" s="149"/>
      <c r="XBQ92" s="149"/>
      <c r="XBR92" s="149"/>
      <c r="XBS92" s="149"/>
      <c r="XBT92" s="149"/>
      <c r="XBU92" s="149"/>
      <c r="XBV92" s="149"/>
      <c r="XBW92" s="149"/>
      <c r="XBX92" s="149"/>
      <c r="XBY92" s="149"/>
      <c r="XBZ92" s="149"/>
      <c r="XCA92" s="149"/>
      <c r="XCB92" s="149"/>
      <c r="XCC92" s="149"/>
      <c r="XCD92" s="149"/>
      <c r="XCE92" s="149"/>
      <c r="XCF92" s="149"/>
      <c r="XCG92" s="149"/>
      <c r="XCH92" s="149"/>
      <c r="XCI92" s="149"/>
      <c r="XCJ92" s="149"/>
      <c r="XCK92" s="149"/>
      <c r="XCL92" s="149"/>
      <c r="XCM92" s="149"/>
      <c r="XCN92" s="149"/>
      <c r="XCO92" s="149"/>
      <c r="XCP92" s="149"/>
      <c r="XCQ92" s="149"/>
      <c r="XCR92" s="149"/>
      <c r="XCS92" s="149"/>
      <c r="XCT92" s="149"/>
      <c r="XCU92" s="149"/>
      <c r="XCV92" s="149"/>
      <c r="XCW92" s="149"/>
      <c r="XCX92" s="149"/>
      <c r="XCY92" s="149"/>
      <c r="XCZ92" s="149"/>
      <c r="XDA92" s="149"/>
      <c r="XDB92" s="149"/>
      <c r="XDC92" s="149"/>
      <c r="XDD92" s="149"/>
      <c r="XDE92" s="149"/>
      <c r="XDF92" s="149"/>
      <c r="XDG92" s="149"/>
      <c r="XDH92" s="149"/>
      <c r="XDI92" s="149"/>
      <c r="XDJ92" s="149"/>
      <c r="XDK92" s="149"/>
      <c r="XDL92" s="149"/>
      <c r="XDM92" s="149"/>
      <c r="XDN92" s="149"/>
      <c r="XDO92" s="149"/>
      <c r="XDP92" s="149"/>
      <c r="XDQ92" s="149"/>
      <c r="XDR92" s="149"/>
      <c r="XDS92" s="149"/>
      <c r="XDT92" s="149"/>
      <c r="XDU92" s="149"/>
      <c r="XDV92" s="149"/>
      <c r="XDW92" s="149"/>
    </row>
    <row r="93" spans="1:16351" s="46" customFormat="1" ht="165" customHeight="1" x14ac:dyDescent="0.25">
      <c r="A93" s="269" t="s">
        <v>113</v>
      </c>
      <c r="B93" s="270" t="s">
        <v>20</v>
      </c>
      <c r="C93" s="271" t="s">
        <v>20</v>
      </c>
      <c r="D93" s="270" t="s">
        <v>682</v>
      </c>
      <c r="E93" s="323">
        <v>1.6</v>
      </c>
      <c r="F93" s="320">
        <v>7217.6890899999999</v>
      </c>
      <c r="G93" s="370">
        <v>90</v>
      </c>
      <c r="H93" s="274">
        <f>ROUND(F93*G93/100,5)</f>
        <v>6495.9201800000001</v>
      </c>
      <c r="I93" s="320"/>
      <c r="J93" s="320"/>
      <c r="K93" s="299"/>
      <c r="L93" s="300"/>
      <c r="M93" s="316"/>
      <c r="N93" s="306"/>
      <c r="O93" s="301" t="s">
        <v>684</v>
      </c>
      <c r="P93" s="301">
        <v>6</v>
      </c>
      <c r="Q93" s="301" t="s">
        <v>683</v>
      </c>
      <c r="R93" s="301" t="s">
        <v>683</v>
      </c>
      <c r="S93" s="480" t="s">
        <v>227</v>
      </c>
      <c r="T93" s="165">
        <v>1</v>
      </c>
      <c r="U93" s="448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/>
      <c r="DW93" s="149"/>
      <c r="DX93" s="149"/>
      <c r="DY93" s="149"/>
      <c r="DZ93" s="149"/>
      <c r="EA93" s="149"/>
      <c r="EB93" s="149"/>
      <c r="EC93" s="149"/>
      <c r="ED93" s="149"/>
      <c r="EE93" s="149"/>
      <c r="EF93" s="149"/>
      <c r="EG93" s="149"/>
      <c r="EH93" s="149"/>
      <c r="EI93" s="149"/>
      <c r="EJ93" s="149"/>
      <c r="EK93" s="149"/>
      <c r="EL93" s="149"/>
      <c r="EM93" s="149"/>
      <c r="EN93" s="149"/>
      <c r="EO93" s="149"/>
      <c r="EP93" s="149"/>
      <c r="EQ93" s="149"/>
      <c r="ER93" s="149"/>
      <c r="ES93" s="149"/>
      <c r="ET93" s="149"/>
      <c r="EU93" s="149"/>
      <c r="EV93" s="149"/>
      <c r="EW93" s="149"/>
      <c r="EX93" s="149"/>
      <c r="EY93" s="149"/>
      <c r="EZ93" s="149"/>
      <c r="FA93" s="149"/>
      <c r="FB93" s="149"/>
      <c r="FC93" s="149"/>
      <c r="FD93" s="149"/>
      <c r="FE93" s="149"/>
      <c r="FF93" s="149"/>
      <c r="FG93" s="149"/>
      <c r="FH93" s="149"/>
      <c r="FI93" s="149"/>
      <c r="FJ93" s="149"/>
      <c r="FK93" s="149"/>
      <c r="FL93" s="149"/>
      <c r="FM93" s="149"/>
      <c r="FN93" s="149"/>
      <c r="FO93" s="149"/>
      <c r="FP93" s="149"/>
      <c r="FQ93" s="149"/>
      <c r="FR93" s="149"/>
      <c r="FS93" s="149"/>
      <c r="FT93" s="149"/>
      <c r="FU93" s="149"/>
      <c r="FV93" s="149"/>
      <c r="FW93" s="149"/>
      <c r="FX93" s="149"/>
      <c r="FY93" s="149"/>
      <c r="FZ93" s="149"/>
      <c r="GA93" s="149"/>
      <c r="GB93" s="149"/>
      <c r="GC93" s="149"/>
      <c r="GD93" s="149"/>
      <c r="GE93" s="149"/>
      <c r="GF93" s="149"/>
      <c r="GG93" s="149"/>
      <c r="GH93" s="149"/>
      <c r="GI93" s="149"/>
      <c r="GJ93" s="149"/>
      <c r="GK93" s="149"/>
      <c r="GL93" s="149"/>
      <c r="GM93" s="149"/>
      <c r="GN93" s="149"/>
      <c r="GO93" s="149"/>
      <c r="GP93" s="149"/>
      <c r="GQ93" s="149"/>
      <c r="GR93" s="149"/>
      <c r="GS93" s="149"/>
      <c r="GT93" s="149"/>
      <c r="GU93" s="149"/>
      <c r="GV93" s="149"/>
      <c r="GW93" s="149"/>
      <c r="GX93" s="149"/>
      <c r="GY93" s="149"/>
      <c r="GZ93" s="149"/>
      <c r="HA93" s="149"/>
      <c r="HB93" s="149"/>
      <c r="HC93" s="149"/>
      <c r="HD93" s="149"/>
      <c r="HE93" s="149"/>
      <c r="HF93" s="149"/>
      <c r="HG93" s="149"/>
      <c r="HH93" s="149"/>
      <c r="HI93" s="149"/>
      <c r="HJ93" s="149"/>
      <c r="HK93" s="149"/>
      <c r="HL93" s="149"/>
      <c r="HM93" s="149"/>
      <c r="HN93" s="149"/>
      <c r="HO93" s="149"/>
      <c r="HP93" s="149"/>
      <c r="HQ93" s="149"/>
      <c r="HR93" s="149"/>
      <c r="HS93" s="149"/>
      <c r="HT93" s="149"/>
      <c r="HU93" s="149"/>
      <c r="HV93" s="149"/>
      <c r="HW93" s="149"/>
      <c r="HX93" s="149"/>
      <c r="HY93" s="149"/>
      <c r="HZ93" s="149"/>
      <c r="IA93" s="149"/>
      <c r="IB93" s="149"/>
      <c r="IC93" s="149"/>
      <c r="ID93" s="149"/>
      <c r="IE93" s="149"/>
      <c r="IF93" s="149"/>
      <c r="IG93" s="149"/>
      <c r="IH93" s="149"/>
      <c r="II93" s="149"/>
      <c r="IJ93" s="149"/>
      <c r="IK93" s="149"/>
      <c r="IL93" s="149"/>
      <c r="IM93" s="149"/>
      <c r="IN93" s="149"/>
      <c r="IO93" s="149"/>
      <c r="IP93" s="149"/>
      <c r="IQ93" s="149"/>
      <c r="IR93" s="149"/>
      <c r="IS93" s="149"/>
      <c r="IT93" s="149"/>
      <c r="IU93" s="149"/>
      <c r="IV93" s="149"/>
      <c r="IW93" s="149"/>
      <c r="IX93" s="149"/>
      <c r="IY93" s="149"/>
      <c r="IZ93" s="149"/>
      <c r="JA93" s="149"/>
      <c r="JB93" s="149"/>
      <c r="JC93" s="149"/>
      <c r="JD93" s="149"/>
      <c r="JE93" s="149"/>
      <c r="JF93" s="149"/>
      <c r="JG93" s="149"/>
      <c r="JH93" s="149"/>
      <c r="JI93" s="149"/>
      <c r="JJ93" s="149"/>
      <c r="JK93" s="149"/>
      <c r="JL93" s="149"/>
      <c r="JM93" s="149"/>
      <c r="JN93" s="149"/>
      <c r="JO93" s="149"/>
      <c r="JP93" s="149"/>
      <c r="JQ93" s="149"/>
      <c r="JR93" s="149"/>
      <c r="JS93" s="149"/>
      <c r="JT93" s="149"/>
      <c r="JU93" s="149"/>
      <c r="JV93" s="149"/>
      <c r="JW93" s="149"/>
      <c r="JX93" s="149"/>
      <c r="JY93" s="149"/>
      <c r="JZ93" s="149"/>
      <c r="KA93" s="149"/>
      <c r="KB93" s="149"/>
      <c r="KC93" s="149"/>
      <c r="KD93" s="149"/>
      <c r="KE93" s="149"/>
      <c r="KF93" s="149"/>
      <c r="KG93" s="149"/>
      <c r="KH93" s="149"/>
      <c r="KI93" s="149"/>
      <c r="KJ93" s="149"/>
      <c r="KK93" s="149"/>
      <c r="KL93" s="149"/>
      <c r="KM93" s="149"/>
      <c r="KN93" s="149"/>
      <c r="KO93" s="149"/>
      <c r="KP93" s="149"/>
      <c r="KQ93" s="149"/>
      <c r="KR93" s="149"/>
      <c r="KS93" s="149"/>
      <c r="KT93" s="149"/>
      <c r="KU93" s="149"/>
      <c r="KV93" s="149"/>
      <c r="KW93" s="149"/>
      <c r="KX93" s="149"/>
      <c r="KY93" s="149"/>
      <c r="KZ93" s="149"/>
      <c r="LA93" s="149"/>
      <c r="LB93" s="149"/>
      <c r="LC93" s="149"/>
      <c r="LD93" s="149"/>
      <c r="LE93" s="149"/>
      <c r="LF93" s="149"/>
      <c r="LG93" s="149"/>
      <c r="LH93" s="149"/>
      <c r="LI93" s="149"/>
      <c r="LJ93" s="149"/>
      <c r="LK93" s="149"/>
      <c r="LL93" s="149"/>
      <c r="LM93" s="149"/>
      <c r="LN93" s="149"/>
      <c r="LO93" s="149"/>
      <c r="LP93" s="149"/>
      <c r="LQ93" s="149"/>
      <c r="LR93" s="149"/>
      <c r="LS93" s="149"/>
      <c r="LT93" s="149"/>
      <c r="LU93" s="149"/>
      <c r="LV93" s="149"/>
      <c r="LW93" s="149"/>
      <c r="LX93" s="149"/>
      <c r="LY93" s="149"/>
      <c r="LZ93" s="149"/>
      <c r="MA93" s="149"/>
      <c r="MB93" s="149"/>
      <c r="MC93" s="149"/>
      <c r="MD93" s="149"/>
      <c r="ME93" s="149"/>
      <c r="MF93" s="149"/>
      <c r="MG93" s="149"/>
      <c r="MH93" s="149"/>
      <c r="MI93" s="149"/>
      <c r="MJ93" s="149"/>
      <c r="MK93" s="149"/>
      <c r="ML93" s="149"/>
      <c r="MM93" s="149"/>
      <c r="MN93" s="149"/>
      <c r="MO93" s="149"/>
      <c r="MP93" s="149"/>
      <c r="MQ93" s="149"/>
      <c r="MR93" s="149"/>
      <c r="MS93" s="149"/>
      <c r="MT93" s="149"/>
      <c r="MU93" s="149"/>
      <c r="MV93" s="149"/>
      <c r="MW93" s="149"/>
      <c r="MX93" s="149"/>
      <c r="MY93" s="149"/>
      <c r="MZ93" s="149"/>
      <c r="NA93" s="149"/>
      <c r="NB93" s="149"/>
      <c r="NC93" s="149"/>
      <c r="ND93" s="149"/>
      <c r="NE93" s="149"/>
      <c r="NF93" s="149"/>
      <c r="NG93" s="149"/>
      <c r="NH93" s="149"/>
      <c r="NI93" s="149"/>
      <c r="NJ93" s="149"/>
      <c r="NK93" s="149"/>
      <c r="NL93" s="149"/>
      <c r="NM93" s="149"/>
      <c r="NN93" s="149"/>
      <c r="NO93" s="149"/>
      <c r="NP93" s="149"/>
      <c r="NQ93" s="149"/>
      <c r="NR93" s="149"/>
      <c r="NS93" s="149"/>
      <c r="NT93" s="149"/>
      <c r="NU93" s="149"/>
      <c r="NV93" s="149"/>
      <c r="NW93" s="149"/>
      <c r="NX93" s="149"/>
      <c r="NY93" s="149"/>
      <c r="NZ93" s="149"/>
      <c r="OA93" s="149"/>
      <c r="OB93" s="149"/>
      <c r="OC93" s="149"/>
      <c r="OD93" s="149"/>
      <c r="OE93" s="149"/>
      <c r="OF93" s="149"/>
      <c r="OG93" s="149"/>
      <c r="OH93" s="149"/>
      <c r="OI93" s="149"/>
      <c r="OJ93" s="149"/>
      <c r="OK93" s="149"/>
      <c r="OL93" s="149"/>
      <c r="OM93" s="149"/>
      <c r="ON93" s="149"/>
      <c r="OO93" s="149"/>
      <c r="OP93" s="149"/>
      <c r="OQ93" s="149"/>
      <c r="OR93" s="149"/>
      <c r="OS93" s="149"/>
      <c r="OT93" s="149"/>
      <c r="OU93" s="149"/>
      <c r="OV93" s="149"/>
      <c r="OW93" s="149"/>
      <c r="OX93" s="149"/>
      <c r="OY93" s="149"/>
      <c r="OZ93" s="149"/>
      <c r="PA93" s="149"/>
      <c r="PB93" s="149"/>
      <c r="PC93" s="149"/>
      <c r="PD93" s="149"/>
      <c r="PE93" s="149"/>
      <c r="PF93" s="149"/>
      <c r="PG93" s="149"/>
      <c r="PH93" s="149"/>
      <c r="PI93" s="149"/>
      <c r="PJ93" s="149"/>
      <c r="PK93" s="149"/>
      <c r="PL93" s="149"/>
      <c r="PM93" s="149"/>
      <c r="PN93" s="149"/>
      <c r="PO93" s="149"/>
      <c r="PP93" s="149"/>
      <c r="PQ93" s="149"/>
      <c r="PR93" s="149"/>
      <c r="PS93" s="149"/>
      <c r="PT93" s="149"/>
      <c r="PU93" s="149"/>
      <c r="PV93" s="149"/>
      <c r="PW93" s="149"/>
      <c r="PX93" s="149"/>
      <c r="PY93" s="149"/>
      <c r="PZ93" s="149"/>
      <c r="QA93" s="149"/>
      <c r="QB93" s="149"/>
      <c r="QC93" s="149"/>
      <c r="QD93" s="149"/>
      <c r="QE93" s="149"/>
      <c r="QF93" s="149"/>
      <c r="QG93" s="149"/>
      <c r="QH93" s="149"/>
      <c r="QI93" s="149"/>
      <c r="QJ93" s="149"/>
      <c r="QK93" s="149"/>
      <c r="QL93" s="149"/>
      <c r="QM93" s="149"/>
      <c r="QN93" s="149"/>
      <c r="QO93" s="149"/>
      <c r="QP93" s="149"/>
      <c r="QQ93" s="149"/>
      <c r="QR93" s="149"/>
      <c r="QS93" s="149"/>
      <c r="QT93" s="149"/>
      <c r="QU93" s="149"/>
      <c r="QV93" s="149"/>
      <c r="QW93" s="149"/>
      <c r="QX93" s="149"/>
      <c r="QY93" s="149"/>
      <c r="QZ93" s="149"/>
      <c r="RA93" s="149"/>
      <c r="RB93" s="149"/>
      <c r="RC93" s="149"/>
      <c r="RD93" s="149"/>
      <c r="RE93" s="149"/>
      <c r="RF93" s="149"/>
      <c r="RG93" s="149"/>
      <c r="RH93" s="149"/>
      <c r="RI93" s="149"/>
      <c r="RJ93" s="149"/>
      <c r="RK93" s="149"/>
      <c r="RL93" s="149"/>
      <c r="RM93" s="149"/>
      <c r="RN93" s="149"/>
      <c r="RO93" s="149"/>
      <c r="RP93" s="149"/>
      <c r="RQ93" s="149"/>
      <c r="RR93" s="149"/>
      <c r="RS93" s="149"/>
      <c r="RT93" s="149"/>
      <c r="RU93" s="149"/>
      <c r="RV93" s="149"/>
      <c r="RW93" s="149"/>
      <c r="RX93" s="149"/>
      <c r="RY93" s="149"/>
      <c r="RZ93" s="149"/>
      <c r="SA93" s="149"/>
      <c r="SB93" s="149"/>
      <c r="SC93" s="149"/>
      <c r="SD93" s="149"/>
      <c r="SE93" s="149"/>
      <c r="SF93" s="149"/>
      <c r="SG93" s="149"/>
      <c r="SH93" s="149"/>
      <c r="SI93" s="149"/>
      <c r="SJ93" s="149"/>
      <c r="SK93" s="149"/>
      <c r="SL93" s="149"/>
      <c r="SM93" s="149"/>
      <c r="SN93" s="149"/>
      <c r="SO93" s="149"/>
      <c r="SP93" s="149"/>
      <c r="SQ93" s="149"/>
      <c r="SR93" s="149"/>
      <c r="SS93" s="149"/>
      <c r="ST93" s="149"/>
      <c r="SU93" s="149"/>
      <c r="SV93" s="149"/>
      <c r="SW93" s="149"/>
      <c r="SX93" s="149"/>
      <c r="SY93" s="149"/>
      <c r="SZ93" s="149"/>
      <c r="TA93" s="149"/>
      <c r="TB93" s="149"/>
      <c r="TC93" s="149"/>
      <c r="TD93" s="149"/>
      <c r="TE93" s="149"/>
      <c r="TF93" s="149"/>
      <c r="TG93" s="149"/>
      <c r="TH93" s="149"/>
      <c r="TI93" s="149"/>
      <c r="TJ93" s="149"/>
      <c r="TK93" s="149"/>
      <c r="TL93" s="149"/>
      <c r="TM93" s="149"/>
      <c r="TN93" s="149"/>
      <c r="TO93" s="149"/>
      <c r="TP93" s="149"/>
      <c r="TQ93" s="149"/>
      <c r="TR93" s="149"/>
      <c r="TS93" s="149"/>
      <c r="TT93" s="149"/>
      <c r="TU93" s="149"/>
      <c r="TV93" s="149"/>
      <c r="TW93" s="149"/>
      <c r="TX93" s="149"/>
      <c r="TY93" s="149"/>
      <c r="TZ93" s="149"/>
      <c r="UA93" s="149"/>
      <c r="UB93" s="149"/>
      <c r="UC93" s="149"/>
      <c r="UD93" s="149"/>
      <c r="UE93" s="149"/>
      <c r="UF93" s="149"/>
      <c r="UG93" s="149"/>
      <c r="UH93" s="149"/>
      <c r="UI93" s="149"/>
      <c r="UJ93" s="149"/>
      <c r="UK93" s="149"/>
      <c r="UL93" s="149"/>
      <c r="UM93" s="149"/>
      <c r="UN93" s="149"/>
      <c r="UO93" s="149"/>
      <c r="UP93" s="149"/>
      <c r="UQ93" s="149"/>
      <c r="UR93" s="149"/>
      <c r="US93" s="149"/>
      <c r="UT93" s="149"/>
      <c r="UU93" s="149"/>
      <c r="UV93" s="149"/>
      <c r="UW93" s="149"/>
      <c r="UX93" s="149"/>
      <c r="UY93" s="149"/>
      <c r="UZ93" s="149"/>
      <c r="VA93" s="149"/>
      <c r="VB93" s="149"/>
      <c r="VC93" s="149"/>
      <c r="VD93" s="149"/>
      <c r="VE93" s="149"/>
      <c r="VF93" s="149"/>
      <c r="VG93" s="149"/>
      <c r="VH93" s="149"/>
      <c r="VI93" s="149"/>
      <c r="VJ93" s="149"/>
      <c r="VK93" s="149"/>
      <c r="VL93" s="149"/>
      <c r="VM93" s="149"/>
      <c r="VN93" s="149"/>
      <c r="VO93" s="149"/>
      <c r="VP93" s="149"/>
      <c r="VQ93" s="149"/>
      <c r="VR93" s="149"/>
      <c r="VS93" s="149"/>
      <c r="VT93" s="149"/>
      <c r="VU93" s="149"/>
      <c r="VV93" s="149"/>
      <c r="VW93" s="149"/>
      <c r="VX93" s="149"/>
      <c r="VY93" s="149"/>
      <c r="VZ93" s="149"/>
      <c r="WA93" s="149"/>
      <c r="WB93" s="149"/>
      <c r="WC93" s="149"/>
      <c r="WD93" s="149"/>
      <c r="WE93" s="149"/>
      <c r="WF93" s="149"/>
      <c r="WG93" s="149"/>
      <c r="WH93" s="149"/>
      <c r="WI93" s="149"/>
      <c r="WJ93" s="149"/>
      <c r="WK93" s="149"/>
      <c r="WL93" s="149"/>
      <c r="WM93" s="149"/>
      <c r="WN93" s="149"/>
      <c r="WO93" s="149"/>
      <c r="WP93" s="149"/>
      <c r="WQ93" s="149"/>
      <c r="WR93" s="149"/>
      <c r="WS93" s="149"/>
      <c r="WT93" s="149"/>
      <c r="WU93" s="149"/>
      <c r="WV93" s="149"/>
      <c r="WW93" s="149"/>
      <c r="WX93" s="149"/>
      <c r="WY93" s="149"/>
      <c r="WZ93" s="149"/>
      <c r="XA93" s="149"/>
      <c r="XB93" s="149"/>
      <c r="XC93" s="149"/>
      <c r="XD93" s="149"/>
      <c r="XE93" s="149"/>
      <c r="XF93" s="149"/>
      <c r="XG93" s="149"/>
      <c r="XH93" s="149"/>
      <c r="XI93" s="149"/>
      <c r="XJ93" s="149"/>
      <c r="XK93" s="149"/>
      <c r="XL93" s="149"/>
      <c r="XM93" s="149"/>
      <c r="XN93" s="149"/>
      <c r="XO93" s="149"/>
      <c r="XP93" s="149"/>
      <c r="XQ93" s="149"/>
      <c r="XR93" s="149"/>
      <c r="XS93" s="149"/>
      <c r="XT93" s="149"/>
      <c r="XU93" s="149"/>
      <c r="XV93" s="149"/>
      <c r="XW93" s="149"/>
      <c r="XX93" s="149"/>
      <c r="XY93" s="149"/>
      <c r="XZ93" s="149"/>
      <c r="YA93" s="149"/>
      <c r="YB93" s="149"/>
      <c r="YC93" s="149"/>
      <c r="YD93" s="149"/>
      <c r="YE93" s="149"/>
      <c r="YF93" s="149"/>
      <c r="YG93" s="149"/>
      <c r="YH93" s="149"/>
      <c r="YI93" s="149"/>
      <c r="YJ93" s="149"/>
      <c r="YK93" s="149"/>
      <c r="YL93" s="149"/>
      <c r="YM93" s="149"/>
      <c r="YN93" s="149"/>
      <c r="YO93" s="149"/>
      <c r="YP93" s="149"/>
      <c r="YQ93" s="149"/>
      <c r="YR93" s="149"/>
      <c r="YS93" s="149"/>
      <c r="YT93" s="149"/>
      <c r="YU93" s="149"/>
      <c r="YV93" s="149"/>
      <c r="YW93" s="149"/>
      <c r="YX93" s="149"/>
      <c r="YY93" s="149"/>
      <c r="YZ93" s="149"/>
      <c r="ZA93" s="149"/>
      <c r="ZB93" s="149"/>
      <c r="ZC93" s="149"/>
      <c r="ZD93" s="149"/>
      <c r="ZE93" s="149"/>
      <c r="ZF93" s="149"/>
      <c r="ZG93" s="149"/>
      <c r="ZH93" s="149"/>
      <c r="ZI93" s="149"/>
      <c r="ZJ93" s="149"/>
      <c r="ZK93" s="149"/>
      <c r="ZL93" s="149"/>
      <c r="ZM93" s="149"/>
      <c r="ZN93" s="149"/>
      <c r="ZO93" s="149"/>
      <c r="ZP93" s="149"/>
      <c r="ZQ93" s="149"/>
      <c r="ZR93" s="149"/>
      <c r="ZS93" s="149"/>
      <c r="ZT93" s="149"/>
      <c r="ZU93" s="149"/>
      <c r="ZV93" s="149"/>
      <c r="ZW93" s="149"/>
      <c r="ZX93" s="149"/>
      <c r="ZY93" s="149"/>
      <c r="ZZ93" s="149"/>
      <c r="AAA93" s="149"/>
      <c r="AAB93" s="149"/>
      <c r="AAC93" s="149"/>
      <c r="AAD93" s="149"/>
      <c r="AAE93" s="149"/>
      <c r="AAF93" s="149"/>
      <c r="AAG93" s="149"/>
      <c r="AAH93" s="149"/>
      <c r="AAI93" s="149"/>
      <c r="AAJ93" s="149"/>
      <c r="AAK93" s="149"/>
      <c r="AAL93" s="149"/>
      <c r="AAM93" s="149"/>
      <c r="AAN93" s="149"/>
      <c r="AAO93" s="149"/>
      <c r="AAP93" s="149"/>
      <c r="AAQ93" s="149"/>
      <c r="AAR93" s="149"/>
      <c r="AAS93" s="149"/>
      <c r="AAT93" s="149"/>
      <c r="AAU93" s="149"/>
      <c r="AAV93" s="149"/>
      <c r="AAW93" s="149"/>
      <c r="AAX93" s="149"/>
      <c r="AAY93" s="149"/>
      <c r="AAZ93" s="149"/>
      <c r="ABA93" s="149"/>
      <c r="ABB93" s="149"/>
      <c r="ABC93" s="149"/>
      <c r="ABD93" s="149"/>
      <c r="ABE93" s="149"/>
      <c r="ABF93" s="149"/>
      <c r="ABG93" s="149"/>
      <c r="ABH93" s="149"/>
      <c r="ABI93" s="149"/>
      <c r="ABJ93" s="149"/>
      <c r="ABK93" s="149"/>
      <c r="ABL93" s="149"/>
      <c r="ABM93" s="149"/>
      <c r="ABN93" s="149"/>
      <c r="ABO93" s="149"/>
      <c r="ABP93" s="149"/>
      <c r="ABQ93" s="149"/>
      <c r="ABR93" s="149"/>
      <c r="ABS93" s="149"/>
      <c r="ABT93" s="149"/>
      <c r="ABU93" s="149"/>
      <c r="ABV93" s="149"/>
      <c r="ABW93" s="149"/>
      <c r="ABX93" s="149"/>
      <c r="ABY93" s="149"/>
      <c r="ABZ93" s="149"/>
      <c r="ACA93" s="149"/>
      <c r="ACB93" s="149"/>
      <c r="ACC93" s="149"/>
      <c r="ACD93" s="149"/>
      <c r="ACE93" s="149"/>
      <c r="ACF93" s="149"/>
      <c r="ACG93" s="149"/>
      <c r="ACH93" s="149"/>
      <c r="ACI93" s="149"/>
      <c r="ACJ93" s="149"/>
      <c r="ACK93" s="149"/>
      <c r="ACL93" s="149"/>
      <c r="ACM93" s="149"/>
      <c r="ACN93" s="149"/>
      <c r="ACO93" s="149"/>
      <c r="ACP93" s="149"/>
      <c r="ACQ93" s="149"/>
      <c r="ACR93" s="149"/>
      <c r="ACS93" s="149"/>
      <c r="ACT93" s="149"/>
      <c r="ACU93" s="149"/>
      <c r="ACV93" s="149"/>
      <c r="ACW93" s="149"/>
      <c r="ACX93" s="149"/>
      <c r="ACY93" s="149"/>
      <c r="ACZ93" s="149"/>
      <c r="ADA93" s="149"/>
      <c r="ADB93" s="149"/>
      <c r="ADC93" s="149"/>
      <c r="ADD93" s="149"/>
      <c r="ADE93" s="149"/>
      <c r="ADF93" s="149"/>
      <c r="ADG93" s="149"/>
      <c r="ADH93" s="149"/>
      <c r="ADI93" s="149"/>
      <c r="ADJ93" s="149"/>
      <c r="ADK93" s="149"/>
      <c r="ADL93" s="149"/>
      <c r="ADM93" s="149"/>
      <c r="ADN93" s="149"/>
      <c r="ADO93" s="149"/>
      <c r="ADP93" s="149"/>
      <c r="ADQ93" s="149"/>
      <c r="ADR93" s="149"/>
      <c r="ADS93" s="149"/>
      <c r="ADT93" s="149"/>
      <c r="ADU93" s="149"/>
      <c r="ADV93" s="149"/>
      <c r="ADW93" s="149"/>
      <c r="ADX93" s="149"/>
      <c r="ADY93" s="149"/>
      <c r="ADZ93" s="149"/>
      <c r="AEA93" s="149"/>
      <c r="AEB93" s="149"/>
      <c r="AEC93" s="149"/>
      <c r="AED93" s="149"/>
      <c r="AEE93" s="149"/>
      <c r="AEF93" s="149"/>
      <c r="AEG93" s="149"/>
      <c r="AEH93" s="149"/>
      <c r="AEI93" s="149"/>
      <c r="AEJ93" s="149"/>
      <c r="AEK93" s="149"/>
      <c r="AEL93" s="149"/>
      <c r="AEM93" s="149"/>
      <c r="AEN93" s="149"/>
      <c r="AEO93" s="149"/>
      <c r="AEP93" s="149"/>
      <c r="AEQ93" s="149"/>
      <c r="AER93" s="149"/>
      <c r="AES93" s="149"/>
      <c r="AET93" s="149"/>
      <c r="AEU93" s="149"/>
      <c r="AEV93" s="149"/>
      <c r="AEW93" s="149"/>
      <c r="AEX93" s="149"/>
      <c r="AEY93" s="149"/>
      <c r="AEZ93" s="149"/>
      <c r="AFA93" s="149"/>
      <c r="AFB93" s="149"/>
      <c r="AFC93" s="149"/>
      <c r="AFD93" s="149"/>
      <c r="AFE93" s="149"/>
      <c r="AFF93" s="149"/>
      <c r="AFG93" s="149"/>
      <c r="AFH93" s="149"/>
      <c r="AFI93" s="149"/>
      <c r="AFJ93" s="149"/>
      <c r="AFK93" s="149"/>
      <c r="AFL93" s="149"/>
      <c r="AFM93" s="149"/>
      <c r="AFN93" s="149"/>
      <c r="AFO93" s="149"/>
      <c r="AFP93" s="149"/>
      <c r="AFQ93" s="149"/>
      <c r="AFR93" s="149"/>
      <c r="AFS93" s="149"/>
      <c r="AFT93" s="149"/>
      <c r="AFU93" s="149"/>
      <c r="AFV93" s="149"/>
      <c r="AFW93" s="149"/>
      <c r="AFX93" s="149"/>
      <c r="AFY93" s="149"/>
      <c r="AFZ93" s="149"/>
      <c r="AGA93" s="149"/>
      <c r="AGB93" s="149"/>
      <c r="AGC93" s="149"/>
      <c r="AGD93" s="149"/>
      <c r="AGE93" s="149"/>
      <c r="AGF93" s="149"/>
      <c r="AGG93" s="149"/>
      <c r="AGH93" s="149"/>
      <c r="AGI93" s="149"/>
      <c r="AGJ93" s="149"/>
      <c r="AGK93" s="149"/>
      <c r="AGL93" s="149"/>
      <c r="AGM93" s="149"/>
      <c r="AGN93" s="149"/>
      <c r="AGO93" s="149"/>
      <c r="AGP93" s="149"/>
      <c r="AGQ93" s="149"/>
      <c r="AGR93" s="149"/>
      <c r="AGS93" s="149"/>
      <c r="AGT93" s="149"/>
      <c r="AGU93" s="149"/>
      <c r="AGV93" s="149"/>
      <c r="AGW93" s="149"/>
      <c r="AGX93" s="149"/>
      <c r="AGY93" s="149"/>
      <c r="AGZ93" s="149"/>
      <c r="AHA93" s="149"/>
      <c r="AHB93" s="149"/>
      <c r="AHC93" s="149"/>
      <c r="AHD93" s="149"/>
      <c r="AHE93" s="149"/>
      <c r="AHF93" s="149"/>
      <c r="AHG93" s="149"/>
      <c r="AHH93" s="149"/>
      <c r="AHI93" s="149"/>
      <c r="AHJ93" s="149"/>
      <c r="AHK93" s="149"/>
      <c r="AHL93" s="149"/>
      <c r="AHM93" s="149"/>
      <c r="AHN93" s="149"/>
      <c r="AHO93" s="149"/>
      <c r="AHP93" s="149"/>
      <c r="AHQ93" s="149"/>
      <c r="AHR93" s="149"/>
      <c r="AHS93" s="149"/>
      <c r="AHT93" s="149"/>
      <c r="AHU93" s="149"/>
      <c r="AHV93" s="149"/>
      <c r="AHW93" s="149"/>
      <c r="AHX93" s="149"/>
      <c r="AHY93" s="149"/>
      <c r="AHZ93" s="149"/>
      <c r="AIA93" s="149"/>
      <c r="AIB93" s="149"/>
      <c r="AIC93" s="149"/>
      <c r="AID93" s="149"/>
      <c r="AIE93" s="149"/>
      <c r="AIF93" s="149"/>
      <c r="AIG93" s="149"/>
      <c r="AIH93" s="149"/>
      <c r="AII93" s="149"/>
      <c r="AIJ93" s="149"/>
      <c r="AIK93" s="149"/>
      <c r="AIL93" s="149"/>
      <c r="AIM93" s="149"/>
      <c r="AIN93" s="149"/>
      <c r="AIO93" s="149"/>
      <c r="AIP93" s="149"/>
      <c r="AIQ93" s="149"/>
      <c r="AIR93" s="149"/>
      <c r="AIS93" s="149"/>
      <c r="AIT93" s="149"/>
      <c r="AIU93" s="149"/>
      <c r="AIV93" s="149"/>
      <c r="AIW93" s="149"/>
      <c r="AIX93" s="149"/>
      <c r="AIY93" s="149"/>
      <c r="AIZ93" s="149"/>
      <c r="AJA93" s="149"/>
      <c r="AJB93" s="149"/>
      <c r="AJC93" s="149"/>
      <c r="AJD93" s="149"/>
      <c r="AJE93" s="149"/>
      <c r="AJF93" s="149"/>
      <c r="AJG93" s="149"/>
      <c r="AJH93" s="149"/>
      <c r="AJI93" s="149"/>
      <c r="AJJ93" s="149"/>
      <c r="AJK93" s="149"/>
      <c r="AJL93" s="149"/>
      <c r="AJM93" s="149"/>
      <c r="AJN93" s="149"/>
      <c r="AJO93" s="149"/>
      <c r="AJP93" s="149"/>
      <c r="AJQ93" s="149"/>
      <c r="AJR93" s="149"/>
      <c r="AJS93" s="149"/>
      <c r="AJT93" s="149"/>
      <c r="AJU93" s="149"/>
      <c r="AJV93" s="149"/>
      <c r="AJW93" s="149"/>
      <c r="AJX93" s="149"/>
      <c r="AJY93" s="149"/>
      <c r="AJZ93" s="149"/>
      <c r="AKA93" s="149"/>
      <c r="AKB93" s="149"/>
      <c r="AKC93" s="149"/>
      <c r="AKD93" s="149"/>
      <c r="AKE93" s="149"/>
      <c r="AKF93" s="149"/>
      <c r="AKG93" s="149"/>
      <c r="AKH93" s="149"/>
      <c r="AKI93" s="149"/>
      <c r="AKJ93" s="149"/>
      <c r="AKK93" s="149"/>
      <c r="AKL93" s="149"/>
      <c r="AKM93" s="149"/>
      <c r="AKN93" s="149"/>
      <c r="AKO93" s="149"/>
      <c r="AKP93" s="149"/>
      <c r="AKQ93" s="149"/>
      <c r="AKR93" s="149"/>
      <c r="AKS93" s="149"/>
      <c r="AKT93" s="149"/>
      <c r="AKU93" s="149"/>
      <c r="AKV93" s="149"/>
      <c r="AKW93" s="149"/>
      <c r="AKX93" s="149"/>
      <c r="AKY93" s="149"/>
      <c r="AKZ93" s="149"/>
      <c r="ALA93" s="149"/>
      <c r="ALB93" s="149"/>
      <c r="ALC93" s="149"/>
      <c r="ALD93" s="149"/>
      <c r="ALE93" s="149"/>
      <c r="ALF93" s="149"/>
      <c r="ALG93" s="149"/>
      <c r="ALH93" s="149"/>
      <c r="ALI93" s="149"/>
      <c r="ALJ93" s="149"/>
      <c r="ALK93" s="149"/>
      <c r="ALL93" s="149"/>
      <c r="ALM93" s="149"/>
      <c r="ALN93" s="149"/>
      <c r="ALO93" s="149"/>
      <c r="ALP93" s="149"/>
      <c r="ALQ93" s="149"/>
      <c r="ALR93" s="149"/>
      <c r="ALS93" s="149"/>
      <c r="ALT93" s="149"/>
      <c r="ALU93" s="149"/>
      <c r="ALV93" s="149"/>
      <c r="ALW93" s="149"/>
      <c r="ALX93" s="149"/>
      <c r="ALY93" s="149"/>
      <c r="ALZ93" s="149"/>
      <c r="AMA93" s="149"/>
      <c r="AMB93" s="149"/>
      <c r="AMC93" s="149"/>
      <c r="AMD93" s="149"/>
      <c r="AME93" s="149"/>
      <c r="AMF93" s="149"/>
      <c r="AMG93" s="149"/>
      <c r="AMH93" s="149"/>
      <c r="AMI93" s="149"/>
      <c r="AMJ93" s="149"/>
      <c r="AMK93" s="149"/>
      <c r="AML93" s="149"/>
      <c r="AMM93" s="149"/>
      <c r="AMN93" s="149"/>
      <c r="AMO93" s="149"/>
      <c r="AMP93" s="149"/>
      <c r="AMQ93" s="149"/>
      <c r="AMR93" s="149"/>
      <c r="AMS93" s="149"/>
      <c r="AMT93" s="149"/>
      <c r="AMU93" s="149"/>
      <c r="AMV93" s="149"/>
      <c r="AMW93" s="149"/>
      <c r="AMX93" s="149"/>
      <c r="AMY93" s="149"/>
      <c r="AMZ93" s="149"/>
      <c r="ANA93" s="149"/>
      <c r="ANB93" s="149"/>
      <c r="ANC93" s="149"/>
      <c r="AND93" s="149"/>
      <c r="ANE93" s="149"/>
      <c r="ANF93" s="149"/>
      <c r="ANG93" s="149"/>
      <c r="ANH93" s="149"/>
      <c r="ANI93" s="149"/>
      <c r="ANJ93" s="149"/>
      <c r="ANK93" s="149"/>
      <c r="ANL93" s="149"/>
      <c r="ANM93" s="149"/>
      <c r="ANN93" s="149"/>
      <c r="ANO93" s="149"/>
      <c r="ANP93" s="149"/>
      <c r="ANQ93" s="149"/>
      <c r="ANR93" s="149"/>
      <c r="ANS93" s="149"/>
      <c r="ANT93" s="149"/>
      <c r="ANU93" s="149"/>
      <c r="ANV93" s="149"/>
      <c r="ANW93" s="149"/>
      <c r="ANX93" s="149"/>
      <c r="ANY93" s="149"/>
      <c r="ANZ93" s="149"/>
      <c r="AOA93" s="149"/>
      <c r="AOB93" s="149"/>
      <c r="AOC93" s="149"/>
      <c r="AOD93" s="149"/>
      <c r="AOE93" s="149"/>
      <c r="AOF93" s="149"/>
      <c r="AOG93" s="149"/>
      <c r="AOH93" s="149"/>
      <c r="AOI93" s="149"/>
      <c r="AOJ93" s="149"/>
      <c r="AOK93" s="149"/>
      <c r="AOL93" s="149"/>
      <c r="AOM93" s="149"/>
      <c r="AON93" s="149"/>
      <c r="AOO93" s="149"/>
      <c r="AOP93" s="149"/>
      <c r="AOQ93" s="149"/>
      <c r="AOR93" s="149"/>
      <c r="AOS93" s="149"/>
      <c r="AOT93" s="149"/>
      <c r="AOU93" s="149"/>
      <c r="AOV93" s="149"/>
      <c r="AOW93" s="149"/>
      <c r="AOX93" s="149"/>
      <c r="AOY93" s="149"/>
      <c r="AOZ93" s="149"/>
      <c r="APA93" s="149"/>
      <c r="APB93" s="149"/>
      <c r="APC93" s="149"/>
      <c r="APD93" s="149"/>
      <c r="APE93" s="149"/>
      <c r="APF93" s="149"/>
      <c r="APG93" s="149"/>
      <c r="APH93" s="149"/>
      <c r="API93" s="149"/>
      <c r="APJ93" s="149"/>
      <c r="APK93" s="149"/>
      <c r="APL93" s="149"/>
      <c r="APM93" s="149"/>
      <c r="APN93" s="149"/>
      <c r="APO93" s="149"/>
      <c r="APP93" s="149"/>
      <c r="APQ93" s="149"/>
      <c r="APR93" s="149"/>
      <c r="APS93" s="149"/>
      <c r="APT93" s="149"/>
      <c r="APU93" s="149"/>
      <c r="APV93" s="149"/>
      <c r="APW93" s="149"/>
      <c r="APX93" s="149"/>
      <c r="APY93" s="149"/>
      <c r="APZ93" s="149"/>
      <c r="AQA93" s="149"/>
      <c r="AQB93" s="149"/>
      <c r="AQC93" s="149"/>
      <c r="AQD93" s="149"/>
      <c r="AQE93" s="149"/>
      <c r="AQF93" s="149"/>
      <c r="AQG93" s="149"/>
      <c r="AQH93" s="149"/>
      <c r="AQI93" s="149"/>
      <c r="AQJ93" s="149"/>
      <c r="AQK93" s="149"/>
      <c r="AQL93" s="149"/>
      <c r="AQM93" s="149"/>
      <c r="AQN93" s="149"/>
      <c r="AQO93" s="149"/>
      <c r="AQP93" s="149"/>
      <c r="AQQ93" s="149"/>
      <c r="AQR93" s="149"/>
      <c r="AQS93" s="149"/>
      <c r="AQT93" s="149"/>
      <c r="AQU93" s="149"/>
      <c r="AQV93" s="149"/>
      <c r="AQW93" s="149"/>
      <c r="AQX93" s="149"/>
      <c r="AQY93" s="149"/>
      <c r="AQZ93" s="149"/>
      <c r="ARA93" s="149"/>
      <c r="ARB93" s="149"/>
      <c r="ARC93" s="149"/>
      <c r="ARD93" s="149"/>
      <c r="ARE93" s="149"/>
      <c r="ARF93" s="149"/>
      <c r="ARG93" s="149"/>
      <c r="ARH93" s="149"/>
      <c r="ARI93" s="149"/>
      <c r="ARJ93" s="149"/>
      <c r="ARK93" s="149"/>
      <c r="ARL93" s="149"/>
      <c r="ARM93" s="149"/>
      <c r="ARN93" s="149"/>
      <c r="ARO93" s="149"/>
      <c r="ARP93" s="149"/>
      <c r="ARQ93" s="149"/>
      <c r="ARR93" s="149"/>
      <c r="ARS93" s="149"/>
      <c r="ART93" s="149"/>
      <c r="ARU93" s="149"/>
      <c r="ARV93" s="149"/>
      <c r="ARW93" s="149"/>
      <c r="ARX93" s="149"/>
      <c r="ARY93" s="149"/>
      <c r="ARZ93" s="149"/>
      <c r="ASA93" s="149"/>
      <c r="ASB93" s="149"/>
      <c r="ASC93" s="149"/>
      <c r="ASD93" s="149"/>
      <c r="ASE93" s="149"/>
      <c r="ASF93" s="149"/>
      <c r="ASG93" s="149"/>
      <c r="ASH93" s="149"/>
      <c r="ASI93" s="149"/>
      <c r="ASJ93" s="149"/>
      <c r="ASK93" s="149"/>
      <c r="ASL93" s="149"/>
      <c r="ASM93" s="149"/>
      <c r="ASN93" s="149"/>
      <c r="ASO93" s="149"/>
      <c r="ASP93" s="149"/>
      <c r="ASQ93" s="149"/>
      <c r="ASR93" s="149"/>
      <c r="ASS93" s="149"/>
      <c r="AST93" s="149"/>
      <c r="ASU93" s="149"/>
      <c r="ASV93" s="149"/>
      <c r="ASW93" s="149"/>
      <c r="ASX93" s="149"/>
      <c r="ASY93" s="149"/>
      <c r="ASZ93" s="149"/>
      <c r="ATA93" s="149"/>
      <c r="ATB93" s="149"/>
      <c r="ATC93" s="149"/>
      <c r="ATD93" s="149"/>
      <c r="ATE93" s="149"/>
      <c r="ATF93" s="149"/>
      <c r="ATG93" s="149"/>
      <c r="ATH93" s="149"/>
      <c r="ATI93" s="149"/>
      <c r="ATJ93" s="149"/>
      <c r="ATK93" s="149"/>
      <c r="ATL93" s="149"/>
      <c r="ATM93" s="149"/>
      <c r="ATN93" s="149"/>
      <c r="ATO93" s="149"/>
      <c r="ATP93" s="149"/>
      <c r="ATQ93" s="149"/>
      <c r="ATR93" s="149"/>
      <c r="ATS93" s="149"/>
      <c r="ATT93" s="149"/>
      <c r="ATU93" s="149"/>
      <c r="ATV93" s="149"/>
      <c r="ATW93" s="149"/>
      <c r="ATX93" s="149"/>
      <c r="ATY93" s="149"/>
      <c r="ATZ93" s="149"/>
      <c r="AUA93" s="149"/>
      <c r="AUB93" s="149"/>
      <c r="AUC93" s="149"/>
      <c r="AUD93" s="149"/>
      <c r="AUE93" s="149"/>
      <c r="AUF93" s="149"/>
      <c r="AUG93" s="149"/>
      <c r="AUH93" s="149"/>
      <c r="AUI93" s="149"/>
      <c r="AUJ93" s="149"/>
      <c r="AUK93" s="149"/>
      <c r="AUL93" s="149"/>
      <c r="AUM93" s="149"/>
      <c r="AUN93" s="149"/>
      <c r="AUO93" s="149"/>
      <c r="AUP93" s="149"/>
      <c r="AUQ93" s="149"/>
      <c r="AUR93" s="149"/>
      <c r="AUS93" s="149"/>
      <c r="AUT93" s="149"/>
      <c r="AUU93" s="149"/>
      <c r="AUV93" s="149"/>
      <c r="AUW93" s="149"/>
      <c r="AUX93" s="149"/>
      <c r="AUY93" s="149"/>
      <c r="AUZ93" s="149"/>
      <c r="AVA93" s="149"/>
      <c r="AVB93" s="149"/>
      <c r="AVC93" s="149"/>
      <c r="AVD93" s="149"/>
      <c r="AVE93" s="149"/>
      <c r="AVF93" s="149"/>
      <c r="AVG93" s="149"/>
      <c r="AVH93" s="149"/>
      <c r="AVI93" s="149"/>
      <c r="AVJ93" s="149"/>
      <c r="AVK93" s="149"/>
      <c r="AVL93" s="149"/>
      <c r="AVM93" s="149"/>
      <c r="AVN93" s="149"/>
      <c r="AVO93" s="149"/>
      <c r="AVP93" s="149"/>
      <c r="AVQ93" s="149"/>
      <c r="AVR93" s="149"/>
      <c r="AVS93" s="149"/>
      <c r="AVT93" s="149"/>
      <c r="AVU93" s="149"/>
      <c r="AVV93" s="149"/>
      <c r="AVW93" s="149"/>
      <c r="AVX93" s="149"/>
      <c r="AVY93" s="149"/>
      <c r="AVZ93" s="149"/>
      <c r="AWA93" s="149"/>
      <c r="AWB93" s="149"/>
      <c r="AWC93" s="149"/>
      <c r="AWD93" s="149"/>
      <c r="AWE93" s="149"/>
      <c r="AWF93" s="149"/>
      <c r="AWG93" s="149"/>
      <c r="AWH93" s="149"/>
      <c r="AWI93" s="149"/>
      <c r="AWJ93" s="149"/>
      <c r="AWK93" s="149"/>
      <c r="AWL93" s="149"/>
      <c r="AWM93" s="149"/>
      <c r="AWN93" s="149"/>
      <c r="AWO93" s="149"/>
      <c r="AWP93" s="149"/>
      <c r="AWQ93" s="149"/>
      <c r="AWR93" s="149"/>
      <c r="AWS93" s="149"/>
      <c r="AWT93" s="149"/>
      <c r="AWU93" s="149"/>
      <c r="AWV93" s="149"/>
      <c r="AWW93" s="149"/>
      <c r="AWX93" s="149"/>
      <c r="AWY93" s="149"/>
      <c r="AWZ93" s="149"/>
      <c r="AXA93" s="149"/>
      <c r="AXB93" s="149"/>
      <c r="AXC93" s="149"/>
      <c r="AXD93" s="149"/>
      <c r="AXE93" s="149"/>
      <c r="AXF93" s="149"/>
      <c r="AXG93" s="149"/>
      <c r="AXH93" s="149"/>
      <c r="AXI93" s="149"/>
      <c r="AXJ93" s="149"/>
      <c r="AXK93" s="149"/>
      <c r="AXL93" s="149"/>
      <c r="AXM93" s="149"/>
      <c r="AXN93" s="149"/>
      <c r="AXO93" s="149"/>
      <c r="AXP93" s="149"/>
      <c r="AXQ93" s="149"/>
      <c r="AXR93" s="149"/>
      <c r="AXS93" s="149"/>
      <c r="AXT93" s="149"/>
      <c r="AXU93" s="149"/>
      <c r="AXV93" s="149"/>
      <c r="AXW93" s="149"/>
      <c r="AXX93" s="149"/>
      <c r="AXY93" s="149"/>
      <c r="AXZ93" s="149"/>
      <c r="AYA93" s="149"/>
      <c r="AYB93" s="149"/>
      <c r="AYC93" s="149"/>
      <c r="AYD93" s="149"/>
      <c r="AYE93" s="149"/>
      <c r="AYF93" s="149"/>
      <c r="AYG93" s="149"/>
      <c r="AYH93" s="149"/>
      <c r="AYI93" s="149"/>
      <c r="AYJ93" s="149"/>
      <c r="AYK93" s="149"/>
      <c r="AYL93" s="149"/>
      <c r="AYM93" s="149"/>
      <c r="AYN93" s="149"/>
      <c r="AYO93" s="149"/>
      <c r="AYP93" s="149"/>
      <c r="AYQ93" s="149"/>
      <c r="AYR93" s="149"/>
      <c r="AYS93" s="149"/>
      <c r="AYT93" s="149"/>
      <c r="AYU93" s="149"/>
      <c r="AYV93" s="149"/>
      <c r="AYW93" s="149"/>
      <c r="AYX93" s="149"/>
      <c r="AYY93" s="149"/>
      <c r="AYZ93" s="149"/>
      <c r="AZA93" s="149"/>
      <c r="AZB93" s="149"/>
      <c r="AZC93" s="149"/>
      <c r="AZD93" s="149"/>
      <c r="AZE93" s="149"/>
      <c r="AZF93" s="149"/>
      <c r="AZG93" s="149"/>
      <c r="AZH93" s="149"/>
      <c r="AZI93" s="149"/>
      <c r="AZJ93" s="149"/>
      <c r="AZK93" s="149"/>
      <c r="AZL93" s="149"/>
      <c r="AZM93" s="149"/>
      <c r="AZN93" s="149"/>
      <c r="AZO93" s="149"/>
      <c r="AZP93" s="149"/>
      <c r="AZQ93" s="149"/>
      <c r="AZR93" s="149"/>
      <c r="AZS93" s="149"/>
      <c r="AZT93" s="149"/>
      <c r="AZU93" s="149"/>
      <c r="AZV93" s="149"/>
      <c r="AZW93" s="149"/>
      <c r="AZX93" s="149"/>
      <c r="AZY93" s="149"/>
      <c r="AZZ93" s="149"/>
      <c r="BAA93" s="149"/>
      <c r="BAB93" s="149"/>
      <c r="BAC93" s="149"/>
      <c r="BAD93" s="149"/>
      <c r="BAE93" s="149"/>
      <c r="BAF93" s="149"/>
      <c r="BAG93" s="149"/>
      <c r="BAH93" s="149"/>
      <c r="BAI93" s="149"/>
      <c r="BAJ93" s="149"/>
      <c r="BAK93" s="149"/>
      <c r="BAL93" s="149"/>
      <c r="BAM93" s="149"/>
      <c r="BAN93" s="149"/>
      <c r="BAO93" s="149"/>
      <c r="BAP93" s="149"/>
      <c r="BAQ93" s="149"/>
      <c r="BAR93" s="149"/>
      <c r="BAS93" s="149"/>
      <c r="BAT93" s="149"/>
      <c r="BAU93" s="149"/>
      <c r="BAV93" s="149"/>
      <c r="BAW93" s="149"/>
      <c r="BAX93" s="149"/>
      <c r="BAY93" s="149"/>
      <c r="BAZ93" s="149"/>
      <c r="BBA93" s="149"/>
      <c r="BBB93" s="149"/>
      <c r="BBC93" s="149"/>
      <c r="BBD93" s="149"/>
      <c r="BBE93" s="149"/>
      <c r="BBF93" s="149"/>
      <c r="BBG93" s="149"/>
      <c r="BBH93" s="149"/>
      <c r="BBI93" s="149"/>
      <c r="BBJ93" s="149"/>
      <c r="BBK93" s="149"/>
      <c r="BBL93" s="149"/>
      <c r="BBM93" s="149"/>
      <c r="BBN93" s="149"/>
      <c r="BBO93" s="149"/>
      <c r="BBP93" s="149"/>
      <c r="BBQ93" s="149"/>
      <c r="BBR93" s="149"/>
      <c r="BBS93" s="149"/>
      <c r="BBT93" s="149"/>
      <c r="BBU93" s="149"/>
      <c r="BBV93" s="149"/>
      <c r="BBW93" s="149"/>
      <c r="BBX93" s="149"/>
      <c r="BBY93" s="149"/>
      <c r="BBZ93" s="149"/>
      <c r="BCA93" s="149"/>
      <c r="BCB93" s="149"/>
      <c r="BCC93" s="149"/>
      <c r="BCD93" s="149"/>
      <c r="BCE93" s="149"/>
      <c r="BCF93" s="149"/>
      <c r="BCG93" s="149"/>
      <c r="BCH93" s="149"/>
      <c r="BCI93" s="149"/>
      <c r="BCJ93" s="149"/>
      <c r="BCK93" s="149"/>
      <c r="BCL93" s="149"/>
      <c r="BCM93" s="149"/>
      <c r="BCN93" s="149"/>
      <c r="BCO93" s="149"/>
      <c r="BCP93" s="149"/>
      <c r="BCQ93" s="149"/>
      <c r="BCR93" s="149"/>
      <c r="BCS93" s="149"/>
      <c r="BCT93" s="149"/>
      <c r="BCU93" s="149"/>
      <c r="BCV93" s="149"/>
      <c r="BCW93" s="149"/>
      <c r="BCX93" s="149"/>
      <c r="BCY93" s="149"/>
      <c r="BCZ93" s="149"/>
      <c r="BDA93" s="149"/>
      <c r="BDB93" s="149"/>
      <c r="BDC93" s="149"/>
      <c r="BDD93" s="149"/>
      <c r="BDE93" s="149"/>
      <c r="BDF93" s="149"/>
      <c r="BDG93" s="149"/>
      <c r="BDH93" s="149"/>
      <c r="BDI93" s="149"/>
      <c r="BDJ93" s="149"/>
      <c r="BDK93" s="149"/>
      <c r="BDL93" s="149"/>
      <c r="BDM93" s="149"/>
      <c r="BDN93" s="149"/>
      <c r="BDO93" s="149"/>
      <c r="BDP93" s="149"/>
      <c r="BDQ93" s="149"/>
      <c r="BDR93" s="149"/>
      <c r="BDS93" s="149"/>
      <c r="BDT93" s="149"/>
      <c r="BDU93" s="149"/>
      <c r="BDV93" s="149"/>
      <c r="BDW93" s="149"/>
      <c r="BDX93" s="149"/>
      <c r="BDY93" s="149"/>
      <c r="BDZ93" s="149"/>
      <c r="BEA93" s="149"/>
      <c r="BEB93" s="149"/>
      <c r="BEC93" s="149"/>
      <c r="BED93" s="149"/>
      <c r="BEE93" s="149"/>
      <c r="BEF93" s="149"/>
      <c r="BEG93" s="149"/>
      <c r="BEH93" s="149"/>
      <c r="BEI93" s="149"/>
      <c r="BEJ93" s="149"/>
      <c r="BEK93" s="149"/>
      <c r="BEL93" s="149"/>
      <c r="BEM93" s="149"/>
      <c r="BEN93" s="149"/>
      <c r="BEO93" s="149"/>
      <c r="BEP93" s="149"/>
      <c r="BEQ93" s="149"/>
      <c r="BER93" s="149"/>
      <c r="BES93" s="149"/>
      <c r="BET93" s="149"/>
      <c r="BEU93" s="149"/>
      <c r="BEV93" s="149"/>
      <c r="BEW93" s="149"/>
      <c r="BEX93" s="149"/>
      <c r="BEY93" s="149"/>
      <c r="BEZ93" s="149"/>
      <c r="BFA93" s="149"/>
      <c r="BFB93" s="149"/>
      <c r="BFC93" s="149"/>
      <c r="BFD93" s="149"/>
      <c r="BFE93" s="149"/>
      <c r="BFF93" s="149"/>
      <c r="BFG93" s="149"/>
      <c r="BFH93" s="149"/>
      <c r="BFI93" s="149"/>
      <c r="BFJ93" s="149"/>
      <c r="BFK93" s="149"/>
      <c r="BFL93" s="149"/>
      <c r="BFM93" s="149"/>
      <c r="BFN93" s="149"/>
      <c r="BFO93" s="149"/>
      <c r="BFP93" s="149"/>
      <c r="BFQ93" s="149"/>
      <c r="BFR93" s="149"/>
      <c r="BFS93" s="149"/>
      <c r="BFT93" s="149"/>
      <c r="BFU93" s="149"/>
      <c r="BFV93" s="149"/>
      <c r="BFW93" s="149"/>
      <c r="BFX93" s="149"/>
      <c r="BFY93" s="149"/>
      <c r="BFZ93" s="149"/>
      <c r="BGA93" s="149"/>
      <c r="BGB93" s="149"/>
      <c r="BGC93" s="149"/>
      <c r="BGD93" s="149"/>
      <c r="BGE93" s="149"/>
      <c r="BGF93" s="149"/>
      <c r="BGG93" s="149"/>
      <c r="BGH93" s="149"/>
      <c r="BGI93" s="149"/>
      <c r="BGJ93" s="149"/>
      <c r="BGK93" s="149"/>
      <c r="BGL93" s="149"/>
      <c r="BGM93" s="149"/>
      <c r="BGN93" s="149"/>
      <c r="BGO93" s="149"/>
      <c r="BGP93" s="149"/>
      <c r="BGQ93" s="149"/>
      <c r="BGR93" s="149"/>
      <c r="BGS93" s="149"/>
      <c r="BGT93" s="149"/>
      <c r="BGU93" s="149"/>
      <c r="BGV93" s="149"/>
      <c r="BGW93" s="149"/>
      <c r="BGX93" s="149"/>
      <c r="BGY93" s="149"/>
      <c r="BGZ93" s="149"/>
      <c r="BHA93" s="149"/>
      <c r="BHB93" s="149"/>
      <c r="BHC93" s="149"/>
      <c r="BHD93" s="149"/>
      <c r="BHE93" s="149"/>
      <c r="BHF93" s="149"/>
      <c r="BHG93" s="149"/>
      <c r="BHH93" s="149"/>
      <c r="BHI93" s="149"/>
      <c r="BHJ93" s="149"/>
      <c r="BHK93" s="149"/>
      <c r="BHL93" s="149"/>
      <c r="BHM93" s="149"/>
      <c r="BHN93" s="149"/>
      <c r="BHO93" s="149"/>
      <c r="BHP93" s="149"/>
      <c r="BHQ93" s="149"/>
      <c r="BHR93" s="149"/>
      <c r="BHS93" s="149"/>
      <c r="BHT93" s="149"/>
      <c r="BHU93" s="149"/>
      <c r="BHV93" s="149"/>
      <c r="BHW93" s="149"/>
      <c r="BHX93" s="149"/>
      <c r="BHY93" s="149"/>
      <c r="BHZ93" s="149"/>
      <c r="BIA93" s="149"/>
      <c r="BIB93" s="149"/>
      <c r="BIC93" s="149"/>
      <c r="BID93" s="149"/>
      <c r="BIE93" s="149"/>
      <c r="BIF93" s="149"/>
      <c r="BIG93" s="149"/>
      <c r="BIH93" s="149"/>
      <c r="BII93" s="149"/>
      <c r="BIJ93" s="149"/>
      <c r="BIK93" s="149"/>
      <c r="BIL93" s="149"/>
      <c r="BIM93" s="149"/>
      <c r="BIN93" s="149"/>
      <c r="BIO93" s="149"/>
      <c r="BIP93" s="149"/>
      <c r="BIQ93" s="149"/>
      <c r="BIR93" s="149"/>
      <c r="BIS93" s="149"/>
      <c r="BIT93" s="149"/>
      <c r="BIU93" s="149"/>
      <c r="BIV93" s="149"/>
      <c r="BIW93" s="149"/>
      <c r="BIX93" s="149"/>
      <c r="BIY93" s="149"/>
      <c r="BIZ93" s="149"/>
      <c r="BJA93" s="149"/>
      <c r="BJB93" s="149"/>
      <c r="BJC93" s="149"/>
      <c r="BJD93" s="149"/>
      <c r="BJE93" s="149"/>
      <c r="BJF93" s="149"/>
      <c r="BJG93" s="149"/>
      <c r="BJH93" s="149"/>
      <c r="BJI93" s="149"/>
      <c r="BJJ93" s="149"/>
      <c r="BJK93" s="149"/>
      <c r="BJL93" s="149"/>
      <c r="BJM93" s="149"/>
      <c r="BJN93" s="149"/>
      <c r="BJO93" s="149"/>
      <c r="BJP93" s="149"/>
      <c r="BJQ93" s="149"/>
      <c r="BJR93" s="149"/>
      <c r="BJS93" s="149"/>
      <c r="BJT93" s="149"/>
      <c r="BJU93" s="149"/>
      <c r="BJV93" s="149"/>
      <c r="BJW93" s="149"/>
      <c r="BJX93" s="149"/>
      <c r="BJY93" s="149"/>
      <c r="BJZ93" s="149"/>
      <c r="BKA93" s="149"/>
      <c r="BKB93" s="149"/>
      <c r="BKC93" s="149"/>
      <c r="BKD93" s="149"/>
      <c r="BKE93" s="149"/>
      <c r="BKF93" s="149"/>
      <c r="BKG93" s="149"/>
      <c r="BKH93" s="149"/>
      <c r="BKI93" s="149"/>
      <c r="BKJ93" s="149"/>
      <c r="BKK93" s="149"/>
      <c r="BKL93" s="149"/>
      <c r="BKM93" s="149"/>
      <c r="BKN93" s="149"/>
      <c r="BKO93" s="149"/>
      <c r="BKP93" s="149"/>
      <c r="BKQ93" s="149"/>
      <c r="BKR93" s="149"/>
      <c r="BKS93" s="149"/>
      <c r="BKT93" s="149"/>
      <c r="BKU93" s="149"/>
      <c r="BKV93" s="149"/>
      <c r="BKW93" s="149"/>
      <c r="BKX93" s="149"/>
      <c r="BKY93" s="149"/>
      <c r="BKZ93" s="149"/>
      <c r="BLA93" s="149"/>
      <c r="BLB93" s="149"/>
      <c r="BLC93" s="149"/>
      <c r="BLD93" s="149"/>
      <c r="BLE93" s="149"/>
      <c r="BLF93" s="149"/>
      <c r="BLG93" s="149"/>
      <c r="BLH93" s="149"/>
      <c r="BLI93" s="149"/>
      <c r="BLJ93" s="149"/>
      <c r="BLK93" s="149"/>
      <c r="BLL93" s="149"/>
      <c r="BLM93" s="149"/>
      <c r="BLN93" s="149"/>
      <c r="BLO93" s="149"/>
      <c r="BLP93" s="149"/>
      <c r="BLQ93" s="149"/>
      <c r="BLR93" s="149"/>
      <c r="BLS93" s="149"/>
      <c r="BLT93" s="149"/>
      <c r="BLU93" s="149"/>
      <c r="BLV93" s="149"/>
      <c r="BLW93" s="149"/>
      <c r="BLX93" s="149"/>
      <c r="BLY93" s="149"/>
      <c r="BLZ93" s="149"/>
      <c r="BMA93" s="149"/>
      <c r="BMB93" s="149"/>
      <c r="BMC93" s="149"/>
      <c r="BMD93" s="149"/>
      <c r="BME93" s="149"/>
      <c r="BMF93" s="149"/>
      <c r="BMG93" s="149"/>
      <c r="BMH93" s="149"/>
      <c r="BMI93" s="149"/>
      <c r="BMJ93" s="149"/>
      <c r="BMK93" s="149"/>
      <c r="BML93" s="149"/>
      <c r="BMM93" s="149"/>
      <c r="BMN93" s="149"/>
      <c r="BMO93" s="149"/>
      <c r="BMP93" s="149"/>
      <c r="BMQ93" s="149"/>
      <c r="BMR93" s="149"/>
      <c r="BMS93" s="149"/>
      <c r="BMT93" s="149"/>
      <c r="BMU93" s="149"/>
      <c r="BMV93" s="149"/>
      <c r="BMW93" s="149"/>
      <c r="BMX93" s="149"/>
      <c r="BMY93" s="149"/>
      <c r="BMZ93" s="149"/>
      <c r="BNA93" s="149"/>
      <c r="BNB93" s="149"/>
      <c r="BNC93" s="149"/>
      <c r="BND93" s="149"/>
      <c r="BNE93" s="149"/>
      <c r="BNF93" s="149"/>
      <c r="BNG93" s="149"/>
      <c r="BNH93" s="149"/>
      <c r="BNI93" s="149"/>
      <c r="BNJ93" s="149"/>
      <c r="BNK93" s="149"/>
      <c r="BNL93" s="149"/>
      <c r="BNM93" s="149"/>
      <c r="BNN93" s="149"/>
      <c r="BNO93" s="149"/>
      <c r="BNP93" s="149"/>
      <c r="BNQ93" s="149"/>
      <c r="BNR93" s="149"/>
      <c r="BNS93" s="149"/>
      <c r="BNT93" s="149"/>
      <c r="BNU93" s="149"/>
      <c r="BNV93" s="149"/>
      <c r="BNW93" s="149"/>
      <c r="BNX93" s="149"/>
      <c r="BNY93" s="149"/>
      <c r="BNZ93" s="149"/>
      <c r="BOA93" s="149"/>
      <c r="BOB93" s="149"/>
      <c r="BOC93" s="149"/>
      <c r="BOD93" s="149"/>
      <c r="BOE93" s="149"/>
      <c r="BOF93" s="149"/>
      <c r="BOG93" s="149"/>
      <c r="BOH93" s="149"/>
      <c r="BOI93" s="149"/>
      <c r="BOJ93" s="149"/>
      <c r="BOK93" s="149"/>
      <c r="BOL93" s="149"/>
      <c r="BOM93" s="149"/>
      <c r="BON93" s="149"/>
      <c r="BOO93" s="149"/>
      <c r="BOP93" s="149"/>
      <c r="BOQ93" s="149"/>
      <c r="BOR93" s="149"/>
      <c r="BOS93" s="149"/>
      <c r="BOT93" s="149"/>
      <c r="BOU93" s="149"/>
      <c r="BOV93" s="149"/>
      <c r="BOW93" s="149"/>
      <c r="BOX93" s="149"/>
      <c r="BOY93" s="149"/>
      <c r="BOZ93" s="149"/>
      <c r="BPA93" s="149"/>
      <c r="BPB93" s="149"/>
      <c r="BPC93" s="149"/>
      <c r="BPD93" s="149"/>
      <c r="BPE93" s="149"/>
      <c r="BPF93" s="149"/>
      <c r="BPG93" s="149"/>
      <c r="BPH93" s="149"/>
      <c r="BPI93" s="149"/>
      <c r="BPJ93" s="149"/>
      <c r="BPK93" s="149"/>
      <c r="BPL93" s="149"/>
      <c r="BPM93" s="149"/>
      <c r="BPN93" s="149"/>
      <c r="BPO93" s="149"/>
      <c r="BPP93" s="149"/>
      <c r="BPQ93" s="149"/>
      <c r="BPR93" s="149"/>
      <c r="BPS93" s="149"/>
      <c r="BPT93" s="149"/>
      <c r="BPU93" s="149"/>
      <c r="BPV93" s="149"/>
      <c r="BPW93" s="149"/>
      <c r="BPX93" s="149"/>
      <c r="BPY93" s="149"/>
      <c r="BPZ93" s="149"/>
      <c r="BQA93" s="149"/>
      <c r="BQB93" s="149"/>
      <c r="BQC93" s="149"/>
      <c r="BQD93" s="149"/>
      <c r="BQE93" s="149"/>
      <c r="BQF93" s="149"/>
      <c r="BQG93" s="149"/>
      <c r="BQH93" s="149"/>
      <c r="BQI93" s="149"/>
      <c r="BQJ93" s="149"/>
      <c r="BQK93" s="149"/>
      <c r="BQL93" s="149"/>
      <c r="BQM93" s="149"/>
      <c r="BQN93" s="149"/>
      <c r="BQO93" s="149"/>
      <c r="BQP93" s="149"/>
      <c r="BQQ93" s="149"/>
      <c r="BQR93" s="149"/>
      <c r="BQS93" s="149"/>
      <c r="BQT93" s="149"/>
      <c r="BQU93" s="149"/>
      <c r="BQV93" s="149"/>
      <c r="BQW93" s="149"/>
      <c r="BQX93" s="149"/>
      <c r="BQY93" s="149"/>
      <c r="BQZ93" s="149"/>
      <c r="BRA93" s="149"/>
      <c r="BRB93" s="149"/>
      <c r="BRC93" s="149"/>
      <c r="BRD93" s="149"/>
      <c r="BRE93" s="149"/>
      <c r="BRF93" s="149"/>
      <c r="BRG93" s="149"/>
      <c r="BRH93" s="149"/>
      <c r="BRI93" s="149"/>
      <c r="BRJ93" s="149"/>
      <c r="BRK93" s="149"/>
      <c r="BRL93" s="149"/>
      <c r="BRM93" s="149"/>
      <c r="BRN93" s="149"/>
      <c r="BRO93" s="149"/>
      <c r="BRP93" s="149"/>
      <c r="BRQ93" s="149"/>
      <c r="BRR93" s="149"/>
      <c r="BRS93" s="149"/>
      <c r="BRT93" s="149"/>
      <c r="BRU93" s="149"/>
      <c r="BRV93" s="149"/>
      <c r="BRW93" s="149"/>
      <c r="BRX93" s="149"/>
      <c r="BRY93" s="149"/>
      <c r="BRZ93" s="149"/>
      <c r="BSA93" s="149"/>
      <c r="BSB93" s="149"/>
      <c r="BSC93" s="149"/>
      <c r="BSD93" s="149"/>
      <c r="BSE93" s="149"/>
      <c r="BSF93" s="149"/>
      <c r="BSG93" s="149"/>
      <c r="BSH93" s="149"/>
      <c r="BSI93" s="149"/>
      <c r="BSJ93" s="149"/>
      <c r="BSK93" s="149"/>
      <c r="BSL93" s="149"/>
      <c r="BSM93" s="149"/>
      <c r="BSN93" s="149"/>
      <c r="BSO93" s="149"/>
      <c r="BSP93" s="149"/>
      <c r="BSQ93" s="149"/>
      <c r="BSR93" s="149"/>
      <c r="BSS93" s="149"/>
      <c r="BST93" s="149"/>
      <c r="BSU93" s="149"/>
      <c r="BSV93" s="149"/>
      <c r="BSW93" s="149"/>
      <c r="BSX93" s="149"/>
      <c r="BSY93" s="149"/>
      <c r="BSZ93" s="149"/>
      <c r="BTA93" s="149"/>
      <c r="BTB93" s="149"/>
      <c r="BTC93" s="149"/>
      <c r="BTD93" s="149"/>
      <c r="BTE93" s="149"/>
      <c r="BTF93" s="149"/>
      <c r="BTG93" s="149"/>
      <c r="BTH93" s="149"/>
      <c r="BTI93" s="149"/>
      <c r="BTJ93" s="149"/>
      <c r="BTK93" s="149"/>
      <c r="BTL93" s="149"/>
      <c r="BTM93" s="149"/>
      <c r="BTN93" s="149"/>
      <c r="BTO93" s="149"/>
      <c r="BTP93" s="149"/>
      <c r="BTQ93" s="149"/>
      <c r="BTR93" s="149"/>
      <c r="BTS93" s="149"/>
      <c r="BTT93" s="149"/>
      <c r="BTU93" s="149"/>
      <c r="BTV93" s="149"/>
      <c r="BTW93" s="149"/>
      <c r="BTX93" s="149"/>
      <c r="BTY93" s="149"/>
      <c r="BTZ93" s="149"/>
      <c r="BUA93" s="149"/>
      <c r="BUB93" s="149"/>
      <c r="BUC93" s="149"/>
      <c r="BUD93" s="149"/>
      <c r="BUE93" s="149"/>
      <c r="BUF93" s="149"/>
      <c r="BUG93" s="149"/>
      <c r="BUH93" s="149"/>
      <c r="BUI93" s="149"/>
      <c r="BUJ93" s="149"/>
      <c r="BUK93" s="149"/>
      <c r="BUL93" s="149"/>
      <c r="BUM93" s="149"/>
      <c r="BUN93" s="149"/>
      <c r="BUO93" s="149"/>
      <c r="BUP93" s="149"/>
      <c r="BUQ93" s="149"/>
      <c r="BUR93" s="149"/>
      <c r="BUS93" s="149"/>
      <c r="BUT93" s="149"/>
      <c r="BUU93" s="149"/>
      <c r="BUV93" s="149"/>
      <c r="BUW93" s="149"/>
      <c r="BUX93" s="149"/>
      <c r="BUY93" s="149"/>
      <c r="BUZ93" s="149"/>
      <c r="BVA93" s="149"/>
      <c r="BVB93" s="149"/>
      <c r="BVC93" s="149"/>
      <c r="BVD93" s="149"/>
      <c r="BVE93" s="149"/>
      <c r="BVF93" s="149"/>
      <c r="BVG93" s="149"/>
      <c r="BVH93" s="149"/>
      <c r="BVI93" s="149"/>
      <c r="BVJ93" s="149"/>
      <c r="BVK93" s="149"/>
      <c r="BVL93" s="149"/>
      <c r="BVM93" s="149"/>
      <c r="BVN93" s="149"/>
      <c r="BVO93" s="149"/>
      <c r="BVP93" s="149"/>
      <c r="BVQ93" s="149"/>
      <c r="BVR93" s="149"/>
      <c r="BVS93" s="149"/>
      <c r="BVT93" s="149"/>
      <c r="BVU93" s="149"/>
      <c r="BVV93" s="149"/>
      <c r="BVW93" s="149"/>
      <c r="BVX93" s="149"/>
      <c r="BVY93" s="149"/>
      <c r="BVZ93" s="149"/>
      <c r="BWA93" s="149"/>
      <c r="BWB93" s="149"/>
      <c r="BWC93" s="149"/>
      <c r="BWD93" s="149"/>
      <c r="BWE93" s="149"/>
      <c r="BWF93" s="149"/>
      <c r="BWG93" s="149"/>
      <c r="BWH93" s="149"/>
      <c r="BWI93" s="149"/>
      <c r="BWJ93" s="149"/>
      <c r="BWK93" s="149"/>
      <c r="BWL93" s="149"/>
      <c r="BWM93" s="149"/>
      <c r="BWN93" s="149"/>
      <c r="BWO93" s="149"/>
      <c r="BWP93" s="149"/>
      <c r="BWQ93" s="149"/>
      <c r="BWR93" s="149"/>
      <c r="BWS93" s="149"/>
      <c r="BWT93" s="149"/>
      <c r="BWU93" s="149"/>
      <c r="BWV93" s="149"/>
      <c r="BWW93" s="149"/>
      <c r="BWX93" s="149"/>
      <c r="BWY93" s="149"/>
      <c r="BWZ93" s="149"/>
      <c r="BXA93" s="149"/>
      <c r="BXB93" s="149"/>
      <c r="BXC93" s="149"/>
      <c r="BXD93" s="149"/>
      <c r="BXE93" s="149"/>
      <c r="BXF93" s="149"/>
      <c r="BXG93" s="149"/>
      <c r="BXH93" s="149"/>
      <c r="BXI93" s="149"/>
      <c r="BXJ93" s="149"/>
      <c r="BXK93" s="149"/>
      <c r="BXL93" s="149"/>
      <c r="BXM93" s="149"/>
      <c r="BXN93" s="149"/>
      <c r="BXO93" s="149"/>
      <c r="BXP93" s="149"/>
      <c r="BXQ93" s="149"/>
      <c r="BXR93" s="149"/>
      <c r="BXS93" s="149"/>
      <c r="BXT93" s="149"/>
      <c r="BXU93" s="149"/>
      <c r="BXV93" s="149"/>
      <c r="BXW93" s="149"/>
      <c r="BXX93" s="149"/>
      <c r="BXY93" s="149"/>
      <c r="BXZ93" s="149"/>
      <c r="BYA93" s="149"/>
      <c r="BYB93" s="149"/>
      <c r="BYC93" s="149"/>
      <c r="BYD93" s="149"/>
      <c r="BYE93" s="149"/>
      <c r="BYF93" s="149"/>
      <c r="BYG93" s="149"/>
      <c r="BYH93" s="149"/>
      <c r="BYI93" s="149"/>
      <c r="BYJ93" s="149"/>
      <c r="BYK93" s="149"/>
      <c r="BYL93" s="149"/>
      <c r="BYM93" s="149"/>
      <c r="BYN93" s="149"/>
      <c r="BYO93" s="149"/>
      <c r="BYP93" s="149"/>
      <c r="BYQ93" s="149"/>
      <c r="BYR93" s="149"/>
      <c r="BYS93" s="149"/>
      <c r="BYT93" s="149"/>
      <c r="BYU93" s="149"/>
      <c r="BYV93" s="149"/>
      <c r="BYW93" s="149"/>
      <c r="BYX93" s="149"/>
      <c r="BYY93" s="149"/>
      <c r="BYZ93" s="149"/>
      <c r="BZA93" s="149"/>
      <c r="BZB93" s="149"/>
      <c r="BZC93" s="149"/>
      <c r="BZD93" s="149"/>
      <c r="BZE93" s="149"/>
      <c r="BZF93" s="149"/>
      <c r="BZG93" s="149"/>
      <c r="BZH93" s="149"/>
      <c r="BZI93" s="149"/>
      <c r="BZJ93" s="149"/>
      <c r="BZK93" s="149"/>
      <c r="BZL93" s="149"/>
      <c r="BZM93" s="149"/>
      <c r="BZN93" s="149"/>
      <c r="BZO93" s="149"/>
      <c r="BZP93" s="149"/>
      <c r="BZQ93" s="149"/>
      <c r="BZR93" s="149"/>
      <c r="BZS93" s="149"/>
      <c r="BZT93" s="149"/>
      <c r="BZU93" s="149"/>
      <c r="BZV93" s="149"/>
      <c r="BZW93" s="149"/>
      <c r="BZX93" s="149"/>
      <c r="BZY93" s="149"/>
      <c r="BZZ93" s="149"/>
      <c r="CAA93" s="149"/>
      <c r="CAB93" s="149"/>
      <c r="CAC93" s="149"/>
      <c r="CAD93" s="149"/>
      <c r="CAE93" s="149"/>
      <c r="CAF93" s="149"/>
      <c r="CAG93" s="149"/>
      <c r="CAH93" s="149"/>
      <c r="CAI93" s="149"/>
      <c r="CAJ93" s="149"/>
      <c r="CAK93" s="149"/>
      <c r="CAL93" s="149"/>
      <c r="CAM93" s="149"/>
      <c r="CAN93" s="149"/>
      <c r="CAO93" s="149"/>
      <c r="CAP93" s="149"/>
      <c r="CAQ93" s="149"/>
      <c r="CAR93" s="149"/>
      <c r="CAS93" s="149"/>
      <c r="CAT93" s="149"/>
      <c r="CAU93" s="149"/>
      <c r="CAV93" s="149"/>
      <c r="CAW93" s="149"/>
      <c r="CAX93" s="149"/>
      <c r="CAY93" s="149"/>
      <c r="CAZ93" s="149"/>
      <c r="CBA93" s="149"/>
      <c r="CBB93" s="149"/>
      <c r="CBC93" s="149"/>
      <c r="CBD93" s="149"/>
      <c r="CBE93" s="149"/>
      <c r="CBF93" s="149"/>
      <c r="CBG93" s="149"/>
      <c r="CBH93" s="149"/>
      <c r="CBI93" s="149"/>
      <c r="CBJ93" s="149"/>
      <c r="CBK93" s="149"/>
      <c r="CBL93" s="149"/>
      <c r="CBM93" s="149"/>
      <c r="CBN93" s="149"/>
      <c r="CBO93" s="149"/>
      <c r="CBP93" s="149"/>
      <c r="CBQ93" s="149"/>
      <c r="CBR93" s="149"/>
      <c r="CBS93" s="149"/>
      <c r="CBT93" s="149"/>
      <c r="CBU93" s="149"/>
      <c r="CBV93" s="149"/>
      <c r="CBW93" s="149"/>
      <c r="CBX93" s="149"/>
      <c r="CBY93" s="149"/>
      <c r="CBZ93" s="149"/>
      <c r="CCA93" s="149"/>
      <c r="CCB93" s="149"/>
      <c r="CCC93" s="149"/>
      <c r="CCD93" s="149"/>
      <c r="CCE93" s="149"/>
      <c r="CCF93" s="149"/>
      <c r="CCG93" s="149"/>
      <c r="CCH93" s="149"/>
      <c r="CCI93" s="149"/>
      <c r="CCJ93" s="149"/>
      <c r="CCK93" s="149"/>
      <c r="CCL93" s="149"/>
      <c r="CCM93" s="149"/>
      <c r="CCN93" s="149"/>
      <c r="CCO93" s="149"/>
      <c r="CCP93" s="149"/>
      <c r="CCQ93" s="149"/>
      <c r="CCR93" s="149"/>
      <c r="CCS93" s="149"/>
      <c r="CCT93" s="149"/>
      <c r="CCU93" s="149"/>
      <c r="CCV93" s="149"/>
      <c r="CCW93" s="149"/>
      <c r="CCX93" s="149"/>
      <c r="CCY93" s="149"/>
      <c r="CCZ93" s="149"/>
      <c r="CDA93" s="149"/>
      <c r="CDB93" s="149"/>
      <c r="CDC93" s="149"/>
      <c r="CDD93" s="149"/>
      <c r="CDE93" s="149"/>
      <c r="CDF93" s="149"/>
      <c r="CDG93" s="149"/>
      <c r="CDH93" s="149"/>
      <c r="CDI93" s="149"/>
      <c r="CDJ93" s="149"/>
      <c r="CDK93" s="149"/>
      <c r="CDL93" s="149"/>
      <c r="CDM93" s="149"/>
      <c r="CDN93" s="149"/>
      <c r="CDO93" s="149"/>
      <c r="CDP93" s="149"/>
      <c r="CDQ93" s="149"/>
      <c r="CDR93" s="149"/>
      <c r="CDS93" s="149"/>
      <c r="CDT93" s="149"/>
      <c r="CDU93" s="149"/>
      <c r="CDV93" s="149"/>
      <c r="CDW93" s="149"/>
      <c r="CDX93" s="149"/>
      <c r="CDY93" s="149"/>
      <c r="CDZ93" s="149"/>
      <c r="CEA93" s="149"/>
      <c r="CEB93" s="149"/>
      <c r="CEC93" s="149"/>
      <c r="CED93" s="149"/>
      <c r="CEE93" s="149"/>
      <c r="CEF93" s="149"/>
      <c r="CEG93" s="149"/>
      <c r="CEH93" s="149"/>
      <c r="CEI93" s="149"/>
      <c r="CEJ93" s="149"/>
      <c r="CEK93" s="149"/>
      <c r="CEL93" s="149"/>
      <c r="CEM93" s="149"/>
      <c r="CEN93" s="149"/>
      <c r="CEO93" s="149"/>
      <c r="CEP93" s="149"/>
      <c r="CEQ93" s="149"/>
      <c r="CER93" s="149"/>
      <c r="CES93" s="149"/>
      <c r="CET93" s="149"/>
      <c r="CEU93" s="149"/>
      <c r="CEV93" s="149"/>
      <c r="CEW93" s="149"/>
      <c r="CEX93" s="149"/>
      <c r="CEY93" s="149"/>
      <c r="CEZ93" s="149"/>
      <c r="CFA93" s="149"/>
      <c r="CFB93" s="149"/>
      <c r="CFC93" s="149"/>
      <c r="CFD93" s="149"/>
      <c r="CFE93" s="149"/>
      <c r="CFF93" s="149"/>
      <c r="CFG93" s="149"/>
      <c r="CFH93" s="149"/>
      <c r="CFI93" s="149"/>
      <c r="CFJ93" s="149"/>
      <c r="CFK93" s="149"/>
      <c r="CFL93" s="149"/>
      <c r="CFM93" s="149"/>
      <c r="CFN93" s="149"/>
      <c r="CFO93" s="149"/>
      <c r="CFP93" s="149"/>
      <c r="CFQ93" s="149"/>
      <c r="CFR93" s="149"/>
      <c r="CFS93" s="149"/>
      <c r="CFT93" s="149"/>
      <c r="CFU93" s="149"/>
      <c r="CFV93" s="149"/>
      <c r="CFW93" s="149"/>
      <c r="CFX93" s="149"/>
      <c r="CFY93" s="149"/>
      <c r="CFZ93" s="149"/>
      <c r="CGA93" s="149"/>
      <c r="CGB93" s="149"/>
      <c r="CGC93" s="149"/>
      <c r="CGD93" s="149"/>
      <c r="CGE93" s="149"/>
      <c r="CGF93" s="149"/>
      <c r="CGG93" s="149"/>
      <c r="CGH93" s="149"/>
      <c r="CGI93" s="149"/>
      <c r="CGJ93" s="149"/>
      <c r="CGK93" s="149"/>
      <c r="CGL93" s="149"/>
      <c r="CGM93" s="149"/>
      <c r="CGN93" s="149"/>
      <c r="CGO93" s="149"/>
      <c r="CGP93" s="149"/>
      <c r="CGQ93" s="149"/>
      <c r="CGR93" s="149"/>
      <c r="CGS93" s="149"/>
      <c r="CGT93" s="149"/>
      <c r="CGU93" s="149"/>
      <c r="CGV93" s="149"/>
      <c r="CGW93" s="149"/>
      <c r="CGX93" s="149"/>
      <c r="CGY93" s="149"/>
      <c r="CGZ93" s="149"/>
      <c r="CHA93" s="149"/>
      <c r="CHB93" s="149"/>
      <c r="CHC93" s="149"/>
      <c r="CHD93" s="149"/>
      <c r="CHE93" s="149"/>
      <c r="CHF93" s="149"/>
      <c r="CHG93" s="149"/>
      <c r="CHH93" s="149"/>
      <c r="CHI93" s="149"/>
      <c r="CHJ93" s="149"/>
      <c r="CHK93" s="149"/>
      <c r="CHL93" s="149"/>
      <c r="CHM93" s="149"/>
      <c r="CHN93" s="149"/>
      <c r="CHO93" s="149"/>
      <c r="CHP93" s="149"/>
      <c r="CHQ93" s="149"/>
      <c r="CHR93" s="149"/>
      <c r="CHS93" s="149"/>
      <c r="CHT93" s="149"/>
      <c r="CHU93" s="149"/>
      <c r="CHV93" s="149"/>
      <c r="CHW93" s="149"/>
      <c r="CHX93" s="149"/>
      <c r="CHY93" s="149"/>
      <c r="CHZ93" s="149"/>
      <c r="CIA93" s="149"/>
      <c r="CIB93" s="149"/>
      <c r="CIC93" s="149"/>
      <c r="CID93" s="149"/>
      <c r="CIE93" s="149"/>
      <c r="CIF93" s="149"/>
      <c r="CIG93" s="149"/>
      <c r="CIH93" s="149"/>
      <c r="CII93" s="149"/>
      <c r="CIJ93" s="149"/>
      <c r="CIK93" s="149"/>
      <c r="CIL93" s="149"/>
      <c r="CIM93" s="149"/>
      <c r="CIN93" s="149"/>
      <c r="CIO93" s="149"/>
      <c r="CIP93" s="149"/>
      <c r="CIQ93" s="149"/>
      <c r="CIR93" s="149"/>
      <c r="CIS93" s="149"/>
      <c r="CIT93" s="149"/>
      <c r="CIU93" s="149"/>
      <c r="CIV93" s="149"/>
      <c r="CIW93" s="149"/>
      <c r="CIX93" s="149"/>
      <c r="CIY93" s="149"/>
      <c r="CIZ93" s="149"/>
      <c r="CJA93" s="149"/>
      <c r="CJB93" s="149"/>
      <c r="CJC93" s="149"/>
      <c r="CJD93" s="149"/>
      <c r="CJE93" s="149"/>
      <c r="CJF93" s="149"/>
      <c r="CJG93" s="149"/>
      <c r="CJH93" s="149"/>
      <c r="CJI93" s="149"/>
      <c r="CJJ93" s="149"/>
      <c r="CJK93" s="149"/>
      <c r="CJL93" s="149"/>
      <c r="CJM93" s="149"/>
      <c r="CJN93" s="149"/>
      <c r="CJO93" s="149"/>
      <c r="CJP93" s="149"/>
      <c r="CJQ93" s="149"/>
      <c r="CJR93" s="149"/>
      <c r="CJS93" s="149"/>
      <c r="CJT93" s="149"/>
      <c r="CJU93" s="149"/>
      <c r="CJV93" s="149"/>
      <c r="CJW93" s="149"/>
      <c r="CJX93" s="149"/>
      <c r="CJY93" s="149"/>
      <c r="CJZ93" s="149"/>
      <c r="CKA93" s="149"/>
      <c r="CKB93" s="149"/>
      <c r="CKC93" s="149"/>
      <c r="CKD93" s="149"/>
      <c r="CKE93" s="149"/>
      <c r="CKF93" s="149"/>
      <c r="CKG93" s="149"/>
      <c r="CKH93" s="149"/>
      <c r="CKI93" s="149"/>
      <c r="CKJ93" s="149"/>
      <c r="CKK93" s="149"/>
      <c r="CKL93" s="149"/>
      <c r="CKM93" s="149"/>
      <c r="CKN93" s="149"/>
      <c r="CKO93" s="149"/>
      <c r="CKP93" s="149"/>
      <c r="CKQ93" s="149"/>
      <c r="CKR93" s="149"/>
      <c r="CKS93" s="149"/>
      <c r="CKT93" s="149"/>
      <c r="CKU93" s="149"/>
      <c r="CKV93" s="149"/>
      <c r="CKW93" s="149"/>
      <c r="CKX93" s="149"/>
      <c r="CKY93" s="149"/>
      <c r="CKZ93" s="149"/>
      <c r="CLA93" s="149"/>
      <c r="CLB93" s="149"/>
      <c r="CLC93" s="149"/>
      <c r="CLD93" s="149"/>
      <c r="CLE93" s="149"/>
      <c r="CLF93" s="149"/>
      <c r="CLG93" s="149"/>
      <c r="CLH93" s="149"/>
      <c r="CLI93" s="149"/>
      <c r="CLJ93" s="149"/>
      <c r="CLK93" s="149"/>
      <c r="CLL93" s="149"/>
      <c r="CLM93" s="149"/>
      <c r="CLN93" s="149"/>
      <c r="CLO93" s="149"/>
      <c r="CLP93" s="149"/>
      <c r="CLQ93" s="149"/>
      <c r="CLR93" s="149"/>
      <c r="CLS93" s="149"/>
      <c r="CLT93" s="149"/>
      <c r="CLU93" s="149"/>
      <c r="CLV93" s="149"/>
      <c r="CLW93" s="149"/>
      <c r="CLX93" s="149"/>
      <c r="CLY93" s="149"/>
      <c r="CLZ93" s="149"/>
      <c r="CMA93" s="149"/>
      <c r="CMB93" s="149"/>
      <c r="CMC93" s="149"/>
      <c r="CMD93" s="149"/>
      <c r="CME93" s="149"/>
      <c r="CMF93" s="149"/>
      <c r="CMG93" s="149"/>
      <c r="CMH93" s="149"/>
      <c r="CMI93" s="149"/>
      <c r="CMJ93" s="149"/>
      <c r="CMK93" s="149"/>
      <c r="CML93" s="149"/>
      <c r="CMM93" s="149"/>
      <c r="CMN93" s="149"/>
      <c r="CMO93" s="149"/>
      <c r="CMP93" s="149"/>
      <c r="CMQ93" s="149"/>
      <c r="CMR93" s="149"/>
      <c r="CMS93" s="149"/>
      <c r="CMT93" s="149"/>
      <c r="CMU93" s="149"/>
      <c r="CMV93" s="149"/>
      <c r="CMW93" s="149"/>
      <c r="CMX93" s="149"/>
      <c r="CMY93" s="149"/>
      <c r="CMZ93" s="149"/>
      <c r="CNA93" s="149"/>
      <c r="CNB93" s="149"/>
      <c r="CNC93" s="149"/>
      <c r="CND93" s="149"/>
      <c r="CNE93" s="149"/>
      <c r="CNF93" s="149"/>
      <c r="CNG93" s="149"/>
      <c r="CNH93" s="149"/>
      <c r="CNI93" s="149"/>
      <c r="CNJ93" s="149"/>
      <c r="CNK93" s="149"/>
      <c r="CNL93" s="149"/>
      <c r="CNM93" s="149"/>
      <c r="CNN93" s="149"/>
      <c r="CNO93" s="149"/>
      <c r="CNP93" s="149"/>
      <c r="CNQ93" s="149"/>
      <c r="CNR93" s="149"/>
      <c r="CNS93" s="149"/>
      <c r="CNT93" s="149"/>
      <c r="CNU93" s="149"/>
      <c r="CNV93" s="149"/>
      <c r="CNW93" s="149"/>
      <c r="CNX93" s="149"/>
      <c r="CNY93" s="149"/>
      <c r="CNZ93" s="149"/>
      <c r="COA93" s="149"/>
      <c r="COB93" s="149"/>
      <c r="COC93" s="149"/>
      <c r="COD93" s="149"/>
      <c r="COE93" s="149"/>
      <c r="COF93" s="149"/>
      <c r="COG93" s="149"/>
      <c r="COH93" s="149"/>
      <c r="COI93" s="149"/>
      <c r="COJ93" s="149"/>
      <c r="COK93" s="149"/>
      <c r="COL93" s="149"/>
      <c r="COM93" s="149"/>
      <c r="CON93" s="149"/>
      <c r="COO93" s="149"/>
      <c r="COP93" s="149"/>
      <c r="COQ93" s="149"/>
      <c r="COR93" s="149"/>
      <c r="COS93" s="149"/>
      <c r="COT93" s="149"/>
      <c r="COU93" s="149"/>
      <c r="COV93" s="149"/>
      <c r="COW93" s="149"/>
      <c r="COX93" s="149"/>
      <c r="COY93" s="149"/>
      <c r="COZ93" s="149"/>
      <c r="CPA93" s="149"/>
      <c r="CPB93" s="149"/>
      <c r="CPC93" s="149"/>
      <c r="CPD93" s="149"/>
      <c r="CPE93" s="149"/>
      <c r="CPF93" s="149"/>
      <c r="CPG93" s="149"/>
      <c r="CPH93" s="149"/>
      <c r="CPI93" s="149"/>
      <c r="CPJ93" s="149"/>
      <c r="CPK93" s="149"/>
      <c r="CPL93" s="149"/>
      <c r="CPM93" s="149"/>
      <c r="CPN93" s="149"/>
      <c r="CPO93" s="149"/>
      <c r="CPP93" s="149"/>
      <c r="CPQ93" s="149"/>
      <c r="CPR93" s="149"/>
      <c r="CPS93" s="149"/>
      <c r="CPT93" s="149"/>
      <c r="CPU93" s="149"/>
      <c r="CPV93" s="149"/>
      <c r="CPW93" s="149"/>
      <c r="CPX93" s="149"/>
      <c r="CPY93" s="149"/>
      <c r="CPZ93" s="149"/>
      <c r="CQA93" s="149"/>
      <c r="CQB93" s="149"/>
      <c r="CQC93" s="149"/>
      <c r="CQD93" s="149"/>
      <c r="CQE93" s="149"/>
      <c r="CQF93" s="149"/>
      <c r="CQG93" s="149"/>
      <c r="CQH93" s="149"/>
      <c r="CQI93" s="149"/>
      <c r="CQJ93" s="149"/>
      <c r="CQK93" s="149"/>
      <c r="CQL93" s="149"/>
      <c r="CQM93" s="149"/>
      <c r="CQN93" s="149"/>
      <c r="CQO93" s="149"/>
      <c r="CQP93" s="149"/>
      <c r="CQQ93" s="149"/>
      <c r="CQR93" s="149"/>
      <c r="CQS93" s="149"/>
      <c r="CQT93" s="149"/>
      <c r="CQU93" s="149"/>
      <c r="CQV93" s="149"/>
      <c r="CQW93" s="149"/>
      <c r="CQX93" s="149"/>
      <c r="CQY93" s="149"/>
      <c r="CQZ93" s="149"/>
      <c r="CRA93" s="149"/>
      <c r="CRB93" s="149"/>
      <c r="CRC93" s="149"/>
      <c r="CRD93" s="149"/>
      <c r="CRE93" s="149"/>
      <c r="CRF93" s="149"/>
      <c r="CRG93" s="149"/>
      <c r="CRH93" s="149"/>
      <c r="CRI93" s="149"/>
      <c r="CRJ93" s="149"/>
      <c r="CRK93" s="149"/>
      <c r="CRL93" s="149"/>
      <c r="CRM93" s="149"/>
      <c r="CRN93" s="149"/>
      <c r="CRO93" s="149"/>
      <c r="CRP93" s="149"/>
      <c r="CRQ93" s="149"/>
      <c r="CRR93" s="149"/>
      <c r="CRS93" s="149"/>
      <c r="CRT93" s="149"/>
      <c r="CRU93" s="149"/>
      <c r="CRV93" s="149"/>
      <c r="CRW93" s="149"/>
      <c r="CRX93" s="149"/>
      <c r="CRY93" s="149"/>
      <c r="CRZ93" s="149"/>
      <c r="CSA93" s="149"/>
      <c r="CSB93" s="149"/>
      <c r="CSC93" s="149"/>
      <c r="CSD93" s="149"/>
      <c r="CSE93" s="149"/>
      <c r="CSF93" s="149"/>
      <c r="CSG93" s="149"/>
      <c r="CSH93" s="149"/>
      <c r="CSI93" s="149"/>
      <c r="CSJ93" s="149"/>
      <c r="CSK93" s="149"/>
      <c r="CSL93" s="149"/>
      <c r="CSM93" s="149"/>
      <c r="CSN93" s="149"/>
      <c r="CSO93" s="149"/>
      <c r="CSP93" s="149"/>
      <c r="CSQ93" s="149"/>
      <c r="CSR93" s="149"/>
      <c r="CSS93" s="149"/>
      <c r="CST93" s="149"/>
      <c r="CSU93" s="149"/>
      <c r="CSV93" s="149"/>
      <c r="CSW93" s="149"/>
      <c r="CSX93" s="149"/>
      <c r="CSY93" s="149"/>
      <c r="CSZ93" s="149"/>
      <c r="CTA93" s="149"/>
      <c r="CTB93" s="149"/>
      <c r="CTC93" s="149"/>
      <c r="CTD93" s="149"/>
      <c r="CTE93" s="149"/>
      <c r="CTF93" s="149"/>
      <c r="CTG93" s="149"/>
      <c r="CTH93" s="149"/>
      <c r="CTI93" s="149"/>
      <c r="CTJ93" s="149"/>
      <c r="CTK93" s="149"/>
      <c r="CTL93" s="149"/>
      <c r="CTM93" s="149"/>
      <c r="CTN93" s="149"/>
      <c r="CTO93" s="149"/>
      <c r="CTP93" s="149"/>
      <c r="CTQ93" s="149"/>
      <c r="CTR93" s="149"/>
      <c r="CTS93" s="149"/>
      <c r="CTT93" s="149"/>
      <c r="CTU93" s="149"/>
      <c r="CTV93" s="149"/>
      <c r="CTW93" s="149"/>
      <c r="CTX93" s="149"/>
      <c r="CTY93" s="149"/>
      <c r="CTZ93" s="149"/>
      <c r="CUA93" s="149"/>
      <c r="CUB93" s="149"/>
      <c r="CUC93" s="149"/>
      <c r="CUD93" s="149"/>
      <c r="CUE93" s="149"/>
      <c r="CUF93" s="149"/>
      <c r="CUG93" s="149"/>
      <c r="CUH93" s="149"/>
      <c r="CUI93" s="149"/>
      <c r="CUJ93" s="149"/>
      <c r="CUK93" s="149"/>
      <c r="CUL93" s="149"/>
      <c r="CUM93" s="149"/>
      <c r="CUN93" s="149"/>
      <c r="CUO93" s="149"/>
      <c r="CUP93" s="149"/>
      <c r="CUQ93" s="149"/>
      <c r="CUR93" s="149"/>
      <c r="CUS93" s="149"/>
      <c r="CUT93" s="149"/>
      <c r="CUU93" s="149"/>
      <c r="CUV93" s="149"/>
      <c r="CUW93" s="149"/>
      <c r="CUX93" s="149"/>
      <c r="CUY93" s="149"/>
      <c r="CUZ93" s="149"/>
      <c r="CVA93" s="149"/>
      <c r="CVB93" s="149"/>
      <c r="CVC93" s="149"/>
      <c r="CVD93" s="149"/>
      <c r="CVE93" s="149"/>
      <c r="CVF93" s="149"/>
      <c r="CVG93" s="149"/>
      <c r="CVH93" s="149"/>
      <c r="CVI93" s="149"/>
      <c r="CVJ93" s="149"/>
      <c r="CVK93" s="149"/>
      <c r="CVL93" s="149"/>
      <c r="CVM93" s="149"/>
      <c r="CVN93" s="149"/>
      <c r="CVO93" s="149"/>
      <c r="CVP93" s="149"/>
      <c r="CVQ93" s="149"/>
      <c r="CVR93" s="149"/>
      <c r="CVS93" s="149"/>
      <c r="CVT93" s="149"/>
      <c r="CVU93" s="149"/>
      <c r="CVV93" s="149"/>
      <c r="CVW93" s="149"/>
      <c r="CVX93" s="149"/>
      <c r="CVY93" s="149"/>
      <c r="CVZ93" s="149"/>
      <c r="CWA93" s="149"/>
      <c r="CWB93" s="149"/>
      <c r="CWC93" s="149"/>
      <c r="CWD93" s="149"/>
      <c r="CWE93" s="149"/>
      <c r="CWF93" s="149"/>
      <c r="CWG93" s="149"/>
      <c r="CWH93" s="149"/>
      <c r="CWI93" s="149"/>
      <c r="CWJ93" s="149"/>
      <c r="CWK93" s="149"/>
      <c r="CWL93" s="149"/>
      <c r="CWM93" s="149"/>
      <c r="CWN93" s="149"/>
      <c r="CWO93" s="149"/>
      <c r="CWP93" s="149"/>
      <c r="CWQ93" s="149"/>
      <c r="CWR93" s="149"/>
      <c r="CWS93" s="149"/>
      <c r="CWT93" s="149"/>
      <c r="CWU93" s="149"/>
      <c r="CWV93" s="149"/>
      <c r="CWW93" s="149"/>
      <c r="CWX93" s="149"/>
      <c r="CWY93" s="149"/>
      <c r="CWZ93" s="149"/>
      <c r="CXA93" s="149"/>
      <c r="CXB93" s="149"/>
      <c r="CXC93" s="149"/>
      <c r="CXD93" s="149"/>
      <c r="CXE93" s="149"/>
      <c r="CXF93" s="149"/>
      <c r="CXG93" s="149"/>
      <c r="CXH93" s="149"/>
      <c r="CXI93" s="149"/>
      <c r="CXJ93" s="149"/>
      <c r="CXK93" s="149"/>
      <c r="CXL93" s="149"/>
      <c r="CXM93" s="149"/>
      <c r="CXN93" s="149"/>
      <c r="CXO93" s="149"/>
      <c r="CXP93" s="149"/>
      <c r="CXQ93" s="149"/>
      <c r="CXR93" s="149"/>
      <c r="CXS93" s="149"/>
      <c r="CXT93" s="149"/>
      <c r="CXU93" s="149"/>
      <c r="CXV93" s="149"/>
      <c r="CXW93" s="149"/>
      <c r="CXX93" s="149"/>
      <c r="CXY93" s="149"/>
      <c r="CXZ93" s="149"/>
      <c r="CYA93" s="149"/>
      <c r="CYB93" s="149"/>
      <c r="CYC93" s="149"/>
      <c r="CYD93" s="149"/>
      <c r="CYE93" s="149"/>
      <c r="CYF93" s="149"/>
      <c r="CYG93" s="149"/>
      <c r="CYH93" s="149"/>
      <c r="CYI93" s="149"/>
      <c r="CYJ93" s="149"/>
      <c r="CYK93" s="149"/>
      <c r="CYL93" s="149"/>
      <c r="CYM93" s="149"/>
      <c r="CYN93" s="149"/>
      <c r="CYO93" s="149"/>
      <c r="CYP93" s="149"/>
      <c r="CYQ93" s="149"/>
      <c r="CYR93" s="149"/>
      <c r="CYS93" s="149"/>
      <c r="CYT93" s="149"/>
      <c r="CYU93" s="149"/>
      <c r="CYV93" s="149"/>
      <c r="CYW93" s="149"/>
      <c r="CYX93" s="149"/>
      <c r="CYY93" s="149"/>
      <c r="CYZ93" s="149"/>
      <c r="CZA93" s="149"/>
      <c r="CZB93" s="149"/>
      <c r="CZC93" s="149"/>
      <c r="CZD93" s="149"/>
      <c r="CZE93" s="149"/>
      <c r="CZF93" s="149"/>
      <c r="CZG93" s="149"/>
      <c r="CZH93" s="149"/>
      <c r="CZI93" s="149"/>
      <c r="CZJ93" s="149"/>
      <c r="CZK93" s="149"/>
      <c r="CZL93" s="149"/>
      <c r="CZM93" s="149"/>
      <c r="CZN93" s="149"/>
      <c r="CZO93" s="149"/>
      <c r="CZP93" s="149"/>
      <c r="CZQ93" s="149"/>
      <c r="CZR93" s="149"/>
      <c r="CZS93" s="149"/>
      <c r="CZT93" s="149"/>
      <c r="CZU93" s="149"/>
      <c r="CZV93" s="149"/>
      <c r="CZW93" s="149"/>
      <c r="CZX93" s="149"/>
      <c r="CZY93" s="149"/>
      <c r="CZZ93" s="149"/>
      <c r="DAA93" s="149"/>
      <c r="DAB93" s="149"/>
      <c r="DAC93" s="149"/>
      <c r="DAD93" s="149"/>
      <c r="DAE93" s="149"/>
      <c r="DAF93" s="149"/>
      <c r="DAG93" s="149"/>
      <c r="DAH93" s="149"/>
      <c r="DAI93" s="149"/>
      <c r="DAJ93" s="149"/>
      <c r="DAK93" s="149"/>
      <c r="DAL93" s="149"/>
      <c r="DAM93" s="149"/>
      <c r="DAN93" s="149"/>
      <c r="DAO93" s="149"/>
      <c r="DAP93" s="149"/>
      <c r="DAQ93" s="149"/>
      <c r="DAR93" s="149"/>
      <c r="DAS93" s="149"/>
      <c r="DAT93" s="149"/>
      <c r="DAU93" s="149"/>
      <c r="DAV93" s="149"/>
      <c r="DAW93" s="149"/>
      <c r="DAX93" s="149"/>
      <c r="DAY93" s="149"/>
      <c r="DAZ93" s="149"/>
      <c r="DBA93" s="149"/>
      <c r="DBB93" s="149"/>
      <c r="DBC93" s="149"/>
      <c r="DBD93" s="149"/>
      <c r="DBE93" s="149"/>
      <c r="DBF93" s="149"/>
      <c r="DBG93" s="149"/>
      <c r="DBH93" s="149"/>
      <c r="DBI93" s="149"/>
      <c r="DBJ93" s="149"/>
      <c r="DBK93" s="149"/>
      <c r="DBL93" s="149"/>
      <c r="DBM93" s="149"/>
      <c r="DBN93" s="149"/>
      <c r="DBO93" s="149"/>
      <c r="DBP93" s="149"/>
      <c r="DBQ93" s="149"/>
      <c r="DBR93" s="149"/>
      <c r="DBS93" s="149"/>
      <c r="DBT93" s="149"/>
      <c r="DBU93" s="149"/>
      <c r="DBV93" s="149"/>
      <c r="DBW93" s="149"/>
      <c r="DBX93" s="149"/>
      <c r="DBY93" s="149"/>
      <c r="DBZ93" s="149"/>
      <c r="DCA93" s="149"/>
      <c r="DCB93" s="149"/>
      <c r="DCC93" s="149"/>
      <c r="DCD93" s="149"/>
      <c r="DCE93" s="149"/>
      <c r="DCF93" s="149"/>
      <c r="DCG93" s="149"/>
      <c r="DCH93" s="149"/>
      <c r="DCI93" s="149"/>
      <c r="DCJ93" s="149"/>
      <c r="DCK93" s="149"/>
      <c r="DCL93" s="149"/>
      <c r="DCM93" s="149"/>
      <c r="DCN93" s="149"/>
      <c r="DCO93" s="149"/>
      <c r="DCP93" s="149"/>
      <c r="DCQ93" s="149"/>
      <c r="DCR93" s="149"/>
      <c r="DCS93" s="149"/>
      <c r="DCT93" s="149"/>
      <c r="DCU93" s="149"/>
      <c r="DCV93" s="149"/>
      <c r="DCW93" s="149"/>
      <c r="DCX93" s="149"/>
      <c r="DCY93" s="149"/>
      <c r="DCZ93" s="149"/>
      <c r="DDA93" s="149"/>
      <c r="DDB93" s="149"/>
      <c r="DDC93" s="149"/>
      <c r="DDD93" s="149"/>
      <c r="DDE93" s="149"/>
      <c r="DDF93" s="149"/>
      <c r="DDG93" s="149"/>
      <c r="DDH93" s="149"/>
      <c r="DDI93" s="149"/>
      <c r="DDJ93" s="149"/>
      <c r="DDK93" s="149"/>
      <c r="DDL93" s="149"/>
      <c r="DDM93" s="149"/>
      <c r="DDN93" s="149"/>
      <c r="DDO93" s="149"/>
      <c r="DDP93" s="149"/>
      <c r="DDQ93" s="149"/>
      <c r="DDR93" s="149"/>
      <c r="DDS93" s="149"/>
      <c r="DDT93" s="149"/>
      <c r="DDU93" s="149"/>
      <c r="DDV93" s="149"/>
      <c r="DDW93" s="149"/>
      <c r="DDX93" s="149"/>
      <c r="DDY93" s="149"/>
      <c r="DDZ93" s="149"/>
      <c r="DEA93" s="149"/>
      <c r="DEB93" s="149"/>
      <c r="DEC93" s="149"/>
      <c r="DED93" s="149"/>
      <c r="DEE93" s="149"/>
      <c r="DEF93" s="149"/>
      <c r="DEG93" s="149"/>
      <c r="DEH93" s="149"/>
      <c r="DEI93" s="149"/>
      <c r="DEJ93" s="149"/>
      <c r="DEK93" s="149"/>
      <c r="DEL93" s="149"/>
      <c r="DEM93" s="149"/>
      <c r="DEN93" s="149"/>
      <c r="DEO93" s="149"/>
      <c r="DEP93" s="149"/>
      <c r="DEQ93" s="149"/>
      <c r="DER93" s="149"/>
      <c r="DES93" s="149"/>
      <c r="DET93" s="149"/>
      <c r="DEU93" s="149"/>
      <c r="DEV93" s="149"/>
      <c r="DEW93" s="149"/>
      <c r="DEX93" s="149"/>
      <c r="DEY93" s="149"/>
      <c r="DEZ93" s="149"/>
      <c r="DFA93" s="149"/>
      <c r="DFB93" s="149"/>
      <c r="DFC93" s="149"/>
      <c r="DFD93" s="149"/>
      <c r="DFE93" s="149"/>
      <c r="DFF93" s="149"/>
      <c r="DFG93" s="149"/>
      <c r="DFH93" s="149"/>
      <c r="DFI93" s="149"/>
      <c r="DFJ93" s="149"/>
      <c r="DFK93" s="149"/>
      <c r="DFL93" s="149"/>
      <c r="DFM93" s="149"/>
      <c r="DFN93" s="149"/>
      <c r="DFO93" s="149"/>
      <c r="DFP93" s="149"/>
      <c r="DFQ93" s="149"/>
      <c r="DFR93" s="149"/>
      <c r="DFS93" s="149"/>
      <c r="DFT93" s="149"/>
      <c r="DFU93" s="149"/>
      <c r="DFV93" s="149"/>
      <c r="DFW93" s="149"/>
      <c r="DFX93" s="149"/>
      <c r="DFY93" s="149"/>
      <c r="DFZ93" s="149"/>
      <c r="DGA93" s="149"/>
      <c r="DGB93" s="149"/>
      <c r="DGC93" s="149"/>
      <c r="DGD93" s="149"/>
      <c r="DGE93" s="149"/>
      <c r="DGF93" s="149"/>
      <c r="DGG93" s="149"/>
      <c r="DGH93" s="149"/>
      <c r="DGI93" s="149"/>
      <c r="DGJ93" s="149"/>
      <c r="DGK93" s="149"/>
      <c r="DGL93" s="149"/>
      <c r="DGM93" s="149"/>
      <c r="DGN93" s="149"/>
      <c r="DGO93" s="149"/>
      <c r="DGP93" s="149"/>
      <c r="DGQ93" s="149"/>
      <c r="DGR93" s="149"/>
      <c r="DGS93" s="149"/>
      <c r="DGT93" s="149"/>
      <c r="DGU93" s="149"/>
      <c r="DGV93" s="149"/>
      <c r="DGW93" s="149"/>
      <c r="DGX93" s="149"/>
      <c r="DGY93" s="149"/>
      <c r="DGZ93" s="149"/>
      <c r="DHA93" s="149"/>
      <c r="DHB93" s="149"/>
      <c r="DHC93" s="149"/>
      <c r="DHD93" s="149"/>
      <c r="DHE93" s="149"/>
      <c r="DHF93" s="149"/>
      <c r="DHG93" s="149"/>
      <c r="DHH93" s="149"/>
      <c r="DHI93" s="149"/>
      <c r="DHJ93" s="149"/>
      <c r="DHK93" s="149"/>
      <c r="DHL93" s="149"/>
      <c r="DHM93" s="149"/>
      <c r="DHN93" s="149"/>
      <c r="DHO93" s="149"/>
      <c r="DHP93" s="149"/>
      <c r="DHQ93" s="149"/>
      <c r="DHR93" s="149"/>
      <c r="DHS93" s="149"/>
      <c r="DHT93" s="149"/>
      <c r="DHU93" s="149"/>
      <c r="DHV93" s="149"/>
      <c r="DHW93" s="149"/>
      <c r="DHX93" s="149"/>
      <c r="DHY93" s="149"/>
      <c r="DHZ93" s="149"/>
      <c r="DIA93" s="149"/>
      <c r="DIB93" s="149"/>
      <c r="DIC93" s="149"/>
      <c r="DID93" s="149"/>
      <c r="DIE93" s="149"/>
      <c r="DIF93" s="149"/>
      <c r="DIG93" s="149"/>
      <c r="DIH93" s="149"/>
      <c r="DII93" s="149"/>
      <c r="DIJ93" s="149"/>
      <c r="DIK93" s="149"/>
      <c r="DIL93" s="149"/>
      <c r="DIM93" s="149"/>
      <c r="DIN93" s="149"/>
      <c r="DIO93" s="149"/>
      <c r="DIP93" s="149"/>
      <c r="DIQ93" s="149"/>
      <c r="DIR93" s="149"/>
      <c r="DIS93" s="149"/>
      <c r="DIT93" s="149"/>
      <c r="DIU93" s="149"/>
      <c r="DIV93" s="149"/>
      <c r="DIW93" s="149"/>
      <c r="DIX93" s="149"/>
      <c r="DIY93" s="149"/>
      <c r="DIZ93" s="149"/>
      <c r="DJA93" s="149"/>
      <c r="DJB93" s="149"/>
      <c r="DJC93" s="149"/>
      <c r="DJD93" s="149"/>
      <c r="DJE93" s="149"/>
      <c r="DJF93" s="149"/>
      <c r="DJG93" s="149"/>
      <c r="DJH93" s="149"/>
      <c r="DJI93" s="149"/>
      <c r="DJJ93" s="149"/>
      <c r="DJK93" s="149"/>
      <c r="DJL93" s="149"/>
      <c r="DJM93" s="149"/>
      <c r="DJN93" s="149"/>
      <c r="DJO93" s="149"/>
      <c r="DJP93" s="149"/>
      <c r="DJQ93" s="149"/>
      <c r="DJR93" s="149"/>
      <c r="DJS93" s="149"/>
      <c r="DJT93" s="149"/>
      <c r="DJU93" s="149"/>
      <c r="DJV93" s="149"/>
      <c r="DJW93" s="149"/>
      <c r="DJX93" s="149"/>
      <c r="DJY93" s="149"/>
      <c r="DJZ93" s="149"/>
      <c r="DKA93" s="149"/>
      <c r="DKB93" s="149"/>
      <c r="DKC93" s="149"/>
      <c r="DKD93" s="149"/>
      <c r="DKE93" s="149"/>
      <c r="DKF93" s="149"/>
      <c r="DKG93" s="149"/>
      <c r="DKH93" s="149"/>
      <c r="DKI93" s="149"/>
      <c r="DKJ93" s="149"/>
      <c r="DKK93" s="149"/>
      <c r="DKL93" s="149"/>
      <c r="DKM93" s="149"/>
      <c r="DKN93" s="149"/>
      <c r="DKO93" s="149"/>
      <c r="DKP93" s="149"/>
      <c r="DKQ93" s="149"/>
      <c r="DKR93" s="149"/>
      <c r="DKS93" s="149"/>
      <c r="DKT93" s="149"/>
      <c r="DKU93" s="149"/>
      <c r="DKV93" s="149"/>
      <c r="DKW93" s="149"/>
      <c r="DKX93" s="149"/>
      <c r="DKY93" s="149"/>
      <c r="DKZ93" s="149"/>
      <c r="DLA93" s="149"/>
      <c r="DLB93" s="149"/>
      <c r="DLC93" s="149"/>
      <c r="DLD93" s="149"/>
      <c r="DLE93" s="149"/>
      <c r="DLF93" s="149"/>
      <c r="DLG93" s="149"/>
      <c r="DLH93" s="149"/>
      <c r="DLI93" s="149"/>
      <c r="DLJ93" s="149"/>
      <c r="DLK93" s="149"/>
      <c r="DLL93" s="149"/>
      <c r="DLM93" s="149"/>
      <c r="DLN93" s="149"/>
      <c r="DLO93" s="149"/>
      <c r="DLP93" s="149"/>
      <c r="DLQ93" s="149"/>
      <c r="DLR93" s="149"/>
      <c r="DLS93" s="149"/>
      <c r="DLT93" s="149"/>
      <c r="DLU93" s="149"/>
      <c r="DLV93" s="149"/>
      <c r="DLW93" s="149"/>
      <c r="DLX93" s="149"/>
      <c r="DLY93" s="149"/>
      <c r="DLZ93" s="149"/>
      <c r="DMA93" s="149"/>
      <c r="DMB93" s="149"/>
      <c r="DMC93" s="149"/>
      <c r="DMD93" s="149"/>
      <c r="DME93" s="149"/>
      <c r="DMF93" s="149"/>
      <c r="DMG93" s="149"/>
      <c r="DMH93" s="149"/>
      <c r="DMI93" s="149"/>
      <c r="DMJ93" s="149"/>
      <c r="DMK93" s="149"/>
      <c r="DML93" s="149"/>
      <c r="DMM93" s="149"/>
      <c r="DMN93" s="149"/>
      <c r="DMO93" s="149"/>
      <c r="DMP93" s="149"/>
      <c r="DMQ93" s="149"/>
      <c r="DMR93" s="149"/>
      <c r="DMS93" s="149"/>
      <c r="DMT93" s="149"/>
      <c r="DMU93" s="149"/>
      <c r="DMV93" s="149"/>
      <c r="DMW93" s="149"/>
      <c r="DMX93" s="149"/>
      <c r="DMY93" s="149"/>
      <c r="DMZ93" s="149"/>
      <c r="DNA93" s="149"/>
      <c r="DNB93" s="149"/>
      <c r="DNC93" s="149"/>
      <c r="DND93" s="149"/>
      <c r="DNE93" s="149"/>
      <c r="DNF93" s="149"/>
      <c r="DNG93" s="149"/>
      <c r="DNH93" s="149"/>
      <c r="DNI93" s="149"/>
      <c r="DNJ93" s="149"/>
      <c r="DNK93" s="149"/>
      <c r="DNL93" s="149"/>
      <c r="DNM93" s="149"/>
      <c r="DNN93" s="149"/>
      <c r="DNO93" s="149"/>
      <c r="DNP93" s="149"/>
      <c r="DNQ93" s="149"/>
      <c r="DNR93" s="149"/>
      <c r="DNS93" s="149"/>
      <c r="DNT93" s="149"/>
      <c r="DNU93" s="149"/>
      <c r="DNV93" s="149"/>
      <c r="DNW93" s="149"/>
      <c r="DNX93" s="149"/>
      <c r="DNY93" s="149"/>
      <c r="DNZ93" s="149"/>
      <c r="DOA93" s="149"/>
      <c r="DOB93" s="149"/>
      <c r="DOC93" s="149"/>
      <c r="DOD93" s="149"/>
      <c r="DOE93" s="149"/>
      <c r="DOF93" s="149"/>
      <c r="DOG93" s="149"/>
      <c r="DOH93" s="149"/>
      <c r="DOI93" s="149"/>
      <c r="DOJ93" s="149"/>
      <c r="DOK93" s="149"/>
      <c r="DOL93" s="149"/>
      <c r="DOM93" s="149"/>
      <c r="DON93" s="149"/>
      <c r="DOO93" s="149"/>
      <c r="DOP93" s="149"/>
      <c r="DOQ93" s="149"/>
      <c r="DOR93" s="149"/>
      <c r="DOS93" s="149"/>
      <c r="DOT93" s="149"/>
      <c r="DOU93" s="149"/>
      <c r="DOV93" s="149"/>
      <c r="DOW93" s="149"/>
      <c r="DOX93" s="149"/>
      <c r="DOY93" s="149"/>
      <c r="DOZ93" s="149"/>
      <c r="DPA93" s="149"/>
      <c r="DPB93" s="149"/>
      <c r="DPC93" s="149"/>
      <c r="DPD93" s="149"/>
      <c r="DPE93" s="149"/>
      <c r="DPF93" s="149"/>
      <c r="DPG93" s="149"/>
      <c r="DPH93" s="149"/>
      <c r="DPI93" s="149"/>
      <c r="DPJ93" s="149"/>
      <c r="DPK93" s="149"/>
      <c r="DPL93" s="149"/>
      <c r="DPM93" s="149"/>
      <c r="DPN93" s="149"/>
      <c r="DPO93" s="149"/>
      <c r="DPP93" s="149"/>
      <c r="DPQ93" s="149"/>
      <c r="DPR93" s="149"/>
      <c r="DPS93" s="149"/>
      <c r="DPT93" s="149"/>
      <c r="DPU93" s="149"/>
      <c r="DPV93" s="149"/>
      <c r="DPW93" s="149"/>
      <c r="DPX93" s="149"/>
      <c r="DPY93" s="149"/>
      <c r="DPZ93" s="149"/>
      <c r="DQA93" s="149"/>
      <c r="DQB93" s="149"/>
      <c r="DQC93" s="149"/>
      <c r="DQD93" s="149"/>
      <c r="DQE93" s="149"/>
      <c r="DQF93" s="149"/>
      <c r="DQG93" s="149"/>
      <c r="DQH93" s="149"/>
      <c r="DQI93" s="149"/>
      <c r="DQJ93" s="149"/>
      <c r="DQK93" s="149"/>
      <c r="DQL93" s="149"/>
      <c r="DQM93" s="149"/>
      <c r="DQN93" s="149"/>
      <c r="DQO93" s="149"/>
      <c r="DQP93" s="149"/>
      <c r="DQQ93" s="149"/>
      <c r="DQR93" s="149"/>
      <c r="DQS93" s="149"/>
      <c r="DQT93" s="149"/>
      <c r="DQU93" s="149"/>
      <c r="DQV93" s="149"/>
      <c r="DQW93" s="149"/>
      <c r="DQX93" s="149"/>
      <c r="DQY93" s="149"/>
      <c r="DQZ93" s="149"/>
      <c r="DRA93" s="149"/>
      <c r="DRB93" s="149"/>
      <c r="DRC93" s="149"/>
      <c r="DRD93" s="149"/>
      <c r="DRE93" s="149"/>
      <c r="DRF93" s="149"/>
      <c r="DRG93" s="149"/>
      <c r="DRH93" s="149"/>
      <c r="DRI93" s="149"/>
      <c r="DRJ93" s="149"/>
      <c r="DRK93" s="149"/>
      <c r="DRL93" s="149"/>
      <c r="DRM93" s="149"/>
      <c r="DRN93" s="149"/>
      <c r="DRO93" s="149"/>
      <c r="DRP93" s="149"/>
      <c r="DRQ93" s="149"/>
      <c r="DRR93" s="149"/>
      <c r="DRS93" s="149"/>
      <c r="DRT93" s="149"/>
      <c r="DRU93" s="149"/>
      <c r="DRV93" s="149"/>
      <c r="DRW93" s="149"/>
      <c r="DRX93" s="149"/>
      <c r="DRY93" s="149"/>
      <c r="DRZ93" s="149"/>
      <c r="DSA93" s="149"/>
      <c r="DSB93" s="149"/>
      <c r="DSC93" s="149"/>
      <c r="DSD93" s="149"/>
      <c r="DSE93" s="149"/>
      <c r="DSF93" s="149"/>
      <c r="DSG93" s="149"/>
      <c r="DSH93" s="149"/>
      <c r="DSI93" s="149"/>
      <c r="DSJ93" s="149"/>
      <c r="DSK93" s="149"/>
      <c r="DSL93" s="149"/>
      <c r="DSM93" s="149"/>
      <c r="DSN93" s="149"/>
      <c r="DSO93" s="149"/>
      <c r="DSP93" s="149"/>
      <c r="DSQ93" s="149"/>
      <c r="DSR93" s="149"/>
      <c r="DSS93" s="149"/>
      <c r="DST93" s="149"/>
      <c r="DSU93" s="149"/>
      <c r="DSV93" s="149"/>
      <c r="DSW93" s="149"/>
      <c r="DSX93" s="149"/>
      <c r="DSY93" s="149"/>
      <c r="DSZ93" s="149"/>
      <c r="DTA93" s="149"/>
      <c r="DTB93" s="149"/>
      <c r="DTC93" s="149"/>
      <c r="DTD93" s="149"/>
      <c r="DTE93" s="149"/>
      <c r="DTF93" s="149"/>
      <c r="DTG93" s="149"/>
      <c r="DTH93" s="149"/>
      <c r="DTI93" s="149"/>
      <c r="DTJ93" s="149"/>
      <c r="DTK93" s="149"/>
      <c r="DTL93" s="149"/>
      <c r="DTM93" s="149"/>
      <c r="DTN93" s="149"/>
      <c r="DTO93" s="149"/>
      <c r="DTP93" s="149"/>
      <c r="DTQ93" s="149"/>
      <c r="DTR93" s="149"/>
      <c r="DTS93" s="149"/>
      <c r="DTT93" s="149"/>
      <c r="DTU93" s="149"/>
      <c r="DTV93" s="149"/>
      <c r="DTW93" s="149"/>
      <c r="DTX93" s="149"/>
      <c r="DTY93" s="149"/>
      <c r="DTZ93" s="149"/>
      <c r="DUA93" s="149"/>
      <c r="DUB93" s="149"/>
      <c r="DUC93" s="149"/>
      <c r="DUD93" s="149"/>
      <c r="DUE93" s="149"/>
      <c r="DUF93" s="149"/>
      <c r="DUG93" s="149"/>
      <c r="DUH93" s="149"/>
      <c r="DUI93" s="149"/>
      <c r="DUJ93" s="149"/>
      <c r="DUK93" s="149"/>
      <c r="DUL93" s="149"/>
      <c r="DUM93" s="149"/>
      <c r="DUN93" s="149"/>
      <c r="DUO93" s="149"/>
      <c r="DUP93" s="149"/>
      <c r="DUQ93" s="149"/>
      <c r="DUR93" s="149"/>
      <c r="DUS93" s="149"/>
      <c r="DUT93" s="149"/>
      <c r="DUU93" s="149"/>
      <c r="DUV93" s="149"/>
      <c r="DUW93" s="149"/>
      <c r="DUX93" s="149"/>
      <c r="DUY93" s="149"/>
      <c r="DUZ93" s="149"/>
      <c r="DVA93" s="149"/>
      <c r="DVB93" s="149"/>
      <c r="DVC93" s="149"/>
      <c r="DVD93" s="149"/>
      <c r="DVE93" s="149"/>
      <c r="DVF93" s="149"/>
      <c r="DVG93" s="149"/>
      <c r="DVH93" s="149"/>
      <c r="DVI93" s="149"/>
      <c r="DVJ93" s="149"/>
      <c r="DVK93" s="149"/>
      <c r="DVL93" s="149"/>
      <c r="DVM93" s="149"/>
      <c r="DVN93" s="149"/>
      <c r="DVO93" s="149"/>
      <c r="DVP93" s="149"/>
      <c r="DVQ93" s="149"/>
      <c r="DVR93" s="149"/>
      <c r="DVS93" s="149"/>
      <c r="DVT93" s="149"/>
      <c r="DVU93" s="149"/>
      <c r="DVV93" s="149"/>
      <c r="DVW93" s="149"/>
      <c r="DVX93" s="149"/>
      <c r="DVY93" s="149"/>
      <c r="DVZ93" s="149"/>
      <c r="DWA93" s="149"/>
      <c r="DWB93" s="149"/>
      <c r="DWC93" s="149"/>
      <c r="DWD93" s="149"/>
      <c r="DWE93" s="149"/>
      <c r="DWF93" s="149"/>
      <c r="DWG93" s="149"/>
      <c r="DWH93" s="149"/>
      <c r="DWI93" s="149"/>
      <c r="DWJ93" s="149"/>
      <c r="DWK93" s="149"/>
      <c r="DWL93" s="149"/>
      <c r="DWM93" s="149"/>
      <c r="DWN93" s="149"/>
      <c r="DWO93" s="149"/>
      <c r="DWP93" s="149"/>
      <c r="DWQ93" s="149"/>
      <c r="DWR93" s="149"/>
      <c r="DWS93" s="149"/>
      <c r="DWT93" s="149"/>
      <c r="DWU93" s="149"/>
      <c r="DWV93" s="149"/>
      <c r="DWW93" s="149"/>
      <c r="DWX93" s="149"/>
      <c r="DWY93" s="149"/>
      <c r="DWZ93" s="149"/>
      <c r="DXA93" s="149"/>
      <c r="DXB93" s="149"/>
      <c r="DXC93" s="149"/>
      <c r="DXD93" s="149"/>
      <c r="DXE93" s="149"/>
      <c r="DXF93" s="149"/>
      <c r="DXG93" s="149"/>
      <c r="DXH93" s="149"/>
      <c r="DXI93" s="149"/>
      <c r="DXJ93" s="149"/>
      <c r="DXK93" s="149"/>
      <c r="DXL93" s="149"/>
      <c r="DXM93" s="149"/>
      <c r="DXN93" s="149"/>
      <c r="DXO93" s="149"/>
      <c r="DXP93" s="149"/>
      <c r="DXQ93" s="149"/>
      <c r="DXR93" s="149"/>
      <c r="DXS93" s="149"/>
      <c r="DXT93" s="149"/>
      <c r="DXU93" s="149"/>
      <c r="DXV93" s="149"/>
      <c r="DXW93" s="149"/>
      <c r="DXX93" s="149"/>
      <c r="DXY93" s="149"/>
      <c r="DXZ93" s="149"/>
      <c r="DYA93" s="149"/>
      <c r="DYB93" s="149"/>
      <c r="DYC93" s="149"/>
      <c r="DYD93" s="149"/>
      <c r="DYE93" s="149"/>
      <c r="DYF93" s="149"/>
      <c r="DYG93" s="149"/>
      <c r="DYH93" s="149"/>
      <c r="DYI93" s="149"/>
      <c r="DYJ93" s="149"/>
      <c r="DYK93" s="149"/>
      <c r="DYL93" s="149"/>
      <c r="DYM93" s="149"/>
      <c r="DYN93" s="149"/>
      <c r="DYO93" s="149"/>
      <c r="DYP93" s="149"/>
      <c r="DYQ93" s="149"/>
      <c r="DYR93" s="149"/>
      <c r="DYS93" s="149"/>
      <c r="DYT93" s="149"/>
      <c r="DYU93" s="149"/>
      <c r="DYV93" s="149"/>
      <c r="DYW93" s="149"/>
      <c r="DYX93" s="149"/>
      <c r="DYY93" s="149"/>
      <c r="DYZ93" s="149"/>
      <c r="DZA93" s="149"/>
      <c r="DZB93" s="149"/>
      <c r="DZC93" s="149"/>
      <c r="DZD93" s="149"/>
      <c r="DZE93" s="149"/>
      <c r="DZF93" s="149"/>
      <c r="DZG93" s="149"/>
      <c r="DZH93" s="149"/>
      <c r="DZI93" s="149"/>
      <c r="DZJ93" s="149"/>
      <c r="DZK93" s="149"/>
      <c r="DZL93" s="149"/>
      <c r="DZM93" s="149"/>
      <c r="DZN93" s="149"/>
      <c r="DZO93" s="149"/>
      <c r="DZP93" s="149"/>
      <c r="DZQ93" s="149"/>
      <c r="DZR93" s="149"/>
      <c r="DZS93" s="149"/>
      <c r="DZT93" s="149"/>
      <c r="DZU93" s="149"/>
      <c r="DZV93" s="149"/>
      <c r="DZW93" s="149"/>
      <c r="DZX93" s="149"/>
      <c r="DZY93" s="149"/>
      <c r="DZZ93" s="149"/>
      <c r="EAA93" s="149"/>
      <c r="EAB93" s="149"/>
      <c r="EAC93" s="149"/>
      <c r="EAD93" s="149"/>
      <c r="EAE93" s="149"/>
      <c r="EAF93" s="149"/>
      <c r="EAG93" s="149"/>
      <c r="EAH93" s="149"/>
      <c r="EAI93" s="149"/>
      <c r="EAJ93" s="149"/>
      <c r="EAK93" s="149"/>
      <c r="EAL93" s="149"/>
      <c r="EAM93" s="149"/>
      <c r="EAN93" s="149"/>
      <c r="EAO93" s="149"/>
      <c r="EAP93" s="149"/>
      <c r="EAQ93" s="149"/>
      <c r="EAR93" s="149"/>
      <c r="EAS93" s="149"/>
      <c r="EAT93" s="149"/>
      <c r="EAU93" s="149"/>
      <c r="EAV93" s="149"/>
      <c r="EAW93" s="149"/>
      <c r="EAX93" s="149"/>
      <c r="EAY93" s="149"/>
      <c r="EAZ93" s="149"/>
      <c r="EBA93" s="149"/>
      <c r="EBB93" s="149"/>
      <c r="EBC93" s="149"/>
      <c r="EBD93" s="149"/>
      <c r="EBE93" s="149"/>
      <c r="EBF93" s="149"/>
      <c r="EBG93" s="149"/>
      <c r="EBH93" s="149"/>
      <c r="EBI93" s="149"/>
      <c r="EBJ93" s="149"/>
      <c r="EBK93" s="149"/>
      <c r="EBL93" s="149"/>
      <c r="EBM93" s="149"/>
      <c r="EBN93" s="149"/>
      <c r="EBO93" s="149"/>
      <c r="EBP93" s="149"/>
      <c r="EBQ93" s="149"/>
      <c r="EBR93" s="149"/>
      <c r="EBS93" s="149"/>
      <c r="EBT93" s="149"/>
      <c r="EBU93" s="149"/>
      <c r="EBV93" s="149"/>
      <c r="EBW93" s="149"/>
      <c r="EBX93" s="149"/>
      <c r="EBY93" s="149"/>
      <c r="EBZ93" s="149"/>
      <c r="ECA93" s="149"/>
      <c r="ECB93" s="149"/>
      <c r="ECC93" s="149"/>
      <c r="ECD93" s="149"/>
      <c r="ECE93" s="149"/>
      <c r="ECF93" s="149"/>
      <c r="ECG93" s="149"/>
      <c r="ECH93" s="149"/>
      <c r="ECI93" s="149"/>
      <c r="ECJ93" s="149"/>
      <c r="ECK93" s="149"/>
      <c r="ECL93" s="149"/>
      <c r="ECM93" s="149"/>
      <c r="ECN93" s="149"/>
      <c r="ECO93" s="149"/>
      <c r="ECP93" s="149"/>
      <c r="ECQ93" s="149"/>
      <c r="ECR93" s="149"/>
      <c r="ECS93" s="149"/>
      <c r="ECT93" s="149"/>
      <c r="ECU93" s="149"/>
      <c r="ECV93" s="149"/>
      <c r="ECW93" s="149"/>
      <c r="ECX93" s="149"/>
      <c r="ECY93" s="149"/>
      <c r="ECZ93" s="149"/>
      <c r="EDA93" s="149"/>
      <c r="EDB93" s="149"/>
      <c r="EDC93" s="149"/>
      <c r="EDD93" s="149"/>
      <c r="EDE93" s="149"/>
      <c r="EDF93" s="149"/>
      <c r="EDG93" s="149"/>
      <c r="EDH93" s="149"/>
      <c r="EDI93" s="149"/>
      <c r="EDJ93" s="149"/>
      <c r="EDK93" s="149"/>
      <c r="EDL93" s="149"/>
      <c r="EDM93" s="149"/>
      <c r="EDN93" s="149"/>
      <c r="EDO93" s="149"/>
      <c r="EDP93" s="149"/>
      <c r="EDQ93" s="149"/>
      <c r="EDR93" s="149"/>
      <c r="EDS93" s="149"/>
      <c r="EDT93" s="149"/>
      <c r="EDU93" s="149"/>
      <c r="EDV93" s="149"/>
      <c r="EDW93" s="149"/>
      <c r="EDX93" s="149"/>
      <c r="EDY93" s="149"/>
      <c r="EDZ93" s="149"/>
      <c r="EEA93" s="149"/>
      <c r="EEB93" s="149"/>
      <c r="EEC93" s="149"/>
      <c r="EED93" s="149"/>
      <c r="EEE93" s="149"/>
      <c r="EEF93" s="149"/>
      <c r="EEG93" s="149"/>
      <c r="EEH93" s="149"/>
      <c r="EEI93" s="149"/>
      <c r="EEJ93" s="149"/>
      <c r="EEK93" s="149"/>
      <c r="EEL93" s="149"/>
      <c r="EEM93" s="149"/>
      <c r="EEN93" s="149"/>
      <c r="EEO93" s="149"/>
      <c r="EEP93" s="149"/>
      <c r="EEQ93" s="149"/>
      <c r="EER93" s="149"/>
      <c r="EES93" s="149"/>
      <c r="EET93" s="149"/>
      <c r="EEU93" s="149"/>
      <c r="EEV93" s="149"/>
      <c r="EEW93" s="149"/>
      <c r="EEX93" s="149"/>
      <c r="EEY93" s="149"/>
      <c r="EEZ93" s="149"/>
      <c r="EFA93" s="149"/>
      <c r="EFB93" s="149"/>
      <c r="EFC93" s="149"/>
      <c r="EFD93" s="149"/>
      <c r="EFE93" s="149"/>
      <c r="EFF93" s="149"/>
      <c r="EFG93" s="149"/>
      <c r="EFH93" s="149"/>
      <c r="EFI93" s="149"/>
      <c r="EFJ93" s="149"/>
      <c r="EFK93" s="149"/>
      <c r="EFL93" s="149"/>
      <c r="EFM93" s="149"/>
      <c r="EFN93" s="149"/>
      <c r="EFO93" s="149"/>
      <c r="EFP93" s="149"/>
      <c r="EFQ93" s="149"/>
      <c r="EFR93" s="149"/>
      <c r="EFS93" s="149"/>
      <c r="EFT93" s="149"/>
      <c r="EFU93" s="149"/>
      <c r="EFV93" s="149"/>
      <c r="EFW93" s="149"/>
      <c r="EFX93" s="149"/>
      <c r="EFY93" s="149"/>
      <c r="EFZ93" s="149"/>
      <c r="EGA93" s="149"/>
      <c r="EGB93" s="149"/>
      <c r="EGC93" s="149"/>
      <c r="EGD93" s="149"/>
      <c r="EGE93" s="149"/>
      <c r="EGF93" s="149"/>
      <c r="EGG93" s="149"/>
      <c r="EGH93" s="149"/>
      <c r="EGI93" s="149"/>
      <c r="EGJ93" s="149"/>
      <c r="EGK93" s="149"/>
      <c r="EGL93" s="149"/>
      <c r="EGM93" s="149"/>
      <c r="EGN93" s="149"/>
      <c r="EGO93" s="149"/>
      <c r="EGP93" s="149"/>
      <c r="EGQ93" s="149"/>
      <c r="EGR93" s="149"/>
      <c r="EGS93" s="149"/>
      <c r="EGT93" s="149"/>
      <c r="EGU93" s="149"/>
      <c r="EGV93" s="149"/>
      <c r="EGW93" s="149"/>
      <c r="EGX93" s="149"/>
      <c r="EGY93" s="149"/>
      <c r="EGZ93" s="149"/>
      <c r="EHA93" s="149"/>
      <c r="EHB93" s="149"/>
      <c r="EHC93" s="149"/>
      <c r="EHD93" s="149"/>
      <c r="EHE93" s="149"/>
      <c r="EHF93" s="149"/>
      <c r="EHG93" s="149"/>
      <c r="EHH93" s="149"/>
      <c r="EHI93" s="149"/>
      <c r="EHJ93" s="149"/>
      <c r="EHK93" s="149"/>
      <c r="EHL93" s="149"/>
      <c r="EHM93" s="149"/>
      <c r="EHN93" s="149"/>
      <c r="EHO93" s="149"/>
      <c r="EHP93" s="149"/>
      <c r="EHQ93" s="149"/>
      <c r="EHR93" s="149"/>
      <c r="EHS93" s="149"/>
      <c r="EHT93" s="149"/>
      <c r="EHU93" s="149"/>
      <c r="EHV93" s="149"/>
      <c r="EHW93" s="149"/>
      <c r="EHX93" s="149"/>
      <c r="EHY93" s="149"/>
      <c r="EHZ93" s="149"/>
      <c r="EIA93" s="149"/>
      <c r="EIB93" s="149"/>
      <c r="EIC93" s="149"/>
      <c r="EID93" s="149"/>
      <c r="EIE93" s="149"/>
      <c r="EIF93" s="149"/>
      <c r="EIG93" s="149"/>
      <c r="EIH93" s="149"/>
      <c r="EII93" s="149"/>
      <c r="EIJ93" s="149"/>
      <c r="EIK93" s="149"/>
      <c r="EIL93" s="149"/>
      <c r="EIM93" s="149"/>
      <c r="EIN93" s="149"/>
      <c r="EIO93" s="149"/>
      <c r="EIP93" s="149"/>
      <c r="EIQ93" s="149"/>
      <c r="EIR93" s="149"/>
      <c r="EIS93" s="149"/>
      <c r="EIT93" s="149"/>
      <c r="EIU93" s="149"/>
      <c r="EIV93" s="149"/>
      <c r="EIW93" s="149"/>
      <c r="EIX93" s="149"/>
      <c r="EIY93" s="149"/>
      <c r="EIZ93" s="149"/>
      <c r="EJA93" s="149"/>
      <c r="EJB93" s="149"/>
      <c r="EJC93" s="149"/>
      <c r="EJD93" s="149"/>
      <c r="EJE93" s="149"/>
      <c r="EJF93" s="149"/>
      <c r="EJG93" s="149"/>
      <c r="EJH93" s="149"/>
      <c r="EJI93" s="149"/>
      <c r="EJJ93" s="149"/>
      <c r="EJK93" s="149"/>
      <c r="EJL93" s="149"/>
      <c r="EJM93" s="149"/>
      <c r="EJN93" s="149"/>
      <c r="EJO93" s="149"/>
      <c r="EJP93" s="149"/>
      <c r="EJQ93" s="149"/>
      <c r="EJR93" s="149"/>
      <c r="EJS93" s="149"/>
      <c r="EJT93" s="149"/>
      <c r="EJU93" s="149"/>
      <c r="EJV93" s="149"/>
      <c r="EJW93" s="149"/>
      <c r="EJX93" s="149"/>
      <c r="EJY93" s="149"/>
      <c r="EJZ93" s="149"/>
      <c r="EKA93" s="149"/>
      <c r="EKB93" s="149"/>
      <c r="EKC93" s="149"/>
      <c r="EKD93" s="149"/>
      <c r="EKE93" s="149"/>
      <c r="EKF93" s="149"/>
      <c r="EKG93" s="149"/>
      <c r="EKH93" s="149"/>
      <c r="EKI93" s="149"/>
      <c r="EKJ93" s="149"/>
      <c r="EKK93" s="149"/>
      <c r="EKL93" s="149"/>
      <c r="EKM93" s="149"/>
      <c r="EKN93" s="149"/>
      <c r="EKO93" s="149"/>
      <c r="EKP93" s="149"/>
      <c r="EKQ93" s="149"/>
      <c r="EKR93" s="149"/>
      <c r="EKS93" s="149"/>
      <c r="EKT93" s="149"/>
      <c r="EKU93" s="149"/>
      <c r="EKV93" s="149"/>
      <c r="EKW93" s="149"/>
      <c r="EKX93" s="149"/>
      <c r="EKY93" s="149"/>
      <c r="EKZ93" s="149"/>
      <c r="ELA93" s="149"/>
      <c r="ELB93" s="149"/>
      <c r="ELC93" s="149"/>
      <c r="ELD93" s="149"/>
      <c r="ELE93" s="149"/>
      <c r="ELF93" s="149"/>
      <c r="ELG93" s="149"/>
      <c r="ELH93" s="149"/>
      <c r="ELI93" s="149"/>
      <c r="ELJ93" s="149"/>
      <c r="ELK93" s="149"/>
      <c r="ELL93" s="149"/>
      <c r="ELM93" s="149"/>
      <c r="ELN93" s="149"/>
      <c r="ELO93" s="149"/>
      <c r="ELP93" s="149"/>
      <c r="ELQ93" s="149"/>
      <c r="ELR93" s="149"/>
      <c r="ELS93" s="149"/>
      <c r="ELT93" s="149"/>
      <c r="ELU93" s="149"/>
      <c r="ELV93" s="149"/>
      <c r="ELW93" s="149"/>
      <c r="ELX93" s="149"/>
      <c r="ELY93" s="149"/>
      <c r="ELZ93" s="149"/>
      <c r="EMA93" s="149"/>
      <c r="EMB93" s="149"/>
      <c r="EMC93" s="149"/>
      <c r="EMD93" s="149"/>
      <c r="EME93" s="149"/>
      <c r="EMF93" s="149"/>
      <c r="EMG93" s="149"/>
      <c r="EMH93" s="149"/>
      <c r="EMI93" s="149"/>
      <c r="EMJ93" s="149"/>
      <c r="EMK93" s="149"/>
      <c r="EML93" s="149"/>
      <c r="EMM93" s="149"/>
      <c r="EMN93" s="149"/>
      <c r="EMO93" s="149"/>
      <c r="EMP93" s="149"/>
      <c r="EMQ93" s="149"/>
      <c r="EMR93" s="149"/>
      <c r="EMS93" s="149"/>
      <c r="EMT93" s="149"/>
      <c r="EMU93" s="149"/>
      <c r="EMV93" s="149"/>
      <c r="EMW93" s="149"/>
      <c r="EMX93" s="149"/>
      <c r="EMY93" s="149"/>
      <c r="EMZ93" s="149"/>
      <c r="ENA93" s="149"/>
      <c r="ENB93" s="149"/>
      <c r="ENC93" s="149"/>
      <c r="END93" s="149"/>
      <c r="ENE93" s="149"/>
      <c r="ENF93" s="149"/>
      <c r="ENG93" s="149"/>
      <c r="ENH93" s="149"/>
      <c r="ENI93" s="149"/>
      <c r="ENJ93" s="149"/>
      <c r="ENK93" s="149"/>
      <c r="ENL93" s="149"/>
      <c r="ENM93" s="149"/>
      <c r="ENN93" s="149"/>
      <c r="ENO93" s="149"/>
      <c r="ENP93" s="149"/>
      <c r="ENQ93" s="149"/>
      <c r="ENR93" s="149"/>
      <c r="ENS93" s="149"/>
      <c r="ENT93" s="149"/>
      <c r="ENU93" s="149"/>
      <c r="ENV93" s="149"/>
      <c r="ENW93" s="149"/>
      <c r="ENX93" s="149"/>
      <c r="ENY93" s="149"/>
      <c r="ENZ93" s="149"/>
      <c r="EOA93" s="149"/>
      <c r="EOB93" s="149"/>
      <c r="EOC93" s="149"/>
      <c r="EOD93" s="149"/>
      <c r="EOE93" s="149"/>
      <c r="EOF93" s="149"/>
      <c r="EOG93" s="149"/>
      <c r="EOH93" s="149"/>
      <c r="EOI93" s="149"/>
      <c r="EOJ93" s="149"/>
      <c r="EOK93" s="149"/>
      <c r="EOL93" s="149"/>
      <c r="EOM93" s="149"/>
      <c r="EON93" s="149"/>
      <c r="EOO93" s="149"/>
      <c r="EOP93" s="149"/>
      <c r="EOQ93" s="149"/>
      <c r="EOR93" s="149"/>
      <c r="EOS93" s="149"/>
      <c r="EOT93" s="149"/>
      <c r="EOU93" s="149"/>
      <c r="EOV93" s="149"/>
      <c r="EOW93" s="149"/>
      <c r="EOX93" s="149"/>
      <c r="EOY93" s="149"/>
      <c r="EOZ93" s="149"/>
      <c r="EPA93" s="149"/>
      <c r="EPB93" s="149"/>
      <c r="EPC93" s="149"/>
      <c r="EPD93" s="149"/>
      <c r="EPE93" s="149"/>
      <c r="EPF93" s="149"/>
      <c r="EPG93" s="149"/>
      <c r="EPH93" s="149"/>
      <c r="EPI93" s="149"/>
      <c r="EPJ93" s="149"/>
      <c r="EPK93" s="149"/>
      <c r="EPL93" s="149"/>
      <c r="EPM93" s="149"/>
      <c r="EPN93" s="149"/>
      <c r="EPO93" s="149"/>
      <c r="EPP93" s="149"/>
      <c r="EPQ93" s="149"/>
      <c r="EPR93" s="149"/>
      <c r="EPS93" s="149"/>
      <c r="EPT93" s="149"/>
      <c r="EPU93" s="149"/>
      <c r="EPV93" s="149"/>
      <c r="EPW93" s="149"/>
      <c r="EPX93" s="149"/>
      <c r="EPY93" s="149"/>
      <c r="EPZ93" s="149"/>
      <c r="EQA93" s="149"/>
      <c r="EQB93" s="149"/>
      <c r="EQC93" s="149"/>
      <c r="EQD93" s="149"/>
      <c r="EQE93" s="149"/>
      <c r="EQF93" s="149"/>
      <c r="EQG93" s="149"/>
      <c r="EQH93" s="149"/>
      <c r="EQI93" s="149"/>
      <c r="EQJ93" s="149"/>
      <c r="EQK93" s="149"/>
      <c r="EQL93" s="149"/>
      <c r="EQM93" s="149"/>
      <c r="EQN93" s="149"/>
      <c r="EQO93" s="149"/>
      <c r="EQP93" s="149"/>
      <c r="EQQ93" s="149"/>
      <c r="EQR93" s="149"/>
      <c r="EQS93" s="149"/>
      <c r="EQT93" s="149"/>
      <c r="EQU93" s="149"/>
      <c r="EQV93" s="149"/>
      <c r="EQW93" s="149"/>
      <c r="EQX93" s="149"/>
      <c r="EQY93" s="149"/>
      <c r="EQZ93" s="149"/>
      <c r="ERA93" s="149"/>
      <c r="ERB93" s="149"/>
      <c r="ERC93" s="149"/>
      <c r="ERD93" s="149"/>
      <c r="ERE93" s="149"/>
      <c r="ERF93" s="149"/>
      <c r="ERG93" s="149"/>
      <c r="ERH93" s="149"/>
      <c r="ERI93" s="149"/>
      <c r="ERJ93" s="149"/>
      <c r="ERK93" s="149"/>
      <c r="ERL93" s="149"/>
      <c r="ERM93" s="149"/>
      <c r="ERN93" s="149"/>
      <c r="ERO93" s="149"/>
      <c r="ERP93" s="149"/>
      <c r="ERQ93" s="149"/>
      <c r="ERR93" s="149"/>
      <c r="ERS93" s="149"/>
      <c r="ERT93" s="149"/>
      <c r="ERU93" s="149"/>
      <c r="ERV93" s="149"/>
      <c r="ERW93" s="149"/>
      <c r="ERX93" s="149"/>
      <c r="ERY93" s="149"/>
      <c r="ERZ93" s="149"/>
      <c r="ESA93" s="149"/>
      <c r="ESB93" s="149"/>
      <c r="ESC93" s="149"/>
      <c r="ESD93" s="149"/>
      <c r="ESE93" s="149"/>
      <c r="ESF93" s="149"/>
      <c r="ESG93" s="149"/>
      <c r="ESH93" s="149"/>
      <c r="ESI93" s="149"/>
      <c r="ESJ93" s="149"/>
      <c r="ESK93" s="149"/>
      <c r="ESL93" s="149"/>
      <c r="ESM93" s="149"/>
      <c r="ESN93" s="149"/>
      <c r="ESO93" s="149"/>
      <c r="ESP93" s="149"/>
      <c r="ESQ93" s="149"/>
      <c r="ESR93" s="149"/>
      <c r="ESS93" s="149"/>
      <c r="EST93" s="149"/>
      <c r="ESU93" s="149"/>
      <c r="ESV93" s="149"/>
      <c r="ESW93" s="149"/>
      <c r="ESX93" s="149"/>
      <c r="ESY93" s="149"/>
      <c r="ESZ93" s="149"/>
      <c r="ETA93" s="149"/>
      <c r="ETB93" s="149"/>
      <c r="ETC93" s="149"/>
      <c r="ETD93" s="149"/>
      <c r="ETE93" s="149"/>
      <c r="ETF93" s="149"/>
      <c r="ETG93" s="149"/>
      <c r="ETH93" s="149"/>
      <c r="ETI93" s="149"/>
      <c r="ETJ93" s="149"/>
      <c r="ETK93" s="149"/>
      <c r="ETL93" s="149"/>
      <c r="ETM93" s="149"/>
      <c r="ETN93" s="149"/>
      <c r="ETO93" s="149"/>
      <c r="ETP93" s="149"/>
      <c r="ETQ93" s="149"/>
      <c r="ETR93" s="149"/>
      <c r="ETS93" s="149"/>
      <c r="ETT93" s="149"/>
      <c r="ETU93" s="149"/>
      <c r="ETV93" s="149"/>
      <c r="ETW93" s="149"/>
      <c r="ETX93" s="149"/>
      <c r="ETY93" s="149"/>
      <c r="ETZ93" s="149"/>
      <c r="EUA93" s="149"/>
      <c r="EUB93" s="149"/>
      <c r="EUC93" s="149"/>
      <c r="EUD93" s="149"/>
      <c r="EUE93" s="149"/>
      <c r="EUF93" s="149"/>
      <c r="EUG93" s="149"/>
      <c r="EUH93" s="149"/>
      <c r="EUI93" s="149"/>
      <c r="EUJ93" s="149"/>
      <c r="EUK93" s="149"/>
      <c r="EUL93" s="149"/>
      <c r="EUM93" s="149"/>
      <c r="EUN93" s="149"/>
      <c r="EUO93" s="149"/>
      <c r="EUP93" s="149"/>
      <c r="EUQ93" s="149"/>
      <c r="EUR93" s="149"/>
      <c r="EUS93" s="149"/>
      <c r="EUT93" s="149"/>
      <c r="EUU93" s="149"/>
      <c r="EUV93" s="149"/>
      <c r="EUW93" s="149"/>
      <c r="EUX93" s="149"/>
      <c r="EUY93" s="149"/>
      <c r="EUZ93" s="149"/>
      <c r="EVA93" s="149"/>
      <c r="EVB93" s="149"/>
      <c r="EVC93" s="149"/>
      <c r="EVD93" s="149"/>
      <c r="EVE93" s="149"/>
      <c r="EVF93" s="149"/>
      <c r="EVG93" s="149"/>
      <c r="EVH93" s="149"/>
      <c r="EVI93" s="149"/>
      <c r="EVJ93" s="149"/>
      <c r="EVK93" s="149"/>
      <c r="EVL93" s="149"/>
      <c r="EVM93" s="149"/>
      <c r="EVN93" s="149"/>
      <c r="EVO93" s="149"/>
      <c r="EVP93" s="149"/>
      <c r="EVQ93" s="149"/>
      <c r="EVR93" s="149"/>
      <c r="EVS93" s="149"/>
      <c r="EVT93" s="149"/>
      <c r="EVU93" s="149"/>
      <c r="EVV93" s="149"/>
      <c r="EVW93" s="149"/>
      <c r="EVX93" s="149"/>
      <c r="EVY93" s="149"/>
      <c r="EVZ93" s="149"/>
      <c r="EWA93" s="149"/>
      <c r="EWB93" s="149"/>
      <c r="EWC93" s="149"/>
      <c r="EWD93" s="149"/>
      <c r="EWE93" s="149"/>
      <c r="EWF93" s="149"/>
      <c r="EWG93" s="149"/>
      <c r="EWH93" s="149"/>
      <c r="EWI93" s="149"/>
      <c r="EWJ93" s="149"/>
      <c r="EWK93" s="149"/>
      <c r="EWL93" s="149"/>
      <c r="EWM93" s="149"/>
      <c r="EWN93" s="149"/>
      <c r="EWO93" s="149"/>
      <c r="EWP93" s="149"/>
      <c r="EWQ93" s="149"/>
      <c r="EWR93" s="149"/>
      <c r="EWS93" s="149"/>
      <c r="EWT93" s="149"/>
      <c r="EWU93" s="149"/>
      <c r="EWV93" s="149"/>
      <c r="EWW93" s="149"/>
      <c r="EWX93" s="149"/>
      <c r="EWY93" s="149"/>
      <c r="EWZ93" s="149"/>
      <c r="EXA93" s="149"/>
      <c r="EXB93" s="149"/>
      <c r="EXC93" s="149"/>
      <c r="EXD93" s="149"/>
      <c r="EXE93" s="149"/>
      <c r="EXF93" s="149"/>
      <c r="EXG93" s="149"/>
      <c r="EXH93" s="149"/>
      <c r="EXI93" s="149"/>
      <c r="EXJ93" s="149"/>
      <c r="EXK93" s="149"/>
      <c r="EXL93" s="149"/>
      <c r="EXM93" s="149"/>
      <c r="EXN93" s="149"/>
      <c r="EXO93" s="149"/>
      <c r="EXP93" s="149"/>
      <c r="EXQ93" s="149"/>
      <c r="EXR93" s="149"/>
      <c r="EXS93" s="149"/>
      <c r="EXT93" s="149"/>
      <c r="EXU93" s="149"/>
      <c r="EXV93" s="149"/>
      <c r="EXW93" s="149"/>
      <c r="EXX93" s="149"/>
      <c r="EXY93" s="149"/>
      <c r="EXZ93" s="149"/>
      <c r="EYA93" s="149"/>
      <c r="EYB93" s="149"/>
      <c r="EYC93" s="149"/>
      <c r="EYD93" s="149"/>
      <c r="EYE93" s="149"/>
      <c r="EYF93" s="149"/>
      <c r="EYG93" s="149"/>
      <c r="EYH93" s="149"/>
      <c r="EYI93" s="149"/>
      <c r="EYJ93" s="149"/>
      <c r="EYK93" s="149"/>
      <c r="EYL93" s="149"/>
      <c r="EYM93" s="149"/>
      <c r="EYN93" s="149"/>
      <c r="EYO93" s="149"/>
      <c r="EYP93" s="149"/>
      <c r="EYQ93" s="149"/>
      <c r="EYR93" s="149"/>
      <c r="EYS93" s="149"/>
      <c r="EYT93" s="149"/>
      <c r="EYU93" s="149"/>
      <c r="EYV93" s="149"/>
      <c r="EYW93" s="149"/>
      <c r="EYX93" s="149"/>
      <c r="EYY93" s="149"/>
      <c r="EYZ93" s="149"/>
      <c r="EZA93" s="149"/>
      <c r="EZB93" s="149"/>
      <c r="EZC93" s="149"/>
      <c r="EZD93" s="149"/>
      <c r="EZE93" s="149"/>
      <c r="EZF93" s="149"/>
      <c r="EZG93" s="149"/>
      <c r="EZH93" s="149"/>
      <c r="EZI93" s="149"/>
      <c r="EZJ93" s="149"/>
      <c r="EZK93" s="149"/>
      <c r="EZL93" s="149"/>
      <c r="EZM93" s="149"/>
      <c r="EZN93" s="149"/>
      <c r="EZO93" s="149"/>
      <c r="EZP93" s="149"/>
      <c r="EZQ93" s="149"/>
      <c r="EZR93" s="149"/>
      <c r="EZS93" s="149"/>
      <c r="EZT93" s="149"/>
      <c r="EZU93" s="149"/>
      <c r="EZV93" s="149"/>
      <c r="EZW93" s="149"/>
      <c r="EZX93" s="149"/>
      <c r="EZY93" s="149"/>
      <c r="EZZ93" s="149"/>
      <c r="FAA93" s="149"/>
      <c r="FAB93" s="149"/>
      <c r="FAC93" s="149"/>
      <c r="FAD93" s="149"/>
      <c r="FAE93" s="149"/>
      <c r="FAF93" s="149"/>
      <c r="FAG93" s="149"/>
      <c r="FAH93" s="149"/>
      <c r="FAI93" s="149"/>
      <c r="FAJ93" s="149"/>
      <c r="FAK93" s="149"/>
      <c r="FAL93" s="149"/>
      <c r="FAM93" s="149"/>
      <c r="FAN93" s="149"/>
      <c r="FAO93" s="149"/>
      <c r="FAP93" s="149"/>
      <c r="FAQ93" s="149"/>
      <c r="FAR93" s="149"/>
      <c r="FAS93" s="149"/>
      <c r="FAT93" s="149"/>
      <c r="FAU93" s="149"/>
      <c r="FAV93" s="149"/>
      <c r="FAW93" s="149"/>
      <c r="FAX93" s="149"/>
      <c r="FAY93" s="149"/>
      <c r="FAZ93" s="149"/>
      <c r="FBA93" s="149"/>
      <c r="FBB93" s="149"/>
      <c r="FBC93" s="149"/>
      <c r="FBD93" s="149"/>
      <c r="FBE93" s="149"/>
      <c r="FBF93" s="149"/>
      <c r="FBG93" s="149"/>
      <c r="FBH93" s="149"/>
      <c r="FBI93" s="149"/>
      <c r="FBJ93" s="149"/>
      <c r="FBK93" s="149"/>
      <c r="FBL93" s="149"/>
      <c r="FBM93" s="149"/>
      <c r="FBN93" s="149"/>
      <c r="FBO93" s="149"/>
      <c r="FBP93" s="149"/>
      <c r="FBQ93" s="149"/>
      <c r="FBR93" s="149"/>
      <c r="FBS93" s="149"/>
      <c r="FBT93" s="149"/>
      <c r="FBU93" s="149"/>
      <c r="FBV93" s="149"/>
      <c r="FBW93" s="149"/>
      <c r="FBX93" s="149"/>
      <c r="FBY93" s="149"/>
      <c r="FBZ93" s="149"/>
      <c r="FCA93" s="149"/>
      <c r="FCB93" s="149"/>
      <c r="FCC93" s="149"/>
      <c r="FCD93" s="149"/>
      <c r="FCE93" s="149"/>
      <c r="FCF93" s="149"/>
      <c r="FCG93" s="149"/>
      <c r="FCH93" s="149"/>
      <c r="FCI93" s="149"/>
      <c r="FCJ93" s="149"/>
      <c r="FCK93" s="149"/>
      <c r="FCL93" s="149"/>
      <c r="FCM93" s="149"/>
      <c r="FCN93" s="149"/>
      <c r="FCO93" s="149"/>
      <c r="FCP93" s="149"/>
      <c r="FCQ93" s="149"/>
      <c r="FCR93" s="149"/>
      <c r="FCS93" s="149"/>
      <c r="FCT93" s="149"/>
      <c r="FCU93" s="149"/>
      <c r="FCV93" s="149"/>
      <c r="FCW93" s="149"/>
      <c r="FCX93" s="149"/>
      <c r="FCY93" s="149"/>
      <c r="FCZ93" s="149"/>
      <c r="FDA93" s="149"/>
      <c r="FDB93" s="149"/>
      <c r="FDC93" s="149"/>
      <c r="FDD93" s="149"/>
      <c r="FDE93" s="149"/>
      <c r="FDF93" s="149"/>
      <c r="FDG93" s="149"/>
      <c r="FDH93" s="149"/>
      <c r="FDI93" s="149"/>
      <c r="FDJ93" s="149"/>
      <c r="FDK93" s="149"/>
      <c r="FDL93" s="149"/>
      <c r="FDM93" s="149"/>
      <c r="FDN93" s="149"/>
      <c r="FDO93" s="149"/>
      <c r="FDP93" s="149"/>
      <c r="FDQ93" s="149"/>
      <c r="FDR93" s="149"/>
      <c r="FDS93" s="149"/>
      <c r="FDT93" s="149"/>
      <c r="FDU93" s="149"/>
      <c r="FDV93" s="149"/>
      <c r="FDW93" s="149"/>
      <c r="FDX93" s="149"/>
      <c r="FDY93" s="149"/>
      <c r="FDZ93" s="149"/>
      <c r="FEA93" s="149"/>
      <c r="FEB93" s="149"/>
      <c r="FEC93" s="149"/>
      <c r="FED93" s="149"/>
      <c r="FEE93" s="149"/>
      <c r="FEF93" s="149"/>
      <c r="FEG93" s="149"/>
      <c r="FEH93" s="149"/>
      <c r="FEI93" s="149"/>
      <c r="FEJ93" s="149"/>
      <c r="FEK93" s="149"/>
      <c r="FEL93" s="149"/>
      <c r="FEM93" s="149"/>
      <c r="FEN93" s="149"/>
      <c r="FEO93" s="149"/>
      <c r="FEP93" s="149"/>
      <c r="FEQ93" s="149"/>
      <c r="FER93" s="149"/>
      <c r="FES93" s="149"/>
      <c r="FET93" s="149"/>
      <c r="FEU93" s="149"/>
      <c r="FEV93" s="149"/>
      <c r="FEW93" s="149"/>
      <c r="FEX93" s="149"/>
      <c r="FEY93" s="149"/>
      <c r="FEZ93" s="149"/>
      <c r="FFA93" s="149"/>
      <c r="FFB93" s="149"/>
      <c r="FFC93" s="149"/>
      <c r="FFD93" s="149"/>
      <c r="FFE93" s="149"/>
      <c r="FFF93" s="149"/>
      <c r="FFG93" s="149"/>
      <c r="FFH93" s="149"/>
      <c r="FFI93" s="149"/>
      <c r="FFJ93" s="149"/>
      <c r="FFK93" s="149"/>
      <c r="FFL93" s="149"/>
      <c r="FFM93" s="149"/>
      <c r="FFN93" s="149"/>
      <c r="FFO93" s="149"/>
      <c r="FFP93" s="149"/>
      <c r="FFQ93" s="149"/>
      <c r="FFR93" s="149"/>
      <c r="FFS93" s="149"/>
      <c r="FFT93" s="149"/>
      <c r="FFU93" s="149"/>
      <c r="FFV93" s="149"/>
      <c r="FFW93" s="149"/>
      <c r="FFX93" s="149"/>
      <c r="FFY93" s="149"/>
      <c r="FFZ93" s="149"/>
      <c r="FGA93" s="149"/>
      <c r="FGB93" s="149"/>
      <c r="FGC93" s="149"/>
      <c r="FGD93" s="149"/>
      <c r="FGE93" s="149"/>
      <c r="FGF93" s="149"/>
      <c r="FGG93" s="149"/>
      <c r="FGH93" s="149"/>
      <c r="FGI93" s="149"/>
      <c r="FGJ93" s="149"/>
      <c r="FGK93" s="149"/>
      <c r="FGL93" s="149"/>
      <c r="FGM93" s="149"/>
      <c r="FGN93" s="149"/>
      <c r="FGO93" s="149"/>
      <c r="FGP93" s="149"/>
      <c r="FGQ93" s="149"/>
      <c r="FGR93" s="149"/>
      <c r="FGS93" s="149"/>
      <c r="FGT93" s="149"/>
      <c r="FGU93" s="149"/>
      <c r="FGV93" s="149"/>
      <c r="FGW93" s="149"/>
      <c r="FGX93" s="149"/>
      <c r="FGY93" s="149"/>
      <c r="FGZ93" s="149"/>
      <c r="FHA93" s="149"/>
      <c r="FHB93" s="149"/>
      <c r="FHC93" s="149"/>
      <c r="FHD93" s="149"/>
      <c r="FHE93" s="149"/>
      <c r="FHF93" s="149"/>
      <c r="FHG93" s="149"/>
      <c r="FHH93" s="149"/>
      <c r="FHI93" s="149"/>
      <c r="FHJ93" s="149"/>
      <c r="FHK93" s="149"/>
      <c r="FHL93" s="149"/>
      <c r="FHM93" s="149"/>
      <c r="FHN93" s="149"/>
      <c r="FHO93" s="149"/>
      <c r="FHP93" s="149"/>
      <c r="FHQ93" s="149"/>
      <c r="FHR93" s="149"/>
      <c r="FHS93" s="149"/>
      <c r="FHT93" s="149"/>
      <c r="FHU93" s="149"/>
      <c r="FHV93" s="149"/>
      <c r="FHW93" s="149"/>
      <c r="FHX93" s="149"/>
      <c r="FHY93" s="149"/>
      <c r="FHZ93" s="149"/>
      <c r="FIA93" s="149"/>
      <c r="FIB93" s="149"/>
      <c r="FIC93" s="149"/>
      <c r="FID93" s="149"/>
      <c r="FIE93" s="149"/>
      <c r="FIF93" s="149"/>
      <c r="FIG93" s="149"/>
      <c r="FIH93" s="149"/>
      <c r="FII93" s="149"/>
      <c r="FIJ93" s="149"/>
      <c r="FIK93" s="149"/>
      <c r="FIL93" s="149"/>
      <c r="FIM93" s="149"/>
      <c r="FIN93" s="149"/>
      <c r="FIO93" s="149"/>
      <c r="FIP93" s="149"/>
      <c r="FIQ93" s="149"/>
      <c r="FIR93" s="149"/>
      <c r="FIS93" s="149"/>
      <c r="FIT93" s="149"/>
      <c r="FIU93" s="149"/>
      <c r="FIV93" s="149"/>
      <c r="FIW93" s="149"/>
      <c r="FIX93" s="149"/>
      <c r="FIY93" s="149"/>
      <c r="FIZ93" s="149"/>
      <c r="FJA93" s="149"/>
      <c r="FJB93" s="149"/>
      <c r="FJC93" s="149"/>
      <c r="FJD93" s="149"/>
      <c r="FJE93" s="149"/>
      <c r="FJF93" s="149"/>
      <c r="FJG93" s="149"/>
      <c r="FJH93" s="149"/>
      <c r="FJI93" s="149"/>
      <c r="FJJ93" s="149"/>
      <c r="FJK93" s="149"/>
      <c r="FJL93" s="149"/>
      <c r="FJM93" s="149"/>
      <c r="FJN93" s="149"/>
      <c r="FJO93" s="149"/>
      <c r="FJP93" s="149"/>
      <c r="FJQ93" s="149"/>
      <c r="FJR93" s="149"/>
      <c r="FJS93" s="149"/>
      <c r="FJT93" s="149"/>
      <c r="FJU93" s="149"/>
      <c r="FJV93" s="149"/>
      <c r="FJW93" s="149"/>
      <c r="FJX93" s="149"/>
      <c r="FJY93" s="149"/>
      <c r="FJZ93" s="149"/>
      <c r="FKA93" s="149"/>
      <c r="FKB93" s="149"/>
      <c r="FKC93" s="149"/>
      <c r="FKD93" s="149"/>
      <c r="FKE93" s="149"/>
      <c r="FKF93" s="149"/>
      <c r="FKG93" s="149"/>
      <c r="FKH93" s="149"/>
      <c r="FKI93" s="149"/>
      <c r="FKJ93" s="149"/>
      <c r="FKK93" s="149"/>
      <c r="FKL93" s="149"/>
      <c r="FKM93" s="149"/>
      <c r="FKN93" s="149"/>
      <c r="FKO93" s="149"/>
      <c r="FKP93" s="149"/>
      <c r="FKQ93" s="149"/>
      <c r="FKR93" s="149"/>
      <c r="FKS93" s="149"/>
      <c r="FKT93" s="149"/>
      <c r="FKU93" s="149"/>
      <c r="FKV93" s="149"/>
      <c r="FKW93" s="149"/>
      <c r="FKX93" s="149"/>
      <c r="FKY93" s="149"/>
      <c r="FKZ93" s="149"/>
      <c r="FLA93" s="149"/>
      <c r="FLB93" s="149"/>
      <c r="FLC93" s="149"/>
      <c r="FLD93" s="149"/>
      <c r="FLE93" s="149"/>
      <c r="FLF93" s="149"/>
      <c r="FLG93" s="149"/>
      <c r="FLH93" s="149"/>
      <c r="FLI93" s="149"/>
      <c r="FLJ93" s="149"/>
      <c r="FLK93" s="149"/>
      <c r="FLL93" s="149"/>
      <c r="FLM93" s="149"/>
      <c r="FLN93" s="149"/>
      <c r="FLO93" s="149"/>
      <c r="FLP93" s="149"/>
      <c r="FLQ93" s="149"/>
      <c r="FLR93" s="149"/>
      <c r="FLS93" s="149"/>
      <c r="FLT93" s="149"/>
      <c r="FLU93" s="149"/>
      <c r="FLV93" s="149"/>
      <c r="FLW93" s="149"/>
      <c r="FLX93" s="149"/>
      <c r="FLY93" s="149"/>
      <c r="FLZ93" s="149"/>
      <c r="FMA93" s="149"/>
      <c r="FMB93" s="149"/>
      <c r="FMC93" s="149"/>
      <c r="FMD93" s="149"/>
      <c r="FME93" s="149"/>
      <c r="FMF93" s="149"/>
      <c r="FMG93" s="149"/>
      <c r="FMH93" s="149"/>
      <c r="FMI93" s="149"/>
      <c r="FMJ93" s="149"/>
      <c r="FMK93" s="149"/>
      <c r="FML93" s="149"/>
      <c r="FMM93" s="149"/>
      <c r="FMN93" s="149"/>
      <c r="FMO93" s="149"/>
      <c r="FMP93" s="149"/>
      <c r="FMQ93" s="149"/>
      <c r="FMR93" s="149"/>
      <c r="FMS93" s="149"/>
      <c r="FMT93" s="149"/>
      <c r="FMU93" s="149"/>
      <c r="FMV93" s="149"/>
      <c r="FMW93" s="149"/>
      <c r="FMX93" s="149"/>
      <c r="FMY93" s="149"/>
      <c r="FMZ93" s="149"/>
      <c r="FNA93" s="149"/>
      <c r="FNB93" s="149"/>
      <c r="FNC93" s="149"/>
      <c r="FND93" s="149"/>
      <c r="FNE93" s="149"/>
      <c r="FNF93" s="149"/>
      <c r="FNG93" s="149"/>
      <c r="FNH93" s="149"/>
      <c r="FNI93" s="149"/>
      <c r="FNJ93" s="149"/>
      <c r="FNK93" s="149"/>
      <c r="FNL93" s="149"/>
      <c r="FNM93" s="149"/>
      <c r="FNN93" s="149"/>
      <c r="FNO93" s="149"/>
      <c r="FNP93" s="149"/>
      <c r="FNQ93" s="149"/>
      <c r="FNR93" s="149"/>
      <c r="FNS93" s="149"/>
      <c r="FNT93" s="149"/>
      <c r="FNU93" s="149"/>
      <c r="FNV93" s="149"/>
      <c r="FNW93" s="149"/>
      <c r="FNX93" s="149"/>
      <c r="FNY93" s="149"/>
      <c r="FNZ93" s="149"/>
      <c r="FOA93" s="149"/>
      <c r="FOB93" s="149"/>
      <c r="FOC93" s="149"/>
      <c r="FOD93" s="149"/>
      <c r="FOE93" s="149"/>
      <c r="FOF93" s="149"/>
      <c r="FOG93" s="149"/>
      <c r="FOH93" s="149"/>
      <c r="FOI93" s="149"/>
      <c r="FOJ93" s="149"/>
      <c r="FOK93" s="149"/>
      <c r="FOL93" s="149"/>
      <c r="FOM93" s="149"/>
      <c r="FON93" s="149"/>
      <c r="FOO93" s="149"/>
      <c r="FOP93" s="149"/>
      <c r="FOQ93" s="149"/>
      <c r="FOR93" s="149"/>
      <c r="FOS93" s="149"/>
      <c r="FOT93" s="149"/>
      <c r="FOU93" s="149"/>
      <c r="FOV93" s="149"/>
      <c r="FOW93" s="149"/>
      <c r="FOX93" s="149"/>
      <c r="FOY93" s="149"/>
      <c r="FOZ93" s="149"/>
      <c r="FPA93" s="149"/>
      <c r="FPB93" s="149"/>
      <c r="FPC93" s="149"/>
      <c r="FPD93" s="149"/>
      <c r="FPE93" s="149"/>
      <c r="FPF93" s="149"/>
      <c r="FPG93" s="149"/>
      <c r="FPH93" s="149"/>
      <c r="FPI93" s="149"/>
      <c r="FPJ93" s="149"/>
      <c r="FPK93" s="149"/>
      <c r="FPL93" s="149"/>
      <c r="FPM93" s="149"/>
      <c r="FPN93" s="149"/>
      <c r="FPO93" s="149"/>
      <c r="FPP93" s="149"/>
      <c r="FPQ93" s="149"/>
      <c r="FPR93" s="149"/>
      <c r="FPS93" s="149"/>
      <c r="FPT93" s="149"/>
      <c r="FPU93" s="149"/>
      <c r="FPV93" s="149"/>
      <c r="FPW93" s="149"/>
      <c r="FPX93" s="149"/>
      <c r="FPY93" s="149"/>
      <c r="FPZ93" s="149"/>
      <c r="FQA93" s="149"/>
      <c r="FQB93" s="149"/>
      <c r="FQC93" s="149"/>
      <c r="FQD93" s="149"/>
      <c r="FQE93" s="149"/>
      <c r="FQF93" s="149"/>
      <c r="FQG93" s="149"/>
      <c r="FQH93" s="149"/>
      <c r="FQI93" s="149"/>
      <c r="FQJ93" s="149"/>
      <c r="FQK93" s="149"/>
      <c r="FQL93" s="149"/>
      <c r="FQM93" s="149"/>
      <c r="FQN93" s="149"/>
      <c r="FQO93" s="149"/>
      <c r="FQP93" s="149"/>
      <c r="FQQ93" s="149"/>
      <c r="FQR93" s="149"/>
      <c r="FQS93" s="149"/>
      <c r="FQT93" s="149"/>
      <c r="FQU93" s="149"/>
      <c r="FQV93" s="149"/>
      <c r="FQW93" s="149"/>
      <c r="FQX93" s="149"/>
      <c r="FQY93" s="149"/>
      <c r="FQZ93" s="149"/>
      <c r="FRA93" s="149"/>
      <c r="FRB93" s="149"/>
      <c r="FRC93" s="149"/>
      <c r="FRD93" s="149"/>
      <c r="FRE93" s="149"/>
      <c r="FRF93" s="149"/>
      <c r="FRG93" s="149"/>
      <c r="FRH93" s="149"/>
      <c r="FRI93" s="149"/>
      <c r="FRJ93" s="149"/>
      <c r="FRK93" s="149"/>
      <c r="FRL93" s="149"/>
      <c r="FRM93" s="149"/>
      <c r="FRN93" s="149"/>
      <c r="FRO93" s="149"/>
      <c r="FRP93" s="149"/>
      <c r="FRQ93" s="149"/>
      <c r="FRR93" s="149"/>
      <c r="FRS93" s="149"/>
      <c r="FRT93" s="149"/>
      <c r="FRU93" s="149"/>
      <c r="FRV93" s="149"/>
      <c r="FRW93" s="149"/>
      <c r="FRX93" s="149"/>
      <c r="FRY93" s="149"/>
      <c r="FRZ93" s="149"/>
      <c r="FSA93" s="149"/>
      <c r="FSB93" s="149"/>
      <c r="FSC93" s="149"/>
      <c r="FSD93" s="149"/>
      <c r="FSE93" s="149"/>
      <c r="FSF93" s="149"/>
      <c r="FSG93" s="149"/>
      <c r="FSH93" s="149"/>
      <c r="FSI93" s="149"/>
      <c r="FSJ93" s="149"/>
      <c r="FSK93" s="149"/>
      <c r="FSL93" s="149"/>
      <c r="FSM93" s="149"/>
      <c r="FSN93" s="149"/>
      <c r="FSO93" s="149"/>
      <c r="FSP93" s="149"/>
      <c r="FSQ93" s="149"/>
      <c r="FSR93" s="149"/>
      <c r="FSS93" s="149"/>
      <c r="FST93" s="149"/>
      <c r="FSU93" s="149"/>
      <c r="FSV93" s="149"/>
      <c r="FSW93" s="149"/>
      <c r="FSX93" s="149"/>
      <c r="FSY93" s="149"/>
      <c r="FSZ93" s="149"/>
      <c r="FTA93" s="149"/>
      <c r="FTB93" s="149"/>
      <c r="FTC93" s="149"/>
      <c r="FTD93" s="149"/>
      <c r="FTE93" s="149"/>
      <c r="FTF93" s="149"/>
      <c r="FTG93" s="149"/>
      <c r="FTH93" s="149"/>
      <c r="FTI93" s="149"/>
      <c r="FTJ93" s="149"/>
      <c r="FTK93" s="149"/>
      <c r="FTL93" s="149"/>
      <c r="FTM93" s="149"/>
      <c r="FTN93" s="149"/>
      <c r="FTO93" s="149"/>
      <c r="FTP93" s="149"/>
      <c r="FTQ93" s="149"/>
      <c r="FTR93" s="149"/>
      <c r="FTS93" s="149"/>
      <c r="FTT93" s="149"/>
      <c r="FTU93" s="149"/>
      <c r="FTV93" s="149"/>
      <c r="FTW93" s="149"/>
      <c r="FTX93" s="149"/>
      <c r="FTY93" s="149"/>
      <c r="FTZ93" s="149"/>
      <c r="FUA93" s="149"/>
      <c r="FUB93" s="149"/>
      <c r="FUC93" s="149"/>
      <c r="FUD93" s="149"/>
      <c r="FUE93" s="149"/>
      <c r="FUF93" s="149"/>
      <c r="FUG93" s="149"/>
      <c r="FUH93" s="149"/>
      <c r="FUI93" s="149"/>
      <c r="FUJ93" s="149"/>
      <c r="FUK93" s="149"/>
      <c r="FUL93" s="149"/>
      <c r="FUM93" s="149"/>
      <c r="FUN93" s="149"/>
      <c r="FUO93" s="149"/>
      <c r="FUP93" s="149"/>
      <c r="FUQ93" s="149"/>
      <c r="FUR93" s="149"/>
      <c r="FUS93" s="149"/>
      <c r="FUT93" s="149"/>
      <c r="FUU93" s="149"/>
      <c r="FUV93" s="149"/>
      <c r="FUW93" s="149"/>
      <c r="FUX93" s="149"/>
      <c r="FUY93" s="149"/>
      <c r="FUZ93" s="149"/>
      <c r="FVA93" s="149"/>
      <c r="FVB93" s="149"/>
      <c r="FVC93" s="149"/>
      <c r="FVD93" s="149"/>
      <c r="FVE93" s="149"/>
      <c r="FVF93" s="149"/>
      <c r="FVG93" s="149"/>
      <c r="FVH93" s="149"/>
      <c r="FVI93" s="149"/>
      <c r="FVJ93" s="149"/>
      <c r="FVK93" s="149"/>
      <c r="FVL93" s="149"/>
      <c r="FVM93" s="149"/>
      <c r="FVN93" s="149"/>
      <c r="FVO93" s="149"/>
      <c r="FVP93" s="149"/>
      <c r="FVQ93" s="149"/>
      <c r="FVR93" s="149"/>
      <c r="FVS93" s="149"/>
      <c r="FVT93" s="149"/>
      <c r="FVU93" s="149"/>
      <c r="FVV93" s="149"/>
      <c r="FVW93" s="149"/>
      <c r="FVX93" s="149"/>
      <c r="FVY93" s="149"/>
      <c r="FVZ93" s="149"/>
      <c r="FWA93" s="149"/>
      <c r="FWB93" s="149"/>
      <c r="FWC93" s="149"/>
      <c r="FWD93" s="149"/>
      <c r="FWE93" s="149"/>
      <c r="FWF93" s="149"/>
      <c r="FWG93" s="149"/>
      <c r="FWH93" s="149"/>
      <c r="FWI93" s="149"/>
      <c r="FWJ93" s="149"/>
      <c r="FWK93" s="149"/>
      <c r="FWL93" s="149"/>
      <c r="FWM93" s="149"/>
      <c r="FWN93" s="149"/>
      <c r="FWO93" s="149"/>
      <c r="FWP93" s="149"/>
      <c r="FWQ93" s="149"/>
      <c r="FWR93" s="149"/>
      <c r="FWS93" s="149"/>
      <c r="FWT93" s="149"/>
      <c r="FWU93" s="149"/>
      <c r="FWV93" s="149"/>
      <c r="FWW93" s="149"/>
      <c r="FWX93" s="149"/>
      <c r="FWY93" s="149"/>
      <c r="FWZ93" s="149"/>
      <c r="FXA93" s="149"/>
      <c r="FXB93" s="149"/>
      <c r="FXC93" s="149"/>
      <c r="FXD93" s="149"/>
      <c r="FXE93" s="149"/>
      <c r="FXF93" s="149"/>
      <c r="FXG93" s="149"/>
      <c r="FXH93" s="149"/>
      <c r="FXI93" s="149"/>
      <c r="FXJ93" s="149"/>
      <c r="FXK93" s="149"/>
      <c r="FXL93" s="149"/>
      <c r="FXM93" s="149"/>
      <c r="FXN93" s="149"/>
      <c r="FXO93" s="149"/>
      <c r="FXP93" s="149"/>
      <c r="FXQ93" s="149"/>
      <c r="FXR93" s="149"/>
      <c r="FXS93" s="149"/>
      <c r="FXT93" s="149"/>
      <c r="FXU93" s="149"/>
      <c r="FXV93" s="149"/>
      <c r="FXW93" s="149"/>
      <c r="FXX93" s="149"/>
      <c r="FXY93" s="149"/>
      <c r="FXZ93" s="149"/>
      <c r="FYA93" s="149"/>
      <c r="FYB93" s="149"/>
      <c r="FYC93" s="149"/>
      <c r="FYD93" s="149"/>
      <c r="FYE93" s="149"/>
      <c r="FYF93" s="149"/>
      <c r="FYG93" s="149"/>
      <c r="FYH93" s="149"/>
      <c r="FYI93" s="149"/>
      <c r="FYJ93" s="149"/>
      <c r="FYK93" s="149"/>
      <c r="FYL93" s="149"/>
      <c r="FYM93" s="149"/>
      <c r="FYN93" s="149"/>
      <c r="FYO93" s="149"/>
      <c r="FYP93" s="149"/>
      <c r="FYQ93" s="149"/>
      <c r="FYR93" s="149"/>
      <c r="FYS93" s="149"/>
      <c r="FYT93" s="149"/>
      <c r="FYU93" s="149"/>
      <c r="FYV93" s="149"/>
      <c r="FYW93" s="149"/>
      <c r="FYX93" s="149"/>
      <c r="FYY93" s="149"/>
      <c r="FYZ93" s="149"/>
      <c r="FZA93" s="149"/>
      <c r="FZB93" s="149"/>
      <c r="FZC93" s="149"/>
      <c r="FZD93" s="149"/>
      <c r="FZE93" s="149"/>
      <c r="FZF93" s="149"/>
      <c r="FZG93" s="149"/>
      <c r="FZH93" s="149"/>
      <c r="FZI93" s="149"/>
      <c r="FZJ93" s="149"/>
      <c r="FZK93" s="149"/>
      <c r="FZL93" s="149"/>
      <c r="FZM93" s="149"/>
      <c r="FZN93" s="149"/>
      <c r="FZO93" s="149"/>
      <c r="FZP93" s="149"/>
      <c r="FZQ93" s="149"/>
      <c r="FZR93" s="149"/>
      <c r="FZS93" s="149"/>
      <c r="FZT93" s="149"/>
      <c r="FZU93" s="149"/>
      <c r="FZV93" s="149"/>
      <c r="FZW93" s="149"/>
      <c r="FZX93" s="149"/>
      <c r="FZY93" s="149"/>
      <c r="FZZ93" s="149"/>
      <c r="GAA93" s="149"/>
      <c r="GAB93" s="149"/>
      <c r="GAC93" s="149"/>
      <c r="GAD93" s="149"/>
      <c r="GAE93" s="149"/>
      <c r="GAF93" s="149"/>
      <c r="GAG93" s="149"/>
      <c r="GAH93" s="149"/>
      <c r="GAI93" s="149"/>
      <c r="GAJ93" s="149"/>
      <c r="GAK93" s="149"/>
      <c r="GAL93" s="149"/>
      <c r="GAM93" s="149"/>
      <c r="GAN93" s="149"/>
      <c r="GAO93" s="149"/>
      <c r="GAP93" s="149"/>
      <c r="GAQ93" s="149"/>
      <c r="GAR93" s="149"/>
      <c r="GAS93" s="149"/>
      <c r="GAT93" s="149"/>
      <c r="GAU93" s="149"/>
      <c r="GAV93" s="149"/>
      <c r="GAW93" s="149"/>
      <c r="GAX93" s="149"/>
      <c r="GAY93" s="149"/>
      <c r="GAZ93" s="149"/>
      <c r="GBA93" s="149"/>
      <c r="GBB93" s="149"/>
      <c r="GBC93" s="149"/>
      <c r="GBD93" s="149"/>
      <c r="GBE93" s="149"/>
      <c r="GBF93" s="149"/>
      <c r="GBG93" s="149"/>
      <c r="GBH93" s="149"/>
      <c r="GBI93" s="149"/>
      <c r="GBJ93" s="149"/>
      <c r="GBK93" s="149"/>
      <c r="GBL93" s="149"/>
      <c r="GBM93" s="149"/>
      <c r="GBN93" s="149"/>
      <c r="GBO93" s="149"/>
      <c r="GBP93" s="149"/>
      <c r="GBQ93" s="149"/>
      <c r="GBR93" s="149"/>
      <c r="GBS93" s="149"/>
      <c r="GBT93" s="149"/>
      <c r="GBU93" s="149"/>
      <c r="GBV93" s="149"/>
      <c r="GBW93" s="149"/>
      <c r="GBX93" s="149"/>
      <c r="GBY93" s="149"/>
      <c r="GBZ93" s="149"/>
      <c r="GCA93" s="149"/>
      <c r="GCB93" s="149"/>
      <c r="GCC93" s="149"/>
      <c r="GCD93" s="149"/>
      <c r="GCE93" s="149"/>
      <c r="GCF93" s="149"/>
      <c r="GCG93" s="149"/>
      <c r="GCH93" s="149"/>
      <c r="GCI93" s="149"/>
      <c r="GCJ93" s="149"/>
      <c r="GCK93" s="149"/>
      <c r="GCL93" s="149"/>
      <c r="GCM93" s="149"/>
      <c r="GCN93" s="149"/>
      <c r="GCO93" s="149"/>
      <c r="GCP93" s="149"/>
      <c r="GCQ93" s="149"/>
      <c r="GCR93" s="149"/>
      <c r="GCS93" s="149"/>
      <c r="GCT93" s="149"/>
      <c r="GCU93" s="149"/>
      <c r="GCV93" s="149"/>
      <c r="GCW93" s="149"/>
      <c r="GCX93" s="149"/>
      <c r="GCY93" s="149"/>
      <c r="GCZ93" s="149"/>
      <c r="GDA93" s="149"/>
      <c r="GDB93" s="149"/>
      <c r="GDC93" s="149"/>
      <c r="GDD93" s="149"/>
      <c r="GDE93" s="149"/>
      <c r="GDF93" s="149"/>
      <c r="GDG93" s="149"/>
      <c r="GDH93" s="149"/>
      <c r="GDI93" s="149"/>
      <c r="GDJ93" s="149"/>
      <c r="GDK93" s="149"/>
      <c r="GDL93" s="149"/>
      <c r="GDM93" s="149"/>
      <c r="GDN93" s="149"/>
      <c r="GDO93" s="149"/>
      <c r="GDP93" s="149"/>
      <c r="GDQ93" s="149"/>
      <c r="GDR93" s="149"/>
      <c r="GDS93" s="149"/>
      <c r="GDT93" s="149"/>
      <c r="GDU93" s="149"/>
      <c r="GDV93" s="149"/>
      <c r="GDW93" s="149"/>
      <c r="GDX93" s="149"/>
      <c r="GDY93" s="149"/>
      <c r="GDZ93" s="149"/>
      <c r="GEA93" s="149"/>
      <c r="GEB93" s="149"/>
      <c r="GEC93" s="149"/>
      <c r="GED93" s="149"/>
      <c r="GEE93" s="149"/>
      <c r="GEF93" s="149"/>
      <c r="GEG93" s="149"/>
      <c r="GEH93" s="149"/>
      <c r="GEI93" s="149"/>
      <c r="GEJ93" s="149"/>
      <c r="GEK93" s="149"/>
      <c r="GEL93" s="149"/>
      <c r="GEM93" s="149"/>
      <c r="GEN93" s="149"/>
      <c r="GEO93" s="149"/>
      <c r="GEP93" s="149"/>
      <c r="GEQ93" s="149"/>
      <c r="GER93" s="149"/>
      <c r="GES93" s="149"/>
      <c r="GET93" s="149"/>
      <c r="GEU93" s="149"/>
      <c r="GEV93" s="149"/>
      <c r="GEW93" s="149"/>
      <c r="GEX93" s="149"/>
      <c r="GEY93" s="149"/>
      <c r="GEZ93" s="149"/>
      <c r="GFA93" s="149"/>
      <c r="GFB93" s="149"/>
      <c r="GFC93" s="149"/>
      <c r="GFD93" s="149"/>
      <c r="GFE93" s="149"/>
      <c r="GFF93" s="149"/>
      <c r="GFG93" s="149"/>
      <c r="GFH93" s="149"/>
      <c r="GFI93" s="149"/>
      <c r="GFJ93" s="149"/>
      <c r="GFK93" s="149"/>
      <c r="GFL93" s="149"/>
      <c r="GFM93" s="149"/>
      <c r="GFN93" s="149"/>
      <c r="GFO93" s="149"/>
      <c r="GFP93" s="149"/>
      <c r="GFQ93" s="149"/>
      <c r="GFR93" s="149"/>
      <c r="GFS93" s="149"/>
      <c r="GFT93" s="149"/>
      <c r="GFU93" s="149"/>
      <c r="GFV93" s="149"/>
      <c r="GFW93" s="149"/>
      <c r="GFX93" s="149"/>
      <c r="GFY93" s="149"/>
      <c r="GFZ93" s="149"/>
      <c r="GGA93" s="149"/>
      <c r="GGB93" s="149"/>
      <c r="GGC93" s="149"/>
      <c r="GGD93" s="149"/>
      <c r="GGE93" s="149"/>
      <c r="GGF93" s="149"/>
      <c r="GGG93" s="149"/>
      <c r="GGH93" s="149"/>
      <c r="GGI93" s="149"/>
      <c r="GGJ93" s="149"/>
      <c r="GGK93" s="149"/>
      <c r="GGL93" s="149"/>
      <c r="GGM93" s="149"/>
      <c r="GGN93" s="149"/>
      <c r="GGO93" s="149"/>
      <c r="GGP93" s="149"/>
      <c r="GGQ93" s="149"/>
      <c r="GGR93" s="149"/>
      <c r="GGS93" s="149"/>
      <c r="GGT93" s="149"/>
      <c r="GGU93" s="149"/>
      <c r="GGV93" s="149"/>
      <c r="GGW93" s="149"/>
      <c r="GGX93" s="149"/>
      <c r="GGY93" s="149"/>
      <c r="GGZ93" s="149"/>
      <c r="GHA93" s="149"/>
      <c r="GHB93" s="149"/>
      <c r="GHC93" s="149"/>
      <c r="GHD93" s="149"/>
      <c r="GHE93" s="149"/>
      <c r="GHF93" s="149"/>
      <c r="GHG93" s="149"/>
      <c r="GHH93" s="149"/>
      <c r="GHI93" s="149"/>
      <c r="GHJ93" s="149"/>
      <c r="GHK93" s="149"/>
      <c r="GHL93" s="149"/>
      <c r="GHM93" s="149"/>
      <c r="GHN93" s="149"/>
      <c r="GHO93" s="149"/>
      <c r="GHP93" s="149"/>
      <c r="GHQ93" s="149"/>
      <c r="GHR93" s="149"/>
      <c r="GHS93" s="149"/>
      <c r="GHT93" s="149"/>
      <c r="GHU93" s="149"/>
      <c r="GHV93" s="149"/>
      <c r="GHW93" s="149"/>
      <c r="GHX93" s="149"/>
      <c r="GHY93" s="149"/>
      <c r="GHZ93" s="149"/>
      <c r="GIA93" s="149"/>
      <c r="GIB93" s="149"/>
      <c r="GIC93" s="149"/>
      <c r="GID93" s="149"/>
      <c r="GIE93" s="149"/>
      <c r="GIF93" s="149"/>
      <c r="GIG93" s="149"/>
      <c r="GIH93" s="149"/>
      <c r="GII93" s="149"/>
      <c r="GIJ93" s="149"/>
      <c r="GIK93" s="149"/>
      <c r="GIL93" s="149"/>
      <c r="GIM93" s="149"/>
      <c r="GIN93" s="149"/>
      <c r="GIO93" s="149"/>
      <c r="GIP93" s="149"/>
      <c r="GIQ93" s="149"/>
      <c r="GIR93" s="149"/>
      <c r="GIS93" s="149"/>
      <c r="GIT93" s="149"/>
      <c r="GIU93" s="149"/>
      <c r="GIV93" s="149"/>
      <c r="GIW93" s="149"/>
      <c r="GIX93" s="149"/>
      <c r="GIY93" s="149"/>
      <c r="GIZ93" s="149"/>
      <c r="GJA93" s="149"/>
      <c r="GJB93" s="149"/>
      <c r="GJC93" s="149"/>
      <c r="GJD93" s="149"/>
      <c r="GJE93" s="149"/>
      <c r="GJF93" s="149"/>
      <c r="GJG93" s="149"/>
      <c r="GJH93" s="149"/>
      <c r="GJI93" s="149"/>
      <c r="GJJ93" s="149"/>
      <c r="GJK93" s="149"/>
      <c r="GJL93" s="149"/>
      <c r="GJM93" s="149"/>
      <c r="GJN93" s="149"/>
      <c r="GJO93" s="149"/>
      <c r="GJP93" s="149"/>
      <c r="GJQ93" s="149"/>
      <c r="GJR93" s="149"/>
      <c r="GJS93" s="149"/>
      <c r="GJT93" s="149"/>
      <c r="GJU93" s="149"/>
      <c r="GJV93" s="149"/>
      <c r="GJW93" s="149"/>
      <c r="GJX93" s="149"/>
      <c r="GJY93" s="149"/>
      <c r="GJZ93" s="149"/>
      <c r="GKA93" s="149"/>
      <c r="GKB93" s="149"/>
      <c r="GKC93" s="149"/>
      <c r="GKD93" s="149"/>
      <c r="GKE93" s="149"/>
      <c r="GKF93" s="149"/>
      <c r="GKG93" s="149"/>
      <c r="GKH93" s="149"/>
      <c r="GKI93" s="149"/>
      <c r="GKJ93" s="149"/>
      <c r="GKK93" s="149"/>
      <c r="GKL93" s="149"/>
      <c r="GKM93" s="149"/>
      <c r="GKN93" s="149"/>
      <c r="GKO93" s="149"/>
      <c r="GKP93" s="149"/>
      <c r="GKQ93" s="149"/>
      <c r="GKR93" s="149"/>
      <c r="GKS93" s="149"/>
      <c r="GKT93" s="149"/>
      <c r="GKU93" s="149"/>
      <c r="GKV93" s="149"/>
      <c r="GKW93" s="149"/>
      <c r="GKX93" s="149"/>
      <c r="GKY93" s="149"/>
      <c r="GKZ93" s="149"/>
      <c r="GLA93" s="149"/>
      <c r="GLB93" s="149"/>
      <c r="GLC93" s="149"/>
      <c r="GLD93" s="149"/>
      <c r="GLE93" s="149"/>
      <c r="GLF93" s="149"/>
      <c r="GLG93" s="149"/>
      <c r="GLH93" s="149"/>
      <c r="GLI93" s="149"/>
      <c r="GLJ93" s="149"/>
      <c r="GLK93" s="149"/>
      <c r="GLL93" s="149"/>
      <c r="GLM93" s="149"/>
      <c r="GLN93" s="149"/>
      <c r="GLO93" s="149"/>
      <c r="GLP93" s="149"/>
      <c r="GLQ93" s="149"/>
      <c r="GLR93" s="149"/>
      <c r="GLS93" s="149"/>
      <c r="GLT93" s="149"/>
      <c r="GLU93" s="149"/>
      <c r="GLV93" s="149"/>
      <c r="GLW93" s="149"/>
      <c r="GLX93" s="149"/>
      <c r="GLY93" s="149"/>
      <c r="GLZ93" s="149"/>
      <c r="GMA93" s="149"/>
      <c r="GMB93" s="149"/>
      <c r="GMC93" s="149"/>
      <c r="GMD93" s="149"/>
      <c r="GME93" s="149"/>
      <c r="GMF93" s="149"/>
      <c r="GMG93" s="149"/>
      <c r="GMH93" s="149"/>
      <c r="GMI93" s="149"/>
      <c r="GMJ93" s="149"/>
      <c r="GMK93" s="149"/>
      <c r="GML93" s="149"/>
      <c r="GMM93" s="149"/>
      <c r="GMN93" s="149"/>
      <c r="GMO93" s="149"/>
      <c r="GMP93" s="149"/>
      <c r="GMQ93" s="149"/>
      <c r="GMR93" s="149"/>
      <c r="GMS93" s="149"/>
      <c r="GMT93" s="149"/>
      <c r="GMU93" s="149"/>
      <c r="GMV93" s="149"/>
      <c r="GMW93" s="149"/>
      <c r="GMX93" s="149"/>
      <c r="GMY93" s="149"/>
      <c r="GMZ93" s="149"/>
      <c r="GNA93" s="149"/>
      <c r="GNB93" s="149"/>
      <c r="GNC93" s="149"/>
      <c r="GND93" s="149"/>
      <c r="GNE93" s="149"/>
      <c r="GNF93" s="149"/>
      <c r="GNG93" s="149"/>
      <c r="GNH93" s="149"/>
      <c r="GNI93" s="149"/>
      <c r="GNJ93" s="149"/>
      <c r="GNK93" s="149"/>
      <c r="GNL93" s="149"/>
      <c r="GNM93" s="149"/>
      <c r="GNN93" s="149"/>
      <c r="GNO93" s="149"/>
      <c r="GNP93" s="149"/>
      <c r="GNQ93" s="149"/>
      <c r="GNR93" s="149"/>
      <c r="GNS93" s="149"/>
      <c r="GNT93" s="149"/>
      <c r="GNU93" s="149"/>
      <c r="GNV93" s="149"/>
      <c r="GNW93" s="149"/>
      <c r="GNX93" s="149"/>
      <c r="GNY93" s="149"/>
      <c r="GNZ93" s="149"/>
      <c r="GOA93" s="149"/>
      <c r="GOB93" s="149"/>
      <c r="GOC93" s="149"/>
      <c r="GOD93" s="149"/>
      <c r="GOE93" s="149"/>
      <c r="GOF93" s="149"/>
      <c r="GOG93" s="149"/>
      <c r="GOH93" s="149"/>
      <c r="GOI93" s="149"/>
      <c r="GOJ93" s="149"/>
      <c r="GOK93" s="149"/>
      <c r="GOL93" s="149"/>
      <c r="GOM93" s="149"/>
      <c r="GON93" s="149"/>
      <c r="GOO93" s="149"/>
      <c r="GOP93" s="149"/>
      <c r="GOQ93" s="149"/>
      <c r="GOR93" s="149"/>
      <c r="GOS93" s="149"/>
      <c r="GOT93" s="149"/>
      <c r="GOU93" s="149"/>
      <c r="GOV93" s="149"/>
      <c r="GOW93" s="149"/>
      <c r="GOX93" s="149"/>
      <c r="GOY93" s="149"/>
      <c r="GOZ93" s="149"/>
      <c r="GPA93" s="149"/>
      <c r="GPB93" s="149"/>
      <c r="GPC93" s="149"/>
      <c r="GPD93" s="149"/>
      <c r="GPE93" s="149"/>
      <c r="GPF93" s="149"/>
      <c r="GPG93" s="149"/>
      <c r="GPH93" s="149"/>
      <c r="GPI93" s="149"/>
      <c r="GPJ93" s="149"/>
      <c r="GPK93" s="149"/>
      <c r="GPL93" s="149"/>
      <c r="GPM93" s="149"/>
      <c r="GPN93" s="149"/>
      <c r="GPO93" s="149"/>
      <c r="GPP93" s="149"/>
      <c r="GPQ93" s="149"/>
      <c r="GPR93" s="149"/>
      <c r="GPS93" s="149"/>
      <c r="GPT93" s="149"/>
      <c r="GPU93" s="149"/>
      <c r="GPV93" s="149"/>
      <c r="GPW93" s="149"/>
      <c r="GPX93" s="149"/>
      <c r="GPY93" s="149"/>
      <c r="GPZ93" s="149"/>
      <c r="GQA93" s="149"/>
      <c r="GQB93" s="149"/>
      <c r="GQC93" s="149"/>
      <c r="GQD93" s="149"/>
      <c r="GQE93" s="149"/>
      <c r="GQF93" s="149"/>
      <c r="GQG93" s="149"/>
      <c r="GQH93" s="149"/>
      <c r="GQI93" s="149"/>
      <c r="GQJ93" s="149"/>
      <c r="GQK93" s="149"/>
      <c r="GQL93" s="149"/>
      <c r="GQM93" s="149"/>
      <c r="GQN93" s="149"/>
      <c r="GQO93" s="149"/>
      <c r="GQP93" s="149"/>
      <c r="GQQ93" s="149"/>
      <c r="GQR93" s="149"/>
      <c r="GQS93" s="149"/>
      <c r="GQT93" s="149"/>
      <c r="GQU93" s="149"/>
      <c r="GQV93" s="149"/>
      <c r="GQW93" s="149"/>
      <c r="GQX93" s="149"/>
      <c r="GQY93" s="149"/>
      <c r="GQZ93" s="149"/>
      <c r="GRA93" s="149"/>
      <c r="GRB93" s="149"/>
      <c r="GRC93" s="149"/>
      <c r="GRD93" s="149"/>
      <c r="GRE93" s="149"/>
      <c r="GRF93" s="149"/>
      <c r="GRG93" s="149"/>
      <c r="GRH93" s="149"/>
      <c r="GRI93" s="149"/>
      <c r="GRJ93" s="149"/>
      <c r="GRK93" s="149"/>
      <c r="GRL93" s="149"/>
      <c r="GRM93" s="149"/>
      <c r="GRN93" s="149"/>
      <c r="GRO93" s="149"/>
      <c r="GRP93" s="149"/>
      <c r="GRQ93" s="149"/>
      <c r="GRR93" s="149"/>
      <c r="GRS93" s="149"/>
      <c r="GRT93" s="149"/>
      <c r="GRU93" s="149"/>
      <c r="GRV93" s="149"/>
      <c r="GRW93" s="149"/>
      <c r="GRX93" s="149"/>
      <c r="GRY93" s="149"/>
      <c r="GRZ93" s="149"/>
      <c r="GSA93" s="149"/>
      <c r="GSB93" s="149"/>
      <c r="GSC93" s="149"/>
      <c r="GSD93" s="149"/>
      <c r="GSE93" s="149"/>
      <c r="GSF93" s="149"/>
      <c r="GSG93" s="149"/>
      <c r="GSH93" s="149"/>
      <c r="GSI93" s="149"/>
      <c r="GSJ93" s="149"/>
      <c r="GSK93" s="149"/>
      <c r="GSL93" s="149"/>
      <c r="GSM93" s="149"/>
      <c r="GSN93" s="149"/>
      <c r="GSO93" s="149"/>
      <c r="GSP93" s="149"/>
      <c r="GSQ93" s="149"/>
      <c r="GSR93" s="149"/>
      <c r="GSS93" s="149"/>
      <c r="GST93" s="149"/>
      <c r="GSU93" s="149"/>
      <c r="GSV93" s="149"/>
      <c r="GSW93" s="149"/>
      <c r="GSX93" s="149"/>
      <c r="GSY93" s="149"/>
      <c r="GSZ93" s="149"/>
      <c r="GTA93" s="149"/>
      <c r="GTB93" s="149"/>
      <c r="GTC93" s="149"/>
      <c r="GTD93" s="149"/>
      <c r="GTE93" s="149"/>
      <c r="GTF93" s="149"/>
      <c r="GTG93" s="149"/>
      <c r="GTH93" s="149"/>
      <c r="GTI93" s="149"/>
      <c r="GTJ93" s="149"/>
      <c r="GTK93" s="149"/>
      <c r="GTL93" s="149"/>
      <c r="GTM93" s="149"/>
      <c r="GTN93" s="149"/>
      <c r="GTO93" s="149"/>
      <c r="GTP93" s="149"/>
      <c r="GTQ93" s="149"/>
      <c r="GTR93" s="149"/>
      <c r="GTS93" s="149"/>
      <c r="GTT93" s="149"/>
      <c r="GTU93" s="149"/>
      <c r="GTV93" s="149"/>
      <c r="GTW93" s="149"/>
      <c r="GTX93" s="149"/>
      <c r="GTY93" s="149"/>
      <c r="GTZ93" s="149"/>
      <c r="GUA93" s="149"/>
      <c r="GUB93" s="149"/>
      <c r="GUC93" s="149"/>
      <c r="GUD93" s="149"/>
      <c r="GUE93" s="149"/>
      <c r="GUF93" s="149"/>
      <c r="GUG93" s="149"/>
      <c r="GUH93" s="149"/>
      <c r="GUI93" s="149"/>
      <c r="GUJ93" s="149"/>
      <c r="GUK93" s="149"/>
      <c r="GUL93" s="149"/>
      <c r="GUM93" s="149"/>
      <c r="GUN93" s="149"/>
      <c r="GUO93" s="149"/>
      <c r="GUP93" s="149"/>
      <c r="GUQ93" s="149"/>
      <c r="GUR93" s="149"/>
      <c r="GUS93" s="149"/>
      <c r="GUT93" s="149"/>
      <c r="GUU93" s="149"/>
      <c r="GUV93" s="149"/>
      <c r="GUW93" s="149"/>
      <c r="GUX93" s="149"/>
      <c r="GUY93" s="149"/>
      <c r="GUZ93" s="149"/>
      <c r="GVA93" s="149"/>
      <c r="GVB93" s="149"/>
      <c r="GVC93" s="149"/>
      <c r="GVD93" s="149"/>
      <c r="GVE93" s="149"/>
      <c r="GVF93" s="149"/>
      <c r="GVG93" s="149"/>
      <c r="GVH93" s="149"/>
      <c r="GVI93" s="149"/>
      <c r="GVJ93" s="149"/>
      <c r="GVK93" s="149"/>
      <c r="GVL93" s="149"/>
      <c r="GVM93" s="149"/>
      <c r="GVN93" s="149"/>
      <c r="GVO93" s="149"/>
      <c r="GVP93" s="149"/>
      <c r="GVQ93" s="149"/>
      <c r="GVR93" s="149"/>
      <c r="GVS93" s="149"/>
      <c r="GVT93" s="149"/>
      <c r="GVU93" s="149"/>
      <c r="GVV93" s="149"/>
      <c r="GVW93" s="149"/>
      <c r="GVX93" s="149"/>
      <c r="GVY93" s="149"/>
      <c r="GVZ93" s="149"/>
      <c r="GWA93" s="149"/>
      <c r="GWB93" s="149"/>
      <c r="GWC93" s="149"/>
      <c r="GWD93" s="149"/>
      <c r="GWE93" s="149"/>
      <c r="GWF93" s="149"/>
      <c r="GWG93" s="149"/>
      <c r="GWH93" s="149"/>
      <c r="GWI93" s="149"/>
      <c r="GWJ93" s="149"/>
      <c r="GWK93" s="149"/>
      <c r="GWL93" s="149"/>
      <c r="GWM93" s="149"/>
      <c r="GWN93" s="149"/>
      <c r="GWO93" s="149"/>
      <c r="GWP93" s="149"/>
      <c r="GWQ93" s="149"/>
      <c r="GWR93" s="149"/>
      <c r="GWS93" s="149"/>
      <c r="GWT93" s="149"/>
      <c r="GWU93" s="149"/>
      <c r="GWV93" s="149"/>
      <c r="GWW93" s="149"/>
      <c r="GWX93" s="149"/>
      <c r="GWY93" s="149"/>
      <c r="GWZ93" s="149"/>
      <c r="GXA93" s="149"/>
      <c r="GXB93" s="149"/>
      <c r="GXC93" s="149"/>
      <c r="GXD93" s="149"/>
      <c r="GXE93" s="149"/>
      <c r="GXF93" s="149"/>
      <c r="GXG93" s="149"/>
      <c r="GXH93" s="149"/>
      <c r="GXI93" s="149"/>
      <c r="GXJ93" s="149"/>
      <c r="GXK93" s="149"/>
      <c r="GXL93" s="149"/>
      <c r="GXM93" s="149"/>
      <c r="GXN93" s="149"/>
      <c r="GXO93" s="149"/>
      <c r="GXP93" s="149"/>
      <c r="GXQ93" s="149"/>
      <c r="GXR93" s="149"/>
      <c r="GXS93" s="149"/>
      <c r="GXT93" s="149"/>
      <c r="GXU93" s="149"/>
      <c r="GXV93" s="149"/>
      <c r="GXW93" s="149"/>
      <c r="GXX93" s="149"/>
      <c r="GXY93" s="149"/>
      <c r="GXZ93" s="149"/>
      <c r="GYA93" s="149"/>
      <c r="GYB93" s="149"/>
      <c r="GYC93" s="149"/>
      <c r="GYD93" s="149"/>
      <c r="GYE93" s="149"/>
      <c r="GYF93" s="149"/>
      <c r="GYG93" s="149"/>
      <c r="GYH93" s="149"/>
      <c r="GYI93" s="149"/>
      <c r="GYJ93" s="149"/>
      <c r="GYK93" s="149"/>
      <c r="GYL93" s="149"/>
      <c r="GYM93" s="149"/>
      <c r="GYN93" s="149"/>
      <c r="GYO93" s="149"/>
      <c r="GYP93" s="149"/>
      <c r="GYQ93" s="149"/>
      <c r="GYR93" s="149"/>
      <c r="GYS93" s="149"/>
      <c r="GYT93" s="149"/>
      <c r="GYU93" s="149"/>
      <c r="GYV93" s="149"/>
      <c r="GYW93" s="149"/>
      <c r="GYX93" s="149"/>
      <c r="GYY93" s="149"/>
      <c r="GYZ93" s="149"/>
      <c r="GZA93" s="149"/>
      <c r="GZB93" s="149"/>
      <c r="GZC93" s="149"/>
      <c r="GZD93" s="149"/>
      <c r="GZE93" s="149"/>
      <c r="GZF93" s="149"/>
      <c r="GZG93" s="149"/>
      <c r="GZH93" s="149"/>
      <c r="GZI93" s="149"/>
      <c r="GZJ93" s="149"/>
      <c r="GZK93" s="149"/>
      <c r="GZL93" s="149"/>
      <c r="GZM93" s="149"/>
      <c r="GZN93" s="149"/>
      <c r="GZO93" s="149"/>
      <c r="GZP93" s="149"/>
      <c r="GZQ93" s="149"/>
      <c r="GZR93" s="149"/>
      <c r="GZS93" s="149"/>
      <c r="GZT93" s="149"/>
      <c r="GZU93" s="149"/>
      <c r="GZV93" s="149"/>
      <c r="GZW93" s="149"/>
      <c r="GZX93" s="149"/>
      <c r="GZY93" s="149"/>
      <c r="GZZ93" s="149"/>
      <c r="HAA93" s="149"/>
      <c r="HAB93" s="149"/>
      <c r="HAC93" s="149"/>
      <c r="HAD93" s="149"/>
      <c r="HAE93" s="149"/>
      <c r="HAF93" s="149"/>
      <c r="HAG93" s="149"/>
      <c r="HAH93" s="149"/>
      <c r="HAI93" s="149"/>
      <c r="HAJ93" s="149"/>
      <c r="HAK93" s="149"/>
      <c r="HAL93" s="149"/>
      <c r="HAM93" s="149"/>
      <c r="HAN93" s="149"/>
      <c r="HAO93" s="149"/>
      <c r="HAP93" s="149"/>
      <c r="HAQ93" s="149"/>
      <c r="HAR93" s="149"/>
      <c r="HAS93" s="149"/>
      <c r="HAT93" s="149"/>
      <c r="HAU93" s="149"/>
      <c r="HAV93" s="149"/>
      <c r="HAW93" s="149"/>
      <c r="HAX93" s="149"/>
      <c r="HAY93" s="149"/>
      <c r="HAZ93" s="149"/>
      <c r="HBA93" s="149"/>
      <c r="HBB93" s="149"/>
      <c r="HBC93" s="149"/>
      <c r="HBD93" s="149"/>
      <c r="HBE93" s="149"/>
      <c r="HBF93" s="149"/>
      <c r="HBG93" s="149"/>
      <c r="HBH93" s="149"/>
      <c r="HBI93" s="149"/>
      <c r="HBJ93" s="149"/>
      <c r="HBK93" s="149"/>
      <c r="HBL93" s="149"/>
      <c r="HBM93" s="149"/>
      <c r="HBN93" s="149"/>
      <c r="HBO93" s="149"/>
      <c r="HBP93" s="149"/>
      <c r="HBQ93" s="149"/>
      <c r="HBR93" s="149"/>
      <c r="HBS93" s="149"/>
      <c r="HBT93" s="149"/>
      <c r="HBU93" s="149"/>
      <c r="HBV93" s="149"/>
      <c r="HBW93" s="149"/>
      <c r="HBX93" s="149"/>
      <c r="HBY93" s="149"/>
      <c r="HBZ93" s="149"/>
      <c r="HCA93" s="149"/>
      <c r="HCB93" s="149"/>
      <c r="HCC93" s="149"/>
      <c r="HCD93" s="149"/>
      <c r="HCE93" s="149"/>
      <c r="HCF93" s="149"/>
      <c r="HCG93" s="149"/>
      <c r="HCH93" s="149"/>
      <c r="HCI93" s="149"/>
      <c r="HCJ93" s="149"/>
      <c r="HCK93" s="149"/>
      <c r="HCL93" s="149"/>
      <c r="HCM93" s="149"/>
      <c r="HCN93" s="149"/>
      <c r="HCO93" s="149"/>
      <c r="HCP93" s="149"/>
      <c r="HCQ93" s="149"/>
      <c r="HCR93" s="149"/>
      <c r="HCS93" s="149"/>
      <c r="HCT93" s="149"/>
      <c r="HCU93" s="149"/>
      <c r="HCV93" s="149"/>
      <c r="HCW93" s="149"/>
      <c r="HCX93" s="149"/>
      <c r="HCY93" s="149"/>
      <c r="HCZ93" s="149"/>
      <c r="HDA93" s="149"/>
      <c r="HDB93" s="149"/>
      <c r="HDC93" s="149"/>
      <c r="HDD93" s="149"/>
      <c r="HDE93" s="149"/>
      <c r="HDF93" s="149"/>
      <c r="HDG93" s="149"/>
      <c r="HDH93" s="149"/>
      <c r="HDI93" s="149"/>
      <c r="HDJ93" s="149"/>
      <c r="HDK93" s="149"/>
      <c r="HDL93" s="149"/>
      <c r="HDM93" s="149"/>
      <c r="HDN93" s="149"/>
      <c r="HDO93" s="149"/>
      <c r="HDP93" s="149"/>
      <c r="HDQ93" s="149"/>
      <c r="HDR93" s="149"/>
      <c r="HDS93" s="149"/>
      <c r="HDT93" s="149"/>
      <c r="HDU93" s="149"/>
      <c r="HDV93" s="149"/>
      <c r="HDW93" s="149"/>
      <c r="HDX93" s="149"/>
      <c r="HDY93" s="149"/>
      <c r="HDZ93" s="149"/>
      <c r="HEA93" s="149"/>
      <c r="HEB93" s="149"/>
      <c r="HEC93" s="149"/>
      <c r="HED93" s="149"/>
      <c r="HEE93" s="149"/>
      <c r="HEF93" s="149"/>
      <c r="HEG93" s="149"/>
      <c r="HEH93" s="149"/>
      <c r="HEI93" s="149"/>
      <c r="HEJ93" s="149"/>
      <c r="HEK93" s="149"/>
      <c r="HEL93" s="149"/>
      <c r="HEM93" s="149"/>
      <c r="HEN93" s="149"/>
      <c r="HEO93" s="149"/>
      <c r="HEP93" s="149"/>
      <c r="HEQ93" s="149"/>
      <c r="HER93" s="149"/>
      <c r="HES93" s="149"/>
      <c r="HET93" s="149"/>
      <c r="HEU93" s="149"/>
      <c r="HEV93" s="149"/>
      <c r="HEW93" s="149"/>
      <c r="HEX93" s="149"/>
      <c r="HEY93" s="149"/>
      <c r="HEZ93" s="149"/>
      <c r="HFA93" s="149"/>
      <c r="HFB93" s="149"/>
      <c r="HFC93" s="149"/>
      <c r="HFD93" s="149"/>
      <c r="HFE93" s="149"/>
      <c r="HFF93" s="149"/>
      <c r="HFG93" s="149"/>
      <c r="HFH93" s="149"/>
      <c r="HFI93" s="149"/>
      <c r="HFJ93" s="149"/>
      <c r="HFK93" s="149"/>
      <c r="HFL93" s="149"/>
      <c r="HFM93" s="149"/>
      <c r="HFN93" s="149"/>
      <c r="HFO93" s="149"/>
      <c r="HFP93" s="149"/>
      <c r="HFQ93" s="149"/>
      <c r="HFR93" s="149"/>
      <c r="HFS93" s="149"/>
      <c r="HFT93" s="149"/>
      <c r="HFU93" s="149"/>
      <c r="HFV93" s="149"/>
      <c r="HFW93" s="149"/>
      <c r="HFX93" s="149"/>
      <c r="HFY93" s="149"/>
      <c r="HFZ93" s="149"/>
      <c r="HGA93" s="149"/>
      <c r="HGB93" s="149"/>
      <c r="HGC93" s="149"/>
      <c r="HGD93" s="149"/>
      <c r="HGE93" s="149"/>
      <c r="HGF93" s="149"/>
      <c r="HGG93" s="149"/>
      <c r="HGH93" s="149"/>
      <c r="HGI93" s="149"/>
      <c r="HGJ93" s="149"/>
      <c r="HGK93" s="149"/>
      <c r="HGL93" s="149"/>
      <c r="HGM93" s="149"/>
      <c r="HGN93" s="149"/>
      <c r="HGO93" s="149"/>
      <c r="HGP93" s="149"/>
      <c r="HGQ93" s="149"/>
      <c r="HGR93" s="149"/>
      <c r="HGS93" s="149"/>
      <c r="HGT93" s="149"/>
      <c r="HGU93" s="149"/>
      <c r="HGV93" s="149"/>
      <c r="HGW93" s="149"/>
      <c r="HGX93" s="149"/>
      <c r="HGY93" s="149"/>
      <c r="HGZ93" s="149"/>
      <c r="HHA93" s="149"/>
      <c r="HHB93" s="149"/>
      <c r="HHC93" s="149"/>
      <c r="HHD93" s="149"/>
      <c r="HHE93" s="149"/>
      <c r="HHF93" s="149"/>
      <c r="HHG93" s="149"/>
      <c r="HHH93" s="149"/>
      <c r="HHI93" s="149"/>
      <c r="HHJ93" s="149"/>
      <c r="HHK93" s="149"/>
      <c r="HHL93" s="149"/>
      <c r="HHM93" s="149"/>
      <c r="HHN93" s="149"/>
      <c r="HHO93" s="149"/>
      <c r="HHP93" s="149"/>
      <c r="HHQ93" s="149"/>
      <c r="HHR93" s="149"/>
      <c r="HHS93" s="149"/>
      <c r="HHT93" s="149"/>
      <c r="HHU93" s="149"/>
      <c r="HHV93" s="149"/>
      <c r="HHW93" s="149"/>
      <c r="HHX93" s="149"/>
      <c r="HHY93" s="149"/>
      <c r="HHZ93" s="149"/>
      <c r="HIA93" s="149"/>
      <c r="HIB93" s="149"/>
      <c r="HIC93" s="149"/>
      <c r="HID93" s="149"/>
      <c r="HIE93" s="149"/>
      <c r="HIF93" s="149"/>
      <c r="HIG93" s="149"/>
      <c r="HIH93" s="149"/>
      <c r="HII93" s="149"/>
      <c r="HIJ93" s="149"/>
      <c r="HIK93" s="149"/>
      <c r="HIL93" s="149"/>
      <c r="HIM93" s="149"/>
      <c r="HIN93" s="149"/>
      <c r="HIO93" s="149"/>
      <c r="HIP93" s="149"/>
      <c r="HIQ93" s="149"/>
      <c r="HIR93" s="149"/>
      <c r="HIS93" s="149"/>
      <c r="HIT93" s="149"/>
      <c r="HIU93" s="149"/>
      <c r="HIV93" s="149"/>
      <c r="HIW93" s="149"/>
      <c r="HIX93" s="149"/>
      <c r="HIY93" s="149"/>
      <c r="HIZ93" s="149"/>
      <c r="HJA93" s="149"/>
      <c r="HJB93" s="149"/>
      <c r="HJC93" s="149"/>
      <c r="HJD93" s="149"/>
      <c r="HJE93" s="149"/>
      <c r="HJF93" s="149"/>
      <c r="HJG93" s="149"/>
      <c r="HJH93" s="149"/>
      <c r="HJI93" s="149"/>
      <c r="HJJ93" s="149"/>
      <c r="HJK93" s="149"/>
      <c r="HJL93" s="149"/>
      <c r="HJM93" s="149"/>
      <c r="HJN93" s="149"/>
      <c r="HJO93" s="149"/>
      <c r="HJP93" s="149"/>
      <c r="HJQ93" s="149"/>
      <c r="HJR93" s="149"/>
      <c r="HJS93" s="149"/>
      <c r="HJT93" s="149"/>
      <c r="HJU93" s="149"/>
      <c r="HJV93" s="149"/>
      <c r="HJW93" s="149"/>
      <c r="HJX93" s="149"/>
      <c r="HJY93" s="149"/>
      <c r="HJZ93" s="149"/>
      <c r="HKA93" s="149"/>
      <c r="HKB93" s="149"/>
      <c r="HKC93" s="149"/>
      <c r="HKD93" s="149"/>
      <c r="HKE93" s="149"/>
      <c r="HKF93" s="149"/>
      <c r="HKG93" s="149"/>
      <c r="HKH93" s="149"/>
      <c r="HKI93" s="149"/>
      <c r="HKJ93" s="149"/>
      <c r="HKK93" s="149"/>
      <c r="HKL93" s="149"/>
      <c r="HKM93" s="149"/>
      <c r="HKN93" s="149"/>
      <c r="HKO93" s="149"/>
      <c r="HKP93" s="149"/>
      <c r="HKQ93" s="149"/>
      <c r="HKR93" s="149"/>
      <c r="HKS93" s="149"/>
      <c r="HKT93" s="149"/>
      <c r="HKU93" s="149"/>
      <c r="HKV93" s="149"/>
      <c r="HKW93" s="149"/>
      <c r="HKX93" s="149"/>
      <c r="HKY93" s="149"/>
      <c r="HKZ93" s="149"/>
      <c r="HLA93" s="149"/>
      <c r="HLB93" s="149"/>
      <c r="HLC93" s="149"/>
      <c r="HLD93" s="149"/>
      <c r="HLE93" s="149"/>
      <c r="HLF93" s="149"/>
      <c r="HLG93" s="149"/>
      <c r="HLH93" s="149"/>
      <c r="HLI93" s="149"/>
      <c r="HLJ93" s="149"/>
      <c r="HLK93" s="149"/>
      <c r="HLL93" s="149"/>
      <c r="HLM93" s="149"/>
      <c r="HLN93" s="149"/>
      <c r="HLO93" s="149"/>
      <c r="HLP93" s="149"/>
      <c r="HLQ93" s="149"/>
      <c r="HLR93" s="149"/>
      <c r="HLS93" s="149"/>
      <c r="HLT93" s="149"/>
      <c r="HLU93" s="149"/>
      <c r="HLV93" s="149"/>
      <c r="HLW93" s="149"/>
      <c r="HLX93" s="149"/>
      <c r="HLY93" s="149"/>
      <c r="HLZ93" s="149"/>
      <c r="HMA93" s="149"/>
      <c r="HMB93" s="149"/>
      <c r="HMC93" s="149"/>
      <c r="HMD93" s="149"/>
      <c r="HME93" s="149"/>
      <c r="HMF93" s="149"/>
      <c r="HMG93" s="149"/>
      <c r="HMH93" s="149"/>
      <c r="HMI93" s="149"/>
      <c r="HMJ93" s="149"/>
      <c r="HMK93" s="149"/>
      <c r="HML93" s="149"/>
      <c r="HMM93" s="149"/>
      <c r="HMN93" s="149"/>
      <c r="HMO93" s="149"/>
      <c r="HMP93" s="149"/>
      <c r="HMQ93" s="149"/>
      <c r="HMR93" s="149"/>
      <c r="HMS93" s="149"/>
      <c r="HMT93" s="149"/>
      <c r="HMU93" s="149"/>
      <c r="HMV93" s="149"/>
      <c r="HMW93" s="149"/>
      <c r="HMX93" s="149"/>
      <c r="HMY93" s="149"/>
      <c r="HMZ93" s="149"/>
      <c r="HNA93" s="149"/>
      <c r="HNB93" s="149"/>
      <c r="HNC93" s="149"/>
      <c r="HND93" s="149"/>
      <c r="HNE93" s="149"/>
      <c r="HNF93" s="149"/>
      <c r="HNG93" s="149"/>
      <c r="HNH93" s="149"/>
      <c r="HNI93" s="149"/>
      <c r="HNJ93" s="149"/>
      <c r="HNK93" s="149"/>
      <c r="HNL93" s="149"/>
      <c r="HNM93" s="149"/>
      <c r="HNN93" s="149"/>
      <c r="HNO93" s="149"/>
      <c r="HNP93" s="149"/>
      <c r="HNQ93" s="149"/>
      <c r="HNR93" s="149"/>
      <c r="HNS93" s="149"/>
      <c r="HNT93" s="149"/>
      <c r="HNU93" s="149"/>
      <c r="HNV93" s="149"/>
      <c r="HNW93" s="149"/>
      <c r="HNX93" s="149"/>
      <c r="HNY93" s="149"/>
      <c r="HNZ93" s="149"/>
      <c r="HOA93" s="149"/>
      <c r="HOB93" s="149"/>
      <c r="HOC93" s="149"/>
      <c r="HOD93" s="149"/>
      <c r="HOE93" s="149"/>
      <c r="HOF93" s="149"/>
      <c r="HOG93" s="149"/>
      <c r="HOH93" s="149"/>
      <c r="HOI93" s="149"/>
      <c r="HOJ93" s="149"/>
      <c r="HOK93" s="149"/>
      <c r="HOL93" s="149"/>
      <c r="HOM93" s="149"/>
      <c r="HON93" s="149"/>
      <c r="HOO93" s="149"/>
      <c r="HOP93" s="149"/>
      <c r="HOQ93" s="149"/>
      <c r="HOR93" s="149"/>
      <c r="HOS93" s="149"/>
      <c r="HOT93" s="149"/>
      <c r="HOU93" s="149"/>
      <c r="HOV93" s="149"/>
      <c r="HOW93" s="149"/>
      <c r="HOX93" s="149"/>
      <c r="HOY93" s="149"/>
      <c r="HOZ93" s="149"/>
      <c r="HPA93" s="149"/>
      <c r="HPB93" s="149"/>
      <c r="HPC93" s="149"/>
      <c r="HPD93" s="149"/>
      <c r="HPE93" s="149"/>
      <c r="HPF93" s="149"/>
      <c r="HPG93" s="149"/>
      <c r="HPH93" s="149"/>
      <c r="HPI93" s="149"/>
      <c r="HPJ93" s="149"/>
      <c r="HPK93" s="149"/>
      <c r="HPL93" s="149"/>
      <c r="HPM93" s="149"/>
      <c r="HPN93" s="149"/>
      <c r="HPO93" s="149"/>
      <c r="HPP93" s="149"/>
      <c r="HPQ93" s="149"/>
      <c r="HPR93" s="149"/>
      <c r="HPS93" s="149"/>
      <c r="HPT93" s="149"/>
      <c r="HPU93" s="149"/>
      <c r="HPV93" s="149"/>
      <c r="HPW93" s="149"/>
      <c r="HPX93" s="149"/>
      <c r="HPY93" s="149"/>
      <c r="HPZ93" s="149"/>
      <c r="HQA93" s="149"/>
      <c r="HQB93" s="149"/>
      <c r="HQC93" s="149"/>
      <c r="HQD93" s="149"/>
      <c r="HQE93" s="149"/>
      <c r="HQF93" s="149"/>
      <c r="HQG93" s="149"/>
      <c r="HQH93" s="149"/>
      <c r="HQI93" s="149"/>
      <c r="HQJ93" s="149"/>
      <c r="HQK93" s="149"/>
      <c r="HQL93" s="149"/>
      <c r="HQM93" s="149"/>
      <c r="HQN93" s="149"/>
      <c r="HQO93" s="149"/>
      <c r="HQP93" s="149"/>
      <c r="HQQ93" s="149"/>
      <c r="HQR93" s="149"/>
      <c r="HQS93" s="149"/>
      <c r="HQT93" s="149"/>
      <c r="HQU93" s="149"/>
      <c r="HQV93" s="149"/>
      <c r="HQW93" s="149"/>
      <c r="HQX93" s="149"/>
      <c r="HQY93" s="149"/>
      <c r="HQZ93" s="149"/>
      <c r="HRA93" s="149"/>
      <c r="HRB93" s="149"/>
      <c r="HRC93" s="149"/>
      <c r="HRD93" s="149"/>
      <c r="HRE93" s="149"/>
      <c r="HRF93" s="149"/>
      <c r="HRG93" s="149"/>
      <c r="HRH93" s="149"/>
      <c r="HRI93" s="149"/>
      <c r="HRJ93" s="149"/>
      <c r="HRK93" s="149"/>
      <c r="HRL93" s="149"/>
      <c r="HRM93" s="149"/>
      <c r="HRN93" s="149"/>
      <c r="HRO93" s="149"/>
      <c r="HRP93" s="149"/>
      <c r="HRQ93" s="149"/>
      <c r="HRR93" s="149"/>
      <c r="HRS93" s="149"/>
      <c r="HRT93" s="149"/>
      <c r="HRU93" s="149"/>
      <c r="HRV93" s="149"/>
      <c r="HRW93" s="149"/>
      <c r="HRX93" s="149"/>
      <c r="HRY93" s="149"/>
      <c r="HRZ93" s="149"/>
      <c r="HSA93" s="149"/>
      <c r="HSB93" s="149"/>
      <c r="HSC93" s="149"/>
      <c r="HSD93" s="149"/>
      <c r="HSE93" s="149"/>
      <c r="HSF93" s="149"/>
      <c r="HSG93" s="149"/>
      <c r="HSH93" s="149"/>
      <c r="HSI93" s="149"/>
      <c r="HSJ93" s="149"/>
      <c r="HSK93" s="149"/>
      <c r="HSL93" s="149"/>
      <c r="HSM93" s="149"/>
      <c r="HSN93" s="149"/>
      <c r="HSO93" s="149"/>
      <c r="HSP93" s="149"/>
      <c r="HSQ93" s="149"/>
      <c r="HSR93" s="149"/>
      <c r="HSS93" s="149"/>
      <c r="HST93" s="149"/>
      <c r="HSU93" s="149"/>
      <c r="HSV93" s="149"/>
      <c r="HSW93" s="149"/>
      <c r="HSX93" s="149"/>
      <c r="HSY93" s="149"/>
      <c r="HSZ93" s="149"/>
      <c r="HTA93" s="149"/>
      <c r="HTB93" s="149"/>
      <c r="HTC93" s="149"/>
      <c r="HTD93" s="149"/>
      <c r="HTE93" s="149"/>
      <c r="HTF93" s="149"/>
      <c r="HTG93" s="149"/>
      <c r="HTH93" s="149"/>
      <c r="HTI93" s="149"/>
      <c r="HTJ93" s="149"/>
      <c r="HTK93" s="149"/>
      <c r="HTL93" s="149"/>
      <c r="HTM93" s="149"/>
      <c r="HTN93" s="149"/>
      <c r="HTO93" s="149"/>
      <c r="HTP93" s="149"/>
      <c r="HTQ93" s="149"/>
      <c r="HTR93" s="149"/>
      <c r="HTS93" s="149"/>
      <c r="HTT93" s="149"/>
      <c r="HTU93" s="149"/>
      <c r="HTV93" s="149"/>
      <c r="HTW93" s="149"/>
      <c r="HTX93" s="149"/>
      <c r="HTY93" s="149"/>
      <c r="HTZ93" s="149"/>
      <c r="HUA93" s="149"/>
      <c r="HUB93" s="149"/>
      <c r="HUC93" s="149"/>
      <c r="HUD93" s="149"/>
      <c r="HUE93" s="149"/>
      <c r="HUF93" s="149"/>
      <c r="HUG93" s="149"/>
      <c r="HUH93" s="149"/>
      <c r="HUI93" s="149"/>
      <c r="HUJ93" s="149"/>
      <c r="HUK93" s="149"/>
      <c r="HUL93" s="149"/>
      <c r="HUM93" s="149"/>
      <c r="HUN93" s="149"/>
      <c r="HUO93" s="149"/>
      <c r="HUP93" s="149"/>
      <c r="HUQ93" s="149"/>
      <c r="HUR93" s="149"/>
      <c r="HUS93" s="149"/>
      <c r="HUT93" s="149"/>
      <c r="HUU93" s="149"/>
      <c r="HUV93" s="149"/>
      <c r="HUW93" s="149"/>
      <c r="HUX93" s="149"/>
      <c r="HUY93" s="149"/>
      <c r="HUZ93" s="149"/>
      <c r="HVA93" s="149"/>
      <c r="HVB93" s="149"/>
      <c r="HVC93" s="149"/>
      <c r="HVD93" s="149"/>
      <c r="HVE93" s="149"/>
      <c r="HVF93" s="149"/>
      <c r="HVG93" s="149"/>
      <c r="HVH93" s="149"/>
      <c r="HVI93" s="149"/>
      <c r="HVJ93" s="149"/>
      <c r="HVK93" s="149"/>
      <c r="HVL93" s="149"/>
      <c r="HVM93" s="149"/>
      <c r="HVN93" s="149"/>
      <c r="HVO93" s="149"/>
      <c r="HVP93" s="149"/>
      <c r="HVQ93" s="149"/>
      <c r="HVR93" s="149"/>
      <c r="HVS93" s="149"/>
      <c r="HVT93" s="149"/>
      <c r="HVU93" s="149"/>
      <c r="HVV93" s="149"/>
      <c r="HVW93" s="149"/>
      <c r="HVX93" s="149"/>
      <c r="HVY93" s="149"/>
      <c r="HVZ93" s="149"/>
      <c r="HWA93" s="149"/>
      <c r="HWB93" s="149"/>
      <c r="HWC93" s="149"/>
      <c r="HWD93" s="149"/>
      <c r="HWE93" s="149"/>
      <c r="HWF93" s="149"/>
      <c r="HWG93" s="149"/>
      <c r="HWH93" s="149"/>
      <c r="HWI93" s="149"/>
      <c r="HWJ93" s="149"/>
      <c r="HWK93" s="149"/>
      <c r="HWL93" s="149"/>
      <c r="HWM93" s="149"/>
      <c r="HWN93" s="149"/>
      <c r="HWO93" s="149"/>
      <c r="HWP93" s="149"/>
      <c r="HWQ93" s="149"/>
      <c r="HWR93" s="149"/>
      <c r="HWS93" s="149"/>
      <c r="HWT93" s="149"/>
      <c r="HWU93" s="149"/>
      <c r="HWV93" s="149"/>
      <c r="HWW93" s="149"/>
      <c r="HWX93" s="149"/>
      <c r="HWY93" s="149"/>
      <c r="HWZ93" s="149"/>
      <c r="HXA93" s="149"/>
      <c r="HXB93" s="149"/>
      <c r="HXC93" s="149"/>
      <c r="HXD93" s="149"/>
      <c r="HXE93" s="149"/>
      <c r="HXF93" s="149"/>
      <c r="HXG93" s="149"/>
      <c r="HXH93" s="149"/>
      <c r="HXI93" s="149"/>
      <c r="HXJ93" s="149"/>
      <c r="HXK93" s="149"/>
      <c r="HXL93" s="149"/>
      <c r="HXM93" s="149"/>
      <c r="HXN93" s="149"/>
      <c r="HXO93" s="149"/>
      <c r="HXP93" s="149"/>
      <c r="HXQ93" s="149"/>
      <c r="HXR93" s="149"/>
      <c r="HXS93" s="149"/>
      <c r="HXT93" s="149"/>
      <c r="HXU93" s="149"/>
      <c r="HXV93" s="149"/>
      <c r="HXW93" s="149"/>
      <c r="HXX93" s="149"/>
      <c r="HXY93" s="149"/>
      <c r="HXZ93" s="149"/>
      <c r="HYA93" s="149"/>
      <c r="HYB93" s="149"/>
      <c r="HYC93" s="149"/>
      <c r="HYD93" s="149"/>
      <c r="HYE93" s="149"/>
      <c r="HYF93" s="149"/>
      <c r="HYG93" s="149"/>
      <c r="HYH93" s="149"/>
      <c r="HYI93" s="149"/>
      <c r="HYJ93" s="149"/>
      <c r="HYK93" s="149"/>
      <c r="HYL93" s="149"/>
      <c r="HYM93" s="149"/>
      <c r="HYN93" s="149"/>
      <c r="HYO93" s="149"/>
      <c r="HYP93" s="149"/>
      <c r="HYQ93" s="149"/>
      <c r="HYR93" s="149"/>
      <c r="HYS93" s="149"/>
      <c r="HYT93" s="149"/>
      <c r="HYU93" s="149"/>
      <c r="HYV93" s="149"/>
      <c r="HYW93" s="149"/>
      <c r="HYX93" s="149"/>
      <c r="HYY93" s="149"/>
      <c r="HYZ93" s="149"/>
      <c r="HZA93" s="149"/>
      <c r="HZB93" s="149"/>
      <c r="HZC93" s="149"/>
      <c r="HZD93" s="149"/>
      <c r="HZE93" s="149"/>
      <c r="HZF93" s="149"/>
      <c r="HZG93" s="149"/>
      <c r="HZH93" s="149"/>
      <c r="HZI93" s="149"/>
      <c r="HZJ93" s="149"/>
      <c r="HZK93" s="149"/>
      <c r="HZL93" s="149"/>
      <c r="HZM93" s="149"/>
      <c r="HZN93" s="149"/>
      <c r="HZO93" s="149"/>
      <c r="HZP93" s="149"/>
      <c r="HZQ93" s="149"/>
      <c r="HZR93" s="149"/>
      <c r="HZS93" s="149"/>
      <c r="HZT93" s="149"/>
      <c r="HZU93" s="149"/>
      <c r="HZV93" s="149"/>
      <c r="HZW93" s="149"/>
      <c r="HZX93" s="149"/>
      <c r="HZY93" s="149"/>
      <c r="HZZ93" s="149"/>
      <c r="IAA93" s="149"/>
      <c r="IAB93" s="149"/>
      <c r="IAC93" s="149"/>
      <c r="IAD93" s="149"/>
      <c r="IAE93" s="149"/>
      <c r="IAF93" s="149"/>
      <c r="IAG93" s="149"/>
      <c r="IAH93" s="149"/>
      <c r="IAI93" s="149"/>
      <c r="IAJ93" s="149"/>
      <c r="IAK93" s="149"/>
      <c r="IAL93" s="149"/>
      <c r="IAM93" s="149"/>
      <c r="IAN93" s="149"/>
      <c r="IAO93" s="149"/>
      <c r="IAP93" s="149"/>
      <c r="IAQ93" s="149"/>
      <c r="IAR93" s="149"/>
      <c r="IAS93" s="149"/>
      <c r="IAT93" s="149"/>
      <c r="IAU93" s="149"/>
      <c r="IAV93" s="149"/>
      <c r="IAW93" s="149"/>
      <c r="IAX93" s="149"/>
      <c r="IAY93" s="149"/>
      <c r="IAZ93" s="149"/>
      <c r="IBA93" s="149"/>
      <c r="IBB93" s="149"/>
      <c r="IBC93" s="149"/>
      <c r="IBD93" s="149"/>
      <c r="IBE93" s="149"/>
      <c r="IBF93" s="149"/>
      <c r="IBG93" s="149"/>
      <c r="IBH93" s="149"/>
      <c r="IBI93" s="149"/>
      <c r="IBJ93" s="149"/>
      <c r="IBK93" s="149"/>
      <c r="IBL93" s="149"/>
      <c r="IBM93" s="149"/>
      <c r="IBN93" s="149"/>
      <c r="IBO93" s="149"/>
      <c r="IBP93" s="149"/>
      <c r="IBQ93" s="149"/>
      <c r="IBR93" s="149"/>
      <c r="IBS93" s="149"/>
      <c r="IBT93" s="149"/>
      <c r="IBU93" s="149"/>
      <c r="IBV93" s="149"/>
      <c r="IBW93" s="149"/>
      <c r="IBX93" s="149"/>
      <c r="IBY93" s="149"/>
      <c r="IBZ93" s="149"/>
      <c r="ICA93" s="149"/>
      <c r="ICB93" s="149"/>
      <c r="ICC93" s="149"/>
      <c r="ICD93" s="149"/>
      <c r="ICE93" s="149"/>
      <c r="ICF93" s="149"/>
      <c r="ICG93" s="149"/>
      <c r="ICH93" s="149"/>
      <c r="ICI93" s="149"/>
      <c r="ICJ93" s="149"/>
      <c r="ICK93" s="149"/>
      <c r="ICL93" s="149"/>
      <c r="ICM93" s="149"/>
      <c r="ICN93" s="149"/>
      <c r="ICO93" s="149"/>
      <c r="ICP93" s="149"/>
      <c r="ICQ93" s="149"/>
      <c r="ICR93" s="149"/>
      <c r="ICS93" s="149"/>
      <c r="ICT93" s="149"/>
      <c r="ICU93" s="149"/>
      <c r="ICV93" s="149"/>
      <c r="ICW93" s="149"/>
      <c r="ICX93" s="149"/>
      <c r="ICY93" s="149"/>
      <c r="ICZ93" s="149"/>
      <c r="IDA93" s="149"/>
      <c r="IDB93" s="149"/>
      <c r="IDC93" s="149"/>
      <c r="IDD93" s="149"/>
      <c r="IDE93" s="149"/>
      <c r="IDF93" s="149"/>
      <c r="IDG93" s="149"/>
      <c r="IDH93" s="149"/>
      <c r="IDI93" s="149"/>
      <c r="IDJ93" s="149"/>
      <c r="IDK93" s="149"/>
      <c r="IDL93" s="149"/>
      <c r="IDM93" s="149"/>
      <c r="IDN93" s="149"/>
      <c r="IDO93" s="149"/>
      <c r="IDP93" s="149"/>
      <c r="IDQ93" s="149"/>
      <c r="IDR93" s="149"/>
      <c r="IDS93" s="149"/>
      <c r="IDT93" s="149"/>
      <c r="IDU93" s="149"/>
      <c r="IDV93" s="149"/>
      <c r="IDW93" s="149"/>
      <c r="IDX93" s="149"/>
      <c r="IDY93" s="149"/>
      <c r="IDZ93" s="149"/>
      <c r="IEA93" s="149"/>
      <c r="IEB93" s="149"/>
      <c r="IEC93" s="149"/>
      <c r="IED93" s="149"/>
      <c r="IEE93" s="149"/>
      <c r="IEF93" s="149"/>
      <c r="IEG93" s="149"/>
      <c r="IEH93" s="149"/>
      <c r="IEI93" s="149"/>
      <c r="IEJ93" s="149"/>
      <c r="IEK93" s="149"/>
      <c r="IEL93" s="149"/>
      <c r="IEM93" s="149"/>
      <c r="IEN93" s="149"/>
      <c r="IEO93" s="149"/>
      <c r="IEP93" s="149"/>
      <c r="IEQ93" s="149"/>
      <c r="IER93" s="149"/>
      <c r="IES93" s="149"/>
      <c r="IET93" s="149"/>
      <c r="IEU93" s="149"/>
      <c r="IEV93" s="149"/>
      <c r="IEW93" s="149"/>
      <c r="IEX93" s="149"/>
      <c r="IEY93" s="149"/>
      <c r="IEZ93" s="149"/>
      <c r="IFA93" s="149"/>
      <c r="IFB93" s="149"/>
      <c r="IFC93" s="149"/>
      <c r="IFD93" s="149"/>
      <c r="IFE93" s="149"/>
      <c r="IFF93" s="149"/>
      <c r="IFG93" s="149"/>
      <c r="IFH93" s="149"/>
      <c r="IFI93" s="149"/>
      <c r="IFJ93" s="149"/>
      <c r="IFK93" s="149"/>
      <c r="IFL93" s="149"/>
      <c r="IFM93" s="149"/>
      <c r="IFN93" s="149"/>
      <c r="IFO93" s="149"/>
      <c r="IFP93" s="149"/>
      <c r="IFQ93" s="149"/>
      <c r="IFR93" s="149"/>
      <c r="IFS93" s="149"/>
      <c r="IFT93" s="149"/>
      <c r="IFU93" s="149"/>
      <c r="IFV93" s="149"/>
      <c r="IFW93" s="149"/>
      <c r="IFX93" s="149"/>
      <c r="IFY93" s="149"/>
      <c r="IFZ93" s="149"/>
      <c r="IGA93" s="149"/>
      <c r="IGB93" s="149"/>
      <c r="IGC93" s="149"/>
      <c r="IGD93" s="149"/>
      <c r="IGE93" s="149"/>
      <c r="IGF93" s="149"/>
      <c r="IGG93" s="149"/>
      <c r="IGH93" s="149"/>
      <c r="IGI93" s="149"/>
      <c r="IGJ93" s="149"/>
      <c r="IGK93" s="149"/>
      <c r="IGL93" s="149"/>
      <c r="IGM93" s="149"/>
      <c r="IGN93" s="149"/>
      <c r="IGO93" s="149"/>
      <c r="IGP93" s="149"/>
      <c r="IGQ93" s="149"/>
      <c r="IGR93" s="149"/>
      <c r="IGS93" s="149"/>
      <c r="IGT93" s="149"/>
      <c r="IGU93" s="149"/>
      <c r="IGV93" s="149"/>
      <c r="IGW93" s="149"/>
      <c r="IGX93" s="149"/>
      <c r="IGY93" s="149"/>
      <c r="IGZ93" s="149"/>
      <c r="IHA93" s="149"/>
      <c r="IHB93" s="149"/>
      <c r="IHC93" s="149"/>
      <c r="IHD93" s="149"/>
      <c r="IHE93" s="149"/>
      <c r="IHF93" s="149"/>
      <c r="IHG93" s="149"/>
      <c r="IHH93" s="149"/>
      <c r="IHI93" s="149"/>
      <c r="IHJ93" s="149"/>
      <c r="IHK93" s="149"/>
      <c r="IHL93" s="149"/>
      <c r="IHM93" s="149"/>
      <c r="IHN93" s="149"/>
      <c r="IHO93" s="149"/>
      <c r="IHP93" s="149"/>
      <c r="IHQ93" s="149"/>
      <c r="IHR93" s="149"/>
      <c r="IHS93" s="149"/>
      <c r="IHT93" s="149"/>
      <c r="IHU93" s="149"/>
      <c r="IHV93" s="149"/>
      <c r="IHW93" s="149"/>
      <c r="IHX93" s="149"/>
      <c r="IHY93" s="149"/>
      <c r="IHZ93" s="149"/>
      <c r="IIA93" s="149"/>
      <c r="IIB93" s="149"/>
      <c r="IIC93" s="149"/>
      <c r="IID93" s="149"/>
      <c r="IIE93" s="149"/>
      <c r="IIF93" s="149"/>
      <c r="IIG93" s="149"/>
      <c r="IIH93" s="149"/>
      <c r="III93" s="149"/>
      <c r="IIJ93" s="149"/>
      <c r="IIK93" s="149"/>
      <c r="IIL93" s="149"/>
      <c r="IIM93" s="149"/>
      <c r="IIN93" s="149"/>
      <c r="IIO93" s="149"/>
      <c r="IIP93" s="149"/>
      <c r="IIQ93" s="149"/>
      <c r="IIR93" s="149"/>
      <c r="IIS93" s="149"/>
      <c r="IIT93" s="149"/>
      <c r="IIU93" s="149"/>
      <c r="IIV93" s="149"/>
      <c r="IIW93" s="149"/>
      <c r="IIX93" s="149"/>
      <c r="IIY93" s="149"/>
      <c r="IIZ93" s="149"/>
      <c r="IJA93" s="149"/>
      <c r="IJB93" s="149"/>
      <c r="IJC93" s="149"/>
      <c r="IJD93" s="149"/>
      <c r="IJE93" s="149"/>
      <c r="IJF93" s="149"/>
      <c r="IJG93" s="149"/>
      <c r="IJH93" s="149"/>
      <c r="IJI93" s="149"/>
      <c r="IJJ93" s="149"/>
      <c r="IJK93" s="149"/>
      <c r="IJL93" s="149"/>
      <c r="IJM93" s="149"/>
      <c r="IJN93" s="149"/>
      <c r="IJO93" s="149"/>
      <c r="IJP93" s="149"/>
      <c r="IJQ93" s="149"/>
      <c r="IJR93" s="149"/>
      <c r="IJS93" s="149"/>
      <c r="IJT93" s="149"/>
      <c r="IJU93" s="149"/>
      <c r="IJV93" s="149"/>
      <c r="IJW93" s="149"/>
      <c r="IJX93" s="149"/>
      <c r="IJY93" s="149"/>
      <c r="IJZ93" s="149"/>
      <c r="IKA93" s="149"/>
      <c r="IKB93" s="149"/>
      <c r="IKC93" s="149"/>
      <c r="IKD93" s="149"/>
      <c r="IKE93" s="149"/>
      <c r="IKF93" s="149"/>
      <c r="IKG93" s="149"/>
      <c r="IKH93" s="149"/>
      <c r="IKI93" s="149"/>
      <c r="IKJ93" s="149"/>
      <c r="IKK93" s="149"/>
      <c r="IKL93" s="149"/>
      <c r="IKM93" s="149"/>
      <c r="IKN93" s="149"/>
      <c r="IKO93" s="149"/>
      <c r="IKP93" s="149"/>
      <c r="IKQ93" s="149"/>
      <c r="IKR93" s="149"/>
      <c r="IKS93" s="149"/>
      <c r="IKT93" s="149"/>
      <c r="IKU93" s="149"/>
      <c r="IKV93" s="149"/>
      <c r="IKW93" s="149"/>
      <c r="IKX93" s="149"/>
      <c r="IKY93" s="149"/>
      <c r="IKZ93" s="149"/>
      <c r="ILA93" s="149"/>
      <c r="ILB93" s="149"/>
      <c r="ILC93" s="149"/>
      <c r="ILD93" s="149"/>
      <c r="ILE93" s="149"/>
      <c r="ILF93" s="149"/>
      <c r="ILG93" s="149"/>
      <c r="ILH93" s="149"/>
      <c r="ILI93" s="149"/>
      <c r="ILJ93" s="149"/>
      <c r="ILK93" s="149"/>
      <c r="ILL93" s="149"/>
      <c r="ILM93" s="149"/>
      <c r="ILN93" s="149"/>
      <c r="ILO93" s="149"/>
      <c r="ILP93" s="149"/>
      <c r="ILQ93" s="149"/>
      <c r="ILR93" s="149"/>
      <c r="ILS93" s="149"/>
      <c r="ILT93" s="149"/>
      <c r="ILU93" s="149"/>
      <c r="ILV93" s="149"/>
      <c r="ILW93" s="149"/>
      <c r="ILX93" s="149"/>
      <c r="ILY93" s="149"/>
      <c r="ILZ93" s="149"/>
      <c r="IMA93" s="149"/>
      <c r="IMB93" s="149"/>
      <c r="IMC93" s="149"/>
      <c r="IMD93" s="149"/>
      <c r="IME93" s="149"/>
      <c r="IMF93" s="149"/>
      <c r="IMG93" s="149"/>
      <c r="IMH93" s="149"/>
      <c r="IMI93" s="149"/>
      <c r="IMJ93" s="149"/>
      <c r="IMK93" s="149"/>
      <c r="IML93" s="149"/>
      <c r="IMM93" s="149"/>
      <c r="IMN93" s="149"/>
      <c r="IMO93" s="149"/>
      <c r="IMP93" s="149"/>
      <c r="IMQ93" s="149"/>
      <c r="IMR93" s="149"/>
      <c r="IMS93" s="149"/>
      <c r="IMT93" s="149"/>
      <c r="IMU93" s="149"/>
      <c r="IMV93" s="149"/>
      <c r="IMW93" s="149"/>
      <c r="IMX93" s="149"/>
      <c r="IMY93" s="149"/>
      <c r="IMZ93" s="149"/>
      <c r="INA93" s="149"/>
      <c r="INB93" s="149"/>
      <c r="INC93" s="149"/>
      <c r="IND93" s="149"/>
      <c r="INE93" s="149"/>
      <c r="INF93" s="149"/>
      <c r="ING93" s="149"/>
      <c r="INH93" s="149"/>
      <c r="INI93" s="149"/>
      <c r="INJ93" s="149"/>
      <c r="INK93" s="149"/>
      <c r="INL93" s="149"/>
      <c r="INM93" s="149"/>
      <c r="INN93" s="149"/>
      <c r="INO93" s="149"/>
      <c r="INP93" s="149"/>
      <c r="INQ93" s="149"/>
      <c r="INR93" s="149"/>
      <c r="INS93" s="149"/>
      <c r="INT93" s="149"/>
      <c r="INU93" s="149"/>
      <c r="INV93" s="149"/>
      <c r="INW93" s="149"/>
      <c r="INX93" s="149"/>
      <c r="INY93" s="149"/>
      <c r="INZ93" s="149"/>
      <c r="IOA93" s="149"/>
      <c r="IOB93" s="149"/>
      <c r="IOC93" s="149"/>
      <c r="IOD93" s="149"/>
      <c r="IOE93" s="149"/>
      <c r="IOF93" s="149"/>
      <c r="IOG93" s="149"/>
      <c r="IOH93" s="149"/>
      <c r="IOI93" s="149"/>
      <c r="IOJ93" s="149"/>
      <c r="IOK93" s="149"/>
      <c r="IOL93" s="149"/>
      <c r="IOM93" s="149"/>
      <c r="ION93" s="149"/>
      <c r="IOO93" s="149"/>
      <c r="IOP93" s="149"/>
      <c r="IOQ93" s="149"/>
      <c r="IOR93" s="149"/>
      <c r="IOS93" s="149"/>
      <c r="IOT93" s="149"/>
      <c r="IOU93" s="149"/>
      <c r="IOV93" s="149"/>
      <c r="IOW93" s="149"/>
      <c r="IOX93" s="149"/>
      <c r="IOY93" s="149"/>
      <c r="IOZ93" s="149"/>
      <c r="IPA93" s="149"/>
      <c r="IPB93" s="149"/>
      <c r="IPC93" s="149"/>
      <c r="IPD93" s="149"/>
      <c r="IPE93" s="149"/>
      <c r="IPF93" s="149"/>
      <c r="IPG93" s="149"/>
      <c r="IPH93" s="149"/>
      <c r="IPI93" s="149"/>
      <c r="IPJ93" s="149"/>
      <c r="IPK93" s="149"/>
      <c r="IPL93" s="149"/>
      <c r="IPM93" s="149"/>
      <c r="IPN93" s="149"/>
      <c r="IPO93" s="149"/>
      <c r="IPP93" s="149"/>
      <c r="IPQ93" s="149"/>
      <c r="IPR93" s="149"/>
      <c r="IPS93" s="149"/>
      <c r="IPT93" s="149"/>
      <c r="IPU93" s="149"/>
      <c r="IPV93" s="149"/>
      <c r="IPW93" s="149"/>
      <c r="IPX93" s="149"/>
      <c r="IPY93" s="149"/>
      <c r="IPZ93" s="149"/>
      <c r="IQA93" s="149"/>
      <c r="IQB93" s="149"/>
      <c r="IQC93" s="149"/>
      <c r="IQD93" s="149"/>
      <c r="IQE93" s="149"/>
      <c r="IQF93" s="149"/>
      <c r="IQG93" s="149"/>
      <c r="IQH93" s="149"/>
      <c r="IQI93" s="149"/>
      <c r="IQJ93" s="149"/>
      <c r="IQK93" s="149"/>
      <c r="IQL93" s="149"/>
      <c r="IQM93" s="149"/>
      <c r="IQN93" s="149"/>
      <c r="IQO93" s="149"/>
      <c r="IQP93" s="149"/>
      <c r="IQQ93" s="149"/>
      <c r="IQR93" s="149"/>
      <c r="IQS93" s="149"/>
      <c r="IQT93" s="149"/>
      <c r="IQU93" s="149"/>
      <c r="IQV93" s="149"/>
      <c r="IQW93" s="149"/>
      <c r="IQX93" s="149"/>
      <c r="IQY93" s="149"/>
      <c r="IQZ93" s="149"/>
      <c r="IRA93" s="149"/>
      <c r="IRB93" s="149"/>
      <c r="IRC93" s="149"/>
      <c r="IRD93" s="149"/>
      <c r="IRE93" s="149"/>
      <c r="IRF93" s="149"/>
      <c r="IRG93" s="149"/>
      <c r="IRH93" s="149"/>
      <c r="IRI93" s="149"/>
      <c r="IRJ93" s="149"/>
      <c r="IRK93" s="149"/>
      <c r="IRL93" s="149"/>
      <c r="IRM93" s="149"/>
      <c r="IRN93" s="149"/>
      <c r="IRO93" s="149"/>
      <c r="IRP93" s="149"/>
      <c r="IRQ93" s="149"/>
      <c r="IRR93" s="149"/>
      <c r="IRS93" s="149"/>
      <c r="IRT93" s="149"/>
      <c r="IRU93" s="149"/>
      <c r="IRV93" s="149"/>
      <c r="IRW93" s="149"/>
      <c r="IRX93" s="149"/>
      <c r="IRY93" s="149"/>
      <c r="IRZ93" s="149"/>
      <c r="ISA93" s="149"/>
      <c r="ISB93" s="149"/>
      <c r="ISC93" s="149"/>
      <c r="ISD93" s="149"/>
      <c r="ISE93" s="149"/>
      <c r="ISF93" s="149"/>
      <c r="ISG93" s="149"/>
      <c r="ISH93" s="149"/>
      <c r="ISI93" s="149"/>
      <c r="ISJ93" s="149"/>
      <c r="ISK93" s="149"/>
      <c r="ISL93" s="149"/>
      <c r="ISM93" s="149"/>
      <c r="ISN93" s="149"/>
      <c r="ISO93" s="149"/>
      <c r="ISP93" s="149"/>
      <c r="ISQ93" s="149"/>
      <c r="ISR93" s="149"/>
      <c r="ISS93" s="149"/>
      <c r="IST93" s="149"/>
      <c r="ISU93" s="149"/>
      <c r="ISV93" s="149"/>
      <c r="ISW93" s="149"/>
      <c r="ISX93" s="149"/>
      <c r="ISY93" s="149"/>
      <c r="ISZ93" s="149"/>
      <c r="ITA93" s="149"/>
      <c r="ITB93" s="149"/>
      <c r="ITC93" s="149"/>
      <c r="ITD93" s="149"/>
      <c r="ITE93" s="149"/>
      <c r="ITF93" s="149"/>
      <c r="ITG93" s="149"/>
      <c r="ITH93" s="149"/>
      <c r="ITI93" s="149"/>
      <c r="ITJ93" s="149"/>
      <c r="ITK93" s="149"/>
      <c r="ITL93" s="149"/>
      <c r="ITM93" s="149"/>
      <c r="ITN93" s="149"/>
      <c r="ITO93" s="149"/>
      <c r="ITP93" s="149"/>
      <c r="ITQ93" s="149"/>
      <c r="ITR93" s="149"/>
      <c r="ITS93" s="149"/>
      <c r="ITT93" s="149"/>
      <c r="ITU93" s="149"/>
      <c r="ITV93" s="149"/>
      <c r="ITW93" s="149"/>
      <c r="ITX93" s="149"/>
      <c r="ITY93" s="149"/>
      <c r="ITZ93" s="149"/>
      <c r="IUA93" s="149"/>
      <c r="IUB93" s="149"/>
      <c r="IUC93" s="149"/>
      <c r="IUD93" s="149"/>
      <c r="IUE93" s="149"/>
      <c r="IUF93" s="149"/>
      <c r="IUG93" s="149"/>
      <c r="IUH93" s="149"/>
      <c r="IUI93" s="149"/>
      <c r="IUJ93" s="149"/>
      <c r="IUK93" s="149"/>
      <c r="IUL93" s="149"/>
      <c r="IUM93" s="149"/>
      <c r="IUN93" s="149"/>
      <c r="IUO93" s="149"/>
      <c r="IUP93" s="149"/>
      <c r="IUQ93" s="149"/>
      <c r="IUR93" s="149"/>
      <c r="IUS93" s="149"/>
      <c r="IUT93" s="149"/>
      <c r="IUU93" s="149"/>
      <c r="IUV93" s="149"/>
      <c r="IUW93" s="149"/>
      <c r="IUX93" s="149"/>
      <c r="IUY93" s="149"/>
      <c r="IUZ93" s="149"/>
      <c r="IVA93" s="149"/>
      <c r="IVB93" s="149"/>
      <c r="IVC93" s="149"/>
      <c r="IVD93" s="149"/>
      <c r="IVE93" s="149"/>
      <c r="IVF93" s="149"/>
      <c r="IVG93" s="149"/>
      <c r="IVH93" s="149"/>
      <c r="IVI93" s="149"/>
      <c r="IVJ93" s="149"/>
      <c r="IVK93" s="149"/>
      <c r="IVL93" s="149"/>
      <c r="IVM93" s="149"/>
      <c r="IVN93" s="149"/>
      <c r="IVO93" s="149"/>
      <c r="IVP93" s="149"/>
      <c r="IVQ93" s="149"/>
      <c r="IVR93" s="149"/>
      <c r="IVS93" s="149"/>
      <c r="IVT93" s="149"/>
      <c r="IVU93" s="149"/>
      <c r="IVV93" s="149"/>
      <c r="IVW93" s="149"/>
      <c r="IVX93" s="149"/>
      <c r="IVY93" s="149"/>
      <c r="IVZ93" s="149"/>
      <c r="IWA93" s="149"/>
      <c r="IWB93" s="149"/>
      <c r="IWC93" s="149"/>
      <c r="IWD93" s="149"/>
      <c r="IWE93" s="149"/>
      <c r="IWF93" s="149"/>
      <c r="IWG93" s="149"/>
      <c r="IWH93" s="149"/>
      <c r="IWI93" s="149"/>
      <c r="IWJ93" s="149"/>
      <c r="IWK93" s="149"/>
      <c r="IWL93" s="149"/>
      <c r="IWM93" s="149"/>
      <c r="IWN93" s="149"/>
      <c r="IWO93" s="149"/>
      <c r="IWP93" s="149"/>
      <c r="IWQ93" s="149"/>
      <c r="IWR93" s="149"/>
      <c r="IWS93" s="149"/>
      <c r="IWT93" s="149"/>
      <c r="IWU93" s="149"/>
      <c r="IWV93" s="149"/>
      <c r="IWW93" s="149"/>
      <c r="IWX93" s="149"/>
      <c r="IWY93" s="149"/>
      <c r="IWZ93" s="149"/>
      <c r="IXA93" s="149"/>
      <c r="IXB93" s="149"/>
      <c r="IXC93" s="149"/>
      <c r="IXD93" s="149"/>
      <c r="IXE93" s="149"/>
      <c r="IXF93" s="149"/>
      <c r="IXG93" s="149"/>
      <c r="IXH93" s="149"/>
      <c r="IXI93" s="149"/>
      <c r="IXJ93" s="149"/>
      <c r="IXK93" s="149"/>
      <c r="IXL93" s="149"/>
      <c r="IXM93" s="149"/>
      <c r="IXN93" s="149"/>
      <c r="IXO93" s="149"/>
      <c r="IXP93" s="149"/>
      <c r="IXQ93" s="149"/>
      <c r="IXR93" s="149"/>
      <c r="IXS93" s="149"/>
      <c r="IXT93" s="149"/>
      <c r="IXU93" s="149"/>
      <c r="IXV93" s="149"/>
      <c r="IXW93" s="149"/>
      <c r="IXX93" s="149"/>
      <c r="IXY93" s="149"/>
      <c r="IXZ93" s="149"/>
      <c r="IYA93" s="149"/>
      <c r="IYB93" s="149"/>
      <c r="IYC93" s="149"/>
      <c r="IYD93" s="149"/>
      <c r="IYE93" s="149"/>
      <c r="IYF93" s="149"/>
      <c r="IYG93" s="149"/>
      <c r="IYH93" s="149"/>
      <c r="IYI93" s="149"/>
      <c r="IYJ93" s="149"/>
      <c r="IYK93" s="149"/>
      <c r="IYL93" s="149"/>
      <c r="IYM93" s="149"/>
      <c r="IYN93" s="149"/>
      <c r="IYO93" s="149"/>
      <c r="IYP93" s="149"/>
      <c r="IYQ93" s="149"/>
      <c r="IYR93" s="149"/>
      <c r="IYS93" s="149"/>
      <c r="IYT93" s="149"/>
      <c r="IYU93" s="149"/>
      <c r="IYV93" s="149"/>
      <c r="IYW93" s="149"/>
      <c r="IYX93" s="149"/>
      <c r="IYY93" s="149"/>
      <c r="IYZ93" s="149"/>
      <c r="IZA93" s="149"/>
      <c r="IZB93" s="149"/>
      <c r="IZC93" s="149"/>
      <c r="IZD93" s="149"/>
      <c r="IZE93" s="149"/>
      <c r="IZF93" s="149"/>
      <c r="IZG93" s="149"/>
      <c r="IZH93" s="149"/>
      <c r="IZI93" s="149"/>
      <c r="IZJ93" s="149"/>
      <c r="IZK93" s="149"/>
      <c r="IZL93" s="149"/>
      <c r="IZM93" s="149"/>
      <c r="IZN93" s="149"/>
      <c r="IZO93" s="149"/>
      <c r="IZP93" s="149"/>
      <c r="IZQ93" s="149"/>
      <c r="IZR93" s="149"/>
      <c r="IZS93" s="149"/>
      <c r="IZT93" s="149"/>
      <c r="IZU93" s="149"/>
      <c r="IZV93" s="149"/>
      <c r="IZW93" s="149"/>
      <c r="IZX93" s="149"/>
      <c r="IZY93" s="149"/>
      <c r="IZZ93" s="149"/>
      <c r="JAA93" s="149"/>
      <c r="JAB93" s="149"/>
      <c r="JAC93" s="149"/>
      <c r="JAD93" s="149"/>
      <c r="JAE93" s="149"/>
      <c r="JAF93" s="149"/>
      <c r="JAG93" s="149"/>
      <c r="JAH93" s="149"/>
      <c r="JAI93" s="149"/>
      <c r="JAJ93" s="149"/>
      <c r="JAK93" s="149"/>
      <c r="JAL93" s="149"/>
      <c r="JAM93" s="149"/>
      <c r="JAN93" s="149"/>
      <c r="JAO93" s="149"/>
      <c r="JAP93" s="149"/>
      <c r="JAQ93" s="149"/>
      <c r="JAR93" s="149"/>
      <c r="JAS93" s="149"/>
      <c r="JAT93" s="149"/>
      <c r="JAU93" s="149"/>
      <c r="JAV93" s="149"/>
      <c r="JAW93" s="149"/>
      <c r="JAX93" s="149"/>
      <c r="JAY93" s="149"/>
      <c r="JAZ93" s="149"/>
      <c r="JBA93" s="149"/>
      <c r="JBB93" s="149"/>
      <c r="JBC93" s="149"/>
      <c r="JBD93" s="149"/>
      <c r="JBE93" s="149"/>
      <c r="JBF93" s="149"/>
      <c r="JBG93" s="149"/>
      <c r="JBH93" s="149"/>
      <c r="JBI93" s="149"/>
      <c r="JBJ93" s="149"/>
      <c r="JBK93" s="149"/>
      <c r="JBL93" s="149"/>
      <c r="JBM93" s="149"/>
      <c r="JBN93" s="149"/>
      <c r="JBO93" s="149"/>
      <c r="JBP93" s="149"/>
      <c r="JBQ93" s="149"/>
      <c r="JBR93" s="149"/>
      <c r="JBS93" s="149"/>
      <c r="JBT93" s="149"/>
      <c r="JBU93" s="149"/>
      <c r="JBV93" s="149"/>
      <c r="JBW93" s="149"/>
      <c r="JBX93" s="149"/>
      <c r="JBY93" s="149"/>
      <c r="JBZ93" s="149"/>
      <c r="JCA93" s="149"/>
      <c r="JCB93" s="149"/>
      <c r="JCC93" s="149"/>
      <c r="JCD93" s="149"/>
      <c r="JCE93" s="149"/>
      <c r="JCF93" s="149"/>
      <c r="JCG93" s="149"/>
      <c r="JCH93" s="149"/>
      <c r="JCI93" s="149"/>
      <c r="JCJ93" s="149"/>
      <c r="JCK93" s="149"/>
      <c r="JCL93" s="149"/>
      <c r="JCM93" s="149"/>
      <c r="JCN93" s="149"/>
      <c r="JCO93" s="149"/>
      <c r="JCP93" s="149"/>
      <c r="JCQ93" s="149"/>
      <c r="JCR93" s="149"/>
      <c r="JCS93" s="149"/>
      <c r="JCT93" s="149"/>
      <c r="JCU93" s="149"/>
      <c r="JCV93" s="149"/>
      <c r="JCW93" s="149"/>
      <c r="JCX93" s="149"/>
      <c r="JCY93" s="149"/>
      <c r="JCZ93" s="149"/>
      <c r="JDA93" s="149"/>
      <c r="JDB93" s="149"/>
      <c r="JDC93" s="149"/>
      <c r="JDD93" s="149"/>
      <c r="JDE93" s="149"/>
      <c r="JDF93" s="149"/>
      <c r="JDG93" s="149"/>
      <c r="JDH93" s="149"/>
      <c r="JDI93" s="149"/>
      <c r="JDJ93" s="149"/>
      <c r="JDK93" s="149"/>
      <c r="JDL93" s="149"/>
      <c r="JDM93" s="149"/>
      <c r="JDN93" s="149"/>
      <c r="JDO93" s="149"/>
      <c r="JDP93" s="149"/>
      <c r="JDQ93" s="149"/>
      <c r="JDR93" s="149"/>
      <c r="JDS93" s="149"/>
      <c r="JDT93" s="149"/>
      <c r="JDU93" s="149"/>
      <c r="JDV93" s="149"/>
      <c r="JDW93" s="149"/>
      <c r="JDX93" s="149"/>
      <c r="JDY93" s="149"/>
      <c r="JDZ93" s="149"/>
      <c r="JEA93" s="149"/>
      <c r="JEB93" s="149"/>
      <c r="JEC93" s="149"/>
      <c r="JED93" s="149"/>
      <c r="JEE93" s="149"/>
      <c r="JEF93" s="149"/>
      <c r="JEG93" s="149"/>
      <c r="JEH93" s="149"/>
      <c r="JEI93" s="149"/>
      <c r="JEJ93" s="149"/>
      <c r="JEK93" s="149"/>
      <c r="JEL93" s="149"/>
      <c r="JEM93" s="149"/>
      <c r="JEN93" s="149"/>
      <c r="JEO93" s="149"/>
      <c r="JEP93" s="149"/>
      <c r="JEQ93" s="149"/>
      <c r="JER93" s="149"/>
      <c r="JES93" s="149"/>
      <c r="JET93" s="149"/>
      <c r="JEU93" s="149"/>
      <c r="JEV93" s="149"/>
      <c r="JEW93" s="149"/>
      <c r="JEX93" s="149"/>
      <c r="JEY93" s="149"/>
      <c r="JEZ93" s="149"/>
      <c r="JFA93" s="149"/>
      <c r="JFB93" s="149"/>
      <c r="JFC93" s="149"/>
      <c r="JFD93" s="149"/>
      <c r="JFE93" s="149"/>
      <c r="JFF93" s="149"/>
      <c r="JFG93" s="149"/>
      <c r="JFH93" s="149"/>
      <c r="JFI93" s="149"/>
      <c r="JFJ93" s="149"/>
      <c r="JFK93" s="149"/>
      <c r="JFL93" s="149"/>
      <c r="JFM93" s="149"/>
      <c r="JFN93" s="149"/>
      <c r="JFO93" s="149"/>
      <c r="JFP93" s="149"/>
      <c r="JFQ93" s="149"/>
      <c r="JFR93" s="149"/>
      <c r="JFS93" s="149"/>
      <c r="JFT93" s="149"/>
      <c r="JFU93" s="149"/>
      <c r="JFV93" s="149"/>
      <c r="JFW93" s="149"/>
      <c r="JFX93" s="149"/>
      <c r="JFY93" s="149"/>
      <c r="JFZ93" s="149"/>
      <c r="JGA93" s="149"/>
      <c r="JGB93" s="149"/>
      <c r="JGC93" s="149"/>
      <c r="JGD93" s="149"/>
      <c r="JGE93" s="149"/>
      <c r="JGF93" s="149"/>
      <c r="JGG93" s="149"/>
      <c r="JGH93" s="149"/>
      <c r="JGI93" s="149"/>
      <c r="JGJ93" s="149"/>
      <c r="JGK93" s="149"/>
      <c r="JGL93" s="149"/>
      <c r="JGM93" s="149"/>
      <c r="JGN93" s="149"/>
      <c r="JGO93" s="149"/>
      <c r="JGP93" s="149"/>
      <c r="JGQ93" s="149"/>
      <c r="JGR93" s="149"/>
      <c r="JGS93" s="149"/>
      <c r="JGT93" s="149"/>
      <c r="JGU93" s="149"/>
      <c r="JGV93" s="149"/>
      <c r="JGW93" s="149"/>
      <c r="JGX93" s="149"/>
      <c r="JGY93" s="149"/>
      <c r="JGZ93" s="149"/>
      <c r="JHA93" s="149"/>
      <c r="JHB93" s="149"/>
      <c r="JHC93" s="149"/>
      <c r="JHD93" s="149"/>
      <c r="JHE93" s="149"/>
      <c r="JHF93" s="149"/>
      <c r="JHG93" s="149"/>
      <c r="JHH93" s="149"/>
      <c r="JHI93" s="149"/>
      <c r="JHJ93" s="149"/>
      <c r="JHK93" s="149"/>
      <c r="JHL93" s="149"/>
      <c r="JHM93" s="149"/>
      <c r="JHN93" s="149"/>
      <c r="JHO93" s="149"/>
      <c r="JHP93" s="149"/>
      <c r="JHQ93" s="149"/>
      <c r="JHR93" s="149"/>
      <c r="JHS93" s="149"/>
      <c r="JHT93" s="149"/>
      <c r="JHU93" s="149"/>
      <c r="JHV93" s="149"/>
      <c r="JHW93" s="149"/>
      <c r="JHX93" s="149"/>
      <c r="JHY93" s="149"/>
      <c r="JHZ93" s="149"/>
      <c r="JIA93" s="149"/>
      <c r="JIB93" s="149"/>
      <c r="JIC93" s="149"/>
      <c r="JID93" s="149"/>
      <c r="JIE93" s="149"/>
      <c r="JIF93" s="149"/>
      <c r="JIG93" s="149"/>
      <c r="JIH93" s="149"/>
      <c r="JII93" s="149"/>
      <c r="JIJ93" s="149"/>
      <c r="JIK93" s="149"/>
      <c r="JIL93" s="149"/>
      <c r="JIM93" s="149"/>
      <c r="JIN93" s="149"/>
      <c r="JIO93" s="149"/>
      <c r="JIP93" s="149"/>
      <c r="JIQ93" s="149"/>
      <c r="JIR93" s="149"/>
      <c r="JIS93" s="149"/>
      <c r="JIT93" s="149"/>
      <c r="JIU93" s="149"/>
      <c r="JIV93" s="149"/>
      <c r="JIW93" s="149"/>
      <c r="JIX93" s="149"/>
      <c r="JIY93" s="149"/>
      <c r="JIZ93" s="149"/>
      <c r="JJA93" s="149"/>
      <c r="JJB93" s="149"/>
      <c r="JJC93" s="149"/>
      <c r="JJD93" s="149"/>
      <c r="JJE93" s="149"/>
      <c r="JJF93" s="149"/>
      <c r="JJG93" s="149"/>
      <c r="JJH93" s="149"/>
      <c r="JJI93" s="149"/>
      <c r="JJJ93" s="149"/>
      <c r="JJK93" s="149"/>
      <c r="JJL93" s="149"/>
      <c r="JJM93" s="149"/>
      <c r="JJN93" s="149"/>
      <c r="JJO93" s="149"/>
      <c r="JJP93" s="149"/>
      <c r="JJQ93" s="149"/>
      <c r="JJR93" s="149"/>
      <c r="JJS93" s="149"/>
      <c r="JJT93" s="149"/>
      <c r="JJU93" s="149"/>
      <c r="JJV93" s="149"/>
      <c r="JJW93" s="149"/>
      <c r="JJX93" s="149"/>
      <c r="JJY93" s="149"/>
      <c r="JJZ93" s="149"/>
      <c r="JKA93" s="149"/>
      <c r="JKB93" s="149"/>
      <c r="JKC93" s="149"/>
      <c r="JKD93" s="149"/>
      <c r="JKE93" s="149"/>
      <c r="JKF93" s="149"/>
      <c r="JKG93" s="149"/>
      <c r="JKH93" s="149"/>
      <c r="JKI93" s="149"/>
      <c r="JKJ93" s="149"/>
      <c r="JKK93" s="149"/>
      <c r="JKL93" s="149"/>
      <c r="JKM93" s="149"/>
      <c r="JKN93" s="149"/>
      <c r="JKO93" s="149"/>
      <c r="JKP93" s="149"/>
      <c r="JKQ93" s="149"/>
      <c r="JKR93" s="149"/>
      <c r="JKS93" s="149"/>
      <c r="JKT93" s="149"/>
      <c r="JKU93" s="149"/>
      <c r="JKV93" s="149"/>
      <c r="JKW93" s="149"/>
      <c r="JKX93" s="149"/>
      <c r="JKY93" s="149"/>
      <c r="JKZ93" s="149"/>
      <c r="JLA93" s="149"/>
      <c r="JLB93" s="149"/>
      <c r="JLC93" s="149"/>
      <c r="JLD93" s="149"/>
      <c r="JLE93" s="149"/>
      <c r="JLF93" s="149"/>
      <c r="JLG93" s="149"/>
      <c r="JLH93" s="149"/>
      <c r="JLI93" s="149"/>
      <c r="JLJ93" s="149"/>
      <c r="JLK93" s="149"/>
      <c r="JLL93" s="149"/>
      <c r="JLM93" s="149"/>
      <c r="JLN93" s="149"/>
      <c r="JLO93" s="149"/>
      <c r="JLP93" s="149"/>
      <c r="JLQ93" s="149"/>
      <c r="JLR93" s="149"/>
      <c r="JLS93" s="149"/>
      <c r="JLT93" s="149"/>
      <c r="JLU93" s="149"/>
      <c r="JLV93" s="149"/>
      <c r="JLW93" s="149"/>
      <c r="JLX93" s="149"/>
      <c r="JLY93" s="149"/>
      <c r="JLZ93" s="149"/>
      <c r="JMA93" s="149"/>
      <c r="JMB93" s="149"/>
      <c r="JMC93" s="149"/>
      <c r="JMD93" s="149"/>
      <c r="JME93" s="149"/>
      <c r="JMF93" s="149"/>
      <c r="JMG93" s="149"/>
      <c r="JMH93" s="149"/>
      <c r="JMI93" s="149"/>
      <c r="JMJ93" s="149"/>
      <c r="JMK93" s="149"/>
      <c r="JML93" s="149"/>
      <c r="JMM93" s="149"/>
      <c r="JMN93" s="149"/>
      <c r="JMO93" s="149"/>
      <c r="JMP93" s="149"/>
      <c r="JMQ93" s="149"/>
      <c r="JMR93" s="149"/>
      <c r="JMS93" s="149"/>
      <c r="JMT93" s="149"/>
      <c r="JMU93" s="149"/>
      <c r="JMV93" s="149"/>
      <c r="JMW93" s="149"/>
      <c r="JMX93" s="149"/>
      <c r="JMY93" s="149"/>
      <c r="JMZ93" s="149"/>
      <c r="JNA93" s="149"/>
      <c r="JNB93" s="149"/>
      <c r="JNC93" s="149"/>
      <c r="JND93" s="149"/>
      <c r="JNE93" s="149"/>
      <c r="JNF93" s="149"/>
      <c r="JNG93" s="149"/>
      <c r="JNH93" s="149"/>
      <c r="JNI93" s="149"/>
      <c r="JNJ93" s="149"/>
      <c r="JNK93" s="149"/>
      <c r="JNL93" s="149"/>
      <c r="JNM93" s="149"/>
      <c r="JNN93" s="149"/>
      <c r="JNO93" s="149"/>
      <c r="JNP93" s="149"/>
      <c r="JNQ93" s="149"/>
      <c r="JNR93" s="149"/>
      <c r="JNS93" s="149"/>
      <c r="JNT93" s="149"/>
      <c r="JNU93" s="149"/>
      <c r="JNV93" s="149"/>
      <c r="JNW93" s="149"/>
      <c r="JNX93" s="149"/>
      <c r="JNY93" s="149"/>
      <c r="JNZ93" s="149"/>
      <c r="JOA93" s="149"/>
      <c r="JOB93" s="149"/>
      <c r="JOC93" s="149"/>
      <c r="JOD93" s="149"/>
      <c r="JOE93" s="149"/>
      <c r="JOF93" s="149"/>
      <c r="JOG93" s="149"/>
      <c r="JOH93" s="149"/>
      <c r="JOI93" s="149"/>
      <c r="JOJ93" s="149"/>
      <c r="JOK93" s="149"/>
      <c r="JOL93" s="149"/>
      <c r="JOM93" s="149"/>
      <c r="JON93" s="149"/>
      <c r="JOO93" s="149"/>
      <c r="JOP93" s="149"/>
      <c r="JOQ93" s="149"/>
      <c r="JOR93" s="149"/>
      <c r="JOS93" s="149"/>
      <c r="JOT93" s="149"/>
      <c r="JOU93" s="149"/>
      <c r="JOV93" s="149"/>
      <c r="JOW93" s="149"/>
      <c r="JOX93" s="149"/>
      <c r="JOY93" s="149"/>
      <c r="JOZ93" s="149"/>
      <c r="JPA93" s="149"/>
      <c r="JPB93" s="149"/>
      <c r="JPC93" s="149"/>
      <c r="JPD93" s="149"/>
      <c r="JPE93" s="149"/>
      <c r="JPF93" s="149"/>
      <c r="JPG93" s="149"/>
      <c r="JPH93" s="149"/>
      <c r="JPI93" s="149"/>
      <c r="JPJ93" s="149"/>
      <c r="JPK93" s="149"/>
      <c r="JPL93" s="149"/>
      <c r="JPM93" s="149"/>
      <c r="JPN93" s="149"/>
      <c r="JPO93" s="149"/>
      <c r="JPP93" s="149"/>
      <c r="JPQ93" s="149"/>
      <c r="JPR93" s="149"/>
      <c r="JPS93" s="149"/>
      <c r="JPT93" s="149"/>
      <c r="JPU93" s="149"/>
      <c r="JPV93" s="149"/>
      <c r="JPW93" s="149"/>
      <c r="JPX93" s="149"/>
      <c r="JPY93" s="149"/>
      <c r="JPZ93" s="149"/>
      <c r="JQA93" s="149"/>
      <c r="JQB93" s="149"/>
      <c r="JQC93" s="149"/>
      <c r="JQD93" s="149"/>
      <c r="JQE93" s="149"/>
      <c r="JQF93" s="149"/>
      <c r="JQG93" s="149"/>
      <c r="JQH93" s="149"/>
      <c r="JQI93" s="149"/>
      <c r="JQJ93" s="149"/>
      <c r="JQK93" s="149"/>
      <c r="JQL93" s="149"/>
      <c r="JQM93" s="149"/>
      <c r="JQN93" s="149"/>
      <c r="JQO93" s="149"/>
      <c r="JQP93" s="149"/>
      <c r="JQQ93" s="149"/>
      <c r="JQR93" s="149"/>
      <c r="JQS93" s="149"/>
      <c r="JQT93" s="149"/>
      <c r="JQU93" s="149"/>
      <c r="JQV93" s="149"/>
      <c r="JQW93" s="149"/>
      <c r="JQX93" s="149"/>
      <c r="JQY93" s="149"/>
      <c r="JQZ93" s="149"/>
      <c r="JRA93" s="149"/>
      <c r="JRB93" s="149"/>
      <c r="JRC93" s="149"/>
      <c r="JRD93" s="149"/>
      <c r="JRE93" s="149"/>
      <c r="JRF93" s="149"/>
      <c r="JRG93" s="149"/>
      <c r="JRH93" s="149"/>
      <c r="JRI93" s="149"/>
      <c r="JRJ93" s="149"/>
      <c r="JRK93" s="149"/>
      <c r="JRL93" s="149"/>
      <c r="JRM93" s="149"/>
      <c r="JRN93" s="149"/>
      <c r="JRO93" s="149"/>
      <c r="JRP93" s="149"/>
      <c r="JRQ93" s="149"/>
      <c r="JRR93" s="149"/>
      <c r="JRS93" s="149"/>
      <c r="JRT93" s="149"/>
      <c r="JRU93" s="149"/>
      <c r="JRV93" s="149"/>
      <c r="JRW93" s="149"/>
      <c r="JRX93" s="149"/>
      <c r="JRY93" s="149"/>
      <c r="JRZ93" s="149"/>
      <c r="JSA93" s="149"/>
      <c r="JSB93" s="149"/>
      <c r="JSC93" s="149"/>
      <c r="JSD93" s="149"/>
      <c r="JSE93" s="149"/>
      <c r="JSF93" s="149"/>
      <c r="JSG93" s="149"/>
      <c r="JSH93" s="149"/>
      <c r="JSI93" s="149"/>
      <c r="JSJ93" s="149"/>
      <c r="JSK93" s="149"/>
      <c r="JSL93" s="149"/>
      <c r="JSM93" s="149"/>
      <c r="JSN93" s="149"/>
      <c r="JSO93" s="149"/>
      <c r="JSP93" s="149"/>
      <c r="JSQ93" s="149"/>
      <c r="JSR93" s="149"/>
      <c r="JSS93" s="149"/>
      <c r="JST93" s="149"/>
      <c r="JSU93" s="149"/>
      <c r="JSV93" s="149"/>
      <c r="JSW93" s="149"/>
      <c r="JSX93" s="149"/>
      <c r="JSY93" s="149"/>
      <c r="JSZ93" s="149"/>
      <c r="JTA93" s="149"/>
      <c r="JTB93" s="149"/>
      <c r="JTC93" s="149"/>
      <c r="JTD93" s="149"/>
      <c r="JTE93" s="149"/>
      <c r="JTF93" s="149"/>
      <c r="JTG93" s="149"/>
      <c r="JTH93" s="149"/>
      <c r="JTI93" s="149"/>
      <c r="JTJ93" s="149"/>
      <c r="JTK93" s="149"/>
      <c r="JTL93" s="149"/>
      <c r="JTM93" s="149"/>
      <c r="JTN93" s="149"/>
      <c r="JTO93" s="149"/>
      <c r="JTP93" s="149"/>
      <c r="JTQ93" s="149"/>
      <c r="JTR93" s="149"/>
      <c r="JTS93" s="149"/>
      <c r="JTT93" s="149"/>
      <c r="JTU93" s="149"/>
      <c r="JTV93" s="149"/>
      <c r="JTW93" s="149"/>
      <c r="JTX93" s="149"/>
      <c r="JTY93" s="149"/>
      <c r="JTZ93" s="149"/>
      <c r="JUA93" s="149"/>
      <c r="JUB93" s="149"/>
      <c r="JUC93" s="149"/>
      <c r="JUD93" s="149"/>
      <c r="JUE93" s="149"/>
      <c r="JUF93" s="149"/>
      <c r="JUG93" s="149"/>
      <c r="JUH93" s="149"/>
      <c r="JUI93" s="149"/>
      <c r="JUJ93" s="149"/>
      <c r="JUK93" s="149"/>
      <c r="JUL93" s="149"/>
      <c r="JUM93" s="149"/>
      <c r="JUN93" s="149"/>
      <c r="JUO93" s="149"/>
      <c r="JUP93" s="149"/>
      <c r="JUQ93" s="149"/>
      <c r="JUR93" s="149"/>
      <c r="JUS93" s="149"/>
      <c r="JUT93" s="149"/>
      <c r="JUU93" s="149"/>
      <c r="JUV93" s="149"/>
      <c r="JUW93" s="149"/>
      <c r="JUX93" s="149"/>
      <c r="JUY93" s="149"/>
      <c r="JUZ93" s="149"/>
      <c r="JVA93" s="149"/>
      <c r="JVB93" s="149"/>
      <c r="JVC93" s="149"/>
      <c r="JVD93" s="149"/>
      <c r="JVE93" s="149"/>
      <c r="JVF93" s="149"/>
      <c r="JVG93" s="149"/>
      <c r="JVH93" s="149"/>
      <c r="JVI93" s="149"/>
      <c r="JVJ93" s="149"/>
      <c r="JVK93" s="149"/>
      <c r="JVL93" s="149"/>
      <c r="JVM93" s="149"/>
      <c r="JVN93" s="149"/>
      <c r="JVO93" s="149"/>
      <c r="JVP93" s="149"/>
      <c r="JVQ93" s="149"/>
      <c r="JVR93" s="149"/>
      <c r="JVS93" s="149"/>
      <c r="JVT93" s="149"/>
      <c r="JVU93" s="149"/>
      <c r="JVV93" s="149"/>
      <c r="JVW93" s="149"/>
      <c r="JVX93" s="149"/>
      <c r="JVY93" s="149"/>
      <c r="JVZ93" s="149"/>
      <c r="JWA93" s="149"/>
      <c r="JWB93" s="149"/>
      <c r="JWC93" s="149"/>
      <c r="JWD93" s="149"/>
      <c r="JWE93" s="149"/>
      <c r="JWF93" s="149"/>
      <c r="JWG93" s="149"/>
      <c r="JWH93" s="149"/>
      <c r="JWI93" s="149"/>
      <c r="JWJ93" s="149"/>
      <c r="JWK93" s="149"/>
      <c r="JWL93" s="149"/>
      <c r="JWM93" s="149"/>
      <c r="JWN93" s="149"/>
      <c r="JWO93" s="149"/>
      <c r="JWP93" s="149"/>
      <c r="JWQ93" s="149"/>
      <c r="JWR93" s="149"/>
      <c r="JWS93" s="149"/>
      <c r="JWT93" s="149"/>
      <c r="JWU93" s="149"/>
      <c r="JWV93" s="149"/>
      <c r="JWW93" s="149"/>
      <c r="JWX93" s="149"/>
      <c r="JWY93" s="149"/>
      <c r="JWZ93" s="149"/>
      <c r="JXA93" s="149"/>
      <c r="JXB93" s="149"/>
      <c r="JXC93" s="149"/>
      <c r="JXD93" s="149"/>
      <c r="JXE93" s="149"/>
      <c r="JXF93" s="149"/>
      <c r="JXG93" s="149"/>
      <c r="JXH93" s="149"/>
      <c r="JXI93" s="149"/>
      <c r="JXJ93" s="149"/>
      <c r="JXK93" s="149"/>
      <c r="JXL93" s="149"/>
      <c r="JXM93" s="149"/>
      <c r="JXN93" s="149"/>
      <c r="JXO93" s="149"/>
      <c r="JXP93" s="149"/>
      <c r="JXQ93" s="149"/>
      <c r="JXR93" s="149"/>
      <c r="JXS93" s="149"/>
      <c r="JXT93" s="149"/>
      <c r="JXU93" s="149"/>
      <c r="JXV93" s="149"/>
      <c r="JXW93" s="149"/>
      <c r="JXX93" s="149"/>
      <c r="JXY93" s="149"/>
      <c r="JXZ93" s="149"/>
      <c r="JYA93" s="149"/>
      <c r="JYB93" s="149"/>
      <c r="JYC93" s="149"/>
      <c r="JYD93" s="149"/>
      <c r="JYE93" s="149"/>
      <c r="JYF93" s="149"/>
      <c r="JYG93" s="149"/>
      <c r="JYH93" s="149"/>
      <c r="JYI93" s="149"/>
      <c r="JYJ93" s="149"/>
      <c r="JYK93" s="149"/>
      <c r="JYL93" s="149"/>
      <c r="JYM93" s="149"/>
      <c r="JYN93" s="149"/>
      <c r="JYO93" s="149"/>
      <c r="JYP93" s="149"/>
      <c r="JYQ93" s="149"/>
      <c r="JYR93" s="149"/>
      <c r="JYS93" s="149"/>
      <c r="JYT93" s="149"/>
      <c r="JYU93" s="149"/>
      <c r="JYV93" s="149"/>
      <c r="JYW93" s="149"/>
      <c r="JYX93" s="149"/>
      <c r="JYY93" s="149"/>
      <c r="JYZ93" s="149"/>
      <c r="JZA93" s="149"/>
      <c r="JZB93" s="149"/>
      <c r="JZC93" s="149"/>
      <c r="JZD93" s="149"/>
      <c r="JZE93" s="149"/>
      <c r="JZF93" s="149"/>
      <c r="JZG93" s="149"/>
      <c r="JZH93" s="149"/>
      <c r="JZI93" s="149"/>
      <c r="JZJ93" s="149"/>
      <c r="JZK93" s="149"/>
      <c r="JZL93" s="149"/>
      <c r="JZM93" s="149"/>
      <c r="JZN93" s="149"/>
      <c r="JZO93" s="149"/>
      <c r="JZP93" s="149"/>
      <c r="JZQ93" s="149"/>
      <c r="JZR93" s="149"/>
      <c r="JZS93" s="149"/>
      <c r="JZT93" s="149"/>
      <c r="JZU93" s="149"/>
      <c r="JZV93" s="149"/>
      <c r="JZW93" s="149"/>
      <c r="JZX93" s="149"/>
      <c r="JZY93" s="149"/>
      <c r="JZZ93" s="149"/>
      <c r="KAA93" s="149"/>
      <c r="KAB93" s="149"/>
      <c r="KAC93" s="149"/>
      <c r="KAD93" s="149"/>
      <c r="KAE93" s="149"/>
      <c r="KAF93" s="149"/>
      <c r="KAG93" s="149"/>
      <c r="KAH93" s="149"/>
      <c r="KAI93" s="149"/>
      <c r="KAJ93" s="149"/>
      <c r="KAK93" s="149"/>
      <c r="KAL93" s="149"/>
      <c r="KAM93" s="149"/>
      <c r="KAN93" s="149"/>
      <c r="KAO93" s="149"/>
      <c r="KAP93" s="149"/>
      <c r="KAQ93" s="149"/>
      <c r="KAR93" s="149"/>
      <c r="KAS93" s="149"/>
      <c r="KAT93" s="149"/>
      <c r="KAU93" s="149"/>
      <c r="KAV93" s="149"/>
      <c r="KAW93" s="149"/>
      <c r="KAX93" s="149"/>
      <c r="KAY93" s="149"/>
      <c r="KAZ93" s="149"/>
      <c r="KBA93" s="149"/>
      <c r="KBB93" s="149"/>
      <c r="KBC93" s="149"/>
      <c r="KBD93" s="149"/>
      <c r="KBE93" s="149"/>
      <c r="KBF93" s="149"/>
      <c r="KBG93" s="149"/>
      <c r="KBH93" s="149"/>
      <c r="KBI93" s="149"/>
      <c r="KBJ93" s="149"/>
      <c r="KBK93" s="149"/>
      <c r="KBL93" s="149"/>
      <c r="KBM93" s="149"/>
      <c r="KBN93" s="149"/>
      <c r="KBO93" s="149"/>
      <c r="KBP93" s="149"/>
      <c r="KBQ93" s="149"/>
      <c r="KBR93" s="149"/>
      <c r="KBS93" s="149"/>
      <c r="KBT93" s="149"/>
      <c r="KBU93" s="149"/>
      <c r="KBV93" s="149"/>
      <c r="KBW93" s="149"/>
      <c r="KBX93" s="149"/>
      <c r="KBY93" s="149"/>
      <c r="KBZ93" s="149"/>
      <c r="KCA93" s="149"/>
      <c r="KCB93" s="149"/>
      <c r="KCC93" s="149"/>
      <c r="KCD93" s="149"/>
      <c r="KCE93" s="149"/>
      <c r="KCF93" s="149"/>
      <c r="KCG93" s="149"/>
      <c r="KCH93" s="149"/>
      <c r="KCI93" s="149"/>
      <c r="KCJ93" s="149"/>
      <c r="KCK93" s="149"/>
      <c r="KCL93" s="149"/>
      <c r="KCM93" s="149"/>
      <c r="KCN93" s="149"/>
      <c r="KCO93" s="149"/>
      <c r="KCP93" s="149"/>
      <c r="KCQ93" s="149"/>
      <c r="KCR93" s="149"/>
      <c r="KCS93" s="149"/>
      <c r="KCT93" s="149"/>
      <c r="KCU93" s="149"/>
      <c r="KCV93" s="149"/>
      <c r="KCW93" s="149"/>
      <c r="KCX93" s="149"/>
      <c r="KCY93" s="149"/>
      <c r="KCZ93" s="149"/>
      <c r="KDA93" s="149"/>
      <c r="KDB93" s="149"/>
      <c r="KDC93" s="149"/>
      <c r="KDD93" s="149"/>
      <c r="KDE93" s="149"/>
      <c r="KDF93" s="149"/>
      <c r="KDG93" s="149"/>
      <c r="KDH93" s="149"/>
      <c r="KDI93" s="149"/>
      <c r="KDJ93" s="149"/>
      <c r="KDK93" s="149"/>
      <c r="KDL93" s="149"/>
      <c r="KDM93" s="149"/>
      <c r="KDN93" s="149"/>
      <c r="KDO93" s="149"/>
      <c r="KDP93" s="149"/>
      <c r="KDQ93" s="149"/>
      <c r="KDR93" s="149"/>
      <c r="KDS93" s="149"/>
      <c r="KDT93" s="149"/>
      <c r="KDU93" s="149"/>
      <c r="KDV93" s="149"/>
      <c r="KDW93" s="149"/>
      <c r="KDX93" s="149"/>
      <c r="KDY93" s="149"/>
      <c r="KDZ93" s="149"/>
      <c r="KEA93" s="149"/>
      <c r="KEB93" s="149"/>
      <c r="KEC93" s="149"/>
      <c r="KED93" s="149"/>
      <c r="KEE93" s="149"/>
      <c r="KEF93" s="149"/>
      <c r="KEG93" s="149"/>
      <c r="KEH93" s="149"/>
      <c r="KEI93" s="149"/>
      <c r="KEJ93" s="149"/>
      <c r="KEK93" s="149"/>
      <c r="KEL93" s="149"/>
      <c r="KEM93" s="149"/>
      <c r="KEN93" s="149"/>
      <c r="KEO93" s="149"/>
      <c r="KEP93" s="149"/>
      <c r="KEQ93" s="149"/>
      <c r="KER93" s="149"/>
      <c r="KES93" s="149"/>
      <c r="KET93" s="149"/>
      <c r="KEU93" s="149"/>
      <c r="KEV93" s="149"/>
      <c r="KEW93" s="149"/>
      <c r="KEX93" s="149"/>
      <c r="KEY93" s="149"/>
      <c r="KEZ93" s="149"/>
      <c r="KFA93" s="149"/>
      <c r="KFB93" s="149"/>
      <c r="KFC93" s="149"/>
      <c r="KFD93" s="149"/>
      <c r="KFE93" s="149"/>
      <c r="KFF93" s="149"/>
      <c r="KFG93" s="149"/>
      <c r="KFH93" s="149"/>
      <c r="KFI93" s="149"/>
      <c r="KFJ93" s="149"/>
      <c r="KFK93" s="149"/>
      <c r="KFL93" s="149"/>
      <c r="KFM93" s="149"/>
      <c r="KFN93" s="149"/>
      <c r="KFO93" s="149"/>
      <c r="KFP93" s="149"/>
      <c r="KFQ93" s="149"/>
      <c r="KFR93" s="149"/>
      <c r="KFS93" s="149"/>
      <c r="KFT93" s="149"/>
      <c r="KFU93" s="149"/>
      <c r="KFV93" s="149"/>
      <c r="KFW93" s="149"/>
      <c r="KFX93" s="149"/>
      <c r="KFY93" s="149"/>
      <c r="KFZ93" s="149"/>
      <c r="KGA93" s="149"/>
      <c r="KGB93" s="149"/>
      <c r="KGC93" s="149"/>
      <c r="KGD93" s="149"/>
      <c r="KGE93" s="149"/>
      <c r="KGF93" s="149"/>
      <c r="KGG93" s="149"/>
      <c r="KGH93" s="149"/>
      <c r="KGI93" s="149"/>
      <c r="KGJ93" s="149"/>
      <c r="KGK93" s="149"/>
      <c r="KGL93" s="149"/>
      <c r="KGM93" s="149"/>
      <c r="KGN93" s="149"/>
      <c r="KGO93" s="149"/>
      <c r="KGP93" s="149"/>
      <c r="KGQ93" s="149"/>
      <c r="KGR93" s="149"/>
      <c r="KGS93" s="149"/>
      <c r="KGT93" s="149"/>
      <c r="KGU93" s="149"/>
      <c r="KGV93" s="149"/>
      <c r="KGW93" s="149"/>
      <c r="KGX93" s="149"/>
      <c r="KGY93" s="149"/>
      <c r="KGZ93" s="149"/>
      <c r="KHA93" s="149"/>
      <c r="KHB93" s="149"/>
      <c r="KHC93" s="149"/>
      <c r="KHD93" s="149"/>
      <c r="KHE93" s="149"/>
      <c r="KHF93" s="149"/>
      <c r="KHG93" s="149"/>
      <c r="KHH93" s="149"/>
      <c r="KHI93" s="149"/>
      <c r="KHJ93" s="149"/>
      <c r="KHK93" s="149"/>
      <c r="KHL93" s="149"/>
      <c r="KHM93" s="149"/>
      <c r="KHN93" s="149"/>
      <c r="KHO93" s="149"/>
      <c r="KHP93" s="149"/>
      <c r="KHQ93" s="149"/>
      <c r="KHR93" s="149"/>
      <c r="KHS93" s="149"/>
      <c r="KHT93" s="149"/>
      <c r="KHU93" s="149"/>
      <c r="KHV93" s="149"/>
      <c r="KHW93" s="149"/>
      <c r="KHX93" s="149"/>
      <c r="KHY93" s="149"/>
      <c r="KHZ93" s="149"/>
      <c r="KIA93" s="149"/>
      <c r="KIB93" s="149"/>
      <c r="KIC93" s="149"/>
      <c r="KID93" s="149"/>
      <c r="KIE93" s="149"/>
      <c r="KIF93" s="149"/>
      <c r="KIG93" s="149"/>
      <c r="KIH93" s="149"/>
      <c r="KII93" s="149"/>
      <c r="KIJ93" s="149"/>
      <c r="KIK93" s="149"/>
      <c r="KIL93" s="149"/>
      <c r="KIM93" s="149"/>
      <c r="KIN93" s="149"/>
      <c r="KIO93" s="149"/>
      <c r="KIP93" s="149"/>
      <c r="KIQ93" s="149"/>
      <c r="KIR93" s="149"/>
      <c r="KIS93" s="149"/>
      <c r="KIT93" s="149"/>
      <c r="KIU93" s="149"/>
      <c r="KIV93" s="149"/>
      <c r="KIW93" s="149"/>
      <c r="KIX93" s="149"/>
      <c r="KIY93" s="149"/>
      <c r="KIZ93" s="149"/>
      <c r="KJA93" s="149"/>
      <c r="KJB93" s="149"/>
      <c r="KJC93" s="149"/>
      <c r="KJD93" s="149"/>
      <c r="KJE93" s="149"/>
      <c r="KJF93" s="149"/>
      <c r="KJG93" s="149"/>
      <c r="KJH93" s="149"/>
      <c r="KJI93" s="149"/>
      <c r="KJJ93" s="149"/>
      <c r="KJK93" s="149"/>
      <c r="KJL93" s="149"/>
      <c r="KJM93" s="149"/>
      <c r="KJN93" s="149"/>
      <c r="KJO93" s="149"/>
      <c r="KJP93" s="149"/>
      <c r="KJQ93" s="149"/>
      <c r="KJR93" s="149"/>
      <c r="KJS93" s="149"/>
      <c r="KJT93" s="149"/>
      <c r="KJU93" s="149"/>
      <c r="KJV93" s="149"/>
      <c r="KJW93" s="149"/>
      <c r="KJX93" s="149"/>
      <c r="KJY93" s="149"/>
      <c r="KJZ93" s="149"/>
      <c r="KKA93" s="149"/>
      <c r="KKB93" s="149"/>
      <c r="KKC93" s="149"/>
      <c r="KKD93" s="149"/>
      <c r="KKE93" s="149"/>
      <c r="KKF93" s="149"/>
      <c r="KKG93" s="149"/>
      <c r="KKH93" s="149"/>
      <c r="KKI93" s="149"/>
      <c r="KKJ93" s="149"/>
      <c r="KKK93" s="149"/>
      <c r="KKL93" s="149"/>
      <c r="KKM93" s="149"/>
      <c r="KKN93" s="149"/>
      <c r="KKO93" s="149"/>
      <c r="KKP93" s="149"/>
      <c r="KKQ93" s="149"/>
      <c r="KKR93" s="149"/>
      <c r="KKS93" s="149"/>
      <c r="KKT93" s="149"/>
      <c r="KKU93" s="149"/>
      <c r="KKV93" s="149"/>
      <c r="KKW93" s="149"/>
      <c r="KKX93" s="149"/>
      <c r="KKY93" s="149"/>
      <c r="KKZ93" s="149"/>
      <c r="KLA93" s="149"/>
      <c r="KLB93" s="149"/>
      <c r="KLC93" s="149"/>
      <c r="KLD93" s="149"/>
      <c r="KLE93" s="149"/>
      <c r="KLF93" s="149"/>
      <c r="KLG93" s="149"/>
      <c r="KLH93" s="149"/>
      <c r="KLI93" s="149"/>
      <c r="KLJ93" s="149"/>
      <c r="KLK93" s="149"/>
      <c r="KLL93" s="149"/>
      <c r="KLM93" s="149"/>
      <c r="KLN93" s="149"/>
      <c r="KLO93" s="149"/>
      <c r="KLP93" s="149"/>
      <c r="KLQ93" s="149"/>
      <c r="KLR93" s="149"/>
      <c r="KLS93" s="149"/>
      <c r="KLT93" s="149"/>
      <c r="KLU93" s="149"/>
      <c r="KLV93" s="149"/>
      <c r="KLW93" s="149"/>
      <c r="KLX93" s="149"/>
      <c r="KLY93" s="149"/>
      <c r="KLZ93" s="149"/>
      <c r="KMA93" s="149"/>
      <c r="KMB93" s="149"/>
      <c r="KMC93" s="149"/>
      <c r="KMD93" s="149"/>
      <c r="KME93" s="149"/>
      <c r="KMF93" s="149"/>
      <c r="KMG93" s="149"/>
      <c r="KMH93" s="149"/>
      <c r="KMI93" s="149"/>
      <c r="KMJ93" s="149"/>
      <c r="KMK93" s="149"/>
      <c r="KML93" s="149"/>
      <c r="KMM93" s="149"/>
      <c r="KMN93" s="149"/>
      <c r="KMO93" s="149"/>
      <c r="KMP93" s="149"/>
      <c r="KMQ93" s="149"/>
      <c r="KMR93" s="149"/>
      <c r="KMS93" s="149"/>
      <c r="KMT93" s="149"/>
      <c r="KMU93" s="149"/>
      <c r="KMV93" s="149"/>
      <c r="KMW93" s="149"/>
      <c r="KMX93" s="149"/>
      <c r="KMY93" s="149"/>
      <c r="KMZ93" s="149"/>
      <c r="KNA93" s="149"/>
      <c r="KNB93" s="149"/>
      <c r="KNC93" s="149"/>
      <c r="KND93" s="149"/>
      <c r="KNE93" s="149"/>
      <c r="KNF93" s="149"/>
      <c r="KNG93" s="149"/>
      <c r="KNH93" s="149"/>
      <c r="KNI93" s="149"/>
      <c r="KNJ93" s="149"/>
      <c r="KNK93" s="149"/>
      <c r="KNL93" s="149"/>
      <c r="KNM93" s="149"/>
      <c r="KNN93" s="149"/>
      <c r="KNO93" s="149"/>
      <c r="KNP93" s="149"/>
      <c r="KNQ93" s="149"/>
      <c r="KNR93" s="149"/>
      <c r="KNS93" s="149"/>
      <c r="KNT93" s="149"/>
      <c r="KNU93" s="149"/>
      <c r="KNV93" s="149"/>
      <c r="KNW93" s="149"/>
      <c r="KNX93" s="149"/>
      <c r="KNY93" s="149"/>
      <c r="KNZ93" s="149"/>
      <c r="KOA93" s="149"/>
      <c r="KOB93" s="149"/>
      <c r="KOC93" s="149"/>
      <c r="KOD93" s="149"/>
      <c r="KOE93" s="149"/>
      <c r="KOF93" s="149"/>
      <c r="KOG93" s="149"/>
      <c r="KOH93" s="149"/>
      <c r="KOI93" s="149"/>
      <c r="KOJ93" s="149"/>
      <c r="KOK93" s="149"/>
      <c r="KOL93" s="149"/>
      <c r="KOM93" s="149"/>
      <c r="KON93" s="149"/>
      <c r="KOO93" s="149"/>
      <c r="KOP93" s="149"/>
      <c r="KOQ93" s="149"/>
      <c r="KOR93" s="149"/>
      <c r="KOS93" s="149"/>
      <c r="KOT93" s="149"/>
      <c r="KOU93" s="149"/>
      <c r="KOV93" s="149"/>
      <c r="KOW93" s="149"/>
      <c r="KOX93" s="149"/>
      <c r="KOY93" s="149"/>
      <c r="KOZ93" s="149"/>
      <c r="KPA93" s="149"/>
      <c r="KPB93" s="149"/>
      <c r="KPC93" s="149"/>
      <c r="KPD93" s="149"/>
      <c r="KPE93" s="149"/>
      <c r="KPF93" s="149"/>
      <c r="KPG93" s="149"/>
      <c r="KPH93" s="149"/>
      <c r="KPI93" s="149"/>
      <c r="KPJ93" s="149"/>
      <c r="KPK93" s="149"/>
      <c r="KPL93" s="149"/>
      <c r="KPM93" s="149"/>
      <c r="KPN93" s="149"/>
      <c r="KPO93" s="149"/>
      <c r="KPP93" s="149"/>
      <c r="KPQ93" s="149"/>
      <c r="KPR93" s="149"/>
      <c r="KPS93" s="149"/>
      <c r="KPT93" s="149"/>
      <c r="KPU93" s="149"/>
      <c r="KPV93" s="149"/>
      <c r="KPW93" s="149"/>
      <c r="KPX93" s="149"/>
      <c r="KPY93" s="149"/>
      <c r="KPZ93" s="149"/>
      <c r="KQA93" s="149"/>
      <c r="KQB93" s="149"/>
      <c r="KQC93" s="149"/>
      <c r="KQD93" s="149"/>
      <c r="KQE93" s="149"/>
      <c r="KQF93" s="149"/>
      <c r="KQG93" s="149"/>
      <c r="KQH93" s="149"/>
      <c r="KQI93" s="149"/>
      <c r="KQJ93" s="149"/>
      <c r="KQK93" s="149"/>
      <c r="KQL93" s="149"/>
      <c r="KQM93" s="149"/>
      <c r="KQN93" s="149"/>
      <c r="KQO93" s="149"/>
      <c r="KQP93" s="149"/>
      <c r="KQQ93" s="149"/>
      <c r="KQR93" s="149"/>
      <c r="KQS93" s="149"/>
      <c r="KQT93" s="149"/>
      <c r="KQU93" s="149"/>
      <c r="KQV93" s="149"/>
      <c r="KQW93" s="149"/>
      <c r="KQX93" s="149"/>
      <c r="KQY93" s="149"/>
      <c r="KQZ93" s="149"/>
      <c r="KRA93" s="149"/>
      <c r="KRB93" s="149"/>
      <c r="KRC93" s="149"/>
      <c r="KRD93" s="149"/>
      <c r="KRE93" s="149"/>
      <c r="KRF93" s="149"/>
      <c r="KRG93" s="149"/>
      <c r="KRH93" s="149"/>
      <c r="KRI93" s="149"/>
      <c r="KRJ93" s="149"/>
      <c r="KRK93" s="149"/>
      <c r="KRL93" s="149"/>
      <c r="KRM93" s="149"/>
      <c r="KRN93" s="149"/>
      <c r="KRO93" s="149"/>
      <c r="KRP93" s="149"/>
      <c r="KRQ93" s="149"/>
      <c r="KRR93" s="149"/>
      <c r="KRS93" s="149"/>
      <c r="KRT93" s="149"/>
      <c r="KRU93" s="149"/>
      <c r="KRV93" s="149"/>
      <c r="KRW93" s="149"/>
      <c r="KRX93" s="149"/>
      <c r="KRY93" s="149"/>
      <c r="KRZ93" s="149"/>
      <c r="KSA93" s="149"/>
      <c r="KSB93" s="149"/>
      <c r="KSC93" s="149"/>
      <c r="KSD93" s="149"/>
      <c r="KSE93" s="149"/>
      <c r="KSF93" s="149"/>
      <c r="KSG93" s="149"/>
      <c r="KSH93" s="149"/>
      <c r="KSI93" s="149"/>
      <c r="KSJ93" s="149"/>
      <c r="KSK93" s="149"/>
      <c r="KSL93" s="149"/>
      <c r="KSM93" s="149"/>
      <c r="KSN93" s="149"/>
      <c r="KSO93" s="149"/>
      <c r="KSP93" s="149"/>
      <c r="KSQ93" s="149"/>
      <c r="KSR93" s="149"/>
      <c r="KSS93" s="149"/>
      <c r="KST93" s="149"/>
      <c r="KSU93" s="149"/>
      <c r="KSV93" s="149"/>
      <c r="KSW93" s="149"/>
      <c r="KSX93" s="149"/>
      <c r="KSY93" s="149"/>
      <c r="KSZ93" s="149"/>
      <c r="KTA93" s="149"/>
      <c r="KTB93" s="149"/>
      <c r="KTC93" s="149"/>
      <c r="KTD93" s="149"/>
      <c r="KTE93" s="149"/>
      <c r="KTF93" s="149"/>
      <c r="KTG93" s="149"/>
      <c r="KTH93" s="149"/>
      <c r="KTI93" s="149"/>
      <c r="KTJ93" s="149"/>
      <c r="KTK93" s="149"/>
      <c r="KTL93" s="149"/>
      <c r="KTM93" s="149"/>
      <c r="KTN93" s="149"/>
      <c r="KTO93" s="149"/>
      <c r="KTP93" s="149"/>
      <c r="KTQ93" s="149"/>
      <c r="KTR93" s="149"/>
      <c r="KTS93" s="149"/>
      <c r="KTT93" s="149"/>
      <c r="KTU93" s="149"/>
      <c r="KTV93" s="149"/>
      <c r="KTW93" s="149"/>
      <c r="KTX93" s="149"/>
      <c r="KTY93" s="149"/>
      <c r="KTZ93" s="149"/>
      <c r="KUA93" s="149"/>
      <c r="KUB93" s="149"/>
      <c r="KUC93" s="149"/>
      <c r="KUD93" s="149"/>
      <c r="KUE93" s="149"/>
      <c r="KUF93" s="149"/>
      <c r="KUG93" s="149"/>
      <c r="KUH93" s="149"/>
      <c r="KUI93" s="149"/>
      <c r="KUJ93" s="149"/>
      <c r="KUK93" s="149"/>
      <c r="KUL93" s="149"/>
      <c r="KUM93" s="149"/>
      <c r="KUN93" s="149"/>
      <c r="KUO93" s="149"/>
      <c r="KUP93" s="149"/>
      <c r="KUQ93" s="149"/>
      <c r="KUR93" s="149"/>
      <c r="KUS93" s="149"/>
      <c r="KUT93" s="149"/>
      <c r="KUU93" s="149"/>
      <c r="KUV93" s="149"/>
      <c r="KUW93" s="149"/>
      <c r="KUX93" s="149"/>
      <c r="KUY93" s="149"/>
      <c r="KUZ93" s="149"/>
      <c r="KVA93" s="149"/>
      <c r="KVB93" s="149"/>
      <c r="KVC93" s="149"/>
      <c r="KVD93" s="149"/>
      <c r="KVE93" s="149"/>
      <c r="KVF93" s="149"/>
      <c r="KVG93" s="149"/>
      <c r="KVH93" s="149"/>
      <c r="KVI93" s="149"/>
      <c r="KVJ93" s="149"/>
      <c r="KVK93" s="149"/>
      <c r="KVL93" s="149"/>
      <c r="KVM93" s="149"/>
      <c r="KVN93" s="149"/>
      <c r="KVO93" s="149"/>
      <c r="KVP93" s="149"/>
      <c r="KVQ93" s="149"/>
      <c r="KVR93" s="149"/>
      <c r="KVS93" s="149"/>
      <c r="KVT93" s="149"/>
      <c r="KVU93" s="149"/>
      <c r="KVV93" s="149"/>
      <c r="KVW93" s="149"/>
      <c r="KVX93" s="149"/>
      <c r="KVY93" s="149"/>
      <c r="KVZ93" s="149"/>
      <c r="KWA93" s="149"/>
      <c r="KWB93" s="149"/>
      <c r="KWC93" s="149"/>
      <c r="KWD93" s="149"/>
      <c r="KWE93" s="149"/>
      <c r="KWF93" s="149"/>
      <c r="KWG93" s="149"/>
      <c r="KWH93" s="149"/>
      <c r="KWI93" s="149"/>
      <c r="KWJ93" s="149"/>
      <c r="KWK93" s="149"/>
      <c r="KWL93" s="149"/>
      <c r="KWM93" s="149"/>
      <c r="KWN93" s="149"/>
      <c r="KWO93" s="149"/>
      <c r="KWP93" s="149"/>
      <c r="KWQ93" s="149"/>
      <c r="KWR93" s="149"/>
      <c r="KWS93" s="149"/>
      <c r="KWT93" s="149"/>
      <c r="KWU93" s="149"/>
      <c r="KWV93" s="149"/>
      <c r="KWW93" s="149"/>
      <c r="KWX93" s="149"/>
      <c r="KWY93" s="149"/>
      <c r="KWZ93" s="149"/>
      <c r="KXA93" s="149"/>
      <c r="KXB93" s="149"/>
      <c r="KXC93" s="149"/>
      <c r="KXD93" s="149"/>
      <c r="KXE93" s="149"/>
      <c r="KXF93" s="149"/>
      <c r="KXG93" s="149"/>
      <c r="KXH93" s="149"/>
      <c r="KXI93" s="149"/>
      <c r="KXJ93" s="149"/>
      <c r="KXK93" s="149"/>
      <c r="KXL93" s="149"/>
      <c r="KXM93" s="149"/>
      <c r="KXN93" s="149"/>
      <c r="KXO93" s="149"/>
      <c r="KXP93" s="149"/>
      <c r="KXQ93" s="149"/>
      <c r="KXR93" s="149"/>
      <c r="KXS93" s="149"/>
      <c r="KXT93" s="149"/>
      <c r="KXU93" s="149"/>
      <c r="KXV93" s="149"/>
      <c r="KXW93" s="149"/>
      <c r="KXX93" s="149"/>
      <c r="KXY93" s="149"/>
      <c r="KXZ93" s="149"/>
      <c r="KYA93" s="149"/>
      <c r="KYB93" s="149"/>
      <c r="KYC93" s="149"/>
      <c r="KYD93" s="149"/>
      <c r="KYE93" s="149"/>
      <c r="KYF93" s="149"/>
      <c r="KYG93" s="149"/>
      <c r="KYH93" s="149"/>
      <c r="KYI93" s="149"/>
      <c r="KYJ93" s="149"/>
      <c r="KYK93" s="149"/>
      <c r="KYL93" s="149"/>
      <c r="KYM93" s="149"/>
      <c r="KYN93" s="149"/>
      <c r="KYO93" s="149"/>
      <c r="KYP93" s="149"/>
      <c r="KYQ93" s="149"/>
      <c r="KYR93" s="149"/>
      <c r="KYS93" s="149"/>
      <c r="KYT93" s="149"/>
      <c r="KYU93" s="149"/>
      <c r="KYV93" s="149"/>
      <c r="KYW93" s="149"/>
      <c r="KYX93" s="149"/>
      <c r="KYY93" s="149"/>
      <c r="KYZ93" s="149"/>
      <c r="KZA93" s="149"/>
      <c r="KZB93" s="149"/>
      <c r="KZC93" s="149"/>
      <c r="KZD93" s="149"/>
      <c r="KZE93" s="149"/>
      <c r="KZF93" s="149"/>
      <c r="KZG93" s="149"/>
      <c r="KZH93" s="149"/>
      <c r="KZI93" s="149"/>
      <c r="KZJ93" s="149"/>
      <c r="KZK93" s="149"/>
      <c r="KZL93" s="149"/>
      <c r="KZM93" s="149"/>
      <c r="KZN93" s="149"/>
      <c r="KZO93" s="149"/>
      <c r="KZP93" s="149"/>
      <c r="KZQ93" s="149"/>
      <c r="KZR93" s="149"/>
      <c r="KZS93" s="149"/>
      <c r="KZT93" s="149"/>
      <c r="KZU93" s="149"/>
      <c r="KZV93" s="149"/>
      <c r="KZW93" s="149"/>
      <c r="KZX93" s="149"/>
      <c r="KZY93" s="149"/>
      <c r="KZZ93" s="149"/>
      <c r="LAA93" s="149"/>
      <c r="LAB93" s="149"/>
      <c r="LAC93" s="149"/>
      <c r="LAD93" s="149"/>
      <c r="LAE93" s="149"/>
      <c r="LAF93" s="149"/>
      <c r="LAG93" s="149"/>
      <c r="LAH93" s="149"/>
      <c r="LAI93" s="149"/>
      <c r="LAJ93" s="149"/>
      <c r="LAK93" s="149"/>
      <c r="LAL93" s="149"/>
      <c r="LAM93" s="149"/>
      <c r="LAN93" s="149"/>
      <c r="LAO93" s="149"/>
      <c r="LAP93" s="149"/>
      <c r="LAQ93" s="149"/>
      <c r="LAR93" s="149"/>
      <c r="LAS93" s="149"/>
      <c r="LAT93" s="149"/>
      <c r="LAU93" s="149"/>
      <c r="LAV93" s="149"/>
      <c r="LAW93" s="149"/>
      <c r="LAX93" s="149"/>
      <c r="LAY93" s="149"/>
      <c r="LAZ93" s="149"/>
      <c r="LBA93" s="149"/>
      <c r="LBB93" s="149"/>
      <c r="LBC93" s="149"/>
      <c r="LBD93" s="149"/>
      <c r="LBE93" s="149"/>
      <c r="LBF93" s="149"/>
      <c r="LBG93" s="149"/>
      <c r="LBH93" s="149"/>
      <c r="LBI93" s="149"/>
      <c r="LBJ93" s="149"/>
      <c r="LBK93" s="149"/>
      <c r="LBL93" s="149"/>
      <c r="LBM93" s="149"/>
      <c r="LBN93" s="149"/>
      <c r="LBO93" s="149"/>
      <c r="LBP93" s="149"/>
      <c r="LBQ93" s="149"/>
      <c r="LBR93" s="149"/>
      <c r="LBS93" s="149"/>
      <c r="LBT93" s="149"/>
      <c r="LBU93" s="149"/>
      <c r="LBV93" s="149"/>
      <c r="LBW93" s="149"/>
      <c r="LBX93" s="149"/>
      <c r="LBY93" s="149"/>
      <c r="LBZ93" s="149"/>
      <c r="LCA93" s="149"/>
      <c r="LCB93" s="149"/>
      <c r="LCC93" s="149"/>
      <c r="LCD93" s="149"/>
      <c r="LCE93" s="149"/>
      <c r="LCF93" s="149"/>
      <c r="LCG93" s="149"/>
      <c r="LCH93" s="149"/>
      <c r="LCI93" s="149"/>
      <c r="LCJ93" s="149"/>
      <c r="LCK93" s="149"/>
      <c r="LCL93" s="149"/>
      <c r="LCM93" s="149"/>
      <c r="LCN93" s="149"/>
      <c r="LCO93" s="149"/>
      <c r="LCP93" s="149"/>
      <c r="LCQ93" s="149"/>
      <c r="LCR93" s="149"/>
      <c r="LCS93" s="149"/>
      <c r="LCT93" s="149"/>
      <c r="LCU93" s="149"/>
      <c r="LCV93" s="149"/>
      <c r="LCW93" s="149"/>
      <c r="LCX93" s="149"/>
      <c r="LCY93" s="149"/>
      <c r="LCZ93" s="149"/>
      <c r="LDA93" s="149"/>
      <c r="LDB93" s="149"/>
      <c r="LDC93" s="149"/>
      <c r="LDD93" s="149"/>
      <c r="LDE93" s="149"/>
      <c r="LDF93" s="149"/>
      <c r="LDG93" s="149"/>
      <c r="LDH93" s="149"/>
      <c r="LDI93" s="149"/>
      <c r="LDJ93" s="149"/>
      <c r="LDK93" s="149"/>
      <c r="LDL93" s="149"/>
      <c r="LDM93" s="149"/>
      <c r="LDN93" s="149"/>
      <c r="LDO93" s="149"/>
      <c r="LDP93" s="149"/>
      <c r="LDQ93" s="149"/>
      <c r="LDR93" s="149"/>
      <c r="LDS93" s="149"/>
      <c r="LDT93" s="149"/>
      <c r="LDU93" s="149"/>
      <c r="LDV93" s="149"/>
      <c r="LDW93" s="149"/>
      <c r="LDX93" s="149"/>
      <c r="LDY93" s="149"/>
      <c r="LDZ93" s="149"/>
      <c r="LEA93" s="149"/>
      <c r="LEB93" s="149"/>
      <c r="LEC93" s="149"/>
      <c r="LED93" s="149"/>
      <c r="LEE93" s="149"/>
      <c r="LEF93" s="149"/>
      <c r="LEG93" s="149"/>
      <c r="LEH93" s="149"/>
      <c r="LEI93" s="149"/>
      <c r="LEJ93" s="149"/>
      <c r="LEK93" s="149"/>
      <c r="LEL93" s="149"/>
      <c r="LEM93" s="149"/>
      <c r="LEN93" s="149"/>
      <c r="LEO93" s="149"/>
      <c r="LEP93" s="149"/>
      <c r="LEQ93" s="149"/>
      <c r="LER93" s="149"/>
      <c r="LES93" s="149"/>
      <c r="LET93" s="149"/>
      <c r="LEU93" s="149"/>
      <c r="LEV93" s="149"/>
      <c r="LEW93" s="149"/>
      <c r="LEX93" s="149"/>
      <c r="LEY93" s="149"/>
      <c r="LEZ93" s="149"/>
      <c r="LFA93" s="149"/>
      <c r="LFB93" s="149"/>
      <c r="LFC93" s="149"/>
      <c r="LFD93" s="149"/>
      <c r="LFE93" s="149"/>
      <c r="LFF93" s="149"/>
      <c r="LFG93" s="149"/>
      <c r="LFH93" s="149"/>
      <c r="LFI93" s="149"/>
      <c r="LFJ93" s="149"/>
      <c r="LFK93" s="149"/>
      <c r="LFL93" s="149"/>
      <c r="LFM93" s="149"/>
      <c r="LFN93" s="149"/>
      <c r="LFO93" s="149"/>
      <c r="LFP93" s="149"/>
      <c r="LFQ93" s="149"/>
      <c r="LFR93" s="149"/>
      <c r="LFS93" s="149"/>
      <c r="LFT93" s="149"/>
      <c r="LFU93" s="149"/>
      <c r="LFV93" s="149"/>
      <c r="LFW93" s="149"/>
      <c r="LFX93" s="149"/>
      <c r="LFY93" s="149"/>
      <c r="LFZ93" s="149"/>
      <c r="LGA93" s="149"/>
      <c r="LGB93" s="149"/>
      <c r="LGC93" s="149"/>
      <c r="LGD93" s="149"/>
      <c r="LGE93" s="149"/>
      <c r="LGF93" s="149"/>
      <c r="LGG93" s="149"/>
      <c r="LGH93" s="149"/>
      <c r="LGI93" s="149"/>
      <c r="LGJ93" s="149"/>
      <c r="LGK93" s="149"/>
      <c r="LGL93" s="149"/>
      <c r="LGM93" s="149"/>
      <c r="LGN93" s="149"/>
      <c r="LGO93" s="149"/>
      <c r="LGP93" s="149"/>
      <c r="LGQ93" s="149"/>
      <c r="LGR93" s="149"/>
      <c r="LGS93" s="149"/>
      <c r="LGT93" s="149"/>
      <c r="LGU93" s="149"/>
      <c r="LGV93" s="149"/>
      <c r="LGW93" s="149"/>
      <c r="LGX93" s="149"/>
      <c r="LGY93" s="149"/>
      <c r="LGZ93" s="149"/>
      <c r="LHA93" s="149"/>
      <c r="LHB93" s="149"/>
      <c r="LHC93" s="149"/>
      <c r="LHD93" s="149"/>
      <c r="LHE93" s="149"/>
      <c r="LHF93" s="149"/>
      <c r="LHG93" s="149"/>
      <c r="LHH93" s="149"/>
      <c r="LHI93" s="149"/>
      <c r="LHJ93" s="149"/>
      <c r="LHK93" s="149"/>
      <c r="LHL93" s="149"/>
      <c r="LHM93" s="149"/>
      <c r="LHN93" s="149"/>
      <c r="LHO93" s="149"/>
      <c r="LHP93" s="149"/>
      <c r="LHQ93" s="149"/>
      <c r="LHR93" s="149"/>
      <c r="LHS93" s="149"/>
      <c r="LHT93" s="149"/>
      <c r="LHU93" s="149"/>
      <c r="LHV93" s="149"/>
      <c r="LHW93" s="149"/>
      <c r="LHX93" s="149"/>
      <c r="LHY93" s="149"/>
      <c r="LHZ93" s="149"/>
      <c r="LIA93" s="149"/>
      <c r="LIB93" s="149"/>
      <c r="LIC93" s="149"/>
      <c r="LID93" s="149"/>
      <c r="LIE93" s="149"/>
      <c r="LIF93" s="149"/>
      <c r="LIG93" s="149"/>
      <c r="LIH93" s="149"/>
      <c r="LII93" s="149"/>
      <c r="LIJ93" s="149"/>
      <c r="LIK93" s="149"/>
      <c r="LIL93" s="149"/>
      <c r="LIM93" s="149"/>
      <c r="LIN93" s="149"/>
      <c r="LIO93" s="149"/>
      <c r="LIP93" s="149"/>
      <c r="LIQ93" s="149"/>
      <c r="LIR93" s="149"/>
      <c r="LIS93" s="149"/>
      <c r="LIT93" s="149"/>
      <c r="LIU93" s="149"/>
      <c r="LIV93" s="149"/>
      <c r="LIW93" s="149"/>
      <c r="LIX93" s="149"/>
      <c r="LIY93" s="149"/>
      <c r="LIZ93" s="149"/>
      <c r="LJA93" s="149"/>
      <c r="LJB93" s="149"/>
      <c r="LJC93" s="149"/>
      <c r="LJD93" s="149"/>
      <c r="LJE93" s="149"/>
      <c r="LJF93" s="149"/>
      <c r="LJG93" s="149"/>
      <c r="LJH93" s="149"/>
      <c r="LJI93" s="149"/>
      <c r="LJJ93" s="149"/>
      <c r="LJK93" s="149"/>
      <c r="LJL93" s="149"/>
      <c r="LJM93" s="149"/>
      <c r="LJN93" s="149"/>
      <c r="LJO93" s="149"/>
      <c r="LJP93" s="149"/>
      <c r="LJQ93" s="149"/>
      <c r="LJR93" s="149"/>
      <c r="LJS93" s="149"/>
      <c r="LJT93" s="149"/>
      <c r="LJU93" s="149"/>
      <c r="LJV93" s="149"/>
      <c r="LJW93" s="149"/>
      <c r="LJX93" s="149"/>
      <c r="LJY93" s="149"/>
      <c r="LJZ93" s="149"/>
      <c r="LKA93" s="149"/>
      <c r="LKB93" s="149"/>
      <c r="LKC93" s="149"/>
      <c r="LKD93" s="149"/>
      <c r="LKE93" s="149"/>
      <c r="LKF93" s="149"/>
      <c r="LKG93" s="149"/>
      <c r="LKH93" s="149"/>
      <c r="LKI93" s="149"/>
      <c r="LKJ93" s="149"/>
      <c r="LKK93" s="149"/>
      <c r="LKL93" s="149"/>
      <c r="LKM93" s="149"/>
      <c r="LKN93" s="149"/>
      <c r="LKO93" s="149"/>
      <c r="LKP93" s="149"/>
      <c r="LKQ93" s="149"/>
      <c r="LKR93" s="149"/>
      <c r="LKS93" s="149"/>
      <c r="LKT93" s="149"/>
      <c r="LKU93" s="149"/>
      <c r="LKV93" s="149"/>
      <c r="LKW93" s="149"/>
      <c r="LKX93" s="149"/>
      <c r="LKY93" s="149"/>
      <c r="LKZ93" s="149"/>
      <c r="LLA93" s="149"/>
      <c r="LLB93" s="149"/>
      <c r="LLC93" s="149"/>
      <c r="LLD93" s="149"/>
      <c r="LLE93" s="149"/>
      <c r="LLF93" s="149"/>
      <c r="LLG93" s="149"/>
      <c r="LLH93" s="149"/>
      <c r="LLI93" s="149"/>
      <c r="LLJ93" s="149"/>
      <c r="LLK93" s="149"/>
      <c r="LLL93" s="149"/>
      <c r="LLM93" s="149"/>
      <c r="LLN93" s="149"/>
      <c r="LLO93" s="149"/>
      <c r="LLP93" s="149"/>
      <c r="LLQ93" s="149"/>
      <c r="LLR93" s="149"/>
      <c r="LLS93" s="149"/>
      <c r="LLT93" s="149"/>
      <c r="LLU93" s="149"/>
      <c r="LLV93" s="149"/>
      <c r="LLW93" s="149"/>
      <c r="LLX93" s="149"/>
      <c r="LLY93" s="149"/>
      <c r="LLZ93" s="149"/>
      <c r="LMA93" s="149"/>
      <c r="LMB93" s="149"/>
      <c r="LMC93" s="149"/>
      <c r="LMD93" s="149"/>
      <c r="LME93" s="149"/>
      <c r="LMF93" s="149"/>
      <c r="LMG93" s="149"/>
      <c r="LMH93" s="149"/>
      <c r="LMI93" s="149"/>
      <c r="LMJ93" s="149"/>
      <c r="LMK93" s="149"/>
      <c r="LML93" s="149"/>
      <c r="LMM93" s="149"/>
      <c r="LMN93" s="149"/>
      <c r="LMO93" s="149"/>
      <c r="LMP93" s="149"/>
      <c r="LMQ93" s="149"/>
      <c r="LMR93" s="149"/>
      <c r="LMS93" s="149"/>
      <c r="LMT93" s="149"/>
      <c r="LMU93" s="149"/>
      <c r="LMV93" s="149"/>
      <c r="LMW93" s="149"/>
      <c r="LMX93" s="149"/>
      <c r="LMY93" s="149"/>
      <c r="LMZ93" s="149"/>
      <c r="LNA93" s="149"/>
      <c r="LNB93" s="149"/>
      <c r="LNC93" s="149"/>
      <c r="LND93" s="149"/>
      <c r="LNE93" s="149"/>
      <c r="LNF93" s="149"/>
      <c r="LNG93" s="149"/>
      <c r="LNH93" s="149"/>
      <c r="LNI93" s="149"/>
      <c r="LNJ93" s="149"/>
      <c r="LNK93" s="149"/>
      <c r="LNL93" s="149"/>
      <c r="LNM93" s="149"/>
      <c r="LNN93" s="149"/>
      <c r="LNO93" s="149"/>
      <c r="LNP93" s="149"/>
      <c r="LNQ93" s="149"/>
      <c r="LNR93" s="149"/>
      <c r="LNS93" s="149"/>
      <c r="LNT93" s="149"/>
      <c r="LNU93" s="149"/>
      <c r="LNV93" s="149"/>
      <c r="LNW93" s="149"/>
      <c r="LNX93" s="149"/>
      <c r="LNY93" s="149"/>
      <c r="LNZ93" s="149"/>
      <c r="LOA93" s="149"/>
      <c r="LOB93" s="149"/>
      <c r="LOC93" s="149"/>
      <c r="LOD93" s="149"/>
      <c r="LOE93" s="149"/>
      <c r="LOF93" s="149"/>
      <c r="LOG93" s="149"/>
      <c r="LOH93" s="149"/>
      <c r="LOI93" s="149"/>
      <c r="LOJ93" s="149"/>
      <c r="LOK93" s="149"/>
      <c r="LOL93" s="149"/>
      <c r="LOM93" s="149"/>
      <c r="LON93" s="149"/>
      <c r="LOO93" s="149"/>
      <c r="LOP93" s="149"/>
      <c r="LOQ93" s="149"/>
      <c r="LOR93" s="149"/>
      <c r="LOS93" s="149"/>
      <c r="LOT93" s="149"/>
      <c r="LOU93" s="149"/>
      <c r="LOV93" s="149"/>
      <c r="LOW93" s="149"/>
      <c r="LOX93" s="149"/>
      <c r="LOY93" s="149"/>
      <c r="LOZ93" s="149"/>
      <c r="LPA93" s="149"/>
      <c r="LPB93" s="149"/>
      <c r="LPC93" s="149"/>
      <c r="LPD93" s="149"/>
      <c r="LPE93" s="149"/>
      <c r="LPF93" s="149"/>
      <c r="LPG93" s="149"/>
      <c r="LPH93" s="149"/>
      <c r="LPI93" s="149"/>
      <c r="LPJ93" s="149"/>
      <c r="LPK93" s="149"/>
      <c r="LPL93" s="149"/>
      <c r="LPM93" s="149"/>
      <c r="LPN93" s="149"/>
      <c r="LPO93" s="149"/>
      <c r="LPP93" s="149"/>
      <c r="LPQ93" s="149"/>
      <c r="LPR93" s="149"/>
      <c r="LPS93" s="149"/>
      <c r="LPT93" s="149"/>
      <c r="LPU93" s="149"/>
      <c r="LPV93" s="149"/>
      <c r="LPW93" s="149"/>
      <c r="LPX93" s="149"/>
      <c r="LPY93" s="149"/>
      <c r="LPZ93" s="149"/>
      <c r="LQA93" s="149"/>
      <c r="LQB93" s="149"/>
      <c r="LQC93" s="149"/>
      <c r="LQD93" s="149"/>
      <c r="LQE93" s="149"/>
      <c r="LQF93" s="149"/>
      <c r="LQG93" s="149"/>
      <c r="LQH93" s="149"/>
      <c r="LQI93" s="149"/>
      <c r="LQJ93" s="149"/>
      <c r="LQK93" s="149"/>
      <c r="LQL93" s="149"/>
      <c r="LQM93" s="149"/>
      <c r="LQN93" s="149"/>
      <c r="LQO93" s="149"/>
      <c r="LQP93" s="149"/>
      <c r="LQQ93" s="149"/>
      <c r="LQR93" s="149"/>
      <c r="LQS93" s="149"/>
      <c r="LQT93" s="149"/>
      <c r="LQU93" s="149"/>
      <c r="LQV93" s="149"/>
      <c r="LQW93" s="149"/>
      <c r="LQX93" s="149"/>
      <c r="LQY93" s="149"/>
      <c r="LQZ93" s="149"/>
      <c r="LRA93" s="149"/>
      <c r="LRB93" s="149"/>
      <c r="LRC93" s="149"/>
      <c r="LRD93" s="149"/>
      <c r="LRE93" s="149"/>
      <c r="LRF93" s="149"/>
      <c r="LRG93" s="149"/>
      <c r="LRH93" s="149"/>
      <c r="LRI93" s="149"/>
      <c r="LRJ93" s="149"/>
      <c r="LRK93" s="149"/>
      <c r="LRL93" s="149"/>
      <c r="LRM93" s="149"/>
      <c r="LRN93" s="149"/>
      <c r="LRO93" s="149"/>
      <c r="LRP93" s="149"/>
      <c r="LRQ93" s="149"/>
      <c r="LRR93" s="149"/>
      <c r="LRS93" s="149"/>
      <c r="LRT93" s="149"/>
      <c r="LRU93" s="149"/>
      <c r="LRV93" s="149"/>
      <c r="LRW93" s="149"/>
      <c r="LRX93" s="149"/>
      <c r="LRY93" s="149"/>
      <c r="LRZ93" s="149"/>
      <c r="LSA93" s="149"/>
      <c r="LSB93" s="149"/>
      <c r="LSC93" s="149"/>
      <c r="LSD93" s="149"/>
      <c r="LSE93" s="149"/>
      <c r="LSF93" s="149"/>
      <c r="LSG93" s="149"/>
      <c r="LSH93" s="149"/>
      <c r="LSI93" s="149"/>
      <c r="LSJ93" s="149"/>
      <c r="LSK93" s="149"/>
      <c r="LSL93" s="149"/>
      <c r="LSM93" s="149"/>
      <c r="LSN93" s="149"/>
      <c r="LSO93" s="149"/>
      <c r="LSP93" s="149"/>
      <c r="LSQ93" s="149"/>
      <c r="LSR93" s="149"/>
      <c r="LSS93" s="149"/>
      <c r="LST93" s="149"/>
      <c r="LSU93" s="149"/>
      <c r="LSV93" s="149"/>
      <c r="LSW93" s="149"/>
      <c r="LSX93" s="149"/>
      <c r="LSY93" s="149"/>
      <c r="LSZ93" s="149"/>
      <c r="LTA93" s="149"/>
      <c r="LTB93" s="149"/>
      <c r="LTC93" s="149"/>
      <c r="LTD93" s="149"/>
      <c r="LTE93" s="149"/>
      <c r="LTF93" s="149"/>
      <c r="LTG93" s="149"/>
      <c r="LTH93" s="149"/>
      <c r="LTI93" s="149"/>
      <c r="LTJ93" s="149"/>
      <c r="LTK93" s="149"/>
      <c r="LTL93" s="149"/>
      <c r="LTM93" s="149"/>
      <c r="LTN93" s="149"/>
      <c r="LTO93" s="149"/>
      <c r="LTP93" s="149"/>
      <c r="LTQ93" s="149"/>
      <c r="LTR93" s="149"/>
      <c r="LTS93" s="149"/>
      <c r="LTT93" s="149"/>
      <c r="LTU93" s="149"/>
      <c r="LTV93" s="149"/>
      <c r="LTW93" s="149"/>
      <c r="LTX93" s="149"/>
      <c r="LTY93" s="149"/>
      <c r="LTZ93" s="149"/>
      <c r="LUA93" s="149"/>
      <c r="LUB93" s="149"/>
      <c r="LUC93" s="149"/>
      <c r="LUD93" s="149"/>
      <c r="LUE93" s="149"/>
      <c r="LUF93" s="149"/>
      <c r="LUG93" s="149"/>
      <c r="LUH93" s="149"/>
      <c r="LUI93" s="149"/>
      <c r="LUJ93" s="149"/>
      <c r="LUK93" s="149"/>
      <c r="LUL93" s="149"/>
      <c r="LUM93" s="149"/>
      <c r="LUN93" s="149"/>
      <c r="LUO93" s="149"/>
      <c r="LUP93" s="149"/>
      <c r="LUQ93" s="149"/>
      <c r="LUR93" s="149"/>
      <c r="LUS93" s="149"/>
      <c r="LUT93" s="149"/>
      <c r="LUU93" s="149"/>
      <c r="LUV93" s="149"/>
      <c r="LUW93" s="149"/>
      <c r="LUX93" s="149"/>
      <c r="LUY93" s="149"/>
      <c r="LUZ93" s="149"/>
      <c r="LVA93" s="149"/>
      <c r="LVB93" s="149"/>
      <c r="LVC93" s="149"/>
      <c r="LVD93" s="149"/>
      <c r="LVE93" s="149"/>
      <c r="LVF93" s="149"/>
      <c r="LVG93" s="149"/>
      <c r="LVH93" s="149"/>
      <c r="LVI93" s="149"/>
      <c r="LVJ93" s="149"/>
      <c r="LVK93" s="149"/>
      <c r="LVL93" s="149"/>
      <c r="LVM93" s="149"/>
      <c r="LVN93" s="149"/>
      <c r="LVO93" s="149"/>
      <c r="LVP93" s="149"/>
      <c r="LVQ93" s="149"/>
      <c r="LVR93" s="149"/>
      <c r="LVS93" s="149"/>
      <c r="LVT93" s="149"/>
      <c r="LVU93" s="149"/>
      <c r="LVV93" s="149"/>
      <c r="LVW93" s="149"/>
      <c r="LVX93" s="149"/>
      <c r="LVY93" s="149"/>
      <c r="LVZ93" s="149"/>
      <c r="LWA93" s="149"/>
      <c r="LWB93" s="149"/>
      <c r="LWC93" s="149"/>
      <c r="LWD93" s="149"/>
      <c r="LWE93" s="149"/>
      <c r="LWF93" s="149"/>
      <c r="LWG93" s="149"/>
      <c r="LWH93" s="149"/>
      <c r="LWI93" s="149"/>
      <c r="LWJ93" s="149"/>
      <c r="LWK93" s="149"/>
      <c r="LWL93" s="149"/>
      <c r="LWM93" s="149"/>
      <c r="LWN93" s="149"/>
      <c r="LWO93" s="149"/>
      <c r="LWP93" s="149"/>
      <c r="LWQ93" s="149"/>
      <c r="LWR93" s="149"/>
      <c r="LWS93" s="149"/>
      <c r="LWT93" s="149"/>
      <c r="LWU93" s="149"/>
      <c r="LWV93" s="149"/>
      <c r="LWW93" s="149"/>
      <c r="LWX93" s="149"/>
      <c r="LWY93" s="149"/>
      <c r="LWZ93" s="149"/>
      <c r="LXA93" s="149"/>
      <c r="LXB93" s="149"/>
      <c r="LXC93" s="149"/>
      <c r="LXD93" s="149"/>
      <c r="LXE93" s="149"/>
      <c r="LXF93" s="149"/>
      <c r="LXG93" s="149"/>
      <c r="LXH93" s="149"/>
      <c r="LXI93" s="149"/>
      <c r="LXJ93" s="149"/>
      <c r="LXK93" s="149"/>
      <c r="LXL93" s="149"/>
      <c r="LXM93" s="149"/>
      <c r="LXN93" s="149"/>
      <c r="LXO93" s="149"/>
      <c r="LXP93" s="149"/>
      <c r="LXQ93" s="149"/>
      <c r="LXR93" s="149"/>
      <c r="LXS93" s="149"/>
      <c r="LXT93" s="149"/>
      <c r="LXU93" s="149"/>
      <c r="LXV93" s="149"/>
      <c r="LXW93" s="149"/>
      <c r="LXX93" s="149"/>
      <c r="LXY93" s="149"/>
      <c r="LXZ93" s="149"/>
      <c r="LYA93" s="149"/>
      <c r="LYB93" s="149"/>
      <c r="LYC93" s="149"/>
      <c r="LYD93" s="149"/>
      <c r="LYE93" s="149"/>
      <c r="LYF93" s="149"/>
      <c r="LYG93" s="149"/>
      <c r="LYH93" s="149"/>
      <c r="LYI93" s="149"/>
      <c r="LYJ93" s="149"/>
      <c r="LYK93" s="149"/>
      <c r="LYL93" s="149"/>
      <c r="LYM93" s="149"/>
      <c r="LYN93" s="149"/>
      <c r="LYO93" s="149"/>
      <c r="LYP93" s="149"/>
      <c r="LYQ93" s="149"/>
      <c r="LYR93" s="149"/>
      <c r="LYS93" s="149"/>
      <c r="LYT93" s="149"/>
      <c r="LYU93" s="149"/>
      <c r="LYV93" s="149"/>
      <c r="LYW93" s="149"/>
      <c r="LYX93" s="149"/>
      <c r="LYY93" s="149"/>
      <c r="LYZ93" s="149"/>
      <c r="LZA93" s="149"/>
      <c r="LZB93" s="149"/>
      <c r="LZC93" s="149"/>
      <c r="LZD93" s="149"/>
      <c r="LZE93" s="149"/>
      <c r="LZF93" s="149"/>
      <c r="LZG93" s="149"/>
      <c r="LZH93" s="149"/>
      <c r="LZI93" s="149"/>
      <c r="LZJ93" s="149"/>
      <c r="LZK93" s="149"/>
      <c r="LZL93" s="149"/>
      <c r="LZM93" s="149"/>
      <c r="LZN93" s="149"/>
      <c r="LZO93" s="149"/>
      <c r="LZP93" s="149"/>
      <c r="LZQ93" s="149"/>
      <c r="LZR93" s="149"/>
      <c r="LZS93" s="149"/>
      <c r="LZT93" s="149"/>
      <c r="LZU93" s="149"/>
      <c r="LZV93" s="149"/>
      <c r="LZW93" s="149"/>
      <c r="LZX93" s="149"/>
      <c r="LZY93" s="149"/>
      <c r="LZZ93" s="149"/>
      <c r="MAA93" s="149"/>
      <c r="MAB93" s="149"/>
      <c r="MAC93" s="149"/>
      <c r="MAD93" s="149"/>
      <c r="MAE93" s="149"/>
      <c r="MAF93" s="149"/>
      <c r="MAG93" s="149"/>
      <c r="MAH93" s="149"/>
      <c r="MAI93" s="149"/>
      <c r="MAJ93" s="149"/>
      <c r="MAK93" s="149"/>
      <c r="MAL93" s="149"/>
      <c r="MAM93" s="149"/>
      <c r="MAN93" s="149"/>
      <c r="MAO93" s="149"/>
      <c r="MAP93" s="149"/>
      <c r="MAQ93" s="149"/>
      <c r="MAR93" s="149"/>
      <c r="MAS93" s="149"/>
      <c r="MAT93" s="149"/>
      <c r="MAU93" s="149"/>
      <c r="MAV93" s="149"/>
      <c r="MAW93" s="149"/>
      <c r="MAX93" s="149"/>
      <c r="MAY93" s="149"/>
      <c r="MAZ93" s="149"/>
      <c r="MBA93" s="149"/>
      <c r="MBB93" s="149"/>
      <c r="MBC93" s="149"/>
      <c r="MBD93" s="149"/>
      <c r="MBE93" s="149"/>
      <c r="MBF93" s="149"/>
      <c r="MBG93" s="149"/>
      <c r="MBH93" s="149"/>
      <c r="MBI93" s="149"/>
      <c r="MBJ93" s="149"/>
      <c r="MBK93" s="149"/>
      <c r="MBL93" s="149"/>
      <c r="MBM93" s="149"/>
      <c r="MBN93" s="149"/>
      <c r="MBO93" s="149"/>
      <c r="MBP93" s="149"/>
      <c r="MBQ93" s="149"/>
      <c r="MBR93" s="149"/>
      <c r="MBS93" s="149"/>
      <c r="MBT93" s="149"/>
      <c r="MBU93" s="149"/>
      <c r="MBV93" s="149"/>
      <c r="MBW93" s="149"/>
      <c r="MBX93" s="149"/>
      <c r="MBY93" s="149"/>
      <c r="MBZ93" s="149"/>
      <c r="MCA93" s="149"/>
      <c r="MCB93" s="149"/>
      <c r="MCC93" s="149"/>
      <c r="MCD93" s="149"/>
      <c r="MCE93" s="149"/>
      <c r="MCF93" s="149"/>
      <c r="MCG93" s="149"/>
      <c r="MCH93" s="149"/>
      <c r="MCI93" s="149"/>
      <c r="MCJ93" s="149"/>
      <c r="MCK93" s="149"/>
      <c r="MCL93" s="149"/>
      <c r="MCM93" s="149"/>
      <c r="MCN93" s="149"/>
      <c r="MCO93" s="149"/>
      <c r="MCP93" s="149"/>
      <c r="MCQ93" s="149"/>
      <c r="MCR93" s="149"/>
      <c r="MCS93" s="149"/>
      <c r="MCT93" s="149"/>
      <c r="MCU93" s="149"/>
      <c r="MCV93" s="149"/>
      <c r="MCW93" s="149"/>
      <c r="MCX93" s="149"/>
      <c r="MCY93" s="149"/>
      <c r="MCZ93" s="149"/>
      <c r="MDA93" s="149"/>
      <c r="MDB93" s="149"/>
      <c r="MDC93" s="149"/>
      <c r="MDD93" s="149"/>
      <c r="MDE93" s="149"/>
      <c r="MDF93" s="149"/>
      <c r="MDG93" s="149"/>
      <c r="MDH93" s="149"/>
      <c r="MDI93" s="149"/>
      <c r="MDJ93" s="149"/>
      <c r="MDK93" s="149"/>
      <c r="MDL93" s="149"/>
      <c r="MDM93" s="149"/>
      <c r="MDN93" s="149"/>
      <c r="MDO93" s="149"/>
      <c r="MDP93" s="149"/>
      <c r="MDQ93" s="149"/>
      <c r="MDR93" s="149"/>
      <c r="MDS93" s="149"/>
      <c r="MDT93" s="149"/>
      <c r="MDU93" s="149"/>
      <c r="MDV93" s="149"/>
      <c r="MDW93" s="149"/>
      <c r="MDX93" s="149"/>
      <c r="MDY93" s="149"/>
      <c r="MDZ93" s="149"/>
      <c r="MEA93" s="149"/>
      <c r="MEB93" s="149"/>
      <c r="MEC93" s="149"/>
      <c r="MED93" s="149"/>
      <c r="MEE93" s="149"/>
      <c r="MEF93" s="149"/>
      <c r="MEG93" s="149"/>
      <c r="MEH93" s="149"/>
      <c r="MEI93" s="149"/>
      <c r="MEJ93" s="149"/>
      <c r="MEK93" s="149"/>
      <c r="MEL93" s="149"/>
      <c r="MEM93" s="149"/>
      <c r="MEN93" s="149"/>
      <c r="MEO93" s="149"/>
      <c r="MEP93" s="149"/>
      <c r="MEQ93" s="149"/>
      <c r="MER93" s="149"/>
      <c r="MES93" s="149"/>
      <c r="MET93" s="149"/>
      <c r="MEU93" s="149"/>
      <c r="MEV93" s="149"/>
      <c r="MEW93" s="149"/>
      <c r="MEX93" s="149"/>
      <c r="MEY93" s="149"/>
      <c r="MEZ93" s="149"/>
      <c r="MFA93" s="149"/>
      <c r="MFB93" s="149"/>
      <c r="MFC93" s="149"/>
      <c r="MFD93" s="149"/>
      <c r="MFE93" s="149"/>
      <c r="MFF93" s="149"/>
      <c r="MFG93" s="149"/>
      <c r="MFH93" s="149"/>
      <c r="MFI93" s="149"/>
      <c r="MFJ93" s="149"/>
      <c r="MFK93" s="149"/>
      <c r="MFL93" s="149"/>
      <c r="MFM93" s="149"/>
      <c r="MFN93" s="149"/>
      <c r="MFO93" s="149"/>
      <c r="MFP93" s="149"/>
      <c r="MFQ93" s="149"/>
      <c r="MFR93" s="149"/>
      <c r="MFS93" s="149"/>
      <c r="MFT93" s="149"/>
      <c r="MFU93" s="149"/>
      <c r="MFV93" s="149"/>
      <c r="MFW93" s="149"/>
      <c r="MFX93" s="149"/>
      <c r="MFY93" s="149"/>
      <c r="MFZ93" s="149"/>
      <c r="MGA93" s="149"/>
      <c r="MGB93" s="149"/>
      <c r="MGC93" s="149"/>
      <c r="MGD93" s="149"/>
      <c r="MGE93" s="149"/>
      <c r="MGF93" s="149"/>
      <c r="MGG93" s="149"/>
      <c r="MGH93" s="149"/>
      <c r="MGI93" s="149"/>
      <c r="MGJ93" s="149"/>
      <c r="MGK93" s="149"/>
      <c r="MGL93" s="149"/>
      <c r="MGM93" s="149"/>
      <c r="MGN93" s="149"/>
      <c r="MGO93" s="149"/>
      <c r="MGP93" s="149"/>
      <c r="MGQ93" s="149"/>
      <c r="MGR93" s="149"/>
      <c r="MGS93" s="149"/>
      <c r="MGT93" s="149"/>
      <c r="MGU93" s="149"/>
      <c r="MGV93" s="149"/>
      <c r="MGW93" s="149"/>
      <c r="MGX93" s="149"/>
      <c r="MGY93" s="149"/>
      <c r="MGZ93" s="149"/>
      <c r="MHA93" s="149"/>
      <c r="MHB93" s="149"/>
      <c r="MHC93" s="149"/>
      <c r="MHD93" s="149"/>
      <c r="MHE93" s="149"/>
      <c r="MHF93" s="149"/>
      <c r="MHG93" s="149"/>
      <c r="MHH93" s="149"/>
      <c r="MHI93" s="149"/>
      <c r="MHJ93" s="149"/>
      <c r="MHK93" s="149"/>
      <c r="MHL93" s="149"/>
      <c r="MHM93" s="149"/>
      <c r="MHN93" s="149"/>
      <c r="MHO93" s="149"/>
      <c r="MHP93" s="149"/>
      <c r="MHQ93" s="149"/>
      <c r="MHR93" s="149"/>
      <c r="MHS93" s="149"/>
      <c r="MHT93" s="149"/>
      <c r="MHU93" s="149"/>
      <c r="MHV93" s="149"/>
      <c r="MHW93" s="149"/>
      <c r="MHX93" s="149"/>
      <c r="MHY93" s="149"/>
      <c r="MHZ93" s="149"/>
      <c r="MIA93" s="149"/>
      <c r="MIB93" s="149"/>
      <c r="MIC93" s="149"/>
      <c r="MID93" s="149"/>
      <c r="MIE93" s="149"/>
      <c r="MIF93" s="149"/>
      <c r="MIG93" s="149"/>
      <c r="MIH93" s="149"/>
      <c r="MII93" s="149"/>
      <c r="MIJ93" s="149"/>
      <c r="MIK93" s="149"/>
      <c r="MIL93" s="149"/>
      <c r="MIM93" s="149"/>
      <c r="MIN93" s="149"/>
      <c r="MIO93" s="149"/>
      <c r="MIP93" s="149"/>
      <c r="MIQ93" s="149"/>
      <c r="MIR93" s="149"/>
      <c r="MIS93" s="149"/>
      <c r="MIT93" s="149"/>
      <c r="MIU93" s="149"/>
      <c r="MIV93" s="149"/>
      <c r="MIW93" s="149"/>
      <c r="MIX93" s="149"/>
      <c r="MIY93" s="149"/>
      <c r="MIZ93" s="149"/>
      <c r="MJA93" s="149"/>
      <c r="MJB93" s="149"/>
      <c r="MJC93" s="149"/>
      <c r="MJD93" s="149"/>
      <c r="MJE93" s="149"/>
      <c r="MJF93" s="149"/>
      <c r="MJG93" s="149"/>
      <c r="MJH93" s="149"/>
      <c r="MJI93" s="149"/>
      <c r="MJJ93" s="149"/>
      <c r="MJK93" s="149"/>
      <c r="MJL93" s="149"/>
      <c r="MJM93" s="149"/>
      <c r="MJN93" s="149"/>
      <c r="MJO93" s="149"/>
      <c r="MJP93" s="149"/>
      <c r="MJQ93" s="149"/>
      <c r="MJR93" s="149"/>
      <c r="MJS93" s="149"/>
      <c r="MJT93" s="149"/>
      <c r="MJU93" s="149"/>
      <c r="MJV93" s="149"/>
      <c r="MJW93" s="149"/>
      <c r="MJX93" s="149"/>
      <c r="MJY93" s="149"/>
      <c r="MJZ93" s="149"/>
      <c r="MKA93" s="149"/>
      <c r="MKB93" s="149"/>
      <c r="MKC93" s="149"/>
      <c r="MKD93" s="149"/>
      <c r="MKE93" s="149"/>
      <c r="MKF93" s="149"/>
      <c r="MKG93" s="149"/>
      <c r="MKH93" s="149"/>
      <c r="MKI93" s="149"/>
      <c r="MKJ93" s="149"/>
      <c r="MKK93" s="149"/>
      <c r="MKL93" s="149"/>
      <c r="MKM93" s="149"/>
      <c r="MKN93" s="149"/>
      <c r="MKO93" s="149"/>
      <c r="MKP93" s="149"/>
      <c r="MKQ93" s="149"/>
      <c r="MKR93" s="149"/>
      <c r="MKS93" s="149"/>
      <c r="MKT93" s="149"/>
      <c r="MKU93" s="149"/>
      <c r="MKV93" s="149"/>
      <c r="MKW93" s="149"/>
      <c r="MKX93" s="149"/>
      <c r="MKY93" s="149"/>
      <c r="MKZ93" s="149"/>
      <c r="MLA93" s="149"/>
      <c r="MLB93" s="149"/>
      <c r="MLC93" s="149"/>
      <c r="MLD93" s="149"/>
      <c r="MLE93" s="149"/>
      <c r="MLF93" s="149"/>
      <c r="MLG93" s="149"/>
      <c r="MLH93" s="149"/>
      <c r="MLI93" s="149"/>
      <c r="MLJ93" s="149"/>
      <c r="MLK93" s="149"/>
      <c r="MLL93" s="149"/>
      <c r="MLM93" s="149"/>
      <c r="MLN93" s="149"/>
      <c r="MLO93" s="149"/>
      <c r="MLP93" s="149"/>
      <c r="MLQ93" s="149"/>
      <c r="MLR93" s="149"/>
      <c r="MLS93" s="149"/>
      <c r="MLT93" s="149"/>
      <c r="MLU93" s="149"/>
      <c r="MLV93" s="149"/>
      <c r="MLW93" s="149"/>
      <c r="MLX93" s="149"/>
      <c r="MLY93" s="149"/>
      <c r="MLZ93" s="149"/>
      <c r="MMA93" s="149"/>
      <c r="MMB93" s="149"/>
      <c r="MMC93" s="149"/>
      <c r="MMD93" s="149"/>
      <c r="MME93" s="149"/>
      <c r="MMF93" s="149"/>
      <c r="MMG93" s="149"/>
      <c r="MMH93" s="149"/>
      <c r="MMI93" s="149"/>
      <c r="MMJ93" s="149"/>
      <c r="MMK93" s="149"/>
      <c r="MML93" s="149"/>
      <c r="MMM93" s="149"/>
      <c r="MMN93" s="149"/>
      <c r="MMO93" s="149"/>
      <c r="MMP93" s="149"/>
      <c r="MMQ93" s="149"/>
      <c r="MMR93" s="149"/>
      <c r="MMS93" s="149"/>
      <c r="MMT93" s="149"/>
      <c r="MMU93" s="149"/>
      <c r="MMV93" s="149"/>
      <c r="MMW93" s="149"/>
      <c r="MMX93" s="149"/>
      <c r="MMY93" s="149"/>
      <c r="MMZ93" s="149"/>
      <c r="MNA93" s="149"/>
      <c r="MNB93" s="149"/>
      <c r="MNC93" s="149"/>
      <c r="MND93" s="149"/>
      <c r="MNE93" s="149"/>
      <c r="MNF93" s="149"/>
      <c r="MNG93" s="149"/>
      <c r="MNH93" s="149"/>
      <c r="MNI93" s="149"/>
      <c r="MNJ93" s="149"/>
      <c r="MNK93" s="149"/>
      <c r="MNL93" s="149"/>
      <c r="MNM93" s="149"/>
      <c r="MNN93" s="149"/>
      <c r="MNO93" s="149"/>
      <c r="MNP93" s="149"/>
      <c r="MNQ93" s="149"/>
      <c r="MNR93" s="149"/>
      <c r="MNS93" s="149"/>
      <c r="MNT93" s="149"/>
      <c r="MNU93" s="149"/>
      <c r="MNV93" s="149"/>
      <c r="MNW93" s="149"/>
      <c r="MNX93" s="149"/>
      <c r="MNY93" s="149"/>
      <c r="MNZ93" s="149"/>
      <c r="MOA93" s="149"/>
      <c r="MOB93" s="149"/>
      <c r="MOC93" s="149"/>
      <c r="MOD93" s="149"/>
      <c r="MOE93" s="149"/>
      <c r="MOF93" s="149"/>
      <c r="MOG93" s="149"/>
      <c r="MOH93" s="149"/>
      <c r="MOI93" s="149"/>
      <c r="MOJ93" s="149"/>
      <c r="MOK93" s="149"/>
      <c r="MOL93" s="149"/>
      <c r="MOM93" s="149"/>
      <c r="MON93" s="149"/>
      <c r="MOO93" s="149"/>
      <c r="MOP93" s="149"/>
      <c r="MOQ93" s="149"/>
      <c r="MOR93" s="149"/>
      <c r="MOS93" s="149"/>
      <c r="MOT93" s="149"/>
      <c r="MOU93" s="149"/>
      <c r="MOV93" s="149"/>
      <c r="MOW93" s="149"/>
      <c r="MOX93" s="149"/>
      <c r="MOY93" s="149"/>
      <c r="MOZ93" s="149"/>
      <c r="MPA93" s="149"/>
      <c r="MPB93" s="149"/>
      <c r="MPC93" s="149"/>
      <c r="MPD93" s="149"/>
      <c r="MPE93" s="149"/>
      <c r="MPF93" s="149"/>
      <c r="MPG93" s="149"/>
      <c r="MPH93" s="149"/>
      <c r="MPI93" s="149"/>
      <c r="MPJ93" s="149"/>
      <c r="MPK93" s="149"/>
      <c r="MPL93" s="149"/>
      <c r="MPM93" s="149"/>
      <c r="MPN93" s="149"/>
      <c r="MPO93" s="149"/>
      <c r="MPP93" s="149"/>
      <c r="MPQ93" s="149"/>
      <c r="MPR93" s="149"/>
      <c r="MPS93" s="149"/>
      <c r="MPT93" s="149"/>
      <c r="MPU93" s="149"/>
      <c r="MPV93" s="149"/>
      <c r="MPW93" s="149"/>
      <c r="MPX93" s="149"/>
      <c r="MPY93" s="149"/>
      <c r="MPZ93" s="149"/>
      <c r="MQA93" s="149"/>
      <c r="MQB93" s="149"/>
      <c r="MQC93" s="149"/>
      <c r="MQD93" s="149"/>
      <c r="MQE93" s="149"/>
      <c r="MQF93" s="149"/>
      <c r="MQG93" s="149"/>
      <c r="MQH93" s="149"/>
      <c r="MQI93" s="149"/>
      <c r="MQJ93" s="149"/>
      <c r="MQK93" s="149"/>
      <c r="MQL93" s="149"/>
      <c r="MQM93" s="149"/>
      <c r="MQN93" s="149"/>
      <c r="MQO93" s="149"/>
      <c r="MQP93" s="149"/>
      <c r="MQQ93" s="149"/>
      <c r="MQR93" s="149"/>
      <c r="MQS93" s="149"/>
      <c r="MQT93" s="149"/>
      <c r="MQU93" s="149"/>
      <c r="MQV93" s="149"/>
      <c r="MQW93" s="149"/>
      <c r="MQX93" s="149"/>
      <c r="MQY93" s="149"/>
      <c r="MQZ93" s="149"/>
      <c r="MRA93" s="149"/>
      <c r="MRB93" s="149"/>
      <c r="MRC93" s="149"/>
      <c r="MRD93" s="149"/>
      <c r="MRE93" s="149"/>
      <c r="MRF93" s="149"/>
      <c r="MRG93" s="149"/>
      <c r="MRH93" s="149"/>
      <c r="MRI93" s="149"/>
      <c r="MRJ93" s="149"/>
      <c r="MRK93" s="149"/>
      <c r="MRL93" s="149"/>
      <c r="MRM93" s="149"/>
      <c r="MRN93" s="149"/>
      <c r="MRO93" s="149"/>
      <c r="MRP93" s="149"/>
      <c r="MRQ93" s="149"/>
      <c r="MRR93" s="149"/>
      <c r="MRS93" s="149"/>
      <c r="MRT93" s="149"/>
      <c r="MRU93" s="149"/>
      <c r="MRV93" s="149"/>
      <c r="MRW93" s="149"/>
      <c r="MRX93" s="149"/>
      <c r="MRY93" s="149"/>
      <c r="MRZ93" s="149"/>
      <c r="MSA93" s="149"/>
      <c r="MSB93" s="149"/>
      <c r="MSC93" s="149"/>
      <c r="MSD93" s="149"/>
      <c r="MSE93" s="149"/>
      <c r="MSF93" s="149"/>
      <c r="MSG93" s="149"/>
      <c r="MSH93" s="149"/>
      <c r="MSI93" s="149"/>
      <c r="MSJ93" s="149"/>
      <c r="MSK93" s="149"/>
      <c r="MSL93" s="149"/>
      <c r="MSM93" s="149"/>
      <c r="MSN93" s="149"/>
      <c r="MSO93" s="149"/>
      <c r="MSP93" s="149"/>
      <c r="MSQ93" s="149"/>
      <c r="MSR93" s="149"/>
      <c r="MSS93" s="149"/>
      <c r="MST93" s="149"/>
      <c r="MSU93" s="149"/>
      <c r="MSV93" s="149"/>
      <c r="MSW93" s="149"/>
      <c r="MSX93" s="149"/>
      <c r="MSY93" s="149"/>
      <c r="MSZ93" s="149"/>
      <c r="MTA93" s="149"/>
      <c r="MTB93" s="149"/>
      <c r="MTC93" s="149"/>
      <c r="MTD93" s="149"/>
      <c r="MTE93" s="149"/>
      <c r="MTF93" s="149"/>
      <c r="MTG93" s="149"/>
      <c r="MTH93" s="149"/>
      <c r="MTI93" s="149"/>
      <c r="MTJ93" s="149"/>
      <c r="MTK93" s="149"/>
      <c r="MTL93" s="149"/>
      <c r="MTM93" s="149"/>
      <c r="MTN93" s="149"/>
      <c r="MTO93" s="149"/>
      <c r="MTP93" s="149"/>
      <c r="MTQ93" s="149"/>
      <c r="MTR93" s="149"/>
      <c r="MTS93" s="149"/>
      <c r="MTT93" s="149"/>
      <c r="MTU93" s="149"/>
      <c r="MTV93" s="149"/>
      <c r="MTW93" s="149"/>
      <c r="MTX93" s="149"/>
      <c r="MTY93" s="149"/>
      <c r="MTZ93" s="149"/>
      <c r="MUA93" s="149"/>
      <c r="MUB93" s="149"/>
      <c r="MUC93" s="149"/>
      <c r="MUD93" s="149"/>
      <c r="MUE93" s="149"/>
      <c r="MUF93" s="149"/>
      <c r="MUG93" s="149"/>
      <c r="MUH93" s="149"/>
      <c r="MUI93" s="149"/>
      <c r="MUJ93" s="149"/>
      <c r="MUK93" s="149"/>
      <c r="MUL93" s="149"/>
      <c r="MUM93" s="149"/>
      <c r="MUN93" s="149"/>
      <c r="MUO93" s="149"/>
      <c r="MUP93" s="149"/>
      <c r="MUQ93" s="149"/>
      <c r="MUR93" s="149"/>
      <c r="MUS93" s="149"/>
      <c r="MUT93" s="149"/>
      <c r="MUU93" s="149"/>
      <c r="MUV93" s="149"/>
      <c r="MUW93" s="149"/>
      <c r="MUX93" s="149"/>
      <c r="MUY93" s="149"/>
      <c r="MUZ93" s="149"/>
      <c r="MVA93" s="149"/>
      <c r="MVB93" s="149"/>
      <c r="MVC93" s="149"/>
      <c r="MVD93" s="149"/>
      <c r="MVE93" s="149"/>
      <c r="MVF93" s="149"/>
      <c r="MVG93" s="149"/>
      <c r="MVH93" s="149"/>
      <c r="MVI93" s="149"/>
      <c r="MVJ93" s="149"/>
      <c r="MVK93" s="149"/>
      <c r="MVL93" s="149"/>
      <c r="MVM93" s="149"/>
      <c r="MVN93" s="149"/>
      <c r="MVO93" s="149"/>
      <c r="MVP93" s="149"/>
      <c r="MVQ93" s="149"/>
      <c r="MVR93" s="149"/>
      <c r="MVS93" s="149"/>
      <c r="MVT93" s="149"/>
      <c r="MVU93" s="149"/>
      <c r="MVV93" s="149"/>
      <c r="MVW93" s="149"/>
      <c r="MVX93" s="149"/>
      <c r="MVY93" s="149"/>
      <c r="MVZ93" s="149"/>
      <c r="MWA93" s="149"/>
      <c r="MWB93" s="149"/>
      <c r="MWC93" s="149"/>
      <c r="MWD93" s="149"/>
      <c r="MWE93" s="149"/>
      <c r="MWF93" s="149"/>
      <c r="MWG93" s="149"/>
      <c r="MWH93" s="149"/>
      <c r="MWI93" s="149"/>
      <c r="MWJ93" s="149"/>
      <c r="MWK93" s="149"/>
      <c r="MWL93" s="149"/>
      <c r="MWM93" s="149"/>
      <c r="MWN93" s="149"/>
      <c r="MWO93" s="149"/>
      <c r="MWP93" s="149"/>
      <c r="MWQ93" s="149"/>
      <c r="MWR93" s="149"/>
      <c r="MWS93" s="149"/>
      <c r="MWT93" s="149"/>
      <c r="MWU93" s="149"/>
      <c r="MWV93" s="149"/>
      <c r="MWW93" s="149"/>
      <c r="MWX93" s="149"/>
      <c r="MWY93" s="149"/>
      <c r="MWZ93" s="149"/>
      <c r="MXA93" s="149"/>
      <c r="MXB93" s="149"/>
      <c r="MXC93" s="149"/>
      <c r="MXD93" s="149"/>
      <c r="MXE93" s="149"/>
      <c r="MXF93" s="149"/>
      <c r="MXG93" s="149"/>
      <c r="MXH93" s="149"/>
      <c r="MXI93" s="149"/>
      <c r="MXJ93" s="149"/>
      <c r="MXK93" s="149"/>
      <c r="MXL93" s="149"/>
      <c r="MXM93" s="149"/>
      <c r="MXN93" s="149"/>
      <c r="MXO93" s="149"/>
      <c r="MXP93" s="149"/>
      <c r="MXQ93" s="149"/>
      <c r="MXR93" s="149"/>
      <c r="MXS93" s="149"/>
      <c r="MXT93" s="149"/>
      <c r="MXU93" s="149"/>
      <c r="MXV93" s="149"/>
      <c r="MXW93" s="149"/>
      <c r="MXX93" s="149"/>
      <c r="MXY93" s="149"/>
      <c r="MXZ93" s="149"/>
      <c r="MYA93" s="149"/>
      <c r="MYB93" s="149"/>
      <c r="MYC93" s="149"/>
      <c r="MYD93" s="149"/>
      <c r="MYE93" s="149"/>
      <c r="MYF93" s="149"/>
      <c r="MYG93" s="149"/>
      <c r="MYH93" s="149"/>
      <c r="MYI93" s="149"/>
      <c r="MYJ93" s="149"/>
      <c r="MYK93" s="149"/>
      <c r="MYL93" s="149"/>
      <c r="MYM93" s="149"/>
      <c r="MYN93" s="149"/>
      <c r="MYO93" s="149"/>
      <c r="MYP93" s="149"/>
      <c r="MYQ93" s="149"/>
      <c r="MYR93" s="149"/>
      <c r="MYS93" s="149"/>
      <c r="MYT93" s="149"/>
      <c r="MYU93" s="149"/>
      <c r="MYV93" s="149"/>
      <c r="MYW93" s="149"/>
      <c r="MYX93" s="149"/>
      <c r="MYY93" s="149"/>
      <c r="MYZ93" s="149"/>
      <c r="MZA93" s="149"/>
      <c r="MZB93" s="149"/>
      <c r="MZC93" s="149"/>
      <c r="MZD93" s="149"/>
      <c r="MZE93" s="149"/>
      <c r="MZF93" s="149"/>
      <c r="MZG93" s="149"/>
      <c r="MZH93" s="149"/>
      <c r="MZI93" s="149"/>
      <c r="MZJ93" s="149"/>
      <c r="MZK93" s="149"/>
      <c r="MZL93" s="149"/>
      <c r="MZM93" s="149"/>
      <c r="MZN93" s="149"/>
      <c r="MZO93" s="149"/>
      <c r="MZP93" s="149"/>
      <c r="MZQ93" s="149"/>
      <c r="MZR93" s="149"/>
      <c r="MZS93" s="149"/>
      <c r="MZT93" s="149"/>
      <c r="MZU93" s="149"/>
      <c r="MZV93" s="149"/>
      <c r="MZW93" s="149"/>
      <c r="MZX93" s="149"/>
      <c r="MZY93" s="149"/>
      <c r="MZZ93" s="149"/>
      <c r="NAA93" s="149"/>
      <c r="NAB93" s="149"/>
      <c r="NAC93" s="149"/>
      <c r="NAD93" s="149"/>
      <c r="NAE93" s="149"/>
      <c r="NAF93" s="149"/>
      <c r="NAG93" s="149"/>
      <c r="NAH93" s="149"/>
      <c r="NAI93" s="149"/>
      <c r="NAJ93" s="149"/>
      <c r="NAK93" s="149"/>
      <c r="NAL93" s="149"/>
      <c r="NAM93" s="149"/>
      <c r="NAN93" s="149"/>
      <c r="NAO93" s="149"/>
      <c r="NAP93" s="149"/>
      <c r="NAQ93" s="149"/>
      <c r="NAR93" s="149"/>
      <c r="NAS93" s="149"/>
      <c r="NAT93" s="149"/>
      <c r="NAU93" s="149"/>
      <c r="NAV93" s="149"/>
      <c r="NAW93" s="149"/>
      <c r="NAX93" s="149"/>
      <c r="NAY93" s="149"/>
      <c r="NAZ93" s="149"/>
      <c r="NBA93" s="149"/>
      <c r="NBB93" s="149"/>
      <c r="NBC93" s="149"/>
      <c r="NBD93" s="149"/>
      <c r="NBE93" s="149"/>
      <c r="NBF93" s="149"/>
      <c r="NBG93" s="149"/>
      <c r="NBH93" s="149"/>
      <c r="NBI93" s="149"/>
      <c r="NBJ93" s="149"/>
      <c r="NBK93" s="149"/>
      <c r="NBL93" s="149"/>
      <c r="NBM93" s="149"/>
      <c r="NBN93" s="149"/>
      <c r="NBO93" s="149"/>
      <c r="NBP93" s="149"/>
      <c r="NBQ93" s="149"/>
      <c r="NBR93" s="149"/>
      <c r="NBS93" s="149"/>
      <c r="NBT93" s="149"/>
      <c r="NBU93" s="149"/>
      <c r="NBV93" s="149"/>
      <c r="NBW93" s="149"/>
      <c r="NBX93" s="149"/>
      <c r="NBY93" s="149"/>
      <c r="NBZ93" s="149"/>
      <c r="NCA93" s="149"/>
      <c r="NCB93" s="149"/>
      <c r="NCC93" s="149"/>
      <c r="NCD93" s="149"/>
      <c r="NCE93" s="149"/>
      <c r="NCF93" s="149"/>
      <c r="NCG93" s="149"/>
      <c r="NCH93" s="149"/>
      <c r="NCI93" s="149"/>
      <c r="NCJ93" s="149"/>
      <c r="NCK93" s="149"/>
      <c r="NCL93" s="149"/>
      <c r="NCM93" s="149"/>
      <c r="NCN93" s="149"/>
      <c r="NCO93" s="149"/>
      <c r="NCP93" s="149"/>
      <c r="NCQ93" s="149"/>
      <c r="NCR93" s="149"/>
      <c r="NCS93" s="149"/>
      <c r="NCT93" s="149"/>
      <c r="NCU93" s="149"/>
      <c r="NCV93" s="149"/>
      <c r="NCW93" s="149"/>
      <c r="NCX93" s="149"/>
      <c r="NCY93" s="149"/>
      <c r="NCZ93" s="149"/>
      <c r="NDA93" s="149"/>
      <c r="NDB93" s="149"/>
      <c r="NDC93" s="149"/>
      <c r="NDD93" s="149"/>
      <c r="NDE93" s="149"/>
      <c r="NDF93" s="149"/>
      <c r="NDG93" s="149"/>
      <c r="NDH93" s="149"/>
      <c r="NDI93" s="149"/>
      <c r="NDJ93" s="149"/>
      <c r="NDK93" s="149"/>
      <c r="NDL93" s="149"/>
      <c r="NDM93" s="149"/>
      <c r="NDN93" s="149"/>
      <c r="NDO93" s="149"/>
      <c r="NDP93" s="149"/>
      <c r="NDQ93" s="149"/>
      <c r="NDR93" s="149"/>
      <c r="NDS93" s="149"/>
      <c r="NDT93" s="149"/>
      <c r="NDU93" s="149"/>
      <c r="NDV93" s="149"/>
      <c r="NDW93" s="149"/>
      <c r="NDX93" s="149"/>
      <c r="NDY93" s="149"/>
      <c r="NDZ93" s="149"/>
      <c r="NEA93" s="149"/>
      <c r="NEB93" s="149"/>
      <c r="NEC93" s="149"/>
      <c r="NED93" s="149"/>
      <c r="NEE93" s="149"/>
      <c r="NEF93" s="149"/>
      <c r="NEG93" s="149"/>
      <c r="NEH93" s="149"/>
      <c r="NEI93" s="149"/>
      <c r="NEJ93" s="149"/>
      <c r="NEK93" s="149"/>
      <c r="NEL93" s="149"/>
      <c r="NEM93" s="149"/>
      <c r="NEN93" s="149"/>
      <c r="NEO93" s="149"/>
      <c r="NEP93" s="149"/>
      <c r="NEQ93" s="149"/>
      <c r="NER93" s="149"/>
      <c r="NES93" s="149"/>
      <c r="NET93" s="149"/>
      <c r="NEU93" s="149"/>
      <c r="NEV93" s="149"/>
      <c r="NEW93" s="149"/>
      <c r="NEX93" s="149"/>
      <c r="NEY93" s="149"/>
      <c r="NEZ93" s="149"/>
      <c r="NFA93" s="149"/>
      <c r="NFB93" s="149"/>
      <c r="NFC93" s="149"/>
      <c r="NFD93" s="149"/>
      <c r="NFE93" s="149"/>
      <c r="NFF93" s="149"/>
      <c r="NFG93" s="149"/>
      <c r="NFH93" s="149"/>
      <c r="NFI93" s="149"/>
      <c r="NFJ93" s="149"/>
      <c r="NFK93" s="149"/>
      <c r="NFL93" s="149"/>
      <c r="NFM93" s="149"/>
      <c r="NFN93" s="149"/>
      <c r="NFO93" s="149"/>
      <c r="NFP93" s="149"/>
      <c r="NFQ93" s="149"/>
      <c r="NFR93" s="149"/>
      <c r="NFS93" s="149"/>
      <c r="NFT93" s="149"/>
      <c r="NFU93" s="149"/>
      <c r="NFV93" s="149"/>
      <c r="NFW93" s="149"/>
      <c r="NFX93" s="149"/>
      <c r="NFY93" s="149"/>
      <c r="NFZ93" s="149"/>
      <c r="NGA93" s="149"/>
      <c r="NGB93" s="149"/>
      <c r="NGC93" s="149"/>
      <c r="NGD93" s="149"/>
      <c r="NGE93" s="149"/>
      <c r="NGF93" s="149"/>
      <c r="NGG93" s="149"/>
      <c r="NGH93" s="149"/>
      <c r="NGI93" s="149"/>
      <c r="NGJ93" s="149"/>
      <c r="NGK93" s="149"/>
      <c r="NGL93" s="149"/>
      <c r="NGM93" s="149"/>
      <c r="NGN93" s="149"/>
      <c r="NGO93" s="149"/>
      <c r="NGP93" s="149"/>
      <c r="NGQ93" s="149"/>
      <c r="NGR93" s="149"/>
      <c r="NGS93" s="149"/>
      <c r="NGT93" s="149"/>
      <c r="NGU93" s="149"/>
      <c r="NGV93" s="149"/>
      <c r="NGW93" s="149"/>
      <c r="NGX93" s="149"/>
      <c r="NGY93" s="149"/>
      <c r="NGZ93" s="149"/>
      <c r="NHA93" s="149"/>
      <c r="NHB93" s="149"/>
      <c r="NHC93" s="149"/>
      <c r="NHD93" s="149"/>
      <c r="NHE93" s="149"/>
      <c r="NHF93" s="149"/>
      <c r="NHG93" s="149"/>
      <c r="NHH93" s="149"/>
      <c r="NHI93" s="149"/>
      <c r="NHJ93" s="149"/>
      <c r="NHK93" s="149"/>
      <c r="NHL93" s="149"/>
      <c r="NHM93" s="149"/>
      <c r="NHN93" s="149"/>
      <c r="NHO93" s="149"/>
      <c r="NHP93" s="149"/>
      <c r="NHQ93" s="149"/>
      <c r="NHR93" s="149"/>
      <c r="NHS93" s="149"/>
      <c r="NHT93" s="149"/>
      <c r="NHU93" s="149"/>
      <c r="NHV93" s="149"/>
      <c r="NHW93" s="149"/>
      <c r="NHX93" s="149"/>
      <c r="NHY93" s="149"/>
      <c r="NHZ93" s="149"/>
      <c r="NIA93" s="149"/>
      <c r="NIB93" s="149"/>
      <c r="NIC93" s="149"/>
      <c r="NID93" s="149"/>
      <c r="NIE93" s="149"/>
      <c r="NIF93" s="149"/>
      <c r="NIG93" s="149"/>
      <c r="NIH93" s="149"/>
      <c r="NII93" s="149"/>
      <c r="NIJ93" s="149"/>
      <c r="NIK93" s="149"/>
      <c r="NIL93" s="149"/>
      <c r="NIM93" s="149"/>
      <c r="NIN93" s="149"/>
      <c r="NIO93" s="149"/>
      <c r="NIP93" s="149"/>
      <c r="NIQ93" s="149"/>
      <c r="NIR93" s="149"/>
      <c r="NIS93" s="149"/>
      <c r="NIT93" s="149"/>
      <c r="NIU93" s="149"/>
      <c r="NIV93" s="149"/>
      <c r="NIW93" s="149"/>
      <c r="NIX93" s="149"/>
      <c r="NIY93" s="149"/>
      <c r="NIZ93" s="149"/>
      <c r="NJA93" s="149"/>
      <c r="NJB93" s="149"/>
      <c r="NJC93" s="149"/>
      <c r="NJD93" s="149"/>
      <c r="NJE93" s="149"/>
      <c r="NJF93" s="149"/>
      <c r="NJG93" s="149"/>
      <c r="NJH93" s="149"/>
      <c r="NJI93" s="149"/>
      <c r="NJJ93" s="149"/>
      <c r="NJK93" s="149"/>
      <c r="NJL93" s="149"/>
      <c r="NJM93" s="149"/>
      <c r="NJN93" s="149"/>
      <c r="NJO93" s="149"/>
      <c r="NJP93" s="149"/>
      <c r="NJQ93" s="149"/>
      <c r="NJR93" s="149"/>
      <c r="NJS93" s="149"/>
      <c r="NJT93" s="149"/>
      <c r="NJU93" s="149"/>
      <c r="NJV93" s="149"/>
      <c r="NJW93" s="149"/>
      <c r="NJX93" s="149"/>
      <c r="NJY93" s="149"/>
      <c r="NJZ93" s="149"/>
      <c r="NKA93" s="149"/>
      <c r="NKB93" s="149"/>
      <c r="NKC93" s="149"/>
      <c r="NKD93" s="149"/>
      <c r="NKE93" s="149"/>
      <c r="NKF93" s="149"/>
      <c r="NKG93" s="149"/>
      <c r="NKH93" s="149"/>
      <c r="NKI93" s="149"/>
      <c r="NKJ93" s="149"/>
      <c r="NKK93" s="149"/>
      <c r="NKL93" s="149"/>
      <c r="NKM93" s="149"/>
      <c r="NKN93" s="149"/>
      <c r="NKO93" s="149"/>
      <c r="NKP93" s="149"/>
      <c r="NKQ93" s="149"/>
      <c r="NKR93" s="149"/>
      <c r="NKS93" s="149"/>
      <c r="NKT93" s="149"/>
      <c r="NKU93" s="149"/>
      <c r="NKV93" s="149"/>
      <c r="NKW93" s="149"/>
      <c r="NKX93" s="149"/>
      <c r="NKY93" s="149"/>
      <c r="NKZ93" s="149"/>
      <c r="NLA93" s="149"/>
      <c r="NLB93" s="149"/>
      <c r="NLC93" s="149"/>
      <c r="NLD93" s="149"/>
      <c r="NLE93" s="149"/>
      <c r="NLF93" s="149"/>
      <c r="NLG93" s="149"/>
      <c r="NLH93" s="149"/>
      <c r="NLI93" s="149"/>
      <c r="NLJ93" s="149"/>
      <c r="NLK93" s="149"/>
      <c r="NLL93" s="149"/>
      <c r="NLM93" s="149"/>
      <c r="NLN93" s="149"/>
      <c r="NLO93" s="149"/>
      <c r="NLP93" s="149"/>
      <c r="NLQ93" s="149"/>
      <c r="NLR93" s="149"/>
      <c r="NLS93" s="149"/>
      <c r="NLT93" s="149"/>
      <c r="NLU93" s="149"/>
      <c r="NLV93" s="149"/>
      <c r="NLW93" s="149"/>
      <c r="NLX93" s="149"/>
      <c r="NLY93" s="149"/>
      <c r="NLZ93" s="149"/>
      <c r="NMA93" s="149"/>
      <c r="NMB93" s="149"/>
      <c r="NMC93" s="149"/>
      <c r="NMD93" s="149"/>
      <c r="NME93" s="149"/>
      <c r="NMF93" s="149"/>
      <c r="NMG93" s="149"/>
      <c r="NMH93" s="149"/>
      <c r="NMI93" s="149"/>
      <c r="NMJ93" s="149"/>
      <c r="NMK93" s="149"/>
      <c r="NML93" s="149"/>
      <c r="NMM93" s="149"/>
      <c r="NMN93" s="149"/>
      <c r="NMO93" s="149"/>
      <c r="NMP93" s="149"/>
      <c r="NMQ93" s="149"/>
      <c r="NMR93" s="149"/>
      <c r="NMS93" s="149"/>
      <c r="NMT93" s="149"/>
      <c r="NMU93" s="149"/>
      <c r="NMV93" s="149"/>
      <c r="NMW93" s="149"/>
      <c r="NMX93" s="149"/>
      <c r="NMY93" s="149"/>
      <c r="NMZ93" s="149"/>
      <c r="NNA93" s="149"/>
      <c r="NNB93" s="149"/>
      <c r="NNC93" s="149"/>
      <c r="NND93" s="149"/>
      <c r="NNE93" s="149"/>
      <c r="NNF93" s="149"/>
      <c r="NNG93" s="149"/>
      <c r="NNH93" s="149"/>
      <c r="NNI93" s="149"/>
      <c r="NNJ93" s="149"/>
      <c r="NNK93" s="149"/>
      <c r="NNL93" s="149"/>
      <c r="NNM93" s="149"/>
      <c r="NNN93" s="149"/>
      <c r="NNO93" s="149"/>
      <c r="NNP93" s="149"/>
      <c r="NNQ93" s="149"/>
      <c r="NNR93" s="149"/>
      <c r="NNS93" s="149"/>
      <c r="NNT93" s="149"/>
      <c r="NNU93" s="149"/>
      <c r="NNV93" s="149"/>
      <c r="NNW93" s="149"/>
      <c r="NNX93" s="149"/>
      <c r="NNY93" s="149"/>
      <c r="NNZ93" s="149"/>
      <c r="NOA93" s="149"/>
      <c r="NOB93" s="149"/>
      <c r="NOC93" s="149"/>
      <c r="NOD93" s="149"/>
      <c r="NOE93" s="149"/>
      <c r="NOF93" s="149"/>
      <c r="NOG93" s="149"/>
      <c r="NOH93" s="149"/>
      <c r="NOI93" s="149"/>
      <c r="NOJ93" s="149"/>
      <c r="NOK93" s="149"/>
      <c r="NOL93" s="149"/>
      <c r="NOM93" s="149"/>
      <c r="NON93" s="149"/>
      <c r="NOO93" s="149"/>
      <c r="NOP93" s="149"/>
      <c r="NOQ93" s="149"/>
      <c r="NOR93" s="149"/>
      <c r="NOS93" s="149"/>
      <c r="NOT93" s="149"/>
      <c r="NOU93" s="149"/>
      <c r="NOV93" s="149"/>
      <c r="NOW93" s="149"/>
      <c r="NOX93" s="149"/>
      <c r="NOY93" s="149"/>
      <c r="NOZ93" s="149"/>
      <c r="NPA93" s="149"/>
      <c r="NPB93" s="149"/>
      <c r="NPC93" s="149"/>
      <c r="NPD93" s="149"/>
      <c r="NPE93" s="149"/>
      <c r="NPF93" s="149"/>
      <c r="NPG93" s="149"/>
      <c r="NPH93" s="149"/>
      <c r="NPI93" s="149"/>
      <c r="NPJ93" s="149"/>
      <c r="NPK93" s="149"/>
      <c r="NPL93" s="149"/>
      <c r="NPM93" s="149"/>
      <c r="NPN93" s="149"/>
      <c r="NPO93" s="149"/>
      <c r="NPP93" s="149"/>
      <c r="NPQ93" s="149"/>
      <c r="NPR93" s="149"/>
      <c r="NPS93" s="149"/>
      <c r="NPT93" s="149"/>
      <c r="NPU93" s="149"/>
      <c r="NPV93" s="149"/>
      <c r="NPW93" s="149"/>
      <c r="NPX93" s="149"/>
      <c r="NPY93" s="149"/>
      <c r="NPZ93" s="149"/>
      <c r="NQA93" s="149"/>
      <c r="NQB93" s="149"/>
      <c r="NQC93" s="149"/>
      <c r="NQD93" s="149"/>
      <c r="NQE93" s="149"/>
      <c r="NQF93" s="149"/>
      <c r="NQG93" s="149"/>
      <c r="NQH93" s="149"/>
      <c r="NQI93" s="149"/>
      <c r="NQJ93" s="149"/>
      <c r="NQK93" s="149"/>
      <c r="NQL93" s="149"/>
      <c r="NQM93" s="149"/>
      <c r="NQN93" s="149"/>
      <c r="NQO93" s="149"/>
      <c r="NQP93" s="149"/>
      <c r="NQQ93" s="149"/>
      <c r="NQR93" s="149"/>
      <c r="NQS93" s="149"/>
      <c r="NQT93" s="149"/>
      <c r="NQU93" s="149"/>
      <c r="NQV93" s="149"/>
      <c r="NQW93" s="149"/>
      <c r="NQX93" s="149"/>
      <c r="NQY93" s="149"/>
      <c r="NQZ93" s="149"/>
      <c r="NRA93" s="149"/>
      <c r="NRB93" s="149"/>
      <c r="NRC93" s="149"/>
      <c r="NRD93" s="149"/>
      <c r="NRE93" s="149"/>
      <c r="NRF93" s="149"/>
      <c r="NRG93" s="149"/>
      <c r="NRH93" s="149"/>
      <c r="NRI93" s="149"/>
      <c r="NRJ93" s="149"/>
      <c r="NRK93" s="149"/>
      <c r="NRL93" s="149"/>
      <c r="NRM93" s="149"/>
      <c r="NRN93" s="149"/>
      <c r="NRO93" s="149"/>
      <c r="NRP93" s="149"/>
      <c r="NRQ93" s="149"/>
      <c r="NRR93" s="149"/>
      <c r="NRS93" s="149"/>
      <c r="NRT93" s="149"/>
      <c r="NRU93" s="149"/>
      <c r="NRV93" s="149"/>
      <c r="NRW93" s="149"/>
      <c r="NRX93" s="149"/>
      <c r="NRY93" s="149"/>
      <c r="NRZ93" s="149"/>
      <c r="NSA93" s="149"/>
      <c r="NSB93" s="149"/>
      <c r="NSC93" s="149"/>
      <c r="NSD93" s="149"/>
      <c r="NSE93" s="149"/>
      <c r="NSF93" s="149"/>
      <c r="NSG93" s="149"/>
      <c r="NSH93" s="149"/>
      <c r="NSI93" s="149"/>
      <c r="NSJ93" s="149"/>
      <c r="NSK93" s="149"/>
      <c r="NSL93" s="149"/>
      <c r="NSM93" s="149"/>
      <c r="NSN93" s="149"/>
      <c r="NSO93" s="149"/>
      <c r="NSP93" s="149"/>
      <c r="NSQ93" s="149"/>
      <c r="NSR93" s="149"/>
      <c r="NSS93" s="149"/>
      <c r="NST93" s="149"/>
      <c r="NSU93" s="149"/>
      <c r="NSV93" s="149"/>
      <c r="NSW93" s="149"/>
      <c r="NSX93" s="149"/>
      <c r="NSY93" s="149"/>
      <c r="NSZ93" s="149"/>
      <c r="NTA93" s="149"/>
      <c r="NTB93" s="149"/>
      <c r="NTC93" s="149"/>
      <c r="NTD93" s="149"/>
      <c r="NTE93" s="149"/>
      <c r="NTF93" s="149"/>
      <c r="NTG93" s="149"/>
      <c r="NTH93" s="149"/>
      <c r="NTI93" s="149"/>
      <c r="NTJ93" s="149"/>
      <c r="NTK93" s="149"/>
      <c r="NTL93" s="149"/>
      <c r="NTM93" s="149"/>
      <c r="NTN93" s="149"/>
      <c r="NTO93" s="149"/>
      <c r="NTP93" s="149"/>
      <c r="NTQ93" s="149"/>
      <c r="NTR93" s="149"/>
      <c r="NTS93" s="149"/>
      <c r="NTT93" s="149"/>
      <c r="NTU93" s="149"/>
      <c r="NTV93" s="149"/>
      <c r="NTW93" s="149"/>
      <c r="NTX93" s="149"/>
      <c r="NTY93" s="149"/>
      <c r="NTZ93" s="149"/>
      <c r="NUA93" s="149"/>
      <c r="NUB93" s="149"/>
      <c r="NUC93" s="149"/>
      <c r="NUD93" s="149"/>
      <c r="NUE93" s="149"/>
      <c r="NUF93" s="149"/>
      <c r="NUG93" s="149"/>
      <c r="NUH93" s="149"/>
      <c r="NUI93" s="149"/>
      <c r="NUJ93" s="149"/>
      <c r="NUK93" s="149"/>
      <c r="NUL93" s="149"/>
      <c r="NUM93" s="149"/>
      <c r="NUN93" s="149"/>
      <c r="NUO93" s="149"/>
      <c r="NUP93" s="149"/>
      <c r="NUQ93" s="149"/>
      <c r="NUR93" s="149"/>
      <c r="NUS93" s="149"/>
      <c r="NUT93" s="149"/>
      <c r="NUU93" s="149"/>
      <c r="NUV93" s="149"/>
      <c r="NUW93" s="149"/>
      <c r="NUX93" s="149"/>
      <c r="NUY93" s="149"/>
      <c r="NUZ93" s="149"/>
      <c r="NVA93" s="149"/>
      <c r="NVB93" s="149"/>
      <c r="NVC93" s="149"/>
      <c r="NVD93" s="149"/>
      <c r="NVE93" s="149"/>
      <c r="NVF93" s="149"/>
      <c r="NVG93" s="149"/>
      <c r="NVH93" s="149"/>
      <c r="NVI93" s="149"/>
      <c r="NVJ93" s="149"/>
      <c r="NVK93" s="149"/>
      <c r="NVL93" s="149"/>
      <c r="NVM93" s="149"/>
      <c r="NVN93" s="149"/>
      <c r="NVO93" s="149"/>
      <c r="NVP93" s="149"/>
      <c r="NVQ93" s="149"/>
      <c r="NVR93" s="149"/>
      <c r="NVS93" s="149"/>
      <c r="NVT93" s="149"/>
      <c r="NVU93" s="149"/>
      <c r="NVV93" s="149"/>
      <c r="NVW93" s="149"/>
      <c r="NVX93" s="149"/>
      <c r="NVY93" s="149"/>
      <c r="NVZ93" s="149"/>
      <c r="NWA93" s="149"/>
      <c r="NWB93" s="149"/>
      <c r="NWC93" s="149"/>
      <c r="NWD93" s="149"/>
      <c r="NWE93" s="149"/>
      <c r="NWF93" s="149"/>
      <c r="NWG93" s="149"/>
      <c r="NWH93" s="149"/>
      <c r="NWI93" s="149"/>
      <c r="NWJ93" s="149"/>
      <c r="NWK93" s="149"/>
      <c r="NWL93" s="149"/>
      <c r="NWM93" s="149"/>
      <c r="NWN93" s="149"/>
      <c r="NWO93" s="149"/>
      <c r="NWP93" s="149"/>
      <c r="NWQ93" s="149"/>
      <c r="NWR93" s="149"/>
      <c r="NWS93" s="149"/>
      <c r="NWT93" s="149"/>
      <c r="NWU93" s="149"/>
      <c r="NWV93" s="149"/>
      <c r="NWW93" s="149"/>
      <c r="NWX93" s="149"/>
      <c r="NWY93" s="149"/>
      <c r="NWZ93" s="149"/>
      <c r="NXA93" s="149"/>
      <c r="NXB93" s="149"/>
      <c r="NXC93" s="149"/>
      <c r="NXD93" s="149"/>
      <c r="NXE93" s="149"/>
      <c r="NXF93" s="149"/>
      <c r="NXG93" s="149"/>
      <c r="NXH93" s="149"/>
      <c r="NXI93" s="149"/>
      <c r="NXJ93" s="149"/>
      <c r="NXK93" s="149"/>
      <c r="NXL93" s="149"/>
      <c r="NXM93" s="149"/>
      <c r="NXN93" s="149"/>
      <c r="NXO93" s="149"/>
      <c r="NXP93" s="149"/>
      <c r="NXQ93" s="149"/>
      <c r="NXR93" s="149"/>
      <c r="NXS93" s="149"/>
      <c r="NXT93" s="149"/>
      <c r="NXU93" s="149"/>
      <c r="NXV93" s="149"/>
      <c r="NXW93" s="149"/>
      <c r="NXX93" s="149"/>
      <c r="NXY93" s="149"/>
      <c r="NXZ93" s="149"/>
      <c r="NYA93" s="149"/>
      <c r="NYB93" s="149"/>
      <c r="NYC93" s="149"/>
      <c r="NYD93" s="149"/>
      <c r="NYE93" s="149"/>
      <c r="NYF93" s="149"/>
      <c r="NYG93" s="149"/>
      <c r="NYH93" s="149"/>
      <c r="NYI93" s="149"/>
      <c r="NYJ93" s="149"/>
      <c r="NYK93" s="149"/>
      <c r="NYL93" s="149"/>
      <c r="NYM93" s="149"/>
      <c r="NYN93" s="149"/>
      <c r="NYO93" s="149"/>
      <c r="NYP93" s="149"/>
      <c r="NYQ93" s="149"/>
      <c r="NYR93" s="149"/>
      <c r="NYS93" s="149"/>
      <c r="NYT93" s="149"/>
      <c r="NYU93" s="149"/>
      <c r="NYV93" s="149"/>
      <c r="NYW93" s="149"/>
      <c r="NYX93" s="149"/>
      <c r="NYY93" s="149"/>
      <c r="NYZ93" s="149"/>
      <c r="NZA93" s="149"/>
      <c r="NZB93" s="149"/>
      <c r="NZC93" s="149"/>
      <c r="NZD93" s="149"/>
      <c r="NZE93" s="149"/>
      <c r="NZF93" s="149"/>
      <c r="NZG93" s="149"/>
      <c r="NZH93" s="149"/>
      <c r="NZI93" s="149"/>
      <c r="NZJ93" s="149"/>
      <c r="NZK93" s="149"/>
      <c r="NZL93" s="149"/>
      <c r="NZM93" s="149"/>
      <c r="NZN93" s="149"/>
      <c r="NZO93" s="149"/>
      <c r="NZP93" s="149"/>
      <c r="NZQ93" s="149"/>
      <c r="NZR93" s="149"/>
      <c r="NZS93" s="149"/>
      <c r="NZT93" s="149"/>
      <c r="NZU93" s="149"/>
      <c r="NZV93" s="149"/>
      <c r="NZW93" s="149"/>
      <c r="NZX93" s="149"/>
      <c r="NZY93" s="149"/>
      <c r="NZZ93" s="149"/>
      <c r="OAA93" s="149"/>
      <c r="OAB93" s="149"/>
      <c r="OAC93" s="149"/>
      <c r="OAD93" s="149"/>
      <c r="OAE93" s="149"/>
      <c r="OAF93" s="149"/>
      <c r="OAG93" s="149"/>
      <c r="OAH93" s="149"/>
      <c r="OAI93" s="149"/>
      <c r="OAJ93" s="149"/>
      <c r="OAK93" s="149"/>
      <c r="OAL93" s="149"/>
      <c r="OAM93" s="149"/>
      <c r="OAN93" s="149"/>
      <c r="OAO93" s="149"/>
      <c r="OAP93" s="149"/>
      <c r="OAQ93" s="149"/>
      <c r="OAR93" s="149"/>
      <c r="OAS93" s="149"/>
      <c r="OAT93" s="149"/>
      <c r="OAU93" s="149"/>
      <c r="OAV93" s="149"/>
      <c r="OAW93" s="149"/>
      <c r="OAX93" s="149"/>
      <c r="OAY93" s="149"/>
      <c r="OAZ93" s="149"/>
      <c r="OBA93" s="149"/>
      <c r="OBB93" s="149"/>
      <c r="OBC93" s="149"/>
      <c r="OBD93" s="149"/>
      <c r="OBE93" s="149"/>
      <c r="OBF93" s="149"/>
      <c r="OBG93" s="149"/>
      <c r="OBH93" s="149"/>
      <c r="OBI93" s="149"/>
      <c r="OBJ93" s="149"/>
      <c r="OBK93" s="149"/>
      <c r="OBL93" s="149"/>
      <c r="OBM93" s="149"/>
      <c r="OBN93" s="149"/>
      <c r="OBO93" s="149"/>
      <c r="OBP93" s="149"/>
      <c r="OBQ93" s="149"/>
      <c r="OBR93" s="149"/>
      <c r="OBS93" s="149"/>
      <c r="OBT93" s="149"/>
      <c r="OBU93" s="149"/>
      <c r="OBV93" s="149"/>
      <c r="OBW93" s="149"/>
      <c r="OBX93" s="149"/>
      <c r="OBY93" s="149"/>
      <c r="OBZ93" s="149"/>
      <c r="OCA93" s="149"/>
      <c r="OCB93" s="149"/>
      <c r="OCC93" s="149"/>
      <c r="OCD93" s="149"/>
      <c r="OCE93" s="149"/>
      <c r="OCF93" s="149"/>
      <c r="OCG93" s="149"/>
      <c r="OCH93" s="149"/>
      <c r="OCI93" s="149"/>
      <c r="OCJ93" s="149"/>
      <c r="OCK93" s="149"/>
      <c r="OCL93" s="149"/>
      <c r="OCM93" s="149"/>
      <c r="OCN93" s="149"/>
      <c r="OCO93" s="149"/>
      <c r="OCP93" s="149"/>
      <c r="OCQ93" s="149"/>
      <c r="OCR93" s="149"/>
      <c r="OCS93" s="149"/>
      <c r="OCT93" s="149"/>
      <c r="OCU93" s="149"/>
      <c r="OCV93" s="149"/>
      <c r="OCW93" s="149"/>
      <c r="OCX93" s="149"/>
      <c r="OCY93" s="149"/>
      <c r="OCZ93" s="149"/>
      <c r="ODA93" s="149"/>
      <c r="ODB93" s="149"/>
      <c r="ODC93" s="149"/>
      <c r="ODD93" s="149"/>
      <c r="ODE93" s="149"/>
      <c r="ODF93" s="149"/>
      <c r="ODG93" s="149"/>
      <c r="ODH93" s="149"/>
      <c r="ODI93" s="149"/>
      <c r="ODJ93" s="149"/>
      <c r="ODK93" s="149"/>
      <c r="ODL93" s="149"/>
      <c r="ODM93" s="149"/>
      <c r="ODN93" s="149"/>
      <c r="ODO93" s="149"/>
      <c r="ODP93" s="149"/>
      <c r="ODQ93" s="149"/>
      <c r="ODR93" s="149"/>
      <c r="ODS93" s="149"/>
      <c r="ODT93" s="149"/>
      <c r="ODU93" s="149"/>
      <c r="ODV93" s="149"/>
      <c r="ODW93" s="149"/>
      <c r="ODX93" s="149"/>
      <c r="ODY93" s="149"/>
      <c r="ODZ93" s="149"/>
      <c r="OEA93" s="149"/>
      <c r="OEB93" s="149"/>
      <c r="OEC93" s="149"/>
      <c r="OED93" s="149"/>
      <c r="OEE93" s="149"/>
      <c r="OEF93" s="149"/>
      <c r="OEG93" s="149"/>
      <c r="OEH93" s="149"/>
      <c r="OEI93" s="149"/>
      <c r="OEJ93" s="149"/>
      <c r="OEK93" s="149"/>
      <c r="OEL93" s="149"/>
      <c r="OEM93" s="149"/>
      <c r="OEN93" s="149"/>
      <c r="OEO93" s="149"/>
      <c r="OEP93" s="149"/>
      <c r="OEQ93" s="149"/>
      <c r="OER93" s="149"/>
      <c r="OES93" s="149"/>
      <c r="OET93" s="149"/>
      <c r="OEU93" s="149"/>
      <c r="OEV93" s="149"/>
      <c r="OEW93" s="149"/>
      <c r="OEX93" s="149"/>
      <c r="OEY93" s="149"/>
      <c r="OEZ93" s="149"/>
      <c r="OFA93" s="149"/>
      <c r="OFB93" s="149"/>
      <c r="OFC93" s="149"/>
      <c r="OFD93" s="149"/>
      <c r="OFE93" s="149"/>
      <c r="OFF93" s="149"/>
      <c r="OFG93" s="149"/>
      <c r="OFH93" s="149"/>
      <c r="OFI93" s="149"/>
      <c r="OFJ93" s="149"/>
      <c r="OFK93" s="149"/>
      <c r="OFL93" s="149"/>
      <c r="OFM93" s="149"/>
      <c r="OFN93" s="149"/>
      <c r="OFO93" s="149"/>
      <c r="OFP93" s="149"/>
      <c r="OFQ93" s="149"/>
      <c r="OFR93" s="149"/>
      <c r="OFS93" s="149"/>
      <c r="OFT93" s="149"/>
      <c r="OFU93" s="149"/>
      <c r="OFV93" s="149"/>
      <c r="OFW93" s="149"/>
      <c r="OFX93" s="149"/>
      <c r="OFY93" s="149"/>
      <c r="OFZ93" s="149"/>
      <c r="OGA93" s="149"/>
      <c r="OGB93" s="149"/>
      <c r="OGC93" s="149"/>
      <c r="OGD93" s="149"/>
      <c r="OGE93" s="149"/>
      <c r="OGF93" s="149"/>
      <c r="OGG93" s="149"/>
      <c r="OGH93" s="149"/>
      <c r="OGI93" s="149"/>
      <c r="OGJ93" s="149"/>
      <c r="OGK93" s="149"/>
      <c r="OGL93" s="149"/>
      <c r="OGM93" s="149"/>
      <c r="OGN93" s="149"/>
      <c r="OGO93" s="149"/>
      <c r="OGP93" s="149"/>
      <c r="OGQ93" s="149"/>
      <c r="OGR93" s="149"/>
      <c r="OGS93" s="149"/>
      <c r="OGT93" s="149"/>
      <c r="OGU93" s="149"/>
      <c r="OGV93" s="149"/>
      <c r="OGW93" s="149"/>
      <c r="OGX93" s="149"/>
      <c r="OGY93" s="149"/>
      <c r="OGZ93" s="149"/>
      <c r="OHA93" s="149"/>
      <c r="OHB93" s="149"/>
      <c r="OHC93" s="149"/>
      <c r="OHD93" s="149"/>
      <c r="OHE93" s="149"/>
      <c r="OHF93" s="149"/>
      <c r="OHG93" s="149"/>
      <c r="OHH93" s="149"/>
      <c r="OHI93" s="149"/>
      <c r="OHJ93" s="149"/>
      <c r="OHK93" s="149"/>
      <c r="OHL93" s="149"/>
      <c r="OHM93" s="149"/>
      <c r="OHN93" s="149"/>
      <c r="OHO93" s="149"/>
      <c r="OHP93" s="149"/>
      <c r="OHQ93" s="149"/>
      <c r="OHR93" s="149"/>
      <c r="OHS93" s="149"/>
      <c r="OHT93" s="149"/>
      <c r="OHU93" s="149"/>
      <c r="OHV93" s="149"/>
      <c r="OHW93" s="149"/>
      <c r="OHX93" s="149"/>
      <c r="OHY93" s="149"/>
      <c r="OHZ93" s="149"/>
      <c r="OIA93" s="149"/>
      <c r="OIB93" s="149"/>
      <c r="OIC93" s="149"/>
      <c r="OID93" s="149"/>
      <c r="OIE93" s="149"/>
      <c r="OIF93" s="149"/>
      <c r="OIG93" s="149"/>
      <c r="OIH93" s="149"/>
      <c r="OII93" s="149"/>
      <c r="OIJ93" s="149"/>
      <c r="OIK93" s="149"/>
      <c r="OIL93" s="149"/>
      <c r="OIM93" s="149"/>
      <c r="OIN93" s="149"/>
      <c r="OIO93" s="149"/>
      <c r="OIP93" s="149"/>
      <c r="OIQ93" s="149"/>
      <c r="OIR93" s="149"/>
      <c r="OIS93" s="149"/>
      <c r="OIT93" s="149"/>
      <c r="OIU93" s="149"/>
      <c r="OIV93" s="149"/>
      <c r="OIW93" s="149"/>
      <c r="OIX93" s="149"/>
      <c r="OIY93" s="149"/>
      <c r="OIZ93" s="149"/>
      <c r="OJA93" s="149"/>
      <c r="OJB93" s="149"/>
      <c r="OJC93" s="149"/>
      <c r="OJD93" s="149"/>
      <c r="OJE93" s="149"/>
      <c r="OJF93" s="149"/>
      <c r="OJG93" s="149"/>
      <c r="OJH93" s="149"/>
      <c r="OJI93" s="149"/>
      <c r="OJJ93" s="149"/>
      <c r="OJK93" s="149"/>
      <c r="OJL93" s="149"/>
      <c r="OJM93" s="149"/>
      <c r="OJN93" s="149"/>
      <c r="OJO93" s="149"/>
      <c r="OJP93" s="149"/>
      <c r="OJQ93" s="149"/>
      <c r="OJR93" s="149"/>
      <c r="OJS93" s="149"/>
      <c r="OJT93" s="149"/>
      <c r="OJU93" s="149"/>
      <c r="OJV93" s="149"/>
      <c r="OJW93" s="149"/>
      <c r="OJX93" s="149"/>
      <c r="OJY93" s="149"/>
      <c r="OJZ93" s="149"/>
      <c r="OKA93" s="149"/>
      <c r="OKB93" s="149"/>
      <c r="OKC93" s="149"/>
      <c r="OKD93" s="149"/>
      <c r="OKE93" s="149"/>
      <c r="OKF93" s="149"/>
      <c r="OKG93" s="149"/>
      <c r="OKH93" s="149"/>
      <c r="OKI93" s="149"/>
      <c r="OKJ93" s="149"/>
      <c r="OKK93" s="149"/>
      <c r="OKL93" s="149"/>
      <c r="OKM93" s="149"/>
      <c r="OKN93" s="149"/>
      <c r="OKO93" s="149"/>
      <c r="OKP93" s="149"/>
      <c r="OKQ93" s="149"/>
      <c r="OKR93" s="149"/>
      <c r="OKS93" s="149"/>
      <c r="OKT93" s="149"/>
      <c r="OKU93" s="149"/>
      <c r="OKV93" s="149"/>
      <c r="OKW93" s="149"/>
      <c r="OKX93" s="149"/>
      <c r="OKY93" s="149"/>
      <c r="OKZ93" s="149"/>
      <c r="OLA93" s="149"/>
      <c r="OLB93" s="149"/>
      <c r="OLC93" s="149"/>
      <c r="OLD93" s="149"/>
      <c r="OLE93" s="149"/>
      <c r="OLF93" s="149"/>
      <c r="OLG93" s="149"/>
      <c r="OLH93" s="149"/>
      <c r="OLI93" s="149"/>
      <c r="OLJ93" s="149"/>
      <c r="OLK93" s="149"/>
      <c r="OLL93" s="149"/>
      <c r="OLM93" s="149"/>
      <c r="OLN93" s="149"/>
      <c r="OLO93" s="149"/>
      <c r="OLP93" s="149"/>
      <c r="OLQ93" s="149"/>
      <c r="OLR93" s="149"/>
      <c r="OLS93" s="149"/>
      <c r="OLT93" s="149"/>
      <c r="OLU93" s="149"/>
      <c r="OLV93" s="149"/>
      <c r="OLW93" s="149"/>
      <c r="OLX93" s="149"/>
      <c r="OLY93" s="149"/>
      <c r="OLZ93" s="149"/>
      <c r="OMA93" s="149"/>
      <c r="OMB93" s="149"/>
      <c r="OMC93" s="149"/>
      <c r="OMD93" s="149"/>
      <c r="OME93" s="149"/>
      <c r="OMF93" s="149"/>
      <c r="OMG93" s="149"/>
      <c r="OMH93" s="149"/>
      <c r="OMI93" s="149"/>
      <c r="OMJ93" s="149"/>
      <c r="OMK93" s="149"/>
      <c r="OML93" s="149"/>
      <c r="OMM93" s="149"/>
      <c r="OMN93" s="149"/>
      <c r="OMO93" s="149"/>
      <c r="OMP93" s="149"/>
      <c r="OMQ93" s="149"/>
      <c r="OMR93" s="149"/>
      <c r="OMS93" s="149"/>
      <c r="OMT93" s="149"/>
      <c r="OMU93" s="149"/>
      <c r="OMV93" s="149"/>
      <c r="OMW93" s="149"/>
      <c r="OMX93" s="149"/>
      <c r="OMY93" s="149"/>
      <c r="OMZ93" s="149"/>
      <c r="ONA93" s="149"/>
      <c r="ONB93" s="149"/>
      <c r="ONC93" s="149"/>
      <c r="OND93" s="149"/>
      <c r="ONE93" s="149"/>
      <c r="ONF93" s="149"/>
      <c r="ONG93" s="149"/>
      <c r="ONH93" s="149"/>
      <c r="ONI93" s="149"/>
      <c r="ONJ93" s="149"/>
      <c r="ONK93" s="149"/>
      <c r="ONL93" s="149"/>
      <c r="ONM93" s="149"/>
      <c r="ONN93" s="149"/>
      <c r="ONO93" s="149"/>
      <c r="ONP93" s="149"/>
      <c r="ONQ93" s="149"/>
      <c r="ONR93" s="149"/>
      <c r="ONS93" s="149"/>
      <c r="ONT93" s="149"/>
      <c r="ONU93" s="149"/>
      <c r="ONV93" s="149"/>
      <c r="ONW93" s="149"/>
      <c r="ONX93" s="149"/>
      <c r="ONY93" s="149"/>
      <c r="ONZ93" s="149"/>
      <c r="OOA93" s="149"/>
      <c r="OOB93" s="149"/>
      <c r="OOC93" s="149"/>
      <c r="OOD93" s="149"/>
      <c r="OOE93" s="149"/>
      <c r="OOF93" s="149"/>
      <c r="OOG93" s="149"/>
      <c r="OOH93" s="149"/>
      <c r="OOI93" s="149"/>
      <c r="OOJ93" s="149"/>
      <c r="OOK93" s="149"/>
      <c r="OOL93" s="149"/>
      <c r="OOM93" s="149"/>
      <c r="OON93" s="149"/>
      <c r="OOO93" s="149"/>
      <c r="OOP93" s="149"/>
      <c r="OOQ93" s="149"/>
      <c r="OOR93" s="149"/>
      <c r="OOS93" s="149"/>
      <c r="OOT93" s="149"/>
      <c r="OOU93" s="149"/>
      <c r="OOV93" s="149"/>
      <c r="OOW93" s="149"/>
      <c r="OOX93" s="149"/>
      <c r="OOY93" s="149"/>
      <c r="OOZ93" s="149"/>
      <c r="OPA93" s="149"/>
      <c r="OPB93" s="149"/>
      <c r="OPC93" s="149"/>
      <c r="OPD93" s="149"/>
      <c r="OPE93" s="149"/>
      <c r="OPF93" s="149"/>
      <c r="OPG93" s="149"/>
      <c r="OPH93" s="149"/>
      <c r="OPI93" s="149"/>
      <c r="OPJ93" s="149"/>
      <c r="OPK93" s="149"/>
      <c r="OPL93" s="149"/>
      <c r="OPM93" s="149"/>
      <c r="OPN93" s="149"/>
      <c r="OPO93" s="149"/>
      <c r="OPP93" s="149"/>
      <c r="OPQ93" s="149"/>
      <c r="OPR93" s="149"/>
      <c r="OPS93" s="149"/>
      <c r="OPT93" s="149"/>
      <c r="OPU93" s="149"/>
      <c r="OPV93" s="149"/>
      <c r="OPW93" s="149"/>
      <c r="OPX93" s="149"/>
      <c r="OPY93" s="149"/>
      <c r="OPZ93" s="149"/>
      <c r="OQA93" s="149"/>
      <c r="OQB93" s="149"/>
      <c r="OQC93" s="149"/>
      <c r="OQD93" s="149"/>
      <c r="OQE93" s="149"/>
      <c r="OQF93" s="149"/>
      <c r="OQG93" s="149"/>
      <c r="OQH93" s="149"/>
      <c r="OQI93" s="149"/>
      <c r="OQJ93" s="149"/>
      <c r="OQK93" s="149"/>
      <c r="OQL93" s="149"/>
      <c r="OQM93" s="149"/>
      <c r="OQN93" s="149"/>
      <c r="OQO93" s="149"/>
      <c r="OQP93" s="149"/>
      <c r="OQQ93" s="149"/>
      <c r="OQR93" s="149"/>
      <c r="OQS93" s="149"/>
      <c r="OQT93" s="149"/>
      <c r="OQU93" s="149"/>
      <c r="OQV93" s="149"/>
      <c r="OQW93" s="149"/>
      <c r="OQX93" s="149"/>
      <c r="OQY93" s="149"/>
      <c r="OQZ93" s="149"/>
      <c r="ORA93" s="149"/>
      <c r="ORB93" s="149"/>
      <c r="ORC93" s="149"/>
      <c r="ORD93" s="149"/>
      <c r="ORE93" s="149"/>
      <c r="ORF93" s="149"/>
      <c r="ORG93" s="149"/>
      <c r="ORH93" s="149"/>
      <c r="ORI93" s="149"/>
      <c r="ORJ93" s="149"/>
      <c r="ORK93" s="149"/>
      <c r="ORL93" s="149"/>
      <c r="ORM93" s="149"/>
      <c r="ORN93" s="149"/>
      <c r="ORO93" s="149"/>
      <c r="ORP93" s="149"/>
      <c r="ORQ93" s="149"/>
      <c r="ORR93" s="149"/>
      <c r="ORS93" s="149"/>
      <c r="ORT93" s="149"/>
      <c r="ORU93" s="149"/>
      <c r="ORV93" s="149"/>
      <c r="ORW93" s="149"/>
      <c r="ORX93" s="149"/>
      <c r="ORY93" s="149"/>
      <c r="ORZ93" s="149"/>
      <c r="OSA93" s="149"/>
      <c r="OSB93" s="149"/>
      <c r="OSC93" s="149"/>
      <c r="OSD93" s="149"/>
      <c r="OSE93" s="149"/>
      <c r="OSF93" s="149"/>
      <c r="OSG93" s="149"/>
      <c r="OSH93" s="149"/>
      <c r="OSI93" s="149"/>
      <c r="OSJ93" s="149"/>
      <c r="OSK93" s="149"/>
      <c r="OSL93" s="149"/>
      <c r="OSM93" s="149"/>
      <c r="OSN93" s="149"/>
      <c r="OSO93" s="149"/>
      <c r="OSP93" s="149"/>
      <c r="OSQ93" s="149"/>
      <c r="OSR93" s="149"/>
      <c r="OSS93" s="149"/>
      <c r="OST93" s="149"/>
      <c r="OSU93" s="149"/>
      <c r="OSV93" s="149"/>
      <c r="OSW93" s="149"/>
      <c r="OSX93" s="149"/>
      <c r="OSY93" s="149"/>
      <c r="OSZ93" s="149"/>
      <c r="OTA93" s="149"/>
      <c r="OTB93" s="149"/>
      <c r="OTC93" s="149"/>
      <c r="OTD93" s="149"/>
      <c r="OTE93" s="149"/>
      <c r="OTF93" s="149"/>
      <c r="OTG93" s="149"/>
      <c r="OTH93" s="149"/>
      <c r="OTI93" s="149"/>
      <c r="OTJ93" s="149"/>
      <c r="OTK93" s="149"/>
      <c r="OTL93" s="149"/>
      <c r="OTM93" s="149"/>
      <c r="OTN93" s="149"/>
      <c r="OTO93" s="149"/>
      <c r="OTP93" s="149"/>
      <c r="OTQ93" s="149"/>
      <c r="OTR93" s="149"/>
      <c r="OTS93" s="149"/>
      <c r="OTT93" s="149"/>
      <c r="OTU93" s="149"/>
      <c r="OTV93" s="149"/>
      <c r="OTW93" s="149"/>
      <c r="OTX93" s="149"/>
      <c r="OTY93" s="149"/>
      <c r="OTZ93" s="149"/>
      <c r="OUA93" s="149"/>
      <c r="OUB93" s="149"/>
      <c r="OUC93" s="149"/>
      <c r="OUD93" s="149"/>
      <c r="OUE93" s="149"/>
      <c r="OUF93" s="149"/>
      <c r="OUG93" s="149"/>
      <c r="OUH93" s="149"/>
      <c r="OUI93" s="149"/>
      <c r="OUJ93" s="149"/>
      <c r="OUK93" s="149"/>
      <c r="OUL93" s="149"/>
      <c r="OUM93" s="149"/>
      <c r="OUN93" s="149"/>
      <c r="OUO93" s="149"/>
      <c r="OUP93" s="149"/>
      <c r="OUQ93" s="149"/>
      <c r="OUR93" s="149"/>
      <c r="OUS93" s="149"/>
      <c r="OUT93" s="149"/>
      <c r="OUU93" s="149"/>
      <c r="OUV93" s="149"/>
      <c r="OUW93" s="149"/>
      <c r="OUX93" s="149"/>
      <c r="OUY93" s="149"/>
      <c r="OUZ93" s="149"/>
      <c r="OVA93" s="149"/>
      <c r="OVB93" s="149"/>
      <c r="OVC93" s="149"/>
      <c r="OVD93" s="149"/>
      <c r="OVE93" s="149"/>
      <c r="OVF93" s="149"/>
      <c r="OVG93" s="149"/>
      <c r="OVH93" s="149"/>
      <c r="OVI93" s="149"/>
      <c r="OVJ93" s="149"/>
      <c r="OVK93" s="149"/>
      <c r="OVL93" s="149"/>
      <c r="OVM93" s="149"/>
      <c r="OVN93" s="149"/>
      <c r="OVO93" s="149"/>
      <c r="OVP93" s="149"/>
      <c r="OVQ93" s="149"/>
      <c r="OVR93" s="149"/>
      <c r="OVS93" s="149"/>
      <c r="OVT93" s="149"/>
      <c r="OVU93" s="149"/>
      <c r="OVV93" s="149"/>
      <c r="OVW93" s="149"/>
      <c r="OVX93" s="149"/>
      <c r="OVY93" s="149"/>
      <c r="OVZ93" s="149"/>
      <c r="OWA93" s="149"/>
      <c r="OWB93" s="149"/>
      <c r="OWC93" s="149"/>
      <c r="OWD93" s="149"/>
      <c r="OWE93" s="149"/>
      <c r="OWF93" s="149"/>
      <c r="OWG93" s="149"/>
      <c r="OWH93" s="149"/>
      <c r="OWI93" s="149"/>
      <c r="OWJ93" s="149"/>
      <c r="OWK93" s="149"/>
      <c r="OWL93" s="149"/>
      <c r="OWM93" s="149"/>
      <c r="OWN93" s="149"/>
      <c r="OWO93" s="149"/>
      <c r="OWP93" s="149"/>
      <c r="OWQ93" s="149"/>
      <c r="OWR93" s="149"/>
      <c r="OWS93" s="149"/>
      <c r="OWT93" s="149"/>
      <c r="OWU93" s="149"/>
      <c r="OWV93" s="149"/>
      <c r="OWW93" s="149"/>
      <c r="OWX93" s="149"/>
      <c r="OWY93" s="149"/>
      <c r="OWZ93" s="149"/>
      <c r="OXA93" s="149"/>
      <c r="OXB93" s="149"/>
      <c r="OXC93" s="149"/>
      <c r="OXD93" s="149"/>
      <c r="OXE93" s="149"/>
      <c r="OXF93" s="149"/>
      <c r="OXG93" s="149"/>
      <c r="OXH93" s="149"/>
      <c r="OXI93" s="149"/>
      <c r="OXJ93" s="149"/>
      <c r="OXK93" s="149"/>
      <c r="OXL93" s="149"/>
      <c r="OXM93" s="149"/>
      <c r="OXN93" s="149"/>
      <c r="OXO93" s="149"/>
      <c r="OXP93" s="149"/>
      <c r="OXQ93" s="149"/>
      <c r="OXR93" s="149"/>
      <c r="OXS93" s="149"/>
      <c r="OXT93" s="149"/>
      <c r="OXU93" s="149"/>
      <c r="OXV93" s="149"/>
      <c r="OXW93" s="149"/>
      <c r="OXX93" s="149"/>
      <c r="OXY93" s="149"/>
      <c r="OXZ93" s="149"/>
      <c r="OYA93" s="149"/>
      <c r="OYB93" s="149"/>
      <c r="OYC93" s="149"/>
      <c r="OYD93" s="149"/>
      <c r="OYE93" s="149"/>
      <c r="OYF93" s="149"/>
      <c r="OYG93" s="149"/>
      <c r="OYH93" s="149"/>
      <c r="OYI93" s="149"/>
      <c r="OYJ93" s="149"/>
      <c r="OYK93" s="149"/>
      <c r="OYL93" s="149"/>
      <c r="OYM93" s="149"/>
      <c r="OYN93" s="149"/>
      <c r="OYO93" s="149"/>
      <c r="OYP93" s="149"/>
      <c r="OYQ93" s="149"/>
      <c r="OYR93" s="149"/>
      <c r="OYS93" s="149"/>
      <c r="OYT93" s="149"/>
      <c r="OYU93" s="149"/>
      <c r="OYV93" s="149"/>
      <c r="OYW93" s="149"/>
      <c r="OYX93" s="149"/>
      <c r="OYY93" s="149"/>
      <c r="OYZ93" s="149"/>
      <c r="OZA93" s="149"/>
      <c r="OZB93" s="149"/>
      <c r="OZC93" s="149"/>
      <c r="OZD93" s="149"/>
      <c r="OZE93" s="149"/>
      <c r="OZF93" s="149"/>
      <c r="OZG93" s="149"/>
      <c r="OZH93" s="149"/>
      <c r="OZI93" s="149"/>
      <c r="OZJ93" s="149"/>
      <c r="OZK93" s="149"/>
      <c r="OZL93" s="149"/>
      <c r="OZM93" s="149"/>
      <c r="OZN93" s="149"/>
      <c r="OZO93" s="149"/>
      <c r="OZP93" s="149"/>
      <c r="OZQ93" s="149"/>
      <c r="OZR93" s="149"/>
      <c r="OZS93" s="149"/>
      <c r="OZT93" s="149"/>
      <c r="OZU93" s="149"/>
      <c r="OZV93" s="149"/>
      <c r="OZW93" s="149"/>
      <c r="OZX93" s="149"/>
      <c r="OZY93" s="149"/>
      <c r="OZZ93" s="149"/>
      <c r="PAA93" s="149"/>
      <c r="PAB93" s="149"/>
      <c r="PAC93" s="149"/>
      <c r="PAD93" s="149"/>
      <c r="PAE93" s="149"/>
      <c r="PAF93" s="149"/>
      <c r="PAG93" s="149"/>
      <c r="PAH93" s="149"/>
      <c r="PAI93" s="149"/>
      <c r="PAJ93" s="149"/>
      <c r="PAK93" s="149"/>
      <c r="PAL93" s="149"/>
      <c r="PAM93" s="149"/>
      <c r="PAN93" s="149"/>
      <c r="PAO93" s="149"/>
      <c r="PAP93" s="149"/>
      <c r="PAQ93" s="149"/>
      <c r="PAR93" s="149"/>
      <c r="PAS93" s="149"/>
      <c r="PAT93" s="149"/>
      <c r="PAU93" s="149"/>
      <c r="PAV93" s="149"/>
      <c r="PAW93" s="149"/>
      <c r="PAX93" s="149"/>
      <c r="PAY93" s="149"/>
      <c r="PAZ93" s="149"/>
      <c r="PBA93" s="149"/>
      <c r="PBB93" s="149"/>
      <c r="PBC93" s="149"/>
      <c r="PBD93" s="149"/>
      <c r="PBE93" s="149"/>
      <c r="PBF93" s="149"/>
      <c r="PBG93" s="149"/>
      <c r="PBH93" s="149"/>
      <c r="PBI93" s="149"/>
      <c r="PBJ93" s="149"/>
      <c r="PBK93" s="149"/>
      <c r="PBL93" s="149"/>
      <c r="PBM93" s="149"/>
      <c r="PBN93" s="149"/>
      <c r="PBO93" s="149"/>
      <c r="PBP93" s="149"/>
      <c r="PBQ93" s="149"/>
      <c r="PBR93" s="149"/>
      <c r="PBS93" s="149"/>
      <c r="PBT93" s="149"/>
      <c r="PBU93" s="149"/>
      <c r="PBV93" s="149"/>
      <c r="PBW93" s="149"/>
      <c r="PBX93" s="149"/>
      <c r="PBY93" s="149"/>
      <c r="PBZ93" s="149"/>
      <c r="PCA93" s="149"/>
      <c r="PCB93" s="149"/>
      <c r="PCC93" s="149"/>
      <c r="PCD93" s="149"/>
      <c r="PCE93" s="149"/>
      <c r="PCF93" s="149"/>
      <c r="PCG93" s="149"/>
      <c r="PCH93" s="149"/>
      <c r="PCI93" s="149"/>
      <c r="PCJ93" s="149"/>
      <c r="PCK93" s="149"/>
      <c r="PCL93" s="149"/>
      <c r="PCM93" s="149"/>
      <c r="PCN93" s="149"/>
      <c r="PCO93" s="149"/>
      <c r="PCP93" s="149"/>
      <c r="PCQ93" s="149"/>
      <c r="PCR93" s="149"/>
      <c r="PCS93" s="149"/>
      <c r="PCT93" s="149"/>
      <c r="PCU93" s="149"/>
      <c r="PCV93" s="149"/>
      <c r="PCW93" s="149"/>
      <c r="PCX93" s="149"/>
      <c r="PCY93" s="149"/>
      <c r="PCZ93" s="149"/>
      <c r="PDA93" s="149"/>
      <c r="PDB93" s="149"/>
      <c r="PDC93" s="149"/>
      <c r="PDD93" s="149"/>
      <c r="PDE93" s="149"/>
      <c r="PDF93" s="149"/>
      <c r="PDG93" s="149"/>
      <c r="PDH93" s="149"/>
      <c r="PDI93" s="149"/>
      <c r="PDJ93" s="149"/>
      <c r="PDK93" s="149"/>
      <c r="PDL93" s="149"/>
      <c r="PDM93" s="149"/>
      <c r="PDN93" s="149"/>
      <c r="PDO93" s="149"/>
      <c r="PDP93" s="149"/>
      <c r="PDQ93" s="149"/>
      <c r="PDR93" s="149"/>
      <c r="PDS93" s="149"/>
      <c r="PDT93" s="149"/>
      <c r="PDU93" s="149"/>
      <c r="PDV93" s="149"/>
      <c r="PDW93" s="149"/>
      <c r="PDX93" s="149"/>
      <c r="PDY93" s="149"/>
      <c r="PDZ93" s="149"/>
      <c r="PEA93" s="149"/>
      <c r="PEB93" s="149"/>
      <c r="PEC93" s="149"/>
      <c r="PED93" s="149"/>
      <c r="PEE93" s="149"/>
      <c r="PEF93" s="149"/>
      <c r="PEG93" s="149"/>
      <c r="PEH93" s="149"/>
      <c r="PEI93" s="149"/>
      <c r="PEJ93" s="149"/>
      <c r="PEK93" s="149"/>
      <c r="PEL93" s="149"/>
      <c r="PEM93" s="149"/>
      <c r="PEN93" s="149"/>
      <c r="PEO93" s="149"/>
      <c r="PEP93" s="149"/>
      <c r="PEQ93" s="149"/>
      <c r="PER93" s="149"/>
      <c r="PES93" s="149"/>
      <c r="PET93" s="149"/>
      <c r="PEU93" s="149"/>
      <c r="PEV93" s="149"/>
      <c r="PEW93" s="149"/>
      <c r="PEX93" s="149"/>
      <c r="PEY93" s="149"/>
      <c r="PEZ93" s="149"/>
      <c r="PFA93" s="149"/>
      <c r="PFB93" s="149"/>
      <c r="PFC93" s="149"/>
      <c r="PFD93" s="149"/>
      <c r="PFE93" s="149"/>
      <c r="PFF93" s="149"/>
      <c r="PFG93" s="149"/>
      <c r="PFH93" s="149"/>
      <c r="PFI93" s="149"/>
      <c r="PFJ93" s="149"/>
      <c r="PFK93" s="149"/>
      <c r="PFL93" s="149"/>
      <c r="PFM93" s="149"/>
      <c r="PFN93" s="149"/>
      <c r="PFO93" s="149"/>
      <c r="PFP93" s="149"/>
      <c r="PFQ93" s="149"/>
      <c r="PFR93" s="149"/>
      <c r="PFS93" s="149"/>
      <c r="PFT93" s="149"/>
      <c r="PFU93" s="149"/>
      <c r="PFV93" s="149"/>
      <c r="PFW93" s="149"/>
      <c r="PFX93" s="149"/>
      <c r="PFY93" s="149"/>
      <c r="PFZ93" s="149"/>
      <c r="PGA93" s="149"/>
      <c r="PGB93" s="149"/>
      <c r="PGC93" s="149"/>
      <c r="PGD93" s="149"/>
      <c r="PGE93" s="149"/>
      <c r="PGF93" s="149"/>
      <c r="PGG93" s="149"/>
      <c r="PGH93" s="149"/>
      <c r="PGI93" s="149"/>
      <c r="PGJ93" s="149"/>
      <c r="PGK93" s="149"/>
      <c r="PGL93" s="149"/>
      <c r="PGM93" s="149"/>
      <c r="PGN93" s="149"/>
      <c r="PGO93" s="149"/>
      <c r="PGP93" s="149"/>
      <c r="PGQ93" s="149"/>
      <c r="PGR93" s="149"/>
      <c r="PGS93" s="149"/>
      <c r="PGT93" s="149"/>
      <c r="PGU93" s="149"/>
      <c r="PGV93" s="149"/>
      <c r="PGW93" s="149"/>
      <c r="PGX93" s="149"/>
      <c r="PGY93" s="149"/>
      <c r="PGZ93" s="149"/>
      <c r="PHA93" s="149"/>
      <c r="PHB93" s="149"/>
      <c r="PHC93" s="149"/>
      <c r="PHD93" s="149"/>
      <c r="PHE93" s="149"/>
      <c r="PHF93" s="149"/>
      <c r="PHG93" s="149"/>
      <c r="PHH93" s="149"/>
      <c r="PHI93" s="149"/>
      <c r="PHJ93" s="149"/>
      <c r="PHK93" s="149"/>
      <c r="PHL93" s="149"/>
      <c r="PHM93" s="149"/>
      <c r="PHN93" s="149"/>
      <c r="PHO93" s="149"/>
      <c r="PHP93" s="149"/>
      <c r="PHQ93" s="149"/>
      <c r="PHR93" s="149"/>
      <c r="PHS93" s="149"/>
      <c r="PHT93" s="149"/>
      <c r="PHU93" s="149"/>
      <c r="PHV93" s="149"/>
      <c r="PHW93" s="149"/>
      <c r="PHX93" s="149"/>
      <c r="PHY93" s="149"/>
      <c r="PHZ93" s="149"/>
      <c r="PIA93" s="149"/>
      <c r="PIB93" s="149"/>
      <c r="PIC93" s="149"/>
      <c r="PID93" s="149"/>
      <c r="PIE93" s="149"/>
      <c r="PIF93" s="149"/>
      <c r="PIG93" s="149"/>
      <c r="PIH93" s="149"/>
      <c r="PII93" s="149"/>
      <c r="PIJ93" s="149"/>
      <c r="PIK93" s="149"/>
      <c r="PIL93" s="149"/>
      <c r="PIM93" s="149"/>
      <c r="PIN93" s="149"/>
      <c r="PIO93" s="149"/>
      <c r="PIP93" s="149"/>
      <c r="PIQ93" s="149"/>
      <c r="PIR93" s="149"/>
      <c r="PIS93" s="149"/>
      <c r="PIT93" s="149"/>
      <c r="PIU93" s="149"/>
      <c r="PIV93" s="149"/>
      <c r="PIW93" s="149"/>
      <c r="PIX93" s="149"/>
      <c r="PIY93" s="149"/>
      <c r="PIZ93" s="149"/>
      <c r="PJA93" s="149"/>
      <c r="PJB93" s="149"/>
      <c r="PJC93" s="149"/>
      <c r="PJD93" s="149"/>
      <c r="PJE93" s="149"/>
      <c r="PJF93" s="149"/>
      <c r="PJG93" s="149"/>
      <c r="PJH93" s="149"/>
      <c r="PJI93" s="149"/>
      <c r="PJJ93" s="149"/>
      <c r="PJK93" s="149"/>
      <c r="PJL93" s="149"/>
      <c r="PJM93" s="149"/>
      <c r="PJN93" s="149"/>
      <c r="PJO93" s="149"/>
      <c r="PJP93" s="149"/>
      <c r="PJQ93" s="149"/>
      <c r="PJR93" s="149"/>
      <c r="PJS93" s="149"/>
      <c r="PJT93" s="149"/>
      <c r="PJU93" s="149"/>
      <c r="PJV93" s="149"/>
      <c r="PJW93" s="149"/>
      <c r="PJX93" s="149"/>
      <c r="PJY93" s="149"/>
      <c r="PJZ93" s="149"/>
      <c r="PKA93" s="149"/>
      <c r="PKB93" s="149"/>
      <c r="PKC93" s="149"/>
      <c r="PKD93" s="149"/>
      <c r="PKE93" s="149"/>
      <c r="PKF93" s="149"/>
      <c r="PKG93" s="149"/>
      <c r="PKH93" s="149"/>
      <c r="PKI93" s="149"/>
      <c r="PKJ93" s="149"/>
      <c r="PKK93" s="149"/>
      <c r="PKL93" s="149"/>
      <c r="PKM93" s="149"/>
      <c r="PKN93" s="149"/>
      <c r="PKO93" s="149"/>
      <c r="PKP93" s="149"/>
      <c r="PKQ93" s="149"/>
      <c r="PKR93" s="149"/>
      <c r="PKS93" s="149"/>
      <c r="PKT93" s="149"/>
      <c r="PKU93" s="149"/>
      <c r="PKV93" s="149"/>
      <c r="PKW93" s="149"/>
      <c r="PKX93" s="149"/>
      <c r="PKY93" s="149"/>
      <c r="PKZ93" s="149"/>
      <c r="PLA93" s="149"/>
      <c r="PLB93" s="149"/>
      <c r="PLC93" s="149"/>
      <c r="PLD93" s="149"/>
      <c r="PLE93" s="149"/>
      <c r="PLF93" s="149"/>
      <c r="PLG93" s="149"/>
      <c r="PLH93" s="149"/>
      <c r="PLI93" s="149"/>
      <c r="PLJ93" s="149"/>
      <c r="PLK93" s="149"/>
      <c r="PLL93" s="149"/>
      <c r="PLM93" s="149"/>
      <c r="PLN93" s="149"/>
      <c r="PLO93" s="149"/>
      <c r="PLP93" s="149"/>
      <c r="PLQ93" s="149"/>
      <c r="PLR93" s="149"/>
      <c r="PLS93" s="149"/>
      <c r="PLT93" s="149"/>
      <c r="PLU93" s="149"/>
      <c r="PLV93" s="149"/>
      <c r="PLW93" s="149"/>
      <c r="PLX93" s="149"/>
      <c r="PLY93" s="149"/>
      <c r="PLZ93" s="149"/>
      <c r="PMA93" s="149"/>
      <c r="PMB93" s="149"/>
      <c r="PMC93" s="149"/>
      <c r="PMD93" s="149"/>
      <c r="PME93" s="149"/>
      <c r="PMF93" s="149"/>
      <c r="PMG93" s="149"/>
      <c r="PMH93" s="149"/>
      <c r="PMI93" s="149"/>
      <c r="PMJ93" s="149"/>
      <c r="PMK93" s="149"/>
      <c r="PML93" s="149"/>
      <c r="PMM93" s="149"/>
      <c r="PMN93" s="149"/>
      <c r="PMO93" s="149"/>
      <c r="PMP93" s="149"/>
      <c r="PMQ93" s="149"/>
      <c r="PMR93" s="149"/>
      <c r="PMS93" s="149"/>
      <c r="PMT93" s="149"/>
      <c r="PMU93" s="149"/>
      <c r="PMV93" s="149"/>
      <c r="PMW93" s="149"/>
      <c r="PMX93" s="149"/>
      <c r="PMY93" s="149"/>
      <c r="PMZ93" s="149"/>
      <c r="PNA93" s="149"/>
      <c r="PNB93" s="149"/>
      <c r="PNC93" s="149"/>
      <c r="PND93" s="149"/>
      <c r="PNE93" s="149"/>
      <c r="PNF93" s="149"/>
      <c r="PNG93" s="149"/>
      <c r="PNH93" s="149"/>
      <c r="PNI93" s="149"/>
      <c r="PNJ93" s="149"/>
      <c r="PNK93" s="149"/>
      <c r="PNL93" s="149"/>
      <c r="PNM93" s="149"/>
      <c r="PNN93" s="149"/>
      <c r="PNO93" s="149"/>
      <c r="PNP93" s="149"/>
      <c r="PNQ93" s="149"/>
      <c r="PNR93" s="149"/>
      <c r="PNS93" s="149"/>
      <c r="PNT93" s="149"/>
      <c r="PNU93" s="149"/>
      <c r="PNV93" s="149"/>
      <c r="PNW93" s="149"/>
      <c r="PNX93" s="149"/>
      <c r="PNY93" s="149"/>
      <c r="PNZ93" s="149"/>
      <c r="POA93" s="149"/>
      <c r="POB93" s="149"/>
      <c r="POC93" s="149"/>
      <c r="POD93" s="149"/>
      <c r="POE93" s="149"/>
      <c r="POF93" s="149"/>
      <c r="POG93" s="149"/>
      <c r="POH93" s="149"/>
      <c r="POI93" s="149"/>
      <c r="POJ93" s="149"/>
      <c r="POK93" s="149"/>
      <c r="POL93" s="149"/>
      <c r="POM93" s="149"/>
      <c r="PON93" s="149"/>
      <c r="POO93" s="149"/>
      <c r="POP93" s="149"/>
      <c r="POQ93" s="149"/>
      <c r="POR93" s="149"/>
      <c r="POS93" s="149"/>
      <c r="POT93" s="149"/>
      <c r="POU93" s="149"/>
      <c r="POV93" s="149"/>
      <c r="POW93" s="149"/>
      <c r="POX93" s="149"/>
      <c r="POY93" s="149"/>
      <c r="POZ93" s="149"/>
      <c r="PPA93" s="149"/>
      <c r="PPB93" s="149"/>
      <c r="PPC93" s="149"/>
      <c r="PPD93" s="149"/>
      <c r="PPE93" s="149"/>
      <c r="PPF93" s="149"/>
      <c r="PPG93" s="149"/>
      <c r="PPH93" s="149"/>
      <c r="PPI93" s="149"/>
      <c r="PPJ93" s="149"/>
      <c r="PPK93" s="149"/>
      <c r="PPL93" s="149"/>
      <c r="PPM93" s="149"/>
      <c r="PPN93" s="149"/>
      <c r="PPO93" s="149"/>
      <c r="PPP93" s="149"/>
      <c r="PPQ93" s="149"/>
      <c r="PPR93" s="149"/>
      <c r="PPS93" s="149"/>
      <c r="PPT93" s="149"/>
      <c r="PPU93" s="149"/>
      <c r="PPV93" s="149"/>
      <c r="PPW93" s="149"/>
      <c r="PPX93" s="149"/>
      <c r="PPY93" s="149"/>
      <c r="PPZ93" s="149"/>
      <c r="PQA93" s="149"/>
      <c r="PQB93" s="149"/>
      <c r="PQC93" s="149"/>
      <c r="PQD93" s="149"/>
      <c r="PQE93" s="149"/>
      <c r="PQF93" s="149"/>
      <c r="PQG93" s="149"/>
      <c r="PQH93" s="149"/>
      <c r="PQI93" s="149"/>
      <c r="PQJ93" s="149"/>
      <c r="PQK93" s="149"/>
      <c r="PQL93" s="149"/>
      <c r="PQM93" s="149"/>
      <c r="PQN93" s="149"/>
      <c r="PQO93" s="149"/>
      <c r="PQP93" s="149"/>
      <c r="PQQ93" s="149"/>
      <c r="PQR93" s="149"/>
      <c r="PQS93" s="149"/>
      <c r="PQT93" s="149"/>
      <c r="PQU93" s="149"/>
      <c r="PQV93" s="149"/>
      <c r="PQW93" s="149"/>
      <c r="PQX93" s="149"/>
      <c r="PQY93" s="149"/>
      <c r="PQZ93" s="149"/>
      <c r="PRA93" s="149"/>
      <c r="PRB93" s="149"/>
      <c r="PRC93" s="149"/>
      <c r="PRD93" s="149"/>
      <c r="PRE93" s="149"/>
      <c r="PRF93" s="149"/>
      <c r="PRG93" s="149"/>
      <c r="PRH93" s="149"/>
      <c r="PRI93" s="149"/>
      <c r="PRJ93" s="149"/>
      <c r="PRK93" s="149"/>
      <c r="PRL93" s="149"/>
      <c r="PRM93" s="149"/>
      <c r="PRN93" s="149"/>
      <c r="PRO93" s="149"/>
      <c r="PRP93" s="149"/>
      <c r="PRQ93" s="149"/>
      <c r="PRR93" s="149"/>
      <c r="PRS93" s="149"/>
      <c r="PRT93" s="149"/>
      <c r="PRU93" s="149"/>
      <c r="PRV93" s="149"/>
      <c r="PRW93" s="149"/>
      <c r="PRX93" s="149"/>
      <c r="PRY93" s="149"/>
      <c r="PRZ93" s="149"/>
      <c r="PSA93" s="149"/>
      <c r="PSB93" s="149"/>
      <c r="PSC93" s="149"/>
      <c r="PSD93" s="149"/>
      <c r="PSE93" s="149"/>
      <c r="PSF93" s="149"/>
      <c r="PSG93" s="149"/>
      <c r="PSH93" s="149"/>
      <c r="PSI93" s="149"/>
      <c r="PSJ93" s="149"/>
      <c r="PSK93" s="149"/>
      <c r="PSL93" s="149"/>
      <c r="PSM93" s="149"/>
      <c r="PSN93" s="149"/>
      <c r="PSO93" s="149"/>
      <c r="PSP93" s="149"/>
      <c r="PSQ93" s="149"/>
      <c r="PSR93" s="149"/>
      <c r="PSS93" s="149"/>
      <c r="PST93" s="149"/>
      <c r="PSU93" s="149"/>
      <c r="PSV93" s="149"/>
      <c r="PSW93" s="149"/>
      <c r="PSX93" s="149"/>
      <c r="PSY93" s="149"/>
      <c r="PSZ93" s="149"/>
      <c r="PTA93" s="149"/>
      <c r="PTB93" s="149"/>
      <c r="PTC93" s="149"/>
      <c r="PTD93" s="149"/>
      <c r="PTE93" s="149"/>
      <c r="PTF93" s="149"/>
      <c r="PTG93" s="149"/>
      <c r="PTH93" s="149"/>
      <c r="PTI93" s="149"/>
      <c r="PTJ93" s="149"/>
      <c r="PTK93" s="149"/>
      <c r="PTL93" s="149"/>
      <c r="PTM93" s="149"/>
      <c r="PTN93" s="149"/>
      <c r="PTO93" s="149"/>
      <c r="PTP93" s="149"/>
      <c r="PTQ93" s="149"/>
      <c r="PTR93" s="149"/>
      <c r="PTS93" s="149"/>
      <c r="PTT93" s="149"/>
      <c r="PTU93" s="149"/>
      <c r="PTV93" s="149"/>
      <c r="PTW93" s="149"/>
      <c r="PTX93" s="149"/>
      <c r="PTY93" s="149"/>
      <c r="PTZ93" s="149"/>
      <c r="PUA93" s="149"/>
      <c r="PUB93" s="149"/>
      <c r="PUC93" s="149"/>
      <c r="PUD93" s="149"/>
      <c r="PUE93" s="149"/>
      <c r="PUF93" s="149"/>
      <c r="PUG93" s="149"/>
      <c r="PUH93" s="149"/>
      <c r="PUI93" s="149"/>
      <c r="PUJ93" s="149"/>
      <c r="PUK93" s="149"/>
      <c r="PUL93" s="149"/>
      <c r="PUM93" s="149"/>
      <c r="PUN93" s="149"/>
      <c r="PUO93" s="149"/>
      <c r="PUP93" s="149"/>
      <c r="PUQ93" s="149"/>
      <c r="PUR93" s="149"/>
      <c r="PUS93" s="149"/>
      <c r="PUT93" s="149"/>
      <c r="PUU93" s="149"/>
      <c r="PUV93" s="149"/>
      <c r="PUW93" s="149"/>
      <c r="PUX93" s="149"/>
      <c r="PUY93" s="149"/>
      <c r="PUZ93" s="149"/>
      <c r="PVA93" s="149"/>
      <c r="PVB93" s="149"/>
      <c r="PVC93" s="149"/>
      <c r="PVD93" s="149"/>
      <c r="PVE93" s="149"/>
      <c r="PVF93" s="149"/>
      <c r="PVG93" s="149"/>
      <c r="PVH93" s="149"/>
      <c r="PVI93" s="149"/>
      <c r="PVJ93" s="149"/>
      <c r="PVK93" s="149"/>
      <c r="PVL93" s="149"/>
      <c r="PVM93" s="149"/>
      <c r="PVN93" s="149"/>
      <c r="PVO93" s="149"/>
      <c r="PVP93" s="149"/>
      <c r="PVQ93" s="149"/>
      <c r="PVR93" s="149"/>
      <c r="PVS93" s="149"/>
      <c r="PVT93" s="149"/>
      <c r="PVU93" s="149"/>
      <c r="PVV93" s="149"/>
      <c r="PVW93" s="149"/>
      <c r="PVX93" s="149"/>
      <c r="PVY93" s="149"/>
      <c r="PVZ93" s="149"/>
      <c r="PWA93" s="149"/>
      <c r="PWB93" s="149"/>
      <c r="PWC93" s="149"/>
      <c r="PWD93" s="149"/>
      <c r="PWE93" s="149"/>
      <c r="PWF93" s="149"/>
      <c r="PWG93" s="149"/>
      <c r="PWH93" s="149"/>
      <c r="PWI93" s="149"/>
      <c r="PWJ93" s="149"/>
      <c r="PWK93" s="149"/>
      <c r="PWL93" s="149"/>
      <c r="PWM93" s="149"/>
      <c r="PWN93" s="149"/>
      <c r="PWO93" s="149"/>
      <c r="PWP93" s="149"/>
      <c r="PWQ93" s="149"/>
      <c r="PWR93" s="149"/>
      <c r="PWS93" s="149"/>
      <c r="PWT93" s="149"/>
      <c r="PWU93" s="149"/>
      <c r="PWV93" s="149"/>
      <c r="PWW93" s="149"/>
      <c r="PWX93" s="149"/>
      <c r="PWY93" s="149"/>
      <c r="PWZ93" s="149"/>
      <c r="PXA93" s="149"/>
      <c r="PXB93" s="149"/>
      <c r="PXC93" s="149"/>
      <c r="PXD93" s="149"/>
      <c r="PXE93" s="149"/>
      <c r="PXF93" s="149"/>
      <c r="PXG93" s="149"/>
      <c r="PXH93" s="149"/>
      <c r="PXI93" s="149"/>
      <c r="PXJ93" s="149"/>
      <c r="PXK93" s="149"/>
      <c r="PXL93" s="149"/>
      <c r="PXM93" s="149"/>
      <c r="PXN93" s="149"/>
      <c r="PXO93" s="149"/>
      <c r="PXP93" s="149"/>
      <c r="PXQ93" s="149"/>
      <c r="PXR93" s="149"/>
      <c r="PXS93" s="149"/>
      <c r="PXT93" s="149"/>
      <c r="PXU93" s="149"/>
      <c r="PXV93" s="149"/>
      <c r="PXW93" s="149"/>
      <c r="PXX93" s="149"/>
      <c r="PXY93" s="149"/>
      <c r="PXZ93" s="149"/>
      <c r="PYA93" s="149"/>
      <c r="PYB93" s="149"/>
      <c r="PYC93" s="149"/>
      <c r="PYD93" s="149"/>
      <c r="PYE93" s="149"/>
      <c r="PYF93" s="149"/>
      <c r="PYG93" s="149"/>
      <c r="PYH93" s="149"/>
      <c r="PYI93" s="149"/>
      <c r="PYJ93" s="149"/>
      <c r="PYK93" s="149"/>
      <c r="PYL93" s="149"/>
      <c r="PYM93" s="149"/>
      <c r="PYN93" s="149"/>
      <c r="PYO93" s="149"/>
      <c r="PYP93" s="149"/>
      <c r="PYQ93" s="149"/>
      <c r="PYR93" s="149"/>
      <c r="PYS93" s="149"/>
      <c r="PYT93" s="149"/>
      <c r="PYU93" s="149"/>
      <c r="PYV93" s="149"/>
      <c r="PYW93" s="149"/>
      <c r="PYX93" s="149"/>
      <c r="PYY93" s="149"/>
      <c r="PYZ93" s="149"/>
      <c r="PZA93" s="149"/>
      <c r="PZB93" s="149"/>
      <c r="PZC93" s="149"/>
      <c r="PZD93" s="149"/>
      <c r="PZE93" s="149"/>
      <c r="PZF93" s="149"/>
      <c r="PZG93" s="149"/>
      <c r="PZH93" s="149"/>
      <c r="PZI93" s="149"/>
      <c r="PZJ93" s="149"/>
      <c r="PZK93" s="149"/>
      <c r="PZL93" s="149"/>
      <c r="PZM93" s="149"/>
      <c r="PZN93" s="149"/>
      <c r="PZO93" s="149"/>
      <c r="PZP93" s="149"/>
      <c r="PZQ93" s="149"/>
      <c r="PZR93" s="149"/>
      <c r="PZS93" s="149"/>
      <c r="PZT93" s="149"/>
      <c r="PZU93" s="149"/>
      <c r="PZV93" s="149"/>
      <c r="PZW93" s="149"/>
      <c r="PZX93" s="149"/>
      <c r="PZY93" s="149"/>
      <c r="PZZ93" s="149"/>
      <c r="QAA93" s="149"/>
      <c r="QAB93" s="149"/>
      <c r="QAC93" s="149"/>
      <c r="QAD93" s="149"/>
      <c r="QAE93" s="149"/>
      <c r="QAF93" s="149"/>
      <c r="QAG93" s="149"/>
      <c r="QAH93" s="149"/>
      <c r="QAI93" s="149"/>
      <c r="QAJ93" s="149"/>
      <c r="QAK93" s="149"/>
      <c r="QAL93" s="149"/>
      <c r="QAM93" s="149"/>
      <c r="QAN93" s="149"/>
      <c r="QAO93" s="149"/>
      <c r="QAP93" s="149"/>
      <c r="QAQ93" s="149"/>
      <c r="QAR93" s="149"/>
      <c r="QAS93" s="149"/>
      <c r="QAT93" s="149"/>
      <c r="QAU93" s="149"/>
      <c r="QAV93" s="149"/>
      <c r="QAW93" s="149"/>
      <c r="QAX93" s="149"/>
      <c r="QAY93" s="149"/>
      <c r="QAZ93" s="149"/>
      <c r="QBA93" s="149"/>
      <c r="QBB93" s="149"/>
      <c r="QBC93" s="149"/>
      <c r="QBD93" s="149"/>
      <c r="QBE93" s="149"/>
      <c r="QBF93" s="149"/>
      <c r="QBG93" s="149"/>
      <c r="QBH93" s="149"/>
      <c r="QBI93" s="149"/>
      <c r="QBJ93" s="149"/>
      <c r="QBK93" s="149"/>
      <c r="QBL93" s="149"/>
      <c r="QBM93" s="149"/>
      <c r="QBN93" s="149"/>
      <c r="QBO93" s="149"/>
      <c r="QBP93" s="149"/>
      <c r="QBQ93" s="149"/>
      <c r="QBR93" s="149"/>
      <c r="QBS93" s="149"/>
      <c r="QBT93" s="149"/>
      <c r="QBU93" s="149"/>
      <c r="QBV93" s="149"/>
      <c r="QBW93" s="149"/>
      <c r="QBX93" s="149"/>
      <c r="QBY93" s="149"/>
      <c r="QBZ93" s="149"/>
      <c r="QCA93" s="149"/>
      <c r="QCB93" s="149"/>
      <c r="QCC93" s="149"/>
      <c r="QCD93" s="149"/>
      <c r="QCE93" s="149"/>
      <c r="QCF93" s="149"/>
      <c r="QCG93" s="149"/>
      <c r="QCH93" s="149"/>
      <c r="QCI93" s="149"/>
      <c r="QCJ93" s="149"/>
      <c r="QCK93" s="149"/>
      <c r="QCL93" s="149"/>
      <c r="QCM93" s="149"/>
      <c r="QCN93" s="149"/>
      <c r="QCO93" s="149"/>
      <c r="QCP93" s="149"/>
      <c r="QCQ93" s="149"/>
      <c r="QCR93" s="149"/>
      <c r="QCS93" s="149"/>
      <c r="QCT93" s="149"/>
      <c r="QCU93" s="149"/>
      <c r="QCV93" s="149"/>
      <c r="QCW93" s="149"/>
      <c r="QCX93" s="149"/>
      <c r="QCY93" s="149"/>
      <c r="QCZ93" s="149"/>
      <c r="QDA93" s="149"/>
      <c r="QDB93" s="149"/>
      <c r="QDC93" s="149"/>
      <c r="QDD93" s="149"/>
      <c r="QDE93" s="149"/>
      <c r="QDF93" s="149"/>
      <c r="QDG93" s="149"/>
      <c r="QDH93" s="149"/>
      <c r="QDI93" s="149"/>
      <c r="QDJ93" s="149"/>
      <c r="QDK93" s="149"/>
      <c r="QDL93" s="149"/>
      <c r="QDM93" s="149"/>
      <c r="QDN93" s="149"/>
      <c r="QDO93" s="149"/>
      <c r="QDP93" s="149"/>
      <c r="QDQ93" s="149"/>
      <c r="QDR93" s="149"/>
      <c r="QDS93" s="149"/>
      <c r="QDT93" s="149"/>
      <c r="QDU93" s="149"/>
      <c r="QDV93" s="149"/>
      <c r="QDW93" s="149"/>
      <c r="QDX93" s="149"/>
      <c r="QDY93" s="149"/>
      <c r="QDZ93" s="149"/>
      <c r="QEA93" s="149"/>
      <c r="QEB93" s="149"/>
      <c r="QEC93" s="149"/>
      <c r="QED93" s="149"/>
      <c r="QEE93" s="149"/>
      <c r="QEF93" s="149"/>
      <c r="QEG93" s="149"/>
      <c r="QEH93" s="149"/>
      <c r="QEI93" s="149"/>
      <c r="QEJ93" s="149"/>
      <c r="QEK93" s="149"/>
      <c r="QEL93" s="149"/>
      <c r="QEM93" s="149"/>
      <c r="QEN93" s="149"/>
      <c r="QEO93" s="149"/>
      <c r="QEP93" s="149"/>
      <c r="QEQ93" s="149"/>
      <c r="QER93" s="149"/>
      <c r="QES93" s="149"/>
      <c r="QET93" s="149"/>
      <c r="QEU93" s="149"/>
      <c r="QEV93" s="149"/>
      <c r="QEW93" s="149"/>
      <c r="QEX93" s="149"/>
      <c r="QEY93" s="149"/>
      <c r="QEZ93" s="149"/>
      <c r="QFA93" s="149"/>
      <c r="QFB93" s="149"/>
      <c r="QFC93" s="149"/>
      <c r="QFD93" s="149"/>
      <c r="QFE93" s="149"/>
      <c r="QFF93" s="149"/>
      <c r="QFG93" s="149"/>
      <c r="QFH93" s="149"/>
      <c r="QFI93" s="149"/>
      <c r="QFJ93" s="149"/>
      <c r="QFK93" s="149"/>
      <c r="QFL93" s="149"/>
      <c r="QFM93" s="149"/>
      <c r="QFN93" s="149"/>
      <c r="QFO93" s="149"/>
      <c r="QFP93" s="149"/>
      <c r="QFQ93" s="149"/>
      <c r="QFR93" s="149"/>
      <c r="QFS93" s="149"/>
      <c r="QFT93" s="149"/>
      <c r="QFU93" s="149"/>
      <c r="QFV93" s="149"/>
      <c r="QFW93" s="149"/>
      <c r="QFX93" s="149"/>
      <c r="QFY93" s="149"/>
      <c r="QFZ93" s="149"/>
      <c r="QGA93" s="149"/>
      <c r="QGB93" s="149"/>
      <c r="QGC93" s="149"/>
      <c r="QGD93" s="149"/>
      <c r="QGE93" s="149"/>
      <c r="QGF93" s="149"/>
      <c r="QGG93" s="149"/>
      <c r="QGH93" s="149"/>
      <c r="QGI93" s="149"/>
      <c r="QGJ93" s="149"/>
      <c r="QGK93" s="149"/>
      <c r="QGL93" s="149"/>
      <c r="QGM93" s="149"/>
      <c r="QGN93" s="149"/>
      <c r="QGO93" s="149"/>
      <c r="QGP93" s="149"/>
      <c r="QGQ93" s="149"/>
      <c r="QGR93" s="149"/>
      <c r="QGS93" s="149"/>
      <c r="QGT93" s="149"/>
      <c r="QGU93" s="149"/>
      <c r="QGV93" s="149"/>
      <c r="QGW93" s="149"/>
      <c r="QGX93" s="149"/>
      <c r="QGY93" s="149"/>
      <c r="QGZ93" s="149"/>
      <c r="QHA93" s="149"/>
      <c r="QHB93" s="149"/>
      <c r="QHC93" s="149"/>
      <c r="QHD93" s="149"/>
      <c r="QHE93" s="149"/>
      <c r="QHF93" s="149"/>
      <c r="QHG93" s="149"/>
      <c r="QHH93" s="149"/>
      <c r="QHI93" s="149"/>
      <c r="QHJ93" s="149"/>
      <c r="QHK93" s="149"/>
      <c r="QHL93" s="149"/>
      <c r="QHM93" s="149"/>
      <c r="QHN93" s="149"/>
      <c r="QHO93" s="149"/>
      <c r="QHP93" s="149"/>
      <c r="QHQ93" s="149"/>
      <c r="QHR93" s="149"/>
      <c r="QHS93" s="149"/>
      <c r="QHT93" s="149"/>
      <c r="QHU93" s="149"/>
      <c r="QHV93" s="149"/>
      <c r="QHW93" s="149"/>
      <c r="QHX93" s="149"/>
      <c r="QHY93" s="149"/>
      <c r="QHZ93" s="149"/>
      <c r="QIA93" s="149"/>
      <c r="QIB93" s="149"/>
      <c r="QIC93" s="149"/>
      <c r="QID93" s="149"/>
      <c r="QIE93" s="149"/>
      <c r="QIF93" s="149"/>
      <c r="QIG93" s="149"/>
      <c r="QIH93" s="149"/>
      <c r="QII93" s="149"/>
      <c r="QIJ93" s="149"/>
      <c r="QIK93" s="149"/>
      <c r="QIL93" s="149"/>
      <c r="QIM93" s="149"/>
      <c r="QIN93" s="149"/>
      <c r="QIO93" s="149"/>
      <c r="QIP93" s="149"/>
      <c r="QIQ93" s="149"/>
      <c r="QIR93" s="149"/>
      <c r="QIS93" s="149"/>
      <c r="QIT93" s="149"/>
      <c r="QIU93" s="149"/>
      <c r="QIV93" s="149"/>
      <c r="QIW93" s="149"/>
      <c r="QIX93" s="149"/>
      <c r="QIY93" s="149"/>
      <c r="QIZ93" s="149"/>
      <c r="QJA93" s="149"/>
      <c r="QJB93" s="149"/>
      <c r="QJC93" s="149"/>
      <c r="QJD93" s="149"/>
      <c r="QJE93" s="149"/>
      <c r="QJF93" s="149"/>
      <c r="QJG93" s="149"/>
      <c r="QJH93" s="149"/>
      <c r="QJI93" s="149"/>
      <c r="QJJ93" s="149"/>
      <c r="QJK93" s="149"/>
      <c r="QJL93" s="149"/>
      <c r="QJM93" s="149"/>
      <c r="QJN93" s="149"/>
      <c r="QJO93" s="149"/>
      <c r="QJP93" s="149"/>
      <c r="QJQ93" s="149"/>
      <c r="QJR93" s="149"/>
      <c r="QJS93" s="149"/>
      <c r="QJT93" s="149"/>
      <c r="QJU93" s="149"/>
      <c r="QJV93" s="149"/>
      <c r="QJW93" s="149"/>
      <c r="QJX93" s="149"/>
      <c r="QJY93" s="149"/>
      <c r="QJZ93" s="149"/>
      <c r="QKA93" s="149"/>
      <c r="QKB93" s="149"/>
      <c r="QKC93" s="149"/>
      <c r="QKD93" s="149"/>
      <c r="QKE93" s="149"/>
      <c r="QKF93" s="149"/>
      <c r="QKG93" s="149"/>
      <c r="QKH93" s="149"/>
      <c r="QKI93" s="149"/>
      <c r="QKJ93" s="149"/>
      <c r="QKK93" s="149"/>
      <c r="QKL93" s="149"/>
      <c r="QKM93" s="149"/>
      <c r="QKN93" s="149"/>
      <c r="QKO93" s="149"/>
      <c r="QKP93" s="149"/>
      <c r="QKQ93" s="149"/>
      <c r="QKR93" s="149"/>
      <c r="QKS93" s="149"/>
      <c r="QKT93" s="149"/>
      <c r="QKU93" s="149"/>
      <c r="QKV93" s="149"/>
      <c r="QKW93" s="149"/>
      <c r="QKX93" s="149"/>
      <c r="QKY93" s="149"/>
      <c r="QKZ93" s="149"/>
      <c r="QLA93" s="149"/>
      <c r="QLB93" s="149"/>
      <c r="QLC93" s="149"/>
      <c r="QLD93" s="149"/>
      <c r="QLE93" s="149"/>
      <c r="QLF93" s="149"/>
      <c r="QLG93" s="149"/>
      <c r="QLH93" s="149"/>
      <c r="QLI93" s="149"/>
      <c r="QLJ93" s="149"/>
      <c r="QLK93" s="149"/>
      <c r="QLL93" s="149"/>
      <c r="QLM93" s="149"/>
      <c r="QLN93" s="149"/>
      <c r="QLO93" s="149"/>
      <c r="QLP93" s="149"/>
      <c r="QLQ93" s="149"/>
      <c r="QLR93" s="149"/>
      <c r="QLS93" s="149"/>
      <c r="QLT93" s="149"/>
      <c r="QLU93" s="149"/>
      <c r="QLV93" s="149"/>
      <c r="QLW93" s="149"/>
      <c r="QLX93" s="149"/>
      <c r="QLY93" s="149"/>
      <c r="QLZ93" s="149"/>
      <c r="QMA93" s="149"/>
      <c r="QMB93" s="149"/>
      <c r="QMC93" s="149"/>
      <c r="QMD93" s="149"/>
      <c r="QME93" s="149"/>
      <c r="QMF93" s="149"/>
      <c r="QMG93" s="149"/>
      <c r="QMH93" s="149"/>
      <c r="QMI93" s="149"/>
      <c r="QMJ93" s="149"/>
      <c r="QMK93" s="149"/>
      <c r="QML93" s="149"/>
      <c r="QMM93" s="149"/>
      <c r="QMN93" s="149"/>
      <c r="QMO93" s="149"/>
      <c r="QMP93" s="149"/>
      <c r="QMQ93" s="149"/>
      <c r="QMR93" s="149"/>
      <c r="QMS93" s="149"/>
      <c r="QMT93" s="149"/>
      <c r="QMU93" s="149"/>
      <c r="QMV93" s="149"/>
      <c r="QMW93" s="149"/>
      <c r="QMX93" s="149"/>
      <c r="QMY93" s="149"/>
      <c r="QMZ93" s="149"/>
      <c r="QNA93" s="149"/>
      <c r="QNB93" s="149"/>
      <c r="QNC93" s="149"/>
      <c r="QND93" s="149"/>
      <c r="QNE93" s="149"/>
      <c r="QNF93" s="149"/>
      <c r="QNG93" s="149"/>
      <c r="QNH93" s="149"/>
      <c r="QNI93" s="149"/>
      <c r="QNJ93" s="149"/>
      <c r="QNK93" s="149"/>
      <c r="QNL93" s="149"/>
      <c r="QNM93" s="149"/>
      <c r="QNN93" s="149"/>
      <c r="QNO93" s="149"/>
      <c r="QNP93" s="149"/>
      <c r="QNQ93" s="149"/>
      <c r="QNR93" s="149"/>
      <c r="QNS93" s="149"/>
      <c r="QNT93" s="149"/>
      <c r="QNU93" s="149"/>
      <c r="QNV93" s="149"/>
      <c r="QNW93" s="149"/>
      <c r="QNX93" s="149"/>
      <c r="QNY93" s="149"/>
      <c r="QNZ93" s="149"/>
      <c r="QOA93" s="149"/>
      <c r="QOB93" s="149"/>
      <c r="QOC93" s="149"/>
      <c r="QOD93" s="149"/>
      <c r="QOE93" s="149"/>
      <c r="QOF93" s="149"/>
      <c r="QOG93" s="149"/>
      <c r="QOH93" s="149"/>
      <c r="QOI93" s="149"/>
      <c r="QOJ93" s="149"/>
      <c r="QOK93" s="149"/>
      <c r="QOL93" s="149"/>
      <c r="QOM93" s="149"/>
      <c r="QON93" s="149"/>
      <c r="QOO93" s="149"/>
      <c r="QOP93" s="149"/>
      <c r="QOQ93" s="149"/>
      <c r="QOR93" s="149"/>
      <c r="QOS93" s="149"/>
      <c r="QOT93" s="149"/>
      <c r="QOU93" s="149"/>
      <c r="QOV93" s="149"/>
      <c r="QOW93" s="149"/>
      <c r="QOX93" s="149"/>
      <c r="QOY93" s="149"/>
      <c r="QOZ93" s="149"/>
      <c r="QPA93" s="149"/>
      <c r="QPB93" s="149"/>
      <c r="QPC93" s="149"/>
      <c r="QPD93" s="149"/>
      <c r="QPE93" s="149"/>
      <c r="QPF93" s="149"/>
      <c r="QPG93" s="149"/>
      <c r="QPH93" s="149"/>
      <c r="QPI93" s="149"/>
      <c r="QPJ93" s="149"/>
      <c r="QPK93" s="149"/>
      <c r="QPL93" s="149"/>
      <c r="QPM93" s="149"/>
      <c r="QPN93" s="149"/>
      <c r="QPO93" s="149"/>
      <c r="QPP93" s="149"/>
      <c r="QPQ93" s="149"/>
      <c r="QPR93" s="149"/>
      <c r="QPS93" s="149"/>
      <c r="QPT93" s="149"/>
      <c r="QPU93" s="149"/>
      <c r="QPV93" s="149"/>
      <c r="QPW93" s="149"/>
      <c r="QPX93" s="149"/>
      <c r="QPY93" s="149"/>
      <c r="QPZ93" s="149"/>
      <c r="QQA93" s="149"/>
      <c r="QQB93" s="149"/>
      <c r="QQC93" s="149"/>
      <c r="QQD93" s="149"/>
      <c r="QQE93" s="149"/>
      <c r="QQF93" s="149"/>
      <c r="QQG93" s="149"/>
      <c r="QQH93" s="149"/>
      <c r="QQI93" s="149"/>
      <c r="QQJ93" s="149"/>
      <c r="QQK93" s="149"/>
      <c r="QQL93" s="149"/>
      <c r="QQM93" s="149"/>
      <c r="QQN93" s="149"/>
      <c r="QQO93" s="149"/>
      <c r="QQP93" s="149"/>
      <c r="QQQ93" s="149"/>
      <c r="QQR93" s="149"/>
      <c r="QQS93" s="149"/>
      <c r="QQT93" s="149"/>
      <c r="QQU93" s="149"/>
      <c r="QQV93" s="149"/>
      <c r="QQW93" s="149"/>
      <c r="QQX93" s="149"/>
      <c r="QQY93" s="149"/>
      <c r="QQZ93" s="149"/>
      <c r="QRA93" s="149"/>
      <c r="QRB93" s="149"/>
      <c r="QRC93" s="149"/>
      <c r="QRD93" s="149"/>
      <c r="QRE93" s="149"/>
      <c r="QRF93" s="149"/>
      <c r="QRG93" s="149"/>
      <c r="QRH93" s="149"/>
      <c r="QRI93" s="149"/>
      <c r="QRJ93" s="149"/>
      <c r="QRK93" s="149"/>
      <c r="QRL93" s="149"/>
      <c r="QRM93" s="149"/>
      <c r="QRN93" s="149"/>
      <c r="QRO93" s="149"/>
      <c r="QRP93" s="149"/>
      <c r="QRQ93" s="149"/>
      <c r="QRR93" s="149"/>
      <c r="QRS93" s="149"/>
      <c r="QRT93" s="149"/>
      <c r="QRU93" s="149"/>
      <c r="QRV93" s="149"/>
      <c r="QRW93" s="149"/>
      <c r="QRX93" s="149"/>
      <c r="QRY93" s="149"/>
      <c r="QRZ93" s="149"/>
      <c r="QSA93" s="149"/>
      <c r="QSB93" s="149"/>
      <c r="QSC93" s="149"/>
      <c r="QSD93" s="149"/>
      <c r="QSE93" s="149"/>
      <c r="QSF93" s="149"/>
      <c r="QSG93" s="149"/>
      <c r="QSH93" s="149"/>
      <c r="QSI93" s="149"/>
      <c r="QSJ93" s="149"/>
      <c r="QSK93" s="149"/>
      <c r="QSL93" s="149"/>
      <c r="QSM93" s="149"/>
      <c r="QSN93" s="149"/>
      <c r="QSO93" s="149"/>
      <c r="QSP93" s="149"/>
      <c r="QSQ93" s="149"/>
      <c r="QSR93" s="149"/>
      <c r="QSS93" s="149"/>
      <c r="QST93" s="149"/>
      <c r="QSU93" s="149"/>
      <c r="QSV93" s="149"/>
      <c r="QSW93" s="149"/>
      <c r="QSX93" s="149"/>
      <c r="QSY93" s="149"/>
      <c r="QSZ93" s="149"/>
      <c r="QTA93" s="149"/>
      <c r="QTB93" s="149"/>
      <c r="QTC93" s="149"/>
      <c r="QTD93" s="149"/>
      <c r="QTE93" s="149"/>
      <c r="QTF93" s="149"/>
      <c r="QTG93" s="149"/>
      <c r="QTH93" s="149"/>
      <c r="QTI93" s="149"/>
      <c r="QTJ93" s="149"/>
      <c r="QTK93" s="149"/>
      <c r="QTL93" s="149"/>
      <c r="QTM93" s="149"/>
      <c r="QTN93" s="149"/>
      <c r="QTO93" s="149"/>
      <c r="QTP93" s="149"/>
      <c r="QTQ93" s="149"/>
      <c r="QTR93" s="149"/>
      <c r="QTS93" s="149"/>
      <c r="QTT93" s="149"/>
      <c r="QTU93" s="149"/>
      <c r="QTV93" s="149"/>
      <c r="QTW93" s="149"/>
      <c r="QTX93" s="149"/>
      <c r="QTY93" s="149"/>
      <c r="QTZ93" s="149"/>
      <c r="QUA93" s="149"/>
      <c r="QUB93" s="149"/>
      <c r="QUC93" s="149"/>
      <c r="QUD93" s="149"/>
      <c r="QUE93" s="149"/>
      <c r="QUF93" s="149"/>
      <c r="QUG93" s="149"/>
      <c r="QUH93" s="149"/>
      <c r="QUI93" s="149"/>
      <c r="QUJ93" s="149"/>
      <c r="QUK93" s="149"/>
      <c r="QUL93" s="149"/>
      <c r="QUM93" s="149"/>
      <c r="QUN93" s="149"/>
      <c r="QUO93" s="149"/>
      <c r="QUP93" s="149"/>
      <c r="QUQ93" s="149"/>
      <c r="QUR93" s="149"/>
      <c r="QUS93" s="149"/>
      <c r="QUT93" s="149"/>
      <c r="QUU93" s="149"/>
      <c r="QUV93" s="149"/>
      <c r="QUW93" s="149"/>
      <c r="QUX93" s="149"/>
      <c r="QUY93" s="149"/>
      <c r="QUZ93" s="149"/>
      <c r="QVA93" s="149"/>
      <c r="QVB93" s="149"/>
      <c r="QVC93" s="149"/>
      <c r="QVD93" s="149"/>
      <c r="QVE93" s="149"/>
      <c r="QVF93" s="149"/>
      <c r="QVG93" s="149"/>
      <c r="QVH93" s="149"/>
      <c r="QVI93" s="149"/>
      <c r="QVJ93" s="149"/>
      <c r="QVK93" s="149"/>
      <c r="QVL93" s="149"/>
      <c r="QVM93" s="149"/>
      <c r="QVN93" s="149"/>
      <c r="QVO93" s="149"/>
      <c r="QVP93" s="149"/>
      <c r="QVQ93" s="149"/>
      <c r="QVR93" s="149"/>
      <c r="QVS93" s="149"/>
      <c r="QVT93" s="149"/>
      <c r="QVU93" s="149"/>
      <c r="QVV93" s="149"/>
      <c r="QVW93" s="149"/>
      <c r="QVX93" s="149"/>
      <c r="QVY93" s="149"/>
      <c r="QVZ93" s="149"/>
      <c r="QWA93" s="149"/>
      <c r="QWB93" s="149"/>
      <c r="QWC93" s="149"/>
      <c r="QWD93" s="149"/>
      <c r="QWE93" s="149"/>
      <c r="QWF93" s="149"/>
      <c r="QWG93" s="149"/>
      <c r="QWH93" s="149"/>
      <c r="QWI93" s="149"/>
      <c r="QWJ93" s="149"/>
      <c r="QWK93" s="149"/>
      <c r="QWL93" s="149"/>
      <c r="QWM93" s="149"/>
      <c r="QWN93" s="149"/>
      <c r="QWO93" s="149"/>
      <c r="QWP93" s="149"/>
      <c r="QWQ93" s="149"/>
      <c r="QWR93" s="149"/>
      <c r="QWS93" s="149"/>
      <c r="QWT93" s="149"/>
      <c r="QWU93" s="149"/>
      <c r="QWV93" s="149"/>
      <c r="QWW93" s="149"/>
      <c r="QWX93" s="149"/>
      <c r="QWY93" s="149"/>
      <c r="QWZ93" s="149"/>
      <c r="QXA93" s="149"/>
      <c r="QXB93" s="149"/>
      <c r="QXC93" s="149"/>
      <c r="QXD93" s="149"/>
      <c r="QXE93" s="149"/>
      <c r="QXF93" s="149"/>
      <c r="QXG93" s="149"/>
      <c r="QXH93" s="149"/>
      <c r="QXI93" s="149"/>
      <c r="QXJ93" s="149"/>
      <c r="QXK93" s="149"/>
      <c r="QXL93" s="149"/>
      <c r="QXM93" s="149"/>
      <c r="QXN93" s="149"/>
      <c r="QXO93" s="149"/>
      <c r="QXP93" s="149"/>
      <c r="QXQ93" s="149"/>
      <c r="QXR93" s="149"/>
      <c r="QXS93" s="149"/>
      <c r="QXT93" s="149"/>
      <c r="QXU93" s="149"/>
      <c r="QXV93" s="149"/>
      <c r="QXW93" s="149"/>
      <c r="QXX93" s="149"/>
      <c r="QXY93" s="149"/>
      <c r="QXZ93" s="149"/>
      <c r="QYA93" s="149"/>
      <c r="QYB93" s="149"/>
      <c r="QYC93" s="149"/>
      <c r="QYD93" s="149"/>
      <c r="QYE93" s="149"/>
      <c r="QYF93" s="149"/>
      <c r="QYG93" s="149"/>
      <c r="QYH93" s="149"/>
      <c r="QYI93" s="149"/>
      <c r="QYJ93" s="149"/>
      <c r="QYK93" s="149"/>
      <c r="QYL93" s="149"/>
      <c r="QYM93" s="149"/>
      <c r="QYN93" s="149"/>
      <c r="QYO93" s="149"/>
      <c r="QYP93" s="149"/>
      <c r="QYQ93" s="149"/>
      <c r="QYR93" s="149"/>
      <c r="QYS93" s="149"/>
      <c r="QYT93" s="149"/>
      <c r="QYU93" s="149"/>
      <c r="QYV93" s="149"/>
      <c r="QYW93" s="149"/>
      <c r="QYX93" s="149"/>
      <c r="QYY93" s="149"/>
      <c r="QYZ93" s="149"/>
      <c r="QZA93" s="149"/>
      <c r="QZB93" s="149"/>
      <c r="QZC93" s="149"/>
      <c r="QZD93" s="149"/>
      <c r="QZE93" s="149"/>
      <c r="QZF93" s="149"/>
      <c r="QZG93" s="149"/>
      <c r="QZH93" s="149"/>
      <c r="QZI93" s="149"/>
      <c r="QZJ93" s="149"/>
      <c r="QZK93" s="149"/>
      <c r="QZL93" s="149"/>
      <c r="QZM93" s="149"/>
      <c r="QZN93" s="149"/>
      <c r="QZO93" s="149"/>
      <c r="QZP93" s="149"/>
      <c r="QZQ93" s="149"/>
      <c r="QZR93" s="149"/>
      <c r="QZS93" s="149"/>
      <c r="QZT93" s="149"/>
      <c r="QZU93" s="149"/>
      <c r="QZV93" s="149"/>
      <c r="QZW93" s="149"/>
      <c r="QZX93" s="149"/>
      <c r="QZY93" s="149"/>
      <c r="QZZ93" s="149"/>
      <c r="RAA93" s="149"/>
      <c r="RAB93" s="149"/>
      <c r="RAC93" s="149"/>
      <c r="RAD93" s="149"/>
      <c r="RAE93" s="149"/>
      <c r="RAF93" s="149"/>
      <c r="RAG93" s="149"/>
      <c r="RAH93" s="149"/>
      <c r="RAI93" s="149"/>
      <c r="RAJ93" s="149"/>
      <c r="RAK93" s="149"/>
      <c r="RAL93" s="149"/>
      <c r="RAM93" s="149"/>
      <c r="RAN93" s="149"/>
      <c r="RAO93" s="149"/>
      <c r="RAP93" s="149"/>
      <c r="RAQ93" s="149"/>
      <c r="RAR93" s="149"/>
      <c r="RAS93" s="149"/>
      <c r="RAT93" s="149"/>
      <c r="RAU93" s="149"/>
      <c r="RAV93" s="149"/>
      <c r="RAW93" s="149"/>
      <c r="RAX93" s="149"/>
      <c r="RAY93" s="149"/>
      <c r="RAZ93" s="149"/>
      <c r="RBA93" s="149"/>
      <c r="RBB93" s="149"/>
      <c r="RBC93" s="149"/>
      <c r="RBD93" s="149"/>
      <c r="RBE93" s="149"/>
      <c r="RBF93" s="149"/>
      <c r="RBG93" s="149"/>
      <c r="RBH93" s="149"/>
      <c r="RBI93" s="149"/>
      <c r="RBJ93" s="149"/>
      <c r="RBK93" s="149"/>
      <c r="RBL93" s="149"/>
      <c r="RBM93" s="149"/>
      <c r="RBN93" s="149"/>
      <c r="RBO93" s="149"/>
      <c r="RBP93" s="149"/>
      <c r="RBQ93" s="149"/>
      <c r="RBR93" s="149"/>
      <c r="RBS93" s="149"/>
      <c r="RBT93" s="149"/>
      <c r="RBU93" s="149"/>
      <c r="RBV93" s="149"/>
      <c r="RBW93" s="149"/>
      <c r="RBX93" s="149"/>
      <c r="RBY93" s="149"/>
      <c r="RBZ93" s="149"/>
      <c r="RCA93" s="149"/>
      <c r="RCB93" s="149"/>
      <c r="RCC93" s="149"/>
      <c r="RCD93" s="149"/>
      <c r="RCE93" s="149"/>
      <c r="RCF93" s="149"/>
      <c r="RCG93" s="149"/>
      <c r="RCH93" s="149"/>
      <c r="RCI93" s="149"/>
      <c r="RCJ93" s="149"/>
      <c r="RCK93" s="149"/>
      <c r="RCL93" s="149"/>
      <c r="RCM93" s="149"/>
      <c r="RCN93" s="149"/>
      <c r="RCO93" s="149"/>
      <c r="RCP93" s="149"/>
      <c r="RCQ93" s="149"/>
      <c r="RCR93" s="149"/>
      <c r="RCS93" s="149"/>
      <c r="RCT93" s="149"/>
      <c r="RCU93" s="149"/>
      <c r="RCV93" s="149"/>
      <c r="RCW93" s="149"/>
      <c r="RCX93" s="149"/>
      <c r="RCY93" s="149"/>
      <c r="RCZ93" s="149"/>
      <c r="RDA93" s="149"/>
      <c r="RDB93" s="149"/>
      <c r="RDC93" s="149"/>
      <c r="RDD93" s="149"/>
      <c r="RDE93" s="149"/>
      <c r="RDF93" s="149"/>
      <c r="RDG93" s="149"/>
      <c r="RDH93" s="149"/>
      <c r="RDI93" s="149"/>
      <c r="RDJ93" s="149"/>
      <c r="RDK93" s="149"/>
      <c r="RDL93" s="149"/>
      <c r="RDM93" s="149"/>
      <c r="RDN93" s="149"/>
      <c r="RDO93" s="149"/>
      <c r="RDP93" s="149"/>
      <c r="RDQ93" s="149"/>
      <c r="RDR93" s="149"/>
      <c r="RDS93" s="149"/>
      <c r="RDT93" s="149"/>
      <c r="RDU93" s="149"/>
      <c r="RDV93" s="149"/>
      <c r="RDW93" s="149"/>
      <c r="RDX93" s="149"/>
      <c r="RDY93" s="149"/>
      <c r="RDZ93" s="149"/>
      <c r="REA93" s="149"/>
      <c r="REB93" s="149"/>
      <c r="REC93" s="149"/>
      <c r="RED93" s="149"/>
      <c r="REE93" s="149"/>
      <c r="REF93" s="149"/>
      <c r="REG93" s="149"/>
      <c r="REH93" s="149"/>
      <c r="REI93" s="149"/>
      <c r="REJ93" s="149"/>
      <c r="REK93" s="149"/>
      <c r="REL93" s="149"/>
      <c r="REM93" s="149"/>
      <c r="REN93" s="149"/>
      <c r="REO93" s="149"/>
      <c r="REP93" s="149"/>
      <c r="REQ93" s="149"/>
      <c r="RER93" s="149"/>
      <c r="RES93" s="149"/>
      <c r="RET93" s="149"/>
      <c r="REU93" s="149"/>
      <c r="REV93" s="149"/>
      <c r="REW93" s="149"/>
      <c r="REX93" s="149"/>
      <c r="REY93" s="149"/>
      <c r="REZ93" s="149"/>
      <c r="RFA93" s="149"/>
      <c r="RFB93" s="149"/>
      <c r="RFC93" s="149"/>
      <c r="RFD93" s="149"/>
      <c r="RFE93" s="149"/>
      <c r="RFF93" s="149"/>
      <c r="RFG93" s="149"/>
      <c r="RFH93" s="149"/>
      <c r="RFI93" s="149"/>
      <c r="RFJ93" s="149"/>
      <c r="RFK93" s="149"/>
      <c r="RFL93" s="149"/>
      <c r="RFM93" s="149"/>
      <c r="RFN93" s="149"/>
      <c r="RFO93" s="149"/>
      <c r="RFP93" s="149"/>
      <c r="RFQ93" s="149"/>
      <c r="RFR93" s="149"/>
      <c r="RFS93" s="149"/>
      <c r="RFT93" s="149"/>
      <c r="RFU93" s="149"/>
      <c r="RFV93" s="149"/>
      <c r="RFW93" s="149"/>
      <c r="RFX93" s="149"/>
      <c r="RFY93" s="149"/>
      <c r="RFZ93" s="149"/>
      <c r="RGA93" s="149"/>
      <c r="RGB93" s="149"/>
      <c r="RGC93" s="149"/>
      <c r="RGD93" s="149"/>
      <c r="RGE93" s="149"/>
      <c r="RGF93" s="149"/>
      <c r="RGG93" s="149"/>
      <c r="RGH93" s="149"/>
      <c r="RGI93" s="149"/>
      <c r="RGJ93" s="149"/>
      <c r="RGK93" s="149"/>
      <c r="RGL93" s="149"/>
      <c r="RGM93" s="149"/>
      <c r="RGN93" s="149"/>
      <c r="RGO93" s="149"/>
      <c r="RGP93" s="149"/>
      <c r="RGQ93" s="149"/>
      <c r="RGR93" s="149"/>
      <c r="RGS93" s="149"/>
      <c r="RGT93" s="149"/>
      <c r="RGU93" s="149"/>
      <c r="RGV93" s="149"/>
      <c r="RGW93" s="149"/>
      <c r="RGX93" s="149"/>
      <c r="RGY93" s="149"/>
      <c r="RGZ93" s="149"/>
      <c r="RHA93" s="149"/>
      <c r="RHB93" s="149"/>
      <c r="RHC93" s="149"/>
      <c r="RHD93" s="149"/>
      <c r="RHE93" s="149"/>
      <c r="RHF93" s="149"/>
      <c r="RHG93" s="149"/>
      <c r="RHH93" s="149"/>
      <c r="RHI93" s="149"/>
      <c r="RHJ93" s="149"/>
      <c r="RHK93" s="149"/>
      <c r="RHL93" s="149"/>
      <c r="RHM93" s="149"/>
      <c r="RHN93" s="149"/>
      <c r="RHO93" s="149"/>
      <c r="RHP93" s="149"/>
      <c r="RHQ93" s="149"/>
      <c r="RHR93" s="149"/>
      <c r="RHS93" s="149"/>
      <c r="RHT93" s="149"/>
      <c r="RHU93" s="149"/>
      <c r="RHV93" s="149"/>
      <c r="RHW93" s="149"/>
      <c r="RHX93" s="149"/>
      <c r="RHY93" s="149"/>
      <c r="RHZ93" s="149"/>
      <c r="RIA93" s="149"/>
      <c r="RIB93" s="149"/>
      <c r="RIC93" s="149"/>
      <c r="RID93" s="149"/>
      <c r="RIE93" s="149"/>
      <c r="RIF93" s="149"/>
      <c r="RIG93" s="149"/>
      <c r="RIH93" s="149"/>
      <c r="RII93" s="149"/>
      <c r="RIJ93" s="149"/>
      <c r="RIK93" s="149"/>
      <c r="RIL93" s="149"/>
      <c r="RIM93" s="149"/>
      <c r="RIN93" s="149"/>
      <c r="RIO93" s="149"/>
      <c r="RIP93" s="149"/>
      <c r="RIQ93" s="149"/>
      <c r="RIR93" s="149"/>
      <c r="RIS93" s="149"/>
      <c r="RIT93" s="149"/>
      <c r="RIU93" s="149"/>
      <c r="RIV93" s="149"/>
      <c r="RIW93" s="149"/>
      <c r="RIX93" s="149"/>
      <c r="RIY93" s="149"/>
      <c r="RIZ93" s="149"/>
      <c r="RJA93" s="149"/>
      <c r="RJB93" s="149"/>
      <c r="RJC93" s="149"/>
      <c r="RJD93" s="149"/>
      <c r="RJE93" s="149"/>
      <c r="RJF93" s="149"/>
      <c r="RJG93" s="149"/>
      <c r="RJH93" s="149"/>
      <c r="RJI93" s="149"/>
      <c r="RJJ93" s="149"/>
      <c r="RJK93" s="149"/>
      <c r="RJL93" s="149"/>
      <c r="RJM93" s="149"/>
      <c r="RJN93" s="149"/>
      <c r="RJO93" s="149"/>
      <c r="RJP93" s="149"/>
      <c r="RJQ93" s="149"/>
      <c r="RJR93" s="149"/>
      <c r="RJS93" s="149"/>
      <c r="RJT93" s="149"/>
      <c r="RJU93" s="149"/>
      <c r="RJV93" s="149"/>
      <c r="RJW93" s="149"/>
      <c r="RJX93" s="149"/>
      <c r="RJY93" s="149"/>
      <c r="RJZ93" s="149"/>
      <c r="RKA93" s="149"/>
      <c r="RKB93" s="149"/>
      <c r="RKC93" s="149"/>
      <c r="RKD93" s="149"/>
      <c r="RKE93" s="149"/>
      <c r="RKF93" s="149"/>
      <c r="RKG93" s="149"/>
      <c r="RKH93" s="149"/>
      <c r="RKI93" s="149"/>
      <c r="RKJ93" s="149"/>
      <c r="RKK93" s="149"/>
      <c r="RKL93" s="149"/>
      <c r="RKM93" s="149"/>
      <c r="RKN93" s="149"/>
      <c r="RKO93" s="149"/>
      <c r="RKP93" s="149"/>
      <c r="RKQ93" s="149"/>
      <c r="RKR93" s="149"/>
      <c r="RKS93" s="149"/>
      <c r="RKT93" s="149"/>
      <c r="RKU93" s="149"/>
      <c r="RKV93" s="149"/>
      <c r="RKW93" s="149"/>
      <c r="RKX93" s="149"/>
      <c r="RKY93" s="149"/>
      <c r="RKZ93" s="149"/>
      <c r="RLA93" s="149"/>
      <c r="RLB93" s="149"/>
      <c r="RLC93" s="149"/>
      <c r="RLD93" s="149"/>
      <c r="RLE93" s="149"/>
      <c r="RLF93" s="149"/>
      <c r="RLG93" s="149"/>
      <c r="RLH93" s="149"/>
      <c r="RLI93" s="149"/>
      <c r="RLJ93" s="149"/>
      <c r="RLK93" s="149"/>
      <c r="RLL93" s="149"/>
      <c r="RLM93" s="149"/>
      <c r="RLN93" s="149"/>
      <c r="RLO93" s="149"/>
      <c r="RLP93" s="149"/>
      <c r="RLQ93" s="149"/>
      <c r="RLR93" s="149"/>
      <c r="RLS93" s="149"/>
      <c r="RLT93" s="149"/>
      <c r="RLU93" s="149"/>
      <c r="RLV93" s="149"/>
      <c r="RLW93" s="149"/>
      <c r="RLX93" s="149"/>
      <c r="RLY93" s="149"/>
      <c r="RLZ93" s="149"/>
      <c r="RMA93" s="149"/>
      <c r="RMB93" s="149"/>
      <c r="RMC93" s="149"/>
      <c r="RMD93" s="149"/>
      <c r="RME93" s="149"/>
      <c r="RMF93" s="149"/>
      <c r="RMG93" s="149"/>
      <c r="RMH93" s="149"/>
      <c r="RMI93" s="149"/>
      <c r="RMJ93" s="149"/>
      <c r="RMK93" s="149"/>
      <c r="RML93" s="149"/>
      <c r="RMM93" s="149"/>
      <c r="RMN93" s="149"/>
      <c r="RMO93" s="149"/>
      <c r="RMP93" s="149"/>
      <c r="RMQ93" s="149"/>
      <c r="RMR93" s="149"/>
      <c r="RMS93" s="149"/>
      <c r="RMT93" s="149"/>
      <c r="RMU93" s="149"/>
      <c r="RMV93" s="149"/>
      <c r="RMW93" s="149"/>
      <c r="RMX93" s="149"/>
      <c r="RMY93" s="149"/>
      <c r="RMZ93" s="149"/>
      <c r="RNA93" s="149"/>
      <c r="RNB93" s="149"/>
      <c r="RNC93" s="149"/>
      <c r="RND93" s="149"/>
      <c r="RNE93" s="149"/>
      <c r="RNF93" s="149"/>
      <c r="RNG93" s="149"/>
      <c r="RNH93" s="149"/>
      <c r="RNI93" s="149"/>
      <c r="RNJ93" s="149"/>
      <c r="RNK93" s="149"/>
      <c r="RNL93" s="149"/>
      <c r="RNM93" s="149"/>
      <c r="RNN93" s="149"/>
      <c r="RNO93" s="149"/>
      <c r="RNP93" s="149"/>
      <c r="RNQ93" s="149"/>
      <c r="RNR93" s="149"/>
      <c r="RNS93" s="149"/>
      <c r="RNT93" s="149"/>
      <c r="RNU93" s="149"/>
      <c r="RNV93" s="149"/>
      <c r="RNW93" s="149"/>
      <c r="RNX93" s="149"/>
      <c r="RNY93" s="149"/>
      <c r="RNZ93" s="149"/>
      <c r="ROA93" s="149"/>
      <c r="ROB93" s="149"/>
      <c r="ROC93" s="149"/>
      <c r="ROD93" s="149"/>
      <c r="ROE93" s="149"/>
      <c r="ROF93" s="149"/>
      <c r="ROG93" s="149"/>
      <c r="ROH93" s="149"/>
      <c r="ROI93" s="149"/>
      <c r="ROJ93" s="149"/>
      <c r="ROK93" s="149"/>
      <c r="ROL93" s="149"/>
      <c r="ROM93" s="149"/>
      <c r="RON93" s="149"/>
      <c r="ROO93" s="149"/>
      <c r="ROP93" s="149"/>
      <c r="ROQ93" s="149"/>
      <c r="ROR93" s="149"/>
      <c r="ROS93" s="149"/>
      <c r="ROT93" s="149"/>
      <c r="ROU93" s="149"/>
      <c r="ROV93" s="149"/>
      <c r="ROW93" s="149"/>
      <c r="ROX93" s="149"/>
      <c r="ROY93" s="149"/>
      <c r="ROZ93" s="149"/>
      <c r="RPA93" s="149"/>
      <c r="RPB93" s="149"/>
      <c r="RPC93" s="149"/>
      <c r="RPD93" s="149"/>
      <c r="RPE93" s="149"/>
      <c r="RPF93" s="149"/>
      <c r="RPG93" s="149"/>
      <c r="RPH93" s="149"/>
      <c r="RPI93" s="149"/>
      <c r="RPJ93" s="149"/>
      <c r="RPK93" s="149"/>
      <c r="RPL93" s="149"/>
      <c r="RPM93" s="149"/>
      <c r="RPN93" s="149"/>
      <c r="RPO93" s="149"/>
      <c r="RPP93" s="149"/>
      <c r="RPQ93" s="149"/>
      <c r="RPR93" s="149"/>
      <c r="RPS93" s="149"/>
      <c r="RPT93" s="149"/>
      <c r="RPU93" s="149"/>
      <c r="RPV93" s="149"/>
      <c r="RPW93" s="149"/>
      <c r="RPX93" s="149"/>
      <c r="RPY93" s="149"/>
      <c r="RPZ93" s="149"/>
      <c r="RQA93" s="149"/>
      <c r="RQB93" s="149"/>
      <c r="RQC93" s="149"/>
      <c r="RQD93" s="149"/>
      <c r="RQE93" s="149"/>
      <c r="RQF93" s="149"/>
      <c r="RQG93" s="149"/>
      <c r="RQH93" s="149"/>
      <c r="RQI93" s="149"/>
      <c r="RQJ93" s="149"/>
      <c r="RQK93" s="149"/>
      <c r="RQL93" s="149"/>
      <c r="RQM93" s="149"/>
      <c r="RQN93" s="149"/>
      <c r="RQO93" s="149"/>
      <c r="RQP93" s="149"/>
      <c r="RQQ93" s="149"/>
      <c r="RQR93" s="149"/>
      <c r="RQS93" s="149"/>
      <c r="RQT93" s="149"/>
      <c r="RQU93" s="149"/>
      <c r="RQV93" s="149"/>
      <c r="RQW93" s="149"/>
      <c r="RQX93" s="149"/>
      <c r="RQY93" s="149"/>
      <c r="RQZ93" s="149"/>
      <c r="RRA93" s="149"/>
      <c r="RRB93" s="149"/>
      <c r="RRC93" s="149"/>
      <c r="RRD93" s="149"/>
      <c r="RRE93" s="149"/>
      <c r="RRF93" s="149"/>
      <c r="RRG93" s="149"/>
      <c r="RRH93" s="149"/>
      <c r="RRI93" s="149"/>
      <c r="RRJ93" s="149"/>
      <c r="RRK93" s="149"/>
      <c r="RRL93" s="149"/>
      <c r="RRM93" s="149"/>
      <c r="RRN93" s="149"/>
      <c r="RRO93" s="149"/>
      <c r="RRP93" s="149"/>
      <c r="RRQ93" s="149"/>
      <c r="RRR93" s="149"/>
      <c r="RRS93" s="149"/>
      <c r="RRT93" s="149"/>
      <c r="RRU93" s="149"/>
      <c r="RRV93" s="149"/>
      <c r="RRW93" s="149"/>
      <c r="RRX93" s="149"/>
      <c r="RRY93" s="149"/>
      <c r="RRZ93" s="149"/>
      <c r="RSA93" s="149"/>
      <c r="RSB93" s="149"/>
      <c r="RSC93" s="149"/>
      <c r="RSD93" s="149"/>
      <c r="RSE93" s="149"/>
      <c r="RSF93" s="149"/>
      <c r="RSG93" s="149"/>
      <c r="RSH93" s="149"/>
      <c r="RSI93" s="149"/>
      <c r="RSJ93" s="149"/>
      <c r="RSK93" s="149"/>
      <c r="RSL93" s="149"/>
      <c r="RSM93" s="149"/>
      <c r="RSN93" s="149"/>
      <c r="RSO93" s="149"/>
      <c r="RSP93" s="149"/>
      <c r="RSQ93" s="149"/>
      <c r="RSR93" s="149"/>
      <c r="RSS93" s="149"/>
      <c r="RST93" s="149"/>
      <c r="RSU93" s="149"/>
      <c r="RSV93" s="149"/>
      <c r="RSW93" s="149"/>
      <c r="RSX93" s="149"/>
      <c r="RSY93" s="149"/>
      <c r="RSZ93" s="149"/>
      <c r="RTA93" s="149"/>
      <c r="RTB93" s="149"/>
      <c r="RTC93" s="149"/>
      <c r="RTD93" s="149"/>
      <c r="RTE93" s="149"/>
      <c r="RTF93" s="149"/>
      <c r="RTG93" s="149"/>
      <c r="RTH93" s="149"/>
      <c r="RTI93" s="149"/>
      <c r="RTJ93" s="149"/>
      <c r="RTK93" s="149"/>
      <c r="RTL93" s="149"/>
      <c r="RTM93" s="149"/>
      <c r="RTN93" s="149"/>
      <c r="RTO93" s="149"/>
      <c r="RTP93" s="149"/>
      <c r="RTQ93" s="149"/>
      <c r="RTR93" s="149"/>
      <c r="RTS93" s="149"/>
      <c r="RTT93" s="149"/>
      <c r="RTU93" s="149"/>
      <c r="RTV93" s="149"/>
      <c r="RTW93" s="149"/>
      <c r="RTX93" s="149"/>
      <c r="RTY93" s="149"/>
      <c r="RTZ93" s="149"/>
      <c r="RUA93" s="149"/>
      <c r="RUB93" s="149"/>
      <c r="RUC93" s="149"/>
      <c r="RUD93" s="149"/>
      <c r="RUE93" s="149"/>
      <c r="RUF93" s="149"/>
      <c r="RUG93" s="149"/>
      <c r="RUH93" s="149"/>
      <c r="RUI93" s="149"/>
      <c r="RUJ93" s="149"/>
      <c r="RUK93" s="149"/>
      <c r="RUL93" s="149"/>
      <c r="RUM93" s="149"/>
      <c r="RUN93" s="149"/>
      <c r="RUO93" s="149"/>
      <c r="RUP93" s="149"/>
      <c r="RUQ93" s="149"/>
      <c r="RUR93" s="149"/>
      <c r="RUS93" s="149"/>
      <c r="RUT93" s="149"/>
      <c r="RUU93" s="149"/>
      <c r="RUV93" s="149"/>
      <c r="RUW93" s="149"/>
      <c r="RUX93" s="149"/>
      <c r="RUY93" s="149"/>
      <c r="RUZ93" s="149"/>
      <c r="RVA93" s="149"/>
      <c r="RVB93" s="149"/>
      <c r="RVC93" s="149"/>
      <c r="RVD93" s="149"/>
      <c r="RVE93" s="149"/>
      <c r="RVF93" s="149"/>
      <c r="RVG93" s="149"/>
      <c r="RVH93" s="149"/>
      <c r="RVI93" s="149"/>
      <c r="RVJ93" s="149"/>
      <c r="RVK93" s="149"/>
      <c r="RVL93" s="149"/>
      <c r="RVM93" s="149"/>
      <c r="RVN93" s="149"/>
      <c r="RVO93" s="149"/>
      <c r="RVP93" s="149"/>
      <c r="RVQ93" s="149"/>
      <c r="RVR93" s="149"/>
      <c r="RVS93" s="149"/>
      <c r="RVT93" s="149"/>
      <c r="RVU93" s="149"/>
      <c r="RVV93" s="149"/>
      <c r="RVW93" s="149"/>
      <c r="RVX93" s="149"/>
      <c r="RVY93" s="149"/>
      <c r="RVZ93" s="149"/>
      <c r="RWA93" s="149"/>
      <c r="RWB93" s="149"/>
      <c r="RWC93" s="149"/>
      <c r="RWD93" s="149"/>
      <c r="RWE93" s="149"/>
      <c r="RWF93" s="149"/>
      <c r="RWG93" s="149"/>
      <c r="RWH93" s="149"/>
      <c r="RWI93" s="149"/>
      <c r="RWJ93" s="149"/>
      <c r="RWK93" s="149"/>
      <c r="RWL93" s="149"/>
      <c r="RWM93" s="149"/>
      <c r="RWN93" s="149"/>
      <c r="RWO93" s="149"/>
      <c r="RWP93" s="149"/>
      <c r="RWQ93" s="149"/>
      <c r="RWR93" s="149"/>
      <c r="RWS93" s="149"/>
      <c r="RWT93" s="149"/>
      <c r="RWU93" s="149"/>
      <c r="RWV93" s="149"/>
      <c r="RWW93" s="149"/>
      <c r="RWX93" s="149"/>
      <c r="RWY93" s="149"/>
      <c r="RWZ93" s="149"/>
      <c r="RXA93" s="149"/>
      <c r="RXB93" s="149"/>
      <c r="RXC93" s="149"/>
      <c r="RXD93" s="149"/>
      <c r="RXE93" s="149"/>
      <c r="RXF93" s="149"/>
      <c r="RXG93" s="149"/>
      <c r="RXH93" s="149"/>
      <c r="RXI93" s="149"/>
      <c r="RXJ93" s="149"/>
      <c r="RXK93" s="149"/>
      <c r="RXL93" s="149"/>
      <c r="RXM93" s="149"/>
      <c r="RXN93" s="149"/>
      <c r="RXO93" s="149"/>
      <c r="RXP93" s="149"/>
      <c r="RXQ93" s="149"/>
      <c r="RXR93" s="149"/>
      <c r="RXS93" s="149"/>
      <c r="RXT93" s="149"/>
      <c r="RXU93" s="149"/>
      <c r="RXV93" s="149"/>
      <c r="RXW93" s="149"/>
      <c r="RXX93" s="149"/>
      <c r="RXY93" s="149"/>
      <c r="RXZ93" s="149"/>
      <c r="RYA93" s="149"/>
      <c r="RYB93" s="149"/>
      <c r="RYC93" s="149"/>
      <c r="RYD93" s="149"/>
      <c r="RYE93" s="149"/>
      <c r="RYF93" s="149"/>
      <c r="RYG93" s="149"/>
      <c r="RYH93" s="149"/>
      <c r="RYI93" s="149"/>
      <c r="RYJ93" s="149"/>
      <c r="RYK93" s="149"/>
      <c r="RYL93" s="149"/>
      <c r="RYM93" s="149"/>
      <c r="RYN93" s="149"/>
      <c r="RYO93" s="149"/>
      <c r="RYP93" s="149"/>
      <c r="RYQ93" s="149"/>
      <c r="RYR93" s="149"/>
      <c r="RYS93" s="149"/>
      <c r="RYT93" s="149"/>
      <c r="RYU93" s="149"/>
      <c r="RYV93" s="149"/>
      <c r="RYW93" s="149"/>
      <c r="RYX93" s="149"/>
      <c r="RYY93" s="149"/>
      <c r="RYZ93" s="149"/>
      <c r="RZA93" s="149"/>
      <c r="RZB93" s="149"/>
      <c r="RZC93" s="149"/>
      <c r="RZD93" s="149"/>
      <c r="RZE93" s="149"/>
      <c r="RZF93" s="149"/>
      <c r="RZG93" s="149"/>
      <c r="RZH93" s="149"/>
      <c r="RZI93" s="149"/>
      <c r="RZJ93" s="149"/>
      <c r="RZK93" s="149"/>
      <c r="RZL93" s="149"/>
      <c r="RZM93" s="149"/>
      <c r="RZN93" s="149"/>
      <c r="RZO93" s="149"/>
      <c r="RZP93" s="149"/>
      <c r="RZQ93" s="149"/>
      <c r="RZR93" s="149"/>
      <c r="RZS93" s="149"/>
      <c r="RZT93" s="149"/>
      <c r="RZU93" s="149"/>
      <c r="RZV93" s="149"/>
      <c r="RZW93" s="149"/>
      <c r="RZX93" s="149"/>
      <c r="RZY93" s="149"/>
      <c r="RZZ93" s="149"/>
      <c r="SAA93" s="149"/>
      <c r="SAB93" s="149"/>
      <c r="SAC93" s="149"/>
      <c r="SAD93" s="149"/>
      <c r="SAE93" s="149"/>
      <c r="SAF93" s="149"/>
      <c r="SAG93" s="149"/>
      <c r="SAH93" s="149"/>
      <c r="SAI93" s="149"/>
      <c r="SAJ93" s="149"/>
      <c r="SAK93" s="149"/>
      <c r="SAL93" s="149"/>
      <c r="SAM93" s="149"/>
      <c r="SAN93" s="149"/>
      <c r="SAO93" s="149"/>
      <c r="SAP93" s="149"/>
      <c r="SAQ93" s="149"/>
      <c r="SAR93" s="149"/>
      <c r="SAS93" s="149"/>
      <c r="SAT93" s="149"/>
      <c r="SAU93" s="149"/>
      <c r="SAV93" s="149"/>
      <c r="SAW93" s="149"/>
      <c r="SAX93" s="149"/>
      <c r="SAY93" s="149"/>
      <c r="SAZ93" s="149"/>
      <c r="SBA93" s="149"/>
      <c r="SBB93" s="149"/>
      <c r="SBC93" s="149"/>
      <c r="SBD93" s="149"/>
      <c r="SBE93" s="149"/>
      <c r="SBF93" s="149"/>
      <c r="SBG93" s="149"/>
      <c r="SBH93" s="149"/>
      <c r="SBI93" s="149"/>
      <c r="SBJ93" s="149"/>
      <c r="SBK93" s="149"/>
      <c r="SBL93" s="149"/>
      <c r="SBM93" s="149"/>
      <c r="SBN93" s="149"/>
      <c r="SBO93" s="149"/>
      <c r="SBP93" s="149"/>
      <c r="SBQ93" s="149"/>
      <c r="SBR93" s="149"/>
      <c r="SBS93" s="149"/>
      <c r="SBT93" s="149"/>
      <c r="SBU93" s="149"/>
      <c r="SBV93" s="149"/>
      <c r="SBW93" s="149"/>
      <c r="SBX93" s="149"/>
      <c r="SBY93" s="149"/>
      <c r="SBZ93" s="149"/>
      <c r="SCA93" s="149"/>
      <c r="SCB93" s="149"/>
      <c r="SCC93" s="149"/>
      <c r="SCD93" s="149"/>
      <c r="SCE93" s="149"/>
      <c r="SCF93" s="149"/>
      <c r="SCG93" s="149"/>
      <c r="SCH93" s="149"/>
      <c r="SCI93" s="149"/>
      <c r="SCJ93" s="149"/>
      <c r="SCK93" s="149"/>
      <c r="SCL93" s="149"/>
      <c r="SCM93" s="149"/>
      <c r="SCN93" s="149"/>
      <c r="SCO93" s="149"/>
      <c r="SCP93" s="149"/>
      <c r="SCQ93" s="149"/>
      <c r="SCR93" s="149"/>
      <c r="SCS93" s="149"/>
      <c r="SCT93" s="149"/>
      <c r="SCU93" s="149"/>
      <c r="SCV93" s="149"/>
      <c r="SCW93" s="149"/>
      <c r="SCX93" s="149"/>
      <c r="SCY93" s="149"/>
      <c r="SCZ93" s="149"/>
      <c r="SDA93" s="149"/>
      <c r="SDB93" s="149"/>
      <c r="SDC93" s="149"/>
      <c r="SDD93" s="149"/>
      <c r="SDE93" s="149"/>
      <c r="SDF93" s="149"/>
      <c r="SDG93" s="149"/>
      <c r="SDH93" s="149"/>
      <c r="SDI93" s="149"/>
      <c r="SDJ93" s="149"/>
      <c r="SDK93" s="149"/>
      <c r="SDL93" s="149"/>
      <c r="SDM93" s="149"/>
      <c r="SDN93" s="149"/>
      <c r="SDO93" s="149"/>
      <c r="SDP93" s="149"/>
      <c r="SDQ93" s="149"/>
      <c r="SDR93" s="149"/>
      <c r="SDS93" s="149"/>
      <c r="SDT93" s="149"/>
      <c r="SDU93" s="149"/>
      <c r="SDV93" s="149"/>
      <c r="SDW93" s="149"/>
      <c r="SDX93" s="149"/>
      <c r="SDY93" s="149"/>
      <c r="SDZ93" s="149"/>
      <c r="SEA93" s="149"/>
      <c r="SEB93" s="149"/>
      <c r="SEC93" s="149"/>
      <c r="SED93" s="149"/>
      <c r="SEE93" s="149"/>
      <c r="SEF93" s="149"/>
      <c r="SEG93" s="149"/>
      <c r="SEH93" s="149"/>
      <c r="SEI93" s="149"/>
      <c r="SEJ93" s="149"/>
      <c r="SEK93" s="149"/>
      <c r="SEL93" s="149"/>
      <c r="SEM93" s="149"/>
      <c r="SEN93" s="149"/>
      <c r="SEO93" s="149"/>
      <c r="SEP93" s="149"/>
      <c r="SEQ93" s="149"/>
      <c r="SER93" s="149"/>
      <c r="SES93" s="149"/>
      <c r="SET93" s="149"/>
      <c r="SEU93" s="149"/>
      <c r="SEV93" s="149"/>
      <c r="SEW93" s="149"/>
      <c r="SEX93" s="149"/>
      <c r="SEY93" s="149"/>
      <c r="SEZ93" s="149"/>
      <c r="SFA93" s="149"/>
      <c r="SFB93" s="149"/>
      <c r="SFC93" s="149"/>
      <c r="SFD93" s="149"/>
      <c r="SFE93" s="149"/>
      <c r="SFF93" s="149"/>
      <c r="SFG93" s="149"/>
      <c r="SFH93" s="149"/>
      <c r="SFI93" s="149"/>
      <c r="SFJ93" s="149"/>
      <c r="SFK93" s="149"/>
      <c r="SFL93" s="149"/>
      <c r="SFM93" s="149"/>
      <c r="SFN93" s="149"/>
      <c r="SFO93" s="149"/>
      <c r="SFP93" s="149"/>
      <c r="SFQ93" s="149"/>
      <c r="SFR93" s="149"/>
      <c r="SFS93" s="149"/>
      <c r="SFT93" s="149"/>
      <c r="SFU93" s="149"/>
      <c r="SFV93" s="149"/>
      <c r="SFW93" s="149"/>
      <c r="SFX93" s="149"/>
      <c r="SFY93" s="149"/>
      <c r="SFZ93" s="149"/>
      <c r="SGA93" s="149"/>
      <c r="SGB93" s="149"/>
      <c r="SGC93" s="149"/>
      <c r="SGD93" s="149"/>
      <c r="SGE93" s="149"/>
      <c r="SGF93" s="149"/>
      <c r="SGG93" s="149"/>
      <c r="SGH93" s="149"/>
      <c r="SGI93" s="149"/>
      <c r="SGJ93" s="149"/>
      <c r="SGK93" s="149"/>
      <c r="SGL93" s="149"/>
      <c r="SGM93" s="149"/>
      <c r="SGN93" s="149"/>
      <c r="SGO93" s="149"/>
      <c r="SGP93" s="149"/>
      <c r="SGQ93" s="149"/>
      <c r="SGR93" s="149"/>
      <c r="SGS93" s="149"/>
      <c r="SGT93" s="149"/>
      <c r="SGU93" s="149"/>
      <c r="SGV93" s="149"/>
      <c r="SGW93" s="149"/>
      <c r="SGX93" s="149"/>
      <c r="SGY93" s="149"/>
      <c r="SGZ93" s="149"/>
      <c r="SHA93" s="149"/>
      <c r="SHB93" s="149"/>
      <c r="SHC93" s="149"/>
      <c r="SHD93" s="149"/>
      <c r="SHE93" s="149"/>
      <c r="SHF93" s="149"/>
      <c r="SHG93" s="149"/>
      <c r="SHH93" s="149"/>
      <c r="SHI93" s="149"/>
      <c r="SHJ93" s="149"/>
      <c r="SHK93" s="149"/>
      <c r="SHL93" s="149"/>
      <c r="SHM93" s="149"/>
      <c r="SHN93" s="149"/>
      <c r="SHO93" s="149"/>
      <c r="SHP93" s="149"/>
      <c r="SHQ93" s="149"/>
      <c r="SHR93" s="149"/>
      <c r="SHS93" s="149"/>
      <c r="SHT93" s="149"/>
      <c r="SHU93" s="149"/>
      <c r="SHV93" s="149"/>
      <c r="SHW93" s="149"/>
      <c r="SHX93" s="149"/>
      <c r="SHY93" s="149"/>
      <c r="SHZ93" s="149"/>
      <c r="SIA93" s="149"/>
      <c r="SIB93" s="149"/>
      <c r="SIC93" s="149"/>
      <c r="SID93" s="149"/>
      <c r="SIE93" s="149"/>
      <c r="SIF93" s="149"/>
      <c r="SIG93" s="149"/>
      <c r="SIH93" s="149"/>
      <c r="SII93" s="149"/>
      <c r="SIJ93" s="149"/>
      <c r="SIK93" s="149"/>
      <c r="SIL93" s="149"/>
      <c r="SIM93" s="149"/>
      <c r="SIN93" s="149"/>
      <c r="SIO93" s="149"/>
      <c r="SIP93" s="149"/>
      <c r="SIQ93" s="149"/>
      <c r="SIR93" s="149"/>
      <c r="SIS93" s="149"/>
      <c r="SIT93" s="149"/>
      <c r="SIU93" s="149"/>
      <c r="SIV93" s="149"/>
      <c r="SIW93" s="149"/>
      <c r="SIX93" s="149"/>
      <c r="SIY93" s="149"/>
      <c r="SIZ93" s="149"/>
      <c r="SJA93" s="149"/>
      <c r="SJB93" s="149"/>
      <c r="SJC93" s="149"/>
      <c r="SJD93" s="149"/>
      <c r="SJE93" s="149"/>
      <c r="SJF93" s="149"/>
      <c r="SJG93" s="149"/>
      <c r="SJH93" s="149"/>
      <c r="SJI93" s="149"/>
      <c r="SJJ93" s="149"/>
      <c r="SJK93" s="149"/>
      <c r="SJL93" s="149"/>
      <c r="SJM93" s="149"/>
      <c r="SJN93" s="149"/>
      <c r="SJO93" s="149"/>
      <c r="SJP93" s="149"/>
      <c r="SJQ93" s="149"/>
      <c r="SJR93" s="149"/>
      <c r="SJS93" s="149"/>
      <c r="SJT93" s="149"/>
      <c r="SJU93" s="149"/>
      <c r="SJV93" s="149"/>
      <c r="SJW93" s="149"/>
      <c r="SJX93" s="149"/>
      <c r="SJY93" s="149"/>
      <c r="SJZ93" s="149"/>
      <c r="SKA93" s="149"/>
      <c r="SKB93" s="149"/>
      <c r="SKC93" s="149"/>
      <c r="SKD93" s="149"/>
      <c r="SKE93" s="149"/>
      <c r="SKF93" s="149"/>
      <c r="SKG93" s="149"/>
      <c r="SKH93" s="149"/>
      <c r="SKI93" s="149"/>
      <c r="SKJ93" s="149"/>
      <c r="SKK93" s="149"/>
      <c r="SKL93" s="149"/>
      <c r="SKM93" s="149"/>
      <c r="SKN93" s="149"/>
      <c r="SKO93" s="149"/>
      <c r="SKP93" s="149"/>
      <c r="SKQ93" s="149"/>
      <c r="SKR93" s="149"/>
      <c r="SKS93" s="149"/>
      <c r="SKT93" s="149"/>
      <c r="SKU93" s="149"/>
      <c r="SKV93" s="149"/>
      <c r="SKW93" s="149"/>
      <c r="SKX93" s="149"/>
      <c r="SKY93" s="149"/>
      <c r="SKZ93" s="149"/>
      <c r="SLA93" s="149"/>
      <c r="SLB93" s="149"/>
      <c r="SLC93" s="149"/>
      <c r="SLD93" s="149"/>
      <c r="SLE93" s="149"/>
      <c r="SLF93" s="149"/>
      <c r="SLG93" s="149"/>
      <c r="SLH93" s="149"/>
      <c r="SLI93" s="149"/>
      <c r="SLJ93" s="149"/>
      <c r="SLK93" s="149"/>
      <c r="SLL93" s="149"/>
      <c r="SLM93" s="149"/>
      <c r="SLN93" s="149"/>
      <c r="SLO93" s="149"/>
      <c r="SLP93" s="149"/>
      <c r="SLQ93" s="149"/>
      <c r="SLR93" s="149"/>
      <c r="SLS93" s="149"/>
      <c r="SLT93" s="149"/>
      <c r="SLU93" s="149"/>
      <c r="SLV93" s="149"/>
      <c r="SLW93" s="149"/>
      <c r="SLX93" s="149"/>
      <c r="SLY93" s="149"/>
      <c r="SLZ93" s="149"/>
      <c r="SMA93" s="149"/>
      <c r="SMB93" s="149"/>
      <c r="SMC93" s="149"/>
      <c r="SMD93" s="149"/>
      <c r="SME93" s="149"/>
      <c r="SMF93" s="149"/>
      <c r="SMG93" s="149"/>
      <c r="SMH93" s="149"/>
      <c r="SMI93" s="149"/>
      <c r="SMJ93" s="149"/>
      <c r="SMK93" s="149"/>
      <c r="SML93" s="149"/>
      <c r="SMM93" s="149"/>
      <c r="SMN93" s="149"/>
      <c r="SMO93" s="149"/>
      <c r="SMP93" s="149"/>
      <c r="SMQ93" s="149"/>
      <c r="SMR93" s="149"/>
      <c r="SMS93" s="149"/>
      <c r="SMT93" s="149"/>
      <c r="SMU93" s="149"/>
      <c r="SMV93" s="149"/>
      <c r="SMW93" s="149"/>
      <c r="SMX93" s="149"/>
      <c r="SMY93" s="149"/>
      <c r="SMZ93" s="149"/>
      <c r="SNA93" s="149"/>
      <c r="SNB93" s="149"/>
      <c r="SNC93" s="149"/>
      <c r="SND93" s="149"/>
      <c r="SNE93" s="149"/>
      <c r="SNF93" s="149"/>
      <c r="SNG93" s="149"/>
      <c r="SNH93" s="149"/>
      <c r="SNI93" s="149"/>
      <c r="SNJ93" s="149"/>
      <c r="SNK93" s="149"/>
      <c r="SNL93" s="149"/>
      <c r="SNM93" s="149"/>
      <c r="SNN93" s="149"/>
      <c r="SNO93" s="149"/>
      <c r="SNP93" s="149"/>
      <c r="SNQ93" s="149"/>
      <c r="SNR93" s="149"/>
      <c r="SNS93" s="149"/>
      <c r="SNT93" s="149"/>
      <c r="SNU93" s="149"/>
      <c r="SNV93" s="149"/>
      <c r="SNW93" s="149"/>
      <c r="SNX93" s="149"/>
      <c r="SNY93" s="149"/>
      <c r="SNZ93" s="149"/>
      <c r="SOA93" s="149"/>
      <c r="SOB93" s="149"/>
      <c r="SOC93" s="149"/>
      <c r="SOD93" s="149"/>
      <c r="SOE93" s="149"/>
      <c r="SOF93" s="149"/>
      <c r="SOG93" s="149"/>
      <c r="SOH93" s="149"/>
      <c r="SOI93" s="149"/>
      <c r="SOJ93" s="149"/>
      <c r="SOK93" s="149"/>
      <c r="SOL93" s="149"/>
      <c r="SOM93" s="149"/>
      <c r="SON93" s="149"/>
      <c r="SOO93" s="149"/>
      <c r="SOP93" s="149"/>
      <c r="SOQ93" s="149"/>
      <c r="SOR93" s="149"/>
      <c r="SOS93" s="149"/>
      <c r="SOT93" s="149"/>
      <c r="SOU93" s="149"/>
      <c r="SOV93" s="149"/>
      <c r="SOW93" s="149"/>
      <c r="SOX93" s="149"/>
      <c r="SOY93" s="149"/>
      <c r="SOZ93" s="149"/>
      <c r="SPA93" s="149"/>
      <c r="SPB93" s="149"/>
      <c r="SPC93" s="149"/>
      <c r="SPD93" s="149"/>
      <c r="SPE93" s="149"/>
      <c r="SPF93" s="149"/>
      <c r="SPG93" s="149"/>
      <c r="SPH93" s="149"/>
      <c r="SPI93" s="149"/>
      <c r="SPJ93" s="149"/>
      <c r="SPK93" s="149"/>
      <c r="SPL93" s="149"/>
      <c r="SPM93" s="149"/>
      <c r="SPN93" s="149"/>
      <c r="SPO93" s="149"/>
      <c r="SPP93" s="149"/>
      <c r="SPQ93" s="149"/>
      <c r="SPR93" s="149"/>
      <c r="SPS93" s="149"/>
      <c r="SPT93" s="149"/>
      <c r="SPU93" s="149"/>
      <c r="SPV93" s="149"/>
      <c r="SPW93" s="149"/>
      <c r="SPX93" s="149"/>
      <c r="SPY93" s="149"/>
      <c r="SPZ93" s="149"/>
      <c r="SQA93" s="149"/>
      <c r="SQB93" s="149"/>
      <c r="SQC93" s="149"/>
      <c r="SQD93" s="149"/>
      <c r="SQE93" s="149"/>
      <c r="SQF93" s="149"/>
      <c r="SQG93" s="149"/>
      <c r="SQH93" s="149"/>
      <c r="SQI93" s="149"/>
      <c r="SQJ93" s="149"/>
      <c r="SQK93" s="149"/>
      <c r="SQL93" s="149"/>
      <c r="SQM93" s="149"/>
      <c r="SQN93" s="149"/>
      <c r="SQO93" s="149"/>
      <c r="SQP93" s="149"/>
      <c r="SQQ93" s="149"/>
      <c r="SQR93" s="149"/>
      <c r="SQS93" s="149"/>
      <c r="SQT93" s="149"/>
      <c r="SQU93" s="149"/>
      <c r="SQV93" s="149"/>
      <c r="SQW93" s="149"/>
      <c r="SQX93" s="149"/>
      <c r="SQY93" s="149"/>
      <c r="SQZ93" s="149"/>
      <c r="SRA93" s="149"/>
      <c r="SRB93" s="149"/>
      <c r="SRC93" s="149"/>
      <c r="SRD93" s="149"/>
      <c r="SRE93" s="149"/>
      <c r="SRF93" s="149"/>
      <c r="SRG93" s="149"/>
      <c r="SRH93" s="149"/>
      <c r="SRI93" s="149"/>
      <c r="SRJ93" s="149"/>
      <c r="SRK93" s="149"/>
      <c r="SRL93" s="149"/>
      <c r="SRM93" s="149"/>
      <c r="SRN93" s="149"/>
      <c r="SRO93" s="149"/>
      <c r="SRP93" s="149"/>
      <c r="SRQ93" s="149"/>
      <c r="SRR93" s="149"/>
      <c r="SRS93" s="149"/>
      <c r="SRT93" s="149"/>
      <c r="SRU93" s="149"/>
      <c r="SRV93" s="149"/>
      <c r="SRW93" s="149"/>
      <c r="SRX93" s="149"/>
      <c r="SRY93" s="149"/>
      <c r="SRZ93" s="149"/>
      <c r="SSA93" s="149"/>
      <c r="SSB93" s="149"/>
      <c r="SSC93" s="149"/>
      <c r="SSD93" s="149"/>
      <c r="SSE93" s="149"/>
      <c r="SSF93" s="149"/>
      <c r="SSG93" s="149"/>
      <c r="SSH93" s="149"/>
      <c r="SSI93" s="149"/>
      <c r="SSJ93" s="149"/>
      <c r="SSK93" s="149"/>
      <c r="SSL93" s="149"/>
      <c r="SSM93" s="149"/>
      <c r="SSN93" s="149"/>
      <c r="SSO93" s="149"/>
      <c r="SSP93" s="149"/>
      <c r="SSQ93" s="149"/>
      <c r="SSR93" s="149"/>
      <c r="SSS93" s="149"/>
      <c r="SST93" s="149"/>
      <c r="SSU93" s="149"/>
      <c r="SSV93" s="149"/>
      <c r="SSW93" s="149"/>
      <c r="SSX93" s="149"/>
      <c r="SSY93" s="149"/>
      <c r="SSZ93" s="149"/>
      <c r="STA93" s="149"/>
      <c r="STB93" s="149"/>
      <c r="STC93" s="149"/>
      <c r="STD93" s="149"/>
      <c r="STE93" s="149"/>
      <c r="STF93" s="149"/>
      <c r="STG93" s="149"/>
      <c r="STH93" s="149"/>
      <c r="STI93" s="149"/>
      <c r="STJ93" s="149"/>
      <c r="STK93" s="149"/>
      <c r="STL93" s="149"/>
      <c r="STM93" s="149"/>
      <c r="STN93" s="149"/>
      <c r="STO93" s="149"/>
      <c r="STP93" s="149"/>
      <c r="STQ93" s="149"/>
      <c r="STR93" s="149"/>
      <c r="STS93" s="149"/>
      <c r="STT93" s="149"/>
      <c r="STU93" s="149"/>
      <c r="STV93" s="149"/>
      <c r="STW93" s="149"/>
      <c r="STX93" s="149"/>
      <c r="STY93" s="149"/>
      <c r="STZ93" s="149"/>
      <c r="SUA93" s="149"/>
      <c r="SUB93" s="149"/>
      <c r="SUC93" s="149"/>
      <c r="SUD93" s="149"/>
      <c r="SUE93" s="149"/>
      <c r="SUF93" s="149"/>
      <c r="SUG93" s="149"/>
      <c r="SUH93" s="149"/>
      <c r="SUI93" s="149"/>
      <c r="SUJ93" s="149"/>
      <c r="SUK93" s="149"/>
      <c r="SUL93" s="149"/>
      <c r="SUM93" s="149"/>
      <c r="SUN93" s="149"/>
      <c r="SUO93" s="149"/>
      <c r="SUP93" s="149"/>
      <c r="SUQ93" s="149"/>
      <c r="SUR93" s="149"/>
      <c r="SUS93" s="149"/>
      <c r="SUT93" s="149"/>
      <c r="SUU93" s="149"/>
      <c r="SUV93" s="149"/>
      <c r="SUW93" s="149"/>
      <c r="SUX93" s="149"/>
      <c r="SUY93" s="149"/>
      <c r="SUZ93" s="149"/>
      <c r="SVA93" s="149"/>
      <c r="SVB93" s="149"/>
      <c r="SVC93" s="149"/>
      <c r="SVD93" s="149"/>
      <c r="SVE93" s="149"/>
      <c r="SVF93" s="149"/>
      <c r="SVG93" s="149"/>
      <c r="SVH93" s="149"/>
      <c r="SVI93" s="149"/>
      <c r="SVJ93" s="149"/>
      <c r="SVK93" s="149"/>
      <c r="SVL93" s="149"/>
      <c r="SVM93" s="149"/>
      <c r="SVN93" s="149"/>
      <c r="SVO93" s="149"/>
      <c r="SVP93" s="149"/>
      <c r="SVQ93" s="149"/>
      <c r="SVR93" s="149"/>
      <c r="SVS93" s="149"/>
      <c r="SVT93" s="149"/>
      <c r="SVU93" s="149"/>
      <c r="SVV93" s="149"/>
      <c r="SVW93" s="149"/>
      <c r="SVX93" s="149"/>
      <c r="SVY93" s="149"/>
      <c r="SVZ93" s="149"/>
      <c r="SWA93" s="149"/>
      <c r="SWB93" s="149"/>
      <c r="SWC93" s="149"/>
      <c r="SWD93" s="149"/>
      <c r="SWE93" s="149"/>
      <c r="SWF93" s="149"/>
      <c r="SWG93" s="149"/>
      <c r="SWH93" s="149"/>
      <c r="SWI93" s="149"/>
      <c r="SWJ93" s="149"/>
      <c r="SWK93" s="149"/>
      <c r="SWL93" s="149"/>
      <c r="SWM93" s="149"/>
      <c r="SWN93" s="149"/>
      <c r="SWO93" s="149"/>
      <c r="SWP93" s="149"/>
      <c r="SWQ93" s="149"/>
      <c r="SWR93" s="149"/>
      <c r="SWS93" s="149"/>
      <c r="SWT93" s="149"/>
      <c r="SWU93" s="149"/>
      <c r="SWV93" s="149"/>
      <c r="SWW93" s="149"/>
      <c r="SWX93" s="149"/>
      <c r="SWY93" s="149"/>
      <c r="SWZ93" s="149"/>
      <c r="SXA93" s="149"/>
      <c r="SXB93" s="149"/>
      <c r="SXC93" s="149"/>
      <c r="SXD93" s="149"/>
      <c r="SXE93" s="149"/>
      <c r="SXF93" s="149"/>
      <c r="SXG93" s="149"/>
      <c r="SXH93" s="149"/>
      <c r="SXI93" s="149"/>
      <c r="SXJ93" s="149"/>
      <c r="SXK93" s="149"/>
      <c r="SXL93" s="149"/>
      <c r="SXM93" s="149"/>
      <c r="SXN93" s="149"/>
      <c r="SXO93" s="149"/>
      <c r="SXP93" s="149"/>
      <c r="SXQ93" s="149"/>
      <c r="SXR93" s="149"/>
      <c r="SXS93" s="149"/>
      <c r="SXT93" s="149"/>
      <c r="SXU93" s="149"/>
      <c r="SXV93" s="149"/>
      <c r="SXW93" s="149"/>
      <c r="SXX93" s="149"/>
      <c r="SXY93" s="149"/>
      <c r="SXZ93" s="149"/>
      <c r="SYA93" s="149"/>
      <c r="SYB93" s="149"/>
      <c r="SYC93" s="149"/>
      <c r="SYD93" s="149"/>
      <c r="SYE93" s="149"/>
      <c r="SYF93" s="149"/>
      <c r="SYG93" s="149"/>
      <c r="SYH93" s="149"/>
      <c r="SYI93" s="149"/>
      <c r="SYJ93" s="149"/>
      <c r="SYK93" s="149"/>
      <c r="SYL93" s="149"/>
      <c r="SYM93" s="149"/>
      <c r="SYN93" s="149"/>
      <c r="SYO93" s="149"/>
      <c r="SYP93" s="149"/>
      <c r="SYQ93" s="149"/>
      <c r="SYR93" s="149"/>
      <c r="SYS93" s="149"/>
      <c r="SYT93" s="149"/>
      <c r="SYU93" s="149"/>
      <c r="SYV93" s="149"/>
      <c r="SYW93" s="149"/>
      <c r="SYX93" s="149"/>
      <c r="SYY93" s="149"/>
      <c r="SYZ93" s="149"/>
      <c r="SZA93" s="149"/>
      <c r="SZB93" s="149"/>
      <c r="SZC93" s="149"/>
      <c r="SZD93" s="149"/>
      <c r="SZE93" s="149"/>
      <c r="SZF93" s="149"/>
      <c r="SZG93" s="149"/>
      <c r="SZH93" s="149"/>
      <c r="SZI93" s="149"/>
      <c r="SZJ93" s="149"/>
      <c r="SZK93" s="149"/>
      <c r="SZL93" s="149"/>
      <c r="SZM93" s="149"/>
      <c r="SZN93" s="149"/>
      <c r="SZO93" s="149"/>
      <c r="SZP93" s="149"/>
      <c r="SZQ93" s="149"/>
      <c r="SZR93" s="149"/>
      <c r="SZS93" s="149"/>
      <c r="SZT93" s="149"/>
      <c r="SZU93" s="149"/>
      <c r="SZV93" s="149"/>
      <c r="SZW93" s="149"/>
      <c r="SZX93" s="149"/>
      <c r="SZY93" s="149"/>
      <c r="SZZ93" s="149"/>
      <c r="TAA93" s="149"/>
      <c r="TAB93" s="149"/>
      <c r="TAC93" s="149"/>
      <c r="TAD93" s="149"/>
      <c r="TAE93" s="149"/>
      <c r="TAF93" s="149"/>
      <c r="TAG93" s="149"/>
      <c r="TAH93" s="149"/>
      <c r="TAI93" s="149"/>
      <c r="TAJ93" s="149"/>
      <c r="TAK93" s="149"/>
      <c r="TAL93" s="149"/>
      <c r="TAM93" s="149"/>
      <c r="TAN93" s="149"/>
      <c r="TAO93" s="149"/>
      <c r="TAP93" s="149"/>
      <c r="TAQ93" s="149"/>
      <c r="TAR93" s="149"/>
      <c r="TAS93" s="149"/>
      <c r="TAT93" s="149"/>
      <c r="TAU93" s="149"/>
      <c r="TAV93" s="149"/>
      <c r="TAW93" s="149"/>
      <c r="TAX93" s="149"/>
      <c r="TAY93" s="149"/>
      <c r="TAZ93" s="149"/>
      <c r="TBA93" s="149"/>
      <c r="TBB93" s="149"/>
      <c r="TBC93" s="149"/>
      <c r="TBD93" s="149"/>
      <c r="TBE93" s="149"/>
      <c r="TBF93" s="149"/>
      <c r="TBG93" s="149"/>
      <c r="TBH93" s="149"/>
      <c r="TBI93" s="149"/>
      <c r="TBJ93" s="149"/>
      <c r="TBK93" s="149"/>
      <c r="TBL93" s="149"/>
      <c r="TBM93" s="149"/>
      <c r="TBN93" s="149"/>
      <c r="TBO93" s="149"/>
      <c r="TBP93" s="149"/>
      <c r="TBQ93" s="149"/>
      <c r="TBR93" s="149"/>
      <c r="TBS93" s="149"/>
      <c r="TBT93" s="149"/>
      <c r="TBU93" s="149"/>
      <c r="TBV93" s="149"/>
      <c r="TBW93" s="149"/>
      <c r="TBX93" s="149"/>
      <c r="TBY93" s="149"/>
      <c r="TBZ93" s="149"/>
      <c r="TCA93" s="149"/>
      <c r="TCB93" s="149"/>
      <c r="TCC93" s="149"/>
      <c r="TCD93" s="149"/>
      <c r="TCE93" s="149"/>
      <c r="TCF93" s="149"/>
      <c r="TCG93" s="149"/>
      <c r="TCH93" s="149"/>
      <c r="TCI93" s="149"/>
      <c r="TCJ93" s="149"/>
      <c r="TCK93" s="149"/>
      <c r="TCL93" s="149"/>
      <c r="TCM93" s="149"/>
      <c r="TCN93" s="149"/>
      <c r="TCO93" s="149"/>
      <c r="TCP93" s="149"/>
      <c r="TCQ93" s="149"/>
      <c r="TCR93" s="149"/>
      <c r="TCS93" s="149"/>
      <c r="TCT93" s="149"/>
      <c r="TCU93" s="149"/>
      <c r="TCV93" s="149"/>
      <c r="TCW93" s="149"/>
      <c r="TCX93" s="149"/>
      <c r="TCY93" s="149"/>
      <c r="TCZ93" s="149"/>
      <c r="TDA93" s="149"/>
      <c r="TDB93" s="149"/>
      <c r="TDC93" s="149"/>
      <c r="TDD93" s="149"/>
      <c r="TDE93" s="149"/>
      <c r="TDF93" s="149"/>
      <c r="TDG93" s="149"/>
      <c r="TDH93" s="149"/>
      <c r="TDI93" s="149"/>
      <c r="TDJ93" s="149"/>
      <c r="TDK93" s="149"/>
      <c r="TDL93" s="149"/>
      <c r="TDM93" s="149"/>
      <c r="TDN93" s="149"/>
      <c r="TDO93" s="149"/>
      <c r="TDP93" s="149"/>
      <c r="TDQ93" s="149"/>
      <c r="TDR93" s="149"/>
      <c r="TDS93" s="149"/>
      <c r="TDT93" s="149"/>
      <c r="TDU93" s="149"/>
      <c r="TDV93" s="149"/>
      <c r="TDW93" s="149"/>
      <c r="TDX93" s="149"/>
      <c r="TDY93" s="149"/>
      <c r="TDZ93" s="149"/>
      <c r="TEA93" s="149"/>
      <c r="TEB93" s="149"/>
      <c r="TEC93" s="149"/>
      <c r="TED93" s="149"/>
      <c r="TEE93" s="149"/>
      <c r="TEF93" s="149"/>
      <c r="TEG93" s="149"/>
      <c r="TEH93" s="149"/>
      <c r="TEI93" s="149"/>
      <c r="TEJ93" s="149"/>
      <c r="TEK93" s="149"/>
      <c r="TEL93" s="149"/>
      <c r="TEM93" s="149"/>
      <c r="TEN93" s="149"/>
      <c r="TEO93" s="149"/>
      <c r="TEP93" s="149"/>
      <c r="TEQ93" s="149"/>
      <c r="TER93" s="149"/>
      <c r="TES93" s="149"/>
      <c r="TET93" s="149"/>
      <c r="TEU93" s="149"/>
      <c r="TEV93" s="149"/>
      <c r="TEW93" s="149"/>
      <c r="TEX93" s="149"/>
      <c r="TEY93" s="149"/>
      <c r="TEZ93" s="149"/>
      <c r="TFA93" s="149"/>
      <c r="TFB93" s="149"/>
      <c r="TFC93" s="149"/>
      <c r="TFD93" s="149"/>
      <c r="TFE93" s="149"/>
      <c r="TFF93" s="149"/>
      <c r="TFG93" s="149"/>
      <c r="TFH93" s="149"/>
      <c r="TFI93" s="149"/>
      <c r="TFJ93" s="149"/>
      <c r="TFK93" s="149"/>
      <c r="TFL93" s="149"/>
      <c r="TFM93" s="149"/>
      <c r="TFN93" s="149"/>
      <c r="TFO93" s="149"/>
      <c r="TFP93" s="149"/>
      <c r="TFQ93" s="149"/>
      <c r="TFR93" s="149"/>
      <c r="TFS93" s="149"/>
      <c r="TFT93" s="149"/>
      <c r="TFU93" s="149"/>
      <c r="TFV93" s="149"/>
      <c r="TFW93" s="149"/>
      <c r="TFX93" s="149"/>
      <c r="TFY93" s="149"/>
      <c r="TFZ93" s="149"/>
      <c r="TGA93" s="149"/>
      <c r="TGB93" s="149"/>
      <c r="TGC93" s="149"/>
      <c r="TGD93" s="149"/>
      <c r="TGE93" s="149"/>
      <c r="TGF93" s="149"/>
      <c r="TGG93" s="149"/>
      <c r="TGH93" s="149"/>
      <c r="TGI93" s="149"/>
      <c r="TGJ93" s="149"/>
      <c r="TGK93" s="149"/>
      <c r="TGL93" s="149"/>
      <c r="TGM93" s="149"/>
      <c r="TGN93" s="149"/>
      <c r="TGO93" s="149"/>
      <c r="TGP93" s="149"/>
      <c r="TGQ93" s="149"/>
      <c r="TGR93" s="149"/>
      <c r="TGS93" s="149"/>
      <c r="TGT93" s="149"/>
      <c r="TGU93" s="149"/>
      <c r="TGV93" s="149"/>
      <c r="TGW93" s="149"/>
      <c r="TGX93" s="149"/>
      <c r="TGY93" s="149"/>
      <c r="TGZ93" s="149"/>
      <c r="THA93" s="149"/>
      <c r="THB93" s="149"/>
      <c r="THC93" s="149"/>
      <c r="THD93" s="149"/>
      <c r="THE93" s="149"/>
      <c r="THF93" s="149"/>
      <c r="THG93" s="149"/>
      <c r="THH93" s="149"/>
      <c r="THI93" s="149"/>
      <c r="THJ93" s="149"/>
      <c r="THK93" s="149"/>
      <c r="THL93" s="149"/>
      <c r="THM93" s="149"/>
      <c r="THN93" s="149"/>
      <c r="THO93" s="149"/>
      <c r="THP93" s="149"/>
      <c r="THQ93" s="149"/>
      <c r="THR93" s="149"/>
      <c r="THS93" s="149"/>
      <c r="THT93" s="149"/>
      <c r="THU93" s="149"/>
      <c r="THV93" s="149"/>
      <c r="THW93" s="149"/>
      <c r="THX93" s="149"/>
      <c r="THY93" s="149"/>
      <c r="THZ93" s="149"/>
      <c r="TIA93" s="149"/>
      <c r="TIB93" s="149"/>
      <c r="TIC93" s="149"/>
      <c r="TID93" s="149"/>
      <c r="TIE93" s="149"/>
      <c r="TIF93" s="149"/>
      <c r="TIG93" s="149"/>
      <c r="TIH93" s="149"/>
      <c r="TII93" s="149"/>
      <c r="TIJ93" s="149"/>
      <c r="TIK93" s="149"/>
      <c r="TIL93" s="149"/>
      <c r="TIM93" s="149"/>
      <c r="TIN93" s="149"/>
      <c r="TIO93" s="149"/>
      <c r="TIP93" s="149"/>
      <c r="TIQ93" s="149"/>
      <c r="TIR93" s="149"/>
      <c r="TIS93" s="149"/>
      <c r="TIT93" s="149"/>
      <c r="TIU93" s="149"/>
      <c r="TIV93" s="149"/>
      <c r="TIW93" s="149"/>
      <c r="TIX93" s="149"/>
      <c r="TIY93" s="149"/>
      <c r="TIZ93" s="149"/>
      <c r="TJA93" s="149"/>
      <c r="TJB93" s="149"/>
      <c r="TJC93" s="149"/>
      <c r="TJD93" s="149"/>
      <c r="TJE93" s="149"/>
      <c r="TJF93" s="149"/>
      <c r="TJG93" s="149"/>
      <c r="TJH93" s="149"/>
      <c r="TJI93" s="149"/>
      <c r="TJJ93" s="149"/>
      <c r="TJK93" s="149"/>
      <c r="TJL93" s="149"/>
      <c r="TJM93" s="149"/>
      <c r="TJN93" s="149"/>
      <c r="TJO93" s="149"/>
      <c r="TJP93" s="149"/>
      <c r="TJQ93" s="149"/>
      <c r="TJR93" s="149"/>
      <c r="TJS93" s="149"/>
      <c r="TJT93" s="149"/>
      <c r="TJU93" s="149"/>
      <c r="TJV93" s="149"/>
      <c r="TJW93" s="149"/>
      <c r="TJX93" s="149"/>
      <c r="TJY93" s="149"/>
      <c r="TJZ93" s="149"/>
      <c r="TKA93" s="149"/>
      <c r="TKB93" s="149"/>
      <c r="TKC93" s="149"/>
      <c r="TKD93" s="149"/>
      <c r="TKE93" s="149"/>
      <c r="TKF93" s="149"/>
      <c r="TKG93" s="149"/>
      <c r="TKH93" s="149"/>
      <c r="TKI93" s="149"/>
      <c r="TKJ93" s="149"/>
      <c r="TKK93" s="149"/>
      <c r="TKL93" s="149"/>
      <c r="TKM93" s="149"/>
      <c r="TKN93" s="149"/>
      <c r="TKO93" s="149"/>
      <c r="TKP93" s="149"/>
      <c r="TKQ93" s="149"/>
      <c r="TKR93" s="149"/>
      <c r="TKS93" s="149"/>
      <c r="TKT93" s="149"/>
      <c r="TKU93" s="149"/>
      <c r="TKV93" s="149"/>
      <c r="TKW93" s="149"/>
      <c r="TKX93" s="149"/>
      <c r="TKY93" s="149"/>
      <c r="TKZ93" s="149"/>
      <c r="TLA93" s="149"/>
      <c r="TLB93" s="149"/>
      <c r="TLC93" s="149"/>
      <c r="TLD93" s="149"/>
      <c r="TLE93" s="149"/>
      <c r="TLF93" s="149"/>
      <c r="TLG93" s="149"/>
      <c r="TLH93" s="149"/>
      <c r="TLI93" s="149"/>
      <c r="TLJ93" s="149"/>
      <c r="TLK93" s="149"/>
      <c r="TLL93" s="149"/>
      <c r="TLM93" s="149"/>
      <c r="TLN93" s="149"/>
      <c r="TLO93" s="149"/>
      <c r="TLP93" s="149"/>
      <c r="TLQ93" s="149"/>
      <c r="TLR93" s="149"/>
      <c r="TLS93" s="149"/>
      <c r="TLT93" s="149"/>
      <c r="TLU93" s="149"/>
      <c r="TLV93" s="149"/>
      <c r="TLW93" s="149"/>
      <c r="TLX93" s="149"/>
      <c r="TLY93" s="149"/>
      <c r="TLZ93" s="149"/>
      <c r="TMA93" s="149"/>
      <c r="TMB93" s="149"/>
      <c r="TMC93" s="149"/>
      <c r="TMD93" s="149"/>
      <c r="TME93" s="149"/>
      <c r="TMF93" s="149"/>
      <c r="TMG93" s="149"/>
      <c r="TMH93" s="149"/>
      <c r="TMI93" s="149"/>
      <c r="TMJ93" s="149"/>
      <c r="TMK93" s="149"/>
      <c r="TML93" s="149"/>
      <c r="TMM93" s="149"/>
      <c r="TMN93" s="149"/>
      <c r="TMO93" s="149"/>
      <c r="TMP93" s="149"/>
      <c r="TMQ93" s="149"/>
      <c r="TMR93" s="149"/>
      <c r="TMS93" s="149"/>
      <c r="TMT93" s="149"/>
      <c r="TMU93" s="149"/>
      <c r="TMV93" s="149"/>
      <c r="TMW93" s="149"/>
      <c r="TMX93" s="149"/>
      <c r="TMY93" s="149"/>
      <c r="TMZ93" s="149"/>
      <c r="TNA93" s="149"/>
      <c r="TNB93" s="149"/>
      <c r="TNC93" s="149"/>
      <c r="TND93" s="149"/>
      <c r="TNE93" s="149"/>
      <c r="TNF93" s="149"/>
      <c r="TNG93" s="149"/>
      <c r="TNH93" s="149"/>
      <c r="TNI93" s="149"/>
      <c r="TNJ93" s="149"/>
      <c r="TNK93" s="149"/>
      <c r="TNL93" s="149"/>
      <c r="TNM93" s="149"/>
      <c r="TNN93" s="149"/>
      <c r="TNO93" s="149"/>
      <c r="TNP93" s="149"/>
      <c r="TNQ93" s="149"/>
      <c r="TNR93" s="149"/>
      <c r="TNS93" s="149"/>
      <c r="TNT93" s="149"/>
      <c r="TNU93" s="149"/>
      <c r="TNV93" s="149"/>
      <c r="TNW93" s="149"/>
      <c r="TNX93" s="149"/>
      <c r="TNY93" s="149"/>
      <c r="TNZ93" s="149"/>
      <c r="TOA93" s="149"/>
      <c r="TOB93" s="149"/>
      <c r="TOC93" s="149"/>
      <c r="TOD93" s="149"/>
      <c r="TOE93" s="149"/>
      <c r="TOF93" s="149"/>
      <c r="TOG93" s="149"/>
      <c r="TOH93" s="149"/>
      <c r="TOI93" s="149"/>
      <c r="TOJ93" s="149"/>
      <c r="TOK93" s="149"/>
      <c r="TOL93" s="149"/>
      <c r="TOM93" s="149"/>
      <c r="TON93" s="149"/>
      <c r="TOO93" s="149"/>
      <c r="TOP93" s="149"/>
      <c r="TOQ93" s="149"/>
      <c r="TOR93" s="149"/>
      <c r="TOS93" s="149"/>
      <c r="TOT93" s="149"/>
      <c r="TOU93" s="149"/>
      <c r="TOV93" s="149"/>
      <c r="TOW93" s="149"/>
      <c r="TOX93" s="149"/>
      <c r="TOY93" s="149"/>
      <c r="TOZ93" s="149"/>
      <c r="TPA93" s="149"/>
      <c r="TPB93" s="149"/>
      <c r="TPC93" s="149"/>
      <c r="TPD93" s="149"/>
      <c r="TPE93" s="149"/>
      <c r="TPF93" s="149"/>
      <c r="TPG93" s="149"/>
      <c r="TPH93" s="149"/>
      <c r="TPI93" s="149"/>
      <c r="TPJ93" s="149"/>
      <c r="TPK93" s="149"/>
      <c r="TPL93" s="149"/>
      <c r="TPM93" s="149"/>
      <c r="TPN93" s="149"/>
      <c r="TPO93" s="149"/>
      <c r="TPP93" s="149"/>
      <c r="TPQ93" s="149"/>
      <c r="TPR93" s="149"/>
      <c r="TPS93" s="149"/>
      <c r="TPT93" s="149"/>
      <c r="TPU93" s="149"/>
      <c r="TPV93" s="149"/>
      <c r="TPW93" s="149"/>
      <c r="TPX93" s="149"/>
      <c r="TPY93" s="149"/>
      <c r="TPZ93" s="149"/>
      <c r="TQA93" s="149"/>
      <c r="TQB93" s="149"/>
      <c r="TQC93" s="149"/>
      <c r="TQD93" s="149"/>
      <c r="TQE93" s="149"/>
      <c r="TQF93" s="149"/>
      <c r="TQG93" s="149"/>
      <c r="TQH93" s="149"/>
      <c r="TQI93" s="149"/>
      <c r="TQJ93" s="149"/>
      <c r="TQK93" s="149"/>
      <c r="TQL93" s="149"/>
      <c r="TQM93" s="149"/>
      <c r="TQN93" s="149"/>
      <c r="TQO93" s="149"/>
      <c r="TQP93" s="149"/>
      <c r="TQQ93" s="149"/>
      <c r="TQR93" s="149"/>
      <c r="TQS93" s="149"/>
      <c r="TQT93" s="149"/>
      <c r="TQU93" s="149"/>
      <c r="TQV93" s="149"/>
      <c r="TQW93" s="149"/>
      <c r="TQX93" s="149"/>
      <c r="TQY93" s="149"/>
      <c r="TQZ93" s="149"/>
      <c r="TRA93" s="149"/>
      <c r="TRB93" s="149"/>
      <c r="TRC93" s="149"/>
      <c r="TRD93" s="149"/>
      <c r="TRE93" s="149"/>
      <c r="TRF93" s="149"/>
      <c r="TRG93" s="149"/>
      <c r="TRH93" s="149"/>
      <c r="TRI93" s="149"/>
      <c r="TRJ93" s="149"/>
      <c r="TRK93" s="149"/>
      <c r="TRL93" s="149"/>
      <c r="TRM93" s="149"/>
      <c r="TRN93" s="149"/>
      <c r="TRO93" s="149"/>
      <c r="TRP93" s="149"/>
      <c r="TRQ93" s="149"/>
      <c r="TRR93" s="149"/>
      <c r="TRS93" s="149"/>
      <c r="TRT93" s="149"/>
      <c r="TRU93" s="149"/>
      <c r="TRV93" s="149"/>
      <c r="TRW93" s="149"/>
      <c r="TRX93" s="149"/>
      <c r="TRY93" s="149"/>
      <c r="TRZ93" s="149"/>
      <c r="TSA93" s="149"/>
      <c r="TSB93" s="149"/>
      <c r="TSC93" s="149"/>
      <c r="TSD93" s="149"/>
      <c r="TSE93" s="149"/>
      <c r="TSF93" s="149"/>
      <c r="TSG93" s="149"/>
      <c r="TSH93" s="149"/>
      <c r="TSI93" s="149"/>
      <c r="TSJ93" s="149"/>
      <c r="TSK93" s="149"/>
      <c r="TSL93" s="149"/>
      <c r="TSM93" s="149"/>
      <c r="TSN93" s="149"/>
      <c r="TSO93" s="149"/>
      <c r="TSP93" s="149"/>
      <c r="TSQ93" s="149"/>
      <c r="TSR93" s="149"/>
      <c r="TSS93" s="149"/>
      <c r="TST93" s="149"/>
      <c r="TSU93" s="149"/>
      <c r="TSV93" s="149"/>
      <c r="TSW93" s="149"/>
      <c r="TSX93" s="149"/>
      <c r="TSY93" s="149"/>
      <c r="TSZ93" s="149"/>
      <c r="TTA93" s="149"/>
      <c r="TTB93" s="149"/>
      <c r="TTC93" s="149"/>
      <c r="TTD93" s="149"/>
      <c r="TTE93" s="149"/>
      <c r="TTF93" s="149"/>
      <c r="TTG93" s="149"/>
      <c r="TTH93" s="149"/>
      <c r="TTI93" s="149"/>
      <c r="TTJ93" s="149"/>
      <c r="TTK93" s="149"/>
      <c r="TTL93" s="149"/>
      <c r="TTM93" s="149"/>
      <c r="TTN93" s="149"/>
      <c r="TTO93" s="149"/>
      <c r="TTP93" s="149"/>
      <c r="TTQ93" s="149"/>
      <c r="TTR93" s="149"/>
      <c r="TTS93" s="149"/>
      <c r="TTT93" s="149"/>
      <c r="TTU93" s="149"/>
      <c r="TTV93" s="149"/>
      <c r="TTW93" s="149"/>
      <c r="TTX93" s="149"/>
      <c r="TTY93" s="149"/>
      <c r="TTZ93" s="149"/>
      <c r="TUA93" s="149"/>
      <c r="TUB93" s="149"/>
      <c r="TUC93" s="149"/>
      <c r="TUD93" s="149"/>
      <c r="TUE93" s="149"/>
      <c r="TUF93" s="149"/>
      <c r="TUG93" s="149"/>
      <c r="TUH93" s="149"/>
      <c r="TUI93" s="149"/>
      <c r="TUJ93" s="149"/>
      <c r="TUK93" s="149"/>
      <c r="TUL93" s="149"/>
      <c r="TUM93" s="149"/>
      <c r="TUN93" s="149"/>
      <c r="TUO93" s="149"/>
      <c r="TUP93" s="149"/>
      <c r="TUQ93" s="149"/>
      <c r="TUR93" s="149"/>
      <c r="TUS93" s="149"/>
      <c r="TUT93" s="149"/>
      <c r="TUU93" s="149"/>
      <c r="TUV93" s="149"/>
      <c r="TUW93" s="149"/>
      <c r="TUX93" s="149"/>
      <c r="TUY93" s="149"/>
      <c r="TUZ93" s="149"/>
      <c r="TVA93" s="149"/>
      <c r="TVB93" s="149"/>
      <c r="TVC93" s="149"/>
      <c r="TVD93" s="149"/>
      <c r="TVE93" s="149"/>
      <c r="TVF93" s="149"/>
      <c r="TVG93" s="149"/>
      <c r="TVH93" s="149"/>
      <c r="TVI93" s="149"/>
      <c r="TVJ93" s="149"/>
      <c r="TVK93" s="149"/>
      <c r="TVL93" s="149"/>
      <c r="TVM93" s="149"/>
      <c r="TVN93" s="149"/>
      <c r="TVO93" s="149"/>
      <c r="TVP93" s="149"/>
      <c r="TVQ93" s="149"/>
      <c r="TVR93" s="149"/>
      <c r="TVS93" s="149"/>
      <c r="TVT93" s="149"/>
      <c r="TVU93" s="149"/>
      <c r="TVV93" s="149"/>
      <c r="TVW93" s="149"/>
      <c r="TVX93" s="149"/>
      <c r="TVY93" s="149"/>
      <c r="TVZ93" s="149"/>
      <c r="TWA93" s="149"/>
      <c r="TWB93" s="149"/>
      <c r="TWC93" s="149"/>
      <c r="TWD93" s="149"/>
      <c r="TWE93" s="149"/>
      <c r="TWF93" s="149"/>
      <c r="TWG93" s="149"/>
      <c r="TWH93" s="149"/>
      <c r="TWI93" s="149"/>
      <c r="TWJ93" s="149"/>
      <c r="TWK93" s="149"/>
      <c r="TWL93" s="149"/>
      <c r="TWM93" s="149"/>
      <c r="TWN93" s="149"/>
      <c r="TWO93" s="149"/>
      <c r="TWP93" s="149"/>
      <c r="TWQ93" s="149"/>
      <c r="TWR93" s="149"/>
      <c r="TWS93" s="149"/>
      <c r="TWT93" s="149"/>
      <c r="TWU93" s="149"/>
      <c r="TWV93" s="149"/>
      <c r="TWW93" s="149"/>
      <c r="TWX93" s="149"/>
      <c r="TWY93" s="149"/>
      <c r="TWZ93" s="149"/>
      <c r="TXA93" s="149"/>
      <c r="TXB93" s="149"/>
      <c r="TXC93" s="149"/>
      <c r="TXD93" s="149"/>
      <c r="TXE93" s="149"/>
      <c r="TXF93" s="149"/>
      <c r="TXG93" s="149"/>
      <c r="TXH93" s="149"/>
      <c r="TXI93" s="149"/>
      <c r="TXJ93" s="149"/>
      <c r="TXK93" s="149"/>
      <c r="TXL93" s="149"/>
      <c r="TXM93" s="149"/>
      <c r="TXN93" s="149"/>
      <c r="TXO93" s="149"/>
      <c r="TXP93" s="149"/>
      <c r="TXQ93" s="149"/>
      <c r="TXR93" s="149"/>
      <c r="TXS93" s="149"/>
      <c r="TXT93" s="149"/>
      <c r="TXU93" s="149"/>
      <c r="TXV93" s="149"/>
      <c r="TXW93" s="149"/>
      <c r="TXX93" s="149"/>
      <c r="TXY93" s="149"/>
      <c r="TXZ93" s="149"/>
      <c r="TYA93" s="149"/>
      <c r="TYB93" s="149"/>
      <c r="TYC93" s="149"/>
      <c r="TYD93" s="149"/>
      <c r="TYE93" s="149"/>
      <c r="TYF93" s="149"/>
      <c r="TYG93" s="149"/>
      <c r="TYH93" s="149"/>
      <c r="TYI93" s="149"/>
      <c r="TYJ93" s="149"/>
      <c r="TYK93" s="149"/>
      <c r="TYL93" s="149"/>
      <c r="TYM93" s="149"/>
      <c r="TYN93" s="149"/>
      <c r="TYO93" s="149"/>
      <c r="TYP93" s="149"/>
      <c r="TYQ93" s="149"/>
      <c r="TYR93" s="149"/>
      <c r="TYS93" s="149"/>
      <c r="TYT93" s="149"/>
      <c r="TYU93" s="149"/>
      <c r="TYV93" s="149"/>
      <c r="TYW93" s="149"/>
      <c r="TYX93" s="149"/>
      <c r="TYY93" s="149"/>
      <c r="TYZ93" s="149"/>
      <c r="TZA93" s="149"/>
      <c r="TZB93" s="149"/>
      <c r="TZC93" s="149"/>
      <c r="TZD93" s="149"/>
      <c r="TZE93" s="149"/>
      <c r="TZF93" s="149"/>
      <c r="TZG93" s="149"/>
      <c r="TZH93" s="149"/>
      <c r="TZI93" s="149"/>
      <c r="TZJ93" s="149"/>
      <c r="TZK93" s="149"/>
      <c r="TZL93" s="149"/>
      <c r="TZM93" s="149"/>
      <c r="TZN93" s="149"/>
      <c r="TZO93" s="149"/>
      <c r="TZP93" s="149"/>
      <c r="TZQ93" s="149"/>
      <c r="TZR93" s="149"/>
      <c r="TZS93" s="149"/>
      <c r="TZT93" s="149"/>
      <c r="TZU93" s="149"/>
      <c r="TZV93" s="149"/>
      <c r="TZW93" s="149"/>
      <c r="TZX93" s="149"/>
      <c r="TZY93" s="149"/>
      <c r="TZZ93" s="149"/>
      <c r="UAA93" s="149"/>
      <c r="UAB93" s="149"/>
      <c r="UAC93" s="149"/>
      <c r="UAD93" s="149"/>
      <c r="UAE93" s="149"/>
      <c r="UAF93" s="149"/>
      <c r="UAG93" s="149"/>
      <c r="UAH93" s="149"/>
      <c r="UAI93" s="149"/>
      <c r="UAJ93" s="149"/>
      <c r="UAK93" s="149"/>
      <c r="UAL93" s="149"/>
      <c r="UAM93" s="149"/>
      <c r="UAN93" s="149"/>
      <c r="UAO93" s="149"/>
      <c r="UAP93" s="149"/>
      <c r="UAQ93" s="149"/>
      <c r="UAR93" s="149"/>
      <c r="UAS93" s="149"/>
      <c r="UAT93" s="149"/>
      <c r="UAU93" s="149"/>
      <c r="UAV93" s="149"/>
      <c r="UAW93" s="149"/>
      <c r="UAX93" s="149"/>
      <c r="UAY93" s="149"/>
      <c r="UAZ93" s="149"/>
      <c r="UBA93" s="149"/>
      <c r="UBB93" s="149"/>
      <c r="UBC93" s="149"/>
      <c r="UBD93" s="149"/>
      <c r="UBE93" s="149"/>
      <c r="UBF93" s="149"/>
      <c r="UBG93" s="149"/>
      <c r="UBH93" s="149"/>
      <c r="UBI93" s="149"/>
      <c r="UBJ93" s="149"/>
      <c r="UBK93" s="149"/>
      <c r="UBL93" s="149"/>
      <c r="UBM93" s="149"/>
      <c r="UBN93" s="149"/>
      <c r="UBO93" s="149"/>
      <c r="UBP93" s="149"/>
      <c r="UBQ93" s="149"/>
      <c r="UBR93" s="149"/>
      <c r="UBS93" s="149"/>
      <c r="UBT93" s="149"/>
      <c r="UBU93" s="149"/>
      <c r="UBV93" s="149"/>
      <c r="UBW93" s="149"/>
      <c r="UBX93" s="149"/>
      <c r="UBY93" s="149"/>
      <c r="UBZ93" s="149"/>
      <c r="UCA93" s="149"/>
      <c r="UCB93" s="149"/>
      <c r="UCC93" s="149"/>
      <c r="UCD93" s="149"/>
      <c r="UCE93" s="149"/>
      <c r="UCF93" s="149"/>
      <c r="UCG93" s="149"/>
      <c r="UCH93" s="149"/>
      <c r="UCI93" s="149"/>
      <c r="UCJ93" s="149"/>
      <c r="UCK93" s="149"/>
      <c r="UCL93" s="149"/>
      <c r="UCM93" s="149"/>
      <c r="UCN93" s="149"/>
      <c r="UCO93" s="149"/>
      <c r="UCP93" s="149"/>
      <c r="UCQ93" s="149"/>
      <c r="UCR93" s="149"/>
      <c r="UCS93" s="149"/>
      <c r="UCT93" s="149"/>
      <c r="UCU93" s="149"/>
      <c r="UCV93" s="149"/>
      <c r="UCW93" s="149"/>
      <c r="UCX93" s="149"/>
      <c r="UCY93" s="149"/>
      <c r="UCZ93" s="149"/>
      <c r="UDA93" s="149"/>
      <c r="UDB93" s="149"/>
      <c r="UDC93" s="149"/>
      <c r="UDD93" s="149"/>
      <c r="UDE93" s="149"/>
      <c r="UDF93" s="149"/>
      <c r="UDG93" s="149"/>
      <c r="UDH93" s="149"/>
      <c r="UDI93" s="149"/>
      <c r="UDJ93" s="149"/>
      <c r="UDK93" s="149"/>
      <c r="UDL93" s="149"/>
      <c r="UDM93" s="149"/>
      <c r="UDN93" s="149"/>
      <c r="UDO93" s="149"/>
      <c r="UDP93" s="149"/>
      <c r="UDQ93" s="149"/>
      <c r="UDR93" s="149"/>
      <c r="UDS93" s="149"/>
      <c r="UDT93" s="149"/>
      <c r="UDU93" s="149"/>
      <c r="UDV93" s="149"/>
      <c r="UDW93" s="149"/>
      <c r="UDX93" s="149"/>
      <c r="UDY93" s="149"/>
      <c r="UDZ93" s="149"/>
      <c r="UEA93" s="149"/>
      <c r="UEB93" s="149"/>
      <c r="UEC93" s="149"/>
      <c r="UED93" s="149"/>
      <c r="UEE93" s="149"/>
      <c r="UEF93" s="149"/>
      <c r="UEG93" s="149"/>
      <c r="UEH93" s="149"/>
      <c r="UEI93" s="149"/>
      <c r="UEJ93" s="149"/>
      <c r="UEK93" s="149"/>
      <c r="UEL93" s="149"/>
      <c r="UEM93" s="149"/>
      <c r="UEN93" s="149"/>
      <c r="UEO93" s="149"/>
      <c r="UEP93" s="149"/>
      <c r="UEQ93" s="149"/>
      <c r="UER93" s="149"/>
      <c r="UES93" s="149"/>
      <c r="UET93" s="149"/>
      <c r="UEU93" s="149"/>
      <c r="UEV93" s="149"/>
      <c r="UEW93" s="149"/>
      <c r="UEX93" s="149"/>
      <c r="UEY93" s="149"/>
      <c r="UEZ93" s="149"/>
      <c r="UFA93" s="149"/>
      <c r="UFB93" s="149"/>
      <c r="UFC93" s="149"/>
      <c r="UFD93" s="149"/>
      <c r="UFE93" s="149"/>
      <c r="UFF93" s="149"/>
      <c r="UFG93" s="149"/>
      <c r="UFH93" s="149"/>
      <c r="UFI93" s="149"/>
      <c r="UFJ93" s="149"/>
      <c r="UFK93" s="149"/>
      <c r="UFL93" s="149"/>
      <c r="UFM93" s="149"/>
      <c r="UFN93" s="149"/>
      <c r="UFO93" s="149"/>
      <c r="UFP93" s="149"/>
      <c r="UFQ93" s="149"/>
      <c r="UFR93" s="149"/>
      <c r="UFS93" s="149"/>
      <c r="UFT93" s="149"/>
      <c r="UFU93" s="149"/>
      <c r="UFV93" s="149"/>
      <c r="UFW93" s="149"/>
      <c r="UFX93" s="149"/>
      <c r="UFY93" s="149"/>
      <c r="UFZ93" s="149"/>
      <c r="UGA93" s="149"/>
      <c r="UGB93" s="149"/>
      <c r="UGC93" s="149"/>
      <c r="UGD93" s="149"/>
      <c r="UGE93" s="149"/>
      <c r="UGF93" s="149"/>
      <c r="UGG93" s="149"/>
      <c r="UGH93" s="149"/>
      <c r="UGI93" s="149"/>
      <c r="UGJ93" s="149"/>
      <c r="UGK93" s="149"/>
      <c r="UGL93" s="149"/>
      <c r="UGM93" s="149"/>
      <c r="UGN93" s="149"/>
      <c r="UGO93" s="149"/>
      <c r="UGP93" s="149"/>
      <c r="UGQ93" s="149"/>
      <c r="UGR93" s="149"/>
      <c r="UGS93" s="149"/>
      <c r="UGT93" s="149"/>
      <c r="UGU93" s="149"/>
      <c r="UGV93" s="149"/>
      <c r="UGW93" s="149"/>
      <c r="UGX93" s="149"/>
      <c r="UGY93" s="149"/>
      <c r="UGZ93" s="149"/>
      <c r="UHA93" s="149"/>
      <c r="UHB93" s="149"/>
      <c r="UHC93" s="149"/>
      <c r="UHD93" s="149"/>
      <c r="UHE93" s="149"/>
      <c r="UHF93" s="149"/>
      <c r="UHG93" s="149"/>
      <c r="UHH93" s="149"/>
      <c r="UHI93" s="149"/>
      <c r="UHJ93" s="149"/>
      <c r="UHK93" s="149"/>
      <c r="UHL93" s="149"/>
      <c r="UHM93" s="149"/>
      <c r="UHN93" s="149"/>
      <c r="UHO93" s="149"/>
      <c r="UHP93" s="149"/>
      <c r="UHQ93" s="149"/>
      <c r="UHR93" s="149"/>
      <c r="UHS93" s="149"/>
      <c r="UHT93" s="149"/>
      <c r="UHU93" s="149"/>
      <c r="UHV93" s="149"/>
      <c r="UHW93" s="149"/>
      <c r="UHX93" s="149"/>
      <c r="UHY93" s="149"/>
      <c r="UHZ93" s="149"/>
      <c r="UIA93" s="149"/>
      <c r="UIB93" s="149"/>
      <c r="UIC93" s="149"/>
      <c r="UID93" s="149"/>
      <c r="UIE93" s="149"/>
      <c r="UIF93" s="149"/>
      <c r="UIG93" s="149"/>
      <c r="UIH93" s="149"/>
      <c r="UII93" s="149"/>
      <c r="UIJ93" s="149"/>
      <c r="UIK93" s="149"/>
      <c r="UIL93" s="149"/>
      <c r="UIM93" s="149"/>
      <c r="UIN93" s="149"/>
      <c r="UIO93" s="149"/>
      <c r="UIP93" s="149"/>
      <c r="UIQ93" s="149"/>
      <c r="UIR93" s="149"/>
      <c r="UIS93" s="149"/>
      <c r="UIT93" s="149"/>
      <c r="UIU93" s="149"/>
      <c r="UIV93" s="149"/>
      <c r="UIW93" s="149"/>
      <c r="UIX93" s="149"/>
      <c r="UIY93" s="149"/>
      <c r="UIZ93" s="149"/>
      <c r="UJA93" s="149"/>
      <c r="UJB93" s="149"/>
      <c r="UJC93" s="149"/>
      <c r="UJD93" s="149"/>
      <c r="UJE93" s="149"/>
      <c r="UJF93" s="149"/>
      <c r="UJG93" s="149"/>
      <c r="UJH93" s="149"/>
      <c r="UJI93" s="149"/>
      <c r="UJJ93" s="149"/>
      <c r="UJK93" s="149"/>
      <c r="UJL93" s="149"/>
      <c r="UJM93" s="149"/>
      <c r="UJN93" s="149"/>
      <c r="UJO93" s="149"/>
      <c r="UJP93" s="149"/>
      <c r="UJQ93" s="149"/>
      <c r="UJR93" s="149"/>
      <c r="UJS93" s="149"/>
      <c r="UJT93" s="149"/>
      <c r="UJU93" s="149"/>
      <c r="UJV93" s="149"/>
      <c r="UJW93" s="149"/>
      <c r="UJX93" s="149"/>
      <c r="UJY93" s="149"/>
      <c r="UJZ93" s="149"/>
      <c r="UKA93" s="149"/>
      <c r="UKB93" s="149"/>
      <c r="UKC93" s="149"/>
      <c r="UKD93" s="149"/>
      <c r="UKE93" s="149"/>
      <c r="UKF93" s="149"/>
      <c r="UKG93" s="149"/>
      <c r="UKH93" s="149"/>
      <c r="UKI93" s="149"/>
      <c r="UKJ93" s="149"/>
      <c r="UKK93" s="149"/>
      <c r="UKL93" s="149"/>
      <c r="UKM93" s="149"/>
      <c r="UKN93" s="149"/>
      <c r="UKO93" s="149"/>
      <c r="UKP93" s="149"/>
      <c r="UKQ93" s="149"/>
      <c r="UKR93" s="149"/>
      <c r="UKS93" s="149"/>
      <c r="UKT93" s="149"/>
      <c r="UKU93" s="149"/>
      <c r="UKV93" s="149"/>
      <c r="UKW93" s="149"/>
      <c r="UKX93" s="149"/>
      <c r="UKY93" s="149"/>
      <c r="UKZ93" s="149"/>
      <c r="ULA93" s="149"/>
      <c r="ULB93" s="149"/>
      <c r="ULC93" s="149"/>
      <c r="ULD93" s="149"/>
      <c r="ULE93" s="149"/>
      <c r="ULF93" s="149"/>
      <c r="ULG93" s="149"/>
      <c r="ULH93" s="149"/>
      <c r="ULI93" s="149"/>
      <c r="ULJ93" s="149"/>
      <c r="ULK93" s="149"/>
      <c r="ULL93" s="149"/>
      <c r="ULM93" s="149"/>
      <c r="ULN93" s="149"/>
      <c r="ULO93" s="149"/>
      <c r="ULP93" s="149"/>
      <c r="ULQ93" s="149"/>
      <c r="ULR93" s="149"/>
      <c r="ULS93" s="149"/>
      <c r="ULT93" s="149"/>
      <c r="ULU93" s="149"/>
      <c r="ULV93" s="149"/>
      <c r="ULW93" s="149"/>
      <c r="ULX93" s="149"/>
      <c r="ULY93" s="149"/>
      <c r="ULZ93" s="149"/>
      <c r="UMA93" s="149"/>
      <c r="UMB93" s="149"/>
      <c r="UMC93" s="149"/>
      <c r="UMD93" s="149"/>
      <c r="UME93" s="149"/>
      <c r="UMF93" s="149"/>
      <c r="UMG93" s="149"/>
      <c r="UMH93" s="149"/>
      <c r="UMI93" s="149"/>
      <c r="UMJ93" s="149"/>
      <c r="UMK93" s="149"/>
      <c r="UML93" s="149"/>
      <c r="UMM93" s="149"/>
      <c r="UMN93" s="149"/>
      <c r="UMO93" s="149"/>
      <c r="UMP93" s="149"/>
      <c r="UMQ93" s="149"/>
      <c r="UMR93" s="149"/>
      <c r="UMS93" s="149"/>
      <c r="UMT93" s="149"/>
      <c r="UMU93" s="149"/>
      <c r="UMV93" s="149"/>
      <c r="UMW93" s="149"/>
      <c r="UMX93" s="149"/>
      <c r="UMY93" s="149"/>
      <c r="UMZ93" s="149"/>
      <c r="UNA93" s="149"/>
      <c r="UNB93" s="149"/>
      <c r="UNC93" s="149"/>
      <c r="UND93" s="149"/>
      <c r="UNE93" s="149"/>
      <c r="UNF93" s="149"/>
      <c r="UNG93" s="149"/>
      <c r="UNH93" s="149"/>
      <c r="UNI93" s="149"/>
      <c r="UNJ93" s="149"/>
      <c r="UNK93" s="149"/>
      <c r="UNL93" s="149"/>
      <c r="UNM93" s="149"/>
      <c r="UNN93" s="149"/>
      <c r="UNO93" s="149"/>
      <c r="UNP93" s="149"/>
      <c r="UNQ93" s="149"/>
      <c r="UNR93" s="149"/>
      <c r="UNS93" s="149"/>
      <c r="UNT93" s="149"/>
      <c r="UNU93" s="149"/>
      <c r="UNV93" s="149"/>
      <c r="UNW93" s="149"/>
      <c r="UNX93" s="149"/>
      <c r="UNY93" s="149"/>
      <c r="UNZ93" s="149"/>
      <c r="UOA93" s="149"/>
      <c r="UOB93" s="149"/>
      <c r="UOC93" s="149"/>
      <c r="UOD93" s="149"/>
      <c r="UOE93" s="149"/>
      <c r="UOF93" s="149"/>
      <c r="UOG93" s="149"/>
      <c r="UOH93" s="149"/>
      <c r="UOI93" s="149"/>
      <c r="UOJ93" s="149"/>
      <c r="UOK93" s="149"/>
      <c r="UOL93" s="149"/>
      <c r="UOM93" s="149"/>
      <c r="UON93" s="149"/>
      <c r="UOO93" s="149"/>
      <c r="UOP93" s="149"/>
      <c r="UOQ93" s="149"/>
      <c r="UOR93" s="149"/>
      <c r="UOS93" s="149"/>
      <c r="UOT93" s="149"/>
      <c r="UOU93" s="149"/>
      <c r="UOV93" s="149"/>
      <c r="UOW93" s="149"/>
      <c r="UOX93" s="149"/>
      <c r="UOY93" s="149"/>
      <c r="UOZ93" s="149"/>
      <c r="UPA93" s="149"/>
      <c r="UPB93" s="149"/>
      <c r="UPC93" s="149"/>
      <c r="UPD93" s="149"/>
      <c r="UPE93" s="149"/>
      <c r="UPF93" s="149"/>
      <c r="UPG93" s="149"/>
      <c r="UPH93" s="149"/>
      <c r="UPI93" s="149"/>
      <c r="UPJ93" s="149"/>
      <c r="UPK93" s="149"/>
      <c r="UPL93" s="149"/>
      <c r="UPM93" s="149"/>
      <c r="UPN93" s="149"/>
      <c r="UPO93" s="149"/>
      <c r="UPP93" s="149"/>
      <c r="UPQ93" s="149"/>
      <c r="UPR93" s="149"/>
      <c r="UPS93" s="149"/>
      <c r="UPT93" s="149"/>
      <c r="UPU93" s="149"/>
      <c r="UPV93" s="149"/>
      <c r="UPW93" s="149"/>
      <c r="UPX93" s="149"/>
      <c r="UPY93" s="149"/>
      <c r="UPZ93" s="149"/>
      <c r="UQA93" s="149"/>
      <c r="UQB93" s="149"/>
      <c r="UQC93" s="149"/>
      <c r="UQD93" s="149"/>
      <c r="UQE93" s="149"/>
      <c r="UQF93" s="149"/>
      <c r="UQG93" s="149"/>
      <c r="UQH93" s="149"/>
      <c r="UQI93" s="149"/>
      <c r="UQJ93" s="149"/>
      <c r="UQK93" s="149"/>
      <c r="UQL93" s="149"/>
      <c r="UQM93" s="149"/>
      <c r="UQN93" s="149"/>
      <c r="UQO93" s="149"/>
      <c r="UQP93" s="149"/>
      <c r="UQQ93" s="149"/>
      <c r="UQR93" s="149"/>
      <c r="UQS93" s="149"/>
      <c r="UQT93" s="149"/>
      <c r="UQU93" s="149"/>
      <c r="UQV93" s="149"/>
      <c r="UQW93" s="149"/>
      <c r="UQX93" s="149"/>
      <c r="UQY93" s="149"/>
      <c r="UQZ93" s="149"/>
      <c r="URA93" s="149"/>
      <c r="URB93" s="149"/>
      <c r="URC93" s="149"/>
      <c r="URD93" s="149"/>
      <c r="URE93" s="149"/>
      <c r="URF93" s="149"/>
      <c r="URG93" s="149"/>
      <c r="URH93" s="149"/>
      <c r="URI93" s="149"/>
      <c r="URJ93" s="149"/>
      <c r="URK93" s="149"/>
      <c r="URL93" s="149"/>
      <c r="URM93" s="149"/>
      <c r="URN93" s="149"/>
      <c r="URO93" s="149"/>
      <c r="URP93" s="149"/>
      <c r="URQ93" s="149"/>
      <c r="URR93" s="149"/>
      <c r="URS93" s="149"/>
      <c r="URT93" s="149"/>
      <c r="URU93" s="149"/>
      <c r="URV93" s="149"/>
      <c r="URW93" s="149"/>
      <c r="URX93" s="149"/>
      <c r="URY93" s="149"/>
      <c r="URZ93" s="149"/>
      <c r="USA93" s="149"/>
      <c r="USB93" s="149"/>
      <c r="USC93" s="149"/>
      <c r="USD93" s="149"/>
      <c r="USE93" s="149"/>
      <c r="USF93" s="149"/>
      <c r="USG93" s="149"/>
      <c r="USH93" s="149"/>
      <c r="USI93" s="149"/>
      <c r="USJ93" s="149"/>
      <c r="USK93" s="149"/>
      <c r="USL93" s="149"/>
      <c r="USM93" s="149"/>
      <c r="USN93" s="149"/>
      <c r="USO93" s="149"/>
      <c r="USP93" s="149"/>
      <c r="USQ93" s="149"/>
      <c r="USR93" s="149"/>
      <c r="USS93" s="149"/>
      <c r="UST93" s="149"/>
      <c r="USU93" s="149"/>
      <c r="USV93" s="149"/>
      <c r="USW93" s="149"/>
      <c r="USX93" s="149"/>
      <c r="USY93" s="149"/>
      <c r="USZ93" s="149"/>
      <c r="UTA93" s="149"/>
      <c r="UTB93" s="149"/>
      <c r="UTC93" s="149"/>
      <c r="UTD93" s="149"/>
      <c r="UTE93" s="149"/>
      <c r="UTF93" s="149"/>
      <c r="UTG93" s="149"/>
      <c r="UTH93" s="149"/>
      <c r="UTI93" s="149"/>
      <c r="UTJ93" s="149"/>
      <c r="UTK93" s="149"/>
      <c r="UTL93" s="149"/>
      <c r="UTM93" s="149"/>
      <c r="UTN93" s="149"/>
      <c r="UTO93" s="149"/>
      <c r="UTP93" s="149"/>
      <c r="UTQ93" s="149"/>
      <c r="UTR93" s="149"/>
      <c r="UTS93" s="149"/>
      <c r="UTT93" s="149"/>
      <c r="UTU93" s="149"/>
      <c r="UTV93" s="149"/>
      <c r="UTW93" s="149"/>
      <c r="UTX93" s="149"/>
      <c r="UTY93" s="149"/>
      <c r="UTZ93" s="149"/>
      <c r="UUA93" s="149"/>
      <c r="UUB93" s="149"/>
      <c r="UUC93" s="149"/>
      <c r="UUD93" s="149"/>
      <c r="UUE93" s="149"/>
      <c r="UUF93" s="149"/>
      <c r="UUG93" s="149"/>
      <c r="UUH93" s="149"/>
      <c r="UUI93" s="149"/>
      <c r="UUJ93" s="149"/>
      <c r="UUK93" s="149"/>
      <c r="UUL93" s="149"/>
      <c r="UUM93" s="149"/>
      <c r="UUN93" s="149"/>
      <c r="UUO93" s="149"/>
      <c r="UUP93" s="149"/>
      <c r="UUQ93" s="149"/>
      <c r="UUR93" s="149"/>
      <c r="UUS93" s="149"/>
      <c r="UUT93" s="149"/>
      <c r="UUU93" s="149"/>
      <c r="UUV93" s="149"/>
      <c r="UUW93" s="149"/>
      <c r="UUX93" s="149"/>
      <c r="UUY93" s="149"/>
      <c r="UUZ93" s="149"/>
      <c r="UVA93" s="149"/>
      <c r="UVB93" s="149"/>
      <c r="UVC93" s="149"/>
      <c r="UVD93" s="149"/>
      <c r="UVE93" s="149"/>
      <c r="UVF93" s="149"/>
      <c r="UVG93" s="149"/>
      <c r="UVH93" s="149"/>
      <c r="UVI93" s="149"/>
      <c r="UVJ93" s="149"/>
      <c r="UVK93" s="149"/>
      <c r="UVL93" s="149"/>
      <c r="UVM93" s="149"/>
      <c r="UVN93" s="149"/>
      <c r="UVO93" s="149"/>
      <c r="UVP93" s="149"/>
      <c r="UVQ93" s="149"/>
      <c r="UVR93" s="149"/>
      <c r="UVS93" s="149"/>
      <c r="UVT93" s="149"/>
      <c r="UVU93" s="149"/>
      <c r="UVV93" s="149"/>
      <c r="UVW93" s="149"/>
      <c r="UVX93" s="149"/>
      <c r="UVY93" s="149"/>
      <c r="UVZ93" s="149"/>
      <c r="UWA93" s="149"/>
      <c r="UWB93" s="149"/>
      <c r="UWC93" s="149"/>
      <c r="UWD93" s="149"/>
      <c r="UWE93" s="149"/>
      <c r="UWF93" s="149"/>
      <c r="UWG93" s="149"/>
      <c r="UWH93" s="149"/>
      <c r="UWI93" s="149"/>
      <c r="UWJ93" s="149"/>
      <c r="UWK93" s="149"/>
      <c r="UWL93" s="149"/>
      <c r="UWM93" s="149"/>
      <c r="UWN93" s="149"/>
      <c r="UWO93" s="149"/>
      <c r="UWP93" s="149"/>
      <c r="UWQ93" s="149"/>
      <c r="UWR93" s="149"/>
      <c r="UWS93" s="149"/>
      <c r="UWT93" s="149"/>
      <c r="UWU93" s="149"/>
      <c r="UWV93" s="149"/>
      <c r="UWW93" s="149"/>
      <c r="UWX93" s="149"/>
      <c r="UWY93" s="149"/>
      <c r="UWZ93" s="149"/>
      <c r="UXA93" s="149"/>
      <c r="UXB93" s="149"/>
      <c r="UXC93" s="149"/>
      <c r="UXD93" s="149"/>
      <c r="UXE93" s="149"/>
      <c r="UXF93" s="149"/>
      <c r="UXG93" s="149"/>
      <c r="UXH93" s="149"/>
      <c r="UXI93" s="149"/>
      <c r="UXJ93" s="149"/>
      <c r="UXK93" s="149"/>
      <c r="UXL93" s="149"/>
      <c r="UXM93" s="149"/>
      <c r="UXN93" s="149"/>
      <c r="UXO93" s="149"/>
      <c r="UXP93" s="149"/>
      <c r="UXQ93" s="149"/>
      <c r="UXR93" s="149"/>
      <c r="UXS93" s="149"/>
      <c r="UXT93" s="149"/>
      <c r="UXU93" s="149"/>
      <c r="UXV93" s="149"/>
      <c r="UXW93" s="149"/>
      <c r="UXX93" s="149"/>
      <c r="UXY93" s="149"/>
      <c r="UXZ93" s="149"/>
      <c r="UYA93" s="149"/>
      <c r="UYB93" s="149"/>
      <c r="UYC93" s="149"/>
      <c r="UYD93" s="149"/>
      <c r="UYE93" s="149"/>
      <c r="UYF93" s="149"/>
      <c r="UYG93" s="149"/>
      <c r="UYH93" s="149"/>
      <c r="UYI93" s="149"/>
      <c r="UYJ93" s="149"/>
      <c r="UYK93" s="149"/>
      <c r="UYL93" s="149"/>
      <c r="UYM93" s="149"/>
      <c r="UYN93" s="149"/>
      <c r="UYO93" s="149"/>
      <c r="UYP93" s="149"/>
      <c r="UYQ93" s="149"/>
      <c r="UYR93" s="149"/>
      <c r="UYS93" s="149"/>
      <c r="UYT93" s="149"/>
      <c r="UYU93" s="149"/>
      <c r="UYV93" s="149"/>
      <c r="UYW93" s="149"/>
      <c r="UYX93" s="149"/>
      <c r="UYY93" s="149"/>
      <c r="UYZ93" s="149"/>
      <c r="UZA93" s="149"/>
      <c r="UZB93" s="149"/>
      <c r="UZC93" s="149"/>
      <c r="UZD93" s="149"/>
      <c r="UZE93" s="149"/>
      <c r="UZF93" s="149"/>
      <c r="UZG93" s="149"/>
      <c r="UZH93" s="149"/>
      <c r="UZI93" s="149"/>
      <c r="UZJ93" s="149"/>
      <c r="UZK93" s="149"/>
      <c r="UZL93" s="149"/>
      <c r="UZM93" s="149"/>
      <c r="UZN93" s="149"/>
      <c r="UZO93" s="149"/>
      <c r="UZP93" s="149"/>
      <c r="UZQ93" s="149"/>
      <c r="UZR93" s="149"/>
      <c r="UZS93" s="149"/>
      <c r="UZT93" s="149"/>
      <c r="UZU93" s="149"/>
      <c r="UZV93" s="149"/>
      <c r="UZW93" s="149"/>
      <c r="UZX93" s="149"/>
      <c r="UZY93" s="149"/>
      <c r="UZZ93" s="149"/>
      <c r="VAA93" s="149"/>
      <c r="VAB93" s="149"/>
      <c r="VAC93" s="149"/>
      <c r="VAD93" s="149"/>
      <c r="VAE93" s="149"/>
      <c r="VAF93" s="149"/>
      <c r="VAG93" s="149"/>
      <c r="VAH93" s="149"/>
      <c r="VAI93" s="149"/>
      <c r="VAJ93" s="149"/>
      <c r="VAK93" s="149"/>
      <c r="VAL93" s="149"/>
      <c r="VAM93" s="149"/>
      <c r="VAN93" s="149"/>
      <c r="VAO93" s="149"/>
      <c r="VAP93" s="149"/>
      <c r="VAQ93" s="149"/>
      <c r="VAR93" s="149"/>
      <c r="VAS93" s="149"/>
      <c r="VAT93" s="149"/>
      <c r="VAU93" s="149"/>
      <c r="VAV93" s="149"/>
      <c r="VAW93" s="149"/>
      <c r="VAX93" s="149"/>
      <c r="VAY93" s="149"/>
      <c r="VAZ93" s="149"/>
      <c r="VBA93" s="149"/>
      <c r="VBB93" s="149"/>
      <c r="VBC93" s="149"/>
      <c r="VBD93" s="149"/>
      <c r="VBE93" s="149"/>
      <c r="VBF93" s="149"/>
      <c r="VBG93" s="149"/>
      <c r="VBH93" s="149"/>
      <c r="VBI93" s="149"/>
      <c r="VBJ93" s="149"/>
      <c r="VBK93" s="149"/>
      <c r="VBL93" s="149"/>
      <c r="VBM93" s="149"/>
      <c r="VBN93" s="149"/>
      <c r="VBO93" s="149"/>
      <c r="VBP93" s="149"/>
      <c r="VBQ93" s="149"/>
      <c r="VBR93" s="149"/>
      <c r="VBS93" s="149"/>
      <c r="VBT93" s="149"/>
      <c r="VBU93" s="149"/>
      <c r="VBV93" s="149"/>
      <c r="VBW93" s="149"/>
      <c r="VBX93" s="149"/>
      <c r="VBY93" s="149"/>
      <c r="VBZ93" s="149"/>
      <c r="VCA93" s="149"/>
      <c r="VCB93" s="149"/>
      <c r="VCC93" s="149"/>
      <c r="VCD93" s="149"/>
      <c r="VCE93" s="149"/>
      <c r="VCF93" s="149"/>
      <c r="VCG93" s="149"/>
      <c r="VCH93" s="149"/>
      <c r="VCI93" s="149"/>
      <c r="VCJ93" s="149"/>
      <c r="VCK93" s="149"/>
      <c r="VCL93" s="149"/>
      <c r="VCM93" s="149"/>
      <c r="VCN93" s="149"/>
      <c r="VCO93" s="149"/>
      <c r="VCP93" s="149"/>
      <c r="VCQ93" s="149"/>
      <c r="VCR93" s="149"/>
      <c r="VCS93" s="149"/>
      <c r="VCT93" s="149"/>
      <c r="VCU93" s="149"/>
      <c r="VCV93" s="149"/>
      <c r="VCW93" s="149"/>
      <c r="VCX93" s="149"/>
      <c r="VCY93" s="149"/>
      <c r="VCZ93" s="149"/>
      <c r="VDA93" s="149"/>
      <c r="VDB93" s="149"/>
      <c r="VDC93" s="149"/>
      <c r="VDD93" s="149"/>
      <c r="VDE93" s="149"/>
      <c r="VDF93" s="149"/>
      <c r="VDG93" s="149"/>
      <c r="VDH93" s="149"/>
      <c r="VDI93" s="149"/>
      <c r="VDJ93" s="149"/>
      <c r="VDK93" s="149"/>
      <c r="VDL93" s="149"/>
      <c r="VDM93" s="149"/>
      <c r="VDN93" s="149"/>
      <c r="VDO93" s="149"/>
      <c r="VDP93" s="149"/>
      <c r="VDQ93" s="149"/>
      <c r="VDR93" s="149"/>
      <c r="VDS93" s="149"/>
      <c r="VDT93" s="149"/>
      <c r="VDU93" s="149"/>
      <c r="VDV93" s="149"/>
      <c r="VDW93" s="149"/>
      <c r="VDX93" s="149"/>
      <c r="VDY93" s="149"/>
      <c r="VDZ93" s="149"/>
      <c r="VEA93" s="149"/>
      <c r="VEB93" s="149"/>
      <c r="VEC93" s="149"/>
      <c r="VED93" s="149"/>
      <c r="VEE93" s="149"/>
      <c r="VEF93" s="149"/>
      <c r="VEG93" s="149"/>
      <c r="VEH93" s="149"/>
      <c r="VEI93" s="149"/>
      <c r="VEJ93" s="149"/>
      <c r="VEK93" s="149"/>
      <c r="VEL93" s="149"/>
      <c r="VEM93" s="149"/>
      <c r="VEN93" s="149"/>
      <c r="VEO93" s="149"/>
      <c r="VEP93" s="149"/>
      <c r="VEQ93" s="149"/>
      <c r="VER93" s="149"/>
      <c r="VES93" s="149"/>
      <c r="VET93" s="149"/>
      <c r="VEU93" s="149"/>
      <c r="VEV93" s="149"/>
      <c r="VEW93" s="149"/>
      <c r="VEX93" s="149"/>
      <c r="VEY93" s="149"/>
      <c r="VEZ93" s="149"/>
      <c r="VFA93" s="149"/>
      <c r="VFB93" s="149"/>
      <c r="VFC93" s="149"/>
      <c r="VFD93" s="149"/>
      <c r="VFE93" s="149"/>
      <c r="VFF93" s="149"/>
      <c r="VFG93" s="149"/>
      <c r="VFH93" s="149"/>
      <c r="VFI93" s="149"/>
      <c r="VFJ93" s="149"/>
      <c r="VFK93" s="149"/>
      <c r="VFL93" s="149"/>
      <c r="VFM93" s="149"/>
      <c r="VFN93" s="149"/>
      <c r="VFO93" s="149"/>
      <c r="VFP93" s="149"/>
      <c r="VFQ93" s="149"/>
      <c r="VFR93" s="149"/>
      <c r="VFS93" s="149"/>
      <c r="VFT93" s="149"/>
      <c r="VFU93" s="149"/>
      <c r="VFV93" s="149"/>
      <c r="VFW93" s="149"/>
      <c r="VFX93" s="149"/>
      <c r="VFY93" s="149"/>
      <c r="VFZ93" s="149"/>
      <c r="VGA93" s="149"/>
      <c r="VGB93" s="149"/>
      <c r="VGC93" s="149"/>
      <c r="VGD93" s="149"/>
      <c r="VGE93" s="149"/>
      <c r="VGF93" s="149"/>
      <c r="VGG93" s="149"/>
      <c r="VGH93" s="149"/>
      <c r="VGI93" s="149"/>
      <c r="VGJ93" s="149"/>
      <c r="VGK93" s="149"/>
      <c r="VGL93" s="149"/>
      <c r="VGM93" s="149"/>
      <c r="VGN93" s="149"/>
      <c r="VGO93" s="149"/>
      <c r="VGP93" s="149"/>
      <c r="VGQ93" s="149"/>
      <c r="VGR93" s="149"/>
      <c r="VGS93" s="149"/>
      <c r="VGT93" s="149"/>
      <c r="VGU93" s="149"/>
      <c r="VGV93" s="149"/>
      <c r="VGW93" s="149"/>
      <c r="VGX93" s="149"/>
      <c r="VGY93" s="149"/>
      <c r="VGZ93" s="149"/>
      <c r="VHA93" s="149"/>
      <c r="VHB93" s="149"/>
      <c r="VHC93" s="149"/>
      <c r="VHD93" s="149"/>
      <c r="VHE93" s="149"/>
      <c r="VHF93" s="149"/>
      <c r="VHG93" s="149"/>
      <c r="VHH93" s="149"/>
      <c r="VHI93" s="149"/>
      <c r="VHJ93" s="149"/>
      <c r="VHK93" s="149"/>
      <c r="VHL93" s="149"/>
      <c r="VHM93" s="149"/>
      <c r="VHN93" s="149"/>
      <c r="VHO93" s="149"/>
      <c r="VHP93" s="149"/>
      <c r="VHQ93" s="149"/>
      <c r="VHR93" s="149"/>
      <c r="VHS93" s="149"/>
      <c r="VHT93" s="149"/>
      <c r="VHU93" s="149"/>
      <c r="VHV93" s="149"/>
      <c r="VHW93" s="149"/>
      <c r="VHX93" s="149"/>
      <c r="VHY93" s="149"/>
      <c r="VHZ93" s="149"/>
      <c r="VIA93" s="149"/>
      <c r="VIB93" s="149"/>
      <c r="VIC93" s="149"/>
      <c r="VID93" s="149"/>
      <c r="VIE93" s="149"/>
      <c r="VIF93" s="149"/>
      <c r="VIG93" s="149"/>
      <c r="VIH93" s="149"/>
      <c r="VII93" s="149"/>
      <c r="VIJ93" s="149"/>
      <c r="VIK93" s="149"/>
      <c r="VIL93" s="149"/>
      <c r="VIM93" s="149"/>
      <c r="VIN93" s="149"/>
      <c r="VIO93" s="149"/>
      <c r="VIP93" s="149"/>
      <c r="VIQ93" s="149"/>
      <c r="VIR93" s="149"/>
      <c r="VIS93" s="149"/>
      <c r="VIT93" s="149"/>
      <c r="VIU93" s="149"/>
      <c r="VIV93" s="149"/>
      <c r="VIW93" s="149"/>
      <c r="VIX93" s="149"/>
      <c r="VIY93" s="149"/>
      <c r="VIZ93" s="149"/>
      <c r="VJA93" s="149"/>
      <c r="VJB93" s="149"/>
      <c r="VJC93" s="149"/>
      <c r="VJD93" s="149"/>
      <c r="VJE93" s="149"/>
      <c r="VJF93" s="149"/>
      <c r="VJG93" s="149"/>
      <c r="VJH93" s="149"/>
      <c r="VJI93" s="149"/>
      <c r="VJJ93" s="149"/>
      <c r="VJK93" s="149"/>
      <c r="VJL93" s="149"/>
      <c r="VJM93" s="149"/>
      <c r="VJN93" s="149"/>
      <c r="VJO93" s="149"/>
      <c r="VJP93" s="149"/>
      <c r="VJQ93" s="149"/>
      <c r="VJR93" s="149"/>
      <c r="VJS93" s="149"/>
      <c r="VJT93" s="149"/>
      <c r="VJU93" s="149"/>
      <c r="VJV93" s="149"/>
      <c r="VJW93" s="149"/>
      <c r="VJX93" s="149"/>
      <c r="VJY93" s="149"/>
      <c r="VJZ93" s="149"/>
      <c r="VKA93" s="149"/>
      <c r="VKB93" s="149"/>
      <c r="VKC93" s="149"/>
      <c r="VKD93" s="149"/>
      <c r="VKE93" s="149"/>
      <c r="VKF93" s="149"/>
      <c r="VKG93" s="149"/>
      <c r="VKH93" s="149"/>
      <c r="VKI93" s="149"/>
      <c r="VKJ93" s="149"/>
      <c r="VKK93" s="149"/>
      <c r="VKL93" s="149"/>
      <c r="VKM93" s="149"/>
      <c r="VKN93" s="149"/>
      <c r="VKO93" s="149"/>
      <c r="VKP93" s="149"/>
      <c r="VKQ93" s="149"/>
      <c r="VKR93" s="149"/>
      <c r="VKS93" s="149"/>
      <c r="VKT93" s="149"/>
      <c r="VKU93" s="149"/>
      <c r="VKV93" s="149"/>
      <c r="VKW93" s="149"/>
      <c r="VKX93" s="149"/>
      <c r="VKY93" s="149"/>
      <c r="VKZ93" s="149"/>
      <c r="VLA93" s="149"/>
      <c r="VLB93" s="149"/>
      <c r="VLC93" s="149"/>
      <c r="VLD93" s="149"/>
      <c r="VLE93" s="149"/>
      <c r="VLF93" s="149"/>
      <c r="VLG93" s="149"/>
      <c r="VLH93" s="149"/>
      <c r="VLI93" s="149"/>
      <c r="VLJ93" s="149"/>
      <c r="VLK93" s="149"/>
      <c r="VLL93" s="149"/>
      <c r="VLM93" s="149"/>
      <c r="VLN93" s="149"/>
      <c r="VLO93" s="149"/>
      <c r="VLP93" s="149"/>
      <c r="VLQ93" s="149"/>
      <c r="VLR93" s="149"/>
      <c r="VLS93" s="149"/>
      <c r="VLT93" s="149"/>
      <c r="VLU93" s="149"/>
      <c r="VLV93" s="149"/>
      <c r="VLW93" s="149"/>
      <c r="VLX93" s="149"/>
      <c r="VLY93" s="149"/>
      <c r="VLZ93" s="149"/>
      <c r="VMA93" s="149"/>
      <c r="VMB93" s="149"/>
      <c r="VMC93" s="149"/>
      <c r="VMD93" s="149"/>
      <c r="VME93" s="149"/>
      <c r="VMF93" s="149"/>
      <c r="VMG93" s="149"/>
      <c r="VMH93" s="149"/>
      <c r="VMI93" s="149"/>
      <c r="VMJ93" s="149"/>
      <c r="VMK93" s="149"/>
      <c r="VML93" s="149"/>
      <c r="VMM93" s="149"/>
      <c r="VMN93" s="149"/>
      <c r="VMO93" s="149"/>
      <c r="VMP93" s="149"/>
      <c r="VMQ93" s="149"/>
      <c r="VMR93" s="149"/>
      <c r="VMS93" s="149"/>
      <c r="VMT93" s="149"/>
      <c r="VMU93" s="149"/>
      <c r="VMV93" s="149"/>
      <c r="VMW93" s="149"/>
      <c r="VMX93" s="149"/>
      <c r="VMY93" s="149"/>
      <c r="VMZ93" s="149"/>
      <c r="VNA93" s="149"/>
      <c r="VNB93" s="149"/>
      <c r="VNC93" s="149"/>
      <c r="VND93" s="149"/>
      <c r="VNE93" s="149"/>
      <c r="VNF93" s="149"/>
      <c r="VNG93" s="149"/>
      <c r="VNH93" s="149"/>
      <c r="VNI93" s="149"/>
      <c r="VNJ93" s="149"/>
      <c r="VNK93" s="149"/>
      <c r="VNL93" s="149"/>
      <c r="VNM93" s="149"/>
      <c r="VNN93" s="149"/>
      <c r="VNO93" s="149"/>
      <c r="VNP93" s="149"/>
      <c r="VNQ93" s="149"/>
      <c r="VNR93" s="149"/>
      <c r="VNS93" s="149"/>
      <c r="VNT93" s="149"/>
      <c r="VNU93" s="149"/>
      <c r="VNV93" s="149"/>
      <c r="VNW93" s="149"/>
      <c r="VNX93" s="149"/>
      <c r="VNY93" s="149"/>
      <c r="VNZ93" s="149"/>
      <c r="VOA93" s="149"/>
      <c r="VOB93" s="149"/>
      <c r="VOC93" s="149"/>
      <c r="VOD93" s="149"/>
      <c r="VOE93" s="149"/>
      <c r="VOF93" s="149"/>
      <c r="VOG93" s="149"/>
      <c r="VOH93" s="149"/>
      <c r="VOI93" s="149"/>
      <c r="VOJ93" s="149"/>
      <c r="VOK93" s="149"/>
      <c r="VOL93" s="149"/>
      <c r="VOM93" s="149"/>
      <c r="VON93" s="149"/>
      <c r="VOO93" s="149"/>
      <c r="VOP93" s="149"/>
      <c r="VOQ93" s="149"/>
      <c r="VOR93" s="149"/>
      <c r="VOS93" s="149"/>
      <c r="VOT93" s="149"/>
      <c r="VOU93" s="149"/>
      <c r="VOV93" s="149"/>
      <c r="VOW93" s="149"/>
      <c r="VOX93" s="149"/>
      <c r="VOY93" s="149"/>
      <c r="VOZ93" s="149"/>
      <c r="VPA93" s="149"/>
      <c r="VPB93" s="149"/>
      <c r="VPC93" s="149"/>
      <c r="VPD93" s="149"/>
      <c r="VPE93" s="149"/>
      <c r="VPF93" s="149"/>
      <c r="VPG93" s="149"/>
      <c r="VPH93" s="149"/>
      <c r="VPI93" s="149"/>
      <c r="VPJ93" s="149"/>
      <c r="VPK93" s="149"/>
      <c r="VPL93" s="149"/>
      <c r="VPM93" s="149"/>
      <c r="VPN93" s="149"/>
      <c r="VPO93" s="149"/>
      <c r="VPP93" s="149"/>
      <c r="VPQ93" s="149"/>
      <c r="VPR93" s="149"/>
      <c r="VPS93" s="149"/>
      <c r="VPT93" s="149"/>
      <c r="VPU93" s="149"/>
      <c r="VPV93" s="149"/>
      <c r="VPW93" s="149"/>
      <c r="VPX93" s="149"/>
      <c r="VPY93" s="149"/>
      <c r="VPZ93" s="149"/>
      <c r="VQA93" s="149"/>
      <c r="VQB93" s="149"/>
      <c r="VQC93" s="149"/>
      <c r="VQD93" s="149"/>
      <c r="VQE93" s="149"/>
      <c r="VQF93" s="149"/>
      <c r="VQG93" s="149"/>
      <c r="VQH93" s="149"/>
      <c r="VQI93" s="149"/>
      <c r="VQJ93" s="149"/>
      <c r="VQK93" s="149"/>
      <c r="VQL93" s="149"/>
      <c r="VQM93" s="149"/>
      <c r="VQN93" s="149"/>
      <c r="VQO93" s="149"/>
      <c r="VQP93" s="149"/>
      <c r="VQQ93" s="149"/>
      <c r="VQR93" s="149"/>
      <c r="VQS93" s="149"/>
      <c r="VQT93" s="149"/>
      <c r="VQU93" s="149"/>
      <c r="VQV93" s="149"/>
      <c r="VQW93" s="149"/>
      <c r="VQX93" s="149"/>
      <c r="VQY93" s="149"/>
      <c r="VQZ93" s="149"/>
      <c r="VRA93" s="149"/>
      <c r="VRB93" s="149"/>
      <c r="VRC93" s="149"/>
      <c r="VRD93" s="149"/>
      <c r="VRE93" s="149"/>
      <c r="VRF93" s="149"/>
      <c r="VRG93" s="149"/>
      <c r="VRH93" s="149"/>
      <c r="VRI93" s="149"/>
      <c r="VRJ93" s="149"/>
      <c r="VRK93" s="149"/>
      <c r="VRL93" s="149"/>
      <c r="VRM93" s="149"/>
      <c r="VRN93" s="149"/>
      <c r="VRO93" s="149"/>
      <c r="VRP93" s="149"/>
      <c r="VRQ93" s="149"/>
      <c r="VRR93" s="149"/>
      <c r="VRS93" s="149"/>
      <c r="VRT93" s="149"/>
      <c r="VRU93" s="149"/>
      <c r="VRV93" s="149"/>
      <c r="VRW93" s="149"/>
      <c r="VRX93" s="149"/>
      <c r="VRY93" s="149"/>
      <c r="VRZ93" s="149"/>
      <c r="VSA93" s="149"/>
      <c r="VSB93" s="149"/>
      <c r="VSC93" s="149"/>
      <c r="VSD93" s="149"/>
      <c r="VSE93" s="149"/>
      <c r="VSF93" s="149"/>
      <c r="VSG93" s="149"/>
      <c r="VSH93" s="149"/>
      <c r="VSI93" s="149"/>
      <c r="VSJ93" s="149"/>
      <c r="VSK93" s="149"/>
      <c r="VSL93" s="149"/>
      <c r="VSM93" s="149"/>
      <c r="VSN93" s="149"/>
      <c r="VSO93" s="149"/>
      <c r="VSP93" s="149"/>
      <c r="VSQ93" s="149"/>
      <c r="VSR93" s="149"/>
      <c r="VSS93" s="149"/>
      <c r="VST93" s="149"/>
      <c r="VSU93" s="149"/>
      <c r="VSV93" s="149"/>
      <c r="VSW93" s="149"/>
      <c r="VSX93" s="149"/>
      <c r="VSY93" s="149"/>
      <c r="VSZ93" s="149"/>
      <c r="VTA93" s="149"/>
      <c r="VTB93" s="149"/>
      <c r="VTC93" s="149"/>
      <c r="VTD93" s="149"/>
      <c r="VTE93" s="149"/>
      <c r="VTF93" s="149"/>
      <c r="VTG93" s="149"/>
      <c r="VTH93" s="149"/>
      <c r="VTI93" s="149"/>
      <c r="VTJ93" s="149"/>
      <c r="VTK93" s="149"/>
      <c r="VTL93" s="149"/>
      <c r="VTM93" s="149"/>
      <c r="VTN93" s="149"/>
      <c r="VTO93" s="149"/>
      <c r="VTP93" s="149"/>
      <c r="VTQ93" s="149"/>
      <c r="VTR93" s="149"/>
      <c r="VTS93" s="149"/>
      <c r="VTT93" s="149"/>
      <c r="VTU93" s="149"/>
      <c r="VTV93" s="149"/>
      <c r="VTW93" s="149"/>
      <c r="VTX93" s="149"/>
      <c r="VTY93" s="149"/>
      <c r="VTZ93" s="149"/>
      <c r="VUA93" s="149"/>
      <c r="VUB93" s="149"/>
      <c r="VUC93" s="149"/>
      <c r="VUD93" s="149"/>
      <c r="VUE93" s="149"/>
      <c r="VUF93" s="149"/>
      <c r="VUG93" s="149"/>
      <c r="VUH93" s="149"/>
      <c r="VUI93" s="149"/>
      <c r="VUJ93" s="149"/>
      <c r="VUK93" s="149"/>
      <c r="VUL93" s="149"/>
      <c r="VUM93" s="149"/>
      <c r="VUN93" s="149"/>
      <c r="VUO93" s="149"/>
      <c r="VUP93" s="149"/>
      <c r="VUQ93" s="149"/>
      <c r="VUR93" s="149"/>
      <c r="VUS93" s="149"/>
      <c r="VUT93" s="149"/>
      <c r="VUU93" s="149"/>
      <c r="VUV93" s="149"/>
      <c r="VUW93" s="149"/>
      <c r="VUX93" s="149"/>
      <c r="VUY93" s="149"/>
      <c r="VUZ93" s="149"/>
      <c r="VVA93" s="149"/>
      <c r="VVB93" s="149"/>
      <c r="VVC93" s="149"/>
      <c r="VVD93" s="149"/>
      <c r="VVE93" s="149"/>
      <c r="VVF93" s="149"/>
      <c r="VVG93" s="149"/>
      <c r="VVH93" s="149"/>
      <c r="VVI93" s="149"/>
      <c r="VVJ93" s="149"/>
      <c r="VVK93" s="149"/>
      <c r="VVL93" s="149"/>
      <c r="VVM93" s="149"/>
      <c r="VVN93" s="149"/>
      <c r="VVO93" s="149"/>
      <c r="VVP93" s="149"/>
      <c r="VVQ93" s="149"/>
      <c r="VVR93" s="149"/>
      <c r="VVS93" s="149"/>
      <c r="VVT93" s="149"/>
      <c r="VVU93" s="149"/>
      <c r="VVV93" s="149"/>
      <c r="VVW93" s="149"/>
      <c r="VVX93" s="149"/>
      <c r="VVY93" s="149"/>
      <c r="VVZ93" s="149"/>
      <c r="VWA93" s="149"/>
      <c r="VWB93" s="149"/>
      <c r="VWC93" s="149"/>
      <c r="VWD93" s="149"/>
      <c r="VWE93" s="149"/>
      <c r="VWF93" s="149"/>
      <c r="VWG93" s="149"/>
      <c r="VWH93" s="149"/>
      <c r="VWI93" s="149"/>
      <c r="VWJ93" s="149"/>
      <c r="VWK93" s="149"/>
      <c r="VWL93" s="149"/>
      <c r="VWM93" s="149"/>
      <c r="VWN93" s="149"/>
      <c r="VWO93" s="149"/>
      <c r="VWP93" s="149"/>
      <c r="VWQ93" s="149"/>
      <c r="VWR93" s="149"/>
      <c r="VWS93" s="149"/>
      <c r="VWT93" s="149"/>
      <c r="VWU93" s="149"/>
      <c r="VWV93" s="149"/>
      <c r="VWW93" s="149"/>
      <c r="VWX93" s="149"/>
      <c r="VWY93" s="149"/>
      <c r="VWZ93" s="149"/>
      <c r="VXA93" s="149"/>
      <c r="VXB93" s="149"/>
      <c r="VXC93" s="149"/>
      <c r="VXD93" s="149"/>
      <c r="VXE93" s="149"/>
      <c r="VXF93" s="149"/>
      <c r="VXG93" s="149"/>
      <c r="VXH93" s="149"/>
      <c r="VXI93" s="149"/>
      <c r="VXJ93" s="149"/>
      <c r="VXK93" s="149"/>
      <c r="VXL93" s="149"/>
      <c r="VXM93" s="149"/>
      <c r="VXN93" s="149"/>
      <c r="VXO93" s="149"/>
      <c r="VXP93" s="149"/>
      <c r="VXQ93" s="149"/>
      <c r="VXR93" s="149"/>
      <c r="VXS93" s="149"/>
      <c r="VXT93" s="149"/>
      <c r="VXU93" s="149"/>
      <c r="VXV93" s="149"/>
      <c r="VXW93" s="149"/>
      <c r="VXX93" s="149"/>
      <c r="VXY93" s="149"/>
      <c r="VXZ93" s="149"/>
      <c r="VYA93" s="149"/>
      <c r="VYB93" s="149"/>
      <c r="VYC93" s="149"/>
      <c r="VYD93" s="149"/>
      <c r="VYE93" s="149"/>
      <c r="VYF93" s="149"/>
      <c r="VYG93" s="149"/>
      <c r="VYH93" s="149"/>
      <c r="VYI93" s="149"/>
      <c r="VYJ93" s="149"/>
      <c r="VYK93" s="149"/>
      <c r="VYL93" s="149"/>
      <c r="VYM93" s="149"/>
      <c r="VYN93" s="149"/>
      <c r="VYO93" s="149"/>
      <c r="VYP93" s="149"/>
      <c r="VYQ93" s="149"/>
      <c r="VYR93" s="149"/>
      <c r="VYS93" s="149"/>
      <c r="VYT93" s="149"/>
      <c r="VYU93" s="149"/>
      <c r="VYV93" s="149"/>
      <c r="VYW93" s="149"/>
      <c r="VYX93" s="149"/>
      <c r="VYY93" s="149"/>
      <c r="VYZ93" s="149"/>
      <c r="VZA93" s="149"/>
      <c r="VZB93" s="149"/>
      <c r="VZC93" s="149"/>
      <c r="VZD93" s="149"/>
      <c r="VZE93" s="149"/>
      <c r="VZF93" s="149"/>
      <c r="VZG93" s="149"/>
      <c r="VZH93" s="149"/>
      <c r="VZI93" s="149"/>
      <c r="VZJ93" s="149"/>
      <c r="VZK93" s="149"/>
      <c r="VZL93" s="149"/>
      <c r="VZM93" s="149"/>
      <c r="VZN93" s="149"/>
      <c r="VZO93" s="149"/>
      <c r="VZP93" s="149"/>
      <c r="VZQ93" s="149"/>
      <c r="VZR93" s="149"/>
      <c r="VZS93" s="149"/>
      <c r="VZT93" s="149"/>
      <c r="VZU93" s="149"/>
      <c r="VZV93" s="149"/>
      <c r="VZW93" s="149"/>
      <c r="VZX93" s="149"/>
      <c r="VZY93" s="149"/>
      <c r="VZZ93" s="149"/>
      <c r="WAA93" s="149"/>
      <c r="WAB93" s="149"/>
      <c r="WAC93" s="149"/>
      <c r="WAD93" s="149"/>
      <c r="WAE93" s="149"/>
      <c r="WAF93" s="149"/>
      <c r="WAG93" s="149"/>
      <c r="WAH93" s="149"/>
      <c r="WAI93" s="149"/>
      <c r="WAJ93" s="149"/>
      <c r="WAK93" s="149"/>
      <c r="WAL93" s="149"/>
      <c r="WAM93" s="149"/>
      <c r="WAN93" s="149"/>
      <c r="WAO93" s="149"/>
      <c r="WAP93" s="149"/>
      <c r="WAQ93" s="149"/>
      <c r="WAR93" s="149"/>
      <c r="WAS93" s="149"/>
      <c r="WAT93" s="149"/>
      <c r="WAU93" s="149"/>
      <c r="WAV93" s="149"/>
      <c r="WAW93" s="149"/>
      <c r="WAX93" s="149"/>
      <c r="WAY93" s="149"/>
      <c r="WAZ93" s="149"/>
      <c r="WBA93" s="149"/>
      <c r="WBB93" s="149"/>
      <c r="WBC93" s="149"/>
      <c r="WBD93" s="149"/>
      <c r="WBE93" s="149"/>
      <c r="WBF93" s="149"/>
      <c r="WBG93" s="149"/>
      <c r="WBH93" s="149"/>
      <c r="WBI93" s="149"/>
      <c r="WBJ93" s="149"/>
      <c r="WBK93" s="149"/>
      <c r="WBL93" s="149"/>
      <c r="WBM93" s="149"/>
      <c r="WBN93" s="149"/>
      <c r="WBO93" s="149"/>
      <c r="WBP93" s="149"/>
      <c r="WBQ93" s="149"/>
      <c r="WBR93" s="149"/>
      <c r="WBS93" s="149"/>
      <c r="WBT93" s="149"/>
      <c r="WBU93" s="149"/>
      <c r="WBV93" s="149"/>
      <c r="WBW93" s="149"/>
      <c r="WBX93" s="149"/>
      <c r="WBY93" s="149"/>
      <c r="WBZ93" s="149"/>
      <c r="WCA93" s="149"/>
      <c r="WCB93" s="149"/>
      <c r="WCC93" s="149"/>
      <c r="WCD93" s="149"/>
      <c r="WCE93" s="149"/>
      <c r="WCF93" s="149"/>
      <c r="WCG93" s="149"/>
      <c r="WCH93" s="149"/>
      <c r="WCI93" s="149"/>
      <c r="WCJ93" s="149"/>
      <c r="WCK93" s="149"/>
      <c r="WCL93" s="149"/>
      <c r="WCM93" s="149"/>
      <c r="WCN93" s="149"/>
      <c r="WCO93" s="149"/>
      <c r="WCP93" s="149"/>
      <c r="WCQ93" s="149"/>
      <c r="WCR93" s="149"/>
      <c r="WCS93" s="149"/>
      <c r="WCT93" s="149"/>
      <c r="WCU93" s="149"/>
      <c r="WCV93" s="149"/>
      <c r="WCW93" s="149"/>
      <c r="WCX93" s="149"/>
      <c r="WCY93" s="149"/>
      <c r="WCZ93" s="149"/>
      <c r="WDA93" s="149"/>
      <c r="WDB93" s="149"/>
      <c r="WDC93" s="149"/>
      <c r="WDD93" s="149"/>
      <c r="WDE93" s="149"/>
      <c r="WDF93" s="149"/>
      <c r="WDG93" s="149"/>
      <c r="WDH93" s="149"/>
      <c r="WDI93" s="149"/>
      <c r="WDJ93" s="149"/>
      <c r="WDK93" s="149"/>
      <c r="WDL93" s="149"/>
      <c r="WDM93" s="149"/>
      <c r="WDN93" s="149"/>
      <c r="WDO93" s="149"/>
      <c r="WDP93" s="149"/>
      <c r="WDQ93" s="149"/>
      <c r="WDR93" s="149"/>
      <c r="WDS93" s="149"/>
      <c r="WDT93" s="149"/>
      <c r="WDU93" s="149"/>
      <c r="WDV93" s="149"/>
      <c r="WDW93" s="149"/>
      <c r="WDX93" s="149"/>
      <c r="WDY93" s="149"/>
      <c r="WDZ93" s="149"/>
      <c r="WEA93" s="149"/>
      <c r="WEB93" s="149"/>
      <c r="WEC93" s="149"/>
      <c r="WED93" s="149"/>
      <c r="WEE93" s="149"/>
      <c r="WEF93" s="149"/>
      <c r="WEG93" s="149"/>
      <c r="WEH93" s="149"/>
      <c r="WEI93" s="149"/>
      <c r="WEJ93" s="149"/>
      <c r="WEK93" s="149"/>
      <c r="WEL93" s="149"/>
      <c r="WEM93" s="149"/>
      <c r="WEN93" s="149"/>
      <c r="WEO93" s="149"/>
      <c r="WEP93" s="149"/>
      <c r="WEQ93" s="149"/>
      <c r="WER93" s="149"/>
      <c r="WES93" s="149"/>
      <c r="WET93" s="149"/>
      <c r="WEU93" s="149"/>
      <c r="WEV93" s="149"/>
      <c r="WEW93" s="149"/>
      <c r="WEX93" s="149"/>
      <c r="WEY93" s="149"/>
      <c r="WEZ93" s="149"/>
      <c r="WFA93" s="149"/>
      <c r="WFB93" s="149"/>
      <c r="WFC93" s="149"/>
      <c r="WFD93" s="149"/>
      <c r="WFE93" s="149"/>
      <c r="WFF93" s="149"/>
      <c r="WFG93" s="149"/>
      <c r="WFH93" s="149"/>
      <c r="WFI93" s="149"/>
      <c r="WFJ93" s="149"/>
      <c r="WFK93" s="149"/>
      <c r="WFL93" s="149"/>
      <c r="WFM93" s="149"/>
      <c r="WFN93" s="149"/>
      <c r="WFO93" s="149"/>
      <c r="WFP93" s="149"/>
      <c r="WFQ93" s="149"/>
      <c r="WFR93" s="149"/>
      <c r="WFS93" s="149"/>
      <c r="WFT93" s="149"/>
      <c r="WFU93" s="149"/>
      <c r="WFV93" s="149"/>
      <c r="WFW93" s="149"/>
      <c r="WFX93" s="149"/>
      <c r="WFY93" s="149"/>
      <c r="WFZ93" s="149"/>
      <c r="WGA93" s="149"/>
      <c r="WGB93" s="149"/>
      <c r="WGC93" s="149"/>
      <c r="WGD93" s="149"/>
      <c r="WGE93" s="149"/>
      <c r="WGF93" s="149"/>
      <c r="WGG93" s="149"/>
      <c r="WGH93" s="149"/>
      <c r="WGI93" s="149"/>
      <c r="WGJ93" s="149"/>
      <c r="WGK93" s="149"/>
      <c r="WGL93" s="149"/>
      <c r="WGM93" s="149"/>
      <c r="WGN93" s="149"/>
      <c r="WGO93" s="149"/>
      <c r="WGP93" s="149"/>
      <c r="WGQ93" s="149"/>
      <c r="WGR93" s="149"/>
      <c r="WGS93" s="149"/>
      <c r="WGT93" s="149"/>
      <c r="WGU93" s="149"/>
      <c r="WGV93" s="149"/>
      <c r="WGW93" s="149"/>
      <c r="WGX93" s="149"/>
      <c r="WGY93" s="149"/>
      <c r="WGZ93" s="149"/>
      <c r="WHA93" s="149"/>
      <c r="WHB93" s="149"/>
      <c r="WHC93" s="149"/>
      <c r="WHD93" s="149"/>
      <c r="WHE93" s="149"/>
      <c r="WHF93" s="149"/>
      <c r="WHG93" s="149"/>
      <c r="WHH93" s="149"/>
      <c r="WHI93" s="149"/>
      <c r="WHJ93" s="149"/>
      <c r="WHK93" s="149"/>
      <c r="WHL93" s="149"/>
      <c r="WHM93" s="149"/>
      <c r="WHN93" s="149"/>
      <c r="WHO93" s="149"/>
      <c r="WHP93" s="149"/>
      <c r="WHQ93" s="149"/>
      <c r="WHR93" s="149"/>
      <c r="WHS93" s="149"/>
      <c r="WHT93" s="149"/>
      <c r="WHU93" s="149"/>
      <c r="WHV93" s="149"/>
      <c r="WHW93" s="149"/>
      <c r="WHX93" s="149"/>
      <c r="WHY93" s="149"/>
      <c r="WHZ93" s="149"/>
      <c r="WIA93" s="149"/>
      <c r="WIB93" s="149"/>
      <c r="WIC93" s="149"/>
      <c r="WID93" s="149"/>
      <c r="WIE93" s="149"/>
      <c r="WIF93" s="149"/>
      <c r="WIG93" s="149"/>
      <c r="WIH93" s="149"/>
      <c r="WII93" s="149"/>
      <c r="WIJ93" s="149"/>
      <c r="WIK93" s="149"/>
      <c r="WIL93" s="149"/>
      <c r="WIM93" s="149"/>
      <c r="WIN93" s="149"/>
      <c r="WIO93" s="149"/>
      <c r="WIP93" s="149"/>
      <c r="WIQ93" s="149"/>
      <c r="WIR93" s="149"/>
      <c r="WIS93" s="149"/>
      <c r="WIT93" s="149"/>
      <c r="WIU93" s="149"/>
      <c r="WIV93" s="149"/>
      <c r="WIW93" s="149"/>
      <c r="WIX93" s="149"/>
      <c r="WIY93" s="149"/>
      <c r="WIZ93" s="149"/>
      <c r="WJA93" s="149"/>
      <c r="WJB93" s="149"/>
      <c r="WJC93" s="149"/>
      <c r="WJD93" s="149"/>
      <c r="WJE93" s="149"/>
      <c r="WJF93" s="149"/>
      <c r="WJG93" s="149"/>
      <c r="WJH93" s="149"/>
      <c r="WJI93" s="149"/>
      <c r="WJJ93" s="149"/>
      <c r="WJK93" s="149"/>
      <c r="WJL93" s="149"/>
      <c r="WJM93" s="149"/>
      <c r="WJN93" s="149"/>
      <c r="WJO93" s="149"/>
      <c r="WJP93" s="149"/>
      <c r="WJQ93" s="149"/>
      <c r="WJR93" s="149"/>
      <c r="WJS93" s="149"/>
      <c r="WJT93" s="149"/>
      <c r="WJU93" s="149"/>
      <c r="WJV93" s="149"/>
      <c r="WJW93" s="149"/>
      <c r="WJX93" s="149"/>
      <c r="WJY93" s="149"/>
      <c r="WJZ93" s="149"/>
      <c r="WKA93" s="149"/>
      <c r="WKB93" s="149"/>
      <c r="WKC93" s="149"/>
      <c r="WKD93" s="149"/>
      <c r="WKE93" s="149"/>
      <c r="WKF93" s="149"/>
      <c r="WKG93" s="149"/>
      <c r="WKH93" s="149"/>
      <c r="WKI93" s="149"/>
      <c r="WKJ93" s="149"/>
      <c r="WKK93" s="149"/>
      <c r="WKL93" s="149"/>
      <c r="WKM93" s="149"/>
      <c r="WKN93" s="149"/>
      <c r="WKO93" s="149"/>
      <c r="WKP93" s="149"/>
      <c r="WKQ93" s="149"/>
      <c r="WKR93" s="149"/>
      <c r="WKS93" s="149"/>
      <c r="WKT93" s="149"/>
      <c r="WKU93" s="149"/>
      <c r="WKV93" s="149"/>
      <c r="WKW93" s="149"/>
      <c r="WKX93" s="149"/>
      <c r="WKY93" s="149"/>
      <c r="WKZ93" s="149"/>
      <c r="WLA93" s="149"/>
      <c r="WLB93" s="149"/>
      <c r="WLC93" s="149"/>
      <c r="WLD93" s="149"/>
      <c r="WLE93" s="149"/>
      <c r="WLF93" s="149"/>
      <c r="WLG93" s="149"/>
      <c r="WLH93" s="149"/>
      <c r="WLI93" s="149"/>
      <c r="WLJ93" s="149"/>
      <c r="WLK93" s="149"/>
      <c r="WLL93" s="149"/>
      <c r="WLM93" s="149"/>
      <c r="WLN93" s="149"/>
      <c r="WLO93" s="149"/>
      <c r="WLP93" s="149"/>
      <c r="WLQ93" s="149"/>
      <c r="WLR93" s="149"/>
      <c r="WLS93" s="149"/>
      <c r="WLT93" s="149"/>
      <c r="WLU93" s="149"/>
      <c r="WLV93" s="149"/>
      <c r="WLW93" s="149"/>
      <c r="WLX93" s="149"/>
      <c r="WLY93" s="149"/>
      <c r="WLZ93" s="149"/>
      <c r="WMA93" s="149"/>
      <c r="WMB93" s="149"/>
      <c r="WMC93" s="149"/>
      <c r="WMD93" s="149"/>
      <c r="WME93" s="149"/>
      <c r="WMF93" s="149"/>
      <c r="WMG93" s="149"/>
      <c r="WMH93" s="149"/>
      <c r="WMI93" s="149"/>
      <c r="WMJ93" s="149"/>
      <c r="WMK93" s="149"/>
      <c r="WML93" s="149"/>
      <c r="WMM93" s="149"/>
      <c r="WMN93" s="149"/>
      <c r="WMO93" s="149"/>
      <c r="WMP93" s="149"/>
      <c r="WMQ93" s="149"/>
      <c r="WMR93" s="149"/>
      <c r="WMS93" s="149"/>
      <c r="WMT93" s="149"/>
      <c r="WMU93" s="149"/>
      <c r="WMV93" s="149"/>
      <c r="WMW93" s="149"/>
      <c r="WMX93" s="149"/>
      <c r="WMY93" s="149"/>
      <c r="WMZ93" s="149"/>
      <c r="WNA93" s="149"/>
      <c r="WNB93" s="149"/>
      <c r="WNC93" s="149"/>
      <c r="WND93" s="149"/>
      <c r="WNE93" s="149"/>
      <c r="WNF93" s="149"/>
      <c r="WNG93" s="149"/>
      <c r="WNH93" s="149"/>
      <c r="WNI93" s="149"/>
      <c r="WNJ93" s="149"/>
      <c r="WNK93" s="149"/>
      <c r="WNL93" s="149"/>
      <c r="WNM93" s="149"/>
      <c r="WNN93" s="149"/>
      <c r="WNO93" s="149"/>
      <c r="WNP93" s="149"/>
      <c r="WNQ93" s="149"/>
      <c r="WNR93" s="149"/>
      <c r="WNS93" s="149"/>
      <c r="WNT93" s="149"/>
      <c r="WNU93" s="149"/>
      <c r="WNV93" s="149"/>
      <c r="WNW93" s="149"/>
      <c r="WNX93" s="149"/>
      <c r="WNY93" s="149"/>
      <c r="WNZ93" s="149"/>
      <c r="WOA93" s="149"/>
      <c r="WOB93" s="149"/>
      <c r="WOC93" s="149"/>
      <c r="WOD93" s="149"/>
      <c r="WOE93" s="149"/>
      <c r="WOF93" s="149"/>
      <c r="WOG93" s="149"/>
      <c r="WOH93" s="149"/>
      <c r="WOI93" s="149"/>
      <c r="WOJ93" s="149"/>
      <c r="WOK93" s="149"/>
      <c r="WOL93" s="149"/>
      <c r="WOM93" s="149"/>
      <c r="WON93" s="149"/>
      <c r="WOO93" s="149"/>
      <c r="WOP93" s="149"/>
      <c r="WOQ93" s="149"/>
      <c r="WOR93" s="149"/>
      <c r="WOS93" s="149"/>
      <c r="WOT93" s="149"/>
      <c r="WOU93" s="149"/>
      <c r="WOV93" s="149"/>
      <c r="WOW93" s="149"/>
      <c r="WOX93" s="149"/>
      <c r="WOY93" s="149"/>
      <c r="WOZ93" s="149"/>
      <c r="WPA93" s="149"/>
      <c r="WPB93" s="149"/>
      <c r="WPC93" s="149"/>
      <c r="WPD93" s="149"/>
      <c r="WPE93" s="149"/>
      <c r="WPF93" s="149"/>
      <c r="WPG93" s="149"/>
      <c r="WPH93" s="149"/>
      <c r="WPI93" s="149"/>
      <c r="WPJ93" s="149"/>
      <c r="WPK93" s="149"/>
      <c r="WPL93" s="149"/>
      <c r="WPM93" s="149"/>
      <c r="WPN93" s="149"/>
      <c r="WPO93" s="149"/>
      <c r="WPP93" s="149"/>
      <c r="WPQ93" s="149"/>
      <c r="WPR93" s="149"/>
      <c r="WPS93" s="149"/>
      <c r="WPT93" s="149"/>
      <c r="WPU93" s="149"/>
      <c r="WPV93" s="149"/>
      <c r="WPW93" s="149"/>
      <c r="WPX93" s="149"/>
      <c r="WPY93" s="149"/>
      <c r="WPZ93" s="149"/>
      <c r="WQA93" s="149"/>
      <c r="WQB93" s="149"/>
      <c r="WQC93" s="149"/>
      <c r="WQD93" s="149"/>
      <c r="WQE93" s="149"/>
      <c r="WQF93" s="149"/>
      <c r="WQG93" s="149"/>
      <c r="WQH93" s="149"/>
      <c r="WQI93" s="149"/>
      <c r="WQJ93" s="149"/>
      <c r="WQK93" s="149"/>
      <c r="WQL93" s="149"/>
      <c r="WQM93" s="149"/>
      <c r="WQN93" s="149"/>
      <c r="WQO93" s="149"/>
      <c r="WQP93" s="149"/>
      <c r="WQQ93" s="149"/>
      <c r="WQR93" s="149"/>
      <c r="WQS93" s="149"/>
      <c r="WQT93" s="149"/>
      <c r="WQU93" s="149"/>
      <c r="WQV93" s="149"/>
      <c r="WQW93" s="149"/>
      <c r="WQX93" s="149"/>
      <c r="WQY93" s="149"/>
      <c r="WQZ93" s="149"/>
      <c r="WRA93" s="149"/>
      <c r="WRB93" s="149"/>
      <c r="WRC93" s="149"/>
      <c r="WRD93" s="149"/>
      <c r="WRE93" s="149"/>
      <c r="WRF93" s="149"/>
      <c r="WRG93" s="149"/>
      <c r="WRH93" s="149"/>
      <c r="WRI93" s="149"/>
      <c r="WRJ93" s="149"/>
      <c r="WRK93" s="149"/>
      <c r="WRL93" s="149"/>
      <c r="WRM93" s="149"/>
      <c r="WRN93" s="149"/>
      <c r="WRO93" s="149"/>
      <c r="WRP93" s="149"/>
      <c r="WRQ93" s="149"/>
      <c r="WRR93" s="149"/>
      <c r="WRS93" s="149"/>
      <c r="WRT93" s="149"/>
      <c r="WRU93" s="149"/>
      <c r="WRV93" s="149"/>
      <c r="WRW93" s="149"/>
      <c r="WRX93" s="149"/>
      <c r="WRY93" s="149"/>
      <c r="WRZ93" s="149"/>
      <c r="WSA93" s="149"/>
      <c r="WSB93" s="149"/>
      <c r="WSC93" s="149"/>
      <c r="WSD93" s="149"/>
      <c r="WSE93" s="149"/>
      <c r="WSF93" s="149"/>
      <c r="WSG93" s="149"/>
      <c r="WSH93" s="149"/>
      <c r="WSI93" s="149"/>
      <c r="WSJ93" s="149"/>
      <c r="WSK93" s="149"/>
      <c r="WSL93" s="149"/>
      <c r="WSM93" s="149"/>
      <c r="WSN93" s="149"/>
      <c r="WSO93" s="149"/>
      <c r="WSP93" s="149"/>
      <c r="WSQ93" s="149"/>
      <c r="WSR93" s="149"/>
      <c r="WSS93" s="149"/>
      <c r="WST93" s="149"/>
      <c r="WSU93" s="149"/>
      <c r="WSV93" s="149"/>
      <c r="WSW93" s="149"/>
      <c r="WSX93" s="149"/>
      <c r="WSY93" s="149"/>
      <c r="WSZ93" s="149"/>
      <c r="WTA93" s="149"/>
      <c r="WTB93" s="149"/>
      <c r="WTC93" s="149"/>
      <c r="WTD93" s="149"/>
      <c r="WTE93" s="149"/>
      <c r="WTF93" s="149"/>
      <c r="WTG93" s="149"/>
      <c r="WTH93" s="149"/>
      <c r="WTI93" s="149"/>
      <c r="WTJ93" s="149"/>
      <c r="WTK93" s="149"/>
      <c r="WTL93" s="149"/>
      <c r="WTM93" s="149"/>
      <c r="WTN93" s="149"/>
      <c r="WTO93" s="149"/>
      <c r="WTP93" s="149"/>
      <c r="WTQ93" s="149"/>
      <c r="WTR93" s="149"/>
      <c r="WTS93" s="149"/>
      <c r="WTT93" s="149"/>
      <c r="WTU93" s="149"/>
      <c r="WTV93" s="149"/>
      <c r="WTW93" s="149"/>
      <c r="WTX93" s="149"/>
      <c r="WTY93" s="149"/>
      <c r="WTZ93" s="149"/>
      <c r="WUA93" s="149"/>
      <c r="WUB93" s="149"/>
      <c r="WUC93" s="149"/>
      <c r="WUD93" s="149"/>
      <c r="WUE93" s="149"/>
      <c r="WUF93" s="149"/>
      <c r="WUG93" s="149"/>
      <c r="WUH93" s="149"/>
      <c r="WUI93" s="149"/>
      <c r="WUJ93" s="149"/>
      <c r="WUK93" s="149"/>
      <c r="WUL93" s="149"/>
      <c r="WUM93" s="149"/>
      <c r="WUN93" s="149"/>
      <c r="WUO93" s="149"/>
      <c r="WUP93" s="149"/>
      <c r="WUQ93" s="149"/>
      <c r="WUR93" s="149"/>
      <c r="WUS93" s="149"/>
      <c r="WUT93" s="149"/>
      <c r="WUU93" s="149"/>
      <c r="WUV93" s="149"/>
      <c r="WUW93" s="149"/>
      <c r="WUX93" s="149"/>
      <c r="WUY93" s="149"/>
      <c r="WUZ93" s="149"/>
      <c r="WVA93" s="149"/>
      <c r="WVB93" s="149"/>
      <c r="WVC93" s="149"/>
      <c r="WVD93" s="149"/>
      <c r="WVE93" s="149"/>
      <c r="WVF93" s="149"/>
      <c r="WVG93" s="149"/>
      <c r="WVH93" s="149"/>
      <c r="WVI93" s="149"/>
      <c r="WVJ93" s="149"/>
      <c r="WVK93" s="149"/>
      <c r="WVL93" s="149"/>
      <c r="WVM93" s="149"/>
      <c r="WVN93" s="149"/>
      <c r="WVO93" s="149"/>
      <c r="WVP93" s="149"/>
      <c r="WVQ93" s="149"/>
      <c r="WVR93" s="149"/>
      <c r="WVS93" s="149"/>
      <c r="WVT93" s="149"/>
      <c r="WVU93" s="149"/>
      <c r="WVV93" s="149"/>
      <c r="WVW93" s="149"/>
      <c r="WVX93" s="149"/>
      <c r="WVY93" s="149"/>
      <c r="WVZ93" s="149"/>
      <c r="WWA93" s="149"/>
      <c r="WWB93" s="149"/>
      <c r="WWC93" s="149"/>
      <c r="WWD93" s="149"/>
      <c r="WWE93" s="149"/>
      <c r="WWF93" s="149"/>
      <c r="WWG93" s="149"/>
      <c r="WWH93" s="149"/>
      <c r="WWI93" s="149"/>
      <c r="WWJ93" s="149"/>
      <c r="WWK93" s="149"/>
      <c r="WWL93" s="149"/>
      <c r="WWM93" s="149"/>
      <c r="WWN93" s="149"/>
      <c r="WWO93" s="149"/>
      <c r="WWP93" s="149"/>
      <c r="WWQ93" s="149"/>
      <c r="WWR93" s="149"/>
      <c r="WWS93" s="149"/>
      <c r="WWT93" s="149"/>
      <c r="WWU93" s="149"/>
      <c r="WWV93" s="149"/>
      <c r="WWW93" s="149"/>
      <c r="WWX93" s="149"/>
      <c r="WWY93" s="149"/>
      <c r="WWZ93" s="149"/>
      <c r="WXA93" s="149"/>
      <c r="WXB93" s="149"/>
      <c r="WXC93" s="149"/>
      <c r="WXD93" s="149"/>
      <c r="WXE93" s="149"/>
      <c r="WXF93" s="149"/>
      <c r="WXG93" s="149"/>
      <c r="WXH93" s="149"/>
      <c r="WXI93" s="149"/>
      <c r="WXJ93" s="149"/>
      <c r="WXK93" s="149"/>
      <c r="WXL93" s="149"/>
      <c r="WXM93" s="149"/>
      <c r="WXN93" s="149"/>
      <c r="WXO93" s="149"/>
      <c r="WXP93" s="149"/>
      <c r="WXQ93" s="149"/>
      <c r="WXR93" s="149"/>
      <c r="WXS93" s="149"/>
      <c r="WXT93" s="149"/>
      <c r="WXU93" s="149"/>
      <c r="WXV93" s="149"/>
      <c r="WXW93" s="149"/>
      <c r="WXX93" s="149"/>
      <c r="WXY93" s="149"/>
      <c r="WXZ93" s="149"/>
      <c r="WYA93" s="149"/>
      <c r="WYB93" s="149"/>
      <c r="WYC93" s="149"/>
      <c r="WYD93" s="149"/>
      <c r="WYE93" s="149"/>
      <c r="WYF93" s="149"/>
      <c r="WYG93" s="149"/>
      <c r="WYH93" s="149"/>
      <c r="WYI93" s="149"/>
      <c r="WYJ93" s="149"/>
      <c r="WYK93" s="149"/>
      <c r="WYL93" s="149"/>
      <c r="WYM93" s="149"/>
      <c r="WYN93" s="149"/>
      <c r="WYO93" s="149"/>
      <c r="WYP93" s="149"/>
      <c r="WYQ93" s="149"/>
      <c r="WYR93" s="149"/>
      <c r="WYS93" s="149"/>
      <c r="WYT93" s="149"/>
      <c r="WYU93" s="149"/>
      <c r="WYV93" s="149"/>
      <c r="WYW93" s="149"/>
      <c r="WYX93" s="149"/>
      <c r="WYY93" s="149"/>
      <c r="WYZ93" s="149"/>
      <c r="WZA93" s="149"/>
      <c r="WZB93" s="149"/>
      <c r="WZC93" s="149"/>
      <c r="WZD93" s="149"/>
      <c r="WZE93" s="149"/>
      <c r="WZF93" s="149"/>
      <c r="WZG93" s="149"/>
      <c r="WZH93" s="149"/>
      <c r="WZI93" s="149"/>
      <c r="WZJ93" s="149"/>
      <c r="WZK93" s="149"/>
      <c r="WZL93" s="149"/>
      <c r="WZM93" s="149"/>
      <c r="WZN93" s="149"/>
      <c r="WZO93" s="149"/>
      <c r="WZP93" s="149"/>
      <c r="WZQ93" s="149"/>
      <c r="WZR93" s="149"/>
      <c r="WZS93" s="149"/>
      <c r="WZT93" s="149"/>
      <c r="WZU93" s="149"/>
      <c r="WZV93" s="149"/>
      <c r="WZW93" s="149"/>
      <c r="WZX93" s="149"/>
      <c r="WZY93" s="149"/>
      <c r="WZZ93" s="149"/>
      <c r="XAA93" s="149"/>
      <c r="XAB93" s="149"/>
      <c r="XAC93" s="149"/>
      <c r="XAD93" s="149"/>
      <c r="XAE93" s="149"/>
      <c r="XAF93" s="149"/>
      <c r="XAG93" s="149"/>
      <c r="XAH93" s="149"/>
      <c r="XAI93" s="149"/>
      <c r="XAJ93" s="149"/>
      <c r="XAK93" s="149"/>
      <c r="XAL93" s="149"/>
      <c r="XAM93" s="149"/>
      <c r="XAN93" s="149"/>
      <c r="XAO93" s="149"/>
      <c r="XAP93" s="149"/>
      <c r="XAQ93" s="149"/>
      <c r="XAR93" s="149"/>
      <c r="XAS93" s="149"/>
      <c r="XAT93" s="149"/>
      <c r="XAU93" s="149"/>
      <c r="XAV93" s="149"/>
      <c r="XAW93" s="149"/>
      <c r="XAX93" s="149"/>
      <c r="XAY93" s="149"/>
      <c r="XAZ93" s="149"/>
      <c r="XBA93" s="149"/>
      <c r="XBB93" s="149"/>
      <c r="XBC93" s="149"/>
      <c r="XBD93" s="149"/>
      <c r="XBE93" s="149"/>
      <c r="XBF93" s="149"/>
      <c r="XBG93" s="149"/>
      <c r="XBH93" s="149"/>
      <c r="XBI93" s="149"/>
      <c r="XBJ93" s="149"/>
      <c r="XBK93" s="149"/>
      <c r="XBL93" s="149"/>
      <c r="XBM93" s="149"/>
      <c r="XBN93" s="149"/>
      <c r="XBO93" s="149"/>
      <c r="XBP93" s="149"/>
      <c r="XBQ93" s="149"/>
      <c r="XBR93" s="149"/>
      <c r="XBS93" s="149"/>
      <c r="XBT93" s="149"/>
      <c r="XBU93" s="149"/>
      <c r="XBV93" s="149"/>
      <c r="XBW93" s="149"/>
      <c r="XBX93" s="149"/>
      <c r="XBY93" s="149"/>
      <c r="XBZ93" s="149"/>
      <c r="XCA93" s="149"/>
      <c r="XCB93" s="149"/>
      <c r="XCC93" s="149"/>
      <c r="XCD93" s="149"/>
      <c r="XCE93" s="149"/>
      <c r="XCF93" s="149"/>
      <c r="XCG93" s="149"/>
      <c r="XCH93" s="149"/>
      <c r="XCI93" s="149"/>
      <c r="XCJ93" s="149"/>
      <c r="XCK93" s="149"/>
      <c r="XCL93" s="149"/>
      <c r="XCM93" s="149"/>
      <c r="XCN93" s="149"/>
      <c r="XCO93" s="149"/>
      <c r="XCP93" s="149"/>
      <c r="XCQ93" s="149"/>
      <c r="XCR93" s="149"/>
      <c r="XCS93" s="149"/>
      <c r="XCT93" s="149"/>
      <c r="XCU93" s="149"/>
      <c r="XCV93" s="149"/>
      <c r="XCW93" s="149"/>
      <c r="XCX93" s="149"/>
      <c r="XCY93" s="149"/>
      <c r="XCZ93" s="149"/>
      <c r="XDA93" s="149"/>
      <c r="XDB93" s="149"/>
      <c r="XDC93" s="149"/>
      <c r="XDD93" s="149"/>
      <c r="XDE93" s="149"/>
      <c r="XDF93" s="149"/>
      <c r="XDG93" s="149"/>
      <c r="XDH93" s="149"/>
      <c r="XDI93" s="149"/>
      <c r="XDJ93" s="149"/>
      <c r="XDK93" s="149"/>
      <c r="XDL93" s="149"/>
      <c r="XDM93" s="149"/>
      <c r="XDN93" s="149"/>
      <c r="XDO93" s="149"/>
      <c r="XDP93" s="149"/>
      <c r="XDQ93" s="149"/>
      <c r="XDR93" s="149"/>
      <c r="XDS93" s="149"/>
      <c r="XDT93" s="149"/>
      <c r="XDU93" s="149"/>
      <c r="XDV93" s="149"/>
      <c r="XDW93" s="149"/>
    </row>
    <row r="94" spans="1:16351" s="46" customFormat="1" ht="169.5" customHeight="1" x14ac:dyDescent="0.25">
      <c r="A94" s="285" t="s">
        <v>514</v>
      </c>
      <c r="B94" s="286" t="s">
        <v>20</v>
      </c>
      <c r="C94" s="287" t="s">
        <v>1317</v>
      </c>
      <c r="D94" s="287" t="s">
        <v>1317</v>
      </c>
      <c r="E94" s="288">
        <f>E95</f>
        <v>2.65</v>
      </c>
      <c r="F94" s="289">
        <f>F95</f>
        <v>218000</v>
      </c>
      <c r="G94" s="321">
        <v>87</v>
      </c>
      <c r="H94" s="289">
        <f>H95</f>
        <v>189660</v>
      </c>
      <c r="I94" s="289">
        <f>I96</f>
        <v>0</v>
      </c>
      <c r="J94" s="289">
        <f>J96</f>
        <v>0</v>
      </c>
      <c r="K94" s="291">
        <v>44854</v>
      </c>
      <c r="L94" s="308" t="s">
        <v>1319</v>
      </c>
      <c r="M94" s="295" t="s">
        <v>1320</v>
      </c>
      <c r="N94" s="310" t="s">
        <v>253</v>
      </c>
      <c r="O94" s="309" t="s">
        <v>227</v>
      </c>
      <c r="P94" s="309"/>
      <c r="Q94" s="309" t="s">
        <v>270</v>
      </c>
      <c r="R94" s="309" t="s">
        <v>270</v>
      </c>
      <c r="S94" s="477" t="s">
        <v>1514</v>
      </c>
      <c r="T94" s="164"/>
      <c r="U94" s="445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149"/>
      <c r="EA94" s="149"/>
      <c r="EB94" s="149"/>
      <c r="EC94" s="149"/>
      <c r="ED94" s="149"/>
      <c r="EE94" s="149"/>
      <c r="EF94" s="149"/>
      <c r="EG94" s="149"/>
      <c r="EH94" s="149"/>
      <c r="EI94" s="149"/>
      <c r="EJ94" s="149"/>
      <c r="EK94" s="149"/>
      <c r="EL94" s="149"/>
      <c r="EM94" s="149"/>
      <c r="EN94" s="149"/>
      <c r="EO94" s="149"/>
      <c r="EP94" s="149"/>
      <c r="EQ94" s="149"/>
      <c r="ER94" s="149"/>
      <c r="ES94" s="149"/>
      <c r="ET94" s="149"/>
      <c r="EU94" s="149"/>
      <c r="EV94" s="149"/>
      <c r="EW94" s="149"/>
      <c r="EX94" s="149"/>
      <c r="EY94" s="149"/>
      <c r="EZ94" s="149"/>
      <c r="FA94" s="149"/>
      <c r="FB94" s="149"/>
      <c r="FC94" s="149"/>
      <c r="FD94" s="149"/>
      <c r="FE94" s="149"/>
      <c r="FF94" s="149"/>
      <c r="FG94" s="149"/>
      <c r="FH94" s="149"/>
      <c r="FI94" s="149"/>
      <c r="FJ94" s="149"/>
      <c r="FK94" s="149"/>
      <c r="FL94" s="149"/>
      <c r="FM94" s="149"/>
      <c r="FN94" s="149"/>
      <c r="FO94" s="149"/>
      <c r="FP94" s="149"/>
      <c r="FQ94" s="149"/>
      <c r="FR94" s="149"/>
      <c r="FS94" s="149"/>
      <c r="FT94" s="149"/>
      <c r="FU94" s="149"/>
      <c r="FV94" s="149"/>
      <c r="FW94" s="149"/>
      <c r="FX94" s="149"/>
      <c r="FY94" s="149"/>
      <c r="FZ94" s="149"/>
      <c r="GA94" s="149"/>
      <c r="GB94" s="149"/>
      <c r="GC94" s="149"/>
      <c r="GD94" s="149"/>
      <c r="GE94" s="149"/>
      <c r="GF94" s="149"/>
      <c r="GG94" s="149"/>
      <c r="GH94" s="149"/>
      <c r="GI94" s="149"/>
      <c r="GJ94" s="149"/>
      <c r="GK94" s="149"/>
      <c r="GL94" s="149"/>
      <c r="GM94" s="149"/>
      <c r="GN94" s="149"/>
      <c r="GO94" s="149"/>
      <c r="GP94" s="149"/>
      <c r="GQ94" s="149"/>
      <c r="GR94" s="149"/>
      <c r="GS94" s="149"/>
      <c r="GT94" s="149"/>
      <c r="GU94" s="149"/>
      <c r="GV94" s="149"/>
      <c r="GW94" s="149"/>
      <c r="GX94" s="149"/>
      <c r="GY94" s="149"/>
      <c r="GZ94" s="149"/>
      <c r="HA94" s="149"/>
      <c r="HB94" s="149"/>
      <c r="HC94" s="149"/>
      <c r="HD94" s="149"/>
      <c r="HE94" s="149"/>
      <c r="HF94" s="149"/>
      <c r="HG94" s="149"/>
      <c r="HH94" s="149"/>
      <c r="HI94" s="149"/>
      <c r="HJ94" s="149"/>
      <c r="HK94" s="149"/>
      <c r="HL94" s="149"/>
      <c r="HM94" s="149"/>
      <c r="HN94" s="149"/>
      <c r="HO94" s="149"/>
      <c r="HP94" s="149"/>
      <c r="HQ94" s="149"/>
      <c r="HR94" s="149"/>
      <c r="HS94" s="149"/>
      <c r="HT94" s="149"/>
      <c r="HU94" s="149"/>
      <c r="HV94" s="149"/>
      <c r="HW94" s="149"/>
      <c r="HX94" s="149"/>
      <c r="HY94" s="149"/>
      <c r="HZ94" s="149"/>
      <c r="IA94" s="149"/>
      <c r="IB94" s="149"/>
      <c r="IC94" s="149"/>
      <c r="ID94" s="149"/>
      <c r="IE94" s="149"/>
      <c r="IF94" s="149"/>
      <c r="IG94" s="149"/>
      <c r="IH94" s="149"/>
      <c r="II94" s="149"/>
      <c r="IJ94" s="149"/>
      <c r="IK94" s="149"/>
      <c r="IL94" s="149"/>
      <c r="IM94" s="149"/>
      <c r="IN94" s="149"/>
      <c r="IO94" s="149"/>
      <c r="IP94" s="149"/>
      <c r="IQ94" s="149"/>
      <c r="IR94" s="149"/>
      <c r="IS94" s="149"/>
      <c r="IT94" s="149"/>
      <c r="IU94" s="149"/>
      <c r="IV94" s="149"/>
      <c r="IW94" s="149"/>
      <c r="IX94" s="149"/>
      <c r="IY94" s="149"/>
      <c r="IZ94" s="149"/>
      <c r="JA94" s="149"/>
      <c r="JB94" s="149"/>
      <c r="JC94" s="149"/>
      <c r="JD94" s="149"/>
      <c r="JE94" s="149"/>
      <c r="JF94" s="149"/>
      <c r="JG94" s="149"/>
      <c r="JH94" s="149"/>
      <c r="JI94" s="149"/>
      <c r="JJ94" s="149"/>
      <c r="JK94" s="149"/>
      <c r="JL94" s="149"/>
      <c r="JM94" s="149"/>
      <c r="JN94" s="149"/>
      <c r="JO94" s="149"/>
      <c r="JP94" s="149"/>
      <c r="JQ94" s="149"/>
      <c r="JR94" s="149"/>
      <c r="JS94" s="149"/>
      <c r="JT94" s="149"/>
      <c r="JU94" s="149"/>
      <c r="JV94" s="149"/>
      <c r="JW94" s="149"/>
      <c r="JX94" s="149"/>
      <c r="JY94" s="149"/>
      <c r="JZ94" s="149"/>
      <c r="KA94" s="149"/>
      <c r="KB94" s="149"/>
      <c r="KC94" s="149"/>
      <c r="KD94" s="149"/>
      <c r="KE94" s="149"/>
      <c r="KF94" s="149"/>
      <c r="KG94" s="149"/>
      <c r="KH94" s="149"/>
      <c r="KI94" s="149"/>
      <c r="KJ94" s="149"/>
      <c r="KK94" s="149"/>
      <c r="KL94" s="149"/>
      <c r="KM94" s="149"/>
      <c r="KN94" s="149"/>
      <c r="KO94" s="149"/>
      <c r="KP94" s="149"/>
      <c r="KQ94" s="149"/>
      <c r="KR94" s="149"/>
      <c r="KS94" s="149"/>
      <c r="KT94" s="149"/>
      <c r="KU94" s="149"/>
      <c r="KV94" s="149"/>
      <c r="KW94" s="149"/>
      <c r="KX94" s="149"/>
      <c r="KY94" s="149"/>
      <c r="KZ94" s="149"/>
      <c r="LA94" s="149"/>
      <c r="LB94" s="149"/>
      <c r="LC94" s="149"/>
      <c r="LD94" s="149"/>
      <c r="LE94" s="149"/>
      <c r="LF94" s="149"/>
      <c r="LG94" s="149"/>
      <c r="LH94" s="149"/>
      <c r="LI94" s="149"/>
      <c r="LJ94" s="149"/>
      <c r="LK94" s="149"/>
      <c r="LL94" s="149"/>
      <c r="LM94" s="149"/>
      <c r="LN94" s="149"/>
      <c r="LO94" s="149"/>
      <c r="LP94" s="149"/>
      <c r="LQ94" s="149"/>
      <c r="LR94" s="149"/>
      <c r="LS94" s="149"/>
      <c r="LT94" s="149"/>
      <c r="LU94" s="149"/>
      <c r="LV94" s="149"/>
      <c r="LW94" s="149"/>
      <c r="LX94" s="149"/>
      <c r="LY94" s="149"/>
      <c r="LZ94" s="149"/>
      <c r="MA94" s="149"/>
      <c r="MB94" s="149"/>
      <c r="MC94" s="149"/>
      <c r="MD94" s="149"/>
      <c r="ME94" s="149"/>
      <c r="MF94" s="149"/>
      <c r="MG94" s="149"/>
      <c r="MH94" s="149"/>
      <c r="MI94" s="149"/>
      <c r="MJ94" s="149"/>
      <c r="MK94" s="149"/>
      <c r="ML94" s="149"/>
      <c r="MM94" s="149"/>
      <c r="MN94" s="149"/>
      <c r="MO94" s="149"/>
      <c r="MP94" s="149"/>
      <c r="MQ94" s="149"/>
      <c r="MR94" s="149"/>
      <c r="MS94" s="149"/>
      <c r="MT94" s="149"/>
      <c r="MU94" s="149"/>
      <c r="MV94" s="149"/>
      <c r="MW94" s="149"/>
      <c r="MX94" s="149"/>
      <c r="MY94" s="149"/>
      <c r="MZ94" s="149"/>
      <c r="NA94" s="149"/>
      <c r="NB94" s="149"/>
      <c r="NC94" s="149"/>
      <c r="ND94" s="149"/>
      <c r="NE94" s="149"/>
      <c r="NF94" s="149"/>
      <c r="NG94" s="149"/>
      <c r="NH94" s="149"/>
      <c r="NI94" s="149"/>
      <c r="NJ94" s="149"/>
      <c r="NK94" s="149"/>
      <c r="NL94" s="149"/>
      <c r="NM94" s="149"/>
      <c r="NN94" s="149"/>
      <c r="NO94" s="149"/>
      <c r="NP94" s="149"/>
      <c r="NQ94" s="149"/>
      <c r="NR94" s="149"/>
      <c r="NS94" s="149"/>
      <c r="NT94" s="149"/>
      <c r="NU94" s="149"/>
      <c r="NV94" s="149"/>
      <c r="NW94" s="149"/>
      <c r="NX94" s="149"/>
      <c r="NY94" s="149"/>
      <c r="NZ94" s="149"/>
      <c r="OA94" s="149"/>
      <c r="OB94" s="149"/>
      <c r="OC94" s="149"/>
      <c r="OD94" s="149"/>
      <c r="OE94" s="149"/>
      <c r="OF94" s="149"/>
      <c r="OG94" s="149"/>
      <c r="OH94" s="149"/>
      <c r="OI94" s="149"/>
      <c r="OJ94" s="149"/>
      <c r="OK94" s="149"/>
      <c r="OL94" s="149"/>
      <c r="OM94" s="149"/>
      <c r="ON94" s="149"/>
      <c r="OO94" s="149"/>
      <c r="OP94" s="149"/>
      <c r="OQ94" s="149"/>
      <c r="OR94" s="149"/>
      <c r="OS94" s="149"/>
      <c r="OT94" s="149"/>
      <c r="OU94" s="149"/>
      <c r="OV94" s="149"/>
      <c r="OW94" s="149"/>
      <c r="OX94" s="149"/>
      <c r="OY94" s="149"/>
      <c r="OZ94" s="149"/>
      <c r="PA94" s="149"/>
      <c r="PB94" s="149"/>
      <c r="PC94" s="149"/>
      <c r="PD94" s="149"/>
      <c r="PE94" s="149"/>
      <c r="PF94" s="149"/>
      <c r="PG94" s="149"/>
      <c r="PH94" s="149"/>
      <c r="PI94" s="149"/>
      <c r="PJ94" s="149"/>
      <c r="PK94" s="149"/>
      <c r="PL94" s="149"/>
      <c r="PM94" s="149"/>
      <c r="PN94" s="149"/>
      <c r="PO94" s="149"/>
      <c r="PP94" s="149"/>
      <c r="PQ94" s="149"/>
      <c r="PR94" s="149"/>
      <c r="PS94" s="149"/>
      <c r="PT94" s="149"/>
      <c r="PU94" s="149"/>
      <c r="PV94" s="149"/>
      <c r="PW94" s="149"/>
      <c r="PX94" s="149"/>
      <c r="PY94" s="149"/>
      <c r="PZ94" s="149"/>
      <c r="QA94" s="149"/>
      <c r="QB94" s="149"/>
      <c r="QC94" s="149"/>
      <c r="QD94" s="149"/>
      <c r="QE94" s="149"/>
      <c r="QF94" s="149"/>
      <c r="QG94" s="149"/>
      <c r="QH94" s="149"/>
      <c r="QI94" s="149"/>
      <c r="QJ94" s="149"/>
      <c r="QK94" s="149"/>
      <c r="QL94" s="149"/>
      <c r="QM94" s="149"/>
      <c r="QN94" s="149"/>
      <c r="QO94" s="149"/>
      <c r="QP94" s="149"/>
      <c r="QQ94" s="149"/>
      <c r="QR94" s="149"/>
      <c r="QS94" s="149"/>
      <c r="QT94" s="149"/>
      <c r="QU94" s="149"/>
      <c r="QV94" s="149"/>
      <c r="QW94" s="149"/>
      <c r="QX94" s="149"/>
      <c r="QY94" s="149"/>
      <c r="QZ94" s="149"/>
      <c r="RA94" s="149"/>
      <c r="RB94" s="149"/>
      <c r="RC94" s="149"/>
      <c r="RD94" s="149"/>
      <c r="RE94" s="149"/>
      <c r="RF94" s="149"/>
      <c r="RG94" s="149"/>
      <c r="RH94" s="149"/>
      <c r="RI94" s="149"/>
      <c r="RJ94" s="149"/>
      <c r="RK94" s="149"/>
      <c r="RL94" s="149"/>
      <c r="RM94" s="149"/>
      <c r="RN94" s="149"/>
      <c r="RO94" s="149"/>
      <c r="RP94" s="149"/>
      <c r="RQ94" s="149"/>
      <c r="RR94" s="149"/>
      <c r="RS94" s="149"/>
      <c r="RT94" s="149"/>
      <c r="RU94" s="149"/>
      <c r="RV94" s="149"/>
      <c r="RW94" s="149"/>
      <c r="RX94" s="149"/>
      <c r="RY94" s="149"/>
      <c r="RZ94" s="149"/>
      <c r="SA94" s="149"/>
      <c r="SB94" s="149"/>
      <c r="SC94" s="149"/>
      <c r="SD94" s="149"/>
      <c r="SE94" s="149"/>
      <c r="SF94" s="149"/>
      <c r="SG94" s="149"/>
      <c r="SH94" s="149"/>
      <c r="SI94" s="149"/>
      <c r="SJ94" s="149"/>
      <c r="SK94" s="149"/>
      <c r="SL94" s="149"/>
      <c r="SM94" s="149"/>
      <c r="SN94" s="149"/>
      <c r="SO94" s="149"/>
      <c r="SP94" s="149"/>
      <c r="SQ94" s="149"/>
      <c r="SR94" s="149"/>
      <c r="SS94" s="149"/>
      <c r="ST94" s="149"/>
      <c r="SU94" s="149"/>
      <c r="SV94" s="149"/>
      <c r="SW94" s="149"/>
      <c r="SX94" s="149"/>
      <c r="SY94" s="149"/>
      <c r="SZ94" s="149"/>
      <c r="TA94" s="149"/>
      <c r="TB94" s="149"/>
      <c r="TC94" s="149"/>
      <c r="TD94" s="149"/>
      <c r="TE94" s="149"/>
      <c r="TF94" s="149"/>
      <c r="TG94" s="149"/>
      <c r="TH94" s="149"/>
      <c r="TI94" s="149"/>
      <c r="TJ94" s="149"/>
      <c r="TK94" s="149"/>
      <c r="TL94" s="149"/>
      <c r="TM94" s="149"/>
      <c r="TN94" s="149"/>
      <c r="TO94" s="149"/>
      <c r="TP94" s="149"/>
      <c r="TQ94" s="149"/>
      <c r="TR94" s="149"/>
      <c r="TS94" s="149"/>
      <c r="TT94" s="149"/>
      <c r="TU94" s="149"/>
      <c r="TV94" s="149"/>
      <c r="TW94" s="149"/>
      <c r="TX94" s="149"/>
      <c r="TY94" s="149"/>
      <c r="TZ94" s="149"/>
      <c r="UA94" s="149"/>
      <c r="UB94" s="149"/>
      <c r="UC94" s="149"/>
      <c r="UD94" s="149"/>
      <c r="UE94" s="149"/>
      <c r="UF94" s="149"/>
      <c r="UG94" s="149"/>
      <c r="UH94" s="149"/>
      <c r="UI94" s="149"/>
      <c r="UJ94" s="149"/>
      <c r="UK94" s="149"/>
      <c r="UL94" s="149"/>
      <c r="UM94" s="149"/>
      <c r="UN94" s="149"/>
      <c r="UO94" s="149"/>
      <c r="UP94" s="149"/>
      <c r="UQ94" s="149"/>
      <c r="UR94" s="149"/>
      <c r="US94" s="149"/>
      <c r="UT94" s="149"/>
      <c r="UU94" s="149"/>
      <c r="UV94" s="149"/>
      <c r="UW94" s="149"/>
      <c r="UX94" s="149"/>
      <c r="UY94" s="149"/>
      <c r="UZ94" s="149"/>
      <c r="VA94" s="149"/>
      <c r="VB94" s="149"/>
      <c r="VC94" s="149"/>
      <c r="VD94" s="149"/>
      <c r="VE94" s="149"/>
      <c r="VF94" s="149"/>
      <c r="VG94" s="149"/>
      <c r="VH94" s="149"/>
      <c r="VI94" s="149"/>
      <c r="VJ94" s="149"/>
      <c r="VK94" s="149"/>
      <c r="VL94" s="149"/>
      <c r="VM94" s="149"/>
      <c r="VN94" s="149"/>
      <c r="VO94" s="149"/>
      <c r="VP94" s="149"/>
      <c r="VQ94" s="149"/>
      <c r="VR94" s="149"/>
      <c r="VS94" s="149"/>
      <c r="VT94" s="149"/>
      <c r="VU94" s="149"/>
      <c r="VV94" s="149"/>
      <c r="VW94" s="149"/>
      <c r="VX94" s="149"/>
      <c r="VY94" s="149"/>
      <c r="VZ94" s="149"/>
      <c r="WA94" s="149"/>
      <c r="WB94" s="149"/>
      <c r="WC94" s="149"/>
      <c r="WD94" s="149"/>
      <c r="WE94" s="149"/>
      <c r="WF94" s="149"/>
      <c r="WG94" s="149"/>
      <c r="WH94" s="149"/>
      <c r="WI94" s="149"/>
      <c r="WJ94" s="149"/>
      <c r="WK94" s="149"/>
      <c r="WL94" s="149"/>
      <c r="WM94" s="149"/>
      <c r="WN94" s="149"/>
      <c r="WO94" s="149"/>
      <c r="WP94" s="149"/>
      <c r="WQ94" s="149"/>
      <c r="WR94" s="149"/>
      <c r="WS94" s="149"/>
      <c r="WT94" s="149"/>
      <c r="WU94" s="149"/>
      <c r="WV94" s="149"/>
      <c r="WW94" s="149"/>
      <c r="WX94" s="149"/>
      <c r="WY94" s="149"/>
      <c r="WZ94" s="149"/>
      <c r="XA94" s="149"/>
      <c r="XB94" s="149"/>
      <c r="XC94" s="149"/>
      <c r="XD94" s="149"/>
      <c r="XE94" s="149"/>
      <c r="XF94" s="149"/>
      <c r="XG94" s="149"/>
      <c r="XH94" s="149"/>
      <c r="XI94" s="149"/>
      <c r="XJ94" s="149"/>
      <c r="XK94" s="149"/>
      <c r="XL94" s="149"/>
      <c r="XM94" s="149"/>
      <c r="XN94" s="149"/>
      <c r="XO94" s="149"/>
      <c r="XP94" s="149"/>
      <c r="XQ94" s="149"/>
      <c r="XR94" s="149"/>
      <c r="XS94" s="149"/>
      <c r="XT94" s="149"/>
      <c r="XU94" s="149"/>
      <c r="XV94" s="149"/>
      <c r="XW94" s="149"/>
      <c r="XX94" s="149"/>
      <c r="XY94" s="149"/>
      <c r="XZ94" s="149"/>
      <c r="YA94" s="149"/>
      <c r="YB94" s="149"/>
      <c r="YC94" s="149"/>
      <c r="YD94" s="149"/>
      <c r="YE94" s="149"/>
      <c r="YF94" s="149"/>
      <c r="YG94" s="149"/>
      <c r="YH94" s="149"/>
      <c r="YI94" s="149"/>
      <c r="YJ94" s="149"/>
      <c r="YK94" s="149"/>
      <c r="YL94" s="149"/>
      <c r="YM94" s="149"/>
      <c r="YN94" s="149"/>
      <c r="YO94" s="149"/>
      <c r="YP94" s="149"/>
      <c r="YQ94" s="149"/>
      <c r="YR94" s="149"/>
      <c r="YS94" s="149"/>
      <c r="YT94" s="149"/>
      <c r="YU94" s="149"/>
      <c r="YV94" s="149"/>
      <c r="YW94" s="149"/>
      <c r="YX94" s="149"/>
      <c r="YY94" s="149"/>
      <c r="YZ94" s="149"/>
      <c r="ZA94" s="149"/>
      <c r="ZB94" s="149"/>
      <c r="ZC94" s="149"/>
      <c r="ZD94" s="149"/>
      <c r="ZE94" s="149"/>
      <c r="ZF94" s="149"/>
      <c r="ZG94" s="149"/>
      <c r="ZH94" s="149"/>
      <c r="ZI94" s="149"/>
      <c r="ZJ94" s="149"/>
      <c r="ZK94" s="149"/>
      <c r="ZL94" s="149"/>
      <c r="ZM94" s="149"/>
      <c r="ZN94" s="149"/>
      <c r="ZO94" s="149"/>
      <c r="ZP94" s="149"/>
      <c r="ZQ94" s="149"/>
      <c r="ZR94" s="149"/>
      <c r="ZS94" s="149"/>
      <c r="ZT94" s="149"/>
      <c r="ZU94" s="149"/>
      <c r="ZV94" s="149"/>
      <c r="ZW94" s="149"/>
      <c r="ZX94" s="149"/>
      <c r="ZY94" s="149"/>
      <c r="ZZ94" s="149"/>
      <c r="AAA94" s="149"/>
      <c r="AAB94" s="149"/>
      <c r="AAC94" s="149"/>
      <c r="AAD94" s="149"/>
      <c r="AAE94" s="149"/>
      <c r="AAF94" s="149"/>
      <c r="AAG94" s="149"/>
      <c r="AAH94" s="149"/>
      <c r="AAI94" s="149"/>
      <c r="AAJ94" s="149"/>
      <c r="AAK94" s="149"/>
      <c r="AAL94" s="149"/>
      <c r="AAM94" s="149"/>
      <c r="AAN94" s="149"/>
      <c r="AAO94" s="149"/>
      <c r="AAP94" s="149"/>
      <c r="AAQ94" s="149"/>
      <c r="AAR94" s="149"/>
      <c r="AAS94" s="149"/>
      <c r="AAT94" s="149"/>
      <c r="AAU94" s="149"/>
      <c r="AAV94" s="149"/>
      <c r="AAW94" s="149"/>
      <c r="AAX94" s="149"/>
      <c r="AAY94" s="149"/>
      <c r="AAZ94" s="149"/>
      <c r="ABA94" s="149"/>
      <c r="ABB94" s="149"/>
      <c r="ABC94" s="149"/>
      <c r="ABD94" s="149"/>
      <c r="ABE94" s="149"/>
      <c r="ABF94" s="149"/>
      <c r="ABG94" s="149"/>
      <c r="ABH94" s="149"/>
      <c r="ABI94" s="149"/>
      <c r="ABJ94" s="149"/>
      <c r="ABK94" s="149"/>
      <c r="ABL94" s="149"/>
      <c r="ABM94" s="149"/>
      <c r="ABN94" s="149"/>
      <c r="ABO94" s="149"/>
      <c r="ABP94" s="149"/>
      <c r="ABQ94" s="149"/>
      <c r="ABR94" s="149"/>
      <c r="ABS94" s="149"/>
      <c r="ABT94" s="149"/>
      <c r="ABU94" s="149"/>
      <c r="ABV94" s="149"/>
      <c r="ABW94" s="149"/>
      <c r="ABX94" s="149"/>
      <c r="ABY94" s="149"/>
      <c r="ABZ94" s="149"/>
      <c r="ACA94" s="149"/>
      <c r="ACB94" s="149"/>
      <c r="ACC94" s="149"/>
      <c r="ACD94" s="149"/>
      <c r="ACE94" s="149"/>
      <c r="ACF94" s="149"/>
      <c r="ACG94" s="149"/>
      <c r="ACH94" s="149"/>
      <c r="ACI94" s="149"/>
      <c r="ACJ94" s="149"/>
      <c r="ACK94" s="149"/>
      <c r="ACL94" s="149"/>
      <c r="ACM94" s="149"/>
      <c r="ACN94" s="149"/>
      <c r="ACO94" s="149"/>
      <c r="ACP94" s="149"/>
      <c r="ACQ94" s="149"/>
      <c r="ACR94" s="149"/>
      <c r="ACS94" s="149"/>
      <c r="ACT94" s="149"/>
      <c r="ACU94" s="149"/>
      <c r="ACV94" s="149"/>
      <c r="ACW94" s="149"/>
      <c r="ACX94" s="149"/>
      <c r="ACY94" s="149"/>
      <c r="ACZ94" s="149"/>
      <c r="ADA94" s="149"/>
      <c r="ADB94" s="149"/>
      <c r="ADC94" s="149"/>
      <c r="ADD94" s="149"/>
      <c r="ADE94" s="149"/>
      <c r="ADF94" s="149"/>
      <c r="ADG94" s="149"/>
      <c r="ADH94" s="149"/>
      <c r="ADI94" s="149"/>
      <c r="ADJ94" s="149"/>
      <c r="ADK94" s="149"/>
      <c r="ADL94" s="149"/>
      <c r="ADM94" s="149"/>
      <c r="ADN94" s="149"/>
      <c r="ADO94" s="149"/>
      <c r="ADP94" s="149"/>
      <c r="ADQ94" s="149"/>
      <c r="ADR94" s="149"/>
      <c r="ADS94" s="149"/>
      <c r="ADT94" s="149"/>
      <c r="ADU94" s="149"/>
      <c r="ADV94" s="149"/>
      <c r="ADW94" s="149"/>
      <c r="ADX94" s="149"/>
      <c r="ADY94" s="149"/>
      <c r="ADZ94" s="149"/>
      <c r="AEA94" s="149"/>
      <c r="AEB94" s="149"/>
      <c r="AEC94" s="149"/>
      <c r="AED94" s="149"/>
      <c r="AEE94" s="149"/>
      <c r="AEF94" s="149"/>
      <c r="AEG94" s="149"/>
      <c r="AEH94" s="149"/>
      <c r="AEI94" s="149"/>
      <c r="AEJ94" s="149"/>
      <c r="AEK94" s="149"/>
      <c r="AEL94" s="149"/>
      <c r="AEM94" s="149"/>
      <c r="AEN94" s="149"/>
      <c r="AEO94" s="149"/>
      <c r="AEP94" s="149"/>
      <c r="AEQ94" s="149"/>
      <c r="AER94" s="149"/>
      <c r="AES94" s="149"/>
      <c r="AET94" s="149"/>
      <c r="AEU94" s="149"/>
      <c r="AEV94" s="149"/>
      <c r="AEW94" s="149"/>
      <c r="AEX94" s="149"/>
      <c r="AEY94" s="149"/>
      <c r="AEZ94" s="149"/>
      <c r="AFA94" s="149"/>
      <c r="AFB94" s="149"/>
      <c r="AFC94" s="149"/>
      <c r="AFD94" s="149"/>
      <c r="AFE94" s="149"/>
      <c r="AFF94" s="149"/>
      <c r="AFG94" s="149"/>
      <c r="AFH94" s="149"/>
      <c r="AFI94" s="149"/>
      <c r="AFJ94" s="149"/>
      <c r="AFK94" s="149"/>
      <c r="AFL94" s="149"/>
      <c r="AFM94" s="149"/>
      <c r="AFN94" s="149"/>
      <c r="AFO94" s="149"/>
      <c r="AFP94" s="149"/>
      <c r="AFQ94" s="149"/>
      <c r="AFR94" s="149"/>
      <c r="AFS94" s="149"/>
      <c r="AFT94" s="149"/>
      <c r="AFU94" s="149"/>
      <c r="AFV94" s="149"/>
      <c r="AFW94" s="149"/>
      <c r="AFX94" s="149"/>
      <c r="AFY94" s="149"/>
      <c r="AFZ94" s="149"/>
      <c r="AGA94" s="149"/>
      <c r="AGB94" s="149"/>
      <c r="AGC94" s="149"/>
      <c r="AGD94" s="149"/>
      <c r="AGE94" s="149"/>
      <c r="AGF94" s="149"/>
      <c r="AGG94" s="149"/>
      <c r="AGH94" s="149"/>
      <c r="AGI94" s="149"/>
      <c r="AGJ94" s="149"/>
      <c r="AGK94" s="149"/>
      <c r="AGL94" s="149"/>
      <c r="AGM94" s="149"/>
      <c r="AGN94" s="149"/>
      <c r="AGO94" s="149"/>
      <c r="AGP94" s="149"/>
      <c r="AGQ94" s="149"/>
      <c r="AGR94" s="149"/>
      <c r="AGS94" s="149"/>
      <c r="AGT94" s="149"/>
      <c r="AGU94" s="149"/>
      <c r="AGV94" s="149"/>
      <c r="AGW94" s="149"/>
      <c r="AGX94" s="149"/>
      <c r="AGY94" s="149"/>
      <c r="AGZ94" s="149"/>
      <c r="AHA94" s="149"/>
      <c r="AHB94" s="149"/>
      <c r="AHC94" s="149"/>
      <c r="AHD94" s="149"/>
      <c r="AHE94" s="149"/>
      <c r="AHF94" s="149"/>
      <c r="AHG94" s="149"/>
      <c r="AHH94" s="149"/>
      <c r="AHI94" s="149"/>
      <c r="AHJ94" s="149"/>
      <c r="AHK94" s="149"/>
      <c r="AHL94" s="149"/>
      <c r="AHM94" s="149"/>
      <c r="AHN94" s="149"/>
      <c r="AHO94" s="149"/>
      <c r="AHP94" s="149"/>
      <c r="AHQ94" s="149"/>
      <c r="AHR94" s="149"/>
      <c r="AHS94" s="149"/>
      <c r="AHT94" s="149"/>
      <c r="AHU94" s="149"/>
      <c r="AHV94" s="149"/>
      <c r="AHW94" s="149"/>
      <c r="AHX94" s="149"/>
      <c r="AHY94" s="149"/>
      <c r="AHZ94" s="149"/>
      <c r="AIA94" s="149"/>
      <c r="AIB94" s="149"/>
      <c r="AIC94" s="149"/>
      <c r="AID94" s="149"/>
      <c r="AIE94" s="149"/>
      <c r="AIF94" s="149"/>
      <c r="AIG94" s="149"/>
      <c r="AIH94" s="149"/>
      <c r="AII94" s="149"/>
      <c r="AIJ94" s="149"/>
      <c r="AIK94" s="149"/>
      <c r="AIL94" s="149"/>
      <c r="AIM94" s="149"/>
      <c r="AIN94" s="149"/>
      <c r="AIO94" s="149"/>
      <c r="AIP94" s="149"/>
      <c r="AIQ94" s="149"/>
      <c r="AIR94" s="149"/>
      <c r="AIS94" s="149"/>
      <c r="AIT94" s="149"/>
      <c r="AIU94" s="149"/>
      <c r="AIV94" s="149"/>
      <c r="AIW94" s="149"/>
      <c r="AIX94" s="149"/>
      <c r="AIY94" s="149"/>
      <c r="AIZ94" s="149"/>
      <c r="AJA94" s="149"/>
      <c r="AJB94" s="149"/>
      <c r="AJC94" s="149"/>
      <c r="AJD94" s="149"/>
      <c r="AJE94" s="149"/>
      <c r="AJF94" s="149"/>
      <c r="AJG94" s="149"/>
      <c r="AJH94" s="149"/>
      <c r="AJI94" s="149"/>
      <c r="AJJ94" s="149"/>
      <c r="AJK94" s="149"/>
      <c r="AJL94" s="149"/>
      <c r="AJM94" s="149"/>
      <c r="AJN94" s="149"/>
      <c r="AJO94" s="149"/>
      <c r="AJP94" s="149"/>
      <c r="AJQ94" s="149"/>
      <c r="AJR94" s="149"/>
      <c r="AJS94" s="149"/>
      <c r="AJT94" s="149"/>
      <c r="AJU94" s="149"/>
      <c r="AJV94" s="149"/>
      <c r="AJW94" s="149"/>
      <c r="AJX94" s="149"/>
      <c r="AJY94" s="149"/>
      <c r="AJZ94" s="149"/>
      <c r="AKA94" s="149"/>
      <c r="AKB94" s="149"/>
      <c r="AKC94" s="149"/>
      <c r="AKD94" s="149"/>
      <c r="AKE94" s="149"/>
      <c r="AKF94" s="149"/>
      <c r="AKG94" s="149"/>
      <c r="AKH94" s="149"/>
      <c r="AKI94" s="149"/>
      <c r="AKJ94" s="149"/>
      <c r="AKK94" s="149"/>
      <c r="AKL94" s="149"/>
      <c r="AKM94" s="149"/>
      <c r="AKN94" s="149"/>
      <c r="AKO94" s="149"/>
      <c r="AKP94" s="149"/>
      <c r="AKQ94" s="149"/>
      <c r="AKR94" s="149"/>
      <c r="AKS94" s="149"/>
      <c r="AKT94" s="149"/>
      <c r="AKU94" s="149"/>
      <c r="AKV94" s="149"/>
      <c r="AKW94" s="149"/>
      <c r="AKX94" s="149"/>
      <c r="AKY94" s="149"/>
      <c r="AKZ94" s="149"/>
      <c r="ALA94" s="149"/>
      <c r="ALB94" s="149"/>
      <c r="ALC94" s="149"/>
      <c r="ALD94" s="149"/>
      <c r="ALE94" s="149"/>
      <c r="ALF94" s="149"/>
      <c r="ALG94" s="149"/>
      <c r="ALH94" s="149"/>
      <c r="ALI94" s="149"/>
      <c r="ALJ94" s="149"/>
      <c r="ALK94" s="149"/>
      <c r="ALL94" s="149"/>
      <c r="ALM94" s="149"/>
      <c r="ALN94" s="149"/>
      <c r="ALO94" s="149"/>
      <c r="ALP94" s="149"/>
      <c r="ALQ94" s="149"/>
      <c r="ALR94" s="149"/>
      <c r="ALS94" s="149"/>
      <c r="ALT94" s="149"/>
      <c r="ALU94" s="149"/>
      <c r="ALV94" s="149"/>
      <c r="ALW94" s="149"/>
      <c r="ALX94" s="149"/>
      <c r="ALY94" s="149"/>
      <c r="ALZ94" s="149"/>
      <c r="AMA94" s="149"/>
      <c r="AMB94" s="149"/>
      <c r="AMC94" s="149"/>
      <c r="AMD94" s="149"/>
      <c r="AME94" s="149"/>
      <c r="AMF94" s="149"/>
      <c r="AMG94" s="149"/>
      <c r="AMH94" s="149"/>
      <c r="AMI94" s="149"/>
      <c r="AMJ94" s="149"/>
      <c r="AMK94" s="149"/>
      <c r="AML94" s="149"/>
      <c r="AMM94" s="149"/>
      <c r="AMN94" s="149"/>
      <c r="AMO94" s="149"/>
      <c r="AMP94" s="149"/>
      <c r="AMQ94" s="149"/>
      <c r="AMR94" s="149"/>
      <c r="AMS94" s="149"/>
      <c r="AMT94" s="149"/>
      <c r="AMU94" s="149"/>
      <c r="AMV94" s="149"/>
      <c r="AMW94" s="149"/>
      <c r="AMX94" s="149"/>
      <c r="AMY94" s="149"/>
      <c r="AMZ94" s="149"/>
      <c r="ANA94" s="149"/>
      <c r="ANB94" s="149"/>
      <c r="ANC94" s="149"/>
      <c r="AND94" s="149"/>
      <c r="ANE94" s="149"/>
      <c r="ANF94" s="149"/>
      <c r="ANG94" s="149"/>
      <c r="ANH94" s="149"/>
      <c r="ANI94" s="149"/>
      <c r="ANJ94" s="149"/>
      <c r="ANK94" s="149"/>
      <c r="ANL94" s="149"/>
      <c r="ANM94" s="149"/>
      <c r="ANN94" s="149"/>
      <c r="ANO94" s="149"/>
      <c r="ANP94" s="149"/>
      <c r="ANQ94" s="149"/>
      <c r="ANR94" s="149"/>
      <c r="ANS94" s="149"/>
      <c r="ANT94" s="149"/>
      <c r="ANU94" s="149"/>
      <c r="ANV94" s="149"/>
      <c r="ANW94" s="149"/>
      <c r="ANX94" s="149"/>
      <c r="ANY94" s="149"/>
      <c r="ANZ94" s="149"/>
      <c r="AOA94" s="149"/>
      <c r="AOB94" s="149"/>
      <c r="AOC94" s="149"/>
      <c r="AOD94" s="149"/>
      <c r="AOE94" s="149"/>
      <c r="AOF94" s="149"/>
      <c r="AOG94" s="149"/>
      <c r="AOH94" s="149"/>
      <c r="AOI94" s="149"/>
      <c r="AOJ94" s="149"/>
      <c r="AOK94" s="149"/>
      <c r="AOL94" s="149"/>
      <c r="AOM94" s="149"/>
      <c r="AON94" s="149"/>
      <c r="AOO94" s="149"/>
      <c r="AOP94" s="149"/>
      <c r="AOQ94" s="149"/>
      <c r="AOR94" s="149"/>
      <c r="AOS94" s="149"/>
      <c r="AOT94" s="149"/>
      <c r="AOU94" s="149"/>
      <c r="AOV94" s="149"/>
      <c r="AOW94" s="149"/>
      <c r="AOX94" s="149"/>
      <c r="AOY94" s="149"/>
      <c r="AOZ94" s="149"/>
      <c r="APA94" s="149"/>
      <c r="APB94" s="149"/>
      <c r="APC94" s="149"/>
      <c r="APD94" s="149"/>
      <c r="APE94" s="149"/>
      <c r="APF94" s="149"/>
      <c r="APG94" s="149"/>
      <c r="APH94" s="149"/>
      <c r="API94" s="149"/>
      <c r="APJ94" s="149"/>
      <c r="APK94" s="149"/>
      <c r="APL94" s="149"/>
      <c r="APM94" s="149"/>
      <c r="APN94" s="149"/>
      <c r="APO94" s="149"/>
      <c r="APP94" s="149"/>
      <c r="APQ94" s="149"/>
      <c r="APR94" s="149"/>
      <c r="APS94" s="149"/>
      <c r="APT94" s="149"/>
      <c r="APU94" s="149"/>
      <c r="APV94" s="149"/>
      <c r="APW94" s="149"/>
      <c r="APX94" s="149"/>
      <c r="APY94" s="149"/>
      <c r="APZ94" s="149"/>
      <c r="AQA94" s="149"/>
      <c r="AQB94" s="149"/>
      <c r="AQC94" s="149"/>
      <c r="AQD94" s="149"/>
      <c r="AQE94" s="149"/>
      <c r="AQF94" s="149"/>
      <c r="AQG94" s="149"/>
      <c r="AQH94" s="149"/>
      <c r="AQI94" s="149"/>
      <c r="AQJ94" s="149"/>
      <c r="AQK94" s="149"/>
      <c r="AQL94" s="149"/>
      <c r="AQM94" s="149"/>
      <c r="AQN94" s="149"/>
      <c r="AQO94" s="149"/>
      <c r="AQP94" s="149"/>
      <c r="AQQ94" s="149"/>
      <c r="AQR94" s="149"/>
      <c r="AQS94" s="149"/>
      <c r="AQT94" s="149"/>
      <c r="AQU94" s="149"/>
      <c r="AQV94" s="149"/>
      <c r="AQW94" s="149"/>
      <c r="AQX94" s="149"/>
      <c r="AQY94" s="149"/>
      <c r="AQZ94" s="149"/>
      <c r="ARA94" s="149"/>
      <c r="ARB94" s="149"/>
      <c r="ARC94" s="149"/>
      <c r="ARD94" s="149"/>
      <c r="ARE94" s="149"/>
      <c r="ARF94" s="149"/>
      <c r="ARG94" s="149"/>
      <c r="ARH94" s="149"/>
      <c r="ARI94" s="149"/>
      <c r="ARJ94" s="149"/>
      <c r="ARK94" s="149"/>
      <c r="ARL94" s="149"/>
      <c r="ARM94" s="149"/>
      <c r="ARN94" s="149"/>
      <c r="ARO94" s="149"/>
      <c r="ARP94" s="149"/>
      <c r="ARQ94" s="149"/>
      <c r="ARR94" s="149"/>
      <c r="ARS94" s="149"/>
      <c r="ART94" s="149"/>
      <c r="ARU94" s="149"/>
      <c r="ARV94" s="149"/>
      <c r="ARW94" s="149"/>
      <c r="ARX94" s="149"/>
      <c r="ARY94" s="149"/>
      <c r="ARZ94" s="149"/>
      <c r="ASA94" s="149"/>
      <c r="ASB94" s="149"/>
      <c r="ASC94" s="149"/>
      <c r="ASD94" s="149"/>
      <c r="ASE94" s="149"/>
      <c r="ASF94" s="149"/>
      <c r="ASG94" s="149"/>
      <c r="ASH94" s="149"/>
      <c r="ASI94" s="149"/>
      <c r="ASJ94" s="149"/>
      <c r="ASK94" s="149"/>
      <c r="ASL94" s="149"/>
      <c r="ASM94" s="149"/>
      <c r="ASN94" s="149"/>
      <c r="ASO94" s="149"/>
      <c r="ASP94" s="149"/>
      <c r="ASQ94" s="149"/>
      <c r="ASR94" s="149"/>
      <c r="ASS94" s="149"/>
      <c r="AST94" s="149"/>
      <c r="ASU94" s="149"/>
      <c r="ASV94" s="149"/>
      <c r="ASW94" s="149"/>
      <c r="ASX94" s="149"/>
      <c r="ASY94" s="149"/>
      <c r="ASZ94" s="149"/>
      <c r="ATA94" s="149"/>
      <c r="ATB94" s="149"/>
      <c r="ATC94" s="149"/>
      <c r="ATD94" s="149"/>
      <c r="ATE94" s="149"/>
      <c r="ATF94" s="149"/>
      <c r="ATG94" s="149"/>
      <c r="ATH94" s="149"/>
      <c r="ATI94" s="149"/>
      <c r="ATJ94" s="149"/>
      <c r="ATK94" s="149"/>
      <c r="ATL94" s="149"/>
      <c r="ATM94" s="149"/>
      <c r="ATN94" s="149"/>
      <c r="ATO94" s="149"/>
      <c r="ATP94" s="149"/>
      <c r="ATQ94" s="149"/>
      <c r="ATR94" s="149"/>
      <c r="ATS94" s="149"/>
      <c r="ATT94" s="149"/>
      <c r="ATU94" s="149"/>
      <c r="ATV94" s="149"/>
      <c r="ATW94" s="149"/>
      <c r="ATX94" s="149"/>
      <c r="ATY94" s="149"/>
      <c r="ATZ94" s="149"/>
      <c r="AUA94" s="149"/>
      <c r="AUB94" s="149"/>
      <c r="AUC94" s="149"/>
      <c r="AUD94" s="149"/>
      <c r="AUE94" s="149"/>
      <c r="AUF94" s="149"/>
      <c r="AUG94" s="149"/>
      <c r="AUH94" s="149"/>
      <c r="AUI94" s="149"/>
      <c r="AUJ94" s="149"/>
      <c r="AUK94" s="149"/>
      <c r="AUL94" s="149"/>
      <c r="AUM94" s="149"/>
      <c r="AUN94" s="149"/>
      <c r="AUO94" s="149"/>
      <c r="AUP94" s="149"/>
      <c r="AUQ94" s="149"/>
      <c r="AUR94" s="149"/>
      <c r="AUS94" s="149"/>
      <c r="AUT94" s="149"/>
      <c r="AUU94" s="149"/>
      <c r="AUV94" s="149"/>
      <c r="AUW94" s="149"/>
      <c r="AUX94" s="149"/>
      <c r="AUY94" s="149"/>
      <c r="AUZ94" s="149"/>
      <c r="AVA94" s="149"/>
      <c r="AVB94" s="149"/>
      <c r="AVC94" s="149"/>
      <c r="AVD94" s="149"/>
      <c r="AVE94" s="149"/>
      <c r="AVF94" s="149"/>
      <c r="AVG94" s="149"/>
      <c r="AVH94" s="149"/>
      <c r="AVI94" s="149"/>
      <c r="AVJ94" s="149"/>
      <c r="AVK94" s="149"/>
      <c r="AVL94" s="149"/>
      <c r="AVM94" s="149"/>
      <c r="AVN94" s="149"/>
      <c r="AVO94" s="149"/>
      <c r="AVP94" s="149"/>
      <c r="AVQ94" s="149"/>
      <c r="AVR94" s="149"/>
      <c r="AVS94" s="149"/>
      <c r="AVT94" s="149"/>
      <c r="AVU94" s="149"/>
      <c r="AVV94" s="149"/>
      <c r="AVW94" s="149"/>
      <c r="AVX94" s="149"/>
      <c r="AVY94" s="149"/>
      <c r="AVZ94" s="149"/>
      <c r="AWA94" s="149"/>
      <c r="AWB94" s="149"/>
      <c r="AWC94" s="149"/>
      <c r="AWD94" s="149"/>
      <c r="AWE94" s="149"/>
      <c r="AWF94" s="149"/>
      <c r="AWG94" s="149"/>
      <c r="AWH94" s="149"/>
      <c r="AWI94" s="149"/>
      <c r="AWJ94" s="149"/>
      <c r="AWK94" s="149"/>
      <c r="AWL94" s="149"/>
      <c r="AWM94" s="149"/>
      <c r="AWN94" s="149"/>
      <c r="AWO94" s="149"/>
      <c r="AWP94" s="149"/>
      <c r="AWQ94" s="149"/>
      <c r="AWR94" s="149"/>
      <c r="AWS94" s="149"/>
      <c r="AWT94" s="149"/>
      <c r="AWU94" s="149"/>
      <c r="AWV94" s="149"/>
      <c r="AWW94" s="149"/>
      <c r="AWX94" s="149"/>
      <c r="AWY94" s="149"/>
      <c r="AWZ94" s="149"/>
      <c r="AXA94" s="149"/>
      <c r="AXB94" s="149"/>
      <c r="AXC94" s="149"/>
      <c r="AXD94" s="149"/>
      <c r="AXE94" s="149"/>
      <c r="AXF94" s="149"/>
      <c r="AXG94" s="149"/>
      <c r="AXH94" s="149"/>
      <c r="AXI94" s="149"/>
      <c r="AXJ94" s="149"/>
      <c r="AXK94" s="149"/>
      <c r="AXL94" s="149"/>
      <c r="AXM94" s="149"/>
      <c r="AXN94" s="149"/>
      <c r="AXO94" s="149"/>
      <c r="AXP94" s="149"/>
      <c r="AXQ94" s="149"/>
      <c r="AXR94" s="149"/>
      <c r="AXS94" s="149"/>
      <c r="AXT94" s="149"/>
      <c r="AXU94" s="149"/>
      <c r="AXV94" s="149"/>
      <c r="AXW94" s="149"/>
      <c r="AXX94" s="149"/>
      <c r="AXY94" s="149"/>
      <c r="AXZ94" s="149"/>
      <c r="AYA94" s="149"/>
      <c r="AYB94" s="149"/>
      <c r="AYC94" s="149"/>
      <c r="AYD94" s="149"/>
      <c r="AYE94" s="149"/>
      <c r="AYF94" s="149"/>
      <c r="AYG94" s="149"/>
      <c r="AYH94" s="149"/>
      <c r="AYI94" s="149"/>
      <c r="AYJ94" s="149"/>
      <c r="AYK94" s="149"/>
      <c r="AYL94" s="149"/>
      <c r="AYM94" s="149"/>
      <c r="AYN94" s="149"/>
      <c r="AYO94" s="149"/>
      <c r="AYP94" s="149"/>
      <c r="AYQ94" s="149"/>
      <c r="AYR94" s="149"/>
      <c r="AYS94" s="149"/>
      <c r="AYT94" s="149"/>
      <c r="AYU94" s="149"/>
      <c r="AYV94" s="149"/>
      <c r="AYW94" s="149"/>
      <c r="AYX94" s="149"/>
      <c r="AYY94" s="149"/>
      <c r="AYZ94" s="149"/>
      <c r="AZA94" s="149"/>
      <c r="AZB94" s="149"/>
      <c r="AZC94" s="149"/>
      <c r="AZD94" s="149"/>
      <c r="AZE94" s="149"/>
      <c r="AZF94" s="149"/>
      <c r="AZG94" s="149"/>
      <c r="AZH94" s="149"/>
      <c r="AZI94" s="149"/>
      <c r="AZJ94" s="149"/>
      <c r="AZK94" s="149"/>
      <c r="AZL94" s="149"/>
      <c r="AZM94" s="149"/>
      <c r="AZN94" s="149"/>
      <c r="AZO94" s="149"/>
      <c r="AZP94" s="149"/>
      <c r="AZQ94" s="149"/>
      <c r="AZR94" s="149"/>
      <c r="AZS94" s="149"/>
      <c r="AZT94" s="149"/>
      <c r="AZU94" s="149"/>
      <c r="AZV94" s="149"/>
      <c r="AZW94" s="149"/>
      <c r="AZX94" s="149"/>
      <c r="AZY94" s="149"/>
      <c r="AZZ94" s="149"/>
      <c r="BAA94" s="149"/>
      <c r="BAB94" s="149"/>
      <c r="BAC94" s="149"/>
      <c r="BAD94" s="149"/>
      <c r="BAE94" s="149"/>
      <c r="BAF94" s="149"/>
      <c r="BAG94" s="149"/>
      <c r="BAH94" s="149"/>
      <c r="BAI94" s="149"/>
      <c r="BAJ94" s="149"/>
      <c r="BAK94" s="149"/>
      <c r="BAL94" s="149"/>
      <c r="BAM94" s="149"/>
      <c r="BAN94" s="149"/>
      <c r="BAO94" s="149"/>
      <c r="BAP94" s="149"/>
      <c r="BAQ94" s="149"/>
      <c r="BAR94" s="149"/>
      <c r="BAS94" s="149"/>
      <c r="BAT94" s="149"/>
      <c r="BAU94" s="149"/>
      <c r="BAV94" s="149"/>
      <c r="BAW94" s="149"/>
      <c r="BAX94" s="149"/>
      <c r="BAY94" s="149"/>
      <c r="BAZ94" s="149"/>
      <c r="BBA94" s="149"/>
      <c r="BBB94" s="149"/>
      <c r="BBC94" s="149"/>
      <c r="BBD94" s="149"/>
      <c r="BBE94" s="149"/>
      <c r="BBF94" s="149"/>
      <c r="BBG94" s="149"/>
      <c r="BBH94" s="149"/>
      <c r="BBI94" s="149"/>
      <c r="BBJ94" s="149"/>
      <c r="BBK94" s="149"/>
      <c r="BBL94" s="149"/>
      <c r="BBM94" s="149"/>
      <c r="BBN94" s="149"/>
      <c r="BBO94" s="149"/>
      <c r="BBP94" s="149"/>
      <c r="BBQ94" s="149"/>
      <c r="BBR94" s="149"/>
      <c r="BBS94" s="149"/>
      <c r="BBT94" s="149"/>
      <c r="BBU94" s="149"/>
      <c r="BBV94" s="149"/>
      <c r="BBW94" s="149"/>
      <c r="BBX94" s="149"/>
      <c r="BBY94" s="149"/>
      <c r="BBZ94" s="149"/>
      <c r="BCA94" s="149"/>
      <c r="BCB94" s="149"/>
      <c r="BCC94" s="149"/>
      <c r="BCD94" s="149"/>
      <c r="BCE94" s="149"/>
      <c r="BCF94" s="149"/>
      <c r="BCG94" s="149"/>
      <c r="BCH94" s="149"/>
      <c r="BCI94" s="149"/>
      <c r="BCJ94" s="149"/>
      <c r="BCK94" s="149"/>
      <c r="BCL94" s="149"/>
      <c r="BCM94" s="149"/>
      <c r="BCN94" s="149"/>
      <c r="BCO94" s="149"/>
      <c r="BCP94" s="149"/>
      <c r="BCQ94" s="149"/>
      <c r="BCR94" s="149"/>
      <c r="BCS94" s="149"/>
      <c r="BCT94" s="149"/>
      <c r="BCU94" s="149"/>
      <c r="BCV94" s="149"/>
      <c r="BCW94" s="149"/>
      <c r="BCX94" s="149"/>
      <c r="BCY94" s="149"/>
      <c r="BCZ94" s="149"/>
      <c r="BDA94" s="149"/>
      <c r="BDB94" s="149"/>
      <c r="BDC94" s="149"/>
      <c r="BDD94" s="149"/>
      <c r="BDE94" s="149"/>
      <c r="BDF94" s="149"/>
      <c r="BDG94" s="149"/>
      <c r="BDH94" s="149"/>
      <c r="BDI94" s="149"/>
      <c r="BDJ94" s="149"/>
      <c r="BDK94" s="149"/>
      <c r="BDL94" s="149"/>
      <c r="BDM94" s="149"/>
      <c r="BDN94" s="149"/>
      <c r="BDO94" s="149"/>
      <c r="BDP94" s="149"/>
      <c r="BDQ94" s="149"/>
      <c r="BDR94" s="149"/>
      <c r="BDS94" s="149"/>
      <c r="BDT94" s="149"/>
      <c r="BDU94" s="149"/>
      <c r="BDV94" s="149"/>
      <c r="BDW94" s="149"/>
      <c r="BDX94" s="149"/>
      <c r="BDY94" s="149"/>
      <c r="BDZ94" s="149"/>
      <c r="BEA94" s="149"/>
      <c r="BEB94" s="149"/>
      <c r="BEC94" s="149"/>
      <c r="BED94" s="149"/>
      <c r="BEE94" s="149"/>
      <c r="BEF94" s="149"/>
      <c r="BEG94" s="149"/>
      <c r="BEH94" s="149"/>
      <c r="BEI94" s="149"/>
      <c r="BEJ94" s="149"/>
      <c r="BEK94" s="149"/>
      <c r="BEL94" s="149"/>
      <c r="BEM94" s="149"/>
      <c r="BEN94" s="149"/>
      <c r="BEO94" s="149"/>
      <c r="BEP94" s="149"/>
      <c r="BEQ94" s="149"/>
      <c r="BER94" s="149"/>
      <c r="BES94" s="149"/>
      <c r="BET94" s="149"/>
      <c r="BEU94" s="149"/>
      <c r="BEV94" s="149"/>
      <c r="BEW94" s="149"/>
      <c r="BEX94" s="149"/>
      <c r="BEY94" s="149"/>
      <c r="BEZ94" s="149"/>
      <c r="BFA94" s="149"/>
      <c r="BFB94" s="149"/>
      <c r="BFC94" s="149"/>
      <c r="BFD94" s="149"/>
      <c r="BFE94" s="149"/>
      <c r="BFF94" s="149"/>
      <c r="BFG94" s="149"/>
      <c r="BFH94" s="149"/>
      <c r="BFI94" s="149"/>
      <c r="BFJ94" s="149"/>
      <c r="BFK94" s="149"/>
      <c r="BFL94" s="149"/>
      <c r="BFM94" s="149"/>
      <c r="BFN94" s="149"/>
      <c r="BFO94" s="149"/>
      <c r="BFP94" s="149"/>
      <c r="BFQ94" s="149"/>
      <c r="BFR94" s="149"/>
      <c r="BFS94" s="149"/>
      <c r="BFT94" s="149"/>
      <c r="BFU94" s="149"/>
      <c r="BFV94" s="149"/>
      <c r="BFW94" s="149"/>
      <c r="BFX94" s="149"/>
      <c r="BFY94" s="149"/>
      <c r="BFZ94" s="149"/>
      <c r="BGA94" s="149"/>
      <c r="BGB94" s="149"/>
      <c r="BGC94" s="149"/>
      <c r="BGD94" s="149"/>
      <c r="BGE94" s="149"/>
      <c r="BGF94" s="149"/>
      <c r="BGG94" s="149"/>
      <c r="BGH94" s="149"/>
      <c r="BGI94" s="149"/>
      <c r="BGJ94" s="149"/>
      <c r="BGK94" s="149"/>
      <c r="BGL94" s="149"/>
      <c r="BGM94" s="149"/>
      <c r="BGN94" s="149"/>
      <c r="BGO94" s="149"/>
      <c r="BGP94" s="149"/>
      <c r="BGQ94" s="149"/>
      <c r="BGR94" s="149"/>
      <c r="BGS94" s="149"/>
      <c r="BGT94" s="149"/>
      <c r="BGU94" s="149"/>
      <c r="BGV94" s="149"/>
      <c r="BGW94" s="149"/>
      <c r="BGX94" s="149"/>
      <c r="BGY94" s="149"/>
      <c r="BGZ94" s="149"/>
      <c r="BHA94" s="149"/>
      <c r="BHB94" s="149"/>
      <c r="BHC94" s="149"/>
      <c r="BHD94" s="149"/>
      <c r="BHE94" s="149"/>
      <c r="BHF94" s="149"/>
      <c r="BHG94" s="149"/>
      <c r="BHH94" s="149"/>
      <c r="BHI94" s="149"/>
      <c r="BHJ94" s="149"/>
      <c r="BHK94" s="149"/>
      <c r="BHL94" s="149"/>
      <c r="BHM94" s="149"/>
      <c r="BHN94" s="149"/>
      <c r="BHO94" s="149"/>
      <c r="BHP94" s="149"/>
      <c r="BHQ94" s="149"/>
      <c r="BHR94" s="149"/>
      <c r="BHS94" s="149"/>
      <c r="BHT94" s="149"/>
      <c r="BHU94" s="149"/>
      <c r="BHV94" s="149"/>
      <c r="BHW94" s="149"/>
      <c r="BHX94" s="149"/>
      <c r="BHY94" s="149"/>
      <c r="BHZ94" s="149"/>
      <c r="BIA94" s="149"/>
      <c r="BIB94" s="149"/>
      <c r="BIC94" s="149"/>
      <c r="BID94" s="149"/>
      <c r="BIE94" s="149"/>
      <c r="BIF94" s="149"/>
      <c r="BIG94" s="149"/>
      <c r="BIH94" s="149"/>
      <c r="BII94" s="149"/>
      <c r="BIJ94" s="149"/>
      <c r="BIK94" s="149"/>
      <c r="BIL94" s="149"/>
      <c r="BIM94" s="149"/>
      <c r="BIN94" s="149"/>
      <c r="BIO94" s="149"/>
      <c r="BIP94" s="149"/>
      <c r="BIQ94" s="149"/>
      <c r="BIR94" s="149"/>
      <c r="BIS94" s="149"/>
      <c r="BIT94" s="149"/>
      <c r="BIU94" s="149"/>
      <c r="BIV94" s="149"/>
      <c r="BIW94" s="149"/>
      <c r="BIX94" s="149"/>
      <c r="BIY94" s="149"/>
      <c r="BIZ94" s="149"/>
      <c r="BJA94" s="149"/>
      <c r="BJB94" s="149"/>
      <c r="BJC94" s="149"/>
      <c r="BJD94" s="149"/>
      <c r="BJE94" s="149"/>
      <c r="BJF94" s="149"/>
      <c r="BJG94" s="149"/>
      <c r="BJH94" s="149"/>
      <c r="BJI94" s="149"/>
      <c r="BJJ94" s="149"/>
      <c r="BJK94" s="149"/>
      <c r="BJL94" s="149"/>
      <c r="BJM94" s="149"/>
      <c r="BJN94" s="149"/>
      <c r="BJO94" s="149"/>
      <c r="BJP94" s="149"/>
      <c r="BJQ94" s="149"/>
      <c r="BJR94" s="149"/>
      <c r="BJS94" s="149"/>
      <c r="BJT94" s="149"/>
      <c r="BJU94" s="149"/>
      <c r="BJV94" s="149"/>
      <c r="BJW94" s="149"/>
      <c r="BJX94" s="149"/>
      <c r="BJY94" s="149"/>
      <c r="BJZ94" s="149"/>
      <c r="BKA94" s="149"/>
      <c r="BKB94" s="149"/>
      <c r="BKC94" s="149"/>
      <c r="BKD94" s="149"/>
      <c r="BKE94" s="149"/>
      <c r="BKF94" s="149"/>
      <c r="BKG94" s="149"/>
      <c r="BKH94" s="149"/>
      <c r="BKI94" s="149"/>
      <c r="BKJ94" s="149"/>
      <c r="BKK94" s="149"/>
      <c r="BKL94" s="149"/>
      <c r="BKM94" s="149"/>
      <c r="BKN94" s="149"/>
      <c r="BKO94" s="149"/>
      <c r="BKP94" s="149"/>
      <c r="BKQ94" s="149"/>
      <c r="BKR94" s="149"/>
      <c r="BKS94" s="149"/>
      <c r="BKT94" s="149"/>
      <c r="BKU94" s="149"/>
      <c r="BKV94" s="149"/>
      <c r="BKW94" s="149"/>
      <c r="BKX94" s="149"/>
      <c r="BKY94" s="149"/>
      <c r="BKZ94" s="149"/>
      <c r="BLA94" s="149"/>
      <c r="BLB94" s="149"/>
      <c r="BLC94" s="149"/>
      <c r="BLD94" s="149"/>
      <c r="BLE94" s="149"/>
      <c r="BLF94" s="149"/>
      <c r="BLG94" s="149"/>
      <c r="BLH94" s="149"/>
      <c r="BLI94" s="149"/>
      <c r="BLJ94" s="149"/>
      <c r="BLK94" s="149"/>
      <c r="BLL94" s="149"/>
      <c r="BLM94" s="149"/>
      <c r="BLN94" s="149"/>
      <c r="BLO94" s="149"/>
      <c r="BLP94" s="149"/>
      <c r="BLQ94" s="149"/>
      <c r="BLR94" s="149"/>
      <c r="BLS94" s="149"/>
      <c r="BLT94" s="149"/>
      <c r="BLU94" s="149"/>
      <c r="BLV94" s="149"/>
      <c r="BLW94" s="149"/>
      <c r="BLX94" s="149"/>
      <c r="BLY94" s="149"/>
      <c r="BLZ94" s="149"/>
      <c r="BMA94" s="149"/>
      <c r="BMB94" s="149"/>
      <c r="BMC94" s="149"/>
      <c r="BMD94" s="149"/>
      <c r="BME94" s="149"/>
      <c r="BMF94" s="149"/>
      <c r="BMG94" s="149"/>
      <c r="BMH94" s="149"/>
      <c r="BMI94" s="149"/>
      <c r="BMJ94" s="149"/>
      <c r="BMK94" s="149"/>
      <c r="BML94" s="149"/>
      <c r="BMM94" s="149"/>
      <c r="BMN94" s="149"/>
      <c r="BMO94" s="149"/>
      <c r="BMP94" s="149"/>
      <c r="BMQ94" s="149"/>
      <c r="BMR94" s="149"/>
      <c r="BMS94" s="149"/>
      <c r="BMT94" s="149"/>
      <c r="BMU94" s="149"/>
      <c r="BMV94" s="149"/>
      <c r="BMW94" s="149"/>
      <c r="BMX94" s="149"/>
      <c r="BMY94" s="149"/>
      <c r="BMZ94" s="149"/>
      <c r="BNA94" s="149"/>
      <c r="BNB94" s="149"/>
      <c r="BNC94" s="149"/>
      <c r="BND94" s="149"/>
      <c r="BNE94" s="149"/>
      <c r="BNF94" s="149"/>
      <c r="BNG94" s="149"/>
      <c r="BNH94" s="149"/>
      <c r="BNI94" s="149"/>
      <c r="BNJ94" s="149"/>
      <c r="BNK94" s="149"/>
      <c r="BNL94" s="149"/>
      <c r="BNM94" s="149"/>
      <c r="BNN94" s="149"/>
      <c r="BNO94" s="149"/>
      <c r="BNP94" s="149"/>
      <c r="BNQ94" s="149"/>
      <c r="BNR94" s="149"/>
      <c r="BNS94" s="149"/>
      <c r="BNT94" s="149"/>
      <c r="BNU94" s="149"/>
      <c r="BNV94" s="149"/>
      <c r="BNW94" s="149"/>
      <c r="BNX94" s="149"/>
      <c r="BNY94" s="149"/>
      <c r="BNZ94" s="149"/>
      <c r="BOA94" s="149"/>
      <c r="BOB94" s="149"/>
      <c r="BOC94" s="149"/>
      <c r="BOD94" s="149"/>
      <c r="BOE94" s="149"/>
      <c r="BOF94" s="149"/>
      <c r="BOG94" s="149"/>
      <c r="BOH94" s="149"/>
      <c r="BOI94" s="149"/>
      <c r="BOJ94" s="149"/>
      <c r="BOK94" s="149"/>
      <c r="BOL94" s="149"/>
      <c r="BOM94" s="149"/>
      <c r="BON94" s="149"/>
      <c r="BOO94" s="149"/>
      <c r="BOP94" s="149"/>
      <c r="BOQ94" s="149"/>
      <c r="BOR94" s="149"/>
      <c r="BOS94" s="149"/>
      <c r="BOT94" s="149"/>
      <c r="BOU94" s="149"/>
      <c r="BOV94" s="149"/>
      <c r="BOW94" s="149"/>
      <c r="BOX94" s="149"/>
      <c r="BOY94" s="149"/>
      <c r="BOZ94" s="149"/>
      <c r="BPA94" s="149"/>
      <c r="BPB94" s="149"/>
      <c r="BPC94" s="149"/>
      <c r="BPD94" s="149"/>
      <c r="BPE94" s="149"/>
      <c r="BPF94" s="149"/>
      <c r="BPG94" s="149"/>
      <c r="BPH94" s="149"/>
      <c r="BPI94" s="149"/>
      <c r="BPJ94" s="149"/>
      <c r="BPK94" s="149"/>
      <c r="BPL94" s="149"/>
      <c r="BPM94" s="149"/>
      <c r="BPN94" s="149"/>
      <c r="BPO94" s="149"/>
      <c r="BPP94" s="149"/>
      <c r="BPQ94" s="149"/>
      <c r="BPR94" s="149"/>
      <c r="BPS94" s="149"/>
      <c r="BPT94" s="149"/>
      <c r="BPU94" s="149"/>
      <c r="BPV94" s="149"/>
      <c r="BPW94" s="149"/>
      <c r="BPX94" s="149"/>
      <c r="BPY94" s="149"/>
      <c r="BPZ94" s="149"/>
      <c r="BQA94" s="149"/>
      <c r="BQB94" s="149"/>
      <c r="BQC94" s="149"/>
      <c r="BQD94" s="149"/>
      <c r="BQE94" s="149"/>
      <c r="BQF94" s="149"/>
      <c r="BQG94" s="149"/>
      <c r="BQH94" s="149"/>
      <c r="BQI94" s="149"/>
      <c r="BQJ94" s="149"/>
      <c r="BQK94" s="149"/>
      <c r="BQL94" s="149"/>
      <c r="BQM94" s="149"/>
      <c r="BQN94" s="149"/>
      <c r="BQO94" s="149"/>
      <c r="BQP94" s="149"/>
      <c r="BQQ94" s="149"/>
      <c r="BQR94" s="149"/>
      <c r="BQS94" s="149"/>
      <c r="BQT94" s="149"/>
      <c r="BQU94" s="149"/>
      <c r="BQV94" s="149"/>
      <c r="BQW94" s="149"/>
      <c r="BQX94" s="149"/>
      <c r="BQY94" s="149"/>
      <c r="BQZ94" s="149"/>
      <c r="BRA94" s="149"/>
      <c r="BRB94" s="149"/>
      <c r="BRC94" s="149"/>
      <c r="BRD94" s="149"/>
      <c r="BRE94" s="149"/>
      <c r="BRF94" s="149"/>
      <c r="BRG94" s="149"/>
      <c r="BRH94" s="149"/>
      <c r="BRI94" s="149"/>
      <c r="BRJ94" s="149"/>
      <c r="BRK94" s="149"/>
      <c r="BRL94" s="149"/>
      <c r="BRM94" s="149"/>
      <c r="BRN94" s="149"/>
      <c r="BRO94" s="149"/>
      <c r="BRP94" s="149"/>
      <c r="BRQ94" s="149"/>
      <c r="BRR94" s="149"/>
      <c r="BRS94" s="149"/>
      <c r="BRT94" s="149"/>
      <c r="BRU94" s="149"/>
      <c r="BRV94" s="149"/>
      <c r="BRW94" s="149"/>
      <c r="BRX94" s="149"/>
      <c r="BRY94" s="149"/>
      <c r="BRZ94" s="149"/>
      <c r="BSA94" s="149"/>
      <c r="BSB94" s="149"/>
      <c r="BSC94" s="149"/>
      <c r="BSD94" s="149"/>
      <c r="BSE94" s="149"/>
      <c r="BSF94" s="149"/>
      <c r="BSG94" s="149"/>
      <c r="BSH94" s="149"/>
      <c r="BSI94" s="149"/>
      <c r="BSJ94" s="149"/>
      <c r="BSK94" s="149"/>
      <c r="BSL94" s="149"/>
      <c r="BSM94" s="149"/>
      <c r="BSN94" s="149"/>
      <c r="BSO94" s="149"/>
      <c r="BSP94" s="149"/>
      <c r="BSQ94" s="149"/>
      <c r="BSR94" s="149"/>
      <c r="BSS94" s="149"/>
      <c r="BST94" s="149"/>
      <c r="BSU94" s="149"/>
      <c r="BSV94" s="149"/>
      <c r="BSW94" s="149"/>
      <c r="BSX94" s="149"/>
      <c r="BSY94" s="149"/>
      <c r="BSZ94" s="149"/>
      <c r="BTA94" s="149"/>
      <c r="BTB94" s="149"/>
      <c r="BTC94" s="149"/>
      <c r="BTD94" s="149"/>
      <c r="BTE94" s="149"/>
      <c r="BTF94" s="149"/>
      <c r="BTG94" s="149"/>
      <c r="BTH94" s="149"/>
      <c r="BTI94" s="149"/>
      <c r="BTJ94" s="149"/>
      <c r="BTK94" s="149"/>
      <c r="BTL94" s="149"/>
      <c r="BTM94" s="149"/>
      <c r="BTN94" s="149"/>
      <c r="BTO94" s="149"/>
      <c r="BTP94" s="149"/>
      <c r="BTQ94" s="149"/>
      <c r="BTR94" s="149"/>
      <c r="BTS94" s="149"/>
      <c r="BTT94" s="149"/>
      <c r="BTU94" s="149"/>
      <c r="BTV94" s="149"/>
      <c r="BTW94" s="149"/>
      <c r="BTX94" s="149"/>
      <c r="BTY94" s="149"/>
      <c r="BTZ94" s="149"/>
      <c r="BUA94" s="149"/>
      <c r="BUB94" s="149"/>
      <c r="BUC94" s="149"/>
      <c r="BUD94" s="149"/>
      <c r="BUE94" s="149"/>
      <c r="BUF94" s="149"/>
      <c r="BUG94" s="149"/>
      <c r="BUH94" s="149"/>
      <c r="BUI94" s="149"/>
      <c r="BUJ94" s="149"/>
      <c r="BUK94" s="149"/>
      <c r="BUL94" s="149"/>
      <c r="BUM94" s="149"/>
      <c r="BUN94" s="149"/>
      <c r="BUO94" s="149"/>
      <c r="BUP94" s="149"/>
      <c r="BUQ94" s="149"/>
      <c r="BUR94" s="149"/>
      <c r="BUS94" s="149"/>
      <c r="BUT94" s="149"/>
      <c r="BUU94" s="149"/>
      <c r="BUV94" s="149"/>
      <c r="BUW94" s="149"/>
      <c r="BUX94" s="149"/>
      <c r="BUY94" s="149"/>
      <c r="BUZ94" s="149"/>
      <c r="BVA94" s="149"/>
      <c r="BVB94" s="149"/>
      <c r="BVC94" s="149"/>
      <c r="BVD94" s="149"/>
      <c r="BVE94" s="149"/>
      <c r="BVF94" s="149"/>
      <c r="BVG94" s="149"/>
      <c r="BVH94" s="149"/>
      <c r="BVI94" s="149"/>
      <c r="BVJ94" s="149"/>
      <c r="BVK94" s="149"/>
      <c r="BVL94" s="149"/>
      <c r="BVM94" s="149"/>
      <c r="BVN94" s="149"/>
      <c r="BVO94" s="149"/>
      <c r="BVP94" s="149"/>
      <c r="BVQ94" s="149"/>
      <c r="BVR94" s="149"/>
      <c r="BVS94" s="149"/>
      <c r="BVT94" s="149"/>
      <c r="BVU94" s="149"/>
      <c r="BVV94" s="149"/>
      <c r="BVW94" s="149"/>
      <c r="BVX94" s="149"/>
      <c r="BVY94" s="149"/>
      <c r="BVZ94" s="149"/>
      <c r="BWA94" s="149"/>
      <c r="BWB94" s="149"/>
      <c r="BWC94" s="149"/>
      <c r="BWD94" s="149"/>
      <c r="BWE94" s="149"/>
      <c r="BWF94" s="149"/>
      <c r="BWG94" s="149"/>
      <c r="BWH94" s="149"/>
      <c r="BWI94" s="149"/>
      <c r="BWJ94" s="149"/>
      <c r="BWK94" s="149"/>
      <c r="BWL94" s="149"/>
      <c r="BWM94" s="149"/>
      <c r="BWN94" s="149"/>
      <c r="BWO94" s="149"/>
      <c r="BWP94" s="149"/>
      <c r="BWQ94" s="149"/>
      <c r="BWR94" s="149"/>
      <c r="BWS94" s="149"/>
      <c r="BWT94" s="149"/>
      <c r="BWU94" s="149"/>
      <c r="BWV94" s="149"/>
      <c r="BWW94" s="149"/>
      <c r="BWX94" s="149"/>
      <c r="BWY94" s="149"/>
      <c r="BWZ94" s="149"/>
      <c r="BXA94" s="149"/>
      <c r="BXB94" s="149"/>
      <c r="BXC94" s="149"/>
      <c r="BXD94" s="149"/>
      <c r="BXE94" s="149"/>
      <c r="BXF94" s="149"/>
      <c r="BXG94" s="149"/>
      <c r="BXH94" s="149"/>
      <c r="BXI94" s="149"/>
      <c r="BXJ94" s="149"/>
      <c r="BXK94" s="149"/>
      <c r="BXL94" s="149"/>
      <c r="BXM94" s="149"/>
      <c r="BXN94" s="149"/>
      <c r="BXO94" s="149"/>
      <c r="BXP94" s="149"/>
      <c r="BXQ94" s="149"/>
      <c r="BXR94" s="149"/>
      <c r="BXS94" s="149"/>
      <c r="BXT94" s="149"/>
      <c r="BXU94" s="149"/>
      <c r="BXV94" s="149"/>
      <c r="BXW94" s="149"/>
      <c r="BXX94" s="149"/>
      <c r="BXY94" s="149"/>
      <c r="BXZ94" s="149"/>
      <c r="BYA94" s="149"/>
      <c r="BYB94" s="149"/>
      <c r="BYC94" s="149"/>
      <c r="BYD94" s="149"/>
      <c r="BYE94" s="149"/>
      <c r="BYF94" s="149"/>
      <c r="BYG94" s="149"/>
      <c r="BYH94" s="149"/>
      <c r="BYI94" s="149"/>
      <c r="BYJ94" s="149"/>
      <c r="BYK94" s="149"/>
      <c r="BYL94" s="149"/>
      <c r="BYM94" s="149"/>
      <c r="BYN94" s="149"/>
      <c r="BYO94" s="149"/>
      <c r="BYP94" s="149"/>
      <c r="BYQ94" s="149"/>
      <c r="BYR94" s="149"/>
      <c r="BYS94" s="149"/>
      <c r="BYT94" s="149"/>
      <c r="BYU94" s="149"/>
      <c r="BYV94" s="149"/>
      <c r="BYW94" s="149"/>
      <c r="BYX94" s="149"/>
      <c r="BYY94" s="149"/>
      <c r="BYZ94" s="149"/>
      <c r="BZA94" s="149"/>
      <c r="BZB94" s="149"/>
      <c r="BZC94" s="149"/>
      <c r="BZD94" s="149"/>
      <c r="BZE94" s="149"/>
      <c r="BZF94" s="149"/>
      <c r="BZG94" s="149"/>
      <c r="BZH94" s="149"/>
      <c r="BZI94" s="149"/>
      <c r="BZJ94" s="149"/>
      <c r="BZK94" s="149"/>
      <c r="BZL94" s="149"/>
      <c r="BZM94" s="149"/>
      <c r="BZN94" s="149"/>
      <c r="BZO94" s="149"/>
      <c r="BZP94" s="149"/>
      <c r="BZQ94" s="149"/>
      <c r="BZR94" s="149"/>
      <c r="BZS94" s="149"/>
      <c r="BZT94" s="149"/>
      <c r="BZU94" s="149"/>
      <c r="BZV94" s="149"/>
      <c r="BZW94" s="149"/>
      <c r="BZX94" s="149"/>
      <c r="BZY94" s="149"/>
      <c r="BZZ94" s="149"/>
      <c r="CAA94" s="149"/>
      <c r="CAB94" s="149"/>
      <c r="CAC94" s="149"/>
      <c r="CAD94" s="149"/>
      <c r="CAE94" s="149"/>
      <c r="CAF94" s="149"/>
      <c r="CAG94" s="149"/>
      <c r="CAH94" s="149"/>
      <c r="CAI94" s="149"/>
      <c r="CAJ94" s="149"/>
      <c r="CAK94" s="149"/>
      <c r="CAL94" s="149"/>
      <c r="CAM94" s="149"/>
      <c r="CAN94" s="149"/>
      <c r="CAO94" s="149"/>
      <c r="CAP94" s="149"/>
      <c r="CAQ94" s="149"/>
      <c r="CAR94" s="149"/>
      <c r="CAS94" s="149"/>
      <c r="CAT94" s="149"/>
      <c r="CAU94" s="149"/>
      <c r="CAV94" s="149"/>
      <c r="CAW94" s="149"/>
      <c r="CAX94" s="149"/>
      <c r="CAY94" s="149"/>
      <c r="CAZ94" s="149"/>
      <c r="CBA94" s="149"/>
      <c r="CBB94" s="149"/>
      <c r="CBC94" s="149"/>
      <c r="CBD94" s="149"/>
      <c r="CBE94" s="149"/>
      <c r="CBF94" s="149"/>
      <c r="CBG94" s="149"/>
      <c r="CBH94" s="149"/>
      <c r="CBI94" s="149"/>
      <c r="CBJ94" s="149"/>
      <c r="CBK94" s="149"/>
      <c r="CBL94" s="149"/>
      <c r="CBM94" s="149"/>
      <c r="CBN94" s="149"/>
      <c r="CBO94" s="149"/>
      <c r="CBP94" s="149"/>
      <c r="CBQ94" s="149"/>
      <c r="CBR94" s="149"/>
      <c r="CBS94" s="149"/>
      <c r="CBT94" s="149"/>
      <c r="CBU94" s="149"/>
      <c r="CBV94" s="149"/>
      <c r="CBW94" s="149"/>
      <c r="CBX94" s="149"/>
      <c r="CBY94" s="149"/>
      <c r="CBZ94" s="149"/>
      <c r="CCA94" s="149"/>
      <c r="CCB94" s="149"/>
      <c r="CCC94" s="149"/>
      <c r="CCD94" s="149"/>
      <c r="CCE94" s="149"/>
      <c r="CCF94" s="149"/>
      <c r="CCG94" s="149"/>
      <c r="CCH94" s="149"/>
      <c r="CCI94" s="149"/>
      <c r="CCJ94" s="149"/>
      <c r="CCK94" s="149"/>
      <c r="CCL94" s="149"/>
      <c r="CCM94" s="149"/>
      <c r="CCN94" s="149"/>
      <c r="CCO94" s="149"/>
      <c r="CCP94" s="149"/>
      <c r="CCQ94" s="149"/>
      <c r="CCR94" s="149"/>
      <c r="CCS94" s="149"/>
      <c r="CCT94" s="149"/>
      <c r="CCU94" s="149"/>
      <c r="CCV94" s="149"/>
      <c r="CCW94" s="149"/>
      <c r="CCX94" s="149"/>
      <c r="CCY94" s="149"/>
      <c r="CCZ94" s="149"/>
      <c r="CDA94" s="149"/>
      <c r="CDB94" s="149"/>
      <c r="CDC94" s="149"/>
      <c r="CDD94" s="149"/>
      <c r="CDE94" s="149"/>
      <c r="CDF94" s="149"/>
      <c r="CDG94" s="149"/>
      <c r="CDH94" s="149"/>
      <c r="CDI94" s="149"/>
      <c r="CDJ94" s="149"/>
      <c r="CDK94" s="149"/>
      <c r="CDL94" s="149"/>
      <c r="CDM94" s="149"/>
      <c r="CDN94" s="149"/>
      <c r="CDO94" s="149"/>
      <c r="CDP94" s="149"/>
      <c r="CDQ94" s="149"/>
      <c r="CDR94" s="149"/>
      <c r="CDS94" s="149"/>
      <c r="CDT94" s="149"/>
      <c r="CDU94" s="149"/>
      <c r="CDV94" s="149"/>
      <c r="CDW94" s="149"/>
      <c r="CDX94" s="149"/>
      <c r="CDY94" s="149"/>
      <c r="CDZ94" s="149"/>
      <c r="CEA94" s="149"/>
      <c r="CEB94" s="149"/>
      <c r="CEC94" s="149"/>
      <c r="CED94" s="149"/>
      <c r="CEE94" s="149"/>
      <c r="CEF94" s="149"/>
      <c r="CEG94" s="149"/>
      <c r="CEH94" s="149"/>
      <c r="CEI94" s="149"/>
      <c r="CEJ94" s="149"/>
      <c r="CEK94" s="149"/>
      <c r="CEL94" s="149"/>
      <c r="CEM94" s="149"/>
      <c r="CEN94" s="149"/>
      <c r="CEO94" s="149"/>
      <c r="CEP94" s="149"/>
      <c r="CEQ94" s="149"/>
      <c r="CER94" s="149"/>
      <c r="CES94" s="149"/>
      <c r="CET94" s="149"/>
      <c r="CEU94" s="149"/>
      <c r="CEV94" s="149"/>
      <c r="CEW94" s="149"/>
      <c r="CEX94" s="149"/>
      <c r="CEY94" s="149"/>
      <c r="CEZ94" s="149"/>
      <c r="CFA94" s="149"/>
      <c r="CFB94" s="149"/>
      <c r="CFC94" s="149"/>
      <c r="CFD94" s="149"/>
      <c r="CFE94" s="149"/>
      <c r="CFF94" s="149"/>
      <c r="CFG94" s="149"/>
      <c r="CFH94" s="149"/>
      <c r="CFI94" s="149"/>
      <c r="CFJ94" s="149"/>
      <c r="CFK94" s="149"/>
      <c r="CFL94" s="149"/>
      <c r="CFM94" s="149"/>
      <c r="CFN94" s="149"/>
      <c r="CFO94" s="149"/>
      <c r="CFP94" s="149"/>
      <c r="CFQ94" s="149"/>
      <c r="CFR94" s="149"/>
      <c r="CFS94" s="149"/>
      <c r="CFT94" s="149"/>
      <c r="CFU94" s="149"/>
      <c r="CFV94" s="149"/>
      <c r="CFW94" s="149"/>
      <c r="CFX94" s="149"/>
      <c r="CFY94" s="149"/>
      <c r="CFZ94" s="149"/>
      <c r="CGA94" s="149"/>
      <c r="CGB94" s="149"/>
      <c r="CGC94" s="149"/>
      <c r="CGD94" s="149"/>
      <c r="CGE94" s="149"/>
      <c r="CGF94" s="149"/>
      <c r="CGG94" s="149"/>
      <c r="CGH94" s="149"/>
      <c r="CGI94" s="149"/>
      <c r="CGJ94" s="149"/>
      <c r="CGK94" s="149"/>
      <c r="CGL94" s="149"/>
      <c r="CGM94" s="149"/>
      <c r="CGN94" s="149"/>
      <c r="CGO94" s="149"/>
      <c r="CGP94" s="149"/>
      <c r="CGQ94" s="149"/>
      <c r="CGR94" s="149"/>
      <c r="CGS94" s="149"/>
      <c r="CGT94" s="149"/>
      <c r="CGU94" s="149"/>
      <c r="CGV94" s="149"/>
      <c r="CGW94" s="149"/>
      <c r="CGX94" s="149"/>
      <c r="CGY94" s="149"/>
      <c r="CGZ94" s="149"/>
      <c r="CHA94" s="149"/>
      <c r="CHB94" s="149"/>
      <c r="CHC94" s="149"/>
      <c r="CHD94" s="149"/>
      <c r="CHE94" s="149"/>
      <c r="CHF94" s="149"/>
      <c r="CHG94" s="149"/>
      <c r="CHH94" s="149"/>
      <c r="CHI94" s="149"/>
      <c r="CHJ94" s="149"/>
      <c r="CHK94" s="149"/>
      <c r="CHL94" s="149"/>
      <c r="CHM94" s="149"/>
      <c r="CHN94" s="149"/>
      <c r="CHO94" s="149"/>
      <c r="CHP94" s="149"/>
      <c r="CHQ94" s="149"/>
      <c r="CHR94" s="149"/>
      <c r="CHS94" s="149"/>
      <c r="CHT94" s="149"/>
      <c r="CHU94" s="149"/>
      <c r="CHV94" s="149"/>
      <c r="CHW94" s="149"/>
      <c r="CHX94" s="149"/>
      <c r="CHY94" s="149"/>
      <c r="CHZ94" s="149"/>
      <c r="CIA94" s="149"/>
      <c r="CIB94" s="149"/>
      <c r="CIC94" s="149"/>
      <c r="CID94" s="149"/>
      <c r="CIE94" s="149"/>
      <c r="CIF94" s="149"/>
      <c r="CIG94" s="149"/>
      <c r="CIH94" s="149"/>
      <c r="CII94" s="149"/>
      <c r="CIJ94" s="149"/>
      <c r="CIK94" s="149"/>
      <c r="CIL94" s="149"/>
      <c r="CIM94" s="149"/>
      <c r="CIN94" s="149"/>
      <c r="CIO94" s="149"/>
      <c r="CIP94" s="149"/>
      <c r="CIQ94" s="149"/>
      <c r="CIR94" s="149"/>
      <c r="CIS94" s="149"/>
      <c r="CIT94" s="149"/>
      <c r="CIU94" s="149"/>
      <c r="CIV94" s="149"/>
      <c r="CIW94" s="149"/>
      <c r="CIX94" s="149"/>
      <c r="CIY94" s="149"/>
      <c r="CIZ94" s="149"/>
      <c r="CJA94" s="149"/>
      <c r="CJB94" s="149"/>
      <c r="CJC94" s="149"/>
      <c r="CJD94" s="149"/>
      <c r="CJE94" s="149"/>
      <c r="CJF94" s="149"/>
      <c r="CJG94" s="149"/>
      <c r="CJH94" s="149"/>
      <c r="CJI94" s="149"/>
      <c r="CJJ94" s="149"/>
      <c r="CJK94" s="149"/>
      <c r="CJL94" s="149"/>
      <c r="CJM94" s="149"/>
      <c r="CJN94" s="149"/>
      <c r="CJO94" s="149"/>
      <c r="CJP94" s="149"/>
      <c r="CJQ94" s="149"/>
      <c r="CJR94" s="149"/>
      <c r="CJS94" s="149"/>
      <c r="CJT94" s="149"/>
      <c r="CJU94" s="149"/>
      <c r="CJV94" s="149"/>
      <c r="CJW94" s="149"/>
      <c r="CJX94" s="149"/>
      <c r="CJY94" s="149"/>
      <c r="CJZ94" s="149"/>
      <c r="CKA94" s="149"/>
      <c r="CKB94" s="149"/>
      <c r="CKC94" s="149"/>
      <c r="CKD94" s="149"/>
      <c r="CKE94" s="149"/>
      <c r="CKF94" s="149"/>
      <c r="CKG94" s="149"/>
      <c r="CKH94" s="149"/>
      <c r="CKI94" s="149"/>
      <c r="CKJ94" s="149"/>
      <c r="CKK94" s="149"/>
      <c r="CKL94" s="149"/>
      <c r="CKM94" s="149"/>
      <c r="CKN94" s="149"/>
      <c r="CKO94" s="149"/>
      <c r="CKP94" s="149"/>
      <c r="CKQ94" s="149"/>
      <c r="CKR94" s="149"/>
      <c r="CKS94" s="149"/>
      <c r="CKT94" s="149"/>
      <c r="CKU94" s="149"/>
      <c r="CKV94" s="149"/>
      <c r="CKW94" s="149"/>
      <c r="CKX94" s="149"/>
      <c r="CKY94" s="149"/>
      <c r="CKZ94" s="149"/>
      <c r="CLA94" s="149"/>
      <c r="CLB94" s="149"/>
      <c r="CLC94" s="149"/>
      <c r="CLD94" s="149"/>
      <c r="CLE94" s="149"/>
      <c r="CLF94" s="149"/>
      <c r="CLG94" s="149"/>
      <c r="CLH94" s="149"/>
      <c r="CLI94" s="149"/>
      <c r="CLJ94" s="149"/>
      <c r="CLK94" s="149"/>
      <c r="CLL94" s="149"/>
      <c r="CLM94" s="149"/>
      <c r="CLN94" s="149"/>
      <c r="CLO94" s="149"/>
      <c r="CLP94" s="149"/>
      <c r="CLQ94" s="149"/>
      <c r="CLR94" s="149"/>
      <c r="CLS94" s="149"/>
      <c r="CLT94" s="149"/>
      <c r="CLU94" s="149"/>
      <c r="CLV94" s="149"/>
      <c r="CLW94" s="149"/>
      <c r="CLX94" s="149"/>
      <c r="CLY94" s="149"/>
      <c r="CLZ94" s="149"/>
      <c r="CMA94" s="149"/>
      <c r="CMB94" s="149"/>
      <c r="CMC94" s="149"/>
      <c r="CMD94" s="149"/>
      <c r="CME94" s="149"/>
      <c r="CMF94" s="149"/>
      <c r="CMG94" s="149"/>
      <c r="CMH94" s="149"/>
      <c r="CMI94" s="149"/>
      <c r="CMJ94" s="149"/>
      <c r="CMK94" s="149"/>
      <c r="CML94" s="149"/>
      <c r="CMM94" s="149"/>
      <c r="CMN94" s="149"/>
      <c r="CMO94" s="149"/>
      <c r="CMP94" s="149"/>
      <c r="CMQ94" s="149"/>
      <c r="CMR94" s="149"/>
      <c r="CMS94" s="149"/>
      <c r="CMT94" s="149"/>
      <c r="CMU94" s="149"/>
      <c r="CMV94" s="149"/>
      <c r="CMW94" s="149"/>
      <c r="CMX94" s="149"/>
      <c r="CMY94" s="149"/>
      <c r="CMZ94" s="149"/>
      <c r="CNA94" s="149"/>
      <c r="CNB94" s="149"/>
      <c r="CNC94" s="149"/>
      <c r="CND94" s="149"/>
      <c r="CNE94" s="149"/>
      <c r="CNF94" s="149"/>
      <c r="CNG94" s="149"/>
      <c r="CNH94" s="149"/>
      <c r="CNI94" s="149"/>
      <c r="CNJ94" s="149"/>
      <c r="CNK94" s="149"/>
      <c r="CNL94" s="149"/>
      <c r="CNM94" s="149"/>
      <c r="CNN94" s="149"/>
      <c r="CNO94" s="149"/>
      <c r="CNP94" s="149"/>
      <c r="CNQ94" s="149"/>
      <c r="CNR94" s="149"/>
      <c r="CNS94" s="149"/>
      <c r="CNT94" s="149"/>
      <c r="CNU94" s="149"/>
      <c r="CNV94" s="149"/>
      <c r="CNW94" s="149"/>
      <c r="CNX94" s="149"/>
      <c r="CNY94" s="149"/>
      <c r="CNZ94" s="149"/>
      <c r="COA94" s="149"/>
      <c r="COB94" s="149"/>
      <c r="COC94" s="149"/>
      <c r="COD94" s="149"/>
      <c r="COE94" s="149"/>
      <c r="COF94" s="149"/>
      <c r="COG94" s="149"/>
      <c r="COH94" s="149"/>
      <c r="COI94" s="149"/>
      <c r="COJ94" s="149"/>
      <c r="COK94" s="149"/>
      <c r="COL94" s="149"/>
      <c r="COM94" s="149"/>
      <c r="CON94" s="149"/>
      <c r="COO94" s="149"/>
      <c r="COP94" s="149"/>
      <c r="COQ94" s="149"/>
      <c r="COR94" s="149"/>
      <c r="COS94" s="149"/>
      <c r="COT94" s="149"/>
      <c r="COU94" s="149"/>
      <c r="COV94" s="149"/>
      <c r="COW94" s="149"/>
      <c r="COX94" s="149"/>
      <c r="COY94" s="149"/>
      <c r="COZ94" s="149"/>
      <c r="CPA94" s="149"/>
      <c r="CPB94" s="149"/>
      <c r="CPC94" s="149"/>
      <c r="CPD94" s="149"/>
      <c r="CPE94" s="149"/>
      <c r="CPF94" s="149"/>
      <c r="CPG94" s="149"/>
      <c r="CPH94" s="149"/>
      <c r="CPI94" s="149"/>
      <c r="CPJ94" s="149"/>
      <c r="CPK94" s="149"/>
      <c r="CPL94" s="149"/>
      <c r="CPM94" s="149"/>
      <c r="CPN94" s="149"/>
      <c r="CPO94" s="149"/>
      <c r="CPP94" s="149"/>
      <c r="CPQ94" s="149"/>
      <c r="CPR94" s="149"/>
      <c r="CPS94" s="149"/>
      <c r="CPT94" s="149"/>
      <c r="CPU94" s="149"/>
      <c r="CPV94" s="149"/>
      <c r="CPW94" s="149"/>
      <c r="CPX94" s="149"/>
      <c r="CPY94" s="149"/>
      <c r="CPZ94" s="149"/>
      <c r="CQA94" s="149"/>
      <c r="CQB94" s="149"/>
      <c r="CQC94" s="149"/>
      <c r="CQD94" s="149"/>
      <c r="CQE94" s="149"/>
      <c r="CQF94" s="149"/>
      <c r="CQG94" s="149"/>
      <c r="CQH94" s="149"/>
      <c r="CQI94" s="149"/>
      <c r="CQJ94" s="149"/>
      <c r="CQK94" s="149"/>
      <c r="CQL94" s="149"/>
      <c r="CQM94" s="149"/>
      <c r="CQN94" s="149"/>
      <c r="CQO94" s="149"/>
      <c r="CQP94" s="149"/>
      <c r="CQQ94" s="149"/>
      <c r="CQR94" s="149"/>
      <c r="CQS94" s="149"/>
      <c r="CQT94" s="149"/>
      <c r="CQU94" s="149"/>
      <c r="CQV94" s="149"/>
      <c r="CQW94" s="149"/>
      <c r="CQX94" s="149"/>
      <c r="CQY94" s="149"/>
      <c r="CQZ94" s="149"/>
      <c r="CRA94" s="149"/>
      <c r="CRB94" s="149"/>
      <c r="CRC94" s="149"/>
      <c r="CRD94" s="149"/>
      <c r="CRE94" s="149"/>
      <c r="CRF94" s="149"/>
      <c r="CRG94" s="149"/>
      <c r="CRH94" s="149"/>
      <c r="CRI94" s="149"/>
      <c r="CRJ94" s="149"/>
      <c r="CRK94" s="149"/>
      <c r="CRL94" s="149"/>
      <c r="CRM94" s="149"/>
      <c r="CRN94" s="149"/>
      <c r="CRO94" s="149"/>
      <c r="CRP94" s="149"/>
      <c r="CRQ94" s="149"/>
      <c r="CRR94" s="149"/>
      <c r="CRS94" s="149"/>
      <c r="CRT94" s="149"/>
      <c r="CRU94" s="149"/>
      <c r="CRV94" s="149"/>
      <c r="CRW94" s="149"/>
      <c r="CRX94" s="149"/>
      <c r="CRY94" s="149"/>
      <c r="CRZ94" s="149"/>
      <c r="CSA94" s="149"/>
      <c r="CSB94" s="149"/>
      <c r="CSC94" s="149"/>
      <c r="CSD94" s="149"/>
      <c r="CSE94" s="149"/>
      <c r="CSF94" s="149"/>
      <c r="CSG94" s="149"/>
      <c r="CSH94" s="149"/>
      <c r="CSI94" s="149"/>
      <c r="CSJ94" s="149"/>
      <c r="CSK94" s="149"/>
      <c r="CSL94" s="149"/>
      <c r="CSM94" s="149"/>
      <c r="CSN94" s="149"/>
      <c r="CSO94" s="149"/>
      <c r="CSP94" s="149"/>
      <c r="CSQ94" s="149"/>
      <c r="CSR94" s="149"/>
      <c r="CSS94" s="149"/>
      <c r="CST94" s="149"/>
      <c r="CSU94" s="149"/>
      <c r="CSV94" s="149"/>
      <c r="CSW94" s="149"/>
      <c r="CSX94" s="149"/>
      <c r="CSY94" s="149"/>
      <c r="CSZ94" s="149"/>
      <c r="CTA94" s="149"/>
      <c r="CTB94" s="149"/>
      <c r="CTC94" s="149"/>
      <c r="CTD94" s="149"/>
      <c r="CTE94" s="149"/>
      <c r="CTF94" s="149"/>
      <c r="CTG94" s="149"/>
      <c r="CTH94" s="149"/>
      <c r="CTI94" s="149"/>
      <c r="CTJ94" s="149"/>
      <c r="CTK94" s="149"/>
      <c r="CTL94" s="149"/>
      <c r="CTM94" s="149"/>
      <c r="CTN94" s="149"/>
      <c r="CTO94" s="149"/>
      <c r="CTP94" s="149"/>
      <c r="CTQ94" s="149"/>
      <c r="CTR94" s="149"/>
      <c r="CTS94" s="149"/>
      <c r="CTT94" s="149"/>
      <c r="CTU94" s="149"/>
      <c r="CTV94" s="149"/>
      <c r="CTW94" s="149"/>
      <c r="CTX94" s="149"/>
      <c r="CTY94" s="149"/>
      <c r="CTZ94" s="149"/>
      <c r="CUA94" s="149"/>
      <c r="CUB94" s="149"/>
      <c r="CUC94" s="149"/>
      <c r="CUD94" s="149"/>
      <c r="CUE94" s="149"/>
      <c r="CUF94" s="149"/>
      <c r="CUG94" s="149"/>
      <c r="CUH94" s="149"/>
      <c r="CUI94" s="149"/>
      <c r="CUJ94" s="149"/>
      <c r="CUK94" s="149"/>
      <c r="CUL94" s="149"/>
      <c r="CUM94" s="149"/>
      <c r="CUN94" s="149"/>
      <c r="CUO94" s="149"/>
      <c r="CUP94" s="149"/>
      <c r="CUQ94" s="149"/>
      <c r="CUR94" s="149"/>
      <c r="CUS94" s="149"/>
      <c r="CUT94" s="149"/>
      <c r="CUU94" s="149"/>
      <c r="CUV94" s="149"/>
      <c r="CUW94" s="149"/>
      <c r="CUX94" s="149"/>
      <c r="CUY94" s="149"/>
      <c r="CUZ94" s="149"/>
      <c r="CVA94" s="149"/>
      <c r="CVB94" s="149"/>
      <c r="CVC94" s="149"/>
      <c r="CVD94" s="149"/>
      <c r="CVE94" s="149"/>
      <c r="CVF94" s="149"/>
      <c r="CVG94" s="149"/>
      <c r="CVH94" s="149"/>
      <c r="CVI94" s="149"/>
      <c r="CVJ94" s="149"/>
      <c r="CVK94" s="149"/>
      <c r="CVL94" s="149"/>
      <c r="CVM94" s="149"/>
      <c r="CVN94" s="149"/>
      <c r="CVO94" s="149"/>
      <c r="CVP94" s="149"/>
      <c r="CVQ94" s="149"/>
      <c r="CVR94" s="149"/>
      <c r="CVS94" s="149"/>
      <c r="CVT94" s="149"/>
      <c r="CVU94" s="149"/>
      <c r="CVV94" s="149"/>
      <c r="CVW94" s="149"/>
      <c r="CVX94" s="149"/>
      <c r="CVY94" s="149"/>
      <c r="CVZ94" s="149"/>
      <c r="CWA94" s="149"/>
      <c r="CWB94" s="149"/>
      <c r="CWC94" s="149"/>
      <c r="CWD94" s="149"/>
      <c r="CWE94" s="149"/>
      <c r="CWF94" s="149"/>
      <c r="CWG94" s="149"/>
      <c r="CWH94" s="149"/>
      <c r="CWI94" s="149"/>
      <c r="CWJ94" s="149"/>
      <c r="CWK94" s="149"/>
      <c r="CWL94" s="149"/>
      <c r="CWM94" s="149"/>
      <c r="CWN94" s="149"/>
      <c r="CWO94" s="149"/>
      <c r="CWP94" s="149"/>
      <c r="CWQ94" s="149"/>
      <c r="CWR94" s="149"/>
      <c r="CWS94" s="149"/>
      <c r="CWT94" s="149"/>
      <c r="CWU94" s="149"/>
      <c r="CWV94" s="149"/>
      <c r="CWW94" s="149"/>
      <c r="CWX94" s="149"/>
      <c r="CWY94" s="149"/>
      <c r="CWZ94" s="149"/>
      <c r="CXA94" s="149"/>
      <c r="CXB94" s="149"/>
      <c r="CXC94" s="149"/>
      <c r="CXD94" s="149"/>
      <c r="CXE94" s="149"/>
      <c r="CXF94" s="149"/>
      <c r="CXG94" s="149"/>
      <c r="CXH94" s="149"/>
      <c r="CXI94" s="149"/>
      <c r="CXJ94" s="149"/>
      <c r="CXK94" s="149"/>
      <c r="CXL94" s="149"/>
      <c r="CXM94" s="149"/>
      <c r="CXN94" s="149"/>
      <c r="CXO94" s="149"/>
      <c r="CXP94" s="149"/>
      <c r="CXQ94" s="149"/>
      <c r="CXR94" s="149"/>
      <c r="CXS94" s="149"/>
      <c r="CXT94" s="149"/>
      <c r="CXU94" s="149"/>
      <c r="CXV94" s="149"/>
      <c r="CXW94" s="149"/>
      <c r="CXX94" s="149"/>
      <c r="CXY94" s="149"/>
      <c r="CXZ94" s="149"/>
      <c r="CYA94" s="149"/>
      <c r="CYB94" s="149"/>
      <c r="CYC94" s="149"/>
      <c r="CYD94" s="149"/>
      <c r="CYE94" s="149"/>
      <c r="CYF94" s="149"/>
      <c r="CYG94" s="149"/>
      <c r="CYH94" s="149"/>
      <c r="CYI94" s="149"/>
      <c r="CYJ94" s="149"/>
      <c r="CYK94" s="149"/>
      <c r="CYL94" s="149"/>
      <c r="CYM94" s="149"/>
      <c r="CYN94" s="149"/>
      <c r="CYO94" s="149"/>
      <c r="CYP94" s="149"/>
      <c r="CYQ94" s="149"/>
      <c r="CYR94" s="149"/>
      <c r="CYS94" s="149"/>
      <c r="CYT94" s="149"/>
      <c r="CYU94" s="149"/>
      <c r="CYV94" s="149"/>
      <c r="CYW94" s="149"/>
      <c r="CYX94" s="149"/>
      <c r="CYY94" s="149"/>
      <c r="CYZ94" s="149"/>
      <c r="CZA94" s="149"/>
      <c r="CZB94" s="149"/>
      <c r="CZC94" s="149"/>
      <c r="CZD94" s="149"/>
      <c r="CZE94" s="149"/>
      <c r="CZF94" s="149"/>
      <c r="CZG94" s="149"/>
      <c r="CZH94" s="149"/>
      <c r="CZI94" s="149"/>
      <c r="CZJ94" s="149"/>
      <c r="CZK94" s="149"/>
      <c r="CZL94" s="149"/>
      <c r="CZM94" s="149"/>
      <c r="CZN94" s="149"/>
      <c r="CZO94" s="149"/>
      <c r="CZP94" s="149"/>
      <c r="CZQ94" s="149"/>
      <c r="CZR94" s="149"/>
      <c r="CZS94" s="149"/>
      <c r="CZT94" s="149"/>
      <c r="CZU94" s="149"/>
      <c r="CZV94" s="149"/>
      <c r="CZW94" s="149"/>
      <c r="CZX94" s="149"/>
      <c r="CZY94" s="149"/>
      <c r="CZZ94" s="149"/>
      <c r="DAA94" s="149"/>
      <c r="DAB94" s="149"/>
      <c r="DAC94" s="149"/>
      <c r="DAD94" s="149"/>
      <c r="DAE94" s="149"/>
      <c r="DAF94" s="149"/>
      <c r="DAG94" s="149"/>
      <c r="DAH94" s="149"/>
      <c r="DAI94" s="149"/>
      <c r="DAJ94" s="149"/>
      <c r="DAK94" s="149"/>
      <c r="DAL94" s="149"/>
      <c r="DAM94" s="149"/>
      <c r="DAN94" s="149"/>
      <c r="DAO94" s="149"/>
      <c r="DAP94" s="149"/>
      <c r="DAQ94" s="149"/>
      <c r="DAR94" s="149"/>
      <c r="DAS94" s="149"/>
      <c r="DAT94" s="149"/>
      <c r="DAU94" s="149"/>
      <c r="DAV94" s="149"/>
      <c r="DAW94" s="149"/>
      <c r="DAX94" s="149"/>
      <c r="DAY94" s="149"/>
      <c r="DAZ94" s="149"/>
      <c r="DBA94" s="149"/>
      <c r="DBB94" s="149"/>
      <c r="DBC94" s="149"/>
      <c r="DBD94" s="149"/>
      <c r="DBE94" s="149"/>
      <c r="DBF94" s="149"/>
      <c r="DBG94" s="149"/>
      <c r="DBH94" s="149"/>
      <c r="DBI94" s="149"/>
      <c r="DBJ94" s="149"/>
      <c r="DBK94" s="149"/>
      <c r="DBL94" s="149"/>
      <c r="DBM94" s="149"/>
      <c r="DBN94" s="149"/>
      <c r="DBO94" s="149"/>
      <c r="DBP94" s="149"/>
      <c r="DBQ94" s="149"/>
      <c r="DBR94" s="149"/>
      <c r="DBS94" s="149"/>
      <c r="DBT94" s="149"/>
      <c r="DBU94" s="149"/>
      <c r="DBV94" s="149"/>
      <c r="DBW94" s="149"/>
      <c r="DBX94" s="149"/>
      <c r="DBY94" s="149"/>
      <c r="DBZ94" s="149"/>
      <c r="DCA94" s="149"/>
      <c r="DCB94" s="149"/>
      <c r="DCC94" s="149"/>
      <c r="DCD94" s="149"/>
      <c r="DCE94" s="149"/>
      <c r="DCF94" s="149"/>
      <c r="DCG94" s="149"/>
      <c r="DCH94" s="149"/>
      <c r="DCI94" s="149"/>
      <c r="DCJ94" s="149"/>
      <c r="DCK94" s="149"/>
      <c r="DCL94" s="149"/>
      <c r="DCM94" s="149"/>
      <c r="DCN94" s="149"/>
      <c r="DCO94" s="149"/>
      <c r="DCP94" s="149"/>
      <c r="DCQ94" s="149"/>
      <c r="DCR94" s="149"/>
      <c r="DCS94" s="149"/>
      <c r="DCT94" s="149"/>
      <c r="DCU94" s="149"/>
      <c r="DCV94" s="149"/>
      <c r="DCW94" s="149"/>
      <c r="DCX94" s="149"/>
      <c r="DCY94" s="149"/>
      <c r="DCZ94" s="149"/>
      <c r="DDA94" s="149"/>
      <c r="DDB94" s="149"/>
      <c r="DDC94" s="149"/>
      <c r="DDD94" s="149"/>
      <c r="DDE94" s="149"/>
      <c r="DDF94" s="149"/>
      <c r="DDG94" s="149"/>
      <c r="DDH94" s="149"/>
      <c r="DDI94" s="149"/>
      <c r="DDJ94" s="149"/>
      <c r="DDK94" s="149"/>
      <c r="DDL94" s="149"/>
      <c r="DDM94" s="149"/>
      <c r="DDN94" s="149"/>
      <c r="DDO94" s="149"/>
      <c r="DDP94" s="149"/>
      <c r="DDQ94" s="149"/>
      <c r="DDR94" s="149"/>
      <c r="DDS94" s="149"/>
      <c r="DDT94" s="149"/>
      <c r="DDU94" s="149"/>
      <c r="DDV94" s="149"/>
      <c r="DDW94" s="149"/>
      <c r="DDX94" s="149"/>
      <c r="DDY94" s="149"/>
      <c r="DDZ94" s="149"/>
      <c r="DEA94" s="149"/>
      <c r="DEB94" s="149"/>
      <c r="DEC94" s="149"/>
      <c r="DED94" s="149"/>
      <c r="DEE94" s="149"/>
      <c r="DEF94" s="149"/>
      <c r="DEG94" s="149"/>
      <c r="DEH94" s="149"/>
      <c r="DEI94" s="149"/>
      <c r="DEJ94" s="149"/>
      <c r="DEK94" s="149"/>
      <c r="DEL94" s="149"/>
      <c r="DEM94" s="149"/>
      <c r="DEN94" s="149"/>
      <c r="DEO94" s="149"/>
      <c r="DEP94" s="149"/>
      <c r="DEQ94" s="149"/>
      <c r="DER94" s="149"/>
      <c r="DES94" s="149"/>
      <c r="DET94" s="149"/>
      <c r="DEU94" s="149"/>
      <c r="DEV94" s="149"/>
      <c r="DEW94" s="149"/>
      <c r="DEX94" s="149"/>
      <c r="DEY94" s="149"/>
      <c r="DEZ94" s="149"/>
      <c r="DFA94" s="149"/>
      <c r="DFB94" s="149"/>
      <c r="DFC94" s="149"/>
      <c r="DFD94" s="149"/>
      <c r="DFE94" s="149"/>
      <c r="DFF94" s="149"/>
      <c r="DFG94" s="149"/>
      <c r="DFH94" s="149"/>
      <c r="DFI94" s="149"/>
      <c r="DFJ94" s="149"/>
      <c r="DFK94" s="149"/>
      <c r="DFL94" s="149"/>
      <c r="DFM94" s="149"/>
      <c r="DFN94" s="149"/>
      <c r="DFO94" s="149"/>
      <c r="DFP94" s="149"/>
      <c r="DFQ94" s="149"/>
      <c r="DFR94" s="149"/>
      <c r="DFS94" s="149"/>
      <c r="DFT94" s="149"/>
      <c r="DFU94" s="149"/>
      <c r="DFV94" s="149"/>
      <c r="DFW94" s="149"/>
      <c r="DFX94" s="149"/>
      <c r="DFY94" s="149"/>
      <c r="DFZ94" s="149"/>
      <c r="DGA94" s="149"/>
      <c r="DGB94" s="149"/>
      <c r="DGC94" s="149"/>
      <c r="DGD94" s="149"/>
      <c r="DGE94" s="149"/>
      <c r="DGF94" s="149"/>
      <c r="DGG94" s="149"/>
      <c r="DGH94" s="149"/>
      <c r="DGI94" s="149"/>
      <c r="DGJ94" s="149"/>
      <c r="DGK94" s="149"/>
      <c r="DGL94" s="149"/>
      <c r="DGM94" s="149"/>
      <c r="DGN94" s="149"/>
      <c r="DGO94" s="149"/>
      <c r="DGP94" s="149"/>
      <c r="DGQ94" s="149"/>
      <c r="DGR94" s="149"/>
      <c r="DGS94" s="149"/>
      <c r="DGT94" s="149"/>
      <c r="DGU94" s="149"/>
      <c r="DGV94" s="149"/>
      <c r="DGW94" s="149"/>
      <c r="DGX94" s="149"/>
      <c r="DGY94" s="149"/>
      <c r="DGZ94" s="149"/>
      <c r="DHA94" s="149"/>
      <c r="DHB94" s="149"/>
      <c r="DHC94" s="149"/>
      <c r="DHD94" s="149"/>
      <c r="DHE94" s="149"/>
      <c r="DHF94" s="149"/>
      <c r="DHG94" s="149"/>
      <c r="DHH94" s="149"/>
      <c r="DHI94" s="149"/>
      <c r="DHJ94" s="149"/>
      <c r="DHK94" s="149"/>
      <c r="DHL94" s="149"/>
      <c r="DHM94" s="149"/>
      <c r="DHN94" s="149"/>
      <c r="DHO94" s="149"/>
      <c r="DHP94" s="149"/>
      <c r="DHQ94" s="149"/>
      <c r="DHR94" s="149"/>
      <c r="DHS94" s="149"/>
      <c r="DHT94" s="149"/>
      <c r="DHU94" s="149"/>
      <c r="DHV94" s="149"/>
      <c r="DHW94" s="149"/>
      <c r="DHX94" s="149"/>
      <c r="DHY94" s="149"/>
      <c r="DHZ94" s="149"/>
      <c r="DIA94" s="149"/>
      <c r="DIB94" s="149"/>
      <c r="DIC94" s="149"/>
      <c r="DID94" s="149"/>
      <c r="DIE94" s="149"/>
      <c r="DIF94" s="149"/>
      <c r="DIG94" s="149"/>
      <c r="DIH94" s="149"/>
      <c r="DII94" s="149"/>
      <c r="DIJ94" s="149"/>
      <c r="DIK94" s="149"/>
      <c r="DIL94" s="149"/>
      <c r="DIM94" s="149"/>
      <c r="DIN94" s="149"/>
      <c r="DIO94" s="149"/>
      <c r="DIP94" s="149"/>
      <c r="DIQ94" s="149"/>
      <c r="DIR94" s="149"/>
      <c r="DIS94" s="149"/>
      <c r="DIT94" s="149"/>
      <c r="DIU94" s="149"/>
      <c r="DIV94" s="149"/>
      <c r="DIW94" s="149"/>
      <c r="DIX94" s="149"/>
      <c r="DIY94" s="149"/>
      <c r="DIZ94" s="149"/>
      <c r="DJA94" s="149"/>
      <c r="DJB94" s="149"/>
      <c r="DJC94" s="149"/>
      <c r="DJD94" s="149"/>
      <c r="DJE94" s="149"/>
      <c r="DJF94" s="149"/>
      <c r="DJG94" s="149"/>
      <c r="DJH94" s="149"/>
      <c r="DJI94" s="149"/>
      <c r="DJJ94" s="149"/>
      <c r="DJK94" s="149"/>
      <c r="DJL94" s="149"/>
      <c r="DJM94" s="149"/>
      <c r="DJN94" s="149"/>
      <c r="DJO94" s="149"/>
      <c r="DJP94" s="149"/>
      <c r="DJQ94" s="149"/>
      <c r="DJR94" s="149"/>
      <c r="DJS94" s="149"/>
      <c r="DJT94" s="149"/>
      <c r="DJU94" s="149"/>
      <c r="DJV94" s="149"/>
      <c r="DJW94" s="149"/>
      <c r="DJX94" s="149"/>
      <c r="DJY94" s="149"/>
      <c r="DJZ94" s="149"/>
      <c r="DKA94" s="149"/>
      <c r="DKB94" s="149"/>
      <c r="DKC94" s="149"/>
      <c r="DKD94" s="149"/>
      <c r="DKE94" s="149"/>
      <c r="DKF94" s="149"/>
      <c r="DKG94" s="149"/>
      <c r="DKH94" s="149"/>
      <c r="DKI94" s="149"/>
      <c r="DKJ94" s="149"/>
      <c r="DKK94" s="149"/>
      <c r="DKL94" s="149"/>
      <c r="DKM94" s="149"/>
      <c r="DKN94" s="149"/>
      <c r="DKO94" s="149"/>
      <c r="DKP94" s="149"/>
      <c r="DKQ94" s="149"/>
      <c r="DKR94" s="149"/>
      <c r="DKS94" s="149"/>
      <c r="DKT94" s="149"/>
      <c r="DKU94" s="149"/>
      <c r="DKV94" s="149"/>
      <c r="DKW94" s="149"/>
      <c r="DKX94" s="149"/>
      <c r="DKY94" s="149"/>
      <c r="DKZ94" s="149"/>
      <c r="DLA94" s="149"/>
      <c r="DLB94" s="149"/>
      <c r="DLC94" s="149"/>
      <c r="DLD94" s="149"/>
      <c r="DLE94" s="149"/>
      <c r="DLF94" s="149"/>
      <c r="DLG94" s="149"/>
      <c r="DLH94" s="149"/>
      <c r="DLI94" s="149"/>
      <c r="DLJ94" s="149"/>
      <c r="DLK94" s="149"/>
      <c r="DLL94" s="149"/>
      <c r="DLM94" s="149"/>
      <c r="DLN94" s="149"/>
      <c r="DLO94" s="149"/>
      <c r="DLP94" s="149"/>
      <c r="DLQ94" s="149"/>
      <c r="DLR94" s="149"/>
      <c r="DLS94" s="149"/>
      <c r="DLT94" s="149"/>
      <c r="DLU94" s="149"/>
      <c r="DLV94" s="149"/>
      <c r="DLW94" s="149"/>
      <c r="DLX94" s="149"/>
      <c r="DLY94" s="149"/>
      <c r="DLZ94" s="149"/>
      <c r="DMA94" s="149"/>
      <c r="DMB94" s="149"/>
      <c r="DMC94" s="149"/>
      <c r="DMD94" s="149"/>
      <c r="DME94" s="149"/>
      <c r="DMF94" s="149"/>
      <c r="DMG94" s="149"/>
      <c r="DMH94" s="149"/>
      <c r="DMI94" s="149"/>
      <c r="DMJ94" s="149"/>
      <c r="DMK94" s="149"/>
      <c r="DML94" s="149"/>
      <c r="DMM94" s="149"/>
      <c r="DMN94" s="149"/>
      <c r="DMO94" s="149"/>
      <c r="DMP94" s="149"/>
      <c r="DMQ94" s="149"/>
      <c r="DMR94" s="149"/>
      <c r="DMS94" s="149"/>
      <c r="DMT94" s="149"/>
      <c r="DMU94" s="149"/>
      <c r="DMV94" s="149"/>
      <c r="DMW94" s="149"/>
      <c r="DMX94" s="149"/>
      <c r="DMY94" s="149"/>
      <c r="DMZ94" s="149"/>
      <c r="DNA94" s="149"/>
      <c r="DNB94" s="149"/>
      <c r="DNC94" s="149"/>
      <c r="DND94" s="149"/>
      <c r="DNE94" s="149"/>
      <c r="DNF94" s="149"/>
      <c r="DNG94" s="149"/>
      <c r="DNH94" s="149"/>
      <c r="DNI94" s="149"/>
      <c r="DNJ94" s="149"/>
      <c r="DNK94" s="149"/>
      <c r="DNL94" s="149"/>
      <c r="DNM94" s="149"/>
      <c r="DNN94" s="149"/>
      <c r="DNO94" s="149"/>
      <c r="DNP94" s="149"/>
      <c r="DNQ94" s="149"/>
      <c r="DNR94" s="149"/>
      <c r="DNS94" s="149"/>
      <c r="DNT94" s="149"/>
      <c r="DNU94" s="149"/>
      <c r="DNV94" s="149"/>
      <c r="DNW94" s="149"/>
      <c r="DNX94" s="149"/>
      <c r="DNY94" s="149"/>
      <c r="DNZ94" s="149"/>
      <c r="DOA94" s="149"/>
      <c r="DOB94" s="149"/>
      <c r="DOC94" s="149"/>
      <c r="DOD94" s="149"/>
      <c r="DOE94" s="149"/>
      <c r="DOF94" s="149"/>
      <c r="DOG94" s="149"/>
      <c r="DOH94" s="149"/>
      <c r="DOI94" s="149"/>
      <c r="DOJ94" s="149"/>
      <c r="DOK94" s="149"/>
      <c r="DOL94" s="149"/>
      <c r="DOM94" s="149"/>
      <c r="DON94" s="149"/>
      <c r="DOO94" s="149"/>
      <c r="DOP94" s="149"/>
      <c r="DOQ94" s="149"/>
      <c r="DOR94" s="149"/>
      <c r="DOS94" s="149"/>
      <c r="DOT94" s="149"/>
      <c r="DOU94" s="149"/>
      <c r="DOV94" s="149"/>
      <c r="DOW94" s="149"/>
      <c r="DOX94" s="149"/>
      <c r="DOY94" s="149"/>
      <c r="DOZ94" s="149"/>
      <c r="DPA94" s="149"/>
      <c r="DPB94" s="149"/>
      <c r="DPC94" s="149"/>
      <c r="DPD94" s="149"/>
      <c r="DPE94" s="149"/>
      <c r="DPF94" s="149"/>
      <c r="DPG94" s="149"/>
      <c r="DPH94" s="149"/>
      <c r="DPI94" s="149"/>
      <c r="DPJ94" s="149"/>
      <c r="DPK94" s="149"/>
      <c r="DPL94" s="149"/>
      <c r="DPM94" s="149"/>
      <c r="DPN94" s="149"/>
      <c r="DPO94" s="149"/>
      <c r="DPP94" s="149"/>
      <c r="DPQ94" s="149"/>
      <c r="DPR94" s="149"/>
      <c r="DPS94" s="149"/>
      <c r="DPT94" s="149"/>
      <c r="DPU94" s="149"/>
      <c r="DPV94" s="149"/>
      <c r="DPW94" s="149"/>
      <c r="DPX94" s="149"/>
      <c r="DPY94" s="149"/>
      <c r="DPZ94" s="149"/>
      <c r="DQA94" s="149"/>
      <c r="DQB94" s="149"/>
      <c r="DQC94" s="149"/>
      <c r="DQD94" s="149"/>
      <c r="DQE94" s="149"/>
      <c r="DQF94" s="149"/>
      <c r="DQG94" s="149"/>
      <c r="DQH94" s="149"/>
      <c r="DQI94" s="149"/>
      <c r="DQJ94" s="149"/>
      <c r="DQK94" s="149"/>
      <c r="DQL94" s="149"/>
      <c r="DQM94" s="149"/>
      <c r="DQN94" s="149"/>
      <c r="DQO94" s="149"/>
      <c r="DQP94" s="149"/>
      <c r="DQQ94" s="149"/>
      <c r="DQR94" s="149"/>
      <c r="DQS94" s="149"/>
      <c r="DQT94" s="149"/>
      <c r="DQU94" s="149"/>
      <c r="DQV94" s="149"/>
      <c r="DQW94" s="149"/>
      <c r="DQX94" s="149"/>
      <c r="DQY94" s="149"/>
      <c r="DQZ94" s="149"/>
      <c r="DRA94" s="149"/>
      <c r="DRB94" s="149"/>
      <c r="DRC94" s="149"/>
      <c r="DRD94" s="149"/>
      <c r="DRE94" s="149"/>
      <c r="DRF94" s="149"/>
      <c r="DRG94" s="149"/>
      <c r="DRH94" s="149"/>
      <c r="DRI94" s="149"/>
      <c r="DRJ94" s="149"/>
      <c r="DRK94" s="149"/>
      <c r="DRL94" s="149"/>
      <c r="DRM94" s="149"/>
      <c r="DRN94" s="149"/>
      <c r="DRO94" s="149"/>
      <c r="DRP94" s="149"/>
      <c r="DRQ94" s="149"/>
      <c r="DRR94" s="149"/>
      <c r="DRS94" s="149"/>
      <c r="DRT94" s="149"/>
      <c r="DRU94" s="149"/>
      <c r="DRV94" s="149"/>
      <c r="DRW94" s="149"/>
      <c r="DRX94" s="149"/>
      <c r="DRY94" s="149"/>
      <c r="DRZ94" s="149"/>
      <c r="DSA94" s="149"/>
      <c r="DSB94" s="149"/>
      <c r="DSC94" s="149"/>
      <c r="DSD94" s="149"/>
      <c r="DSE94" s="149"/>
      <c r="DSF94" s="149"/>
      <c r="DSG94" s="149"/>
      <c r="DSH94" s="149"/>
      <c r="DSI94" s="149"/>
      <c r="DSJ94" s="149"/>
      <c r="DSK94" s="149"/>
      <c r="DSL94" s="149"/>
      <c r="DSM94" s="149"/>
      <c r="DSN94" s="149"/>
      <c r="DSO94" s="149"/>
      <c r="DSP94" s="149"/>
      <c r="DSQ94" s="149"/>
      <c r="DSR94" s="149"/>
      <c r="DSS94" s="149"/>
      <c r="DST94" s="149"/>
      <c r="DSU94" s="149"/>
      <c r="DSV94" s="149"/>
      <c r="DSW94" s="149"/>
      <c r="DSX94" s="149"/>
      <c r="DSY94" s="149"/>
      <c r="DSZ94" s="149"/>
      <c r="DTA94" s="149"/>
      <c r="DTB94" s="149"/>
      <c r="DTC94" s="149"/>
      <c r="DTD94" s="149"/>
      <c r="DTE94" s="149"/>
      <c r="DTF94" s="149"/>
      <c r="DTG94" s="149"/>
      <c r="DTH94" s="149"/>
      <c r="DTI94" s="149"/>
      <c r="DTJ94" s="149"/>
      <c r="DTK94" s="149"/>
      <c r="DTL94" s="149"/>
      <c r="DTM94" s="149"/>
      <c r="DTN94" s="149"/>
      <c r="DTO94" s="149"/>
      <c r="DTP94" s="149"/>
      <c r="DTQ94" s="149"/>
      <c r="DTR94" s="149"/>
      <c r="DTS94" s="149"/>
      <c r="DTT94" s="149"/>
      <c r="DTU94" s="149"/>
      <c r="DTV94" s="149"/>
      <c r="DTW94" s="149"/>
      <c r="DTX94" s="149"/>
      <c r="DTY94" s="149"/>
      <c r="DTZ94" s="149"/>
      <c r="DUA94" s="149"/>
      <c r="DUB94" s="149"/>
      <c r="DUC94" s="149"/>
      <c r="DUD94" s="149"/>
      <c r="DUE94" s="149"/>
      <c r="DUF94" s="149"/>
      <c r="DUG94" s="149"/>
      <c r="DUH94" s="149"/>
      <c r="DUI94" s="149"/>
      <c r="DUJ94" s="149"/>
      <c r="DUK94" s="149"/>
      <c r="DUL94" s="149"/>
      <c r="DUM94" s="149"/>
      <c r="DUN94" s="149"/>
      <c r="DUO94" s="149"/>
      <c r="DUP94" s="149"/>
      <c r="DUQ94" s="149"/>
      <c r="DUR94" s="149"/>
      <c r="DUS94" s="149"/>
      <c r="DUT94" s="149"/>
      <c r="DUU94" s="149"/>
      <c r="DUV94" s="149"/>
      <c r="DUW94" s="149"/>
      <c r="DUX94" s="149"/>
      <c r="DUY94" s="149"/>
      <c r="DUZ94" s="149"/>
      <c r="DVA94" s="149"/>
      <c r="DVB94" s="149"/>
      <c r="DVC94" s="149"/>
      <c r="DVD94" s="149"/>
      <c r="DVE94" s="149"/>
      <c r="DVF94" s="149"/>
      <c r="DVG94" s="149"/>
      <c r="DVH94" s="149"/>
      <c r="DVI94" s="149"/>
      <c r="DVJ94" s="149"/>
      <c r="DVK94" s="149"/>
      <c r="DVL94" s="149"/>
      <c r="DVM94" s="149"/>
      <c r="DVN94" s="149"/>
      <c r="DVO94" s="149"/>
      <c r="DVP94" s="149"/>
      <c r="DVQ94" s="149"/>
      <c r="DVR94" s="149"/>
      <c r="DVS94" s="149"/>
      <c r="DVT94" s="149"/>
      <c r="DVU94" s="149"/>
      <c r="DVV94" s="149"/>
      <c r="DVW94" s="149"/>
      <c r="DVX94" s="149"/>
      <c r="DVY94" s="149"/>
      <c r="DVZ94" s="149"/>
      <c r="DWA94" s="149"/>
      <c r="DWB94" s="149"/>
      <c r="DWC94" s="149"/>
      <c r="DWD94" s="149"/>
      <c r="DWE94" s="149"/>
      <c r="DWF94" s="149"/>
      <c r="DWG94" s="149"/>
      <c r="DWH94" s="149"/>
      <c r="DWI94" s="149"/>
      <c r="DWJ94" s="149"/>
      <c r="DWK94" s="149"/>
      <c r="DWL94" s="149"/>
      <c r="DWM94" s="149"/>
      <c r="DWN94" s="149"/>
      <c r="DWO94" s="149"/>
      <c r="DWP94" s="149"/>
      <c r="DWQ94" s="149"/>
      <c r="DWR94" s="149"/>
      <c r="DWS94" s="149"/>
      <c r="DWT94" s="149"/>
      <c r="DWU94" s="149"/>
      <c r="DWV94" s="149"/>
      <c r="DWW94" s="149"/>
      <c r="DWX94" s="149"/>
      <c r="DWY94" s="149"/>
      <c r="DWZ94" s="149"/>
      <c r="DXA94" s="149"/>
      <c r="DXB94" s="149"/>
      <c r="DXC94" s="149"/>
      <c r="DXD94" s="149"/>
      <c r="DXE94" s="149"/>
      <c r="DXF94" s="149"/>
      <c r="DXG94" s="149"/>
      <c r="DXH94" s="149"/>
      <c r="DXI94" s="149"/>
      <c r="DXJ94" s="149"/>
      <c r="DXK94" s="149"/>
      <c r="DXL94" s="149"/>
      <c r="DXM94" s="149"/>
      <c r="DXN94" s="149"/>
      <c r="DXO94" s="149"/>
      <c r="DXP94" s="149"/>
      <c r="DXQ94" s="149"/>
      <c r="DXR94" s="149"/>
      <c r="DXS94" s="149"/>
      <c r="DXT94" s="149"/>
      <c r="DXU94" s="149"/>
      <c r="DXV94" s="149"/>
      <c r="DXW94" s="149"/>
      <c r="DXX94" s="149"/>
      <c r="DXY94" s="149"/>
      <c r="DXZ94" s="149"/>
      <c r="DYA94" s="149"/>
      <c r="DYB94" s="149"/>
      <c r="DYC94" s="149"/>
      <c r="DYD94" s="149"/>
      <c r="DYE94" s="149"/>
      <c r="DYF94" s="149"/>
      <c r="DYG94" s="149"/>
      <c r="DYH94" s="149"/>
      <c r="DYI94" s="149"/>
      <c r="DYJ94" s="149"/>
      <c r="DYK94" s="149"/>
      <c r="DYL94" s="149"/>
      <c r="DYM94" s="149"/>
      <c r="DYN94" s="149"/>
      <c r="DYO94" s="149"/>
      <c r="DYP94" s="149"/>
      <c r="DYQ94" s="149"/>
      <c r="DYR94" s="149"/>
      <c r="DYS94" s="149"/>
      <c r="DYT94" s="149"/>
      <c r="DYU94" s="149"/>
      <c r="DYV94" s="149"/>
      <c r="DYW94" s="149"/>
      <c r="DYX94" s="149"/>
      <c r="DYY94" s="149"/>
      <c r="DYZ94" s="149"/>
      <c r="DZA94" s="149"/>
      <c r="DZB94" s="149"/>
      <c r="DZC94" s="149"/>
      <c r="DZD94" s="149"/>
      <c r="DZE94" s="149"/>
      <c r="DZF94" s="149"/>
      <c r="DZG94" s="149"/>
      <c r="DZH94" s="149"/>
      <c r="DZI94" s="149"/>
      <c r="DZJ94" s="149"/>
      <c r="DZK94" s="149"/>
      <c r="DZL94" s="149"/>
      <c r="DZM94" s="149"/>
      <c r="DZN94" s="149"/>
      <c r="DZO94" s="149"/>
      <c r="DZP94" s="149"/>
      <c r="DZQ94" s="149"/>
      <c r="DZR94" s="149"/>
      <c r="DZS94" s="149"/>
      <c r="DZT94" s="149"/>
      <c r="DZU94" s="149"/>
      <c r="DZV94" s="149"/>
      <c r="DZW94" s="149"/>
      <c r="DZX94" s="149"/>
      <c r="DZY94" s="149"/>
      <c r="DZZ94" s="149"/>
      <c r="EAA94" s="149"/>
      <c r="EAB94" s="149"/>
      <c r="EAC94" s="149"/>
      <c r="EAD94" s="149"/>
      <c r="EAE94" s="149"/>
      <c r="EAF94" s="149"/>
      <c r="EAG94" s="149"/>
      <c r="EAH94" s="149"/>
      <c r="EAI94" s="149"/>
      <c r="EAJ94" s="149"/>
      <c r="EAK94" s="149"/>
      <c r="EAL94" s="149"/>
      <c r="EAM94" s="149"/>
      <c r="EAN94" s="149"/>
      <c r="EAO94" s="149"/>
      <c r="EAP94" s="149"/>
      <c r="EAQ94" s="149"/>
      <c r="EAR94" s="149"/>
      <c r="EAS94" s="149"/>
      <c r="EAT94" s="149"/>
      <c r="EAU94" s="149"/>
      <c r="EAV94" s="149"/>
      <c r="EAW94" s="149"/>
      <c r="EAX94" s="149"/>
      <c r="EAY94" s="149"/>
      <c r="EAZ94" s="149"/>
      <c r="EBA94" s="149"/>
      <c r="EBB94" s="149"/>
      <c r="EBC94" s="149"/>
      <c r="EBD94" s="149"/>
      <c r="EBE94" s="149"/>
      <c r="EBF94" s="149"/>
      <c r="EBG94" s="149"/>
      <c r="EBH94" s="149"/>
      <c r="EBI94" s="149"/>
      <c r="EBJ94" s="149"/>
      <c r="EBK94" s="149"/>
      <c r="EBL94" s="149"/>
      <c r="EBM94" s="149"/>
      <c r="EBN94" s="149"/>
      <c r="EBO94" s="149"/>
      <c r="EBP94" s="149"/>
      <c r="EBQ94" s="149"/>
      <c r="EBR94" s="149"/>
      <c r="EBS94" s="149"/>
      <c r="EBT94" s="149"/>
      <c r="EBU94" s="149"/>
      <c r="EBV94" s="149"/>
      <c r="EBW94" s="149"/>
      <c r="EBX94" s="149"/>
      <c r="EBY94" s="149"/>
      <c r="EBZ94" s="149"/>
      <c r="ECA94" s="149"/>
      <c r="ECB94" s="149"/>
      <c r="ECC94" s="149"/>
      <c r="ECD94" s="149"/>
      <c r="ECE94" s="149"/>
      <c r="ECF94" s="149"/>
      <c r="ECG94" s="149"/>
      <c r="ECH94" s="149"/>
      <c r="ECI94" s="149"/>
      <c r="ECJ94" s="149"/>
      <c r="ECK94" s="149"/>
      <c r="ECL94" s="149"/>
      <c r="ECM94" s="149"/>
      <c r="ECN94" s="149"/>
      <c r="ECO94" s="149"/>
      <c r="ECP94" s="149"/>
      <c r="ECQ94" s="149"/>
      <c r="ECR94" s="149"/>
      <c r="ECS94" s="149"/>
      <c r="ECT94" s="149"/>
      <c r="ECU94" s="149"/>
      <c r="ECV94" s="149"/>
      <c r="ECW94" s="149"/>
      <c r="ECX94" s="149"/>
      <c r="ECY94" s="149"/>
      <c r="ECZ94" s="149"/>
      <c r="EDA94" s="149"/>
      <c r="EDB94" s="149"/>
      <c r="EDC94" s="149"/>
      <c r="EDD94" s="149"/>
      <c r="EDE94" s="149"/>
      <c r="EDF94" s="149"/>
      <c r="EDG94" s="149"/>
      <c r="EDH94" s="149"/>
      <c r="EDI94" s="149"/>
      <c r="EDJ94" s="149"/>
      <c r="EDK94" s="149"/>
      <c r="EDL94" s="149"/>
      <c r="EDM94" s="149"/>
      <c r="EDN94" s="149"/>
      <c r="EDO94" s="149"/>
      <c r="EDP94" s="149"/>
      <c r="EDQ94" s="149"/>
      <c r="EDR94" s="149"/>
      <c r="EDS94" s="149"/>
      <c r="EDT94" s="149"/>
      <c r="EDU94" s="149"/>
      <c r="EDV94" s="149"/>
      <c r="EDW94" s="149"/>
      <c r="EDX94" s="149"/>
      <c r="EDY94" s="149"/>
      <c r="EDZ94" s="149"/>
      <c r="EEA94" s="149"/>
      <c r="EEB94" s="149"/>
      <c r="EEC94" s="149"/>
      <c r="EED94" s="149"/>
      <c r="EEE94" s="149"/>
      <c r="EEF94" s="149"/>
      <c r="EEG94" s="149"/>
      <c r="EEH94" s="149"/>
      <c r="EEI94" s="149"/>
      <c r="EEJ94" s="149"/>
      <c r="EEK94" s="149"/>
      <c r="EEL94" s="149"/>
      <c r="EEM94" s="149"/>
      <c r="EEN94" s="149"/>
      <c r="EEO94" s="149"/>
      <c r="EEP94" s="149"/>
      <c r="EEQ94" s="149"/>
      <c r="EER94" s="149"/>
      <c r="EES94" s="149"/>
      <c r="EET94" s="149"/>
      <c r="EEU94" s="149"/>
      <c r="EEV94" s="149"/>
      <c r="EEW94" s="149"/>
      <c r="EEX94" s="149"/>
      <c r="EEY94" s="149"/>
      <c r="EEZ94" s="149"/>
      <c r="EFA94" s="149"/>
      <c r="EFB94" s="149"/>
      <c r="EFC94" s="149"/>
      <c r="EFD94" s="149"/>
      <c r="EFE94" s="149"/>
      <c r="EFF94" s="149"/>
      <c r="EFG94" s="149"/>
      <c r="EFH94" s="149"/>
      <c r="EFI94" s="149"/>
      <c r="EFJ94" s="149"/>
      <c r="EFK94" s="149"/>
      <c r="EFL94" s="149"/>
      <c r="EFM94" s="149"/>
      <c r="EFN94" s="149"/>
      <c r="EFO94" s="149"/>
      <c r="EFP94" s="149"/>
      <c r="EFQ94" s="149"/>
      <c r="EFR94" s="149"/>
      <c r="EFS94" s="149"/>
      <c r="EFT94" s="149"/>
      <c r="EFU94" s="149"/>
      <c r="EFV94" s="149"/>
      <c r="EFW94" s="149"/>
      <c r="EFX94" s="149"/>
      <c r="EFY94" s="149"/>
      <c r="EFZ94" s="149"/>
      <c r="EGA94" s="149"/>
      <c r="EGB94" s="149"/>
      <c r="EGC94" s="149"/>
      <c r="EGD94" s="149"/>
      <c r="EGE94" s="149"/>
      <c r="EGF94" s="149"/>
      <c r="EGG94" s="149"/>
      <c r="EGH94" s="149"/>
      <c r="EGI94" s="149"/>
      <c r="EGJ94" s="149"/>
      <c r="EGK94" s="149"/>
      <c r="EGL94" s="149"/>
      <c r="EGM94" s="149"/>
      <c r="EGN94" s="149"/>
      <c r="EGO94" s="149"/>
      <c r="EGP94" s="149"/>
      <c r="EGQ94" s="149"/>
      <c r="EGR94" s="149"/>
      <c r="EGS94" s="149"/>
      <c r="EGT94" s="149"/>
      <c r="EGU94" s="149"/>
      <c r="EGV94" s="149"/>
      <c r="EGW94" s="149"/>
      <c r="EGX94" s="149"/>
      <c r="EGY94" s="149"/>
      <c r="EGZ94" s="149"/>
      <c r="EHA94" s="149"/>
      <c r="EHB94" s="149"/>
      <c r="EHC94" s="149"/>
      <c r="EHD94" s="149"/>
      <c r="EHE94" s="149"/>
      <c r="EHF94" s="149"/>
      <c r="EHG94" s="149"/>
      <c r="EHH94" s="149"/>
      <c r="EHI94" s="149"/>
      <c r="EHJ94" s="149"/>
      <c r="EHK94" s="149"/>
      <c r="EHL94" s="149"/>
      <c r="EHM94" s="149"/>
      <c r="EHN94" s="149"/>
      <c r="EHO94" s="149"/>
      <c r="EHP94" s="149"/>
      <c r="EHQ94" s="149"/>
      <c r="EHR94" s="149"/>
      <c r="EHS94" s="149"/>
      <c r="EHT94" s="149"/>
      <c r="EHU94" s="149"/>
      <c r="EHV94" s="149"/>
      <c r="EHW94" s="149"/>
      <c r="EHX94" s="149"/>
      <c r="EHY94" s="149"/>
      <c r="EHZ94" s="149"/>
      <c r="EIA94" s="149"/>
      <c r="EIB94" s="149"/>
      <c r="EIC94" s="149"/>
      <c r="EID94" s="149"/>
      <c r="EIE94" s="149"/>
      <c r="EIF94" s="149"/>
      <c r="EIG94" s="149"/>
      <c r="EIH94" s="149"/>
      <c r="EII94" s="149"/>
      <c r="EIJ94" s="149"/>
      <c r="EIK94" s="149"/>
      <c r="EIL94" s="149"/>
      <c r="EIM94" s="149"/>
      <c r="EIN94" s="149"/>
      <c r="EIO94" s="149"/>
      <c r="EIP94" s="149"/>
      <c r="EIQ94" s="149"/>
      <c r="EIR94" s="149"/>
      <c r="EIS94" s="149"/>
      <c r="EIT94" s="149"/>
      <c r="EIU94" s="149"/>
      <c r="EIV94" s="149"/>
      <c r="EIW94" s="149"/>
      <c r="EIX94" s="149"/>
      <c r="EIY94" s="149"/>
      <c r="EIZ94" s="149"/>
      <c r="EJA94" s="149"/>
      <c r="EJB94" s="149"/>
      <c r="EJC94" s="149"/>
      <c r="EJD94" s="149"/>
      <c r="EJE94" s="149"/>
      <c r="EJF94" s="149"/>
      <c r="EJG94" s="149"/>
      <c r="EJH94" s="149"/>
      <c r="EJI94" s="149"/>
      <c r="EJJ94" s="149"/>
      <c r="EJK94" s="149"/>
      <c r="EJL94" s="149"/>
      <c r="EJM94" s="149"/>
      <c r="EJN94" s="149"/>
      <c r="EJO94" s="149"/>
      <c r="EJP94" s="149"/>
      <c r="EJQ94" s="149"/>
      <c r="EJR94" s="149"/>
      <c r="EJS94" s="149"/>
      <c r="EJT94" s="149"/>
      <c r="EJU94" s="149"/>
      <c r="EJV94" s="149"/>
      <c r="EJW94" s="149"/>
      <c r="EJX94" s="149"/>
      <c r="EJY94" s="149"/>
      <c r="EJZ94" s="149"/>
      <c r="EKA94" s="149"/>
      <c r="EKB94" s="149"/>
      <c r="EKC94" s="149"/>
      <c r="EKD94" s="149"/>
      <c r="EKE94" s="149"/>
      <c r="EKF94" s="149"/>
      <c r="EKG94" s="149"/>
      <c r="EKH94" s="149"/>
      <c r="EKI94" s="149"/>
      <c r="EKJ94" s="149"/>
      <c r="EKK94" s="149"/>
      <c r="EKL94" s="149"/>
      <c r="EKM94" s="149"/>
      <c r="EKN94" s="149"/>
      <c r="EKO94" s="149"/>
      <c r="EKP94" s="149"/>
      <c r="EKQ94" s="149"/>
      <c r="EKR94" s="149"/>
      <c r="EKS94" s="149"/>
      <c r="EKT94" s="149"/>
      <c r="EKU94" s="149"/>
      <c r="EKV94" s="149"/>
      <c r="EKW94" s="149"/>
      <c r="EKX94" s="149"/>
      <c r="EKY94" s="149"/>
      <c r="EKZ94" s="149"/>
      <c r="ELA94" s="149"/>
      <c r="ELB94" s="149"/>
      <c r="ELC94" s="149"/>
      <c r="ELD94" s="149"/>
      <c r="ELE94" s="149"/>
      <c r="ELF94" s="149"/>
      <c r="ELG94" s="149"/>
      <c r="ELH94" s="149"/>
      <c r="ELI94" s="149"/>
      <c r="ELJ94" s="149"/>
      <c r="ELK94" s="149"/>
      <c r="ELL94" s="149"/>
      <c r="ELM94" s="149"/>
      <c r="ELN94" s="149"/>
      <c r="ELO94" s="149"/>
      <c r="ELP94" s="149"/>
      <c r="ELQ94" s="149"/>
      <c r="ELR94" s="149"/>
      <c r="ELS94" s="149"/>
      <c r="ELT94" s="149"/>
      <c r="ELU94" s="149"/>
      <c r="ELV94" s="149"/>
      <c r="ELW94" s="149"/>
      <c r="ELX94" s="149"/>
      <c r="ELY94" s="149"/>
      <c r="ELZ94" s="149"/>
      <c r="EMA94" s="149"/>
      <c r="EMB94" s="149"/>
      <c r="EMC94" s="149"/>
      <c r="EMD94" s="149"/>
      <c r="EME94" s="149"/>
      <c r="EMF94" s="149"/>
      <c r="EMG94" s="149"/>
      <c r="EMH94" s="149"/>
      <c r="EMI94" s="149"/>
      <c r="EMJ94" s="149"/>
      <c r="EMK94" s="149"/>
      <c r="EML94" s="149"/>
      <c r="EMM94" s="149"/>
      <c r="EMN94" s="149"/>
      <c r="EMO94" s="149"/>
      <c r="EMP94" s="149"/>
      <c r="EMQ94" s="149"/>
      <c r="EMR94" s="149"/>
      <c r="EMS94" s="149"/>
      <c r="EMT94" s="149"/>
      <c r="EMU94" s="149"/>
      <c r="EMV94" s="149"/>
      <c r="EMW94" s="149"/>
      <c r="EMX94" s="149"/>
      <c r="EMY94" s="149"/>
      <c r="EMZ94" s="149"/>
      <c r="ENA94" s="149"/>
      <c r="ENB94" s="149"/>
      <c r="ENC94" s="149"/>
      <c r="END94" s="149"/>
      <c r="ENE94" s="149"/>
      <c r="ENF94" s="149"/>
      <c r="ENG94" s="149"/>
      <c r="ENH94" s="149"/>
      <c r="ENI94" s="149"/>
      <c r="ENJ94" s="149"/>
      <c r="ENK94" s="149"/>
      <c r="ENL94" s="149"/>
      <c r="ENM94" s="149"/>
      <c r="ENN94" s="149"/>
      <c r="ENO94" s="149"/>
      <c r="ENP94" s="149"/>
      <c r="ENQ94" s="149"/>
      <c r="ENR94" s="149"/>
      <c r="ENS94" s="149"/>
      <c r="ENT94" s="149"/>
      <c r="ENU94" s="149"/>
      <c r="ENV94" s="149"/>
      <c r="ENW94" s="149"/>
      <c r="ENX94" s="149"/>
      <c r="ENY94" s="149"/>
      <c r="ENZ94" s="149"/>
      <c r="EOA94" s="149"/>
      <c r="EOB94" s="149"/>
      <c r="EOC94" s="149"/>
      <c r="EOD94" s="149"/>
      <c r="EOE94" s="149"/>
      <c r="EOF94" s="149"/>
      <c r="EOG94" s="149"/>
      <c r="EOH94" s="149"/>
      <c r="EOI94" s="149"/>
      <c r="EOJ94" s="149"/>
      <c r="EOK94" s="149"/>
      <c r="EOL94" s="149"/>
      <c r="EOM94" s="149"/>
      <c r="EON94" s="149"/>
      <c r="EOO94" s="149"/>
      <c r="EOP94" s="149"/>
      <c r="EOQ94" s="149"/>
      <c r="EOR94" s="149"/>
      <c r="EOS94" s="149"/>
      <c r="EOT94" s="149"/>
      <c r="EOU94" s="149"/>
      <c r="EOV94" s="149"/>
      <c r="EOW94" s="149"/>
      <c r="EOX94" s="149"/>
      <c r="EOY94" s="149"/>
      <c r="EOZ94" s="149"/>
      <c r="EPA94" s="149"/>
      <c r="EPB94" s="149"/>
      <c r="EPC94" s="149"/>
      <c r="EPD94" s="149"/>
      <c r="EPE94" s="149"/>
      <c r="EPF94" s="149"/>
      <c r="EPG94" s="149"/>
      <c r="EPH94" s="149"/>
      <c r="EPI94" s="149"/>
      <c r="EPJ94" s="149"/>
      <c r="EPK94" s="149"/>
      <c r="EPL94" s="149"/>
      <c r="EPM94" s="149"/>
      <c r="EPN94" s="149"/>
      <c r="EPO94" s="149"/>
      <c r="EPP94" s="149"/>
      <c r="EPQ94" s="149"/>
      <c r="EPR94" s="149"/>
      <c r="EPS94" s="149"/>
      <c r="EPT94" s="149"/>
      <c r="EPU94" s="149"/>
      <c r="EPV94" s="149"/>
      <c r="EPW94" s="149"/>
      <c r="EPX94" s="149"/>
      <c r="EPY94" s="149"/>
      <c r="EPZ94" s="149"/>
      <c r="EQA94" s="149"/>
      <c r="EQB94" s="149"/>
      <c r="EQC94" s="149"/>
      <c r="EQD94" s="149"/>
      <c r="EQE94" s="149"/>
      <c r="EQF94" s="149"/>
      <c r="EQG94" s="149"/>
      <c r="EQH94" s="149"/>
      <c r="EQI94" s="149"/>
      <c r="EQJ94" s="149"/>
      <c r="EQK94" s="149"/>
      <c r="EQL94" s="149"/>
      <c r="EQM94" s="149"/>
      <c r="EQN94" s="149"/>
      <c r="EQO94" s="149"/>
      <c r="EQP94" s="149"/>
      <c r="EQQ94" s="149"/>
      <c r="EQR94" s="149"/>
      <c r="EQS94" s="149"/>
      <c r="EQT94" s="149"/>
      <c r="EQU94" s="149"/>
      <c r="EQV94" s="149"/>
      <c r="EQW94" s="149"/>
      <c r="EQX94" s="149"/>
      <c r="EQY94" s="149"/>
      <c r="EQZ94" s="149"/>
      <c r="ERA94" s="149"/>
      <c r="ERB94" s="149"/>
      <c r="ERC94" s="149"/>
      <c r="ERD94" s="149"/>
      <c r="ERE94" s="149"/>
      <c r="ERF94" s="149"/>
      <c r="ERG94" s="149"/>
      <c r="ERH94" s="149"/>
      <c r="ERI94" s="149"/>
      <c r="ERJ94" s="149"/>
      <c r="ERK94" s="149"/>
      <c r="ERL94" s="149"/>
      <c r="ERM94" s="149"/>
      <c r="ERN94" s="149"/>
      <c r="ERO94" s="149"/>
      <c r="ERP94" s="149"/>
      <c r="ERQ94" s="149"/>
      <c r="ERR94" s="149"/>
      <c r="ERS94" s="149"/>
      <c r="ERT94" s="149"/>
      <c r="ERU94" s="149"/>
      <c r="ERV94" s="149"/>
      <c r="ERW94" s="149"/>
      <c r="ERX94" s="149"/>
      <c r="ERY94" s="149"/>
      <c r="ERZ94" s="149"/>
      <c r="ESA94" s="149"/>
      <c r="ESB94" s="149"/>
      <c r="ESC94" s="149"/>
      <c r="ESD94" s="149"/>
      <c r="ESE94" s="149"/>
      <c r="ESF94" s="149"/>
      <c r="ESG94" s="149"/>
      <c r="ESH94" s="149"/>
      <c r="ESI94" s="149"/>
      <c r="ESJ94" s="149"/>
      <c r="ESK94" s="149"/>
      <c r="ESL94" s="149"/>
      <c r="ESM94" s="149"/>
      <c r="ESN94" s="149"/>
      <c r="ESO94" s="149"/>
      <c r="ESP94" s="149"/>
      <c r="ESQ94" s="149"/>
      <c r="ESR94" s="149"/>
      <c r="ESS94" s="149"/>
      <c r="EST94" s="149"/>
      <c r="ESU94" s="149"/>
      <c r="ESV94" s="149"/>
      <c r="ESW94" s="149"/>
      <c r="ESX94" s="149"/>
      <c r="ESY94" s="149"/>
      <c r="ESZ94" s="149"/>
      <c r="ETA94" s="149"/>
      <c r="ETB94" s="149"/>
      <c r="ETC94" s="149"/>
      <c r="ETD94" s="149"/>
      <c r="ETE94" s="149"/>
      <c r="ETF94" s="149"/>
      <c r="ETG94" s="149"/>
      <c r="ETH94" s="149"/>
      <c r="ETI94" s="149"/>
      <c r="ETJ94" s="149"/>
      <c r="ETK94" s="149"/>
      <c r="ETL94" s="149"/>
      <c r="ETM94" s="149"/>
      <c r="ETN94" s="149"/>
      <c r="ETO94" s="149"/>
      <c r="ETP94" s="149"/>
      <c r="ETQ94" s="149"/>
      <c r="ETR94" s="149"/>
      <c r="ETS94" s="149"/>
      <c r="ETT94" s="149"/>
      <c r="ETU94" s="149"/>
      <c r="ETV94" s="149"/>
      <c r="ETW94" s="149"/>
      <c r="ETX94" s="149"/>
      <c r="ETY94" s="149"/>
      <c r="ETZ94" s="149"/>
      <c r="EUA94" s="149"/>
      <c r="EUB94" s="149"/>
      <c r="EUC94" s="149"/>
      <c r="EUD94" s="149"/>
      <c r="EUE94" s="149"/>
      <c r="EUF94" s="149"/>
      <c r="EUG94" s="149"/>
      <c r="EUH94" s="149"/>
      <c r="EUI94" s="149"/>
      <c r="EUJ94" s="149"/>
      <c r="EUK94" s="149"/>
      <c r="EUL94" s="149"/>
      <c r="EUM94" s="149"/>
      <c r="EUN94" s="149"/>
      <c r="EUO94" s="149"/>
      <c r="EUP94" s="149"/>
      <c r="EUQ94" s="149"/>
      <c r="EUR94" s="149"/>
      <c r="EUS94" s="149"/>
      <c r="EUT94" s="149"/>
      <c r="EUU94" s="149"/>
      <c r="EUV94" s="149"/>
      <c r="EUW94" s="149"/>
      <c r="EUX94" s="149"/>
      <c r="EUY94" s="149"/>
      <c r="EUZ94" s="149"/>
      <c r="EVA94" s="149"/>
      <c r="EVB94" s="149"/>
      <c r="EVC94" s="149"/>
      <c r="EVD94" s="149"/>
      <c r="EVE94" s="149"/>
      <c r="EVF94" s="149"/>
      <c r="EVG94" s="149"/>
      <c r="EVH94" s="149"/>
      <c r="EVI94" s="149"/>
      <c r="EVJ94" s="149"/>
      <c r="EVK94" s="149"/>
      <c r="EVL94" s="149"/>
      <c r="EVM94" s="149"/>
      <c r="EVN94" s="149"/>
      <c r="EVO94" s="149"/>
      <c r="EVP94" s="149"/>
      <c r="EVQ94" s="149"/>
      <c r="EVR94" s="149"/>
      <c r="EVS94" s="149"/>
      <c r="EVT94" s="149"/>
      <c r="EVU94" s="149"/>
      <c r="EVV94" s="149"/>
      <c r="EVW94" s="149"/>
      <c r="EVX94" s="149"/>
      <c r="EVY94" s="149"/>
      <c r="EVZ94" s="149"/>
      <c r="EWA94" s="149"/>
      <c r="EWB94" s="149"/>
      <c r="EWC94" s="149"/>
      <c r="EWD94" s="149"/>
      <c r="EWE94" s="149"/>
      <c r="EWF94" s="149"/>
      <c r="EWG94" s="149"/>
      <c r="EWH94" s="149"/>
      <c r="EWI94" s="149"/>
      <c r="EWJ94" s="149"/>
      <c r="EWK94" s="149"/>
      <c r="EWL94" s="149"/>
      <c r="EWM94" s="149"/>
      <c r="EWN94" s="149"/>
      <c r="EWO94" s="149"/>
      <c r="EWP94" s="149"/>
      <c r="EWQ94" s="149"/>
      <c r="EWR94" s="149"/>
      <c r="EWS94" s="149"/>
      <c r="EWT94" s="149"/>
      <c r="EWU94" s="149"/>
      <c r="EWV94" s="149"/>
      <c r="EWW94" s="149"/>
      <c r="EWX94" s="149"/>
      <c r="EWY94" s="149"/>
      <c r="EWZ94" s="149"/>
      <c r="EXA94" s="149"/>
      <c r="EXB94" s="149"/>
      <c r="EXC94" s="149"/>
      <c r="EXD94" s="149"/>
      <c r="EXE94" s="149"/>
      <c r="EXF94" s="149"/>
      <c r="EXG94" s="149"/>
      <c r="EXH94" s="149"/>
      <c r="EXI94" s="149"/>
      <c r="EXJ94" s="149"/>
      <c r="EXK94" s="149"/>
      <c r="EXL94" s="149"/>
      <c r="EXM94" s="149"/>
      <c r="EXN94" s="149"/>
      <c r="EXO94" s="149"/>
      <c r="EXP94" s="149"/>
      <c r="EXQ94" s="149"/>
      <c r="EXR94" s="149"/>
      <c r="EXS94" s="149"/>
      <c r="EXT94" s="149"/>
      <c r="EXU94" s="149"/>
      <c r="EXV94" s="149"/>
      <c r="EXW94" s="149"/>
      <c r="EXX94" s="149"/>
      <c r="EXY94" s="149"/>
      <c r="EXZ94" s="149"/>
      <c r="EYA94" s="149"/>
      <c r="EYB94" s="149"/>
      <c r="EYC94" s="149"/>
      <c r="EYD94" s="149"/>
      <c r="EYE94" s="149"/>
      <c r="EYF94" s="149"/>
      <c r="EYG94" s="149"/>
      <c r="EYH94" s="149"/>
      <c r="EYI94" s="149"/>
      <c r="EYJ94" s="149"/>
      <c r="EYK94" s="149"/>
      <c r="EYL94" s="149"/>
      <c r="EYM94" s="149"/>
      <c r="EYN94" s="149"/>
      <c r="EYO94" s="149"/>
      <c r="EYP94" s="149"/>
      <c r="EYQ94" s="149"/>
      <c r="EYR94" s="149"/>
      <c r="EYS94" s="149"/>
      <c r="EYT94" s="149"/>
      <c r="EYU94" s="149"/>
      <c r="EYV94" s="149"/>
      <c r="EYW94" s="149"/>
      <c r="EYX94" s="149"/>
      <c r="EYY94" s="149"/>
      <c r="EYZ94" s="149"/>
      <c r="EZA94" s="149"/>
      <c r="EZB94" s="149"/>
      <c r="EZC94" s="149"/>
      <c r="EZD94" s="149"/>
      <c r="EZE94" s="149"/>
      <c r="EZF94" s="149"/>
      <c r="EZG94" s="149"/>
      <c r="EZH94" s="149"/>
      <c r="EZI94" s="149"/>
      <c r="EZJ94" s="149"/>
      <c r="EZK94" s="149"/>
      <c r="EZL94" s="149"/>
      <c r="EZM94" s="149"/>
      <c r="EZN94" s="149"/>
      <c r="EZO94" s="149"/>
      <c r="EZP94" s="149"/>
      <c r="EZQ94" s="149"/>
      <c r="EZR94" s="149"/>
      <c r="EZS94" s="149"/>
      <c r="EZT94" s="149"/>
      <c r="EZU94" s="149"/>
      <c r="EZV94" s="149"/>
      <c r="EZW94" s="149"/>
      <c r="EZX94" s="149"/>
      <c r="EZY94" s="149"/>
      <c r="EZZ94" s="149"/>
      <c r="FAA94" s="149"/>
      <c r="FAB94" s="149"/>
      <c r="FAC94" s="149"/>
      <c r="FAD94" s="149"/>
      <c r="FAE94" s="149"/>
      <c r="FAF94" s="149"/>
      <c r="FAG94" s="149"/>
      <c r="FAH94" s="149"/>
      <c r="FAI94" s="149"/>
      <c r="FAJ94" s="149"/>
      <c r="FAK94" s="149"/>
      <c r="FAL94" s="149"/>
      <c r="FAM94" s="149"/>
      <c r="FAN94" s="149"/>
      <c r="FAO94" s="149"/>
      <c r="FAP94" s="149"/>
      <c r="FAQ94" s="149"/>
      <c r="FAR94" s="149"/>
      <c r="FAS94" s="149"/>
      <c r="FAT94" s="149"/>
      <c r="FAU94" s="149"/>
      <c r="FAV94" s="149"/>
      <c r="FAW94" s="149"/>
      <c r="FAX94" s="149"/>
      <c r="FAY94" s="149"/>
      <c r="FAZ94" s="149"/>
      <c r="FBA94" s="149"/>
      <c r="FBB94" s="149"/>
      <c r="FBC94" s="149"/>
      <c r="FBD94" s="149"/>
      <c r="FBE94" s="149"/>
      <c r="FBF94" s="149"/>
      <c r="FBG94" s="149"/>
      <c r="FBH94" s="149"/>
      <c r="FBI94" s="149"/>
      <c r="FBJ94" s="149"/>
      <c r="FBK94" s="149"/>
      <c r="FBL94" s="149"/>
      <c r="FBM94" s="149"/>
      <c r="FBN94" s="149"/>
      <c r="FBO94" s="149"/>
      <c r="FBP94" s="149"/>
      <c r="FBQ94" s="149"/>
      <c r="FBR94" s="149"/>
      <c r="FBS94" s="149"/>
      <c r="FBT94" s="149"/>
      <c r="FBU94" s="149"/>
      <c r="FBV94" s="149"/>
      <c r="FBW94" s="149"/>
      <c r="FBX94" s="149"/>
      <c r="FBY94" s="149"/>
      <c r="FBZ94" s="149"/>
      <c r="FCA94" s="149"/>
      <c r="FCB94" s="149"/>
      <c r="FCC94" s="149"/>
      <c r="FCD94" s="149"/>
      <c r="FCE94" s="149"/>
      <c r="FCF94" s="149"/>
      <c r="FCG94" s="149"/>
      <c r="FCH94" s="149"/>
      <c r="FCI94" s="149"/>
      <c r="FCJ94" s="149"/>
      <c r="FCK94" s="149"/>
      <c r="FCL94" s="149"/>
      <c r="FCM94" s="149"/>
      <c r="FCN94" s="149"/>
      <c r="FCO94" s="149"/>
      <c r="FCP94" s="149"/>
      <c r="FCQ94" s="149"/>
      <c r="FCR94" s="149"/>
      <c r="FCS94" s="149"/>
      <c r="FCT94" s="149"/>
      <c r="FCU94" s="149"/>
      <c r="FCV94" s="149"/>
      <c r="FCW94" s="149"/>
      <c r="FCX94" s="149"/>
      <c r="FCY94" s="149"/>
      <c r="FCZ94" s="149"/>
      <c r="FDA94" s="149"/>
      <c r="FDB94" s="149"/>
      <c r="FDC94" s="149"/>
      <c r="FDD94" s="149"/>
      <c r="FDE94" s="149"/>
      <c r="FDF94" s="149"/>
      <c r="FDG94" s="149"/>
      <c r="FDH94" s="149"/>
      <c r="FDI94" s="149"/>
      <c r="FDJ94" s="149"/>
      <c r="FDK94" s="149"/>
      <c r="FDL94" s="149"/>
      <c r="FDM94" s="149"/>
      <c r="FDN94" s="149"/>
      <c r="FDO94" s="149"/>
      <c r="FDP94" s="149"/>
      <c r="FDQ94" s="149"/>
      <c r="FDR94" s="149"/>
      <c r="FDS94" s="149"/>
      <c r="FDT94" s="149"/>
      <c r="FDU94" s="149"/>
      <c r="FDV94" s="149"/>
      <c r="FDW94" s="149"/>
      <c r="FDX94" s="149"/>
      <c r="FDY94" s="149"/>
      <c r="FDZ94" s="149"/>
      <c r="FEA94" s="149"/>
      <c r="FEB94" s="149"/>
      <c r="FEC94" s="149"/>
      <c r="FED94" s="149"/>
      <c r="FEE94" s="149"/>
      <c r="FEF94" s="149"/>
      <c r="FEG94" s="149"/>
      <c r="FEH94" s="149"/>
      <c r="FEI94" s="149"/>
      <c r="FEJ94" s="149"/>
      <c r="FEK94" s="149"/>
      <c r="FEL94" s="149"/>
      <c r="FEM94" s="149"/>
      <c r="FEN94" s="149"/>
      <c r="FEO94" s="149"/>
      <c r="FEP94" s="149"/>
      <c r="FEQ94" s="149"/>
      <c r="FER94" s="149"/>
      <c r="FES94" s="149"/>
      <c r="FET94" s="149"/>
      <c r="FEU94" s="149"/>
      <c r="FEV94" s="149"/>
      <c r="FEW94" s="149"/>
      <c r="FEX94" s="149"/>
      <c r="FEY94" s="149"/>
      <c r="FEZ94" s="149"/>
      <c r="FFA94" s="149"/>
      <c r="FFB94" s="149"/>
      <c r="FFC94" s="149"/>
      <c r="FFD94" s="149"/>
      <c r="FFE94" s="149"/>
      <c r="FFF94" s="149"/>
      <c r="FFG94" s="149"/>
      <c r="FFH94" s="149"/>
      <c r="FFI94" s="149"/>
      <c r="FFJ94" s="149"/>
      <c r="FFK94" s="149"/>
      <c r="FFL94" s="149"/>
      <c r="FFM94" s="149"/>
      <c r="FFN94" s="149"/>
      <c r="FFO94" s="149"/>
      <c r="FFP94" s="149"/>
      <c r="FFQ94" s="149"/>
      <c r="FFR94" s="149"/>
      <c r="FFS94" s="149"/>
      <c r="FFT94" s="149"/>
      <c r="FFU94" s="149"/>
      <c r="FFV94" s="149"/>
      <c r="FFW94" s="149"/>
      <c r="FFX94" s="149"/>
      <c r="FFY94" s="149"/>
      <c r="FFZ94" s="149"/>
      <c r="FGA94" s="149"/>
      <c r="FGB94" s="149"/>
      <c r="FGC94" s="149"/>
      <c r="FGD94" s="149"/>
      <c r="FGE94" s="149"/>
      <c r="FGF94" s="149"/>
      <c r="FGG94" s="149"/>
      <c r="FGH94" s="149"/>
      <c r="FGI94" s="149"/>
      <c r="FGJ94" s="149"/>
      <c r="FGK94" s="149"/>
      <c r="FGL94" s="149"/>
      <c r="FGM94" s="149"/>
      <c r="FGN94" s="149"/>
      <c r="FGO94" s="149"/>
      <c r="FGP94" s="149"/>
      <c r="FGQ94" s="149"/>
      <c r="FGR94" s="149"/>
      <c r="FGS94" s="149"/>
      <c r="FGT94" s="149"/>
      <c r="FGU94" s="149"/>
      <c r="FGV94" s="149"/>
      <c r="FGW94" s="149"/>
      <c r="FGX94" s="149"/>
      <c r="FGY94" s="149"/>
      <c r="FGZ94" s="149"/>
      <c r="FHA94" s="149"/>
      <c r="FHB94" s="149"/>
      <c r="FHC94" s="149"/>
      <c r="FHD94" s="149"/>
      <c r="FHE94" s="149"/>
      <c r="FHF94" s="149"/>
      <c r="FHG94" s="149"/>
      <c r="FHH94" s="149"/>
      <c r="FHI94" s="149"/>
      <c r="FHJ94" s="149"/>
      <c r="FHK94" s="149"/>
      <c r="FHL94" s="149"/>
      <c r="FHM94" s="149"/>
      <c r="FHN94" s="149"/>
      <c r="FHO94" s="149"/>
      <c r="FHP94" s="149"/>
      <c r="FHQ94" s="149"/>
      <c r="FHR94" s="149"/>
      <c r="FHS94" s="149"/>
      <c r="FHT94" s="149"/>
      <c r="FHU94" s="149"/>
      <c r="FHV94" s="149"/>
      <c r="FHW94" s="149"/>
      <c r="FHX94" s="149"/>
      <c r="FHY94" s="149"/>
      <c r="FHZ94" s="149"/>
      <c r="FIA94" s="149"/>
      <c r="FIB94" s="149"/>
      <c r="FIC94" s="149"/>
      <c r="FID94" s="149"/>
      <c r="FIE94" s="149"/>
      <c r="FIF94" s="149"/>
      <c r="FIG94" s="149"/>
      <c r="FIH94" s="149"/>
      <c r="FII94" s="149"/>
      <c r="FIJ94" s="149"/>
      <c r="FIK94" s="149"/>
      <c r="FIL94" s="149"/>
      <c r="FIM94" s="149"/>
      <c r="FIN94" s="149"/>
      <c r="FIO94" s="149"/>
      <c r="FIP94" s="149"/>
      <c r="FIQ94" s="149"/>
      <c r="FIR94" s="149"/>
      <c r="FIS94" s="149"/>
      <c r="FIT94" s="149"/>
      <c r="FIU94" s="149"/>
      <c r="FIV94" s="149"/>
      <c r="FIW94" s="149"/>
      <c r="FIX94" s="149"/>
      <c r="FIY94" s="149"/>
      <c r="FIZ94" s="149"/>
      <c r="FJA94" s="149"/>
      <c r="FJB94" s="149"/>
      <c r="FJC94" s="149"/>
      <c r="FJD94" s="149"/>
      <c r="FJE94" s="149"/>
      <c r="FJF94" s="149"/>
      <c r="FJG94" s="149"/>
      <c r="FJH94" s="149"/>
      <c r="FJI94" s="149"/>
      <c r="FJJ94" s="149"/>
      <c r="FJK94" s="149"/>
      <c r="FJL94" s="149"/>
      <c r="FJM94" s="149"/>
      <c r="FJN94" s="149"/>
      <c r="FJO94" s="149"/>
      <c r="FJP94" s="149"/>
      <c r="FJQ94" s="149"/>
      <c r="FJR94" s="149"/>
      <c r="FJS94" s="149"/>
      <c r="FJT94" s="149"/>
      <c r="FJU94" s="149"/>
      <c r="FJV94" s="149"/>
      <c r="FJW94" s="149"/>
      <c r="FJX94" s="149"/>
      <c r="FJY94" s="149"/>
      <c r="FJZ94" s="149"/>
      <c r="FKA94" s="149"/>
      <c r="FKB94" s="149"/>
      <c r="FKC94" s="149"/>
      <c r="FKD94" s="149"/>
      <c r="FKE94" s="149"/>
      <c r="FKF94" s="149"/>
      <c r="FKG94" s="149"/>
      <c r="FKH94" s="149"/>
      <c r="FKI94" s="149"/>
      <c r="FKJ94" s="149"/>
      <c r="FKK94" s="149"/>
      <c r="FKL94" s="149"/>
      <c r="FKM94" s="149"/>
      <c r="FKN94" s="149"/>
      <c r="FKO94" s="149"/>
      <c r="FKP94" s="149"/>
      <c r="FKQ94" s="149"/>
      <c r="FKR94" s="149"/>
      <c r="FKS94" s="149"/>
      <c r="FKT94" s="149"/>
      <c r="FKU94" s="149"/>
      <c r="FKV94" s="149"/>
      <c r="FKW94" s="149"/>
      <c r="FKX94" s="149"/>
      <c r="FKY94" s="149"/>
      <c r="FKZ94" s="149"/>
      <c r="FLA94" s="149"/>
      <c r="FLB94" s="149"/>
      <c r="FLC94" s="149"/>
      <c r="FLD94" s="149"/>
      <c r="FLE94" s="149"/>
      <c r="FLF94" s="149"/>
      <c r="FLG94" s="149"/>
      <c r="FLH94" s="149"/>
      <c r="FLI94" s="149"/>
      <c r="FLJ94" s="149"/>
      <c r="FLK94" s="149"/>
      <c r="FLL94" s="149"/>
      <c r="FLM94" s="149"/>
      <c r="FLN94" s="149"/>
      <c r="FLO94" s="149"/>
      <c r="FLP94" s="149"/>
      <c r="FLQ94" s="149"/>
      <c r="FLR94" s="149"/>
      <c r="FLS94" s="149"/>
      <c r="FLT94" s="149"/>
      <c r="FLU94" s="149"/>
      <c r="FLV94" s="149"/>
      <c r="FLW94" s="149"/>
      <c r="FLX94" s="149"/>
      <c r="FLY94" s="149"/>
      <c r="FLZ94" s="149"/>
      <c r="FMA94" s="149"/>
      <c r="FMB94" s="149"/>
      <c r="FMC94" s="149"/>
      <c r="FMD94" s="149"/>
      <c r="FME94" s="149"/>
      <c r="FMF94" s="149"/>
      <c r="FMG94" s="149"/>
      <c r="FMH94" s="149"/>
      <c r="FMI94" s="149"/>
      <c r="FMJ94" s="149"/>
      <c r="FMK94" s="149"/>
      <c r="FML94" s="149"/>
      <c r="FMM94" s="149"/>
      <c r="FMN94" s="149"/>
      <c r="FMO94" s="149"/>
      <c r="FMP94" s="149"/>
      <c r="FMQ94" s="149"/>
      <c r="FMR94" s="149"/>
      <c r="FMS94" s="149"/>
      <c r="FMT94" s="149"/>
      <c r="FMU94" s="149"/>
      <c r="FMV94" s="149"/>
      <c r="FMW94" s="149"/>
      <c r="FMX94" s="149"/>
      <c r="FMY94" s="149"/>
      <c r="FMZ94" s="149"/>
      <c r="FNA94" s="149"/>
      <c r="FNB94" s="149"/>
      <c r="FNC94" s="149"/>
      <c r="FND94" s="149"/>
      <c r="FNE94" s="149"/>
      <c r="FNF94" s="149"/>
      <c r="FNG94" s="149"/>
      <c r="FNH94" s="149"/>
      <c r="FNI94" s="149"/>
      <c r="FNJ94" s="149"/>
      <c r="FNK94" s="149"/>
      <c r="FNL94" s="149"/>
      <c r="FNM94" s="149"/>
      <c r="FNN94" s="149"/>
      <c r="FNO94" s="149"/>
      <c r="FNP94" s="149"/>
      <c r="FNQ94" s="149"/>
      <c r="FNR94" s="149"/>
      <c r="FNS94" s="149"/>
      <c r="FNT94" s="149"/>
      <c r="FNU94" s="149"/>
      <c r="FNV94" s="149"/>
      <c r="FNW94" s="149"/>
      <c r="FNX94" s="149"/>
      <c r="FNY94" s="149"/>
      <c r="FNZ94" s="149"/>
      <c r="FOA94" s="149"/>
      <c r="FOB94" s="149"/>
      <c r="FOC94" s="149"/>
      <c r="FOD94" s="149"/>
      <c r="FOE94" s="149"/>
      <c r="FOF94" s="149"/>
      <c r="FOG94" s="149"/>
      <c r="FOH94" s="149"/>
      <c r="FOI94" s="149"/>
      <c r="FOJ94" s="149"/>
      <c r="FOK94" s="149"/>
      <c r="FOL94" s="149"/>
      <c r="FOM94" s="149"/>
      <c r="FON94" s="149"/>
      <c r="FOO94" s="149"/>
      <c r="FOP94" s="149"/>
      <c r="FOQ94" s="149"/>
      <c r="FOR94" s="149"/>
      <c r="FOS94" s="149"/>
      <c r="FOT94" s="149"/>
      <c r="FOU94" s="149"/>
      <c r="FOV94" s="149"/>
      <c r="FOW94" s="149"/>
      <c r="FOX94" s="149"/>
      <c r="FOY94" s="149"/>
      <c r="FOZ94" s="149"/>
      <c r="FPA94" s="149"/>
      <c r="FPB94" s="149"/>
      <c r="FPC94" s="149"/>
      <c r="FPD94" s="149"/>
      <c r="FPE94" s="149"/>
      <c r="FPF94" s="149"/>
      <c r="FPG94" s="149"/>
      <c r="FPH94" s="149"/>
      <c r="FPI94" s="149"/>
      <c r="FPJ94" s="149"/>
      <c r="FPK94" s="149"/>
      <c r="FPL94" s="149"/>
      <c r="FPM94" s="149"/>
      <c r="FPN94" s="149"/>
      <c r="FPO94" s="149"/>
      <c r="FPP94" s="149"/>
      <c r="FPQ94" s="149"/>
      <c r="FPR94" s="149"/>
      <c r="FPS94" s="149"/>
      <c r="FPT94" s="149"/>
      <c r="FPU94" s="149"/>
      <c r="FPV94" s="149"/>
      <c r="FPW94" s="149"/>
      <c r="FPX94" s="149"/>
      <c r="FPY94" s="149"/>
      <c r="FPZ94" s="149"/>
      <c r="FQA94" s="149"/>
      <c r="FQB94" s="149"/>
      <c r="FQC94" s="149"/>
      <c r="FQD94" s="149"/>
      <c r="FQE94" s="149"/>
      <c r="FQF94" s="149"/>
      <c r="FQG94" s="149"/>
      <c r="FQH94" s="149"/>
      <c r="FQI94" s="149"/>
      <c r="FQJ94" s="149"/>
      <c r="FQK94" s="149"/>
      <c r="FQL94" s="149"/>
      <c r="FQM94" s="149"/>
      <c r="FQN94" s="149"/>
      <c r="FQO94" s="149"/>
      <c r="FQP94" s="149"/>
      <c r="FQQ94" s="149"/>
      <c r="FQR94" s="149"/>
      <c r="FQS94" s="149"/>
      <c r="FQT94" s="149"/>
      <c r="FQU94" s="149"/>
      <c r="FQV94" s="149"/>
      <c r="FQW94" s="149"/>
      <c r="FQX94" s="149"/>
      <c r="FQY94" s="149"/>
      <c r="FQZ94" s="149"/>
      <c r="FRA94" s="149"/>
      <c r="FRB94" s="149"/>
      <c r="FRC94" s="149"/>
      <c r="FRD94" s="149"/>
      <c r="FRE94" s="149"/>
      <c r="FRF94" s="149"/>
      <c r="FRG94" s="149"/>
      <c r="FRH94" s="149"/>
      <c r="FRI94" s="149"/>
      <c r="FRJ94" s="149"/>
      <c r="FRK94" s="149"/>
      <c r="FRL94" s="149"/>
      <c r="FRM94" s="149"/>
      <c r="FRN94" s="149"/>
      <c r="FRO94" s="149"/>
      <c r="FRP94" s="149"/>
      <c r="FRQ94" s="149"/>
      <c r="FRR94" s="149"/>
      <c r="FRS94" s="149"/>
      <c r="FRT94" s="149"/>
      <c r="FRU94" s="149"/>
      <c r="FRV94" s="149"/>
      <c r="FRW94" s="149"/>
      <c r="FRX94" s="149"/>
      <c r="FRY94" s="149"/>
      <c r="FRZ94" s="149"/>
      <c r="FSA94" s="149"/>
      <c r="FSB94" s="149"/>
      <c r="FSC94" s="149"/>
      <c r="FSD94" s="149"/>
      <c r="FSE94" s="149"/>
      <c r="FSF94" s="149"/>
      <c r="FSG94" s="149"/>
      <c r="FSH94" s="149"/>
      <c r="FSI94" s="149"/>
      <c r="FSJ94" s="149"/>
      <c r="FSK94" s="149"/>
      <c r="FSL94" s="149"/>
      <c r="FSM94" s="149"/>
      <c r="FSN94" s="149"/>
      <c r="FSO94" s="149"/>
      <c r="FSP94" s="149"/>
      <c r="FSQ94" s="149"/>
      <c r="FSR94" s="149"/>
      <c r="FSS94" s="149"/>
      <c r="FST94" s="149"/>
      <c r="FSU94" s="149"/>
      <c r="FSV94" s="149"/>
      <c r="FSW94" s="149"/>
      <c r="FSX94" s="149"/>
      <c r="FSY94" s="149"/>
      <c r="FSZ94" s="149"/>
      <c r="FTA94" s="149"/>
      <c r="FTB94" s="149"/>
      <c r="FTC94" s="149"/>
      <c r="FTD94" s="149"/>
      <c r="FTE94" s="149"/>
      <c r="FTF94" s="149"/>
      <c r="FTG94" s="149"/>
      <c r="FTH94" s="149"/>
      <c r="FTI94" s="149"/>
      <c r="FTJ94" s="149"/>
      <c r="FTK94" s="149"/>
      <c r="FTL94" s="149"/>
      <c r="FTM94" s="149"/>
      <c r="FTN94" s="149"/>
      <c r="FTO94" s="149"/>
      <c r="FTP94" s="149"/>
      <c r="FTQ94" s="149"/>
      <c r="FTR94" s="149"/>
      <c r="FTS94" s="149"/>
      <c r="FTT94" s="149"/>
      <c r="FTU94" s="149"/>
      <c r="FTV94" s="149"/>
      <c r="FTW94" s="149"/>
      <c r="FTX94" s="149"/>
      <c r="FTY94" s="149"/>
      <c r="FTZ94" s="149"/>
      <c r="FUA94" s="149"/>
      <c r="FUB94" s="149"/>
      <c r="FUC94" s="149"/>
      <c r="FUD94" s="149"/>
      <c r="FUE94" s="149"/>
      <c r="FUF94" s="149"/>
      <c r="FUG94" s="149"/>
      <c r="FUH94" s="149"/>
      <c r="FUI94" s="149"/>
      <c r="FUJ94" s="149"/>
      <c r="FUK94" s="149"/>
      <c r="FUL94" s="149"/>
      <c r="FUM94" s="149"/>
      <c r="FUN94" s="149"/>
      <c r="FUO94" s="149"/>
      <c r="FUP94" s="149"/>
      <c r="FUQ94" s="149"/>
      <c r="FUR94" s="149"/>
      <c r="FUS94" s="149"/>
      <c r="FUT94" s="149"/>
      <c r="FUU94" s="149"/>
      <c r="FUV94" s="149"/>
      <c r="FUW94" s="149"/>
      <c r="FUX94" s="149"/>
      <c r="FUY94" s="149"/>
      <c r="FUZ94" s="149"/>
      <c r="FVA94" s="149"/>
      <c r="FVB94" s="149"/>
      <c r="FVC94" s="149"/>
      <c r="FVD94" s="149"/>
      <c r="FVE94" s="149"/>
      <c r="FVF94" s="149"/>
      <c r="FVG94" s="149"/>
      <c r="FVH94" s="149"/>
      <c r="FVI94" s="149"/>
      <c r="FVJ94" s="149"/>
      <c r="FVK94" s="149"/>
      <c r="FVL94" s="149"/>
      <c r="FVM94" s="149"/>
      <c r="FVN94" s="149"/>
      <c r="FVO94" s="149"/>
      <c r="FVP94" s="149"/>
      <c r="FVQ94" s="149"/>
      <c r="FVR94" s="149"/>
      <c r="FVS94" s="149"/>
      <c r="FVT94" s="149"/>
      <c r="FVU94" s="149"/>
      <c r="FVV94" s="149"/>
      <c r="FVW94" s="149"/>
      <c r="FVX94" s="149"/>
      <c r="FVY94" s="149"/>
      <c r="FVZ94" s="149"/>
      <c r="FWA94" s="149"/>
      <c r="FWB94" s="149"/>
      <c r="FWC94" s="149"/>
      <c r="FWD94" s="149"/>
      <c r="FWE94" s="149"/>
      <c r="FWF94" s="149"/>
      <c r="FWG94" s="149"/>
      <c r="FWH94" s="149"/>
      <c r="FWI94" s="149"/>
      <c r="FWJ94" s="149"/>
      <c r="FWK94" s="149"/>
      <c r="FWL94" s="149"/>
      <c r="FWM94" s="149"/>
      <c r="FWN94" s="149"/>
      <c r="FWO94" s="149"/>
      <c r="FWP94" s="149"/>
      <c r="FWQ94" s="149"/>
      <c r="FWR94" s="149"/>
      <c r="FWS94" s="149"/>
      <c r="FWT94" s="149"/>
      <c r="FWU94" s="149"/>
      <c r="FWV94" s="149"/>
      <c r="FWW94" s="149"/>
      <c r="FWX94" s="149"/>
      <c r="FWY94" s="149"/>
      <c r="FWZ94" s="149"/>
      <c r="FXA94" s="149"/>
      <c r="FXB94" s="149"/>
      <c r="FXC94" s="149"/>
      <c r="FXD94" s="149"/>
      <c r="FXE94" s="149"/>
      <c r="FXF94" s="149"/>
      <c r="FXG94" s="149"/>
      <c r="FXH94" s="149"/>
      <c r="FXI94" s="149"/>
      <c r="FXJ94" s="149"/>
      <c r="FXK94" s="149"/>
      <c r="FXL94" s="149"/>
      <c r="FXM94" s="149"/>
      <c r="FXN94" s="149"/>
      <c r="FXO94" s="149"/>
      <c r="FXP94" s="149"/>
      <c r="FXQ94" s="149"/>
      <c r="FXR94" s="149"/>
      <c r="FXS94" s="149"/>
      <c r="FXT94" s="149"/>
      <c r="FXU94" s="149"/>
      <c r="FXV94" s="149"/>
      <c r="FXW94" s="149"/>
      <c r="FXX94" s="149"/>
      <c r="FXY94" s="149"/>
      <c r="FXZ94" s="149"/>
      <c r="FYA94" s="149"/>
      <c r="FYB94" s="149"/>
      <c r="FYC94" s="149"/>
      <c r="FYD94" s="149"/>
      <c r="FYE94" s="149"/>
      <c r="FYF94" s="149"/>
      <c r="FYG94" s="149"/>
      <c r="FYH94" s="149"/>
      <c r="FYI94" s="149"/>
      <c r="FYJ94" s="149"/>
      <c r="FYK94" s="149"/>
      <c r="FYL94" s="149"/>
      <c r="FYM94" s="149"/>
      <c r="FYN94" s="149"/>
      <c r="FYO94" s="149"/>
      <c r="FYP94" s="149"/>
      <c r="FYQ94" s="149"/>
      <c r="FYR94" s="149"/>
      <c r="FYS94" s="149"/>
      <c r="FYT94" s="149"/>
      <c r="FYU94" s="149"/>
      <c r="FYV94" s="149"/>
      <c r="FYW94" s="149"/>
      <c r="FYX94" s="149"/>
      <c r="FYY94" s="149"/>
      <c r="FYZ94" s="149"/>
      <c r="FZA94" s="149"/>
      <c r="FZB94" s="149"/>
      <c r="FZC94" s="149"/>
      <c r="FZD94" s="149"/>
      <c r="FZE94" s="149"/>
      <c r="FZF94" s="149"/>
      <c r="FZG94" s="149"/>
      <c r="FZH94" s="149"/>
      <c r="FZI94" s="149"/>
      <c r="FZJ94" s="149"/>
      <c r="FZK94" s="149"/>
      <c r="FZL94" s="149"/>
      <c r="FZM94" s="149"/>
      <c r="FZN94" s="149"/>
      <c r="FZO94" s="149"/>
      <c r="FZP94" s="149"/>
      <c r="FZQ94" s="149"/>
      <c r="FZR94" s="149"/>
      <c r="FZS94" s="149"/>
      <c r="FZT94" s="149"/>
      <c r="FZU94" s="149"/>
      <c r="FZV94" s="149"/>
      <c r="FZW94" s="149"/>
      <c r="FZX94" s="149"/>
      <c r="FZY94" s="149"/>
      <c r="FZZ94" s="149"/>
      <c r="GAA94" s="149"/>
      <c r="GAB94" s="149"/>
      <c r="GAC94" s="149"/>
      <c r="GAD94" s="149"/>
      <c r="GAE94" s="149"/>
      <c r="GAF94" s="149"/>
      <c r="GAG94" s="149"/>
      <c r="GAH94" s="149"/>
      <c r="GAI94" s="149"/>
      <c r="GAJ94" s="149"/>
      <c r="GAK94" s="149"/>
      <c r="GAL94" s="149"/>
      <c r="GAM94" s="149"/>
      <c r="GAN94" s="149"/>
      <c r="GAO94" s="149"/>
      <c r="GAP94" s="149"/>
      <c r="GAQ94" s="149"/>
      <c r="GAR94" s="149"/>
      <c r="GAS94" s="149"/>
      <c r="GAT94" s="149"/>
      <c r="GAU94" s="149"/>
      <c r="GAV94" s="149"/>
      <c r="GAW94" s="149"/>
      <c r="GAX94" s="149"/>
      <c r="GAY94" s="149"/>
      <c r="GAZ94" s="149"/>
      <c r="GBA94" s="149"/>
      <c r="GBB94" s="149"/>
      <c r="GBC94" s="149"/>
      <c r="GBD94" s="149"/>
      <c r="GBE94" s="149"/>
      <c r="GBF94" s="149"/>
      <c r="GBG94" s="149"/>
      <c r="GBH94" s="149"/>
      <c r="GBI94" s="149"/>
      <c r="GBJ94" s="149"/>
      <c r="GBK94" s="149"/>
      <c r="GBL94" s="149"/>
      <c r="GBM94" s="149"/>
      <c r="GBN94" s="149"/>
      <c r="GBO94" s="149"/>
      <c r="GBP94" s="149"/>
      <c r="GBQ94" s="149"/>
      <c r="GBR94" s="149"/>
      <c r="GBS94" s="149"/>
      <c r="GBT94" s="149"/>
      <c r="GBU94" s="149"/>
      <c r="GBV94" s="149"/>
      <c r="GBW94" s="149"/>
      <c r="GBX94" s="149"/>
      <c r="GBY94" s="149"/>
      <c r="GBZ94" s="149"/>
      <c r="GCA94" s="149"/>
      <c r="GCB94" s="149"/>
      <c r="GCC94" s="149"/>
      <c r="GCD94" s="149"/>
      <c r="GCE94" s="149"/>
      <c r="GCF94" s="149"/>
      <c r="GCG94" s="149"/>
      <c r="GCH94" s="149"/>
      <c r="GCI94" s="149"/>
      <c r="GCJ94" s="149"/>
      <c r="GCK94" s="149"/>
      <c r="GCL94" s="149"/>
      <c r="GCM94" s="149"/>
      <c r="GCN94" s="149"/>
      <c r="GCO94" s="149"/>
      <c r="GCP94" s="149"/>
      <c r="GCQ94" s="149"/>
      <c r="GCR94" s="149"/>
      <c r="GCS94" s="149"/>
      <c r="GCT94" s="149"/>
      <c r="GCU94" s="149"/>
      <c r="GCV94" s="149"/>
      <c r="GCW94" s="149"/>
      <c r="GCX94" s="149"/>
      <c r="GCY94" s="149"/>
      <c r="GCZ94" s="149"/>
      <c r="GDA94" s="149"/>
      <c r="GDB94" s="149"/>
      <c r="GDC94" s="149"/>
      <c r="GDD94" s="149"/>
      <c r="GDE94" s="149"/>
      <c r="GDF94" s="149"/>
      <c r="GDG94" s="149"/>
      <c r="GDH94" s="149"/>
      <c r="GDI94" s="149"/>
      <c r="GDJ94" s="149"/>
      <c r="GDK94" s="149"/>
      <c r="GDL94" s="149"/>
      <c r="GDM94" s="149"/>
      <c r="GDN94" s="149"/>
      <c r="GDO94" s="149"/>
      <c r="GDP94" s="149"/>
      <c r="GDQ94" s="149"/>
      <c r="GDR94" s="149"/>
      <c r="GDS94" s="149"/>
      <c r="GDT94" s="149"/>
      <c r="GDU94" s="149"/>
      <c r="GDV94" s="149"/>
      <c r="GDW94" s="149"/>
      <c r="GDX94" s="149"/>
      <c r="GDY94" s="149"/>
      <c r="GDZ94" s="149"/>
      <c r="GEA94" s="149"/>
      <c r="GEB94" s="149"/>
      <c r="GEC94" s="149"/>
      <c r="GED94" s="149"/>
      <c r="GEE94" s="149"/>
      <c r="GEF94" s="149"/>
      <c r="GEG94" s="149"/>
      <c r="GEH94" s="149"/>
      <c r="GEI94" s="149"/>
      <c r="GEJ94" s="149"/>
      <c r="GEK94" s="149"/>
      <c r="GEL94" s="149"/>
      <c r="GEM94" s="149"/>
      <c r="GEN94" s="149"/>
      <c r="GEO94" s="149"/>
      <c r="GEP94" s="149"/>
      <c r="GEQ94" s="149"/>
      <c r="GER94" s="149"/>
      <c r="GES94" s="149"/>
      <c r="GET94" s="149"/>
      <c r="GEU94" s="149"/>
      <c r="GEV94" s="149"/>
      <c r="GEW94" s="149"/>
      <c r="GEX94" s="149"/>
      <c r="GEY94" s="149"/>
      <c r="GEZ94" s="149"/>
      <c r="GFA94" s="149"/>
      <c r="GFB94" s="149"/>
      <c r="GFC94" s="149"/>
      <c r="GFD94" s="149"/>
      <c r="GFE94" s="149"/>
      <c r="GFF94" s="149"/>
      <c r="GFG94" s="149"/>
      <c r="GFH94" s="149"/>
      <c r="GFI94" s="149"/>
      <c r="GFJ94" s="149"/>
      <c r="GFK94" s="149"/>
      <c r="GFL94" s="149"/>
      <c r="GFM94" s="149"/>
      <c r="GFN94" s="149"/>
      <c r="GFO94" s="149"/>
      <c r="GFP94" s="149"/>
      <c r="GFQ94" s="149"/>
      <c r="GFR94" s="149"/>
      <c r="GFS94" s="149"/>
      <c r="GFT94" s="149"/>
      <c r="GFU94" s="149"/>
      <c r="GFV94" s="149"/>
      <c r="GFW94" s="149"/>
      <c r="GFX94" s="149"/>
      <c r="GFY94" s="149"/>
      <c r="GFZ94" s="149"/>
      <c r="GGA94" s="149"/>
      <c r="GGB94" s="149"/>
      <c r="GGC94" s="149"/>
      <c r="GGD94" s="149"/>
      <c r="GGE94" s="149"/>
      <c r="GGF94" s="149"/>
      <c r="GGG94" s="149"/>
      <c r="GGH94" s="149"/>
      <c r="GGI94" s="149"/>
      <c r="GGJ94" s="149"/>
      <c r="GGK94" s="149"/>
      <c r="GGL94" s="149"/>
      <c r="GGM94" s="149"/>
      <c r="GGN94" s="149"/>
      <c r="GGO94" s="149"/>
      <c r="GGP94" s="149"/>
      <c r="GGQ94" s="149"/>
      <c r="GGR94" s="149"/>
      <c r="GGS94" s="149"/>
      <c r="GGT94" s="149"/>
      <c r="GGU94" s="149"/>
      <c r="GGV94" s="149"/>
      <c r="GGW94" s="149"/>
      <c r="GGX94" s="149"/>
      <c r="GGY94" s="149"/>
      <c r="GGZ94" s="149"/>
      <c r="GHA94" s="149"/>
      <c r="GHB94" s="149"/>
      <c r="GHC94" s="149"/>
      <c r="GHD94" s="149"/>
      <c r="GHE94" s="149"/>
      <c r="GHF94" s="149"/>
      <c r="GHG94" s="149"/>
      <c r="GHH94" s="149"/>
      <c r="GHI94" s="149"/>
      <c r="GHJ94" s="149"/>
      <c r="GHK94" s="149"/>
      <c r="GHL94" s="149"/>
      <c r="GHM94" s="149"/>
      <c r="GHN94" s="149"/>
      <c r="GHO94" s="149"/>
      <c r="GHP94" s="149"/>
      <c r="GHQ94" s="149"/>
      <c r="GHR94" s="149"/>
      <c r="GHS94" s="149"/>
      <c r="GHT94" s="149"/>
      <c r="GHU94" s="149"/>
      <c r="GHV94" s="149"/>
      <c r="GHW94" s="149"/>
      <c r="GHX94" s="149"/>
      <c r="GHY94" s="149"/>
      <c r="GHZ94" s="149"/>
      <c r="GIA94" s="149"/>
      <c r="GIB94" s="149"/>
      <c r="GIC94" s="149"/>
      <c r="GID94" s="149"/>
      <c r="GIE94" s="149"/>
      <c r="GIF94" s="149"/>
      <c r="GIG94" s="149"/>
      <c r="GIH94" s="149"/>
      <c r="GII94" s="149"/>
      <c r="GIJ94" s="149"/>
      <c r="GIK94" s="149"/>
      <c r="GIL94" s="149"/>
      <c r="GIM94" s="149"/>
      <c r="GIN94" s="149"/>
      <c r="GIO94" s="149"/>
      <c r="GIP94" s="149"/>
      <c r="GIQ94" s="149"/>
      <c r="GIR94" s="149"/>
      <c r="GIS94" s="149"/>
      <c r="GIT94" s="149"/>
      <c r="GIU94" s="149"/>
      <c r="GIV94" s="149"/>
      <c r="GIW94" s="149"/>
      <c r="GIX94" s="149"/>
      <c r="GIY94" s="149"/>
      <c r="GIZ94" s="149"/>
      <c r="GJA94" s="149"/>
      <c r="GJB94" s="149"/>
      <c r="GJC94" s="149"/>
      <c r="GJD94" s="149"/>
      <c r="GJE94" s="149"/>
      <c r="GJF94" s="149"/>
      <c r="GJG94" s="149"/>
      <c r="GJH94" s="149"/>
      <c r="GJI94" s="149"/>
      <c r="GJJ94" s="149"/>
      <c r="GJK94" s="149"/>
      <c r="GJL94" s="149"/>
      <c r="GJM94" s="149"/>
      <c r="GJN94" s="149"/>
      <c r="GJO94" s="149"/>
      <c r="GJP94" s="149"/>
      <c r="GJQ94" s="149"/>
      <c r="GJR94" s="149"/>
      <c r="GJS94" s="149"/>
      <c r="GJT94" s="149"/>
      <c r="GJU94" s="149"/>
      <c r="GJV94" s="149"/>
      <c r="GJW94" s="149"/>
      <c r="GJX94" s="149"/>
      <c r="GJY94" s="149"/>
      <c r="GJZ94" s="149"/>
      <c r="GKA94" s="149"/>
      <c r="GKB94" s="149"/>
      <c r="GKC94" s="149"/>
      <c r="GKD94" s="149"/>
      <c r="GKE94" s="149"/>
      <c r="GKF94" s="149"/>
      <c r="GKG94" s="149"/>
      <c r="GKH94" s="149"/>
      <c r="GKI94" s="149"/>
      <c r="GKJ94" s="149"/>
      <c r="GKK94" s="149"/>
      <c r="GKL94" s="149"/>
      <c r="GKM94" s="149"/>
      <c r="GKN94" s="149"/>
      <c r="GKO94" s="149"/>
      <c r="GKP94" s="149"/>
      <c r="GKQ94" s="149"/>
      <c r="GKR94" s="149"/>
      <c r="GKS94" s="149"/>
      <c r="GKT94" s="149"/>
      <c r="GKU94" s="149"/>
      <c r="GKV94" s="149"/>
      <c r="GKW94" s="149"/>
      <c r="GKX94" s="149"/>
      <c r="GKY94" s="149"/>
      <c r="GKZ94" s="149"/>
      <c r="GLA94" s="149"/>
      <c r="GLB94" s="149"/>
      <c r="GLC94" s="149"/>
      <c r="GLD94" s="149"/>
      <c r="GLE94" s="149"/>
      <c r="GLF94" s="149"/>
      <c r="GLG94" s="149"/>
      <c r="GLH94" s="149"/>
      <c r="GLI94" s="149"/>
      <c r="GLJ94" s="149"/>
      <c r="GLK94" s="149"/>
      <c r="GLL94" s="149"/>
      <c r="GLM94" s="149"/>
      <c r="GLN94" s="149"/>
      <c r="GLO94" s="149"/>
      <c r="GLP94" s="149"/>
      <c r="GLQ94" s="149"/>
      <c r="GLR94" s="149"/>
      <c r="GLS94" s="149"/>
      <c r="GLT94" s="149"/>
      <c r="GLU94" s="149"/>
      <c r="GLV94" s="149"/>
      <c r="GLW94" s="149"/>
      <c r="GLX94" s="149"/>
      <c r="GLY94" s="149"/>
      <c r="GLZ94" s="149"/>
      <c r="GMA94" s="149"/>
      <c r="GMB94" s="149"/>
      <c r="GMC94" s="149"/>
      <c r="GMD94" s="149"/>
      <c r="GME94" s="149"/>
      <c r="GMF94" s="149"/>
      <c r="GMG94" s="149"/>
      <c r="GMH94" s="149"/>
      <c r="GMI94" s="149"/>
      <c r="GMJ94" s="149"/>
      <c r="GMK94" s="149"/>
      <c r="GML94" s="149"/>
      <c r="GMM94" s="149"/>
      <c r="GMN94" s="149"/>
      <c r="GMO94" s="149"/>
      <c r="GMP94" s="149"/>
      <c r="GMQ94" s="149"/>
      <c r="GMR94" s="149"/>
      <c r="GMS94" s="149"/>
      <c r="GMT94" s="149"/>
      <c r="GMU94" s="149"/>
      <c r="GMV94" s="149"/>
      <c r="GMW94" s="149"/>
      <c r="GMX94" s="149"/>
      <c r="GMY94" s="149"/>
      <c r="GMZ94" s="149"/>
      <c r="GNA94" s="149"/>
      <c r="GNB94" s="149"/>
      <c r="GNC94" s="149"/>
      <c r="GND94" s="149"/>
      <c r="GNE94" s="149"/>
      <c r="GNF94" s="149"/>
      <c r="GNG94" s="149"/>
      <c r="GNH94" s="149"/>
      <c r="GNI94" s="149"/>
      <c r="GNJ94" s="149"/>
      <c r="GNK94" s="149"/>
      <c r="GNL94" s="149"/>
      <c r="GNM94" s="149"/>
      <c r="GNN94" s="149"/>
      <c r="GNO94" s="149"/>
      <c r="GNP94" s="149"/>
      <c r="GNQ94" s="149"/>
      <c r="GNR94" s="149"/>
      <c r="GNS94" s="149"/>
      <c r="GNT94" s="149"/>
      <c r="GNU94" s="149"/>
      <c r="GNV94" s="149"/>
      <c r="GNW94" s="149"/>
      <c r="GNX94" s="149"/>
      <c r="GNY94" s="149"/>
      <c r="GNZ94" s="149"/>
      <c r="GOA94" s="149"/>
      <c r="GOB94" s="149"/>
      <c r="GOC94" s="149"/>
      <c r="GOD94" s="149"/>
      <c r="GOE94" s="149"/>
      <c r="GOF94" s="149"/>
      <c r="GOG94" s="149"/>
      <c r="GOH94" s="149"/>
      <c r="GOI94" s="149"/>
      <c r="GOJ94" s="149"/>
      <c r="GOK94" s="149"/>
      <c r="GOL94" s="149"/>
      <c r="GOM94" s="149"/>
      <c r="GON94" s="149"/>
      <c r="GOO94" s="149"/>
      <c r="GOP94" s="149"/>
      <c r="GOQ94" s="149"/>
      <c r="GOR94" s="149"/>
      <c r="GOS94" s="149"/>
      <c r="GOT94" s="149"/>
      <c r="GOU94" s="149"/>
      <c r="GOV94" s="149"/>
      <c r="GOW94" s="149"/>
      <c r="GOX94" s="149"/>
      <c r="GOY94" s="149"/>
      <c r="GOZ94" s="149"/>
      <c r="GPA94" s="149"/>
      <c r="GPB94" s="149"/>
      <c r="GPC94" s="149"/>
      <c r="GPD94" s="149"/>
      <c r="GPE94" s="149"/>
      <c r="GPF94" s="149"/>
      <c r="GPG94" s="149"/>
      <c r="GPH94" s="149"/>
      <c r="GPI94" s="149"/>
      <c r="GPJ94" s="149"/>
      <c r="GPK94" s="149"/>
      <c r="GPL94" s="149"/>
      <c r="GPM94" s="149"/>
      <c r="GPN94" s="149"/>
      <c r="GPO94" s="149"/>
      <c r="GPP94" s="149"/>
      <c r="GPQ94" s="149"/>
      <c r="GPR94" s="149"/>
      <c r="GPS94" s="149"/>
      <c r="GPT94" s="149"/>
      <c r="GPU94" s="149"/>
      <c r="GPV94" s="149"/>
      <c r="GPW94" s="149"/>
      <c r="GPX94" s="149"/>
      <c r="GPY94" s="149"/>
      <c r="GPZ94" s="149"/>
      <c r="GQA94" s="149"/>
      <c r="GQB94" s="149"/>
      <c r="GQC94" s="149"/>
      <c r="GQD94" s="149"/>
      <c r="GQE94" s="149"/>
      <c r="GQF94" s="149"/>
      <c r="GQG94" s="149"/>
      <c r="GQH94" s="149"/>
      <c r="GQI94" s="149"/>
      <c r="GQJ94" s="149"/>
      <c r="GQK94" s="149"/>
      <c r="GQL94" s="149"/>
      <c r="GQM94" s="149"/>
      <c r="GQN94" s="149"/>
      <c r="GQO94" s="149"/>
      <c r="GQP94" s="149"/>
      <c r="GQQ94" s="149"/>
      <c r="GQR94" s="149"/>
      <c r="GQS94" s="149"/>
      <c r="GQT94" s="149"/>
      <c r="GQU94" s="149"/>
      <c r="GQV94" s="149"/>
      <c r="GQW94" s="149"/>
      <c r="GQX94" s="149"/>
      <c r="GQY94" s="149"/>
      <c r="GQZ94" s="149"/>
      <c r="GRA94" s="149"/>
      <c r="GRB94" s="149"/>
      <c r="GRC94" s="149"/>
      <c r="GRD94" s="149"/>
      <c r="GRE94" s="149"/>
      <c r="GRF94" s="149"/>
      <c r="GRG94" s="149"/>
      <c r="GRH94" s="149"/>
      <c r="GRI94" s="149"/>
      <c r="GRJ94" s="149"/>
      <c r="GRK94" s="149"/>
      <c r="GRL94" s="149"/>
      <c r="GRM94" s="149"/>
      <c r="GRN94" s="149"/>
      <c r="GRO94" s="149"/>
      <c r="GRP94" s="149"/>
      <c r="GRQ94" s="149"/>
      <c r="GRR94" s="149"/>
      <c r="GRS94" s="149"/>
      <c r="GRT94" s="149"/>
      <c r="GRU94" s="149"/>
      <c r="GRV94" s="149"/>
      <c r="GRW94" s="149"/>
      <c r="GRX94" s="149"/>
      <c r="GRY94" s="149"/>
      <c r="GRZ94" s="149"/>
      <c r="GSA94" s="149"/>
      <c r="GSB94" s="149"/>
      <c r="GSC94" s="149"/>
      <c r="GSD94" s="149"/>
      <c r="GSE94" s="149"/>
      <c r="GSF94" s="149"/>
      <c r="GSG94" s="149"/>
      <c r="GSH94" s="149"/>
      <c r="GSI94" s="149"/>
      <c r="GSJ94" s="149"/>
      <c r="GSK94" s="149"/>
      <c r="GSL94" s="149"/>
      <c r="GSM94" s="149"/>
      <c r="GSN94" s="149"/>
      <c r="GSO94" s="149"/>
      <c r="GSP94" s="149"/>
      <c r="GSQ94" s="149"/>
      <c r="GSR94" s="149"/>
      <c r="GSS94" s="149"/>
      <c r="GST94" s="149"/>
      <c r="GSU94" s="149"/>
      <c r="GSV94" s="149"/>
      <c r="GSW94" s="149"/>
      <c r="GSX94" s="149"/>
      <c r="GSY94" s="149"/>
      <c r="GSZ94" s="149"/>
      <c r="GTA94" s="149"/>
      <c r="GTB94" s="149"/>
      <c r="GTC94" s="149"/>
      <c r="GTD94" s="149"/>
      <c r="GTE94" s="149"/>
      <c r="GTF94" s="149"/>
      <c r="GTG94" s="149"/>
      <c r="GTH94" s="149"/>
      <c r="GTI94" s="149"/>
      <c r="GTJ94" s="149"/>
      <c r="GTK94" s="149"/>
      <c r="GTL94" s="149"/>
      <c r="GTM94" s="149"/>
      <c r="GTN94" s="149"/>
      <c r="GTO94" s="149"/>
      <c r="GTP94" s="149"/>
      <c r="GTQ94" s="149"/>
      <c r="GTR94" s="149"/>
      <c r="GTS94" s="149"/>
      <c r="GTT94" s="149"/>
      <c r="GTU94" s="149"/>
      <c r="GTV94" s="149"/>
      <c r="GTW94" s="149"/>
      <c r="GTX94" s="149"/>
      <c r="GTY94" s="149"/>
      <c r="GTZ94" s="149"/>
      <c r="GUA94" s="149"/>
      <c r="GUB94" s="149"/>
      <c r="GUC94" s="149"/>
      <c r="GUD94" s="149"/>
      <c r="GUE94" s="149"/>
      <c r="GUF94" s="149"/>
      <c r="GUG94" s="149"/>
      <c r="GUH94" s="149"/>
      <c r="GUI94" s="149"/>
      <c r="GUJ94" s="149"/>
      <c r="GUK94" s="149"/>
      <c r="GUL94" s="149"/>
      <c r="GUM94" s="149"/>
      <c r="GUN94" s="149"/>
      <c r="GUO94" s="149"/>
      <c r="GUP94" s="149"/>
      <c r="GUQ94" s="149"/>
      <c r="GUR94" s="149"/>
      <c r="GUS94" s="149"/>
      <c r="GUT94" s="149"/>
      <c r="GUU94" s="149"/>
      <c r="GUV94" s="149"/>
      <c r="GUW94" s="149"/>
      <c r="GUX94" s="149"/>
      <c r="GUY94" s="149"/>
      <c r="GUZ94" s="149"/>
      <c r="GVA94" s="149"/>
      <c r="GVB94" s="149"/>
      <c r="GVC94" s="149"/>
      <c r="GVD94" s="149"/>
      <c r="GVE94" s="149"/>
      <c r="GVF94" s="149"/>
      <c r="GVG94" s="149"/>
      <c r="GVH94" s="149"/>
      <c r="GVI94" s="149"/>
      <c r="GVJ94" s="149"/>
      <c r="GVK94" s="149"/>
      <c r="GVL94" s="149"/>
      <c r="GVM94" s="149"/>
      <c r="GVN94" s="149"/>
      <c r="GVO94" s="149"/>
      <c r="GVP94" s="149"/>
      <c r="GVQ94" s="149"/>
      <c r="GVR94" s="149"/>
      <c r="GVS94" s="149"/>
      <c r="GVT94" s="149"/>
      <c r="GVU94" s="149"/>
      <c r="GVV94" s="149"/>
      <c r="GVW94" s="149"/>
      <c r="GVX94" s="149"/>
      <c r="GVY94" s="149"/>
      <c r="GVZ94" s="149"/>
      <c r="GWA94" s="149"/>
      <c r="GWB94" s="149"/>
      <c r="GWC94" s="149"/>
      <c r="GWD94" s="149"/>
      <c r="GWE94" s="149"/>
      <c r="GWF94" s="149"/>
      <c r="GWG94" s="149"/>
      <c r="GWH94" s="149"/>
      <c r="GWI94" s="149"/>
      <c r="GWJ94" s="149"/>
      <c r="GWK94" s="149"/>
      <c r="GWL94" s="149"/>
      <c r="GWM94" s="149"/>
      <c r="GWN94" s="149"/>
      <c r="GWO94" s="149"/>
      <c r="GWP94" s="149"/>
      <c r="GWQ94" s="149"/>
      <c r="GWR94" s="149"/>
      <c r="GWS94" s="149"/>
      <c r="GWT94" s="149"/>
      <c r="GWU94" s="149"/>
      <c r="GWV94" s="149"/>
      <c r="GWW94" s="149"/>
      <c r="GWX94" s="149"/>
      <c r="GWY94" s="149"/>
      <c r="GWZ94" s="149"/>
      <c r="GXA94" s="149"/>
      <c r="GXB94" s="149"/>
      <c r="GXC94" s="149"/>
      <c r="GXD94" s="149"/>
      <c r="GXE94" s="149"/>
      <c r="GXF94" s="149"/>
      <c r="GXG94" s="149"/>
      <c r="GXH94" s="149"/>
      <c r="GXI94" s="149"/>
      <c r="GXJ94" s="149"/>
      <c r="GXK94" s="149"/>
      <c r="GXL94" s="149"/>
      <c r="GXM94" s="149"/>
      <c r="GXN94" s="149"/>
      <c r="GXO94" s="149"/>
      <c r="GXP94" s="149"/>
      <c r="GXQ94" s="149"/>
      <c r="GXR94" s="149"/>
      <c r="GXS94" s="149"/>
      <c r="GXT94" s="149"/>
      <c r="GXU94" s="149"/>
      <c r="GXV94" s="149"/>
      <c r="GXW94" s="149"/>
      <c r="GXX94" s="149"/>
      <c r="GXY94" s="149"/>
      <c r="GXZ94" s="149"/>
      <c r="GYA94" s="149"/>
      <c r="GYB94" s="149"/>
      <c r="GYC94" s="149"/>
      <c r="GYD94" s="149"/>
      <c r="GYE94" s="149"/>
      <c r="GYF94" s="149"/>
      <c r="GYG94" s="149"/>
      <c r="GYH94" s="149"/>
      <c r="GYI94" s="149"/>
      <c r="GYJ94" s="149"/>
      <c r="GYK94" s="149"/>
      <c r="GYL94" s="149"/>
      <c r="GYM94" s="149"/>
      <c r="GYN94" s="149"/>
      <c r="GYO94" s="149"/>
      <c r="GYP94" s="149"/>
      <c r="GYQ94" s="149"/>
      <c r="GYR94" s="149"/>
      <c r="GYS94" s="149"/>
      <c r="GYT94" s="149"/>
      <c r="GYU94" s="149"/>
      <c r="GYV94" s="149"/>
      <c r="GYW94" s="149"/>
      <c r="GYX94" s="149"/>
      <c r="GYY94" s="149"/>
      <c r="GYZ94" s="149"/>
      <c r="GZA94" s="149"/>
      <c r="GZB94" s="149"/>
      <c r="GZC94" s="149"/>
      <c r="GZD94" s="149"/>
      <c r="GZE94" s="149"/>
      <c r="GZF94" s="149"/>
      <c r="GZG94" s="149"/>
      <c r="GZH94" s="149"/>
      <c r="GZI94" s="149"/>
      <c r="GZJ94" s="149"/>
      <c r="GZK94" s="149"/>
      <c r="GZL94" s="149"/>
      <c r="GZM94" s="149"/>
      <c r="GZN94" s="149"/>
      <c r="GZO94" s="149"/>
      <c r="GZP94" s="149"/>
      <c r="GZQ94" s="149"/>
      <c r="GZR94" s="149"/>
      <c r="GZS94" s="149"/>
      <c r="GZT94" s="149"/>
      <c r="GZU94" s="149"/>
      <c r="GZV94" s="149"/>
      <c r="GZW94" s="149"/>
      <c r="GZX94" s="149"/>
      <c r="GZY94" s="149"/>
      <c r="GZZ94" s="149"/>
      <c r="HAA94" s="149"/>
      <c r="HAB94" s="149"/>
      <c r="HAC94" s="149"/>
      <c r="HAD94" s="149"/>
      <c r="HAE94" s="149"/>
      <c r="HAF94" s="149"/>
      <c r="HAG94" s="149"/>
      <c r="HAH94" s="149"/>
      <c r="HAI94" s="149"/>
      <c r="HAJ94" s="149"/>
      <c r="HAK94" s="149"/>
      <c r="HAL94" s="149"/>
      <c r="HAM94" s="149"/>
      <c r="HAN94" s="149"/>
      <c r="HAO94" s="149"/>
      <c r="HAP94" s="149"/>
      <c r="HAQ94" s="149"/>
      <c r="HAR94" s="149"/>
      <c r="HAS94" s="149"/>
      <c r="HAT94" s="149"/>
      <c r="HAU94" s="149"/>
      <c r="HAV94" s="149"/>
      <c r="HAW94" s="149"/>
      <c r="HAX94" s="149"/>
      <c r="HAY94" s="149"/>
      <c r="HAZ94" s="149"/>
      <c r="HBA94" s="149"/>
      <c r="HBB94" s="149"/>
      <c r="HBC94" s="149"/>
      <c r="HBD94" s="149"/>
      <c r="HBE94" s="149"/>
      <c r="HBF94" s="149"/>
      <c r="HBG94" s="149"/>
      <c r="HBH94" s="149"/>
      <c r="HBI94" s="149"/>
      <c r="HBJ94" s="149"/>
      <c r="HBK94" s="149"/>
      <c r="HBL94" s="149"/>
      <c r="HBM94" s="149"/>
      <c r="HBN94" s="149"/>
      <c r="HBO94" s="149"/>
      <c r="HBP94" s="149"/>
      <c r="HBQ94" s="149"/>
      <c r="HBR94" s="149"/>
      <c r="HBS94" s="149"/>
      <c r="HBT94" s="149"/>
      <c r="HBU94" s="149"/>
      <c r="HBV94" s="149"/>
      <c r="HBW94" s="149"/>
      <c r="HBX94" s="149"/>
      <c r="HBY94" s="149"/>
      <c r="HBZ94" s="149"/>
      <c r="HCA94" s="149"/>
      <c r="HCB94" s="149"/>
      <c r="HCC94" s="149"/>
      <c r="HCD94" s="149"/>
      <c r="HCE94" s="149"/>
      <c r="HCF94" s="149"/>
      <c r="HCG94" s="149"/>
      <c r="HCH94" s="149"/>
      <c r="HCI94" s="149"/>
      <c r="HCJ94" s="149"/>
      <c r="HCK94" s="149"/>
      <c r="HCL94" s="149"/>
      <c r="HCM94" s="149"/>
      <c r="HCN94" s="149"/>
      <c r="HCO94" s="149"/>
      <c r="HCP94" s="149"/>
      <c r="HCQ94" s="149"/>
      <c r="HCR94" s="149"/>
      <c r="HCS94" s="149"/>
      <c r="HCT94" s="149"/>
      <c r="HCU94" s="149"/>
      <c r="HCV94" s="149"/>
      <c r="HCW94" s="149"/>
      <c r="HCX94" s="149"/>
      <c r="HCY94" s="149"/>
      <c r="HCZ94" s="149"/>
      <c r="HDA94" s="149"/>
      <c r="HDB94" s="149"/>
      <c r="HDC94" s="149"/>
      <c r="HDD94" s="149"/>
      <c r="HDE94" s="149"/>
      <c r="HDF94" s="149"/>
      <c r="HDG94" s="149"/>
      <c r="HDH94" s="149"/>
      <c r="HDI94" s="149"/>
      <c r="HDJ94" s="149"/>
      <c r="HDK94" s="149"/>
      <c r="HDL94" s="149"/>
      <c r="HDM94" s="149"/>
      <c r="HDN94" s="149"/>
      <c r="HDO94" s="149"/>
      <c r="HDP94" s="149"/>
      <c r="HDQ94" s="149"/>
      <c r="HDR94" s="149"/>
      <c r="HDS94" s="149"/>
      <c r="HDT94" s="149"/>
      <c r="HDU94" s="149"/>
      <c r="HDV94" s="149"/>
      <c r="HDW94" s="149"/>
      <c r="HDX94" s="149"/>
      <c r="HDY94" s="149"/>
      <c r="HDZ94" s="149"/>
      <c r="HEA94" s="149"/>
      <c r="HEB94" s="149"/>
      <c r="HEC94" s="149"/>
      <c r="HED94" s="149"/>
      <c r="HEE94" s="149"/>
      <c r="HEF94" s="149"/>
      <c r="HEG94" s="149"/>
      <c r="HEH94" s="149"/>
      <c r="HEI94" s="149"/>
      <c r="HEJ94" s="149"/>
      <c r="HEK94" s="149"/>
      <c r="HEL94" s="149"/>
      <c r="HEM94" s="149"/>
      <c r="HEN94" s="149"/>
      <c r="HEO94" s="149"/>
      <c r="HEP94" s="149"/>
      <c r="HEQ94" s="149"/>
      <c r="HER94" s="149"/>
      <c r="HES94" s="149"/>
      <c r="HET94" s="149"/>
      <c r="HEU94" s="149"/>
      <c r="HEV94" s="149"/>
      <c r="HEW94" s="149"/>
      <c r="HEX94" s="149"/>
      <c r="HEY94" s="149"/>
      <c r="HEZ94" s="149"/>
      <c r="HFA94" s="149"/>
      <c r="HFB94" s="149"/>
      <c r="HFC94" s="149"/>
      <c r="HFD94" s="149"/>
      <c r="HFE94" s="149"/>
      <c r="HFF94" s="149"/>
      <c r="HFG94" s="149"/>
      <c r="HFH94" s="149"/>
      <c r="HFI94" s="149"/>
      <c r="HFJ94" s="149"/>
      <c r="HFK94" s="149"/>
      <c r="HFL94" s="149"/>
      <c r="HFM94" s="149"/>
      <c r="HFN94" s="149"/>
      <c r="HFO94" s="149"/>
      <c r="HFP94" s="149"/>
      <c r="HFQ94" s="149"/>
      <c r="HFR94" s="149"/>
      <c r="HFS94" s="149"/>
      <c r="HFT94" s="149"/>
      <c r="HFU94" s="149"/>
      <c r="HFV94" s="149"/>
      <c r="HFW94" s="149"/>
      <c r="HFX94" s="149"/>
      <c r="HFY94" s="149"/>
      <c r="HFZ94" s="149"/>
      <c r="HGA94" s="149"/>
      <c r="HGB94" s="149"/>
      <c r="HGC94" s="149"/>
      <c r="HGD94" s="149"/>
      <c r="HGE94" s="149"/>
      <c r="HGF94" s="149"/>
      <c r="HGG94" s="149"/>
      <c r="HGH94" s="149"/>
      <c r="HGI94" s="149"/>
      <c r="HGJ94" s="149"/>
      <c r="HGK94" s="149"/>
      <c r="HGL94" s="149"/>
      <c r="HGM94" s="149"/>
      <c r="HGN94" s="149"/>
      <c r="HGO94" s="149"/>
      <c r="HGP94" s="149"/>
      <c r="HGQ94" s="149"/>
      <c r="HGR94" s="149"/>
      <c r="HGS94" s="149"/>
      <c r="HGT94" s="149"/>
      <c r="HGU94" s="149"/>
      <c r="HGV94" s="149"/>
      <c r="HGW94" s="149"/>
      <c r="HGX94" s="149"/>
      <c r="HGY94" s="149"/>
      <c r="HGZ94" s="149"/>
      <c r="HHA94" s="149"/>
      <c r="HHB94" s="149"/>
      <c r="HHC94" s="149"/>
      <c r="HHD94" s="149"/>
      <c r="HHE94" s="149"/>
      <c r="HHF94" s="149"/>
      <c r="HHG94" s="149"/>
      <c r="HHH94" s="149"/>
      <c r="HHI94" s="149"/>
      <c r="HHJ94" s="149"/>
      <c r="HHK94" s="149"/>
      <c r="HHL94" s="149"/>
      <c r="HHM94" s="149"/>
      <c r="HHN94" s="149"/>
      <c r="HHO94" s="149"/>
      <c r="HHP94" s="149"/>
      <c r="HHQ94" s="149"/>
      <c r="HHR94" s="149"/>
      <c r="HHS94" s="149"/>
      <c r="HHT94" s="149"/>
      <c r="HHU94" s="149"/>
      <c r="HHV94" s="149"/>
      <c r="HHW94" s="149"/>
      <c r="HHX94" s="149"/>
      <c r="HHY94" s="149"/>
      <c r="HHZ94" s="149"/>
      <c r="HIA94" s="149"/>
      <c r="HIB94" s="149"/>
      <c r="HIC94" s="149"/>
      <c r="HID94" s="149"/>
      <c r="HIE94" s="149"/>
      <c r="HIF94" s="149"/>
      <c r="HIG94" s="149"/>
      <c r="HIH94" s="149"/>
      <c r="HII94" s="149"/>
      <c r="HIJ94" s="149"/>
      <c r="HIK94" s="149"/>
      <c r="HIL94" s="149"/>
      <c r="HIM94" s="149"/>
      <c r="HIN94" s="149"/>
      <c r="HIO94" s="149"/>
      <c r="HIP94" s="149"/>
      <c r="HIQ94" s="149"/>
      <c r="HIR94" s="149"/>
      <c r="HIS94" s="149"/>
      <c r="HIT94" s="149"/>
      <c r="HIU94" s="149"/>
      <c r="HIV94" s="149"/>
      <c r="HIW94" s="149"/>
      <c r="HIX94" s="149"/>
      <c r="HIY94" s="149"/>
      <c r="HIZ94" s="149"/>
      <c r="HJA94" s="149"/>
      <c r="HJB94" s="149"/>
      <c r="HJC94" s="149"/>
      <c r="HJD94" s="149"/>
      <c r="HJE94" s="149"/>
      <c r="HJF94" s="149"/>
      <c r="HJG94" s="149"/>
      <c r="HJH94" s="149"/>
      <c r="HJI94" s="149"/>
      <c r="HJJ94" s="149"/>
      <c r="HJK94" s="149"/>
      <c r="HJL94" s="149"/>
      <c r="HJM94" s="149"/>
      <c r="HJN94" s="149"/>
      <c r="HJO94" s="149"/>
      <c r="HJP94" s="149"/>
      <c r="HJQ94" s="149"/>
      <c r="HJR94" s="149"/>
      <c r="HJS94" s="149"/>
      <c r="HJT94" s="149"/>
      <c r="HJU94" s="149"/>
      <c r="HJV94" s="149"/>
      <c r="HJW94" s="149"/>
      <c r="HJX94" s="149"/>
      <c r="HJY94" s="149"/>
      <c r="HJZ94" s="149"/>
      <c r="HKA94" s="149"/>
      <c r="HKB94" s="149"/>
      <c r="HKC94" s="149"/>
      <c r="HKD94" s="149"/>
      <c r="HKE94" s="149"/>
      <c r="HKF94" s="149"/>
      <c r="HKG94" s="149"/>
      <c r="HKH94" s="149"/>
      <c r="HKI94" s="149"/>
      <c r="HKJ94" s="149"/>
      <c r="HKK94" s="149"/>
      <c r="HKL94" s="149"/>
      <c r="HKM94" s="149"/>
      <c r="HKN94" s="149"/>
      <c r="HKO94" s="149"/>
      <c r="HKP94" s="149"/>
      <c r="HKQ94" s="149"/>
      <c r="HKR94" s="149"/>
      <c r="HKS94" s="149"/>
      <c r="HKT94" s="149"/>
      <c r="HKU94" s="149"/>
      <c r="HKV94" s="149"/>
      <c r="HKW94" s="149"/>
      <c r="HKX94" s="149"/>
      <c r="HKY94" s="149"/>
      <c r="HKZ94" s="149"/>
      <c r="HLA94" s="149"/>
      <c r="HLB94" s="149"/>
      <c r="HLC94" s="149"/>
      <c r="HLD94" s="149"/>
      <c r="HLE94" s="149"/>
      <c r="HLF94" s="149"/>
      <c r="HLG94" s="149"/>
      <c r="HLH94" s="149"/>
      <c r="HLI94" s="149"/>
      <c r="HLJ94" s="149"/>
      <c r="HLK94" s="149"/>
      <c r="HLL94" s="149"/>
      <c r="HLM94" s="149"/>
      <c r="HLN94" s="149"/>
      <c r="HLO94" s="149"/>
      <c r="HLP94" s="149"/>
      <c r="HLQ94" s="149"/>
      <c r="HLR94" s="149"/>
      <c r="HLS94" s="149"/>
      <c r="HLT94" s="149"/>
      <c r="HLU94" s="149"/>
      <c r="HLV94" s="149"/>
      <c r="HLW94" s="149"/>
      <c r="HLX94" s="149"/>
      <c r="HLY94" s="149"/>
      <c r="HLZ94" s="149"/>
      <c r="HMA94" s="149"/>
      <c r="HMB94" s="149"/>
      <c r="HMC94" s="149"/>
      <c r="HMD94" s="149"/>
      <c r="HME94" s="149"/>
      <c r="HMF94" s="149"/>
      <c r="HMG94" s="149"/>
      <c r="HMH94" s="149"/>
      <c r="HMI94" s="149"/>
      <c r="HMJ94" s="149"/>
      <c r="HMK94" s="149"/>
      <c r="HML94" s="149"/>
      <c r="HMM94" s="149"/>
      <c r="HMN94" s="149"/>
      <c r="HMO94" s="149"/>
      <c r="HMP94" s="149"/>
      <c r="HMQ94" s="149"/>
      <c r="HMR94" s="149"/>
      <c r="HMS94" s="149"/>
      <c r="HMT94" s="149"/>
      <c r="HMU94" s="149"/>
      <c r="HMV94" s="149"/>
      <c r="HMW94" s="149"/>
      <c r="HMX94" s="149"/>
      <c r="HMY94" s="149"/>
      <c r="HMZ94" s="149"/>
      <c r="HNA94" s="149"/>
      <c r="HNB94" s="149"/>
      <c r="HNC94" s="149"/>
      <c r="HND94" s="149"/>
      <c r="HNE94" s="149"/>
      <c r="HNF94" s="149"/>
      <c r="HNG94" s="149"/>
      <c r="HNH94" s="149"/>
      <c r="HNI94" s="149"/>
      <c r="HNJ94" s="149"/>
      <c r="HNK94" s="149"/>
      <c r="HNL94" s="149"/>
      <c r="HNM94" s="149"/>
      <c r="HNN94" s="149"/>
      <c r="HNO94" s="149"/>
      <c r="HNP94" s="149"/>
      <c r="HNQ94" s="149"/>
      <c r="HNR94" s="149"/>
      <c r="HNS94" s="149"/>
      <c r="HNT94" s="149"/>
      <c r="HNU94" s="149"/>
      <c r="HNV94" s="149"/>
      <c r="HNW94" s="149"/>
      <c r="HNX94" s="149"/>
      <c r="HNY94" s="149"/>
      <c r="HNZ94" s="149"/>
      <c r="HOA94" s="149"/>
      <c r="HOB94" s="149"/>
      <c r="HOC94" s="149"/>
      <c r="HOD94" s="149"/>
      <c r="HOE94" s="149"/>
      <c r="HOF94" s="149"/>
      <c r="HOG94" s="149"/>
      <c r="HOH94" s="149"/>
      <c r="HOI94" s="149"/>
      <c r="HOJ94" s="149"/>
      <c r="HOK94" s="149"/>
      <c r="HOL94" s="149"/>
      <c r="HOM94" s="149"/>
      <c r="HON94" s="149"/>
      <c r="HOO94" s="149"/>
      <c r="HOP94" s="149"/>
      <c r="HOQ94" s="149"/>
      <c r="HOR94" s="149"/>
      <c r="HOS94" s="149"/>
      <c r="HOT94" s="149"/>
      <c r="HOU94" s="149"/>
      <c r="HOV94" s="149"/>
      <c r="HOW94" s="149"/>
      <c r="HOX94" s="149"/>
      <c r="HOY94" s="149"/>
      <c r="HOZ94" s="149"/>
      <c r="HPA94" s="149"/>
      <c r="HPB94" s="149"/>
      <c r="HPC94" s="149"/>
      <c r="HPD94" s="149"/>
      <c r="HPE94" s="149"/>
      <c r="HPF94" s="149"/>
      <c r="HPG94" s="149"/>
      <c r="HPH94" s="149"/>
      <c r="HPI94" s="149"/>
      <c r="HPJ94" s="149"/>
      <c r="HPK94" s="149"/>
      <c r="HPL94" s="149"/>
      <c r="HPM94" s="149"/>
      <c r="HPN94" s="149"/>
      <c r="HPO94" s="149"/>
      <c r="HPP94" s="149"/>
      <c r="HPQ94" s="149"/>
      <c r="HPR94" s="149"/>
      <c r="HPS94" s="149"/>
      <c r="HPT94" s="149"/>
      <c r="HPU94" s="149"/>
      <c r="HPV94" s="149"/>
      <c r="HPW94" s="149"/>
      <c r="HPX94" s="149"/>
      <c r="HPY94" s="149"/>
      <c r="HPZ94" s="149"/>
      <c r="HQA94" s="149"/>
      <c r="HQB94" s="149"/>
      <c r="HQC94" s="149"/>
      <c r="HQD94" s="149"/>
      <c r="HQE94" s="149"/>
      <c r="HQF94" s="149"/>
      <c r="HQG94" s="149"/>
      <c r="HQH94" s="149"/>
      <c r="HQI94" s="149"/>
      <c r="HQJ94" s="149"/>
      <c r="HQK94" s="149"/>
      <c r="HQL94" s="149"/>
      <c r="HQM94" s="149"/>
      <c r="HQN94" s="149"/>
      <c r="HQO94" s="149"/>
      <c r="HQP94" s="149"/>
      <c r="HQQ94" s="149"/>
      <c r="HQR94" s="149"/>
      <c r="HQS94" s="149"/>
      <c r="HQT94" s="149"/>
      <c r="HQU94" s="149"/>
      <c r="HQV94" s="149"/>
      <c r="HQW94" s="149"/>
      <c r="HQX94" s="149"/>
      <c r="HQY94" s="149"/>
      <c r="HQZ94" s="149"/>
      <c r="HRA94" s="149"/>
      <c r="HRB94" s="149"/>
      <c r="HRC94" s="149"/>
      <c r="HRD94" s="149"/>
      <c r="HRE94" s="149"/>
      <c r="HRF94" s="149"/>
      <c r="HRG94" s="149"/>
      <c r="HRH94" s="149"/>
      <c r="HRI94" s="149"/>
      <c r="HRJ94" s="149"/>
      <c r="HRK94" s="149"/>
      <c r="HRL94" s="149"/>
      <c r="HRM94" s="149"/>
      <c r="HRN94" s="149"/>
      <c r="HRO94" s="149"/>
      <c r="HRP94" s="149"/>
      <c r="HRQ94" s="149"/>
      <c r="HRR94" s="149"/>
      <c r="HRS94" s="149"/>
      <c r="HRT94" s="149"/>
      <c r="HRU94" s="149"/>
      <c r="HRV94" s="149"/>
      <c r="HRW94" s="149"/>
      <c r="HRX94" s="149"/>
      <c r="HRY94" s="149"/>
      <c r="HRZ94" s="149"/>
      <c r="HSA94" s="149"/>
      <c r="HSB94" s="149"/>
      <c r="HSC94" s="149"/>
      <c r="HSD94" s="149"/>
      <c r="HSE94" s="149"/>
      <c r="HSF94" s="149"/>
      <c r="HSG94" s="149"/>
      <c r="HSH94" s="149"/>
      <c r="HSI94" s="149"/>
      <c r="HSJ94" s="149"/>
      <c r="HSK94" s="149"/>
      <c r="HSL94" s="149"/>
      <c r="HSM94" s="149"/>
      <c r="HSN94" s="149"/>
      <c r="HSO94" s="149"/>
      <c r="HSP94" s="149"/>
      <c r="HSQ94" s="149"/>
      <c r="HSR94" s="149"/>
      <c r="HSS94" s="149"/>
      <c r="HST94" s="149"/>
      <c r="HSU94" s="149"/>
      <c r="HSV94" s="149"/>
      <c r="HSW94" s="149"/>
      <c r="HSX94" s="149"/>
      <c r="HSY94" s="149"/>
      <c r="HSZ94" s="149"/>
      <c r="HTA94" s="149"/>
      <c r="HTB94" s="149"/>
      <c r="HTC94" s="149"/>
      <c r="HTD94" s="149"/>
      <c r="HTE94" s="149"/>
      <c r="HTF94" s="149"/>
      <c r="HTG94" s="149"/>
      <c r="HTH94" s="149"/>
      <c r="HTI94" s="149"/>
      <c r="HTJ94" s="149"/>
      <c r="HTK94" s="149"/>
      <c r="HTL94" s="149"/>
      <c r="HTM94" s="149"/>
      <c r="HTN94" s="149"/>
      <c r="HTO94" s="149"/>
      <c r="HTP94" s="149"/>
      <c r="HTQ94" s="149"/>
      <c r="HTR94" s="149"/>
      <c r="HTS94" s="149"/>
      <c r="HTT94" s="149"/>
      <c r="HTU94" s="149"/>
      <c r="HTV94" s="149"/>
      <c r="HTW94" s="149"/>
      <c r="HTX94" s="149"/>
      <c r="HTY94" s="149"/>
      <c r="HTZ94" s="149"/>
      <c r="HUA94" s="149"/>
      <c r="HUB94" s="149"/>
      <c r="HUC94" s="149"/>
      <c r="HUD94" s="149"/>
      <c r="HUE94" s="149"/>
      <c r="HUF94" s="149"/>
      <c r="HUG94" s="149"/>
      <c r="HUH94" s="149"/>
      <c r="HUI94" s="149"/>
      <c r="HUJ94" s="149"/>
      <c r="HUK94" s="149"/>
      <c r="HUL94" s="149"/>
      <c r="HUM94" s="149"/>
      <c r="HUN94" s="149"/>
      <c r="HUO94" s="149"/>
      <c r="HUP94" s="149"/>
      <c r="HUQ94" s="149"/>
      <c r="HUR94" s="149"/>
      <c r="HUS94" s="149"/>
      <c r="HUT94" s="149"/>
      <c r="HUU94" s="149"/>
      <c r="HUV94" s="149"/>
      <c r="HUW94" s="149"/>
      <c r="HUX94" s="149"/>
      <c r="HUY94" s="149"/>
      <c r="HUZ94" s="149"/>
      <c r="HVA94" s="149"/>
      <c r="HVB94" s="149"/>
      <c r="HVC94" s="149"/>
      <c r="HVD94" s="149"/>
      <c r="HVE94" s="149"/>
      <c r="HVF94" s="149"/>
      <c r="HVG94" s="149"/>
      <c r="HVH94" s="149"/>
      <c r="HVI94" s="149"/>
      <c r="HVJ94" s="149"/>
      <c r="HVK94" s="149"/>
      <c r="HVL94" s="149"/>
      <c r="HVM94" s="149"/>
      <c r="HVN94" s="149"/>
      <c r="HVO94" s="149"/>
      <c r="HVP94" s="149"/>
      <c r="HVQ94" s="149"/>
      <c r="HVR94" s="149"/>
      <c r="HVS94" s="149"/>
      <c r="HVT94" s="149"/>
      <c r="HVU94" s="149"/>
      <c r="HVV94" s="149"/>
      <c r="HVW94" s="149"/>
      <c r="HVX94" s="149"/>
      <c r="HVY94" s="149"/>
      <c r="HVZ94" s="149"/>
      <c r="HWA94" s="149"/>
      <c r="HWB94" s="149"/>
      <c r="HWC94" s="149"/>
      <c r="HWD94" s="149"/>
      <c r="HWE94" s="149"/>
      <c r="HWF94" s="149"/>
      <c r="HWG94" s="149"/>
      <c r="HWH94" s="149"/>
      <c r="HWI94" s="149"/>
      <c r="HWJ94" s="149"/>
      <c r="HWK94" s="149"/>
      <c r="HWL94" s="149"/>
      <c r="HWM94" s="149"/>
      <c r="HWN94" s="149"/>
      <c r="HWO94" s="149"/>
      <c r="HWP94" s="149"/>
      <c r="HWQ94" s="149"/>
      <c r="HWR94" s="149"/>
      <c r="HWS94" s="149"/>
      <c r="HWT94" s="149"/>
      <c r="HWU94" s="149"/>
      <c r="HWV94" s="149"/>
      <c r="HWW94" s="149"/>
      <c r="HWX94" s="149"/>
      <c r="HWY94" s="149"/>
      <c r="HWZ94" s="149"/>
      <c r="HXA94" s="149"/>
      <c r="HXB94" s="149"/>
      <c r="HXC94" s="149"/>
      <c r="HXD94" s="149"/>
      <c r="HXE94" s="149"/>
      <c r="HXF94" s="149"/>
      <c r="HXG94" s="149"/>
      <c r="HXH94" s="149"/>
      <c r="HXI94" s="149"/>
      <c r="HXJ94" s="149"/>
      <c r="HXK94" s="149"/>
      <c r="HXL94" s="149"/>
      <c r="HXM94" s="149"/>
      <c r="HXN94" s="149"/>
      <c r="HXO94" s="149"/>
      <c r="HXP94" s="149"/>
      <c r="HXQ94" s="149"/>
      <c r="HXR94" s="149"/>
      <c r="HXS94" s="149"/>
      <c r="HXT94" s="149"/>
      <c r="HXU94" s="149"/>
      <c r="HXV94" s="149"/>
      <c r="HXW94" s="149"/>
      <c r="HXX94" s="149"/>
      <c r="HXY94" s="149"/>
      <c r="HXZ94" s="149"/>
      <c r="HYA94" s="149"/>
      <c r="HYB94" s="149"/>
      <c r="HYC94" s="149"/>
      <c r="HYD94" s="149"/>
      <c r="HYE94" s="149"/>
      <c r="HYF94" s="149"/>
      <c r="HYG94" s="149"/>
      <c r="HYH94" s="149"/>
      <c r="HYI94" s="149"/>
      <c r="HYJ94" s="149"/>
      <c r="HYK94" s="149"/>
      <c r="HYL94" s="149"/>
      <c r="HYM94" s="149"/>
      <c r="HYN94" s="149"/>
      <c r="HYO94" s="149"/>
      <c r="HYP94" s="149"/>
      <c r="HYQ94" s="149"/>
      <c r="HYR94" s="149"/>
      <c r="HYS94" s="149"/>
      <c r="HYT94" s="149"/>
      <c r="HYU94" s="149"/>
      <c r="HYV94" s="149"/>
      <c r="HYW94" s="149"/>
      <c r="HYX94" s="149"/>
      <c r="HYY94" s="149"/>
      <c r="HYZ94" s="149"/>
      <c r="HZA94" s="149"/>
      <c r="HZB94" s="149"/>
      <c r="HZC94" s="149"/>
      <c r="HZD94" s="149"/>
      <c r="HZE94" s="149"/>
      <c r="HZF94" s="149"/>
      <c r="HZG94" s="149"/>
      <c r="HZH94" s="149"/>
      <c r="HZI94" s="149"/>
      <c r="HZJ94" s="149"/>
      <c r="HZK94" s="149"/>
      <c r="HZL94" s="149"/>
      <c r="HZM94" s="149"/>
      <c r="HZN94" s="149"/>
      <c r="HZO94" s="149"/>
      <c r="HZP94" s="149"/>
      <c r="HZQ94" s="149"/>
      <c r="HZR94" s="149"/>
      <c r="HZS94" s="149"/>
      <c r="HZT94" s="149"/>
      <c r="HZU94" s="149"/>
      <c r="HZV94" s="149"/>
      <c r="HZW94" s="149"/>
      <c r="HZX94" s="149"/>
      <c r="HZY94" s="149"/>
      <c r="HZZ94" s="149"/>
      <c r="IAA94" s="149"/>
      <c r="IAB94" s="149"/>
      <c r="IAC94" s="149"/>
      <c r="IAD94" s="149"/>
      <c r="IAE94" s="149"/>
      <c r="IAF94" s="149"/>
      <c r="IAG94" s="149"/>
      <c r="IAH94" s="149"/>
      <c r="IAI94" s="149"/>
      <c r="IAJ94" s="149"/>
      <c r="IAK94" s="149"/>
      <c r="IAL94" s="149"/>
      <c r="IAM94" s="149"/>
      <c r="IAN94" s="149"/>
      <c r="IAO94" s="149"/>
      <c r="IAP94" s="149"/>
      <c r="IAQ94" s="149"/>
      <c r="IAR94" s="149"/>
      <c r="IAS94" s="149"/>
      <c r="IAT94" s="149"/>
      <c r="IAU94" s="149"/>
      <c r="IAV94" s="149"/>
      <c r="IAW94" s="149"/>
      <c r="IAX94" s="149"/>
      <c r="IAY94" s="149"/>
      <c r="IAZ94" s="149"/>
      <c r="IBA94" s="149"/>
      <c r="IBB94" s="149"/>
      <c r="IBC94" s="149"/>
      <c r="IBD94" s="149"/>
      <c r="IBE94" s="149"/>
      <c r="IBF94" s="149"/>
      <c r="IBG94" s="149"/>
      <c r="IBH94" s="149"/>
      <c r="IBI94" s="149"/>
      <c r="IBJ94" s="149"/>
      <c r="IBK94" s="149"/>
      <c r="IBL94" s="149"/>
      <c r="IBM94" s="149"/>
      <c r="IBN94" s="149"/>
      <c r="IBO94" s="149"/>
      <c r="IBP94" s="149"/>
      <c r="IBQ94" s="149"/>
      <c r="IBR94" s="149"/>
      <c r="IBS94" s="149"/>
      <c r="IBT94" s="149"/>
      <c r="IBU94" s="149"/>
      <c r="IBV94" s="149"/>
      <c r="IBW94" s="149"/>
      <c r="IBX94" s="149"/>
      <c r="IBY94" s="149"/>
      <c r="IBZ94" s="149"/>
      <c r="ICA94" s="149"/>
      <c r="ICB94" s="149"/>
      <c r="ICC94" s="149"/>
      <c r="ICD94" s="149"/>
      <c r="ICE94" s="149"/>
      <c r="ICF94" s="149"/>
      <c r="ICG94" s="149"/>
      <c r="ICH94" s="149"/>
      <c r="ICI94" s="149"/>
      <c r="ICJ94" s="149"/>
      <c r="ICK94" s="149"/>
      <c r="ICL94" s="149"/>
      <c r="ICM94" s="149"/>
      <c r="ICN94" s="149"/>
      <c r="ICO94" s="149"/>
      <c r="ICP94" s="149"/>
      <c r="ICQ94" s="149"/>
      <c r="ICR94" s="149"/>
      <c r="ICS94" s="149"/>
      <c r="ICT94" s="149"/>
      <c r="ICU94" s="149"/>
      <c r="ICV94" s="149"/>
      <c r="ICW94" s="149"/>
      <c r="ICX94" s="149"/>
      <c r="ICY94" s="149"/>
      <c r="ICZ94" s="149"/>
      <c r="IDA94" s="149"/>
      <c r="IDB94" s="149"/>
      <c r="IDC94" s="149"/>
      <c r="IDD94" s="149"/>
      <c r="IDE94" s="149"/>
      <c r="IDF94" s="149"/>
      <c r="IDG94" s="149"/>
      <c r="IDH94" s="149"/>
      <c r="IDI94" s="149"/>
      <c r="IDJ94" s="149"/>
      <c r="IDK94" s="149"/>
      <c r="IDL94" s="149"/>
      <c r="IDM94" s="149"/>
      <c r="IDN94" s="149"/>
      <c r="IDO94" s="149"/>
      <c r="IDP94" s="149"/>
      <c r="IDQ94" s="149"/>
      <c r="IDR94" s="149"/>
      <c r="IDS94" s="149"/>
      <c r="IDT94" s="149"/>
      <c r="IDU94" s="149"/>
      <c r="IDV94" s="149"/>
      <c r="IDW94" s="149"/>
      <c r="IDX94" s="149"/>
      <c r="IDY94" s="149"/>
      <c r="IDZ94" s="149"/>
      <c r="IEA94" s="149"/>
      <c r="IEB94" s="149"/>
      <c r="IEC94" s="149"/>
      <c r="IED94" s="149"/>
      <c r="IEE94" s="149"/>
      <c r="IEF94" s="149"/>
      <c r="IEG94" s="149"/>
      <c r="IEH94" s="149"/>
      <c r="IEI94" s="149"/>
      <c r="IEJ94" s="149"/>
      <c r="IEK94" s="149"/>
      <c r="IEL94" s="149"/>
      <c r="IEM94" s="149"/>
      <c r="IEN94" s="149"/>
      <c r="IEO94" s="149"/>
      <c r="IEP94" s="149"/>
      <c r="IEQ94" s="149"/>
      <c r="IER94" s="149"/>
      <c r="IES94" s="149"/>
      <c r="IET94" s="149"/>
      <c r="IEU94" s="149"/>
      <c r="IEV94" s="149"/>
      <c r="IEW94" s="149"/>
      <c r="IEX94" s="149"/>
      <c r="IEY94" s="149"/>
      <c r="IEZ94" s="149"/>
      <c r="IFA94" s="149"/>
      <c r="IFB94" s="149"/>
      <c r="IFC94" s="149"/>
      <c r="IFD94" s="149"/>
      <c r="IFE94" s="149"/>
      <c r="IFF94" s="149"/>
      <c r="IFG94" s="149"/>
      <c r="IFH94" s="149"/>
      <c r="IFI94" s="149"/>
      <c r="IFJ94" s="149"/>
      <c r="IFK94" s="149"/>
      <c r="IFL94" s="149"/>
      <c r="IFM94" s="149"/>
      <c r="IFN94" s="149"/>
      <c r="IFO94" s="149"/>
      <c r="IFP94" s="149"/>
      <c r="IFQ94" s="149"/>
      <c r="IFR94" s="149"/>
      <c r="IFS94" s="149"/>
      <c r="IFT94" s="149"/>
      <c r="IFU94" s="149"/>
      <c r="IFV94" s="149"/>
      <c r="IFW94" s="149"/>
      <c r="IFX94" s="149"/>
      <c r="IFY94" s="149"/>
      <c r="IFZ94" s="149"/>
      <c r="IGA94" s="149"/>
      <c r="IGB94" s="149"/>
      <c r="IGC94" s="149"/>
      <c r="IGD94" s="149"/>
      <c r="IGE94" s="149"/>
      <c r="IGF94" s="149"/>
      <c r="IGG94" s="149"/>
      <c r="IGH94" s="149"/>
      <c r="IGI94" s="149"/>
      <c r="IGJ94" s="149"/>
      <c r="IGK94" s="149"/>
      <c r="IGL94" s="149"/>
      <c r="IGM94" s="149"/>
      <c r="IGN94" s="149"/>
      <c r="IGO94" s="149"/>
      <c r="IGP94" s="149"/>
      <c r="IGQ94" s="149"/>
      <c r="IGR94" s="149"/>
      <c r="IGS94" s="149"/>
      <c r="IGT94" s="149"/>
      <c r="IGU94" s="149"/>
      <c r="IGV94" s="149"/>
      <c r="IGW94" s="149"/>
      <c r="IGX94" s="149"/>
      <c r="IGY94" s="149"/>
      <c r="IGZ94" s="149"/>
      <c r="IHA94" s="149"/>
      <c r="IHB94" s="149"/>
      <c r="IHC94" s="149"/>
      <c r="IHD94" s="149"/>
      <c r="IHE94" s="149"/>
      <c r="IHF94" s="149"/>
      <c r="IHG94" s="149"/>
      <c r="IHH94" s="149"/>
      <c r="IHI94" s="149"/>
      <c r="IHJ94" s="149"/>
      <c r="IHK94" s="149"/>
      <c r="IHL94" s="149"/>
      <c r="IHM94" s="149"/>
      <c r="IHN94" s="149"/>
      <c r="IHO94" s="149"/>
      <c r="IHP94" s="149"/>
      <c r="IHQ94" s="149"/>
      <c r="IHR94" s="149"/>
      <c r="IHS94" s="149"/>
      <c r="IHT94" s="149"/>
      <c r="IHU94" s="149"/>
      <c r="IHV94" s="149"/>
      <c r="IHW94" s="149"/>
      <c r="IHX94" s="149"/>
      <c r="IHY94" s="149"/>
      <c r="IHZ94" s="149"/>
      <c r="IIA94" s="149"/>
      <c r="IIB94" s="149"/>
      <c r="IIC94" s="149"/>
      <c r="IID94" s="149"/>
      <c r="IIE94" s="149"/>
      <c r="IIF94" s="149"/>
      <c r="IIG94" s="149"/>
      <c r="IIH94" s="149"/>
      <c r="III94" s="149"/>
      <c r="IIJ94" s="149"/>
      <c r="IIK94" s="149"/>
      <c r="IIL94" s="149"/>
      <c r="IIM94" s="149"/>
      <c r="IIN94" s="149"/>
      <c r="IIO94" s="149"/>
      <c r="IIP94" s="149"/>
      <c r="IIQ94" s="149"/>
      <c r="IIR94" s="149"/>
      <c r="IIS94" s="149"/>
      <c r="IIT94" s="149"/>
      <c r="IIU94" s="149"/>
      <c r="IIV94" s="149"/>
      <c r="IIW94" s="149"/>
      <c r="IIX94" s="149"/>
      <c r="IIY94" s="149"/>
      <c r="IIZ94" s="149"/>
      <c r="IJA94" s="149"/>
      <c r="IJB94" s="149"/>
      <c r="IJC94" s="149"/>
      <c r="IJD94" s="149"/>
      <c r="IJE94" s="149"/>
      <c r="IJF94" s="149"/>
      <c r="IJG94" s="149"/>
      <c r="IJH94" s="149"/>
      <c r="IJI94" s="149"/>
      <c r="IJJ94" s="149"/>
      <c r="IJK94" s="149"/>
      <c r="IJL94" s="149"/>
      <c r="IJM94" s="149"/>
      <c r="IJN94" s="149"/>
      <c r="IJO94" s="149"/>
      <c r="IJP94" s="149"/>
      <c r="IJQ94" s="149"/>
      <c r="IJR94" s="149"/>
      <c r="IJS94" s="149"/>
      <c r="IJT94" s="149"/>
      <c r="IJU94" s="149"/>
      <c r="IJV94" s="149"/>
      <c r="IJW94" s="149"/>
      <c r="IJX94" s="149"/>
      <c r="IJY94" s="149"/>
      <c r="IJZ94" s="149"/>
      <c r="IKA94" s="149"/>
      <c r="IKB94" s="149"/>
      <c r="IKC94" s="149"/>
      <c r="IKD94" s="149"/>
      <c r="IKE94" s="149"/>
      <c r="IKF94" s="149"/>
      <c r="IKG94" s="149"/>
      <c r="IKH94" s="149"/>
      <c r="IKI94" s="149"/>
      <c r="IKJ94" s="149"/>
      <c r="IKK94" s="149"/>
      <c r="IKL94" s="149"/>
      <c r="IKM94" s="149"/>
      <c r="IKN94" s="149"/>
      <c r="IKO94" s="149"/>
      <c r="IKP94" s="149"/>
      <c r="IKQ94" s="149"/>
      <c r="IKR94" s="149"/>
      <c r="IKS94" s="149"/>
      <c r="IKT94" s="149"/>
      <c r="IKU94" s="149"/>
      <c r="IKV94" s="149"/>
      <c r="IKW94" s="149"/>
      <c r="IKX94" s="149"/>
      <c r="IKY94" s="149"/>
      <c r="IKZ94" s="149"/>
      <c r="ILA94" s="149"/>
      <c r="ILB94" s="149"/>
      <c r="ILC94" s="149"/>
      <c r="ILD94" s="149"/>
      <c r="ILE94" s="149"/>
      <c r="ILF94" s="149"/>
      <c r="ILG94" s="149"/>
      <c r="ILH94" s="149"/>
      <c r="ILI94" s="149"/>
      <c r="ILJ94" s="149"/>
      <c r="ILK94" s="149"/>
      <c r="ILL94" s="149"/>
      <c r="ILM94" s="149"/>
      <c r="ILN94" s="149"/>
      <c r="ILO94" s="149"/>
      <c r="ILP94" s="149"/>
      <c r="ILQ94" s="149"/>
      <c r="ILR94" s="149"/>
      <c r="ILS94" s="149"/>
      <c r="ILT94" s="149"/>
      <c r="ILU94" s="149"/>
      <c r="ILV94" s="149"/>
      <c r="ILW94" s="149"/>
      <c r="ILX94" s="149"/>
      <c r="ILY94" s="149"/>
      <c r="ILZ94" s="149"/>
      <c r="IMA94" s="149"/>
      <c r="IMB94" s="149"/>
      <c r="IMC94" s="149"/>
      <c r="IMD94" s="149"/>
      <c r="IME94" s="149"/>
      <c r="IMF94" s="149"/>
      <c r="IMG94" s="149"/>
      <c r="IMH94" s="149"/>
      <c r="IMI94" s="149"/>
      <c r="IMJ94" s="149"/>
      <c r="IMK94" s="149"/>
      <c r="IML94" s="149"/>
      <c r="IMM94" s="149"/>
      <c r="IMN94" s="149"/>
      <c r="IMO94" s="149"/>
      <c r="IMP94" s="149"/>
      <c r="IMQ94" s="149"/>
      <c r="IMR94" s="149"/>
      <c r="IMS94" s="149"/>
      <c r="IMT94" s="149"/>
      <c r="IMU94" s="149"/>
      <c r="IMV94" s="149"/>
      <c r="IMW94" s="149"/>
      <c r="IMX94" s="149"/>
      <c r="IMY94" s="149"/>
      <c r="IMZ94" s="149"/>
      <c r="INA94" s="149"/>
      <c r="INB94" s="149"/>
      <c r="INC94" s="149"/>
      <c r="IND94" s="149"/>
      <c r="INE94" s="149"/>
      <c r="INF94" s="149"/>
      <c r="ING94" s="149"/>
      <c r="INH94" s="149"/>
      <c r="INI94" s="149"/>
      <c r="INJ94" s="149"/>
      <c r="INK94" s="149"/>
      <c r="INL94" s="149"/>
      <c r="INM94" s="149"/>
      <c r="INN94" s="149"/>
      <c r="INO94" s="149"/>
      <c r="INP94" s="149"/>
      <c r="INQ94" s="149"/>
      <c r="INR94" s="149"/>
      <c r="INS94" s="149"/>
      <c r="INT94" s="149"/>
      <c r="INU94" s="149"/>
      <c r="INV94" s="149"/>
      <c r="INW94" s="149"/>
      <c r="INX94" s="149"/>
      <c r="INY94" s="149"/>
      <c r="INZ94" s="149"/>
      <c r="IOA94" s="149"/>
      <c r="IOB94" s="149"/>
      <c r="IOC94" s="149"/>
      <c r="IOD94" s="149"/>
      <c r="IOE94" s="149"/>
      <c r="IOF94" s="149"/>
      <c r="IOG94" s="149"/>
      <c r="IOH94" s="149"/>
      <c r="IOI94" s="149"/>
      <c r="IOJ94" s="149"/>
      <c r="IOK94" s="149"/>
      <c r="IOL94" s="149"/>
      <c r="IOM94" s="149"/>
      <c r="ION94" s="149"/>
      <c r="IOO94" s="149"/>
      <c r="IOP94" s="149"/>
      <c r="IOQ94" s="149"/>
      <c r="IOR94" s="149"/>
      <c r="IOS94" s="149"/>
      <c r="IOT94" s="149"/>
      <c r="IOU94" s="149"/>
      <c r="IOV94" s="149"/>
      <c r="IOW94" s="149"/>
      <c r="IOX94" s="149"/>
      <c r="IOY94" s="149"/>
      <c r="IOZ94" s="149"/>
      <c r="IPA94" s="149"/>
      <c r="IPB94" s="149"/>
      <c r="IPC94" s="149"/>
      <c r="IPD94" s="149"/>
      <c r="IPE94" s="149"/>
      <c r="IPF94" s="149"/>
      <c r="IPG94" s="149"/>
      <c r="IPH94" s="149"/>
      <c r="IPI94" s="149"/>
      <c r="IPJ94" s="149"/>
      <c r="IPK94" s="149"/>
      <c r="IPL94" s="149"/>
      <c r="IPM94" s="149"/>
      <c r="IPN94" s="149"/>
      <c r="IPO94" s="149"/>
      <c r="IPP94" s="149"/>
      <c r="IPQ94" s="149"/>
      <c r="IPR94" s="149"/>
      <c r="IPS94" s="149"/>
      <c r="IPT94" s="149"/>
      <c r="IPU94" s="149"/>
      <c r="IPV94" s="149"/>
      <c r="IPW94" s="149"/>
      <c r="IPX94" s="149"/>
      <c r="IPY94" s="149"/>
      <c r="IPZ94" s="149"/>
      <c r="IQA94" s="149"/>
      <c r="IQB94" s="149"/>
      <c r="IQC94" s="149"/>
      <c r="IQD94" s="149"/>
      <c r="IQE94" s="149"/>
      <c r="IQF94" s="149"/>
      <c r="IQG94" s="149"/>
      <c r="IQH94" s="149"/>
      <c r="IQI94" s="149"/>
      <c r="IQJ94" s="149"/>
      <c r="IQK94" s="149"/>
      <c r="IQL94" s="149"/>
      <c r="IQM94" s="149"/>
      <c r="IQN94" s="149"/>
      <c r="IQO94" s="149"/>
      <c r="IQP94" s="149"/>
      <c r="IQQ94" s="149"/>
      <c r="IQR94" s="149"/>
      <c r="IQS94" s="149"/>
      <c r="IQT94" s="149"/>
      <c r="IQU94" s="149"/>
      <c r="IQV94" s="149"/>
      <c r="IQW94" s="149"/>
      <c r="IQX94" s="149"/>
      <c r="IQY94" s="149"/>
      <c r="IQZ94" s="149"/>
      <c r="IRA94" s="149"/>
      <c r="IRB94" s="149"/>
      <c r="IRC94" s="149"/>
      <c r="IRD94" s="149"/>
      <c r="IRE94" s="149"/>
      <c r="IRF94" s="149"/>
      <c r="IRG94" s="149"/>
      <c r="IRH94" s="149"/>
      <c r="IRI94" s="149"/>
      <c r="IRJ94" s="149"/>
      <c r="IRK94" s="149"/>
      <c r="IRL94" s="149"/>
      <c r="IRM94" s="149"/>
      <c r="IRN94" s="149"/>
      <c r="IRO94" s="149"/>
      <c r="IRP94" s="149"/>
      <c r="IRQ94" s="149"/>
      <c r="IRR94" s="149"/>
      <c r="IRS94" s="149"/>
      <c r="IRT94" s="149"/>
      <c r="IRU94" s="149"/>
      <c r="IRV94" s="149"/>
      <c r="IRW94" s="149"/>
      <c r="IRX94" s="149"/>
      <c r="IRY94" s="149"/>
      <c r="IRZ94" s="149"/>
      <c r="ISA94" s="149"/>
      <c r="ISB94" s="149"/>
      <c r="ISC94" s="149"/>
      <c r="ISD94" s="149"/>
      <c r="ISE94" s="149"/>
      <c r="ISF94" s="149"/>
      <c r="ISG94" s="149"/>
      <c r="ISH94" s="149"/>
      <c r="ISI94" s="149"/>
      <c r="ISJ94" s="149"/>
      <c r="ISK94" s="149"/>
      <c r="ISL94" s="149"/>
      <c r="ISM94" s="149"/>
      <c r="ISN94" s="149"/>
      <c r="ISO94" s="149"/>
      <c r="ISP94" s="149"/>
      <c r="ISQ94" s="149"/>
      <c r="ISR94" s="149"/>
      <c r="ISS94" s="149"/>
      <c r="IST94" s="149"/>
      <c r="ISU94" s="149"/>
      <c r="ISV94" s="149"/>
      <c r="ISW94" s="149"/>
      <c r="ISX94" s="149"/>
      <c r="ISY94" s="149"/>
      <c r="ISZ94" s="149"/>
      <c r="ITA94" s="149"/>
      <c r="ITB94" s="149"/>
      <c r="ITC94" s="149"/>
      <c r="ITD94" s="149"/>
      <c r="ITE94" s="149"/>
      <c r="ITF94" s="149"/>
      <c r="ITG94" s="149"/>
      <c r="ITH94" s="149"/>
      <c r="ITI94" s="149"/>
      <c r="ITJ94" s="149"/>
      <c r="ITK94" s="149"/>
      <c r="ITL94" s="149"/>
      <c r="ITM94" s="149"/>
      <c r="ITN94" s="149"/>
      <c r="ITO94" s="149"/>
      <c r="ITP94" s="149"/>
      <c r="ITQ94" s="149"/>
      <c r="ITR94" s="149"/>
      <c r="ITS94" s="149"/>
      <c r="ITT94" s="149"/>
      <c r="ITU94" s="149"/>
      <c r="ITV94" s="149"/>
      <c r="ITW94" s="149"/>
      <c r="ITX94" s="149"/>
      <c r="ITY94" s="149"/>
      <c r="ITZ94" s="149"/>
      <c r="IUA94" s="149"/>
      <c r="IUB94" s="149"/>
      <c r="IUC94" s="149"/>
      <c r="IUD94" s="149"/>
      <c r="IUE94" s="149"/>
      <c r="IUF94" s="149"/>
      <c r="IUG94" s="149"/>
      <c r="IUH94" s="149"/>
      <c r="IUI94" s="149"/>
      <c r="IUJ94" s="149"/>
      <c r="IUK94" s="149"/>
      <c r="IUL94" s="149"/>
      <c r="IUM94" s="149"/>
      <c r="IUN94" s="149"/>
      <c r="IUO94" s="149"/>
      <c r="IUP94" s="149"/>
      <c r="IUQ94" s="149"/>
      <c r="IUR94" s="149"/>
      <c r="IUS94" s="149"/>
      <c r="IUT94" s="149"/>
      <c r="IUU94" s="149"/>
      <c r="IUV94" s="149"/>
      <c r="IUW94" s="149"/>
      <c r="IUX94" s="149"/>
      <c r="IUY94" s="149"/>
      <c r="IUZ94" s="149"/>
      <c r="IVA94" s="149"/>
      <c r="IVB94" s="149"/>
      <c r="IVC94" s="149"/>
      <c r="IVD94" s="149"/>
      <c r="IVE94" s="149"/>
      <c r="IVF94" s="149"/>
      <c r="IVG94" s="149"/>
      <c r="IVH94" s="149"/>
      <c r="IVI94" s="149"/>
      <c r="IVJ94" s="149"/>
      <c r="IVK94" s="149"/>
      <c r="IVL94" s="149"/>
      <c r="IVM94" s="149"/>
      <c r="IVN94" s="149"/>
      <c r="IVO94" s="149"/>
      <c r="IVP94" s="149"/>
      <c r="IVQ94" s="149"/>
      <c r="IVR94" s="149"/>
      <c r="IVS94" s="149"/>
      <c r="IVT94" s="149"/>
      <c r="IVU94" s="149"/>
      <c r="IVV94" s="149"/>
      <c r="IVW94" s="149"/>
      <c r="IVX94" s="149"/>
      <c r="IVY94" s="149"/>
      <c r="IVZ94" s="149"/>
      <c r="IWA94" s="149"/>
      <c r="IWB94" s="149"/>
      <c r="IWC94" s="149"/>
      <c r="IWD94" s="149"/>
      <c r="IWE94" s="149"/>
      <c r="IWF94" s="149"/>
      <c r="IWG94" s="149"/>
      <c r="IWH94" s="149"/>
      <c r="IWI94" s="149"/>
      <c r="IWJ94" s="149"/>
      <c r="IWK94" s="149"/>
      <c r="IWL94" s="149"/>
      <c r="IWM94" s="149"/>
      <c r="IWN94" s="149"/>
      <c r="IWO94" s="149"/>
      <c r="IWP94" s="149"/>
      <c r="IWQ94" s="149"/>
      <c r="IWR94" s="149"/>
      <c r="IWS94" s="149"/>
      <c r="IWT94" s="149"/>
      <c r="IWU94" s="149"/>
      <c r="IWV94" s="149"/>
      <c r="IWW94" s="149"/>
      <c r="IWX94" s="149"/>
      <c r="IWY94" s="149"/>
      <c r="IWZ94" s="149"/>
      <c r="IXA94" s="149"/>
      <c r="IXB94" s="149"/>
      <c r="IXC94" s="149"/>
      <c r="IXD94" s="149"/>
      <c r="IXE94" s="149"/>
      <c r="IXF94" s="149"/>
      <c r="IXG94" s="149"/>
      <c r="IXH94" s="149"/>
      <c r="IXI94" s="149"/>
      <c r="IXJ94" s="149"/>
      <c r="IXK94" s="149"/>
      <c r="IXL94" s="149"/>
      <c r="IXM94" s="149"/>
      <c r="IXN94" s="149"/>
      <c r="IXO94" s="149"/>
      <c r="IXP94" s="149"/>
      <c r="IXQ94" s="149"/>
      <c r="IXR94" s="149"/>
      <c r="IXS94" s="149"/>
      <c r="IXT94" s="149"/>
      <c r="IXU94" s="149"/>
      <c r="IXV94" s="149"/>
      <c r="IXW94" s="149"/>
      <c r="IXX94" s="149"/>
      <c r="IXY94" s="149"/>
      <c r="IXZ94" s="149"/>
      <c r="IYA94" s="149"/>
      <c r="IYB94" s="149"/>
      <c r="IYC94" s="149"/>
      <c r="IYD94" s="149"/>
      <c r="IYE94" s="149"/>
      <c r="IYF94" s="149"/>
      <c r="IYG94" s="149"/>
      <c r="IYH94" s="149"/>
      <c r="IYI94" s="149"/>
      <c r="IYJ94" s="149"/>
      <c r="IYK94" s="149"/>
      <c r="IYL94" s="149"/>
      <c r="IYM94" s="149"/>
      <c r="IYN94" s="149"/>
      <c r="IYO94" s="149"/>
      <c r="IYP94" s="149"/>
      <c r="IYQ94" s="149"/>
      <c r="IYR94" s="149"/>
      <c r="IYS94" s="149"/>
      <c r="IYT94" s="149"/>
      <c r="IYU94" s="149"/>
      <c r="IYV94" s="149"/>
      <c r="IYW94" s="149"/>
      <c r="IYX94" s="149"/>
      <c r="IYY94" s="149"/>
      <c r="IYZ94" s="149"/>
      <c r="IZA94" s="149"/>
      <c r="IZB94" s="149"/>
      <c r="IZC94" s="149"/>
      <c r="IZD94" s="149"/>
      <c r="IZE94" s="149"/>
      <c r="IZF94" s="149"/>
      <c r="IZG94" s="149"/>
      <c r="IZH94" s="149"/>
      <c r="IZI94" s="149"/>
      <c r="IZJ94" s="149"/>
      <c r="IZK94" s="149"/>
      <c r="IZL94" s="149"/>
      <c r="IZM94" s="149"/>
      <c r="IZN94" s="149"/>
      <c r="IZO94" s="149"/>
      <c r="IZP94" s="149"/>
      <c r="IZQ94" s="149"/>
      <c r="IZR94" s="149"/>
      <c r="IZS94" s="149"/>
      <c r="IZT94" s="149"/>
      <c r="IZU94" s="149"/>
      <c r="IZV94" s="149"/>
      <c r="IZW94" s="149"/>
      <c r="IZX94" s="149"/>
      <c r="IZY94" s="149"/>
      <c r="IZZ94" s="149"/>
      <c r="JAA94" s="149"/>
      <c r="JAB94" s="149"/>
      <c r="JAC94" s="149"/>
      <c r="JAD94" s="149"/>
      <c r="JAE94" s="149"/>
      <c r="JAF94" s="149"/>
      <c r="JAG94" s="149"/>
      <c r="JAH94" s="149"/>
      <c r="JAI94" s="149"/>
      <c r="JAJ94" s="149"/>
      <c r="JAK94" s="149"/>
      <c r="JAL94" s="149"/>
      <c r="JAM94" s="149"/>
      <c r="JAN94" s="149"/>
      <c r="JAO94" s="149"/>
      <c r="JAP94" s="149"/>
      <c r="JAQ94" s="149"/>
      <c r="JAR94" s="149"/>
      <c r="JAS94" s="149"/>
      <c r="JAT94" s="149"/>
      <c r="JAU94" s="149"/>
      <c r="JAV94" s="149"/>
      <c r="JAW94" s="149"/>
      <c r="JAX94" s="149"/>
      <c r="JAY94" s="149"/>
      <c r="JAZ94" s="149"/>
      <c r="JBA94" s="149"/>
      <c r="JBB94" s="149"/>
      <c r="JBC94" s="149"/>
      <c r="JBD94" s="149"/>
      <c r="JBE94" s="149"/>
      <c r="JBF94" s="149"/>
      <c r="JBG94" s="149"/>
      <c r="JBH94" s="149"/>
      <c r="JBI94" s="149"/>
      <c r="JBJ94" s="149"/>
      <c r="JBK94" s="149"/>
      <c r="JBL94" s="149"/>
      <c r="JBM94" s="149"/>
      <c r="JBN94" s="149"/>
      <c r="JBO94" s="149"/>
      <c r="JBP94" s="149"/>
      <c r="JBQ94" s="149"/>
      <c r="JBR94" s="149"/>
      <c r="JBS94" s="149"/>
      <c r="JBT94" s="149"/>
      <c r="JBU94" s="149"/>
      <c r="JBV94" s="149"/>
      <c r="JBW94" s="149"/>
      <c r="JBX94" s="149"/>
      <c r="JBY94" s="149"/>
      <c r="JBZ94" s="149"/>
      <c r="JCA94" s="149"/>
      <c r="JCB94" s="149"/>
      <c r="JCC94" s="149"/>
      <c r="JCD94" s="149"/>
      <c r="JCE94" s="149"/>
      <c r="JCF94" s="149"/>
      <c r="JCG94" s="149"/>
      <c r="JCH94" s="149"/>
      <c r="JCI94" s="149"/>
      <c r="JCJ94" s="149"/>
      <c r="JCK94" s="149"/>
      <c r="JCL94" s="149"/>
      <c r="JCM94" s="149"/>
      <c r="JCN94" s="149"/>
      <c r="JCO94" s="149"/>
      <c r="JCP94" s="149"/>
      <c r="JCQ94" s="149"/>
      <c r="JCR94" s="149"/>
      <c r="JCS94" s="149"/>
      <c r="JCT94" s="149"/>
      <c r="JCU94" s="149"/>
      <c r="JCV94" s="149"/>
      <c r="JCW94" s="149"/>
      <c r="JCX94" s="149"/>
      <c r="JCY94" s="149"/>
      <c r="JCZ94" s="149"/>
      <c r="JDA94" s="149"/>
      <c r="JDB94" s="149"/>
      <c r="JDC94" s="149"/>
      <c r="JDD94" s="149"/>
      <c r="JDE94" s="149"/>
      <c r="JDF94" s="149"/>
      <c r="JDG94" s="149"/>
      <c r="JDH94" s="149"/>
      <c r="JDI94" s="149"/>
      <c r="JDJ94" s="149"/>
      <c r="JDK94" s="149"/>
      <c r="JDL94" s="149"/>
      <c r="JDM94" s="149"/>
      <c r="JDN94" s="149"/>
      <c r="JDO94" s="149"/>
      <c r="JDP94" s="149"/>
      <c r="JDQ94" s="149"/>
      <c r="JDR94" s="149"/>
      <c r="JDS94" s="149"/>
      <c r="JDT94" s="149"/>
      <c r="JDU94" s="149"/>
      <c r="JDV94" s="149"/>
      <c r="JDW94" s="149"/>
      <c r="JDX94" s="149"/>
      <c r="JDY94" s="149"/>
      <c r="JDZ94" s="149"/>
      <c r="JEA94" s="149"/>
      <c r="JEB94" s="149"/>
      <c r="JEC94" s="149"/>
      <c r="JED94" s="149"/>
      <c r="JEE94" s="149"/>
      <c r="JEF94" s="149"/>
      <c r="JEG94" s="149"/>
      <c r="JEH94" s="149"/>
      <c r="JEI94" s="149"/>
      <c r="JEJ94" s="149"/>
      <c r="JEK94" s="149"/>
      <c r="JEL94" s="149"/>
      <c r="JEM94" s="149"/>
      <c r="JEN94" s="149"/>
      <c r="JEO94" s="149"/>
      <c r="JEP94" s="149"/>
      <c r="JEQ94" s="149"/>
      <c r="JER94" s="149"/>
      <c r="JES94" s="149"/>
      <c r="JET94" s="149"/>
      <c r="JEU94" s="149"/>
      <c r="JEV94" s="149"/>
      <c r="JEW94" s="149"/>
      <c r="JEX94" s="149"/>
      <c r="JEY94" s="149"/>
      <c r="JEZ94" s="149"/>
      <c r="JFA94" s="149"/>
      <c r="JFB94" s="149"/>
      <c r="JFC94" s="149"/>
      <c r="JFD94" s="149"/>
      <c r="JFE94" s="149"/>
      <c r="JFF94" s="149"/>
      <c r="JFG94" s="149"/>
      <c r="JFH94" s="149"/>
      <c r="JFI94" s="149"/>
      <c r="JFJ94" s="149"/>
      <c r="JFK94" s="149"/>
      <c r="JFL94" s="149"/>
      <c r="JFM94" s="149"/>
      <c r="JFN94" s="149"/>
      <c r="JFO94" s="149"/>
      <c r="JFP94" s="149"/>
      <c r="JFQ94" s="149"/>
      <c r="JFR94" s="149"/>
      <c r="JFS94" s="149"/>
      <c r="JFT94" s="149"/>
      <c r="JFU94" s="149"/>
      <c r="JFV94" s="149"/>
      <c r="JFW94" s="149"/>
      <c r="JFX94" s="149"/>
      <c r="JFY94" s="149"/>
      <c r="JFZ94" s="149"/>
      <c r="JGA94" s="149"/>
      <c r="JGB94" s="149"/>
      <c r="JGC94" s="149"/>
      <c r="JGD94" s="149"/>
      <c r="JGE94" s="149"/>
      <c r="JGF94" s="149"/>
      <c r="JGG94" s="149"/>
      <c r="JGH94" s="149"/>
      <c r="JGI94" s="149"/>
      <c r="JGJ94" s="149"/>
      <c r="JGK94" s="149"/>
      <c r="JGL94" s="149"/>
      <c r="JGM94" s="149"/>
      <c r="JGN94" s="149"/>
      <c r="JGO94" s="149"/>
      <c r="JGP94" s="149"/>
      <c r="JGQ94" s="149"/>
      <c r="JGR94" s="149"/>
      <c r="JGS94" s="149"/>
      <c r="JGT94" s="149"/>
      <c r="JGU94" s="149"/>
      <c r="JGV94" s="149"/>
      <c r="JGW94" s="149"/>
      <c r="JGX94" s="149"/>
      <c r="JGY94" s="149"/>
      <c r="JGZ94" s="149"/>
      <c r="JHA94" s="149"/>
      <c r="JHB94" s="149"/>
      <c r="JHC94" s="149"/>
      <c r="JHD94" s="149"/>
      <c r="JHE94" s="149"/>
      <c r="JHF94" s="149"/>
      <c r="JHG94" s="149"/>
      <c r="JHH94" s="149"/>
      <c r="JHI94" s="149"/>
      <c r="JHJ94" s="149"/>
      <c r="JHK94" s="149"/>
      <c r="JHL94" s="149"/>
      <c r="JHM94" s="149"/>
      <c r="JHN94" s="149"/>
      <c r="JHO94" s="149"/>
      <c r="JHP94" s="149"/>
      <c r="JHQ94" s="149"/>
      <c r="JHR94" s="149"/>
      <c r="JHS94" s="149"/>
      <c r="JHT94" s="149"/>
      <c r="JHU94" s="149"/>
      <c r="JHV94" s="149"/>
      <c r="JHW94" s="149"/>
      <c r="JHX94" s="149"/>
      <c r="JHY94" s="149"/>
      <c r="JHZ94" s="149"/>
      <c r="JIA94" s="149"/>
      <c r="JIB94" s="149"/>
      <c r="JIC94" s="149"/>
      <c r="JID94" s="149"/>
      <c r="JIE94" s="149"/>
      <c r="JIF94" s="149"/>
      <c r="JIG94" s="149"/>
      <c r="JIH94" s="149"/>
      <c r="JII94" s="149"/>
      <c r="JIJ94" s="149"/>
      <c r="JIK94" s="149"/>
      <c r="JIL94" s="149"/>
      <c r="JIM94" s="149"/>
      <c r="JIN94" s="149"/>
      <c r="JIO94" s="149"/>
      <c r="JIP94" s="149"/>
      <c r="JIQ94" s="149"/>
      <c r="JIR94" s="149"/>
      <c r="JIS94" s="149"/>
      <c r="JIT94" s="149"/>
      <c r="JIU94" s="149"/>
      <c r="JIV94" s="149"/>
      <c r="JIW94" s="149"/>
      <c r="JIX94" s="149"/>
      <c r="JIY94" s="149"/>
      <c r="JIZ94" s="149"/>
      <c r="JJA94" s="149"/>
      <c r="JJB94" s="149"/>
      <c r="JJC94" s="149"/>
      <c r="JJD94" s="149"/>
      <c r="JJE94" s="149"/>
      <c r="JJF94" s="149"/>
      <c r="JJG94" s="149"/>
      <c r="JJH94" s="149"/>
      <c r="JJI94" s="149"/>
      <c r="JJJ94" s="149"/>
      <c r="JJK94" s="149"/>
      <c r="JJL94" s="149"/>
      <c r="JJM94" s="149"/>
      <c r="JJN94" s="149"/>
      <c r="JJO94" s="149"/>
      <c r="JJP94" s="149"/>
      <c r="JJQ94" s="149"/>
      <c r="JJR94" s="149"/>
      <c r="JJS94" s="149"/>
      <c r="JJT94" s="149"/>
      <c r="JJU94" s="149"/>
      <c r="JJV94" s="149"/>
      <c r="JJW94" s="149"/>
      <c r="JJX94" s="149"/>
      <c r="JJY94" s="149"/>
      <c r="JJZ94" s="149"/>
      <c r="JKA94" s="149"/>
      <c r="JKB94" s="149"/>
      <c r="JKC94" s="149"/>
      <c r="JKD94" s="149"/>
      <c r="JKE94" s="149"/>
      <c r="JKF94" s="149"/>
      <c r="JKG94" s="149"/>
      <c r="JKH94" s="149"/>
      <c r="JKI94" s="149"/>
      <c r="JKJ94" s="149"/>
      <c r="JKK94" s="149"/>
      <c r="JKL94" s="149"/>
      <c r="JKM94" s="149"/>
      <c r="JKN94" s="149"/>
      <c r="JKO94" s="149"/>
      <c r="JKP94" s="149"/>
      <c r="JKQ94" s="149"/>
      <c r="JKR94" s="149"/>
      <c r="JKS94" s="149"/>
      <c r="JKT94" s="149"/>
      <c r="JKU94" s="149"/>
      <c r="JKV94" s="149"/>
      <c r="JKW94" s="149"/>
      <c r="JKX94" s="149"/>
      <c r="JKY94" s="149"/>
      <c r="JKZ94" s="149"/>
      <c r="JLA94" s="149"/>
      <c r="JLB94" s="149"/>
      <c r="JLC94" s="149"/>
      <c r="JLD94" s="149"/>
      <c r="JLE94" s="149"/>
      <c r="JLF94" s="149"/>
      <c r="JLG94" s="149"/>
      <c r="JLH94" s="149"/>
      <c r="JLI94" s="149"/>
      <c r="JLJ94" s="149"/>
      <c r="JLK94" s="149"/>
      <c r="JLL94" s="149"/>
      <c r="JLM94" s="149"/>
      <c r="JLN94" s="149"/>
      <c r="JLO94" s="149"/>
      <c r="JLP94" s="149"/>
      <c r="JLQ94" s="149"/>
      <c r="JLR94" s="149"/>
      <c r="JLS94" s="149"/>
      <c r="JLT94" s="149"/>
      <c r="JLU94" s="149"/>
      <c r="JLV94" s="149"/>
      <c r="JLW94" s="149"/>
      <c r="JLX94" s="149"/>
      <c r="JLY94" s="149"/>
      <c r="JLZ94" s="149"/>
      <c r="JMA94" s="149"/>
      <c r="JMB94" s="149"/>
      <c r="JMC94" s="149"/>
      <c r="JMD94" s="149"/>
      <c r="JME94" s="149"/>
      <c r="JMF94" s="149"/>
      <c r="JMG94" s="149"/>
      <c r="JMH94" s="149"/>
      <c r="JMI94" s="149"/>
      <c r="JMJ94" s="149"/>
      <c r="JMK94" s="149"/>
      <c r="JML94" s="149"/>
      <c r="JMM94" s="149"/>
      <c r="JMN94" s="149"/>
      <c r="JMO94" s="149"/>
      <c r="JMP94" s="149"/>
      <c r="JMQ94" s="149"/>
      <c r="JMR94" s="149"/>
      <c r="JMS94" s="149"/>
      <c r="JMT94" s="149"/>
      <c r="JMU94" s="149"/>
      <c r="JMV94" s="149"/>
      <c r="JMW94" s="149"/>
      <c r="JMX94" s="149"/>
      <c r="JMY94" s="149"/>
      <c r="JMZ94" s="149"/>
      <c r="JNA94" s="149"/>
      <c r="JNB94" s="149"/>
      <c r="JNC94" s="149"/>
      <c r="JND94" s="149"/>
      <c r="JNE94" s="149"/>
      <c r="JNF94" s="149"/>
      <c r="JNG94" s="149"/>
      <c r="JNH94" s="149"/>
      <c r="JNI94" s="149"/>
      <c r="JNJ94" s="149"/>
      <c r="JNK94" s="149"/>
      <c r="JNL94" s="149"/>
      <c r="JNM94" s="149"/>
      <c r="JNN94" s="149"/>
      <c r="JNO94" s="149"/>
      <c r="JNP94" s="149"/>
      <c r="JNQ94" s="149"/>
      <c r="JNR94" s="149"/>
      <c r="JNS94" s="149"/>
      <c r="JNT94" s="149"/>
      <c r="JNU94" s="149"/>
      <c r="JNV94" s="149"/>
      <c r="JNW94" s="149"/>
      <c r="JNX94" s="149"/>
      <c r="JNY94" s="149"/>
      <c r="JNZ94" s="149"/>
      <c r="JOA94" s="149"/>
      <c r="JOB94" s="149"/>
      <c r="JOC94" s="149"/>
      <c r="JOD94" s="149"/>
      <c r="JOE94" s="149"/>
      <c r="JOF94" s="149"/>
      <c r="JOG94" s="149"/>
      <c r="JOH94" s="149"/>
      <c r="JOI94" s="149"/>
      <c r="JOJ94" s="149"/>
      <c r="JOK94" s="149"/>
      <c r="JOL94" s="149"/>
      <c r="JOM94" s="149"/>
      <c r="JON94" s="149"/>
      <c r="JOO94" s="149"/>
      <c r="JOP94" s="149"/>
      <c r="JOQ94" s="149"/>
      <c r="JOR94" s="149"/>
      <c r="JOS94" s="149"/>
      <c r="JOT94" s="149"/>
      <c r="JOU94" s="149"/>
      <c r="JOV94" s="149"/>
      <c r="JOW94" s="149"/>
      <c r="JOX94" s="149"/>
      <c r="JOY94" s="149"/>
      <c r="JOZ94" s="149"/>
      <c r="JPA94" s="149"/>
      <c r="JPB94" s="149"/>
      <c r="JPC94" s="149"/>
      <c r="JPD94" s="149"/>
      <c r="JPE94" s="149"/>
      <c r="JPF94" s="149"/>
      <c r="JPG94" s="149"/>
      <c r="JPH94" s="149"/>
      <c r="JPI94" s="149"/>
      <c r="JPJ94" s="149"/>
      <c r="JPK94" s="149"/>
      <c r="JPL94" s="149"/>
      <c r="JPM94" s="149"/>
      <c r="JPN94" s="149"/>
      <c r="JPO94" s="149"/>
      <c r="JPP94" s="149"/>
      <c r="JPQ94" s="149"/>
      <c r="JPR94" s="149"/>
      <c r="JPS94" s="149"/>
      <c r="JPT94" s="149"/>
      <c r="JPU94" s="149"/>
      <c r="JPV94" s="149"/>
      <c r="JPW94" s="149"/>
      <c r="JPX94" s="149"/>
      <c r="JPY94" s="149"/>
      <c r="JPZ94" s="149"/>
      <c r="JQA94" s="149"/>
      <c r="JQB94" s="149"/>
      <c r="JQC94" s="149"/>
      <c r="JQD94" s="149"/>
      <c r="JQE94" s="149"/>
      <c r="JQF94" s="149"/>
      <c r="JQG94" s="149"/>
      <c r="JQH94" s="149"/>
      <c r="JQI94" s="149"/>
      <c r="JQJ94" s="149"/>
      <c r="JQK94" s="149"/>
      <c r="JQL94" s="149"/>
      <c r="JQM94" s="149"/>
      <c r="JQN94" s="149"/>
      <c r="JQO94" s="149"/>
      <c r="JQP94" s="149"/>
      <c r="JQQ94" s="149"/>
      <c r="JQR94" s="149"/>
      <c r="JQS94" s="149"/>
      <c r="JQT94" s="149"/>
      <c r="JQU94" s="149"/>
      <c r="JQV94" s="149"/>
      <c r="JQW94" s="149"/>
      <c r="JQX94" s="149"/>
      <c r="JQY94" s="149"/>
      <c r="JQZ94" s="149"/>
      <c r="JRA94" s="149"/>
      <c r="JRB94" s="149"/>
      <c r="JRC94" s="149"/>
      <c r="JRD94" s="149"/>
      <c r="JRE94" s="149"/>
      <c r="JRF94" s="149"/>
      <c r="JRG94" s="149"/>
      <c r="JRH94" s="149"/>
      <c r="JRI94" s="149"/>
      <c r="JRJ94" s="149"/>
      <c r="JRK94" s="149"/>
      <c r="JRL94" s="149"/>
      <c r="JRM94" s="149"/>
      <c r="JRN94" s="149"/>
      <c r="JRO94" s="149"/>
      <c r="JRP94" s="149"/>
      <c r="JRQ94" s="149"/>
      <c r="JRR94" s="149"/>
      <c r="JRS94" s="149"/>
      <c r="JRT94" s="149"/>
      <c r="JRU94" s="149"/>
      <c r="JRV94" s="149"/>
      <c r="JRW94" s="149"/>
      <c r="JRX94" s="149"/>
      <c r="JRY94" s="149"/>
      <c r="JRZ94" s="149"/>
      <c r="JSA94" s="149"/>
      <c r="JSB94" s="149"/>
      <c r="JSC94" s="149"/>
      <c r="JSD94" s="149"/>
      <c r="JSE94" s="149"/>
      <c r="JSF94" s="149"/>
      <c r="JSG94" s="149"/>
      <c r="JSH94" s="149"/>
      <c r="JSI94" s="149"/>
      <c r="JSJ94" s="149"/>
      <c r="JSK94" s="149"/>
      <c r="JSL94" s="149"/>
      <c r="JSM94" s="149"/>
      <c r="JSN94" s="149"/>
      <c r="JSO94" s="149"/>
      <c r="JSP94" s="149"/>
      <c r="JSQ94" s="149"/>
      <c r="JSR94" s="149"/>
      <c r="JSS94" s="149"/>
      <c r="JST94" s="149"/>
      <c r="JSU94" s="149"/>
      <c r="JSV94" s="149"/>
      <c r="JSW94" s="149"/>
      <c r="JSX94" s="149"/>
      <c r="JSY94" s="149"/>
      <c r="JSZ94" s="149"/>
      <c r="JTA94" s="149"/>
      <c r="JTB94" s="149"/>
      <c r="JTC94" s="149"/>
      <c r="JTD94" s="149"/>
      <c r="JTE94" s="149"/>
      <c r="JTF94" s="149"/>
      <c r="JTG94" s="149"/>
      <c r="JTH94" s="149"/>
      <c r="JTI94" s="149"/>
      <c r="JTJ94" s="149"/>
      <c r="JTK94" s="149"/>
      <c r="JTL94" s="149"/>
      <c r="JTM94" s="149"/>
      <c r="JTN94" s="149"/>
      <c r="JTO94" s="149"/>
      <c r="JTP94" s="149"/>
      <c r="JTQ94" s="149"/>
      <c r="JTR94" s="149"/>
      <c r="JTS94" s="149"/>
      <c r="JTT94" s="149"/>
      <c r="JTU94" s="149"/>
      <c r="JTV94" s="149"/>
      <c r="JTW94" s="149"/>
      <c r="JTX94" s="149"/>
      <c r="JTY94" s="149"/>
      <c r="JTZ94" s="149"/>
      <c r="JUA94" s="149"/>
      <c r="JUB94" s="149"/>
      <c r="JUC94" s="149"/>
      <c r="JUD94" s="149"/>
      <c r="JUE94" s="149"/>
      <c r="JUF94" s="149"/>
      <c r="JUG94" s="149"/>
      <c r="JUH94" s="149"/>
      <c r="JUI94" s="149"/>
      <c r="JUJ94" s="149"/>
      <c r="JUK94" s="149"/>
      <c r="JUL94" s="149"/>
      <c r="JUM94" s="149"/>
      <c r="JUN94" s="149"/>
      <c r="JUO94" s="149"/>
      <c r="JUP94" s="149"/>
      <c r="JUQ94" s="149"/>
      <c r="JUR94" s="149"/>
      <c r="JUS94" s="149"/>
      <c r="JUT94" s="149"/>
      <c r="JUU94" s="149"/>
      <c r="JUV94" s="149"/>
      <c r="JUW94" s="149"/>
      <c r="JUX94" s="149"/>
      <c r="JUY94" s="149"/>
      <c r="JUZ94" s="149"/>
      <c r="JVA94" s="149"/>
      <c r="JVB94" s="149"/>
      <c r="JVC94" s="149"/>
      <c r="JVD94" s="149"/>
      <c r="JVE94" s="149"/>
      <c r="JVF94" s="149"/>
      <c r="JVG94" s="149"/>
      <c r="JVH94" s="149"/>
      <c r="JVI94" s="149"/>
      <c r="JVJ94" s="149"/>
      <c r="JVK94" s="149"/>
      <c r="JVL94" s="149"/>
      <c r="JVM94" s="149"/>
      <c r="JVN94" s="149"/>
      <c r="JVO94" s="149"/>
      <c r="JVP94" s="149"/>
      <c r="JVQ94" s="149"/>
      <c r="JVR94" s="149"/>
      <c r="JVS94" s="149"/>
      <c r="JVT94" s="149"/>
      <c r="JVU94" s="149"/>
      <c r="JVV94" s="149"/>
      <c r="JVW94" s="149"/>
      <c r="JVX94" s="149"/>
      <c r="JVY94" s="149"/>
      <c r="JVZ94" s="149"/>
      <c r="JWA94" s="149"/>
      <c r="JWB94" s="149"/>
      <c r="JWC94" s="149"/>
      <c r="JWD94" s="149"/>
      <c r="JWE94" s="149"/>
      <c r="JWF94" s="149"/>
      <c r="JWG94" s="149"/>
      <c r="JWH94" s="149"/>
      <c r="JWI94" s="149"/>
      <c r="JWJ94" s="149"/>
      <c r="JWK94" s="149"/>
      <c r="JWL94" s="149"/>
      <c r="JWM94" s="149"/>
      <c r="JWN94" s="149"/>
      <c r="JWO94" s="149"/>
      <c r="JWP94" s="149"/>
      <c r="JWQ94" s="149"/>
      <c r="JWR94" s="149"/>
      <c r="JWS94" s="149"/>
      <c r="JWT94" s="149"/>
      <c r="JWU94" s="149"/>
      <c r="JWV94" s="149"/>
      <c r="JWW94" s="149"/>
      <c r="JWX94" s="149"/>
      <c r="JWY94" s="149"/>
      <c r="JWZ94" s="149"/>
      <c r="JXA94" s="149"/>
      <c r="JXB94" s="149"/>
      <c r="JXC94" s="149"/>
      <c r="JXD94" s="149"/>
      <c r="JXE94" s="149"/>
      <c r="JXF94" s="149"/>
      <c r="JXG94" s="149"/>
      <c r="JXH94" s="149"/>
      <c r="JXI94" s="149"/>
      <c r="JXJ94" s="149"/>
      <c r="JXK94" s="149"/>
      <c r="JXL94" s="149"/>
      <c r="JXM94" s="149"/>
      <c r="JXN94" s="149"/>
      <c r="JXO94" s="149"/>
      <c r="JXP94" s="149"/>
      <c r="JXQ94" s="149"/>
      <c r="JXR94" s="149"/>
      <c r="JXS94" s="149"/>
      <c r="JXT94" s="149"/>
      <c r="JXU94" s="149"/>
      <c r="JXV94" s="149"/>
      <c r="JXW94" s="149"/>
      <c r="JXX94" s="149"/>
      <c r="JXY94" s="149"/>
      <c r="JXZ94" s="149"/>
      <c r="JYA94" s="149"/>
      <c r="JYB94" s="149"/>
      <c r="JYC94" s="149"/>
      <c r="JYD94" s="149"/>
      <c r="JYE94" s="149"/>
      <c r="JYF94" s="149"/>
      <c r="JYG94" s="149"/>
      <c r="JYH94" s="149"/>
      <c r="JYI94" s="149"/>
      <c r="JYJ94" s="149"/>
      <c r="JYK94" s="149"/>
      <c r="JYL94" s="149"/>
      <c r="JYM94" s="149"/>
      <c r="JYN94" s="149"/>
      <c r="JYO94" s="149"/>
      <c r="JYP94" s="149"/>
      <c r="JYQ94" s="149"/>
      <c r="JYR94" s="149"/>
      <c r="JYS94" s="149"/>
      <c r="JYT94" s="149"/>
      <c r="JYU94" s="149"/>
      <c r="JYV94" s="149"/>
      <c r="JYW94" s="149"/>
      <c r="JYX94" s="149"/>
      <c r="JYY94" s="149"/>
      <c r="JYZ94" s="149"/>
      <c r="JZA94" s="149"/>
      <c r="JZB94" s="149"/>
      <c r="JZC94" s="149"/>
      <c r="JZD94" s="149"/>
      <c r="JZE94" s="149"/>
      <c r="JZF94" s="149"/>
      <c r="JZG94" s="149"/>
      <c r="JZH94" s="149"/>
      <c r="JZI94" s="149"/>
      <c r="JZJ94" s="149"/>
      <c r="JZK94" s="149"/>
      <c r="JZL94" s="149"/>
      <c r="JZM94" s="149"/>
      <c r="JZN94" s="149"/>
      <c r="JZO94" s="149"/>
      <c r="JZP94" s="149"/>
      <c r="JZQ94" s="149"/>
      <c r="JZR94" s="149"/>
      <c r="JZS94" s="149"/>
      <c r="JZT94" s="149"/>
      <c r="JZU94" s="149"/>
      <c r="JZV94" s="149"/>
      <c r="JZW94" s="149"/>
      <c r="JZX94" s="149"/>
      <c r="JZY94" s="149"/>
      <c r="JZZ94" s="149"/>
      <c r="KAA94" s="149"/>
      <c r="KAB94" s="149"/>
      <c r="KAC94" s="149"/>
      <c r="KAD94" s="149"/>
      <c r="KAE94" s="149"/>
      <c r="KAF94" s="149"/>
      <c r="KAG94" s="149"/>
      <c r="KAH94" s="149"/>
      <c r="KAI94" s="149"/>
      <c r="KAJ94" s="149"/>
      <c r="KAK94" s="149"/>
      <c r="KAL94" s="149"/>
      <c r="KAM94" s="149"/>
      <c r="KAN94" s="149"/>
      <c r="KAO94" s="149"/>
      <c r="KAP94" s="149"/>
      <c r="KAQ94" s="149"/>
      <c r="KAR94" s="149"/>
      <c r="KAS94" s="149"/>
      <c r="KAT94" s="149"/>
      <c r="KAU94" s="149"/>
      <c r="KAV94" s="149"/>
      <c r="KAW94" s="149"/>
      <c r="KAX94" s="149"/>
      <c r="KAY94" s="149"/>
      <c r="KAZ94" s="149"/>
      <c r="KBA94" s="149"/>
      <c r="KBB94" s="149"/>
      <c r="KBC94" s="149"/>
      <c r="KBD94" s="149"/>
      <c r="KBE94" s="149"/>
      <c r="KBF94" s="149"/>
      <c r="KBG94" s="149"/>
      <c r="KBH94" s="149"/>
      <c r="KBI94" s="149"/>
      <c r="KBJ94" s="149"/>
      <c r="KBK94" s="149"/>
      <c r="KBL94" s="149"/>
      <c r="KBM94" s="149"/>
      <c r="KBN94" s="149"/>
      <c r="KBO94" s="149"/>
      <c r="KBP94" s="149"/>
      <c r="KBQ94" s="149"/>
      <c r="KBR94" s="149"/>
      <c r="KBS94" s="149"/>
      <c r="KBT94" s="149"/>
      <c r="KBU94" s="149"/>
      <c r="KBV94" s="149"/>
      <c r="KBW94" s="149"/>
      <c r="KBX94" s="149"/>
      <c r="KBY94" s="149"/>
      <c r="KBZ94" s="149"/>
      <c r="KCA94" s="149"/>
      <c r="KCB94" s="149"/>
      <c r="KCC94" s="149"/>
      <c r="KCD94" s="149"/>
      <c r="KCE94" s="149"/>
      <c r="KCF94" s="149"/>
      <c r="KCG94" s="149"/>
      <c r="KCH94" s="149"/>
      <c r="KCI94" s="149"/>
      <c r="KCJ94" s="149"/>
      <c r="KCK94" s="149"/>
      <c r="KCL94" s="149"/>
      <c r="KCM94" s="149"/>
      <c r="KCN94" s="149"/>
      <c r="KCO94" s="149"/>
      <c r="KCP94" s="149"/>
      <c r="KCQ94" s="149"/>
      <c r="KCR94" s="149"/>
      <c r="KCS94" s="149"/>
      <c r="KCT94" s="149"/>
      <c r="KCU94" s="149"/>
      <c r="KCV94" s="149"/>
      <c r="KCW94" s="149"/>
      <c r="KCX94" s="149"/>
      <c r="KCY94" s="149"/>
      <c r="KCZ94" s="149"/>
      <c r="KDA94" s="149"/>
      <c r="KDB94" s="149"/>
      <c r="KDC94" s="149"/>
      <c r="KDD94" s="149"/>
      <c r="KDE94" s="149"/>
      <c r="KDF94" s="149"/>
      <c r="KDG94" s="149"/>
      <c r="KDH94" s="149"/>
      <c r="KDI94" s="149"/>
      <c r="KDJ94" s="149"/>
      <c r="KDK94" s="149"/>
      <c r="KDL94" s="149"/>
      <c r="KDM94" s="149"/>
      <c r="KDN94" s="149"/>
      <c r="KDO94" s="149"/>
      <c r="KDP94" s="149"/>
      <c r="KDQ94" s="149"/>
      <c r="KDR94" s="149"/>
      <c r="KDS94" s="149"/>
      <c r="KDT94" s="149"/>
      <c r="KDU94" s="149"/>
      <c r="KDV94" s="149"/>
      <c r="KDW94" s="149"/>
      <c r="KDX94" s="149"/>
      <c r="KDY94" s="149"/>
      <c r="KDZ94" s="149"/>
      <c r="KEA94" s="149"/>
      <c r="KEB94" s="149"/>
      <c r="KEC94" s="149"/>
      <c r="KED94" s="149"/>
      <c r="KEE94" s="149"/>
      <c r="KEF94" s="149"/>
      <c r="KEG94" s="149"/>
      <c r="KEH94" s="149"/>
      <c r="KEI94" s="149"/>
      <c r="KEJ94" s="149"/>
      <c r="KEK94" s="149"/>
      <c r="KEL94" s="149"/>
      <c r="KEM94" s="149"/>
      <c r="KEN94" s="149"/>
      <c r="KEO94" s="149"/>
      <c r="KEP94" s="149"/>
      <c r="KEQ94" s="149"/>
      <c r="KER94" s="149"/>
      <c r="KES94" s="149"/>
      <c r="KET94" s="149"/>
      <c r="KEU94" s="149"/>
      <c r="KEV94" s="149"/>
      <c r="KEW94" s="149"/>
      <c r="KEX94" s="149"/>
      <c r="KEY94" s="149"/>
      <c r="KEZ94" s="149"/>
      <c r="KFA94" s="149"/>
      <c r="KFB94" s="149"/>
      <c r="KFC94" s="149"/>
      <c r="KFD94" s="149"/>
      <c r="KFE94" s="149"/>
      <c r="KFF94" s="149"/>
      <c r="KFG94" s="149"/>
      <c r="KFH94" s="149"/>
      <c r="KFI94" s="149"/>
      <c r="KFJ94" s="149"/>
      <c r="KFK94" s="149"/>
      <c r="KFL94" s="149"/>
      <c r="KFM94" s="149"/>
      <c r="KFN94" s="149"/>
      <c r="KFO94" s="149"/>
      <c r="KFP94" s="149"/>
      <c r="KFQ94" s="149"/>
      <c r="KFR94" s="149"/>
      <c r="KFS94" s="149"/>
      <c r="KFT94" s="149"/>
      <c r="KFU94" s="149"/>
      <c r="KFV94" s="149"/>
      <c r="KFW94" s="149"/>
      <c r="KFX94" s="149"/>
      <c r="KFY94" s="149"/>
      <c r="KFZ94" s="149"/>
      <c r="KGA94" s="149"/>
      <c r="KGB94" s="149"/>
      <c r="KGC94" s="149"/>
      <c r="KGD94" s="149"/>
      <c r="KGE94" s="149"/>
      <c r="KGF94" s="149"/>
      <c r="KGG94" s="149"/>
      <c r="KGH94" s="149"/>
      <c r="KGI94" s="149"/>
      <c r="KGJ94" s="149"/>
      <c r="KGK94" s="149"/>
      <c r="KGL94" s="149"/>
      <c r="KGM94" s="149"/>
      <c r="KGN94" s="149"/>
      <c r="KGO94" s="149"/>
      <c r="KGP94" s="149"/>
      <c r="KGQ94" s="149"/>
      <c r="KGR94" s="149"/>
      <c r="KGS94" s="149"/>
      <c r="KGT94" s="149"/>
      <c r="KGU94" s="149"/>
      <c r="KGV94" s="149"/>
      <c r="KGW94" s="149"/>
      <c r="KGX94" s="149"/>
      <c r="KGY94" s="149"/>
      <c r="KGZ94" s="149"/>
      <c r="KHA94" s="149"/>
      <c r="KHB94" s="149"/>
      <c r="KHC94" s="149"/>
      <c r="KHD94" s="149"/>
      <c r="KHE94" s="149"/>
      <c r="KHF94" s="149"/>
      <c r="KHG94" s="149"/>
      <c r="KHH94" s="149"/>
      <c r="KHI94" s="149"/>
      <c r="KHJ94" s="149"/>
      <c r="KHK94" s="149"/>
      <c r="KHL94" s="149"/>
      <c r="KHM94" s="149"/>
      <c r="KHN94" s="149"/>
      <c r="KHO94" s="149"/>
      <c r="KHP94" s="149"/>
      <c r="KHQ94" s="149"/>
      <c r="KHR94" s="149"/>
      <c r="KHS94" s="149"/>
      <c r="KHT94" s="149"/>
      <c r="KHU94" s="149"/>
      <c r="KHV94" s="149"/>
      <c r="KHW94" s="149"/>
      <c r="KHX94" s="149"/>
      <c r="KHY94" s="149"/>
      <c r="KHZ94" s="149"/>
      <c r="KIA94" s="149"/>
      <c r="KIB94" s="149"/>
      <c r="KIC94" s="149"/>
      <c r="KID94" s="149"/>
      <c r="KIE94" s="149"/>
      <c r="KIF94" s="149"/>
      <c r="KIG94" s="149"/>
      <c r="KIH94" s="149"/>
      <c r="KII94" s="149"/>
      <c r="KIJ94" s="149"/>
      <c r="KIK94" s="149"/>
      <c r="KIL94" s="149"/>
      <c r="KIM94" s="149"/>
      <c r="KIN94" s="149"/>
      <c r="KIO94" s="149"/>
      <c r="KIP94" s="149"/>
      <c r="KIQ94" s="149"/>
      <c r="KIR94" s="149"/>
      <c r="KIS94" s="149"/>
      <c r="KIT94" s="149"/>
      <c r="KIU94" s="149"/>
      <c r="KIV94" s="149"/>
      <c r="KIW94" s="149"/>
      <c r="KIX94" s="149"/>
      <c r="KIY94" s="149"/>
      <c r="KIZ94" s="149"/>
      <c r="KJA94" s="149"/>
      <c r="KJB94" s="149"/>
      <c r="KJC94" s="149"/>
      <c r="KJD94" s="149"/>
      <c r="KJE94" s="149"/>
      <c r="KJF94" s="149"/>
      <c r="KJG94" s="149"/>
      <c r="KJH94" s="149"/>
      <c r="KJI94" s="149"/>
      <c r="KJJ94" s="149"/>
      <c r="KJK94" s="149"/>
      <c r="KJL94" s="149"/>
      <c r="KJM94" s="149"/>
      <c r="KJN94" s="149"/>
      <c r="KJO94" s="149"/>
      <c r="KJP94" s="149"/>
      <c r="KJQ94" s="149"/>
      <c r="KJR94" s="149"/>
      <c r="KJS94" s="149"/>
      <c r="KJT94" s="149"/>
      <c r="KJU94" s="149"/>
      <c r="KJV94" s="149"/>
      <c r="KJW94" s="149"/>
      <c r="KJX94" s="149"/>
      <c r="KJY94" s="149"/>
      <c r="KJZ94" s="149"/>
      <c r="KKA94" s="149"/>
      <c r="KKB94" s="149"/>
      <c r="KKC94" s="149"/>
      <c r="KKD94" s="149"/>
      <c r="KKE94" s="149"/>
      <c r="KKF94" s="149"/>
      <c r="KKG94" s="149"/>
      <c r="KKH94" s="149"/>
      <c r="KKI94" s="149"/>
      <c r="KKJ94" s="149"/>
      <c r="KKK94" s="149"/>
      <c r="KKL94" s="149"/>
      <c r="KKM94" s="149"/>
      <c r="KKN94" s="149"/>
      <c r="KKO94" s="149"/>
      <c r="KKP94" s="149"/>
      <c r="KKQ94" s="149"/>
      <c r="KKR94" s="149"/>
      <c r="KKS94" s="149"/>
      <c r="KKT94" s="149"/>
      <c r="KKU94" s="149"/>
      <c r="KKV94" s="149"/>
      <c r="KKW94" s="149"/>
      <c r="KKX94" s="149"/>
      <c r="KKY94" s="149"/>
      <c r="KKZ94" s="149"/>
      <c r="KLA94" s="149"/>
      <c r="KLB94" s="149"/>
      <c r="KLC94" s="149"/>
      <c r="KLD94" s="149"/>
      <c r="KLE94" s="149"/>
      <c r="KLF94" s="149"/>
      <c r="KLG94" s="149"/>
      <c r="KLH94" s="149"/>
      <c r="KLI94" s="149"/>
      <c r="KLJ94" s="149"/>
      <c r="KLK94" s="149"/>
      <c r="KLL94" s="149"/>
      <c r="KLM94" s="149"/>
      <c r="KLN94" s="149"/>
      <c r="KLO94" s="149"/>
      <c r="KLP94" s="149"/>
      <c r="KLQ94" s="149"/>
      <c r="KLR94" s="149"/>
      <c r="KLS94" s="149"/>
      <c r="KLT94" s="149"/>
      <c r="KLU94" s="149"/>
      <c r="KLV94" s="149"/>
      <c r="KLW94" s="149"/>
      <c r="KLX94" s="149"/>
      <c r="KLY94" s="149"/>
      <c r="KLZ94" s="149"/>
      <c r="KMA94" s="149"/>
      <c r="KMB94" s="149"/>
      <c r="KMC94" s="149"/>
      <c r="KMD94" s="149"/>
      <c r="KME94" s="149"/>
      <c r="KMF94" s="149"/>
      <c r="KMG94" s="149"/>
      <c r="KMH94" s="149"/>
      <c r="KMI94" s="149"/>
      <c r="KMJ94" s="149"/>
      <c r="KMK94" s="149"/>
      <c r="KML94" s="149"/>
      <c r="KMM94" s="149"/>
      <c r="KMN94" s="149"/>
      <c r="KMO94" s="149"/>
      <c r="KMP94" s="149"/>
      <c r="KMQ94" s="149"/>
      <c r="KMR94" s="149"/>
      <c r="KMS94" s="149"/>
      <c r="KMT94" s="149"/>
      <c r="KMU94" s="149"/>
      <c r="KMV94" s="149"/>
      <c r="KMW94" s="149"/>
      <c r="KMX94" s="149"/>
      <c r="KMY94" s="149"/>
      <c r="KMZ94" s="149"/>
      <c r="KNA94" s="149"/>
      <c r="KNB94" s="149"/>
      <c r="KNC94" s="149"/>
      <c r="KND94" s="149"/>
      <c r="KNE94" s="149"/>
      <c r="KNF94" s="149"/>
      <c r="KNG94" s="149"/>
      <c r="KNH94" s="149"/>
      <c r="KNI94" s="149"/>
      <c r="KNJ94" s="149"/>
      <c r="KNK94" s="149"/>
      <c r="KNL94" s="149"/>
      <c r="KNM94" s="149"/>
      <c r="KNN94" s="149"/>
      <c r="KNO94" s="149"/>
      <c r="KNP94" s="149"/>
      <c r="KNQ94" s="149"/>
      <c r="KNR94" s="149"/>
      <c r="KNS94" s="149"/>
      <c r="KNT94" s="149"/>
      <c r="KNU94" s="149"/>
      <c r="KNV94" s="149"/>
      <c r="KNW94" s="149"/>
      <c r="KNX94" s="149"/>
      <c r="KNY94" s="149"/>
      <c r="KNZ94" s="149"/>
      <c r="KOA94" s="149"/>
      <c r="KOB94" s="149"/>
      <c r="KOC94" s="149"/>
      <c r="KOD94" s="149"/>
      <c r="KOE94" s="149"/>
      <c r="KOF94" s="149"/>
      <c r="KOG94" s="149"/>
      <c r="KOH94" s="149"/>
      <c r="KOI94" s="149"/>
      <c r="KOJ94" s="149"/>
      <c r="KOK94" s="149"/>
      <c r="KOL94" s="149"/>
      <c r="KOM94" s="149"/>
      <c r="KON94" s="149"/>
      <c r="KOO94" s="149"/>
      <c r="KOP94" s="149"/>
      <c r="KOQ94" s="149"/>
      <c r="KOR94" s="149"/>
      <c r="KOS94" s="149"/>
      <c r="KOT94" s="149"/>
      <c r="KOU94" s="149"/>
      <c r="KOV94" s="149"/>
      <c r="KOW94" s="149"/>
      <c r="KOX94" s="149"/>
      <c r="KOY94" s="149"/>
      <c r="KOZ94" s="149"/>
      <c r="KPA94" s="149"/>
      <c r="KPB94" s="149"/>
      <c r="KPC94" s="149"/>
      <c r="KPD94" s="149"/>
      <c r="KPE94" s="149"/>
      <c r="KPF94" s="149"/>
      <c r="KPG94" s="149"/>
      <c r="KPH94" s="149"/>
      <c r="KPI94" s="149"/>
      <c r="KPJ94" s="149"/>
      <c r="KPK94" s="149"/>
      <c r="KPL94" s="149"/>
      <c r="KPM94" s="149"/>
      <c r="KPN94" s="149"/>
      <c r="KPO94" s="149"/>
      <c r="KPP94" s="149"/>
      <c r="KPQ94" s="149"/>
      <c r="KPR94" s="149"/>
      <c r="KPS94" s="149"/>
      <c r="KPT94" s="149"/>
      <c r="KPU94" s="149"/>
      <c r="KPV94" s="149"/>
      <c r="KPW94" s="149"/>
      <c r="KPX94" s="149"/>
      <c r="KPY94" s="149"/>
      <c r="KPZ94" s="149"/>
      <c r="KQA94" s="149"/>
      <c r="KQB94" s="149"/>
      <c r="KQC94" s="149"/>
      <c r="KQD94" s="149"/>
      <c r="KQE94" s="149"/>
      <c r="KQF94" s="149"/>
      <c r="KQG94" s="149"/>
      <c r="KQH94" s="149"/>
      <c r="KQI94" s="149"/>
      <c r="KQJ94" s="149"/>
      <c r="KQK94" s="149"/>
      <c r="KQL94" s="149"/>
      <c r="KQM94" s="149"/>
      <c r="KQN94" s="149"/>
      <c r="KQO94" s="149"/>
      <c r="KQP94" s="149"/>
      <c r="KQQ94" s="149"/>
      <c r="KQR94" s="149"/>
      <c r="KQS94" s="149"/>
      <c r="KQT94" s="149"/>
      <c r="KQU94" s="149"/>
      <c r="KQV94" s="149"/>
      <c r="KQW94" s="149"/>
      <c r="KQX94" s="149"/>
      <c r="KQY94" s="149"/>
      <c r="KQZ94" s="149"/>
      <c r="KRA94" s="149"/>
      <c r="KRB94" s="149"/>
      <c r="KRC94" s="149"/>
      <c r="KRD94" s="149"/>
      <c r="KRE94" s="149"/>
      <c r="KRF94" s="149"/>
      <c r="KRG94" s="149"/>
      <c r="KRH94" s="149"/>
      <c r="KRI94" s="149"/>
      <c r="KRJ94" s="149"/>
      <c r="KRK94" s="149"/>
      <c r="KRL94" s="149"/>
      <c r="KRM94" s="149"/>
      <c r="KRN94" s="149"/>
      <c r="KRO94" s="149"/>
      <c r="KRP94" s="149"/>
      <c r="KRQ94" s="149"/>
      <c r="KRR94" s="149"/>
      <c r="KRS94" s="149"/>
      <c r="KRT94" s="149"/>
      <c r="KRU94" s="149"/>
      <c r="KRV94" s="149"/>
      <c r="KRW94" s="149"/>
      <c r="KRX94" s="149"/>
      <c r="KRY94" s="149"/>
      <c r="KRZ94" s="149"/>
      <c r="KSA94" s="149"/>
      <c r="KSB94" s="149"/>
      <c r="KSC94" s="149"/>
      <c r="KSD94" s="149"/>
      <c r="KSE94" s="149"/>
      <c r="KSF94" s="149"/>
      <c r="KSG94" s="149"/>
      <c r="KSH94" s="149"/>
      <c r="KSI94" s="149"/>
      <c r="KSJ94" s="149"/>
      <c r="KSK94" s="149"/>
      <c r="KSL94" s="149"/>
      <c r="KSM94" s="149"/>
      <c r="KSN94" s="149"/>
      <c r="KSO94" s="149"/>
      <c r="KSP94" s="149"/>
      <c r="KSQ94" s="149"/>
      <c r="KSR94" s="149"/>
      <c r="KSS94" s="149"/>
      <c r="KST94" s="149"/>
      <c r="KSU94" s="149"/>
      <c r="KSV94" s="149"/>
      <c r="KSW94" s="149"/>
      <c r="KSX94" s="149"/>
      <c r="KSY94" s="149"/>
      <c r="KSZ94" s="149"/>
      <c r="KTA94" s="149"/>
      <c r="KTB94" s="149"/>
      <c r="KTC94" s="149"/>
      <c r="KTD94" s="149"/>
      <c r="KTE94" s="149"/>
      <c r="KTF94" s="149"/>
      <c r="KTG94" s="149"/>
      <c r="KTH94" s="149"/>
      <c r="KTI94" s="149"/>
      <c r="KTJ94" s="149"/>
      <c r="KTK94" s="149"/>
      <c r="KTL94" s="149"/>
      <c r="KTM94" s="149"/>
      <c r="KTN94" s="149"/>
      <c r="KTO94" s="149"/>
      <c r="KTP94" s="149"/>
      <c r="KTQ94" s="149"/>
      <c r="KTR94" s="149"/>
      <c r="KTS94" s="149"/>
      <c r="KTT94" s="149"/>
      <c r="KTU94" s="149"/>
      <c r="KTV94" s="149"/>
      <c r="KTW94" s="149"/>
      <c r="KTX94" s="149"/>
      <c r="KTY94" s="149"/>
      <c r="KTZ94" s="149"/>
      <c r="KUA94" s="149"/>
      <c r="KUB94" s="149"/>
      <c r="KUC94" s="149"/>
      <c r="KUD94" s="149"/>
      <c r="KUE94" s="149"/>
      <c r="KUF94" s="149"/>
      <c r="KUG94" s="149"/>
      <c r="KUH94" s="149"/>
      <c r="KUI94" s="149"/>
      <c r="KUJ94" s="149"/>
      <c r="KUK94" s="149"/>
      <c r="KUL94" s="149"/>
      <c r="KUM94" s="149"/>
      <c r="KUN94" s="149"/>
      <c r="KUO94" s="149"/>
      <c r="KUP94" s="149"/>
      <c r="KUQ94" s="149"/>
      <c r="KUR94" s="149"/>
      <c r="KUS94" s="149"/>
      <c r="KUT94" s="149"/>
      <c r="KUU94" s="149"/>
      <c r="KUV94" s="149"/>
      <c r="KUW94" s="149"/>
      <c r="KUX94" s="149"/>
      <c r="KUY94" s="149"/>
      <c r="KUZ94" s="149"/>
      <c r="KVA94" s="149"/>
      <c r="KVB94" s="149"/>
      <c r="KVC94" s="149"/>
      <c r="KVD94" s="149"/>
      <c r="KVE94" s="149"/>
      <c r="KVF94" s="149"/>
      <c r="KVG94" s="149"/>
      <c r="KVH94" s="149"/>
      <c r="KVI94" s="149"/>
      <c r="KVJ94" s="149"/>
      <c r="KVK94" s="149"/>
      <c r="KVL94" s="149"/>
      <c r="KVM94" s="149"/>
      <c r="KVN94" s="149"/>
      <c r="KVO94" s="149"/>
      <c r="KVP94" s="149"/>
      <c r="KVQ94" s="149"/>
      <c r="KVR94" s="149"/>
      <c r="KVS94" s="149"/>
      <c r="KVT94" s="149"/>
      <c r="KVU94" s="149"/>
      <c r="KVV94" s="149"/>
      <c r="KVW94" s="149"/>
      <c r="KVX94" s="149"/>
      <c r="KVY94" s="149"/>
      <c r="KVZ94" s="149"/>
      <c r="KWA94" s="149"/>
      <c r="KWB94" s="149"/>
      <c r="KWC94" s="149"/>
      <c r="KWD94" s="149"/>
      <c r="KWE94" s="149"/>
      <c r="KWF94" s="149"/>
      <c r="KWG94" s="149"/>
      <c r="KWH94" s="149"/>
      <c r="KWI94" s="149"/>
      <c r="KWJ94" s="149"/>
      <c r="KWK94" s="149"/>
      <c r="KWL94" s="149"/>
      <c r="KWM94" s="149"/>
      <c r="KWN94" s="149"/>
      <c r="KWO94" s="149"/>
      <c r="KWP94" s="149"/>
      <c r="KWQ94" s="149"/>
      <c r="KWR94" s="149"/>
      <c r="KWS94" s="149"/>
      <c r="KWT94" s="149"/>
      <c r="KWU94" s="149"/>
      <c r="KWV94" s="149"/>
      <c r="KWW94" s="149"/>
      <c r="KWX94" s="149"/>
      <c r="KWY94" s="149"/>
      <c r="KWZ94" s="149"/>
      <c r="KXA94" s="149"/>
      <c r="KXB94" s="149"/>
      <c r="KXC94" s="149"/>
      <c r="KXD94" s="149"/>
      <c r="KXE94" s="149"/>
      <c r="KXF94" s="149"/>
      <c r="KXG94" s="149"/>
      <c r="KXH94" s="149"/>
      <c r="KXI94" s="149"/>
      <c r="KXJ94" s="149"/>
      <c r="KXK94" s="149"/>
      <c r="KXL94" s="149"/>
      <c r="KXM94" s="149"/>
      <c r="KXN94" s="149"/>
      <c r="KXO94" s="149"/>
      <c r="KXP94" s="149"/>
      <c r="KXQ94" s="149"/>
      <c r="KXR94" s="149"/>
      <c r="KXS94" s="149"/>
      <c r="KXT94" s="149"/>
      <c r="KXU94" s="149"/>
      <c r="KXV94" s="149"/>
      <c r="KXW94" s="149"/>
      <c r="KXX94" s="149"/>
      <c r="KXY94" s="149"/>
      <c r="KXZ94" s="149"/>
      <c r="KYA94" s="149"/>
      <c r="KYB94" s="149"/>
      <c r="KYC94" s="149"/>
      <c r="KYD94" s="149"/>
      <c r="KYE94" s="149"/>
      <c r="KYF94" s="149"/>
      <c r="KYG94" s="149"/>
      <c r="KYH94" s="149"/>
      <c r="KYI94" s="149"/>
      <c r="KYJ94" s="149"/>
      <c r="KYK94" s="149"/>
      <c r="KYL94" s="149"/>
      <c r="KYM94" s="149"/>
      <c r="KYN94" s="149"/>
      <c r="KYO94" s="149"/>
      <c r="KYP94" s="149"/>
      <c r="KYQ94" s="149"/>
      <c r="KYR94" s="149"/>
      <c r="KYS94" s="149"/>
      <c r="KYT94" s="149"/>
      <c r="KYU94" s="149"/>
      <c r="KYV94" s="149"/>
      <c r="KYW94" s="149"/>
      <c r="KYX94" s="149"/>
      <c r="KYY94" s="149"/>
      <c r="KYZ94" s="149"/>
      <c r="KZA94" s="149"/>
      <c r="KZB94" s="149"/>
      <c r="KZC94" s="149"/>
      <c r="KZD94" s="149"/>
      <c r="KZE94" s="149"/>
      <c r="KZF94" s="149"/>
      <c r="KZG94" s="149"/>
      <c r="KZH94" s="149"/>
      <c r="KZI94" s="149"/>
      <c r="KZJ94" s="149"/>
      <c r="KZK94" s="149"/>
      <c r="KZL94" s="149"/>
      <c r="KZM94" s="149"/>
      <c r="KZN94" s="149"/>
      <c r="KZO94" s="149"/>
      <c r="KZP94" s="149"/>
      <c r="KZQ94" s="149"/>
      <c r="KZR94" s="149"/>
      <c r="KZS94" s="149"/>
      <c r="KZT94" s="149"/>
      <c r="KZU94" s="149"/>
      <c r="KZV94" s="149"/>
      <c r="KZW94" s="149"/>
      <c r="KZX94" s="149"/>
      <c r="KZY94" s="149"/>
      <c r="KZZ94" s="149"/>
      <c r="LAA94" s="149"/>
      <c r="LAB94" s="149"/>
      <c r="LAC94" s="149"/>
      <c r="LAD94" s="149"/>
      <c r="LAE94" s="149"/>
      <c r="LAF94" s="149"/>
      <c r="LAG94" s="149"/>
      <c r="LAH94" s="149"/>
      <c r="LAI94" s="149"/>
      <c r="LAJ94" s="149"/>
      <c r="LAK94" s="149"/>
      <c r="LAL94" s="149"/>
      <c r="LAM94" s="149"/>
      <c r="LAN94" s="149"/>
      <c r="LAO94" s="149"/>
      <c r="LAP94" s="149"/>
      <c r="LAQ94" s="149"/>
      <c r="LAR94" s="149"/>
      <c r="LAS94" s="149"/>
      <c r="LAT94" s="149"/>
      <c r="LAU94" s="149"/>
      <c r="LAV94" s="149"/>
      <c r="LAW94" s="149"/>
      <c r="LAX94" s="149"/>
      <c r="LAY94" s="149"/>
      <c r="LAZ94" s="149"/>
      <c r="LBA94" s="149"/>
      <c r="LBB94" s="149"/>
      <c r="LBC94" s="149"/>
      <c r="LBD94" s="149"/>
      <c r="LBE94" s="149"/>
      <c r="LBF94" s="149"/>
      <c r="LBG94" s="149"/>
      <c r="LBH94" s="149"/>
      <c r="LBI94" s="149"/>
      <c r="LBJ94" s="149"/>
      <c r="LBK94" s="149"/>
      <c r="LBL94" s="149"/>
      <c r="LBM94" s="149"/>
      <c r="LBN94" s="149"/>
      <c r="LBO94" s="149"/>
      <c r="LBP94" s="149"/>
      <c r="LBQ94" s="149"/>
      <c r="LBR94" s="149"/>
      <c r="LBS94" s="149"/>
      <c r="LBT94" s="149"/>
      <c r="LBU94" s="149"/>
      <c r="LBV94" s="149"/>
      <c r="LBW94" s="149"/>
      <c r="LBX94" s="149"/>
      <c r="LBY94" s="149"/>
      <c r="LBZ94" s="149"/>
      <c r="LCA94" s="149"/>
      <c r="LCB94" s="149"/>
      <c r="LCC94" s="149"/>
      <c r="LCD94" s="149"/>
      <c r="LCE94" s="149"/>
      <c r="LCF94" s="149"/>
      <c r="LCG94" s="149"/>
      <c r="LCH94" s="149"/>
      <c r="LCI94" s="149"/>
      <c r="LCJ94" s="149"/>
      <c r="LCK94" s="149"/>
      <c r="LCL94" s="149"/>
      <c r="LCM94" s="149"/>
      <c r="LCN94" s="149"/>
      <c r="LCO94" s="149"/>
      <c r="LCP94" s="149"/>
      <c r="LCQ94" s="149"/>
      <c r="LCR94" s="149"/>
      <c r="LCS94" s="149"/>
      <c r="LCT94" s="149"/>
      <c r="LCU94" s="149"/>
      <c r="LCV94" s="149"/>
      <c r="LCW94" s="149"/>
      <c r="LCX94" s="149"/>
      <c r="LCY94" s="149"/>
      <c r="LCZ94" s="149"/>
      <c r="LDA94" s="149"/>
      <c r="LDB94" s="149"/>
      <c r="LDC94" s="149"/>
      <c r="LDD94" s="149"/>
      <c r="LDE94" s="149"/>
      <c r="LDF94" s="149"/>
      <c r="LDG94" s="149"/>
      <c r="LDH94" s="149"/>
      <c r="LDI94" s="149"/>
      <c r="LDJ94" s="149"/>
      <c r="LDK94" s="149"/>
      <c r="LDL94" s="149"/>
      <c r="LDM94" s="149"/>
      <c r="LDN94" s="149"/>
      <c r="LDO94" s="149"/>
      <c r="LDP94" s="149"/>
      <c r="LDQ94" s="149"/>
      <c r="LDR94" s="149"/>
      <c r="LDS94" s="149"/>
      <c r="LDT94" s="149"/>
      <c r="LDU94" s="149"/>
      <c r="LDV94" s="149"/>
      <c r="LDW94" s="149"/>
      <c r="LDX94" s="149"/>
      <c r="LDY94" s="149"/>
      <c r="LDZ94" s="149"/>
      <c r="LEA94" s="149"/>
      <c r="LEB94" s="149"/>
      <c r="LEC94" s="149"/>
      <c r="LED94" s="149"/>
      <c r="LEE94" s="149"/>
      <c r="LEF94" s="149"/>
      <c r="LEG94" s="149"/>
      <c r="LEH94" s="149"/>
      <c r="LEI94" s="149"/>
      <c r="LEJ94" s="149"/>
      <c r="LEK94" s="149"/>
      <c r="LEL94" s="149"/>
      <c r="LEM94" s="149"/>
      <c r="LEN94" s="149"/>
      <c r="LEO94" s="149"/>
      <c r="LEP94" s="149"/>
      <c r="LEQ94" s="149"/>
      <c r="LER94" s="149"/>
      <c r="LES94" s="149"/>
      <c r="LET94" s="149"/>
      <c r="LEU94" s="149"/>
      <c r="LEV94" s="149"/>
      <c r="LEW94" s="149"/>
      <c r="LEX94" s="149"/>
      <c r="LEY94" s="149"/>
      <c r="LEZ94" s="149"/>
      <c r="LFA94" s="149"/>
      <c r="LFB94" s="149"/>
      <c r="LFC94" s="149"/>
      <c r="LFD94" s="149"/>
      <c r="LFE94" s="149"/>
      <c r="LFF94" s="149"/>
      <c r="LFG94" s="149"/>
      <c r="LFH94" s="149"/>
      <c r="LFI94" s="149"/>
      <c r="LFJ94" s="149"/>
      <c r="LFK94" s="149"/>
      <c r="LFL94" s="149"/>
      <c r="LFM94" s="149"/>
      <c r="LFN94" s="149"/>
      <c r="LFO94" s="149"/>
      <c r="LFP94" s="149"/>
      <c r="LFQ94" s="149"/>
      <c r="LFR94" s="149"/>
      <c r="LFS94" s="149"/>
      <c r="LFT94" s="149"/>
      <c r="LFU94" s="149"/>
      <c r="LFV94" s="149"/>
      <c r="LFW94" s="149"/>
      <c r="LFX94" s="149"/>
      <c r="LFY94" s="149"/>
      <c r="LFZ94" s="149"/>
      <c r="LGA94" s="149"/>
      <c r="LGB94" s="149"/>
      <c r="LGC94" s="149"/>
      <c r="LGD94" s="149"/>
      <c r="LGE94" s="149"/>
      <c r="LGF94" s="149"/>
      <c r="LGG94" s="149"/>
      <c r="LGH94" s="149"/>
      <c r="LGI94" s="149"/>
      <c r="LGJ94" s="149"/>
      <c r="LGK94" s="149"/>
      <c r="LGL94" s="149"/>
      <c r="LGM94" s="149"/>
      <c r="LGN94" s="149"/>
      <c r="LGO94" s="149"/>
      <c r="LGP94" s="149"/>
      <c r="LGQ94" s="149"/>
      <c r="LGR94" s="149"/>
      <c r="LGS94" s="149"/>
      <c r="LGT94" s="149"/>
      <c r="LGU94" s="149"/>
      <c r="LGV94" s="149"/>
      <c r="LGW94" s="149"/>
      <c r="LGX94" s="149"/>
      <c r="LGY94" s="149"/>
      <c r="LGZ94" s="149"/>
      <c r="LHA94" s="149"/>
      <c r="LHB94" s="149"/>
      <c r="LHC94" s="149"/>
      <c r="LHD94" s="149"/>
      <c r="LHE94" s="149"/>
      <c r="LHF94" s="149"/>
      <c r="LHG94" s="149"/>
      <c r="LHH94" s="149"/>
      <c r="LHI94" s="149"/>
      <c r="LHJ94" s="149"/>
      <c r="LHK94" s="149"/>
      <c r="LHL94" s="149"/>
      <c r="LHM94" s="149"/>
      <c r="LHN94" s="149"/>
      <c r="LHO94" s="149"/>
      <c r="LHP94" s="149"/>
      <c r="LHQ94" s="149"/>
      <c r="LHR94" s="149"/>
      <c r="LHS94" s="149"/>
      <c r="LHT94" s="149"/>
      <c r="LHU94" s="149"/>
      <c r="LHV94" s="149"/>
      <c r="LHW94" s="149"/>
      <c r="LHX94" s="149"/>
      <c r="LHY94" s="149"/>
      <c r="LHZ94" s="149"/>
      <c r="LIA94" s="149"/>
      <c r="LIB94" s="149"/>
      <c r="LIC94" s="149"/>
      <c r="LID94" s="149"/>
      <c r="LIE94" s="149"/>
      <c r="LIF94" s="149"/>
      <c r="LIG94" s="149"/>
      <c r="LIH94" s="149"/>
      <c r="LII94" s="149"/>
      <c r="LIJ94" s="149"/>
      <c r="LIK94" s="149"/>
      <c r="LIL94" s="149"/>
      <c r="LIM94" s="149"/>
      <c r="LIN94" s="149"/>
      <c r="LIO94" s="149"/>
      <c r="LIP94" s="149"/>
      <c r="LIQ94" s="149"/>
      <c r="LIR94" s="149"/>
      <c r="LIS94" s="149"/>
      <c r="LIT94" s="149"/>
      <c r="LIU94" s="149"/>
      <c r="LIV94" s="149"/>
      <c r="LIW94" s="149"/>
      <c r="LIX94" s="149"/>
      <c r="LIY94" s="149"/>
      <c r="LIZ94" s="149"/>
      <c r="LJA94" s="149"/>
      <c r="LJB94" s="149"/>
      <c r="LJC94" s="149"/>
      <c r="LJD94" s="149"/>
      <c r="LJE94" s="149"/>
      <c r="LJF94" s="149"/>
      <c r="LJG94" s="149"/>
      <c r="LJH94" s="149"/>
      <c r="LJI94" s="149"/>
      <c r="LJJ94" s="149"/>
      <c r="LJK94" s="149"/>
      <c r="LJL94" s="149"/>
      <c r="LJM94" s="149"/>
      <c r="LJN94" s="149"/>
      <c r="LJO94" s="149"/>
      <c r="LJP94" s="149"/>
      <c r="LJQ94" s="149"/>
      <c r="LJR94" s="149"/>
      <c r="LJS94" s="149"/>
      <c r="LJT94" s="149"/>
      <c r="LJU94" s="149"/>
      <c r="LJV94" s="149"/>
      <c r="LJW94" s="149"/>
      <c r="LJX94" s="149"/>
      <c r="LJY94" s="149"/>
      <c r="LJZ94" s="149"/>
      <c r="LKA94" s="149"/>
      <c r="LKB94" s="149"/>
      <c r="LKC94" s="149"/>
      <c r="LKD94" s="149"/>
      <c r="LKE94" s="149"/>
      <c r="LKF94" s="149"/>
      <c r="LKG94" s="149"/>
      <c r="LKH94" s="149"/>
      <c r="LKI94" s="149"/>
      <c r="LKJ94" s="149"/>
      <c r="LKK94" s="149"/>
      <c r="LKL94" s="149"/>
      <c r="LKM94" s="149"/>
      <c r="LKN94" s="149"/>
      <c r="LKO94" s="149"/>
      <c r="LKP94" s="149"/>
      <c r="LKQ94" s="149"/>
      <c r="LKR94" s="149"/>
      <c r="LKS94" s="149"/>
      <c r="LKT94" s="149"/>
      <c r="LKU94" s="149"/>
      <c r="LKV94" s="149"/>
      <c r="LKW94" s="149"/>
      <c r="LKX94" s="149"/>
      <c r="LKY94" s="149"/>
      <c r="LKZ94" s="149"/>
      <c r="LLA94" s="149"/>
      <c r="LLB94" s="149"/>
      <c r="LLC94" s="149"/>
      <c r="LLD94" s="149"/>
      <c r="LLE94" s="149"/>
      <c r="LLF94" s="149"/>
      <c r="LLG94" s="149"/>
      <c r="LLH94" s="149"/>
      <c r="LLI94" s="149"/>
      <c r="LLJ94" s="149"/>
      <c r="LLK94" s="149"/>
      <c r="LLL94" s="149"/>
      <c r="LLM94" s="149"/>
      <c r="LLN94" s="149"/>
      <c r="LLO94" s="149"/>
      <c r="LLP94" s="149"/>
      <c r="LLQ94" s="149"/>
      <c r="LLR94" s="149"/>
      <c r="LLS94" s="149"/>
      <c r="LLT94" s="149"/>
      <c r="LLU94" s="149"/>
      <c r="LLV94" s="149"/>
      <c r="LLW94" s="149"/>
      <c r="LLX94" s="149"/>
      <c r="LLY94" s="149"/>
      <c r="LLZ94" s="149"/>
      <c r="LMA94" s="149"/>
      <c r="LMB94" s="149"/>
      <c r="LMC94" s="149"/>
      <c r="LMD94" s="149"/>
      <c r="LME94" s="149"/>
      <c r="LMF94" s="149"/>
      <c r="LMG94" s="149"/>
      <c r="LMH94" s="149"/>
      <c r="LMI94" s="149"/>
      <c r="LMJ94" s="149"/>
      <c r="LMK94" s="149"/>
      <c r="LML94" s="149"/>
      <c r="LMM94" s="149"/>
      <c r="LMN94" s="149"/>
      <c r="LMO94" s="149"/>
      <c r="LMP94" s="149"/>
      <c r="LMQ94" s="149"/>
      <c r="LMR94" s="149"/>
      <c r="LMS94" s="149"/>
      <c r="LMT94" s="149"/>
      <c r="LMU94" s="149"/>
      <c r="LMV94" s="149"/>
      <c r="LMW94" s="149"/>
      <c r="LMX94" s="149"/>
      <c r="LMY94" s="149"/>
      <c r="LMZ94" s="149"/>
      <c r="LNA94" s="149"/>
      <c r="LNB94" s="149"/>
      <c r="LNC94" s="149"/>
      <c r="LND94" s="149"/>
      <c r="LNE94" s="149"/>
      <c r="LNF94" s="149"/>
      <c r="LNG94" s="149"/>
      <c r="LNH94" s="149"/>
      <c r="LNI94" s="149"/>
      <c r="LNJ94" s="149"/>
      <c r="LNK94" s="149"/>
      <c r="LNL94" s="149"/>
      <c r="LNM94" s="149"/>
      <c r="LNN94" s="149"/>
      <c r="LNO94" s="149"/>
      <c r="LNP94" s="149"/>
      <c r="LNQ94" s="149"/>
      <c r="LNR94" s="149"/>
      <c r="LNS94" s="149"/>
      <c r="LNT94" s="149"/>
      <c r="LNU94" s="149"/>
      <c r="LNV94" s="149"/>
      <c r="LNW94" s="149"/>
      <c r="LNX94" s="149"/>
      <c r="LNY94" s="149"/>
      <c r="LNZ94" s="149"/>
      <c r="LOA94" s="149"/>
      <c r="LOB94" s="149"/>
      <c r="LOC94" s="149"/>
      <c r="LOD94" s="149"/>
      <c r="LOE94" s="149"/>
      <c r="LOF94" s="149"/>
      <c r="LOG94" s="149"/>
      <c r="LOH94" s="149"/>
      <c r="LOI94" s="149"/>
      <c r="LOJ94" s="149"/>
      <c r="LOK94" s="149"/>
      <c r="LOL94" s="149"/>
      <c r="LOM94" s="149"/>
      <c r="LON94" s="149"/>
      <c r="LOO94" s="149"/>
      <c r="LOP94" s="149"/>
      <c r="LOQ94" s="149"/>
      <c r="LOR94" s="149"/>
      <c r="LOS94" s="149"/>
      <c r="LOT94" s="149"/>
      <c r="LOU94" s="149"/>
      <c r="LOV94" s="149"/>
      <c r="LOW94" s="149"/>
      <c r="LOX94" s="149"/>
      <c r="LOY94" s="149"/>
      <c r="LOZ94" s="149"/>
      <c r="LPA94" s="149"/>
      <c r="LPB94" s="149"/>
      <c r="LPC94" s="149"/>
      <c r="LPD94" s="149"/>
      <c r="LPE94" s="149"/>
      <c r="LPF94" s="149"/>
      <c r="LPG94" s="149"/>
      <c r="LPH94" s="149"/>
      <c r="LPI94" s="149"/>
      <c r="LPJ94" s="149"/>
      <c r="LPK94" s="149"/>
      <c r="LPL94" s="149"/>
      <c r="LPM94" s="149"/>
      <c r="LPN94" s="149"/>
      <c r="LPO94" s="149"/>
      <c r="LPP94" s="149"/>
      <c r="LPQ94" s="149"/>
      <c r="LPR94" s="149"/>
      <c r="LPS94" s="149"/>
      <c r="LPT94" s="149"/>
      <c r="LPU94" s="149"/>
      <c r="LPV94" s="149"/>
      <c r="LPW94" s="149"/>
      <c r="LPX94" s="149"/>
      <c r="LPY94" s="149"/>
      <c r="LPZ94" s="149"/>
      <c r="LQA94" s="149"/>
      <c r="LQB94" s="149"/>
      <c r="LQC94" s="149"/>
      <c r="LQD94" s="149"/>
      <c r="LQE94" s="149"/>
      <c r="LQF94" s="149"/>
      <c r="LQG94" s="149"/>
      <c r="LQH94" s="149"/>
      <c r="LQI94" s="149"/>
      <c r="LQJ94" s="149"/>
      <c r="LQK94" s="149"/>
      <c r="LQL94" s="149"/>
      <c r="LQM94" s="149"/>
      <c r="LQN94" s="149"/>
      <c r="LQO94" s="149"/>
      <c r="LQP94" s="149"/>
      <c r="LQQ94" s="149"/>
      <c r="LQR94" s="149"/>
      <c r="LQS94" s="149"/>
      <c r="LQT94" s="149"/>
      <c r="LQU94" s="149"/>
      <c r="LQV94" s="149"/>
      <c r="LQW94" s="149"/>
      <c r="LQX94" s="149"/>
      <c r="LQY94" s="149"/>
      <c r="LQZ94" s="149"/>
      <c r="LRA94" s="149"/>
      <c r="LRB94" s="149"/>
      <c r="LRC94" s="149"/>
      <c r="LRD94" s="149"/>
      <c r="LRE94" s="149"/>
      <c r="LRF94" s="149"/>
      <c r="LRG94" s="149"/>
      <c r="LRH94" s="149"/>
      <c r="LRI94" s="149"/>
      <c r="LRJ94" s="149"/>
      <c r="LRK94" s="149"/>
      <c r="LRL94" s="149"/>
      <c r="LRM94" s="149"/>
      <c r="LRN94" s="149"/>
      <c r="LRO94" s="149"/>
      <c r="LRP94" s="149"/>
      <c r="LRQ94" s="149"/>
      <c r="LRR94" s="149"/>
      <c r="LRS94" s="149"/>
      <c r="LRT94" s="149"/>
      <c r="LRU94" s="149"/>
      <c r="LRV94" s="149"/>
      <c r="LRW94" s="149"/>
      <c r="LRX94" s="149"/>
      <c r="LRY94" s="149"/>
      <c r="LRZ94" s="149"/>
      <c r="LSA94" s="149"/>
      <c r="LSB94" s="149"/>
      <c r="LSC94" s="149"/>
      <c r="LSD94" s="149"/>
      <c r="LSE94" s="149"/>
      <c r="LSF94" s="149"/>
      <c r="LSG94" s="149"/>
      <c r="LSH94" s="149"/>
      <c r="LSI94" s="149"/>
      <c r="LSJ94" s="149"/>
      <c r="LSK94" s="149"/>
      <c r="LSL94" s="149"/>
      <c r="LSM94" s="149"/>
      <c r="LSN94" s="149"/>
      <c r="LSO94" s="149"/>
      <c r="LSP94" s="149"/>
      <c r="LSQ94" s="149"/>
      <c r="LSR94" s="149"/>
      <c r="LSS94" s="149"/>
      <c r="LST94" s="149"/>
      <c r="LSU94" s="149"/>
      <c r="LSV94" s="149"/>
      <c r="LSW94" s="149"/>
      <c r="LSX94" s="149"/>
      <c r="LSY94" s="149"/>
      <c r="LSZ94" s="149"/>
      <c r="LTA94" s="149"/>
      <c r="LTB94" s="149"/>
      <c r="LTC94" s="149"/>
      <c r="LTD94" s="149"/>
      <c r="LTE94" s="149"/>
      <c r="LTF94" s="149"/>
      <c r="LTG94" s="149"/>
      <c r="LTH94" s="149"/>
      <c r="LTI94" s="149"/>
      <c r="LTJ94" s="149"/>
      <c r="LTK94" s="149"/>
      <c r="LTL94" s="149"/>
      <c r="LTM94" s="149"/>
      <c r="LTN94" s="149"/>
      <c r="LTO94" s="149"/>
      <c r="LTP94" s="149"/>
      <c r="LTQ94" s="149"/>
      <c r="LTR94" s="149"/>
      <c r="LTS94" s="149"/>
      <c r="LTT94" s="149"/>
      <c r="LTU94" s="149"/>
      <c r="LTV94" s="149"/>
      <c r="LTW94" s="149"/>
      <c r="LTX94" s="149"/>
      <c r="LTY94" s="149"/>
      <c r="LTZ94" s="149"/>
      <c r="LUA94" s="149"/>
      <c r="LUB94" s="149"/>
      <c r="LUC94" s="149"/>
      <c r="LUD94" s="149"/>
      <c r="LUE94" s="149"/>
      <c r="LUF94" s="149"/>
      <c r="LUG94" s="149"/>
      <c r="LUH94" s="149"/>
      <c r="LUI94" s="149"/>
      <c r="LUJ94" s="149"/>
      <c r="LUK94" s="149"/>
      <c r="LUL94" s="149"/>
      <c r="LUM94" s="149"/>
      <c r="LUN94" s="149"/>
      <c r="LUO94" s="149"/>
      <c r="LUP94" s="149"/>
      <c r="LUQ94" s="149"/>
      <c r="LUR94" s="149"/>
      <c r="LUS94" s="149"/>
      <c r="LUT94" s="149"/>
      <c r="LUU94" s="149"/>
      <c r="LUV94" s="149"/>
      <c r="LUW94" s="149"/>
      <c r="LUX94" s="149"/>
      <c r="LUY94" s="149"/>
      <c r="LUZ94" s="149"/>
      <c r="LVA94" s="149"/>
      <c r="LVB94" s="149"/>
      <c r="LVC94" s="149"/>
      <c r="LVD94" s="149"/>
      <c r="LVE94" s="149"/>
      <c r="LVF94" s="149"/>
      <c r="LVG94" s="149"/>
      <c r="LVH94" s="149"/>
      <c r="LVI94" s="149"/>
      <c r="LVJ94" s="149"/>
      <c r="LVK94" s="149"/>
      <c r="LVL94" s="149"/>
      <c r="LVM94" s="149"/>
      <c r="LVN94" s="149"/>
      <c r="LVO94" s="149"/>
      <c r="LVP94" s="149"/>
      <c r="LVQ94" s="149"/>
      <c r="LVR94" s="149"/>
      <c r="LVS94" s="149"/>
      <c r="LVT94" s="149"/>
      <c r="LVU94" s="149"/>
      <c r="LVV94" s="149"/>
      <c r="LVW94" s="149"/>
      <c r="LVX94" s="149"/>
      <c r="LVY94" s="149"/>
      <c r="LVZ94" s="149"/>
      <c r="LWA94" s="149"/>
      <c r="LWB94" s="149"/>
      <c r="LWC94" s="149"/>
      <c r="LWD94" s="149"/>
      <c r="LWE94" s="149"/>
      <c r="LWF94" s="149"/>
      <c r="LWG94" s="149"/>
      <c r="LWH94" s="149"/>
      <c r="LWI94" s="149"/>
      <c r="LWJ94" s="149"/>
      <c r="LWK94" s="149"/>
      <c r="LWL94" s="149"/>
      <c r="LWM94" s="149"/>
      <c r="LWN94" s="149"/>
      <c r="LWO94" s="149"/>
      <c r="LWP94" s="149"/>
      <c r="LWQ94" s="149"/>
      <c r="LWR94" s="149"/>
      <c r="LWS94" s="149"/>
      <c r="LWT94" s="149"/>
      <c r="LWU94" s="149"/>
      <c r="LWV94" s="149"/>
      <c r="LWW94" s="149"/>
      <c r="LWX94" s="149"/>
      <c r="LWY94" s="149"/>
      <c r="LWZ94" s="149"/>
      <c r="LXA94" s="149"/>
      <c r="LXB94" s="149"/>
      <c r="LXC94" s="149"/>
      <c r="LXD94" s="149"/>
      <c r="LXE94" s="149"/>
      <c r="LXF94" s="149"/>
      <c r="LXG94" s="149"/>
      <c r="LXH94" s="149"/>
      <c r="LXI94" s="149"/>
      <c r="LXJ94" s="149"/>
      <c r="LXK94" s="149"/>
      <c r="LXL94" s="149"/>
      <c r="LXM94" s="149"/>
      <c r="LXN94" s="149"/>
      <c r="LXO94" s="149"/>
      <c r="LXP94" s="149"/>
      <c r="LXQ94" s="149"/>
      <c r="LXR94" s="149"/>
      <c r="LXS94" s="149"/>
      <c r="LXT94" s="149"/>
      <c r="LXU94" s="149"/>
      <c r="LXV94" s="149"/>
      <c r="LXW94" s="149"/>
      <c r="LXX94" s="149"/>
      <c r="LXY94" s="149"/>
      <c r="LXZ94" s="149"/>
      <c r="LYA94" s="149"/>
      <c r="LYB94" s="149"/>
      <c r="LYC94" s="149"/>
      <c r="LYD94" s="149"/>
      <c r="LYE94" s="149"/>
      <c r="LYF94" s="149"/>
      <c r="LYG94" s="149"/>
      <c r="LYH94" s="149"/>
      <c r="LYI94" s="149"/>
      <c r="LYJ94" s="149"/>
      <c r="LYK94" s="149"/>
      <c r="LYL94" s="149"/>
      <c r="LYM94" s="149"/>
      <c r="LYN94" s="149"/>
      <c r="LYO94" s="149"/>
      <c r="LYP94" s="149"/>
      <c r="LYQ94" s="149"/>
      <c r="LYR94" s="149"/>
      <c r="LYS94" s="149"/>
      <c r="LYT94" s="149"/>
      <c r="LYU94" s="149"/>
      <c r="LYV94" s="149"/>
      <c r="LYW94" s="149"/>
      <c r="LYX94" s="149"/>
      <c r="LYY94" s="149"/>
      <c r="LYZ94" s="149"/>
      <c r="LZA94" s="149"/>
      <c r="LZB94" s="149"/>
      <c r="LZC94" s="149"/>
      <c r="LZD94" s="149"/>
      <c r="LZE94" s="149"/>
      <c r="LZF94" s="149"/>
      <c r="LZG94" s="149"/>
      <c r="LZH94" s="149"/>
      <c r="LZI94" s="149"/>
      <c r="LZJ94" s="149"/>
      <c r="LZK94" s="149"/>
      <c r="LZL94" s="149"/>
      <c r="LZM94" s="149"/>
      <c r="LZN94" s="149"/>
      <c r="LZO94" s="149"/>
      <c r="LZP94" s="149"/>
      <c r="LZQ94" s="149"/>
      <c r="LZR94" s="149"/>
      <c r="LZS94" s="149"/>
      <c r="LZT94" s="149"/>
      <c r="LZU94" s="149"/>
      <c r="LZV94" s="149"/>
      <c r="LZW94" s="149"/>
      <c r="LZX94" s="149"/>
      <c r="LZY94" s="149"/>
      <c r="LZZ94" s="149"/>
      <c r="MAA94" s="149"/>
      <c r="MAB94" s="149"/>
      <c r="MAC94" s="149"/>
      <c r="MAD94" s="149"/>
      <c r="MAE94" s="149"/>
      <c r="MAF94" s="149"/>
      <c r="MAG94" s="149"/>
      <c r="MAH94" s="149"/>
      <c r="MAI94" s="149"/>
      <c r="MAJ94" s="149"/>
      <c r="MAK94" s="149"/>
      <c r="MAL94" s="149"/>
      <c r="MAM94" s="149"/>
      <c r="MAN94" s="149"/>
      <c r="MAO94" s="149"/>
      <c r="MAP94" s="149"/>
      <c r="MAQ94" s="149"/>
      <c r="MAR94" s="149"/>
      <c r="MAS94" s="149"/>
      <c r="MAT94" s="149"/>
      <c r="MAU94" s="149"/>
      <c r="MAV94" s="149"/>
      <c r="MAW94" s="149"/>
      <c r="MAX94" s="149"/>
      <c r="MAY94" s="149"/>
      <c r="MAZ94" s="149"/>
      <c r="MBA94" s="149"/>
      <c r="MBB94" s="149"/>
      <c r="MBC94" s="149"/>
      <c r="MBD94" s="149"/>
      <c r="MBE94" s="149"/>
      <c r="MBF94" s="149"/>
      <c r="MBG94" s="149"/>
      <c r="MBH94" s="149"/>
      <c r="MBI94" s="149"/>
      <c r="MBJ94" s="149"/>
      <c r="MBK94" s="149"/>
      <c r="MBL94" s="149"/>
      <c r="MBM94" s="149"/>
      <c r="MBN94" s="149"/>
      <c r="MBO94" s="149"/>
      <c r="MBP94" s="149"/>
      <c r="MBQ94" s="149"/>
      <c r="MBR94" s="149"/>
      <c r="MBS94" s="149"/>
      <c r="MBT94" s="149"/>
      <c r="MBU94" s="149"/>
      <c r="MBV94" s="149"/>
      <c r="MBW94" s="149"/>
      <c r="MBX94" s="149"/>
      <c r="MBY94" s="149"/>
      <c r="MBZ94" s="149"/>
      <c r="MCA94" s="149"/>
      <c r="MCB94" s="149"/>
      <c r="MCC94" s="149"/>
      <c r="MCD94" s="149"/>
      <c r="MCE94" s="149"/>
      <c r="MCF94" s="149"/>
      <c r="MCG94" s="149"/>
      <c r="MCH94" s="149"/>
      <c r="MCI94" s="149"/>
      <c r="MCJ94" s="149"/>
      <c r="MCK94" s="149"/>
      <c r="MCL94" s="149"/>
      <c r="MCM94" s="149"/>
      <c r="MCN94" s="149"/>
      <c r="MCO94" s="149"/>
      <c r="MCP94" s="149"/>
      <c r="MCQ94" s="149"/>
      <c r="MCR94" s="149"/>
      <c r="MCS94" s="149"/>
      <c r="MCT94" s="149"/>
      <c r="MCU94" s="149"/>
      <c r="MCV94" s="149"/>
      <c r="MCW94" s="149"/>
      <c r="MCX94" s="149"/>
      <c r="MCY94" s="149"/>
      <c r="MCZ94" s="149"/>
      <c r="MDA94" s="149"/>
      <c r="MDB94" s="149"/>
      <c r="MDC94" s="149"/>
      <c r="MDD94" s="149"/>
      <c r="MDE94" s="149"/>
      <c r="MDF94" s="149"/>
      <c r="MDG94" s="149"/>
      <c r="MDH94" s="149"/>
      <c r="MDI94" s="149"/>
      <c r="MDJ94" s="149"/>
      <c r="MDK94" s="149"/>
      <c r="MDL94" s="149"/>
      <c r="MDM94" s="149"/>
      <c r="MDN94" s="149"/>
      <c r="MDO94" s="149"/>
      <c r="MDP94" s="149"/>
      <c r="MDQ94" s="149"/>
      <c r="MDR94" s="149"/>
      <c r="MDS94" s="149"/>
      <c r="MDT94" s="149"/>
      <c r="MDU94" s="149"/>
      <c r="MDV94" s="149"/>
      <c r="MDW94" s="149"/>
      <c r="MDX94" s="149"/>
      <c r="MDY94" s="149"/>
      <c r="MDZ94" s="149"/>
      <c r="MEA94" s="149"/>
      <c r="MEB94" s="149"/>
      <c r="MEC94" s="149"/>
      <c r="MED94" s="149"/>
      <c r="MEE94" s="149"/>
      <c r="MEF94" s="149"/>
      <c r="MEG94" s="149"/>
      <c r="MEH94" s="149"/>
      <c r="MEI94" s="149"/>
      <c r="MEJ94" s="149"/>
      <c r="MEK94" s="149"/>
      <c r="MEL94" s="149"/>
      <c r="MEM94" s="149"/>
      <c r="MEN94" s="149"/>
      <c r="MEO94" s="149"/>
      <c r="MEP94" s="149"/>
      <c r="MEQ94" s="149"/>
      <c r="MER94" s="149"/>
      <c r="MES94" s="149"/>
      <c r="MET94" s="149"/>
      <c r="MEU94" s="149"/>
      <c r="MEV94" s="149"/>
      <c r="MEW94" s="149"/>
      <c r="MEX94" s="149"/>
      <c r="MEY94" s="149"/>
      <c r="MEZ94" s="149"/>
      <c r="MFA94" s="149"/>
      <c r="MFB94" s="149"/>
      <c r="MFC94" s="149"/>
      <c r="MFD94" s="149"/>
      <c r="MFE94" s="149"/>
      <c r="MFF94" s="149"/>
      <c r="MFG94" s="149"/>
      <c r="MFH94" s="149"/>
      <c r="MFI94" s="149"/>
      <c r="MFJ94" s="149"/>
      <c r="MFK94" s="149"/>
      <c r="MFL94" s="149"/>
      <c r="MFM94" s="149"/>
      <c r="MFN94" s="149"/>
      <c r="MFO94" s="149"/>
      <c r="MFP94" s="149"/>
      <c r="MFQ94" s="149"/>
      <c r="MFR94" s="149"/>
      <c r="MFS94" s="149"/>
      <c r="MFT94" s="149"/>
      <c r="MFU94" s="149"/>
      <c r="MFV94" s="149"/>
      <c r="MFW94" s="149"/>
      <c r="MFX94" s="149"/>
      <c r="MFY94" s="149"/>
      <c r="MFZ94" s="149"/>
      <c r="MGA94" s="149"/>
      <c r="MGB94" s="149"/>
      <c r="MGC94" s="149"/>
      <c r="MGD94" s="149"/>
      <c r="MGE94" s="149"/>
      <c r="MGF94" s="149"/>
      <c r="MGG94" s="149"/>
      <c r="MGH94" s="149"/>
      <c r="MGI94" s="149"/>
      <c r="MGJ94" s="149"/>
      <c r="MGK94" s="149"/>
      <c r="MGL94" s="149"/>
      <c r="MGM94" s="149"/>
      <c r="MGN94" s="149"/>
      <c r="MGO94" s="149"/>
      <c r="MGP94" s="149"/>
      <c r="MGQ94" s="149"/>
      <c r="MGR94" s="149"/>
      <c r="MGS94" s="149"/>
      <c r="MGT94" s="149"/>
      <c r="MGU94" s="149"/>
      <c r="MGV94" s="149"/>
      <c r="MGW94" s="149"/>
      <c r="MGX94" s="149"/>
      <c r="MGY94" s="149"/>
      <c r="MGZ94" s="149"/>
      <c r="MHA94" s="149"/>
      <c r="MHB94" s="149"/>
      <c r="MHC94" s="149"/>
      <c r="MHD94" s="149"/>
      <c r="MHE94" s="149"/>
      <c r="MHF94" s="149"/>
      <c r="MHG94" s="149"/>
      <c r="MHH94" s="149"/>
      <c r="MHI94" s="149"/>
      <c r="MHJ94" s="149"/>
      <c r="MHK94" s="149"/>
      <c r="MHL94" s="149"/>
      <c r="MHM94" s="149"/>
      <c r="MHN94" s="149"/>
      <c r="MHO94" s="149"/>
      <c r="MHP94" s="149"/>
      <c r="MHQ94" s="149"/>
      <c r="MHR94" s="149"/>
      <c r="MHS94" s="149"/>
      <c r="MHT94" s="149"/>
      <c r="MHU94" s="149"/>
      <c r="MHV94" s="149"/>
      <c r="MHW94" s="149"/>
      <c r="MHX94" s="149"/>
      <c r="MHY94" s="149"/>
      <c r="MHZ94" s="149"/>
      <c r="MIA94" s="149"/>
      <c r="MIB94" s="149"/>
      <c r="MIC94" s="149"/>
      <c r="MID94" s="149"/>
      <c r="MIE94" s="149"/>
      <c r="MIF94" s="149"/>
      <c r="MIG94" s="149"/>
      <c r="MIH94" s="149"/>
      <c r="MII94" s="149"/>
      <c r="MIJ94" s="149"/>
      <c r="MIK94" s="149"/>
      <c r="MIL94" s="149"/>
      <c r="MIM94" s="149"/>
      <c r="MIN94" s="149"/>
      <c r="MIO94" s="149"/>
      <c r="MIP94" s="149"/>
      <c r="MIQ94" s="149"/>
      <c r="MIR94" s="149"/>
      <c r="MIS94" s="149"/>
      <c r="MIT94" s="149"/>
      <c r="MIU94" s="149"/>
      <c r="MIV94" s="149"/>
      <c r="MIW94" s="149"/>
      <c r="MIX94" s="149"/>
      <c r="MIY94" s="149"/>
      <c r="MIZ94" s="149"/>
      <c r="MJA94" s="149"/>
      <c r="MJB94" s="149"/>
      <c r="MJC94" s="149"/>
      <c r="MJD94" s="149"/>
      <c r="MJE94" s="149"/>
      <c r="MJF94" s="149"/>
      <c r="MJG94" s="149"/>
      <c r="MJH94" s="149"/>
      <c r="MJI94" s="149"/>
      <c r="MJJ94" s="149"/>
      <c r="MJK94" s="149"/>
      <c r="MJL94" s="149"/>
      <c r="MJM94" s="149"/>
      <c r="MJN94" s="149"/>
      <c r="MJO94" s="149"/>
      <c r="MJP94" s="149"/>
      <c r="MJQ94" s="149"/>
      <c r="MJR94" s="149"/>
      <c r="MJS94" s="149"/>
      <c r="MJT94" s="149"/>
      <c r="MJU94" s="149"/>
      <c r="MJV94" s="149"/>
      <c r="MJW94" s="149"/>
      <c r="MJX94" s="149"/>
      <c r="MJY94" s="149"/>
      <c r="MJZ94" s="149"/>
      <c r="MKA94" s="149"/>
      <c r="MKB94" s="149"/>
      <c r="MKC94" s="149"/>
      <c r="MKD94" s="149"/>
      <c r="MKE94" s="149"/>
      <c r="MKF94" s="149"/>
      <c r="MKG94" s="149"/>
      <c r="MKH94" s="149"/>
      <c r="MKI94" s="149"/>
      <c r="MKJ94" s="149"/>
      <c r="MKK94" s="149"/>
      <c r="MKL94" s="149"/>
      <c r="MKM94" s="149"/>
      <c r="MKN94" s="149"/>
      <c r="MKO94" s="149"/>
      <c r="MKP94" s="149"/>
      <c r="MKQ94" s="149"/>
      <c r="MKR94" s="149"/>
      <c r="MKS94" s="149"/>
      <c r="MKT94" s="149"/>
      <c r="MKU94" s="149"/>
      <c r="MKV94" s="149"/>
      <c r="MKW94" s="149"/>
      <c r="MKX94" s="149"/>
      <c r="MKY94" s="149"/>
      <c r="MKZ94" s="149"/>
      <c r="MLA94" s="149"/>
      <c r="MLB94" s="149"/>
      <c r="MLC94" s="149"/>
      <c r="MLD94" s="149"/>
      <c r="MLE94" s="149"/>
      <c r="MLF94" s="149"/>
      <c r="MLG94" s="149"/>
      <c r="MLH94" s="149"/>
      <c r="MLI94" s="149"/>
      <c r="MLJ94" s="149"/>
      <c r="MLK94" s="149"/>
      <c r="MLL94" s="149"/>
      <c r="MLM94" s="149"/>
      <c r="MLN94" s="149"/>
      <c r="MLO94" s="149"/>
      <c r="MLP94" s="149"/>
      <c r="MLQ94" s="149"/>
      <c r="MLR94" s="149"/>
      <c r="MLS94" s="149"/>
      <c r="MLT94" s="149"/>
      <c r="MLU94" s="149"/>
      <c r="MLV94" s="149"/>
      <c r="MLW94" s="149"/>
      <c r="MLX94" s="149"/>
      <c r="MLY94" s="149"/>
      <c r="MLZ94" s="149"/>
      <c r="MMA94" s="149"/>
      <c r="MMB94" s="149"/>
      <c r="MMC94" s="149"/>
      <c r="MMD94" s="149"/>
      <c r="MME94" s="149"/>
      <c r="MMF94" s="149"/>
      <c r="MMG94" s="149"/>
      <c r="MMH94" s="149"/>
      <c r="MMI94" s="149"/>
      <c r="MMJ94" s="149"/>
      <c r="MMK94" s="149"/>
      <c r="MML94" s="149"/>
      <c r="MMM94" s="149"/>
      <c r="MMN94" s="149"/>
      <c r="MMO94" s="149"/>
      <c r="MMP94" s="149"/>
      <c r="MMQ94" s="149"/>
      <c r="MMR94" s="149"/>
      <c r="MMS94" s="149"/>
      <c r="MMT94" s="149"/>
      <c r="MMU94" s="149"/>
      <c r="MMV94" s="149"/>
      <c r="MMW94" s="149"/>
      <c r="MMX94" s="149"/>
      <c r="MMY94" s="149"/>
      <c r="MMZ94" s="149"/>
      <c r="MNA94" s="149"/>
      <c r="MNB94" s="149"/>
      <c r="MNC94" s="149"/>
      <c r="MND94" s="149"/>
      <c r="MNE94" s="149"/>
      <c r="MNF94" s="149"/>
      <c r="MNG94" s="149"/>
      <c r="MNH94" s="149"/>
      <c r="MNI94" s="149"/>
      <c r="MNJ94" s="149"/>
      <c r="MNK94" s="149"/>
      <c r="MNL94" s="149"/>
      <c r="MNM94" s="149"/>
      <c r="MNN94" s="149"/>
      <c r="MNO94" s="149"/>
      <c r="MNP94" s="149"/>
      <c r="MNQ94" s="149"/>
      <c r="MNR94" s="149"/>
      <c r="MNS94" s="149"/>
      <c r="MNT94" s="149"/>
      <c r="MNU94" s="149"/>
      <c r="MNV94" s="149"/>
      <c r="MNW94" s="149"/>
      <c r="MNX94" s="149"/>
      <c r="MNY94" s="149"/>
      <c r="MNZ94" s="149"/>
      <c r="MOA94" s="149"/>
      <c r="MOB94" s="149"/>
      <c r="MOC94" s="149"/>
      <c r="MOD94" s="149"/>
      <c r="MOE94" s="149"/>
      <c r="MOF94" s="149"/>
      <c r="MOG94" s="149"/>
      <c r="MOH94" s="149"/>
      <c r="MOI94" s="149"/>
      <c r="MOJ94" s="149"/>
      <c r="MOK94" s="149"/>
      <c r="MOL94" s="149"/>
      <c r="MOM94" s="149"/>
      <c r="MON94" s="149"/>
      <c r="MOO94" s="149"/>
      <c r="MOP94" s="149"/>
      <c r="MOQ94" s="149"/>
      <c r="MOR94" s="149"/>
      <c r="MOS94" s="149"/>
      <c r="MOT94" s="149"/>
      <c r="MOU94" s="149"/>
      <c r="MOV94" s="149"/>
      <c r="MOW94" s="149"/>
      <c r="MOX94" s="149"/>
      <c r="MOY94" s="149"/>
      <c r="MOZ94" s="149"/>
      <c r="MPA94" s="149"/>
      <c r="MPB94" s="149"/>
      <c r="MPC94" s="149"/>
      <c r="MPD94" s="149"/>
      <c r="MPE94" s="149"/>
      <c r="MPF94" s="149"/>
      <c r="MPG94" s="149"/>
      <c r="MPH94" s="149"/>
      <c r="MPI94" s="149"/>
      <c r="MPJ94" s="149"/>
      <c r="MPK94" s="149"/>
      <c r="MPL94" s="149"/>
      <c r="MPM94" s="149"/>
      <c r="MPN94" s="149"/>
      <c r="MPO94" s="149"/>
      <c r="MPP94" s="149"/>
      <c r="MPQ94" s="149"/>
      <c r="MPR94" s="149"/>
      <c r="MPS94" s="149"/>
      <c r="MPT94" s="149"/>
      <c r="MPU94" s="149"/>
      <c r="MPV94" s="149"/>
      <c r="MPW94" s="149"/>
      <c r="MPX94" s="149"/>
      <c r="MPY94" s="149"/>
      <c r="MPZ94" s="149"/>
      <c r="MQA94" s="149"/>
      <c r="MQB94" s="149"/>
      <c r="MQC94" s="149"/>
      <c r="MQD94" s="149"/>
      <c r="MQE94" s="149"/>
      <c r="MQF94" s="149"/>
      <c r="MQG94" s="149"/>
      <c r="MQH94" s="149"/>
      <c r="MQI94" s="149"/>
      <c r="MQJ94" s="149"/>
      <c r="MQK94" s="149"/>
      <c r="MQL94" s="149"/>
      <c r="MQM94" s="149"/>
      <c r="MQN94" s="149"/>
      <c r="MQO94" s="149"/>
      <c r="MQP94" s="149"/>
      <c r="MQQ94" s="149"/>
      <c r="MQR94" s="149"/>
      <c r="MQS94" s="149"/>
      <c r="MQT94" s="149"/>
      <c r="MQU94" s="149"/>
      <c r="MQV94" s="149"/>
      <c r="MQW94" s="149"/>
      <c r="MQX94" s="149"/>
      <c r="MQY94" s="149"/>
      <c r="MQZ94" s="149"/>
      <c r="MRA94" s="149"/>
      <c r="MRB94" s="149"/>
      <c r="MRC94" s="149"/>
      <c r="MRD94" s="149"/>
      <c r="MRE94" s="149"/>
      <c r="MRF94" s="149"/>
      <c r="MRG94" s="149"/>
      <c r="MRH94" s="149"/>
      <c r="MRI94" s="149"/>
      <c r="MRJ94" s="149"/>
      <c r="MRK94" s="149"/>
      <c r="MRL94" s="149"/>
      <c r="MRM94" s="149"/>
      <c r="MRN94" s="149"/>
      <c r="MRO94" s="149"/>
      <c r="MRP94" s="149"/>
      <c r="MRQ94" s="149"/>
      <c r="MRR94" s="149"/>
      <c r="MRS94" s="149"/>
      <c r="MRT94" s="149"/>
      <c r="MRU94" s="149"/>
      <c r="MRV94" s="149"/>
      <c r="MRW94" s="149"/>
      <c r="MRX94" s="149"/>
      <c r="MRY94" s="149"/>
      <c r="MRZ94" s="149"/>
      <c r="MSA94" s="149"/>
      <c r="MSB94" s="149"/>
      <c r="MSC94" s="149"/>
      <c r="MSD94" s="149"/>
      <c r="MSE94" s="149"/>
      <c r="MSF94" s="149"/>
      <c r="MSG94" s="149"/>
      <c r="MSH94" s="149"/>
      <c r="MSI94" s="149"/>
      <c r="MSJ94" s="149"/>
      <c r="MSK94" s="149"/>
      <c r="MSL94" s="149"/>
      <c r="MSM94" s="149"/>
      <c r="MSN94" s="149"/>
      <c r="MSO94" s="149"/>
      <c r="MSP94" s="149"/>
      <c r="MSQ94" s="149"/>
      <c r="MSR94" s="149"/>
      <c r="MSS94" s="149"/>
      <c r="MST94" s="149"/>
      <c r="MSU94" s="149"/>
      <c r="MSV94" s="149"/>
      <c r="MSW94" s="149"/>
      <c r="MSX94" s="149"/>
      <c r="MSY94" s="149"/>
      <c r="MSZ94" s="149"/>
      <c r="MTA94" s="149"/>
      <c r="MTB94" s="149"/>
      <c r="MTC94" s="149"/>
      <c r="MTD94" s="149"/>
      <c r="MTE94" s="149"/>
      <c r="MTF94" s="149"/>
      <c r="MTG94" s="149"/>
      <c r="MTH94" s="149"/>
      <c r="MTI94" s="149"/>
      <c r="MTJ94" s="149"/>
      <c r="MTK94" s="149"/>
      <c r="MTL94" s="149"/>
      <c r="MTM94" s="149"/>
      <c r="MTN94" s="149"/>
      <c r="MTO94" s="149"/>
      <c r="MTP94" s="149"/>
      <c r="MTQ94" s="149"/>
      <c r="MTR94" s="149"/>
      <c r="MTS94" s="149"/>
      <c r="MTT94" s="149"/>
      <c r="MTU94" s="149"/>
      <c r="MTV94" s="149"/>
      <c r="MTW94" s="149"/>
      <c r="MTX94" s="149"/>
      <c r="MTY94" s="149"/>
      <c r="MTZ94" s="149"/>
      <c r="MUA94" s="149"/>
      <c r="MUB94" s="149"/>
      <c r="MUC94" s="149"/>
      <c r="MUD94" s="149"/>
      <c r="MUE94" s="149"/>
      <c r="MUF94" s="149"/>
      <c r="MUG94" s="149"/>
      <c r="MUH94" s="149"/>
      <c r="MUI94" s="149"/>
      <c r="MUJ94" s="149"/>
      <c r="MUK94" s="149"/>
      <c r="MUL94" s="149"/>
      <c r="MUM94" s="149"/>
      <c r="MUN94" s="149"/>
      <c r="MUO94" s="149"/>
      <c r="MUP94" s="149"/>
      <c r="MUQ94" s="149"/>
      <c r="MUR94" s="149"/>
      <c r="MUS94" s="149"/>
      <c r="MUT94" s="149"/>
      <c r="MUU94" s="149"/>
      <c r="MUV94" s="149"/>
      <c r="MUW94" s="149"/>
      <c r="MUX94" s="149"/>
      <c r="MUY94" s="149"/>
      <c r="MUZ94" s="149"/>
      <c r="MVA94" s="149"/>
      <c r="MVB94" s="149"/>
      <c r="MVC94" s="149"/>
      <c r="MVD94" s="149"/>
      <c r="MVE94" s="149"/>
      <c r="MVF94" s="149"/>
      <c r="MVG94" s="149"/>
      <c r="MVH94" s="149"/>
      <c r="MVI94" s="149"/>
      <c r="MVJ94" s="149"/>
      <c r="MVK94" s="149"/>
      <c r="MVL94" s="149"/>
      <c r="MVM94" s="149"/>
      <c r="MVN94" s="149"/>
      <c r="MVO94" s="149"/>
      <c r="MVP94" s="149"/>
      <c r="MVQ94" s="149"/>
      <c r="MVR94" s="149"/>
      <c r="MVS94" s="149"/>
      <c r="MVT94" s="149"/>
      <c r="MVU94" s="149"/>
      <c r="MVV94" s="149"/>
      <c r="MVW94" s="149"/>
      <c r="MVX94" s="149"/>
      <c r="MVY94" s="149"/>
      <c r="MVZ94" s="149"/>
      <c r="MWA94" s="149"/>
      <c r="MWB94" s="149"/>
      <c r="MWC94" s="149"/>
      <c r="MWD94" s="149"/>
      <c r="MWE94" s="149"/>
      <c r="MWF94" s="149"/>
      <c r="MWG94" s="149"/>
      <c r="MWH94" s="149"/>
      <c r="MWI94" s="149"/>
      <c r="MWJ94" s="149"/>
      <c r="MWK94" s="149"/>
      <c r="MWL94" s="149"/>
      <c r="MWM94" s="149"/>
      <c r="MWN94" s="149"/>
      <c r="MWO94" s="149"/>
      <c r="MWP94" s="149"/>
      <c r="MWQ94" s="149"/>
      <c r="MWR94" s="149"/>
      <c r="MWS94" s="149"/>
      <c r="MWT94" s="149"/>
      <c r="MWU94" s="149"/>
      <c r="MWV94" s="149"/>
      <c r="MWW94" s="149"/>
      <c r="MWX94" s="149"/>
      <c r="MWY94" s="149"/>
      <c r="MWZ94" s="149"/>
      <c r="MXA94" s="149"/>
      <c r="MXB94" s="149"/>
      <c r="MXC94" s="149"/>
      <c r="MXD94" s="149"/>
      <c r="MXE94" s="149"/>
      <c r="MXF94" s="149"/>
      <c r="MXG94" s="149"/>
      <c r="MXH94" s="149"/>
      <c r="MXI94" s="149"/>
      <c r="MXJ94" s="149"/>
      <c r="MXK94" s="149"/>
      <c r="MXL94" s="149"/>
      <c r="MXM94" s="149"/>
      <c r="MXN94" s="149"/>
      <c r="MXO94" s="149"/>
      <c r="MXP94" s="149"/>
      <c r="MXQ94" s="149"/>
      <c r="MXR94" s="149"/>
      <c r="MXS94" s="149"/>
      <c r="MXT94" s="149"/>
      <c r="MXU94" s="149"/>
      <c r="MXV94" s="149"/>
      <c r="MXW94" s="149"/>
      <c r="MXX94" s="149"/>
      <c r="MXY94" s="149"/>
      <c r="MXZ94" s="149"/>
      <c r="MYA94" s="149"/>
      <c r="MYB94" s="149"/>
      <c r="MYC94" s="149"/>
      <c r="MYD94" s="149"/>
      <c r="MYE94" s="149"/>
      <c r="MYF94" s="149"/>
      <c r="MYG94" s="149"/>
      <c r="MYH94" s="149"/>
      <c r="MYI94" s="149"/>
      <c r="MYJ94" s="149"/>
      <c r="MYK94" s="149"/>
      <c r="MYL94" s="149"/>
      <c r="MYM94" s="149"/>
      <c r="MYN94" s="149"/>
      <c r="MYO94" s="149"/>
      <c r="MYP94" s="149"/>
      <c r="MYQ94" s="149"/>
      <c r="MYR94" s="149"/>
      <c r="MYS94" s="149"/>
      <c r="MYT94" s="149"/>
      <c r="MYU94" s="149"/>
      <c r="MYV94" s="149"/>
      <c r="MYW94" s="149"/>
      <c r="MYX94" s="149"/>
      <c r="MYY94" s="149"/>
      <c r="MYZ94" s="149"/>
      <c r="MZA94" s="149"/>
      <c r="MZB94" s="149"/>
      <c r="MZC94" s="149"/>
      <c r="MZD94" s="149"/>
      <c r="MZE94" s="149"/>
      <c r="MZF94" s="149"/>
      <c r="MZG94" s="149"/>
      <c r="MZH94" s="149"/>
      <c r="MZI94" s="149"/>
      <c r="MZJ94" s="149"/>
      <c r="MZK94" s="149"/>
      <c r="MZL94" s="149"/>
      <c r="MZM94" s="149"/>
      <c r="MZN94" s="149"/>
      <c r="MZO94" s="149"/>
      <c r="MZP94" s="149"/>
      <c r="MZQ94" s="149"/>
      <c r="MZR94" s="149"/>
      <c r="MZS94" s="149"/>
      <c r="MZT94" s="149"/>
      <c r="MZU94" s="149"/>
      <c r="MZV94" s="149"/>
      <c r="MZW94" s="149"/>
      <c r="MZX94" s="149"/>
      <c r="MZY94" s="149"/>
      <c r="MZZ94" s="149"/>
      <c r="NAA94" s="149"/>
      <c r="NAB94" s="149"/>
      <c r="NAC94" s="149"/>
      <c r="NAD94" s="149"/>
      <c r="NAE94" s="149"/>
      <c r="NAF94" s="149"/>
      <c r="NAG94" s="149"/>
      <c r="NAH94" s="149"/>
      <c r="NAI94" s="149"/>
      <c r="NAJ94" s="149"/>
      <c r="NAK94" s="149"/>
      <c r="NAL94" s="149"/>
      <c r="NAM94" s="149"/>
      <c r="NAN94" s="149"/>
      <c r="NAO94" s="149"/>
      <c r="NAP94" s="149"/>
      <c r="NAQ94" s="149"/>
      <c r="NAR94" s="149"/>
      <c r="NAS94" s="149"/>
      <c r="NAT94" s="149"/>
      <c r="NAU94" s="149"/>
      <c r="NAV94" s="149"/>
      <c r="NAW94" s="149"/>
      <c r="NAX94" s="149"/>
      <c r="NAY94" s="149"/>
      <c r="NAZ94" s="149"/>
      <c r="NBA94" s="149"/>
      <c r="NBB94" s="149"/>
      <c r="NBC94" s="149"/>
      <c r="NBD94" s="149"/>
      <c r="NBE94" s="149"/>
      <c r="NBF94" s="149"/>
      <c r="NBG94" s="149"/>
      <c r="NBH94" s="149"/>
      <c r="NBI94" s="149"/>
      <c r="NBJ94" s="149"/>
      <c r="NBK94" s="149"/>
      <c r="NBL94" s="149"/>
      <c r="NBM94" s="149"/>
      <c r="NBN94" s="149"/>
      <c r="NBO94" s="149"/>
      <c r="NBP94" s="149"/>
      <c r="NBQ94" s="149"/>
      <c r="NBR94" s="149"/>
      <c r="NBS94" s="149"/>
      <c r="NBT94" s="149"/>
      <c r="NBU94" s="149"/>
      <c r="NBV94" s="149"/>
      <c r="NBW94" s="149"/>
      <c r="NBX94" s="149"/>
      <c r="NBY94" s="149"/>
      <c r="NBZ94" s="149"/>
      <c r="NCA94" s="149"/>
      <c r="NCB94" s="149"/>
      <c r="NCC94" s="149"/>
      <c r="NCD94" s="149"/>
      <c r="NCE94" s="149"/>
      <c r="NCF94" s="149"/>
      <c r="NCG94" s="149"/>
      <c r="NCH94" s="149"/>
      <c r="NCI94" s="149"/>
      <c r="NCJ94" s="149"/>
      <c r="NCK94" s="149"/>
      <c r="NCL94" s="149"/>
      <c r="NCM94" s="149"/>
      <c r="NCN94" s="149"/>
      <c r="NCO94" s="149"/>
      <c r="NCP94" s="149"/>
      <c r="NCQ94" s="149"/>
      <c r="NCR94" s="149"/>
      <c r="NCS94" s="149"/>
      <c r="NCT94" s="149"/>
      <c r="NCU94" s="149"/>
      <c r="NCV94" s="149"/>
      <c r="NCW94" s="149"/>
      <c r="NCX94" s="149"/>
      <c r="NCY94" s="149"/>
      <c r="NCZ94" s="149"/>
      <c r="NDA94" s="149"/>
      <c r="NDB94" s="149"/>
      <c r="NDC94" s="149"/>
      <c r="NDD94" s="149"/>
      <c r="NDE94" s="149"/>
      <c r="NDF94" s="149"/>
      <c r="NDG94" s="149"/>
      <c r="NDH94" s="149"/>
      <c r="NDI94" s="149"/>
      <c r="NDJ94" s="149"/>
      <c r="NDK94" s="149"/>
      <c r="NDL94" s="149"/>
      <c r="NDM94" s="149"/>
      <c r="NDN94" s="149"/>
      <c r="NDO94" s="149"/>
      <c r="NDP94" s="149"/>
      <c r="NDQ94" s="149"/>
      <c r="NDR94" s="149"/>
      <c r="NDS94" s="149"/>
      <c r="NDT94" s="149"/>
      <c r="NDU94" s="149"/>
      <c r="NDV94" s="149"/>
      <c r="NDW94" s="149"/>
      <c r="NDX94" s="149"/>
      <c r="NDY94" s="149"/>
      <c r="NDZ94" s="149"/>
      <c r="NEA94" s="149"/>
      <c r="NEB94" s="149"/>
      <c r="NEC94" s="149"/>
      <c r="NED94" s="149"/>
      <c r="NEE94" s="149"/>
      <c r="NEF94" s="149"/>
      <c r="NEG94" s="149"/>
      <c r="NEH94" s="149"/>
      <c r="NEI94" s="149"/>
      <c r="NEJ94" s="149"/>
      <c r="NEK94" s="149"/>
      <c r="NEL94" s="149"/>
      <c r="NEM94" s="149"/>
      <c r="NEN94" s="149"/>
      <c r="NEO94" s="149"/>
      <c r="NEP94" s="149"/>
      <c r="NEQ94" s="149"/>
      <c r="NER94" s="149"/>
      <c r="NES94" s="149"/>
      <c r="NET94" s="149"/>
      <c r="NEU94" s="149"/>
      <c r="NEV94" s="149"/>
      <c r="NEW94" s="149"/>
      <c r="NEX94" s="149"/>
      <c r="NEY94" s="149"/>
      <c r="NEZ94" s="149"/>
      <c r="NFA94" s="149"/>
      <c r="NFB94" s="149"/>
      <c r="NFC94" s="149"/>
      <c r="NFD94" s="149"/>
      <c r="NFE94" s="149"/>
      <c r="NFF94" s="149"/>
      <c r="NFG94" s="149"/>
      <c r="NFH94" s="149"/>
      <c r="NFI94" s="149"/>
      <c r="NFJ94" s="149"/>
      <c r="NFK94" s="149"/>
      <c r="NFL94" s="149"/>
      <c r="NFM94" s="149"/>
      <c r="NFN94" s="149"/>
      <c r="NFO94" s="149"/>
      <c r="NFP94" s="149"/>
      <c r="NFQ94" s="149"/>
      <c r="NFR94" s="149"/>
      <c r="NFS94" s="149"/>
      <c r="NFT94" s="149"/>
      <c r="NFU94" s="149"/>
      <c r="NFV94" s="149"/>
      <c r="NFW94" s="149"/>
      <c r="NFX94" s="149"/>
      <c r="NFY94" s="149"/>
      <c r="NFZ94" s="149"/>
      <c r="NGA94" s="149"/>
      <c r="NGB94" s="149"/>
      <c r="NGC94" s="149"/>
      <c r="NGD94" s="149"/>
      <c r="NGE94" s="149"/>
      <c r="NGF94" s="149"/>
      <c r="NGG94" s="149"/>
      <c r="NGH94" s="149"/>
      <c r="NGI94" s="149"/>
      <c r="NGJ94" s="149"/>
      <c r="NGK94" s="149"/>
      <c r="NGL94" s="149"/>
      <c r="NGM94" s="149"/>
      <c r="NGN94" s="149"/>
      <c r="NGO94" s="149"/>
      <c r="NGP94" s="149"/>
      <c r="NGQ94" s="149"/>
      <c r="NGR94" s="149"/>
      <c r="NGS94" s="149"/>
      <c r="NGT94" s="149"/>
      <c r="NGU94" s="149"/>
      <c r="NGV94" s="149"/>
      <c r="NGW94" s="149"/>
      <c r="NGX94" s="149"/>
      <c r="NGY94" s="149"/>
      <c r="NGZ94" s="149"/>
      <c r="NHA94" s="149"/>
      <c r="NHB94" s="149"/>
      <c r="NHC94" s="149"/>
      <c r="NHD94" s="149"/>
      <c r="NHE94" s="149"/>
      <c r="NHF94" s="149"/>
      <c r="NHG94" s="149"/>
      <c r="NHH94" s="149"/>
      <c r="NHI94" s="149"/>
      <c r="NHJ94" s="149"/>
      <c r="NHK94" s="149"/>
      <c r="NHL94" s="149"/>
      <c r="NHM94" s="149"/>
      <c r="NHN94" s="149"/>
      <c r="NHO94" s="149"/>
      <c r="NHP94" s="149"/>
      <c r="NHQ94" s="149"/>
      <c r="NHR94" s="149"/>
      <c r="NHS94" s="149"/>
      <c r="NHT94" s="149"/>
      <c r="NHU94" s="149"/>
      <c r="NHV94" s="149"/>
      <c r="NHW94" s="149"/>
      <c r="NHX94" s="149"/>
      <c r="NHY94" s="149"/>
      <c r="NHZ94" s="149"/>
      <c r="NIA94" s="149"/>
      <c r="NIB94" s="149"/>
      <c r="NIC94" s="149"/>
      <c r="NID94" s="149"/>
      <c r="NIE94" s="149"/>
      <c r="NIF94" s="149"/>
      <c r="NIG94" s="149"/>
      <c r="NIH94" s="149"/>
      <c r="NII94" s="149"/>
      <c r="NIJ94" s="149"/>
      <c r="NIK94" s="149"/>
      <c r="NIL94" s="149"/>
      <c r="NIM94" s="149"/>
      <c r="NIN94" s="149"/>
      <c r="NIO94" s="149"/>
      <c r="NIP94" s="149"/>
      <c r="NIQ94" s="149"/>
      <c r="NIR94" s="149"/>
      <c r="NIS94" s="149"/>
      <c r="NIT94" s="149"/>
      <c r="NIU94" s="149"/>
      <c r="NIV94" s="149"/>
      <c r="NIW94" s="149"/>
      <c r="NIX94" s="149"/>
      <c r="NIY94" s="149"/>
      <c r="NIZ94" s="149"/>
      <c r="NJA94" s="149"/>
      <c r="NJB94" s="149"/>
      <c r="NJC94" s="149"/>
      <c r="NJD94" s="149"/>
      <c r="NJE94" s="149"/>
      <c r="NJF94" s="149"/>
      <c r="NJG94" s="149"/>
      <c r="NJH94" s="149"/>
      <c r="NJI94" s="149"/>
      <c r="NJJ94" s="149"/>
      <c r="NJK94" s="149"/>
      <c r="NJL94" s="149"/>
      <c r="NJM94" s="149"/>
      <c r="NJN94" s="149"/>
      <c r="NJO94" s="149"/>
      <c r="NJP94" s="149"/>
      <c r="NJQ94" s="149"/>
      <c r="NJR94" s="149"/>
      <c r="NJS94" s="149"/>
      <c r="NJT94" s="149"/>
      <c r="NJU94" s="149"/>
      <c r="NJV94" s="149"/>
      <c r="NJW94" s="149"/>
      <c r="NJX94" s="149"/>
      <c r="NJY94" s="149"/>
      <c r="NJZ94" s="149"/>
      <c r="NKA94" s="149"/>
      <c r="NKB94" s="149"/>
      <c r="NKC94" s="149"/>
      <c r="NKD94" s="149"/>
      <c r="NKE94" s="149"/>
      <c r="NKF94" s="149"/>
      <c r="NKG94" s="149"/>
      <c r="NKH94" s="149"/>
      <c r="NKI94" s="149"/>
      <c r="NKJ94" s="149"/>
      <c r="NKK94" s="149"/>
      <c r="NKL94" s="149"/>
      <c r="NKM94" s="149"/>
      <c r="NKN94" s="149"/>
      <c r="NKO94" s="149"/>
      <c r="NKP94" s="149"/>
      <c r="NKQ94" s="149"/>
      <c r="NKR94" s="149"/>
      <c r="NKS94" s="149"/>
      <c r="NKT94" s="149"/>
      <c r="NKU94" s="149"/>
      <c r="NKV94" s="149"/>
      <c r="NKW94" s="149"/>
      <c r="NKX94" s="149"/>
      <c r="NKY94" s="149"/>
      <c r="NKZ94" s="149"/>
      <c r="NLA94" s="149"/>
      <c r="NLB94" s="149"/>
      <c r="NLC94" s="149"/>
      <c r="NLD94" s="149"/>
      <c r="NLE94" s="149"/>
      <c r="NLF94" s="149"/>
      <c r="NLG94" s="149"/>
      <c r="NLH94" s="149"/>
      <c r="NLI94" s="149"/>
      <c r="NLJ94" s="149"/>
      <c r="NLK94" s="149"/>
      <c r="NLL94" s="149"/>
      <c r="NLM94" s="149"/>
      <c r="NLN94" s="149"/>
      <c r="NLO94" s="149"/>
      <c r="NLP94" s="149"/>
      <c r="NLQ94" s="149"/>
      <c r="NLR94" s="149"/>
      <c r="NLS94" s="149"/>
      <c r="NLT94" s="149"/>
      <c r="NLU94" s="149"/>
      <c r="NLV94" s="149"/>
      <c r="NLW94" s="149"/>
      <c r="NLX94" s="149"/>
      <c r="NLY94" s="149"/>
      <c r="NLZ94" s="149"/>
      <c r="NMA94" s="149"/>
      <c r="NMB94" s="149"/>
      <c r="NMC94" s="149"/>
      <c r="NMD94" s="149"/>
      <c r="NME94" s="149"/>
      <c r="NMF94" s="149"/>
      <c r="NMG94" s="149"/>
      <c r="NMH94" s="149"/>
      <c r="NMI94" s="149"/>
      <c r="NMJ94" s="149"/>
      <c r="NMK94" s="149"/>
      <c r="NML94" s="149"/>
      <c r="NMM94" s="149"/>
      <c r="NMN94" s="149"/>
      <c r="NMO94" s="149"/>
      <c r="NMP94" s="149"/>
      <c r="NMQ94" s="149"/>
      <c r="NMR94" s="149"/>
      <c r="NMS94" s="149"/>
      <c r="NMT94" s="149"/>
      <c r="NMU94" s="149"/>
      <c r="NMV94" s="149"/>
      <c r="NMW94" s="149"/>
      <c r="NMX94" s="149"/>
      <c r="NMY94" s="149"/>
      <c r="NMZ94" s="149"/>
      <c r="NNA94" s="149"/>
      <c r="NNB94" s="149"/>
      <c r="NNC94" s="149"/>
      <c r="NND94" s="149"/>
      <c r="NNE94" s="149"/>
      <c r="NNF94" s="149"/>
      <c r="NNG94" s="149"/>
      <c r="NNH94" s="149"/>
      <c r="NNI94" s="149"/>
      <c r="NNJ94" s="149"/>
      <c r="NNK94" s="149"/>
      <c r="NNL94" s="149"/>
      <c r="NNM94" s="149"/>
      <c r="NNN94" s="149"/>
      <c r="NNO94" s="149"/>
      <c r="NNP94" s="149"/>
      <c r="NNQ94" s="149"/>
      <c r="NNR94" s="149"/>
      <c r="NNS94" s="149"/>
      <c r="NNT94" s="149"/>
      <c r="NNU94" s="149"/>
      <c r="NNV94" s="149"/>
      <c r="NNW94" s="149"/>
      <c r="NNX94" s="149"/>
      <c r="NNY94" s="149"/>
      <c r="NNZ94" s="149"/>
      <c r="NOA94" s="149"/>
      <c r="NOB94" s="149"/>
      <c r="NOC94" s="149"/>
      <c r="NOD94" s="149"/>
      <c r="NOE94" s="149"/>
      <c r="NOF94" s="149"/>
      <c r="NOG94" s="149"/>
      <c r="NOH94" s="149"/>
      <c r="NOI94" s="149"/>
      <c r="NOJ94" s="149"/>
      <c r="NOK94" s="149"/>
      <c r="NOL94" s="149"/>
      <c r="NOM94" s="149"/>
      <c r="NON94" s="149"/>
      <c r="NOO94" s="149"/>
      <c r="NOP94" s="149"/>
      <c r="NOQ94" s="149"/>
      <c r="NOR94" s="149"/>
      <c r="NOS94" s="149"/>
      <c r="NOT94" s="149"/>
      <c r="NOU94" s="149"/>
      <c r="NOV94" s="149"/>
      <c r="NOW94" s="149"/>
      <c r="NOX94" s="149"/>
      <c r="NOY94" s="149"/>
      <c r="NOZ94" s="149"/>
      <c r="NPA94" s="149"/>
      <c r="NPB94" s="149"/>
      <c r="NPC94" s="149"/>
      <c r="NPD94" s="149"/>
      <c r="NPE94" s="149"/>
      <c r="NPF94" s="149"/>
      <c r="NPG94" s="149"/>
      <c r="NPH94" s="149"/>
      <c r="NPI94" s="149"/>
      <c r="NPJ94" s="149"/>
      <c r="NPK94" s="149"/>
      <c r="NPL94" s="149"/>
      <c r="NPM94" s="149"/>
      <c r="NPN94" s="149"/>
      <c r="NPO94" s="149"/>
      <c r="NPP94" s="149"/>
      <c r="NPQ94" s="149"/>
      <c r="NPR94" s="149"/>
      <c r="NPS94" s="149"/>
      <c r="NPT94" s="149"/>
      <c r="NPU94" s="149"/>
      <c r="NPV94" s="149"/>
      <c r="NPW94" s="149"/>
      <c r="NPX94" s="149"/>
      <c r="NPY94" s="149"/>
      <c r="NPZ94" s="149"/>
      <c r="NQA94" s="149"/>
      <c r="NQB94" s="149"/>
      <c r="NQC94" s="149"/>
      <c r="NQD94" s="149"/>
      <c r="NQE94" s="149"/>
      <c r="NQF94" s="149"/>
      <c r="NQG94" s="149"/>
      <c r="NQH94" s="149"/>
      <c r="NQI94" s="149"/>
      <c r="NQJ94" s="149"/>
      <c r="NQK94" s="149"/>
      <c r="NQL94" s="149"/>
      <c r="NQM94" s="149"/>
      <c r="NQN94" s="149"/>
      <c r="NQO94" s="149"/>
      <c r="NQP94" s="149"/>
      <c r="NQQ94" s="149"/>
      <c r="NQR94" s="149"/>
      <c r="NQS94" s="149"/>
      <c r="NQT94" s="149"/>
      <c r="NQU94" s="149"/>
      <c r="NQV94" s="149"/>
      <c r="NQW94" s="149"/>
      <c r="NQX94" s="149"/>
      <c r="NQY94" s="149"/>
      <c r="NQZ94" s="149"/>
      <c r="NRA94" s="149"/>
      <c r="NRB94" s="149"/>
      <c r="NRC94" s="149"/>
      <c r="NRD94" s="149"/>
      <c r="NRE94" s="149"/>
      <c r="NRF94" s="149"/>
      <c r="NRG94" s="149"/>
      <c r="NRH94" s="149"/>
      <c r="NRI94" s="149"/>
      <c r="NRJ94" s="149"/>
      <c r="NRK94" s="149"/>
      <c r="NRL94" s="149"/>
      <c r="NRM94" s="149"/>
      <c r="NRN94" s="149"/>
      <c r="NRO94" s="149"/>
      <c r="NRP94" s="149"/>
      <c r="NRQ94" s="149"/>
      <c r="NRR94" s="149"/>
      <c r="NRS94" s="149"/>
      <c r="NRT94" s="149"/>
      <c r="NRU94" s="149"/>
      <c r="NRV94" s="149"/>
      <c r="NRW94" s="149"/>
      <c r="NRX94" s="149"/>
      <c r="NRY94" s="149"/>
      <c r="NRZ94" s="149"/>
      <c r="NSA94" s="149"/>
      <c r="NSB94" s="149"/>
      <c r="NSC94" s="149"/>
      <c r="NSD94" s="149"/>
      <c r="NSE94" s="149"/>
      <c r="NSF94" s="149"/>
      <c r="NSG94" s="149"/>
      <c r="NSH94" s="149"/>
      <c r="NSI94" s="149"/>
      <c r="NSJ94" s="149"/>
      <c r="NSK94" s="149"/>
      <c r="NSL94" s="149"/>
      <c r="NSM94" s="149"/>
      <c r="NSN94" s="149"/>
      <c r="NSO94" s="149"/>
      <c r="NSP94" s="149"/>
      <c r="NSQ94" s="149"/>
      <c r="NSR94" s="149"/>
      <c r="NSS94" s="149"/>
      <c r="NST94" s="149"/>
      <c r="NSU94" s="149"/>
      <c r="NSV94" s="149"/>
      <c r="NSW94" s="149"/>
      <c r="NSX94" s="149"/>
      <c r="NSY94" s="149"/>
      <c r="NSZ94" s="149"/>
      <c r="NTA94" s="149"/>
      <c r="NTB94" s="149"/>
      <c r="NTC94" s="149"/>
      <c r="NTD94" s="149"/>
      <c r="NTE94" s="149"/>
      <c r="NTF94" s="149"/>
      <c r="NTG94" s="149"/>
      <c r="NTH94" s="149"/>
      <c r="NTI94" s="149"/>
      <c r="NTJ94" s="149"/>
      <c r="NTK94" s="149"/>
      <c r="NTL94" s="149"/>
      <c r="NTM94" s="149"/>
      <c r="NTN94" s="149"/>
      <c r="NTO94" s="149"/>
      <c r="NTP94" s="149"/>
      <c r="NTQ94" s="149"/>
      <c r="NTR94" s="149"/>
      <c r="NTS94" s="149"/>
      <c r="NTT94" s="149"/>
      <c r="NTU94" s="149"/>
      <c r="NTV94" s="149"/>
      <c r="NTW94" s="149"/>
      <c r="NTX94" s="149"/>
      <c r="NTY94" s="149"/>
      <c r="NTZ94" s="149"/>
      <c r="NUA94" s="149"/>
      <c r="NUB94" s="149"/>
      <c r="NUC94" s="149"/>
      <c r="NUD94" s="149"/>
      <c r="NUE94" s="149"/>
      <c r="NUF94" s="149"/>
      <c r="NUG94" s="149"/>
      <c r="NUH94" s="149"/>
      <c r="NUI94" s="149"/>
      <c r="NUJ94" s="149"/>
      <c r="NUK94" s="149"/>
      <c r="NUL94" s="149"/>
      <c r="NUM94" s="149"/>
      <c r="NUN94" s="149"/>
      <c r="NUO94" s="149"/>
      <c r="NUP94" s="149"/>
      <c r="NUQ94" s="149"/>
      <c r="NUR94" s="149"/>
      <c r="NUS94" s="149"/>
      <c r="NUT94" s="149"/>
      <c r="NUU94" s="149"/>
      <c r="NUV94" s="149"/>
      <c r="NUW94" s="149"/>
      <c r="NUX94" s="149"/>
      <c r="NUY94" s="149"/>
      <c r="NUZ94" s="149"/>
      <c r="NVA94" s="149"/>
      <c r="NVB94" s="149"/>
      <c r="NVC94" s="149"/>
      <c r="NVD94" s="149"/>
      <c r="NVE94" s="149"/>
      <c r="NVF94" s="149"/>
      <c r="NVG94" s="149"/>
      <c r="NVH94" s="149"/>
      <c r="NVI94" s="149"/>
      <c r="NVJ94" s="149"/>
      <c r="NVK94" s="149"/>
      <c r="NVL94" s="149"/>
      <c r="NVM94" s="149"/>
      <c r="NVN94" s="149"/>
      <c r="NVO94" s="149"/>
      <c r="NVP94" s="149"/>
      <c r="NVQ94" s="149"/>
      <c r="NVR94" s="149"/>
      <c r="NVS94" s="149"/>
      <c r="NVT94" s="149"/>
      <c r="NVU94" s="149"/>
      <c r="NVV94" s="149"/>
      <c r="NVW94" s="149"/>
      <c r="NVX94" s="149"/>
      <c r="NVY94" s="149"/>
      <c r="NVZ94" s="149"/>
      <c r="NWA94" s="149"/>
      <c r="NWB94" s="149"/>
      <c r="NWC94" s="149"/>
      <c r="NWD94" s="149"/>
      <c r="NWE94" s="149"/>
      <c r="NWF94" s="149"/>
      <c r="NWG94" s="149"/>
      <c r="NWH94" s="149"/>
      <c r="NWI94" s="149"/>
      <c r="NWJ94" s="149"/>
      <c r="NWK94" s="149"/>
      <c r="NWL94" s="149"/>
      <c r="NWM94" s="149"/>
      <c r="NWN94" s="149"/>
      <c r="NWO94" s="149"/>
      <c r="NWP94" s="149"/>
      <c r="NWQ94" s="149"/>
      <c r="NWR94" s="149"/>
      <c r="NWS94" s="149"/>
      <c r="NWT94" s="149"/>
      <c r="NWU94" s="149"/>
      <c r="NWV94" s="149"/>
      <c r="NWW94" s="149"/>
      <c r="NWX94" s="149"/>
      <c r="NWY94" s="149"/>
      <c r="NWZ94" s="149"/>
      <c r="NXA94" s="149"/>
      <c r="NXB94" s="149"/>
      <c r="NXC94" s="149"/>
      <c r="NXD94" s="149"/>
      <c r="NXE94" s="149"/>
      <c r="NXF94" s="149"/>
      <c r="NXG94" s="149"/>
      <c r="NXH94" s="149"/>
      <c r="NXI94" s="149"/>
      <c r="NXJ94" s="149"/>
      <c r="NXK94" s="149"/>
      <c r="NXL94" s="149"/>
      <c r="NXM94" s="149"/>
      <c r="NXN94" s="149"/>
      <c r="NXO94" s="149"/>
      <c r="NXP94" s="149"/>
      <c r="NXQ94" s="149"/>
      <c r="NXR94" s="149"/>
      <c r="NXS94" s="149"/>
      <c r="NXT94" s="149"/>
      <c r="NXU94" s="149"/>
      <c r="NXV94" s="149"/>
      <c r="NXW94" s="149"/>
      <c r="NXX94" s="149"/>
      <c r="NXY94" s="149"/>
      <c r="NXZ94" s="149"/>
      <c r="NYA94" s="149"/>
      <c r="NYB94" s="149"/>
      <c r="NYC94" s="149"/>
      <c r="NYD94" s="149"/>
      <c r="NYE94" s="149"/>
      <c r="NYF94" s="149"/>
      <c r="NYG94" s="149"/>
      <c r="NYH94" s="149"/>
      <c r="NYI94" s="149"/>
      <c r="NYJ94" s="149"/>
      <c r="NYK94" s="149"/>
      <c r="NYL94" s="149"/>
      <c r="NYM94" s="149"/>
      <c r="NYN94" s="149"/>
      <c r="NYO94" s="149"/>
      <c r="NYP94" s="149"/>
      <c r="NYQ94" s="149"/>
      <c r="NYR94" s="149"/>
      <c r="NYS94" s="149"/>
      <c r="NYT94" s="149"/>
      <c r="NYU94" s="149"/>
      <c r="NYV94" s="149"/>
      <c r="NYW94" s="149"/>
      <c r="NYX94" s="149"/>
      <c r="NYY94" s="149"/>
      <c r="NYZ94" s="149"/>
      <c r="NZA94" s="149"/>
      <c r="NZB94" s="149"/>
      <c r="NZC94" s="149"/>
      <c r="NZD94" s="149"/>
      <c r="NZE94" s="149"/>
      <c r="NZF94" s="149"/>
      <c r="NZG94" s="149"/>
      <c r="NZH94" s="149"/>
      <c r="NZI94" s="149"/>
      <c r="NZJ94" s="149"/>
      <c r="NZK94" s="149"/>
      <c r="NZL94" s="149"/>
      <c r="NZM94" s="149"/>
      <c r="NZN94" s="149"/>
      <c r="NZO94" s="149"/>
      <c r="NZP94" s="149"/>
      <c r="NZQ94" s="149"/>
      <c r="NZR94" s="149"/>
      <c r="NZS94" s="149"/>
      <c r="NZT94" s="149"/>
      <c r="NZU94" s="149"/>
      <c r="NZV94" s="149"/>
      <c r="NZW94" s="149"/>
      <c r="NZX94" s="149"/>
      <c r="NZY94" s="149"/>
      <c r="NZZ94" s="149"/>
      <c r="OAA94" s="149"/>
      <c r="OAB94" s="149"/>
      <c r="OAC94" s="149"/>
      <c r="OAD94" s="149"/>
      <c r="OAE94" s="149"/>
      <c r="OAF94" s="149"/>
      <c r="OAG94" s="149"/>
      <c r="OAH94" s="149"/>
      <c r="OAI94" s="149"/>
      <c r="OAJ94" s="149"/>
      <c r="OAK94" s="149"/>
      <c r="OAL94" s="149"/>
      <c r="OAM94" s="149"/>
      <c r="OAN94" s="149"/>
      <c r="OAO94" s="149"/>
      <c r="OAP94" s="149"/>
      <c r="OAQ94" s="149"/>
      <c r="OAR94" s="149"/>
      <c r="OAS94" s="149"/>
      <c r="OAT94" s="149"/>
      <c r="OAU94" s="149"/>
      <c r="OAV94" s="149"/>
      <c r="OAW94" s="149"/>
      <c r="OAX94" s="149"/>
      <c r="OAY94" s="149"/>
      <c r="OAZ94" s="149"/>
      <c r="OBA94" s="149"/>
      <c r="OBB94" s="149"/>
      <c r="OBC94" s="149"/>
      <c r="OBD94" s="149"/>
      <c r="OBE94" s="149"/>
      <c r="OBF94" s="149"/>
      <c r="OBG94" s="149"/>
      <c r="OBH94" s="149"/>
      <c r="OBI94" s="149"/>
      <c r="OBJ94" s="149"/>
      <c r="OBK94" s="149"/>
      <c r="OBL94" s="149"/>
      <c r="OBM94" s="149"/>
      <c r="OBN94" s="149"/>
      <c r="OBO94" s="149"/>
      <c r="OBP94" s="149"/>
      <c r="OBQ94" s="149"/>
      <c r="OBR94" s="149"/>
      <c r="OBS94" s="149"/>
      <c r="OBT94" s="149"/>
      <c r="OBU94" s="149"/>
      <c r="OBV94" s="149"/>
      <c r="OBW94" s="149"/>
      <c r="OBX94" s="149"/>
      <c r="OBY94" s="149"/>
      <c r="OBZ94" s="149"/>
      <c r="OCA94" s="149"/>
      <c r="OCB94" s="149"/>
      <c r="OCC94" s="149"/>
      <c r="OCD94" s="149"/>
      <c r="OCE94" s="149"/>
      <c r="OCF94" s="149"/>
      <c r="OCG94" s="149"/>
      <c r="OCH94" s="149"/>
      <c r="OCI94" s="149"/>
      <c r="OCJ94" s="149"/>
      <c r="OCK94" s="149"/>
      <c r="OCL94" s="149"/>
      <c r="OCM94" s="149"/>
      <c r="OCN94" s="149"/>
      <c r="OCO94" s="149"/>
      <c r="OCP94" s="149"/>
      <c r="OCQ94" s="149"/>
      <c r="OCR94" s="149"/>
      <c r="OCS94" s="149"/>
      <c r="OCT94" s="149"/>
      <c r="OCU94" s="149"/>
      <c r="OCV94" s="149"/>
      <c r="OCW94" s="149"/>
      <c r="OCX94" s="149"/>
      <c r="OCY94" s="149"/>
      <c r="OCZ94" s="149"/>
      <c r="ODA94" s="149"/>
      <c r="ODB94" s="149"/>
      <c r="ODC94" s="149"/>
      <c r="ODD94" s="149"/>
      <c r="ODE94" s="149"/>
      <c r="ODF94" s="149"/>
      <c r="ODG94" s="149"/>
      <c r="ODH94" s="149"/>
      <c r="ODI94" s="149"/>
      <c r="ODJ94" s="149"/>
      <c r="ODK94" s="149"/>
      <c r="ODL94" s="149"/>
      <c r="ODM94" s="149"/>
      <c r="ODN94" s="149"/>
      <c r="ODO94" s="149"/>
      <c r="ODP94" s="149"/>
      <c r="ODQ94" s="149"/>
      <c r="ODR94" s="149"/>
      <c r="ODS94" s="149"/>
      <c r="ODT94" s="149"/>
      <c r="ODU94" s="149"/>
      <c r="ODV94" s="149"/>
      <c r="ODW94" s="149"/>
      <c r="ODX94" s="149"/>
      <c r="ODY94" s="149"/>
      <c r="ODZ94" s="149"/>
      <c r="OEA94" s="149"/>
      <c r="OEB94" s="149"/>
      <c r="OEC94" s="149"/>
      <c r="OED94" s="149"/>
      <c r="OEE94" s="149"/>
      <c r="OEF94" s="149"/>
      <c r="OEG94" s="149"/>
      <c r="OEH94" s="149"/>
      <c r="OEI94" s="149"/>
      <c r="OEJ94" s="149"/>
      <c r="OEK94" s="149"/>
      <c r="OEL94" s="149"/>
      <c r="OEM94" s="149"/>
      <c r="OEN94" s="149"/>
      <c r="OEO94" s="149"/>
      <c r="OEP94" s="149"/>
      <c r="OEQ94" s="149"/>
      <c r="OER94" s="149"/>
      <c r="OES94" s="149"/>
      <c r="OET94" s="149"/>
      <c r="OEU94" s="149"/>
      <c r="OEV94" s="149"/>
      <c r="OEW94" s="149"/>
      <c r="OEX94" s="149"/>
      <c r="OEY94" s="149"/>
      <c r="OEZ94" s="149"/>
      <c r="OFA94" s="149"/>
      <c r="OFB94" s="149"/>
      <c r="OFC94" s="149"/>
      <c r="OFD94" s="149"/>
      <c r="OFE94" s="149"/>
      <c r="OFF94" s="149"/>
      <c r="OFG94" s="149"/>
      <c r="OFH94" s="149"/>
      <c r="OFI94" s="149"/>
      <c r="OFJ94" s="149"/>
      <c r="OFK94" s="149"/>
      <c r="OFL94" s="149"/>
      <c r="OFM94" s="149"/>
      <c r="OFN94" s="149"/>
      <c r="OFO94" s="149"/>
      <c r="OFP94" s="149"/>
      <c r="OFQ94" s="149"/>
      <c r="OFR94" s="149"/>
      <c r="OFS94" s="149"/>
      <c r="OFT94" s="149"/>
      <c r="OFU94" s="149"/>
      <c r="OFV94" s="149"/>
      <c r="OFW94" s="149"/>
      <c r="OFX94" s="149"/>
      <c r="OFY94" s="149"/>
      <c r="OFZ94" s="149"/>
      <c r="OGA94" s="149"/>
      <c r="OGB94" s="149"/>
      <c r="OGC94" s="149"/>
      <c r="OGD94" s="149"/>
      <c r="OGE94" s="149"/>
      <c r="OGF94" s="149"/>
      <c r="OGG94" s="149"/>
      <c r="OGH94" s="149"/>
      <c r="OGI94" s="149"/>
      <c r="OGJ94" s="149"/>
      <c r="OGK94" s="149"/>
      <c r="OGL94" s="149"/>
      <c r="OGM94" s="149"/>
      <c r="OGN94" s="149"/>
      <c r="OGO94" s="149"/>
      <c r="OGP94" s="149"/>
      <c r="OGQ94" s="149"/>
      <c r="OGR94" s="149"/>
      <c r="OGS94" s="149"/>
      <c r="OGT94" s="149"/>
      <c r="OGU94" s="149"/>
      <c r="OGV94" s="149"/>
      <c r="OGW94" s="149"/>
      <c r="OGX94" s="149"/>
      <c r="OGY94" s="149"/>
      <c r="OGZ94" s="149"/>
      <c r="OHA94" s="149"/>
      <c r="OHB94" s="149"/>
      <c r="OHC94" s="149"/>
      <c r="OHD94" s="149"/>
      <c r="OHE94" s="149"/>
      <c r="OHF94" s="149"/>
      <c r="OHG94" s="149"/>
      <c r="OHH94" s="149"/>
      <c r="OHI94" s="149"/>
      <c r="OHJ94" s="149"/>
      <c r="OHK94" s="149"/>
      <c r="OHL94" s="149"/>
      <c r="OHM94" s="149"/>
      <c r="OHN94" s="149"/>
      <c r="OHO94" s="149"/>
      <c r="OHP94" s="149"/>
      <c r="OHQ94" s="149"/>
      <c r="OHR94" s="149"/>
      <c r="OHS94" s="149"/>
      <c r="OHT94" s="149"/>
      <c r="OHU94" s="149"/>
      <c r="OHV94" s="149"/>
      <c r="OHW94" s="149"/>
      <c r="OHX94" s="149"/>
      <c r="OHY94" s="149"/>
      <c r="OHZ94" s="149"/>
      <c r="OIA94" s="149"/>
      <c r="OIB94" s="149"/>
      <c r="OIC94" s="149"/>
      <c r="OID94" s="149"/>
      <c r="OIE94" s="149"/>
      <c r="OIF94" s="149"/>
      <c r="OIG94" s="149"/>
      <c r="OIH94" s="149"/>
      <c r="OII94" s="149"/>
      <c r="OIJ94" s="149"/>
      <c r="OIK94" s="149"/>
      <c r="OIL94" s="149"/>
      <c r="OIM94" s="149"/>
      <c r="OIN94" s="149"/>
      <c r="OIO94" s="149"/>
      <c r="OIP94" s="149"/>
      <c r="OIQ94" s="149"/>
      <c r="OIR94" s="149"/>
      <c r="OIS94" s="149"/>
      <c r="OIT94" s="149"/>
      <c r="OIU94" s="149"/>
      <c r="OIV94" s="149"/>
      <c r="OIW94" s="149"/>
      <c r="OIX94" s="149"/>
      <c r="OIY94" s="149"/>
      <c r="OIZ94" s="149"/>
      <c r="OJA94" s="149"/>
      <c r="OJB94" s="149"/>
      <c r="OJC94" s="149"/>
      <c r="OJD94" s="149"/>
      <c r="OJE94" s="149"/>
      <c r="OJF94" s="149"/>
      <c r="OJG94" s="149"/>
      <c r="OJH94" s="149"/>
      <c r="OJI94" s="149"/>
      <c r="OJJ94" s="149"/>
      <c r="OJK94" s="149"/>
      <c r="OJL94" s="149"/>
      <c r="OJM94" s="149"/>
      <c r="OJN94" s="149"/>
      <c r="OJO94" s="149"/>
      <c r="OJP94" s="149"/>
      <c r="OJQ94" s="149"/>
      <c r="OJR94" s="149"/>
      <c r="OJS94" s="149"/>
      <c r="OJT94" s="149"/>
      <c r="OJU94" s="149"/>
      <c r="OJV94" s="149"/>
      <c r="OJW94" s="149"/>
      <c r="OJX94" s="149"/>
      <c r="OJY94" s="149"/>
      <c r="OJZ94" s="149"/>
      <c r="OKA94" s="149"/>
      <c r="OKB94" s="149"/>
      <c r="OKC94" s="149"/>
      <c r="OKD94" s="149"/>
      <c r="OKE94" s="149"/>
      <c r="OKF94" s="149"/>
      <c r="OKG94" s="149"/>
      <c r="OKH94" s="149"/>
      <c r="OKI94" s="149"/>
      <c r="OKJ94" s="149"/>
      <c r="OKK94" s="149"/>
      <c r="OKL94" s="149"/>
      <c r="OKM94" s="149"/>
      <c r="OKN94" s="149"/>
      <c r="OKO94" s="149"/>
      <c r="OKP94" s="149"/>
      <c r="OKQ94" s="149"/>
      <c r="OKR94" s="149"/>
      <c r="OKS94" s="149"/>
      <c r="OKT94" s="149"/>
      <c r="OKU94" s="149"/>
      <c r="OKV94" s="149"/>
      <c r="OKW94" s="149"/>
      <c r="OKX94" s="149"/>
      <c r="OKY94" s="149"/>
      <c r="OKZ94" s="149"/>
      <c r="OLA94" s="149"/>
      <c r="OLB94" s="149"/>
      <c r="OLC94" s="149"/>
      <c r="OLD94" s="149"/>
      <c r="OLE94" s="149"/>
      <c r="OLF94" s="149"/>
      <c r="OLG94" s="149"/>
      <c r="OLH94" s="149"/>
      <c r="OLI94" s="149"/>
      <c r="OLJ94" s="149"/>
      <c r="OLK94" s="149"/>
      <c r="OLL94" s="149"/>
      <c r="OLM94" s="149"/>
      <c r="OLN94" s="149"/>
      <c r="OLO94" s="149"/>
      <c r="OLP94" s="149"/>
      <c r="OLQ94" s="149"/>
      <c r="OLR94" s="149"/>
      <c r="OLS94" s="149"/>
      <c r="OLT94" s="149"/>
      <c r="OLU94" s="149"/>
      <c r="OLV94" s="149"/>
      <c r="OLW94" s="149"/>
      <c r="OLX94" s="149"/>
      <c r="OLY94" s="149"/>
      <c r="OLZ94" s="149"/>
      <c r="OMA94" s="149"/>
      <c r="OMB94" s="149"/>
      <c r="OMC94" s="149"/>
      <c r="OMD94" s="149"/>
      <c r="OME94" s="149"/>
      <c r="OMF94" s="149"/>
      <c r="OMG94" s="149"/>
      <c r="OMH94" s="149"/>
      <c r="OMI94" s="149"/>
      <c r="OMJ94" s="149"/>
      <c r="OMK94" s="149"/>
      <c r="OML94" s="149"/>
      <c r="OMM94" s="149"/>
      <c r="OMN94" s="149"/>
      <c r="OMO94" s="149"/>
      <c r="OMP94" s="149"/>
      <c r="OMQ94" s="149"/>
      <c r="OMR94" s="149"/>
      <c r="OMS94" s="149"/>
      <c r="OMT94" s="149"/>
      <c r="OMU94" s="149"/>
      <c r="OMV94" s="149"/>
      <c r="OMW94" s="149"/>
      <c r="OMX94" s="149"/>
      <c r="OMY94" s="149"/>
      <c r="OMZ94" s="149"/>
      <c r="ONA94" s="149"/>
      <c r="ONB94" s="149"/>
      <c r="ONC94" s="149"/>
      <c r="OND94" s="149"/>
      <c r="ONE94" s="149"/>
      <c r="ONF94" s="149"/>
      <c r="ONG94" s="149"/>
      <c r="ONH94" s="149"/>
      <c r="ONI94" s="149"/>
      <c r="ONJ94" s="149"/>
      <c r="ONK94" s="149"/>
      <c r="ONL94" s="149"/>
      <c r="ONM94" s="149"/>
      <c r="ONN94" s="149"/>
      <c r="ONO94" s="149"/>
      <c r="ONP94" s="149"/>
      <c r="ONQ94" s="149"/>
      <c r="ONR94" s="149"/>
      <c r="ONS94" s="149"/>
      <c r="ONT94" s="149"/>
      <c r="ONU94" s="149"/>
      <c r="ONV94" s="149"/>
      <c r="ONW94" s="149"/>
      <c r="ONX94" s="149"/>
      <c r="ONY94" s="149"/>
      <c r="ONZ94" s="149"/>
      <c r="OOA94" s="149"/>
      <c r="OOB94" s="149"/>
      <c r="OOC94" s="149"/>
      <c r="OOD94" s="149"/>
      <c r="OOE94" s="149"/>
      <c r="OOF94" s="149"/>
      <c r="OOG94" s="149"/>
      <c r="OOH94" s="149"/>
      <c r="OOI94" s="149"/>
      <c r="OOJ94" s="149"/>
      <c r="OOK94" s="149"/>
      <c r="OOL94" s="149"/>
      <c r="OOM94" s="149"/>
      <c r="OON94" s="149"/>
      <c r="OOO94" s="149"/>
      <c r="OOP94" s="149"/>
      <c r="OOQ94" s="149"/>
      <c r="OOR94" s="149"/>
      <c r="OOS94" s="149"/>
      <c r="OOT94" s="149"/>
      <c r="OOU94" s="149"/>
      <c r="OOV94" s="149"/>
      <c r="OOW94" s="149"/>
      <c r="OOX94" s="149"/>
      <c r="OOY94" s="149"/>
      <c r="OOZ94" s="149"/>
      <c r="OPA94" s="149"/>
      <c r="OPB94" s="149"/>
      <c r="OPC94" s="149"/>
      <c r="OPD94" s="149"/>
      <c r="OPE94" s="149"/>
      <c r="OPF94" s="149"/>
      <c r="OPG94" s="149"/>
      <c r="OPH94" s="149"/>
      <c r="OPI94" s="149"/>
      <c r="OPJ94" s="149"/>
      <c r="OPK94" s="149"/>
      <c r="OPL94" s="149"/>
      <c r="OPM94" s="149"/>
      <c r="OPN94" s="149"/>
      <c r="OPO94" s="149"/>
      <c r="OPP94" s="149"/>
      <c r="OPQ94" s="149"/>
      <c r="OPR94" s="149"/>
      <c r="OPS94" s="149"/>
      <c r="OPT94" s="149"/>
      <c r="OPU94" s="149"/>
      <c r="OPV94" s="149"/>
      <c r="OPW94" s="149"/>
      <c r="OPX94" s="149"/>
      <c r="OPY94" s="149"/>
      <c r="OPZ94" s="149"/>
      <c r="OQA94" s="149"/>
      <c r="OQB94" s="149"/>
      <c r="OQC94" s="149"/>
      <c r="OQD94" s="149"/>
      <c r="OQE94" s="149"/>
      <c r="OQF94" s="149"/>
      <c r="OQG94" s="149"/>
      <c r="OQH94" s="149"/>
      <c r="OQI94" s="149"/>
      <c r="OQJ94" s="149"/>
      <c r="OQK94" s="149"/>
      <c r="OQL94" s="149"/>
      <c r="OQM94" s="149"/>
      <c r="OQN94" s="149"/>
      <c r="OQO94" s="149"/>
      <c r="OQP94" s="149"/>
      <c r="OQQ94" s="149"/>
      <c r="OQR94" s="149"/>
      <c r="OQS94" s="149"/>
      <c r="OQT94" s="149"/>
      <c r="OQU94" s="149"/>
      <c r="OQV94" s="149"/>
      <c r="OQW94" s="149"/>
      <c r="OQX94" s="149"/>
      <c r="OQY94" s="149"/>
      <c r="OQZ94" s="149"/>
      <c r="ORA94" s="149"/>
      <c r="ORB94" s="149"/>
      <c r="ORC94" s="149"/>
      <c r="ORD94" s="149"/>
      <c r="ORE94" s="149"/>
      <c r="ORF94" s="149"/>
      <c r="ORG94" s="149"/>
      <c r="ORH94" s="149"/>
      <c r="ORI94" s="149"/>
      <c r="ORJ94" s="149"/>
      <c r="ORK94" s="149"/>
      <c r="ORL94" s="149"/>
      <c r="ORM94" s="149"/>
      <c r="ORN94" s="149"/>
      <c r="ORO94" s="149"/>
      <c r="ORP94" s="149"/>
      <c r="ORQ94" s="149"/>
      <c r="ORR94" s="149"/>
      <c r="ORS94" s="149"/>
      <c r="ORT94" s="149"/>
      <c r="ORU94" s="149"/>
      <c r="ORV94" s="149"/>
      <c r="ORW94" s="149"/>
      <c r="ORX94" s="149"/>
      <c r="ORY94" s="149"/>
      <c r="ORZ94" s="149"/>
      <c r="OSA94" s="149"/>
      <c r="OSB94" s="149"/>
      <c r="OSC94" s="149"/>
      <c r="OSD94" s="149"/>
      <c r="OSE94" s="149"/>
      <c r="OSF94" s="149"/>
      <c r="OSG94" s="149"/>
      <c r="OSH94" s="149"/>
      <c r="OSI94" s="149"/>
      <c r="OSJ94" s="149"/>
      <c r="OSK94" s="149"/>
      <c r="OSL94" s="149"/>
      <c r="OSM94" s="149"/>
      <c r="OSN94" s="149"/>
      <c r="OSO94" s="149"/>
      <c r="OSP94" s="149"/>
      <c r="OSQ94" s="149"/>
      <c r="OSR94" s="149"/>
      <c r="OSS94" s="149"/>
      <c r="OST94" s="149"/>
      <c r="OSU94" s="149"/>
      <c r="OSV94" s="149"/>
      <c r="OSW94" s="149"/>
      <c r="OSX94" s="149"/>
      <c r="OSY94" s="149"/>
      <c r="OSZ94" s="149"/>
      <c r="OTA94" s="149"/>
      <c r="OTB94" s="149"/>
      <c r="OTC94" s="149"/>
      <c r="OTD94" s="149"/>
      <c r="OTE94" s="149"/>
      <c r="OTF94" s="149"/>
      <c r="OTG94" s="149"/>
      <c r="OTH94" s="149"/>
      <c r="OTI94" s="149"/>
      <c r="OTJ94" s="149"/>
      <c r="OTK94" s="149"/>
      <c r="OTL94" s="149"/>
      <c r="OTM94" s="149"/>
      <c r="OTN94" s="149"/>
      <c r="OTO94" s="149"/>
      <c r="OTP94" s="149"/>
      <c r="OTQ94" s="149"/>
      <c r="OTR94" s="149"/>
      <c r="OTS94" s="149"/>
      <c r="OTT94" s="149"/>
      <c r="OTU94" s="149"/>
      <c r="OTV94" s="149"/>
      <c r="OTW94" s="149"/>
      <c r="OTX94" s="149"/>
      <c r="OTY94" s="149"/>
      <c r="OTZ94" s="149"/>
      <c r="OUA94" s="149"/>
      <c r="OUB94" s="149"/>
      <c r="OUC94" s="149"/>
      <c r="OUD94" s="149"/>
      <c r="OUE94" s="149"/>
      <c r="OUF94" s="149"/>
      <c r="OUG94" s="149"/>
      <c r="OUH94" s="149"/>
      <c r="OUI94" s="149"/>
      <c r="OUJ94" s="149"/>
      <c r="OUK94" s="149"/>
      <c r="OUL94" s="149"/>
      <c r="OUM94" s="149"/>
      <c r="OUN94" s="149"/>
      <c r="OUO94" s="149"/>
      <c r="OUP94" s="149"/>
      <c r="OUQ94" s="149"/>
      <c r="OUR94" s="149"/>
      <c r="OUS94" s="149"/>
      <c r="OUT94" s="149"/>
      <c r="OUU94" s="149"/>
      <c r="OUV94" s="149"/>
      <c r="OUW94" s="149"/>
      <c r="OUX94" s="149"/>
      <c r="OUY94" s="149"/>
      <c r="OUZ94" s="149"/>
      <c r="OVA94" s="149"/>
      <c r="OVB94" s="149"/>
      <c r="OVC94" s="149"/>
      <c r="OVD94" s="149"/>
      <c r="OVE94" s="149"/>
      <c r="OVF94" s="149"/>
      <c r="OVG94" s="149"/>
      <c r="OVH94" s="149"/>
      <c r="OVI94" s="149"/>
      <c r="OVJ94" s="149"/>
      <c r="OVK94" s="149"/>
      <c r="OVL94" s="149"/>
      <c r="OVM94" s="149"/>
      <c r="OVN94" s="149"/>
      <c r="OVO94" s="149"/>
      <c r="OVP94" s="149"/>
      <c r="OVQ94" s="149"/>
      <c r="OVR94" s="149"/>
      <c r="OVS94" s="149"/>
      <c r="OVT94" s="149"/>
      <c r="OVU94" s="149"/>
      <c r="OVV94" s="149"/>
      <c r="OVW94" s="149"/>
      <c r="OVX94" s="149"/>
      <c r="OVY94" s="149"/>
      <c r="OVZ94" s="149"/>
      <c r="OWA94" s="149"/>
      <c r="OWB94" s="149"/>
      <c r="OWC94" s="149"/>
      <c r="OWD94" s="149"/>
      <c r="OWE94" s="149"/>
      <c r="OWF94" s="149"/>
      <c r="OWG94" s="149"/>
      <c r="OWH94" s="149"/>
      <c r="OWI94" s="149"/>
      <c r="OWJ94" s="149"/>
      <c r="OWK94" s="149"/>
      <c r="OWL94" s="149"/>
      <c r="OWM94" s="149"/>
      <c r="OWN94" s="149"/>
      <c r="OWO94" s="149"/>
      <c r="OWP94" s="149"/>
      <c r="OWQ94" s="149"/>
      <c r="OWR94" s="149"/>
      <c r="OWS94" s="149"/>
      <c r="OWT94" s="149"/>
      <c r="OWU94" s="149"/>
      <c r="OWV94" s="149"/>
      <c r="OWW94" s="149"/>
      <c r="OWX94" s="149"/>
      <c r="OWY94" s="149"/>
      <c r="OWZ94" s="149"/>
      <c r="OXA94" s="149"/>
      <c r="OXB94" s="149"/>
      <c r="OXC94" s="149"/>
      <c r="OXD94" s="149"/>
      <c r="OXE94" s="149"/>
      <c r="OXF94" s="149"/>
      <c r="OXG94" s="149"/>
      <c r="OXH94" s="149"/>
      <c r="OXI94" s="149"/>
      <c r="OXJ94" s="149"/>
      <c r="OXK94" s="149"/>
      <c r="OXL94" s="149"/>
      <c r="OXM94" s="149"/>
      <c r="OXN94" s="149"/>
      <c r="OXO94" s="149"/>
      <c r="OXP94" s="149"/>
      <c r="OXQ94" s="149"/>
      <c r="OXR94" s="149"/>
      <c r="OXS94" s="149"/>
      <c r="OXT94" s="149"/>
      <c r="OXU94" s="149"/>
      <c r="OXV94" s="149"/>
      <c r="OXW94" s="149"/>
      <c r="OXX94" s="149"/>
      <c r="OXY94" s="149"/>
      <c r="OXZ94" s="149"/>
      <c r="OYA94" s="149"/>
      <c r="OYB94" s="149"/>
      <c r="OYC94" s="149"/>
      <c r="OYD94" s="149"/>
      <c r="OYE94" s="149"/>
      <c r="OYF94" s="149"/>
      <c r="OYG94" s="149"/>
      <c r="OYH94" s="149"/>
      <c r="OYI94" s="149"/>
      <c r="OYJ94" s="149"/>
      <c r="OYK94" s="149"/>
      <c r="OYL94" s="149"/>
      <c r="OYM94" s="149"/>
      <c r="OYN94" s="149"/>
      <c r="OYO94" s="149"/>
      <c r="OYP94" s="149"/>
      <c r="OYQ94" s="149"/>
      <c r="OYR94" s="149"/>
      <c r="OYS94" s="149"/>
      <c r="OYT94" s="149"/>
      <c r="OYU94" s="149"/>
      <c r="OYV94" s="149"/>
      <c r="OYW94" s="149"/>
      <c r="OYX94" s="149"/>
      <c r="OYY94" s="149"/>
      <c r="OYZ94" s="149"/>
      <c r="OZA94" s="149"/>
      <c r="OZB94" s="149"/>
      <c r="OZC94" s="149"/>
      <c r="OZD94" s="149"/>
      <c r="OZE94" s="149"/>
      <c r="OZF94" s="149"/>
      <c r="OZG94" s="149"/>
      <c r="OZH94" s="149"/>
      <c r="OZI94" s="149"/>
      <c r="OZJ94" s="149"/>
      <c r="OZK94" s="149"/>
      <c r="OZL94" s="149"/>
      <c r="OZM94" s="149"/>
      <c r="OZN94" s="149"/>
      <c r="OZO94" s="149"/>
      <c r="OZP94" s="149"/>
      <c r="OZQ94" s="149"/>
      <c r="OZR94" s="149"/>
      <c r="OZS94" s="149"/>
      <c r="OZT94" s="149"/>
      <c r="OZU94" s="149"/>
      <c r="OZV94" s="149"/>
      <c r="OZW94" s="149"/>
      <c r="OZX94" s="149"/>
      <c r="OZY94" s="149"/>
      <c r="OZZ94" s="149"/>
      <c r="PAA94" s="149"/>
      <c r="PAB94" s="149"/>
      <c r="PAC94" s="149"/>
      <c r="PAD94" s="149"/>
      <c r="PAE94" s="149"/>
      <c r="PAF94" s="149"/>
      <c r="PAG94" s="149"/>
      <c r="PAH94" s="149"/>
      <c r="PAI94" s="149"/>
      <c r="PAJ94" s="149"/>
      <c r="PAK94" s="149"/>
      <c r="PAL94" s="149"/>
      <c r="PAM94" s="149"/>
      <c r="PAN94" s="149"/>
      <c r="PAO94" s="149"/>
      <c r="PAP94" s="149"/>
      <c r="PAQ94" s="149"/>
      <c r="PAR94" s="149"/>
      <c r="PAS94" s="149"/>
      <c r="PAT94" s="149"/>
      <c r="PAU94" s="149"/>
      <c r="PAV94" s="149"/>
      <c r="PAW94" s="149"/>
      <c r="PAX94" s="149"/>
      <c r="PAY94" s="149"/>
      <c r="PAZ94" s="149"/>
      <c r="PBA94" s="149"/>
      <c r="PBB94" s="149"/>
      <c r="PBC94" s="149"/>
      <c r="PBD94" s="149"/>
      <c r="PBE94" s="149"/>
      <c r="PBF94" s="149"/>
      <c r="PBG94" s="149"/>
      <c r="PBH94" s="149"/>
      <c r="PBI94" s="149"/>
      <c r="PBJ94" s="149"/>
      <c r="PBK94" s="149"/>
      <c r="PBL94" s="149"/>
      <c r="PBM94" s="149"/>
      <c r="PBN94" s="149"/>
      <c r="PBO94" s="149"/>
      <c r="PBP94" s="149"/>
      <c r="PBQ94" s="149"/>
      <c r="PBR94" s="149"/>
      <c r="PBS94" s="149"/>
      <c r="PBT94" s="149"/>
      <c r="PBU94" s="149"/>
      <c r="PBV94" s="149"/>
      <c r="PBW94" s="149"/>
      <c r="PBX94" s="149"/>
      <c r="PBY94" s="149"/>
      <c r="PBZ94" s="149"/>
      <c r="PCA94" s="149"/>
      <c r="PCB94" s="149"/>
      <c r="PCC94" s="149"/>
      <c r="PCD94" s="149"/>
      <c r="PCE94" s="149"/>
      <c r="PCF94" s="149"/>
      <c r="PCG94" s="149"/>
      <c r="PCH94" s="149"/>
      <c r="PCI94" s="149"/>
      <c r="PCJ94" s="149"/>
      <c r="PCK94" s="149"/>
      <c r="PCL94" s="149"/>
      <c r="PCM94" s="149"/>
      <c r="PCN94" s="149"/>
      <c r="PCO94" s="149"/>
      <c r="PCP94" s="149"/>
      <c r="PCQ94" s="149"/>
      <c r="PCR94" s="149"/>
      <c r="PCS94" s="149"/>
      <c r="PCT94" s="149"/>
      <c r="PCU94" s="149"/>
      <c r="PCV94" s="149"/>
      <c r="PCW94" s="149"/>
      <c r="PCX94" s="149"/>
      <c r="PCY94" s="149"/>
      <c r="PCZ94" s="149"/>
      <c r="PDA94" s="149"/>
      <c r="PDB94" s="149"/>
      <c r="PDC94" s="149"/>
      <c r="PDD94" s="149"/>
      <c r="PDE94" s="149"/>
      <c r="PDF94" s="149"/>
      <c r="PDG94" s="149"/>
      <c r="PDH94" s="149"/>
      <c r="PDI94" s="149"/>
      <c r="PDJ94" s="149"/>
      <c r="PDK94" s="149"/>
      <c r="PDL94" s="149"/>
      <c r="PDM94" s="149"/>
      <c r="PDN94" s="149"/>
      <c r="PDO94" s="149"/>
      <c r="PDP94" s="149"/>
      <c r="PDQ94" s="149"/>
      <c r="PDR94" s="149"/>
      <c r="PDS94" s="149"/>
      <c r="PDT94" s="149"/>
      <c r="PDU94" s="149"/>
      <c r="PDV94" s="149"/>
      <c r="PDW94" s="149"/>
      <c r="PDX94" s="149"/>
      <c r="PDY94" s="149"/>
      <c r="PDZ94" s="149"/>
      <c r="PEA94" s="149"/>
      <c r="PEB94" s="149"/>
      <c r="PEC94" s="149"/>
      <c r="PED94" s="149"/>
      <c r="PEE94" s="149"/>
      <c r="PEF94" s="149"/>
      <c r="PEG94" s="149"/>
      <c r="PEH94" s="149"/>
      <c r="PEI94" s="149"/>
      <c r="PEJ94" s="149"/>
      <c r="PEK94" s="149"/>
      <c r="PEL94" s="149"/>
      <c r="PEM94" s="149"/>
      <c r="PEN94" s="149"/>
      <c r="PEO94" s="149"/>
      <c r="PEP94" s="149"/>
      <c r="PEQ94" s="149"/>
      <c r="PER94" s="149"/>
      <c r="PES94" s="149"/>
      <c r="PET94" s="149"/>
      <c r="PEU94" s="149"/>
      <c r="PEV94" s="149"/>
      <c r="PEW94" s="149"/>
      <c r="PEX94" s="149"/>
      <c r="PEY94" s="149"/>
      <c r="PEZ94" s="149"/>
      <c r="PFA94" s="149"/>
      <c r="PFB94" s="149"/>
      <c r="PFC94" s="149"/>
      <c r="PFD94" s="149"/>
      <c r="PFE94" s="149"/>
      <c r="PFF94" s="149"/>
      <c r="PFG94" s="149"/>
      <c r="PFH94" s="149"/>
      <c r="PFI94" s="149"/>
      <c r="PFJ94" s="149"/>
      <c r="PFK94" s="149"/>
      <c r="PFL94" s="149"/>
      <c r="PFM94" s="149"/>
      <c r="PFN94" s="149"/>
      <c r="PFO94" s="149"/>
      <c r="PFP94" s="149"/>
      <c r="PFQ94" s="149"/>
      <c r="PFR94" s="149"/>
      <c r="PFS94" s="149"/>
      <c r="PFT94" s="149"/>
      <c r="PFU94" s="149"/>
      <c r="PFV94" s="149"/>
      <c r="PFW94" s="149"/>
      <c r="PFX94" s="149"/>
      <c r="PFY94" s="149"/>
      <c r="PFZ94" s="149"/>
      <c r="PGA94" s="149"/>
      <c r="PGB94" s="149"/>
      <c r="PGC94" s="149"/>
      <c r="PGD94" s="149"/>
      <c r="PGE94" s="149"/>
      <c r="PGF94" s="149"/>
      <c r="PGG94" s="149"/>
      <c r="PGH94" s="149"/>
      <c r="PGI94" s="149"/>
      <c r="PGJ94" s="149"/>
      <c r="PGK94" s="149"/>
      <c r="PGL94" s="149"/>
      <c r="PGM94" s="149"/>
      <c r="PGN94" s="149"/>
      <c r="PGO94" s="149"/>
      <c r="PGP94" s="149"/>
      <c r="PGQ94" s="149"/>
      <c r="PGR94" s="149"/>
      <c r="PGS94" s="149"/>
      <c r="PGT94" s="149"/>
      <c r="PGU94" s="149"/>
      <c r="PGV94" s="149"/>
      <c r="PGW94" s="149"/>
      <c r="PGX94" s="149"/>
      <c r="PGY94" s="149"/>
      <c r="PGZ94" s="149"/>
      <c r="PHA94" s="149"/>
      <c r="PHB94" s="149"/>
      <c r="PHC94" s="149"/>
      <c r="PHD94" s="149"/>
      <c r="PHE94" s="149"/>
      <c r="PHF94" s="149"/>
      <c r="PHG94" s="149"/>
      <c r="PHH94" s="149"/>
      <c r="PHI94" s="149"/>
      <c r="PHJ94" s="149"/>
      <c r="PHK94" s="149"/>
      <c r="PHL94" s="149"/>
      <c r="PHM94" s="149"/>
      <c r="PHN94" s="149"/>
      <c r="PHO94" s="149"/>
      <c r="PHP94" s="149"/>
      <c r="PHQ94" s="149"/>
      <c r="PHR94" s="149"/>
      <c r="PHS94" s="149"/>
      <c r="PHT94" s="149"/>
      <c r="PHU94" s="149"/>
      <c r="PHV94" s="149"/>
      <c r="PHW94" s="149"/>
      <c r="PHX94" s="149"/>
      <c r="PHY94" s="149"/>
      <c r="PHZ94" s="149"/>
      <c r="PIA94" s="149"/>
      <c r="PIB94" s="149"/>
      <c r="PIC94" s="149"/>
      <c r="PID94" s="149"/>
      <c r="PIE94" s="149"/>
      <c r="PIF94" s="149"/>
      <c r="PIG94" s="149"/>
      <c r="PIH94" s="149"/>
      <c r="PII94" s="149"/>
      <c r="PIJ94" s="149"/>
      <c r="PIK94" s="149"/>
      <c r="PIL94" s="149"/>
      <c r="PIM94" s="149"/>
      <c r="PIN94" s="149"/>
      <c r="PIO94" s="149"/>
      <c r="PIP94" s="149"/>
      <c r="PIQ94" s="149"/>
      <c r="PIR94" s="149"/>
      <c r="PIS94" s="149"/>
      <c r="PIT94" s="149"/>
      <c r="PIU94" s="149"/>
      <c r="PIV94" s="149"/>
      <c r="PIW94" s="149"/>
      <c r="PIX94" s="149"/>
      <c r="PIY94" s="149"/>
      <c r="PIZ94" s="149"/>
      <c r="PJA94" s="149"/>
      <c r="PJB94" s="149"/>
      <c r="PJC94" s="149"/>
      <c r="PJD94" s="149"/>
      <c r="PJE94" s="149"/>
      <c r="PJF94" s="149"/>
      <c r="PJG94" s="149"/>
      <c r="PJH94" s="149"/>
      <c r="PJI94" s="149"/>
      <c r="PJJ94" s="149"/>
      <c r="PJK94" s="149"/>
      <c r="PJL94" s="149"/>
      <c r="PJM94" s="149"/>
      <c r="PJN94" s="149"/>
      <c r="PJO94" s="149"/>
      <c r="PJP94" s="149"/>
      <c r="PJQ94" s="149"/>
      <c r="PJR94" s="149"/>
      <c r="PJS94" s="149"/>
      <c r="PJT94" s="149"/>
      <c r="PJU94" s="149"/>
      <c r="PJV94" s="149"/>
      <c r="PJW94" s="149"/>
      <c r="PJX94" s="149"/>
      <c r="PJY94" s="149"/>
      <c r="PJZ94" s="149"/>
      <c r="PKA94" s="149"/>
      <c r="PKB94" s="149"/>
      <c r="PKC94" s="149"/>
      <c r="PKD94" s="149"/>
      <c r="PKE94" s="149"/>
      <c r="PKF94" s="149"/>
      <c r="PKG94" s="149"/>
      <c r="PKH94" s="149"/>
      <c r="PKI94" s="149"/>
      <c r="PKJ94" s="149"/>
      <c r="PKK94" s="149"/>
      <c r="PKL94" s="149"/>
      <c r="PKM94" s="149"/>
      <c r="PKN94" s="149"/>
      <c r="PKO94" s="149"/>
      <c r="PKP94" s="149"/>
      <c r="PKQ94" s="149"/>
      <c r="PKR94" s="149"/>
      <c r="PKS94" s="149"/>
      <c r="PKT94" s="149"/>
      <c r="PKU94" s="149"/>
      <c r="PKV94" s="149"/>
      <c r="PKW94" s="149"/>
      <c r="PKX94" s="149"/>
      <c r="PKY94" s="149"/>
      <c r="PKZ94" s="149"/>
      <c r="PLA94" s="149"/>
      <c r="PLB94" s="149"/>
      <c r="PLC94" s="149"/>
      <c r="PLD94" s="149"/>
      <c r="PLE94" s="149"/>
      <c r="PLF94" s="149"/>
      <c r="PLG94" s="149"/>
      <c r="PLH94" s="149"/>
      <c r="PLI94" s="149"/>
      <c r="PLJ94" s="149"/>
      <c r="PLK94" s="149"/>
      <c r="PLL94" s="149"/>
      <c r="PLM94" s="149"/>
      <c r="PLN94" s="149"/>
      <c r="PLO94" s="149"/>
      <c r="PLP94" s="149"/>
      <c r="PLQ94" s="149"/>
      <c r="PLR94" s="149"/>
      <c r="PLS94" s="149"/>
      <c r="PLT94" s="149"/>
      <c r="PLU94" s="149"/>
      <c r="PLV94" s="149"/>
      <c r="PLW94" s="149"/>
      <c r="PLX94" s="149"/>
      <c r="PLY94" s="149"/>
      <c r="PLZ94" s="149"/>
      <c r="PMA94" s="149"/>
      <c r="PMB94" s="149"/>
      <c r="PMC94" s="149"/>
      <c r="PMD94" s="149"/>
      <c r="PME94" s="149"/>
      <c r="PMF94" s="149"/>
      <c r="PMG94" s="149"/>
      <c r="PMH94" s="149"/>
      <c r="PMI94" s="149"/>
      <c r="PMJ94" s="149"/>
      <c r="PMK94" s="149"/>
      <c r="PML94" s="149"/>
      <c r="PMM94" s="149"/>
      <c r="PMN94" s="149"/>
      <c r="PMO94" s="149"/>
      <c r="PMP94" s="149"/>
      <c r="PMQ94" s="149"/>
      <c r="PMR94" s="149"/>
      <c r="PMS94" s="149"/>
      <c r="PMT94" s="149"/>
      <c r="PMU94" s="149"/>
      <c r="PMV94" s="149"/>
      <c r="PMW94" s="149"/>
      <c r="PMX94" s="149"/>
      <c r="PMY94" s="149"/>
      <c r="PMZ94" s="149"/>
      <c r="PNA94" s="149"/>
      <c r="PNB94" s="149"/>
      <c r="PNC94" s="149"/>
      <c r="PND94" s="149"/>
      <c r="PNE94" s="149"/>
      <c r="PNF94" s="149"/>
      <c r="PNG94" s="149"/>
      <c r="PNH94" s="149"/>
      <c r="PNI94" s="149"/>
      <c r="PNJ94" s="149"/>
      <c r="PNK94" s="149"/>
      <c r="PNL94" s="149"/>
      <c r="PNM94" s="149"/>
      <c r="PNN94" s="149"/>
      <c r="PNO94" s="149"/>
      <c r="PNP94" s="149"/>
      <c r="PNQ94" s="149"/>
      <c r="PNR94" s="149"/>
      <c r="PNS94" s="149"/>
      <c r="PNT94" s="149"/>
      <c r="PNU94" s="149"/>
      <c r="PNV94" s="149"/>
      <c r="PNW94" s="149"/>
      <c r="PNX94" s="149"/>
      <c r="PNY94" s="149"/>
      <c r="PNZ94" s="149"/>
      <c r="POA94" s="149"/>
      <c r="POB94" s="149"/>
      <c r="POC94" s="149"/>
      <c r="POD94" s="149"/>
      <c r="POE94" s="149"/>
      <c r="POF94" s="149"/>
      <c r="POG94" s="149"/>
      <c r="POH94" s="149"/>
      <c r="POI94" s="149"/>
      <c r="POJ94" s="149"/>
      <c r="POK94" s="149"/>
      <c r="POL94" s="149"/>
      <c r="POM94" s="149"/>
      <c r="PON94" s="149"/>
      <c r="POO94" s="149"/>
      <c r="POP94" s="149"/>
      <c r="POQ94" s="149"/>
      <c r="POR94" s="149"/>
      <c r="POS94" s="149"/>
      <c r="POT94" s="149"/>
      <c r="POU94" s="149"/>
      <c r="POV94" s="149"/>
      <c r="POW94" s="149"/>
      <c r="POX94" s="149"/>
      <c r="POY94" s="149"/>
      <c r="POZ94" s="149"/>
      <c r="PPA94" s="149"/>
      <c r="PPB94" s="149"/>
      <c r="PPC94" s="149"/>
      <c r="PPD94" s="149"/>
      <c r="PPE94" s="149"/>
      <c r="PPF94" s="149"/>
      <c r="PPG94" s="149"/>
      <c r="PPH94" s="149"/>
      <c r="PPI94" s="149"/>
      <c r="PPJ94" s="149"/>
      <c r="PPK94" s="149"/>
      <c r="PPL94" s="149"/>
      <c r="PPM94" s="149"/>
      <c r="PPN94" s="149"/>
      <c r="PPO94" s="149"/>
      <c r="PPP94" s="149"/>
      <c r="PPQ94" s="149"/>
      <c r="PPR94" s="149"/>
      <c r="PPS94" s="149"/>
      <c r="PPT94" s="149"/>
      <c r="PPU94" s="149"/>
      <c r="PPV94" s="149"/>
      <c r="PPW94" s="149"/>
      <c r="PPX94" s="149"/>
      <c r="PPY94" s="149"/>
      <c r="PPZ94" s="149"/>
      <c r="PQA94" s="149"/>
      <c r="PQB94" s="149"/>
      <c r="PQC94" s="149"/>
      <c r="PQD94" s="149"/>
      <c r="PQE94" s="149"/>
      <c r="PQF94" s="149"/>
      <c r="PQG94" s="149"/>
      <c r="PQH94" s="149"/>
      <c r="PQI94" s="149"/>
      <c r="PQJ94" s="149"/>
      <c r="PQK94" s="149"/>
      <c r="PQL94" s="149"/>
      <c r="PQM94" s="149"/>
      <c r="PQN94" s="149"/>
      <c r="PQO94" s="149"/>
      <c r="PQP94" s="149"/>
      <c r="PQQ94" s="149"/>
      <c r="PQR94" s="149"/>
      <c r="PQS94" s="149"/>
      <c r="PQT94" s="149"/>
      <c r="PQU94" s="149"/>
      <c r="PQV94" s="149"/>
      <c r="PQW94" s="149"/>
      <c r="PQX94" s="149"/>
      <c r="PQY94" s="149"/>
      <c r="PQZ94" s="149"/>
      <c r="PRA94" s="149"/>
      <c r="PRB94" s="149"/>
      <c r="PRC94" s="149"/>
      <c r="PRD94" s="149"/>
      <c r="PRE94" s="149"/>
      <c r="PRF94" s="149"/>
      <c r="PRG94" s="149"/>
      <c r="PRH94" s="149"/>
      <c r="PRI94" s="149"/>
      <c r="PRJ94" s="149"/>
      <c r="PRK94" s="149"/>
      <c r="PRL94" s="149"/>
      <c r="PRM94" s="149"/>
      <c r="PRN94" s="149"/>
      <c r="PRO94" s="149"/>
      <c r="PRP94" s="149"/>
      <c r="PRQ94" s="149"/>
      <c r="PRR94" s="149"/>
      <c r="PRS94" s="149"/>
      <c r="PRT94" s="149"/>
      <c r="PRU94" s="149"/>
      <c r="PRV94" s="149"/>
      <c r="PRW94" s="149"/>
      <c r="PRX94" s="149"/>
      <c r="PRY94" s="149"/>
      <c r="PRZ94" s="149"/>
      <c r="PSA94" s="149"/>
      <c r="PSB94" s="149"/>
      <c r="PSC94" s="149"/>
      <c r="PSD94" s="149"/>
      <c r="PSE94" s="149"/>
      <c r="PSF94" s="149"/>
      <c r="PSG94" s="149"/>
      <c r="PSH94" s="149"/>
      <c r="PSI94" s="149"/>
      <c r="PSJ94" s="149"/>
      <c r="PSK94" s="149"/>
      <c r="PSL94" s="149"/>
      <c r="PSM94" s="149"/>
      <c r="PSN94" s="149"/>
      <c r="PSO94" s="149"/>
      <c r="PSP94" s="149"/>
      <c r="PSQ94" s="149"/>
      <c r="PSR94" s="149"/>
      <c r="PSS94" s="149"/>
      <c r="PST94" s="149"/>
      <c r="PSU94" s="149"/>
      <c r="PSV94" s="149"/>
      <c r="PSW94" s="149"/>
      <c r="PSX94" s="149"/>
      <c r="PSY94" s="149"/>
      <c r="PSZ94" s="149"/>
      <c r="PTA94" s="149"/>
      <c r="PTB94" s="149"/>
      <c r="PTC94" s="149"/>
      <c r="PTD94" s="149"/>
      <c r="PTE94" s="149"/>
      <c r="PTF94" s="149"/>
      <c r="PTG94" s="149"/>
      <c r="PTH94" s="149"/>
      <c r="PTI94" s="149"/>
      <c r="PTJ94" s="149"/>
      <c r="PTK94" s="149"/>
      <c r="PTL94" s="149"/>
      <c r="PTM94" s="149"/>
      <c r="PTN94" s="149"/>
      <c r="PTO94" s="149"/>
      <c r="PTP94" s="149"/>
      <c r="PTQ94" s="149"/>
      <c r="PTR94" s="149"/>
      <c r="PTS94" s="149"/>
      <c r="PTT94" s="149"/>
      <c r="PTU94" s="149"/>
      <c r="PTV94" s="149"/>
      <c r="PTW94" s="149"/>
      <c r="PTX94" s="149"/>
      <c r="PTY94" s="149"/>
      <c r="PTZ94" s="149"/>
      <c r="PUA94" s="149"/>
      <c r="PUB94" s="149"/>
      <c r="PUC94" s="149"/>
      <c r="PUD94" s="149"/>
      <c r="PUE94" s="149"/>
      <c r="PUF94" s="149"/>
      <c r="PUG94" s="149"/>
      <c r="PUH94" s="149"/>
      <c r="PUI94" s="149"/>
      <c r="PUJ94" s="149"/>
      <c r="PUK94" s="149"/>
      <c r="PUL94" s="149"/>
      <c r="PUM94" s="149"/>
      <c r="PUN94" s="149"/>
      <c r="PUO94" s="149"/>
      <c r="PUP94" s="149"/>
      <c r="PUQ94" s="149"/>
      <c r="PUR94" s="149"/>
      <c r="PUS94" s="149"/>
      <c r="PUT94" s="149"/>
      <c r="PUU94" s="149"/>
      <c r="PUV94" s="149"/>
      <c r="PUW94" s="149"/>
      <c r="PUX94" s="149"/>
      <c r="PUY94" s="149"/>
      <c r="PUZ94" s="149"/>
      <c r="PVA94" s="149"/>
      <c r="PVB94" s="149"/>
      <c r="PVC94" s="149"/>
      <c r="PVD94" s="149"/>
      <c r="PVE94" s="149"/>
      <c r="PVF94" s="149"/>
      <c r="PVG94" s="149"/>
      <c r="PVH94" s="149"/>
      <c r="PVI94" s="149"/>
      <c r="PVJ94" s="149"/>
      <c r="PVK94" s="149"/>
      <c r="PVL94" s="149"/>
      <c r="PVM94" s="149"/>
      <c r="PVN94" s="149"/>
      <c r="PVO94" s="149"/>
      <c r="PVP94" s="149"/>
      <c r="PVQ94" s="149"/>
      <c r="PVR94" s="149"/>
      <c r="PVS94" s="149"/>
      <c r="PVT94" s="149"/>
      <c r="PVU94" s="149"/>
      <c r="PVV94" s="149"/>
      <c r="PVW94" s="149"/>
      <c r="PVX94" s="149"/>
      <c r="PVY94" s="149"/>
      <c r="PVZ94" s="149"/>
      <c r="PWA94" s="149"/>
      <c r="PWB94" s="149"/>
      <c r="PWC94" s="149"/>
      <c r="PWD94" s="149"/>
      <c r="PWE94" s="149"/>
      <c r="PWF94" s="149"/>
      <c r="PWG94" s="149"/>
      <c r="PWH94" s="149"/>
      <c r="PWI94" s="149"/>
      <c r="PWJ94" s="149"/>
      <c r="PWK94" s="149"/>
      <c r="PWL94" s="149"/>
      <c r="PWM94" s="149"/>
      <c r="PWN94" s="149"/>
      <c r="PWO94" s="149"/>
      <c r="PWP94" s="149"/>
      <c r="PWQ94" s="149"/>
      <c r="PWR94" s="149"/>
      <c r="PWS94" s="149"/>
      <c r="PWT94" s="149"/>
      <c r="PWU94" s="149"/>
      <c r="PWV94" s="149"/>
      <c r="PWW94" s="149"/>
      <c r="PWX94" s="149"/>
      <c r="PWY94" s="149"/>
      <c r="PWZ94" s="149"/>
      <c r="PXA94" s="149"/>
      <c r="PXB94" s="149"/>
      <c r="PXC94" s="149"/>
      <c r="PXD94" s="149"/>
      <c r="PXE94" s="149"/>
      <c r="PXF94" s="149"/>
      <c r="PXG94" s="149"/>
      <c r="PXH94" s="149"/>
      <c r="PXI94" s="149"/>
      <c r="PXJ94" s="149"/>
      <c r="PXK94" s="149"/>
      <c r="PXL94" s="149"/>
      <c r="PXM94" s="149"/>
      <c r="PXN94" s="149"/>
      <c r="PXO94" s="149"/>
      <c r="PXP94" s="149"/>
      <c r="PXQ94" s="149"/>
      <c r="PXR94" s="149"/>
      <c r="PXS94" s="149"/>
      <c r="PXT94" s="149"/>
      <c r="PXU94" s="149"/>
      <c r="PXV94" s="149"/>
      <c r="PXW94" s="149"/>
      <c r="PXX94" s="149"/>
      <c r="PXY94" s="149"/>
      <c r="PXZ94" s="149"/>
      <c r="PYA94" s="149"/>
      <c r="PYB94" s="149"/>
      <c r="PYC94" s="149"/>
      <c r="PYD94" s="149"/>
      <c r="PYE94" s="149"/>
      <c r="PYF94" s="149"/>
      <c r="PYG94" s="149"/>
      <c r="PYH94" s="149"/>
      <c r="PYI94" s="149"/>
      <c r="PYJ94" s="149"/>
      <c r="PYK94" s="149"/>
      <c r="PYL94" s="149"/>
      <c r="PYM94" s="149"/>
      <c r="PYN94" s="149"/>
      <c r="PYO94" s="149"/>
      <c r="PYP94" s="149"/>
      <c r="PYQ94" s="149"/>
      <c r="PYR94" s="149"/>
      <c r="PYS94" s="149"/>
      <c r="PYT94" s="149"/>
      <c r="PYU94" s="149"/>
      <c r="PYV94" s="149"/>
      <c r="PYW94" s="149"/>
      <c r="PYX94" s="149"/>
      <c r="PYY94" s="149"/>
      <c r="PYZ94" s="149"/>
      <c r="PZA94" s="149"/>
      <c r="PZB94" s="149"/>
      <c r="PZC94" s="149"/>
      <c r="PZD94" s="149"/>
      <c r="PZE94" s="149"/>
      <c r="PZF94" s="149"/>
      <c r="PZG94" s="149"/>
      <c r="PZH94" s="149"/>
      <c r="PZI94" s="149"/>
      <c r="PZJ94" s="149"/>
      <c r="PZK94" s="149"/>
      <c r="PZL94" s="149"/>
      <c r="PZM94" s="149"/>
      <c r="PZN94" s="149"/>
      <c r="PZO94" s="149"/>
      <c r="PZP94" s="149"/>
      <c r="PZQ94" s="149"/>
      <c r="PZR94" s="149"/>
      <c r="PZS94" s="149"/>
      <c r="PZT94" s="149"/>
      <c r="PZU94" s="149"/>
      <c r="PZV94" s="149"/>
      <c r="PZW94" s="149"/>
      <c r="PZX94" s="149"/>
      <c r="PZY94" s="149"/>
      <c r="PZZ94" s="149"/>
      <c r="QAA94" s="149"/>
      <c r="QAB94" s="149"/>
      <c r="QAC94" s="149"/>
      <c r="QAD94" s="149"/>
      <c r="QAE94" s="149"/>
      <c r="QAF94" s="149"/>
      <c r="QAG94" s="149"/>
      <c r="QAH94" s="149"/>
      <c r="QAI94" s="149"/>
      <c r="QAJ94" s="149"/>
      <c r="QAK94" s="149"/>
      <c r="QAL94" s="149"/>
      <c r="QAM94" s="149"/>
      <c r="QAN94" s="149"/>
      <c r="QAO94" s="149"/>
      <c r="QAP94" s="149"/>
      <c r="QAQ94" s="149"/>
      <c r="QAR94" s="149"/>
      <c r="QAS94" s="149"/>
      <c r="QAT94" s="149"/>
      <c r="QAU94" s="149"/>
      <c r="QAV94" s="149"/>
      <c r="QAW94" s="149"/>
      <c r="QAX94" s="149"/>
      <c r="QAY94" s="149"/>
      <c r="QAZ94" s="149"/>
      <c r="QBA94" s="149"/>
      <c r="QBB94" s="149"/>
      <c r="QBC94" s="149"/>
      <c r="QBD94" s="149"/>
      <c r="QBE94" s="149"/>
      <c r="QBF94" s="149"/>
      <c r="QBG94" s="149"/>
      <c r="QBH94" s="149"/>
      <c r="QBI94" s="149"/>
      <c r="QBJ94" s="149"/>
      <c r="QBK94" s="149"/>
      <c r="QBL94" s="149"/>
      <c r="QBM94" s="149"/>
      <c r="QBN94" s="149"/>
      <c r="QBO94" s="149"/>
      <c r="QBP94" s="149"/>
      <c r="QBQ94" s="149"/>
      <c r="QBR94" s="149"/>
      <c r="QBS94" s="149"/>
      <c r="QBT94" s="149"/>
      <c r="QBU94" s="149"/>
      <c r="QBV94" s="149"/>
      <c r="QBW94" s="149"/>
      <c r="QBX94" s="149"/>
      <c r="QBY94" s="149"/>
      <c r="QBZ94" s="149"/>
      <c r="QCA94" s="149"/>
      <c r="QCB94" s="149"/>
      <c r="QCC94" s="149"/>
      <c r="QCD94" s="149"/>
      <c r="QCE94" s="149"/>
      <c r="QCF94" s="149"/>
      <c r="QCG94" s="149"/>
      <c r="QCH94" s="149"/>
      <c r="QCI94" s="149"/>
      <c r="QCJ94" s="149"/>
      <c r="QCK94" s="149"/>
      <c r="QCL94" s="149"/>
      <c r="QCM94" s="149"/>
      <c r="QCN94" s="149"/>
      <c r="QCO94" s="149"/>
      <c r="QCP94" s="149"/>
      <c r="QCQ94" s="149"/>
      <c r="QCR94" s="149"/>
      <c r="QCS94" s="149"/>
      <c r="QCT94" s="149"/>
      <c r="QCU94" s="149"/>
      <c r="QCV94" s="149"/>
      <c r="QCW94" s="149"/>
      <c r="QCX94" s="149"/>
      <c r="QCY94" s="149"/>
      <c r="QCZ94" s="149"/>
      <c r="QDA94" s="149"/>
      <c r="QDB94" s="149"/>
      <c r="QDC94" s="149"/>
      <c r="QDD94" s="149"/>
      <c r="QDE94" s="149"/>
      <c r="QDF94" s="149"/>
      <c r="QDG94" s="149"/>
      <c r="QDH94" s="149"/>
      <c r="QDI94" s="149"/>
      <c r="QDJ94" s="149"/>
      <c r="QDK94" s="149"/>
      <c r="QDL94" s="149"/>
      <c r="QDM94" s="149"/>
      <c r="QDN94" s="149"/>
      <c r="QDO94" s="149"/>
      <c r="QDP94" s="149"/>
      <c r="QDQ94" s="149"/>
      <c r="QDR94" s="149"/>
      <c r="QDS94" s="149"/>
      <c r="QDT94" s="149"/>
      <c r="QDU94" s="149"/>
      <c r="QDV94" s="149"/>
      <c r="QDW94" s="149"/>
      <c r="QDX94" s="149"/>
      <c r="QDY94" s="149"/>
      <c r="QDZ94" s="149"/>
      <c r="QEA94" s="149"/>
      <c r="QEB94" s="149"/>
      <c r="QEC94" s="149"/>
      <c r="QED94" s="149"/>
      <c r="QEE94" s="149"/>
      <c r="QEF94" s="149"/>
      <c r="QEG94" s="149"/>
      <c r="QEH94" s="149"/>
      <c r="QEI94" s="149"/>
      <c r="QEJ94" s="149"/>
      <c r="QEK94" s="149"/>
      <c r="QEL94" s="149"/>
      <c r="QEM94" s="149"/>
      <c r="QEN94" s="149"/>
      <c r="QEO94" s="149"/>
      <c r="QEP94" s="149"/>
      <c r="QEQ94" s="149"/>
      <c r="QER94" s="149"/>
      <c r="QES94" s="149"/>
      <c r="QET94" s="149"/>
      <c r="QEU94" s="149"/>
      <c r="QEV94" s="149"/>
      <c r="QEW94" s="149"/>
      <c r="QEX94" s="149"/>
      <c r="QEY94" s="149"/>
      <c r="QEZ94" s="149"/>
      <c r="QFA94" s="149"/>
      <c r="QFB94" s="149"/>
      <c r="QFC94" s="149"/>
      <c r="QFD94" s="149"/>
      <c r="QFE94" s="149"/>
      <c r="QFF94" s="149"/>
      <c r="QFG94" s="149"/>
      <c r="QFH94" s="149"/>
      <c r="QFI94" s="149"/>
      <c r="QFJ94" s="149"/>
      <c r="QFK94" s="149"/>
      <c r="QFL94" s="149"/>
      <c r="QFM94" s="149"/>
      <c r="QFN94" s="149"/>
      <c r="QFO94" s="149"/>
      <c r="QFP94" s="149"/>
      <c r="QFQ94" s="149"/>
      <c r="QFR94" s="149"/>
      <c r="QFS94" s="149"/>
      <c r="QFT94" s="149"/>
      <c r="QFU94" s="149"/>
      <c r="QFV94" s="149"/>
      <c r="QFW94" s="149"/>
      <c r="QFX94" s="149"/>
      <c r="QFY94" s="149"/>
      <c r="QFZ94" s="149"/>
      <c r="QGA94" s="149"/>
      <c r="QGB94" s="149"/>
      <c r="QGC94" s="149"/>
      <c r="QGD94" s="149"/>
      <c r="QGE94" s="149"/>
      <c r="QGF94" s="149"/>
      <c r="QGG94" s="149"/>
      <c r="QGH94" s="149"/>
      <c r="QGI94" s="149"/>
      <c r="QGJ94" s="149"/>
      <c r="QGK94" s="149"/>
      <c r="QGL94" s="149"/>
      <c r="QGM94" s="149"/>
      <c r="QGN94" s="149"/>
      <c r="QGO94" s="149"/>
      <c r="QGP94" s="149"/>
      <c r="QGQ94" s="149"/>
      <c r="QGR94" s="149"/>
      <c r="QGS94" s="149"/>
      <c r="QGT94" s="149"/>
      <c r="QGU94" s="149"/>
      <c r="QGV94" s="149"/>
      <c r="QGW94" s="149"/>
      <c r="QGX94" s="149"/>
      <c r="QGY94" s="149"/>
      <c r="QGZ94" s="149"/>
      <c r="QHA94" s="149"/>
      <c r="QHB94" s="149"/>
      <c r="QHC94" s="149"/>
      <c r="QHD94" s="149"/>
      <c r="QHE94" s="149"/>
      <c r="QHF94" s="149"/>
      <c r="QHG94" s="149"/>
      <c r="QHH94" s="149"/>
      <c r="QHI94" s="149"/>
      <c r="QHJ94" s="149"/>
      <c r="QHK94" s="149"/>
      <c r="QHL94" s="149"/>
      <c r="QHM94" s="149"/>
      <c r="QHN94" s="149"/>
      <c r="QHO94" s="149"/>
      <c r="QHP94" s="149"/>
      <c r="QHQ94" s="149"/>
      <c r="QHR94" s="149"/>
      <c r="QHS94" s="149"/>
      <c r="QHT94" s="149"/>
      <c r="QHU94" s="149"/>
      <c r="QHV94" s="149"/>
      <c r="QHW94" s="149"/>
      <c r="QHX94" s="149"/>
      <c r="QHY94" s="149"/>
      <c r="QHZ94" s="149"/>
      <c r="QIA94" s="149"/>
      <c r="QIB94" s="149"/>
      <c r="QIC94" s="149"/>
      <c r="QID94" s="149"/>
      <c r="QIE94" s="149"/>
      <c r="QIF94" s="149"/>
      <c r="QIG94" s="149"/>
      <c r="QIH94" s="149"/>
      <c r="QII94" s="149"/>
      <c r="QIJ94" s="149"/>
      <c r="QIK94" s="149"/>
      <c r="QIL94" s="149"/>
      <c r="QIM94" s="149"/>
      <c r="QIN94" s="149"/>
      <c r="QIO94" s="149"/>
      <c r="QIP94" s="149"/>
      <c r="QIQ94" s="149"/>
      <c r="QIR94" s="149"/>
      <c r="QIS94" s="149"/>
      <c r="QIT94" s="149"/>
      <c r="QIU94" s="149"/>
      <c r="QIV94" s="149"/>
      <c r="QIW94" s="149"/>
      <c r="QIX94" s="149"/>
      <c r="QIY94" s="149"/>
      <c r="QIZ94" s="149"/>
      <c r="QJA94" s="149"/>
      <c r="QJB94" s="149"/>
      <c r="QJC94" s="149"/>
      <c r="QJD94" s="149"/>
      <c r="QJE94" s="149"/>
      <c r="QJF94" s="149"/>
      <c r="QJG94" s="149"/>
      <c r="QJH94" s="149"/>
      <c r="QJI94" s="149"/>
      <c r="QJJ94" s="149"/>
      <c r="QJK94" s="149"/>
      <c r="QJL94" s="149"/>
      <c r="QJM94" s="149"/>
      <c r="QJN94" s="149"/>
      <c r="QJO94" s="149"/>
      <c r="QJP94" s="149"/>
      <c r="QJQ94" s="149"/>
      <c r="QJR94" s="149"/>
      <c r="QJS94" s="149"/>
      <c r="QJT94" s="149"/>
      <c r="QJU94" s="149"/>
      <c r="QJV94" s="149"/>
      <c r="QJW94" s="149"/>
      <c r="QJX94" s="149"/>
      <c r="QJY94" s="149"/>
      <c r="QJZ94" s="149"/>
      <c r="QKA94" s="149"/>
      <c r="QKB94" s="149"/>
      <c r="QKC94" s="149"/>
      <c r="QKD94" s="149"/>
      <c r="QKE94" s="149"/>
      <c r="QKF94" s="149"/>
      <c r="QKG94" s="149"/>
      <c r="QKH94" s="149"/>
      <c r="QKI94" s="149"/>
      <c r="QKJ94" s="149"/>
      <c r="QKK94" s="149"/>
      <c r="QKL94" s="149"/>
      <c r="QKM94" s="149"/>
      <c r="QKN94" s="149"/>
      <c r="QKO94" s="149"/>
      <c r="QKP94" s="149"/>
      <c r="QKQ94" s="149"/>
      <c r="QKR94" s="149"/>
      <c r="QKS94" s="149"/>
      <c r="QKT94" s="149"/>
      <c r="QKU94" s="149"/>
      <c r="QKV94" s="149"/>
      <c r="QKW94" s="149"/>
      <c r="QKX94" s="149"/>
      <c r="QKY94" s="149"/>
      <c r="QKZ94" s="149"/>
      <c r="QLA94" s="149"/>
      <c r="QLB94" s="149"/>
      <c r="QLC94" s="149"/>
      <c r="QLD94" s="149"/>
      <c r="QLE94" s="149"/>
      <c r="QLF94" s="149"/>
      <c r="QLG94" s="149"/>
      <c r="QLH94" s="149"/>
      <c r="QLI94" s="149"/>
      <c r="QLJ94" s="149"/>
      <c r="QLK94" s="149"/>
      <c r="QLL94" s="149"/>
      <c r="QLM94" s="149"/>
      <c r="QLN94" s="149"/>
      <c r="QLO94" s="149"/>
      <c r="QLP94" s="149"/>
      <c r="QLQ94" s="149"/>
      <c r="QLR94" s="149"/>
      <c r="QLS94" s="149"/>
      <c r="QLT94" s="149"/>
      <c r="QLU94" s="149"/>
      <c r="QLV94" s="149"/>
      <c r="QLW94" s="149"/>
      <c r="QLX94" s="149"/>
      <c r="QLY94" s="149"/>
      <c r="QLZ94" s="149"/>
      <c r="QMA94" s="149"/>
      <c r="QMB94" s="149"/>
      <c r="QMC94" s="149"/>
      <c r="QMD94" s="149"/>
      <c r="QME94" s="149"/>
      <c r="QMF94" s="149"/>
      <c r="QMG94" s="149"/>
      <c r="QMH94" s="149"/>
      <c r="QMI94" s="149"/>
      <c r="QMJ94" s="149"/>
      <c r="QMK94" s="149"/>
      <c r="QML94" s="149"/>
      <c r="QMM94" s="149"/>
      <c r="QMN94" s="149"/>
      <c r="QMO94" s="149"/>
      <c r="QMP94" s="149"/>
      <c r="QMQ94" s="149"/>
      <c r="QMR94" s="149"/>
      <c r="QMS94" s="149"/>
      <c r="QMT94" s="149"/>
      <c r="QMU94" s="149"/>
      <c r="QMV94" s="149"/>
      <c r="QMW94" s="149"/>
      <c r="QMX94" s="149"/>
      <c r="QMY94" s="149"/>
      <c r="QMZ94" s="149"/>
      <c r="QNA94" s="149"/>
      <c r="QNB94" s="149"/>
      <c r="QNC94" s="149"/>
      <c r="QND94" s="149"/>
      <c r="QNE94" s="149"/>
      <c r="QNF94" s="149"/>
      <c r="QNG94" s="149"/>
      <c r="QNH94" s="149"/>
      <c r="QNI94" s="149"/>
      <c r="QNJ94" s="149"/>
      <c r="QNK94" s="149"/>
      <c r="QNL94" s="149"/>
      <c r="QNM94" s="149"/>
      <c r="QNN94" s="149"/>
      <c r="QNO94" s="149"/>
      <c r="QNP94" s="149"/>
      <c r="QNQ94" s="149"/>
      <c r="QNR94" s="149"/>
      <c r="QNS94" s="149"/>
      <c r="QNT94" s="149"/>
      <c r="QNU94" s="149"/>
      <c r="QNV94" s="149"/>
      <c r="QNW94" s="149"/>
      <c r="QNX94" s="149"/>
      <c r="QNY94" s="149"/>
      <c r="QNZ94" s="149"/>
      <c r="QOA94" s="149"/>
      <c r="QOB94" s="149"/>
      <c r="QOC94" s="149"/>
      <c r="QOD94" s="149"/>
      <c r="QOE94" s="149"/>
      <c r="QOF94" s="149"/>
      <c r="QOG94" s="149"/>
      <c r="QOH94" s="149"/>
      <c r="QOI94" s="149"/>
      <c r="QOJ94" s="149"/>
      <c r="QOK94" s="149"/>
      <c r="QOL94" s="149"/>
      <c r="QOM94" s="149"/>
      <c r="QON94" s="149"/>
      <c r="QOO94" s="149"/>
      <c r="QOP94" s="149"/>
      <c r="QOQ94" s="149"/>
      <c r="QOR94" s="149"/>
      <c r="QOS94" s="149"/>
      <c r="QOT94" s="149"/>
      <c r="QOU94" s="149"/>
      <c r="QOV94" s="149"/>
      <c r="QOW94" s="149"/>
      <c r="QOX94" s="149"/>
      <c r="QOY94" s="149"/>
      <c r="QOZ94" s="149"/>
      <c r="QPA94" s="149"/>
      <c r="QPB94" s="149"/>
      <c r="QPC94" s="149"/>
      <c r="QPD94" s="149"/>
      <c r="QPE94" s="149"/>
      <c r="QPF94" s="149"/>
      <c r="QPG94" s="149"/>
      <c r="QPH94" s="149"/>
      <c r="QPI94" s="149"/>
      <c r="QPJ94" s="149"/>
      <c r="QPK94" s="149"/>
      <c r="QPL94" s="149"/>
      <c r="QPM94" s="149"/>
      <c r="QPN94" s="149"/>
      <c r="QPO94" s="149"/>
      <c r="QPP94" s="149"/>
      <c r="QPQ94" s="149"/>
      <c r="QPR94" s="149"/>
      <c r="QPS94" s="149"/>
      <c r="QPT94" s="149"/>
      <c r="QPU94" s="149"/>
      <c r="QPV94" s="149"/>
      <c r="QPW94" s="149"/>
      <c r="QPX94" s="149"/>
      <c r="QPY94" s="149"/>
      <c r="QPZ94" s="149"/>
      <c r="QQA94" s="149"/>
      <c r="QQB94" s="149"/>
      <c r="QQC94" s="149"/>
      <c r="QQD94" s="149"/>
      <c r="QQE94" s="149"/>
      <c r="QQF94" s="149"/>
      <c r="QQG94" s="149"/>
      <c r="QQH94" s="149"/>
      <c r="QQI94" s="149"/>
      <c r="QQJ94" s="149"/>
      <c r="QQK94" s="149"/>
      <c r="QQL94" s="149"/>
      <c r="QQM94" s="149"/>
      <c r="QQN94" s="149"/>
      <c r="QQO94" s="149"/>
      <c r="QQP94" s="149"/>
      <c r="QQQ94" s="149"/>
      <c r="QQR94" s="149"/>
      <c r="QQS94" s="149"/>
      <c r="QQT94" s="149"/>
      <c r="QQU94" s="149"/>
      <c r="QQV94" s="149"/>
      <c r="QQW94" s="149"/>
      <c r="QQX94" s="149"/>
      <c r="QQY94" s="149"/>
      <c r="QQZ94" s="149"/>
      <c r="QRA94" s="149"/>
      <c r="QRB94" s="149"/>
      <c r="QRC94" s="149"/>
      <c r="QRD94" s="149"/>
      <c r="QRE94" s="149"/>
      <c r="QRF94" s="149"/>
      <c r="QRG94" s="149"/>
      <c r="QRH94" s="149"/>
      <c r="QRI94" s="149"/>
      <c r="QRJ94" s="149"/>
      <c r="QRK94" s="149"/>
      <c r="QRL94" s="149"/>
      <c r="QRM94" s="149"/>
      <c r="QRN94" s="149"/>
      <c r="QRO94" s="149"/>
      <c r="QRP94" s="149"/>
      <c r="QRQ94" s="149"/>
      <c r="QRR94" s="149"/>
      <c r="QRS94" s="149"/>
      <c r="QRT94" s="149"/>
      <c r="QRU94" s="149"/>
      <c r="QRV94" s="149"/>
      <c r="QRW94" s="149"/>
      <c r="QRX94" s="149"/>
      <c r="QRY94" s="149"/>
      <c r="QRZ94" s="149"/>
      <c r="QSA94" s="149"/>
      <c r="QSB94" s="149"/>
      <c r="QSC94" s="149"/>
      <c r="QSD94" s="149"/>
      <c r="QSE94" s="149"/>
      <c r="QSF94" s="149"/>
      <c r="QSG94" s="149"/>
      <c r="QSH94" s="149"/>
      <c r="QSI94" s="149"/>
      <c r="QSJ94" s="149"/>
      <c r="QSK94" s="149"/>
      <c r="QSL94" s="149"/>
      <c r="QSM94" s="149"/>
      <c r="QSN94" s="149"/>
      <c r="QSO94" s="149"/>
      <c r="QSP94" s="149"/>
      <c r="QSQ94" s="149"/>
      <c r="QSR94" s="149"/>
      <c r="QSS94" s="149"/>
      <c r="QST94" s="149"/>
      <c r="QSU94" s="149"/>
      <c r="QSV94" s="149"/>
      <c r="QSW94" s="149"/>
      <c r="QSX94" s="149"/>
      <c r="QSY94" s="149"/>
      <c r="QSZ94" s="149"/>
      <c r="QTA94" s="149"/>
      <c r="QTB94" s="149"/>
      <c r="QTC94" s="149"/>
      <c r="QTD94" s="149"/>
      <c r="QTE94" s="149"/>
      <c r="QTF94" s="149"/>
      <c r="QTG94" s="149"/>
      <c r="QTH94" s="149"/>
      <c r="QTI94" s="149"/>
      <c r="QTJ94" s="149"/>
      <c r="QTK94" s="149"/>
      <c r="QTL94" s="149"/>
      <c r="QTM94" s="149"/>
      <c r="QTN94" s="149"/>
      <c r="QTO94" s="149"/>
      <c r="QTP94" s="149"/>
      <c r="QTQ94" s="149"/>
      <c r="QTR94" s="149"/>
      <c r="QTS94" s="149"/>
      <c r="QTT94" s="149"/>
      <c r="QTU94" s="149"/>
      <c r="QTV94" s="149"/>
      <c r="QTW94" s="149"/>
      <c r="QTX94" s="149"/>
      <c r="QTY94" s="149"/>
      <c r="QTZ94" s="149"/>
      <c r="QUA94" s="149"/>
      <c r="QUB94" s="149"/>
      <c r="QUC94" s="149"/>
      <c r="QUD94" s="149"/>
      <c r="QUE94" s="149"/>
      <c r="QUF94" s="149"/>
      <c r="QUG94" s="149"/>
      <c r="QUH94" s="149"/>
      <c r="QUI94" s="149"/>
      <c r="QUJ94" s="149"/>
      <c r="QUK94" s="149"/>
      <c r="QUL94" s="149"/>
      <c r="QUM94" s="149"/>
      <c r="QUN94" s="149"/>
      <c r="QUO94" s="149"/>
      <c r="QUP94" s="149"/>
      <c r="QUQ94" s="149"/>
      <c r="QUR94" s="149"/>
      <c r="QUS94" s="149"/>
      <c r="QUT94" s="149"/>
      <c r="QUU94" s="149"/>
      <c r="QUV94" s="149"/>
      <c r="QUW94" s="149"/>
      <c r="QUX94" s="149"/>
      <c r="QUY94" s="149"/>
      <c r="QUZ94" s="149"/>
      <c r="QVA94" s="149"/>
      <c r="QVB94" s="149"/>
      <c r="QVC94" s="149"/>
      <c r="QVD94" s="149"/>
      <c r="QVE94" s="149"/>
      <c r="QVF94" s="149"/>
      <c r="QVG94" s="149"/>
      <c r="QVH94" s="149"/>
      <c r="QVI94" s="149"/>
      <c r="QVJ94" s="149"/>
      <c r="QVK94" s="149"/>
      <c r="QVL94" s="149"/>
      <c r="QVM94" s="149"/>
      <c r="QVN94" s="149"/>
      <c r="QVO94" s="149"/>
      <c r="QVP94" s="149"/>
      <c r="QVQ94" s="149"/>
      <c r="QVR94" s="149"/>
      <c r="QVS94" s="149"/>
      <c r="QVT94" s="149"/>
      <c r="QVU94" s="149"/>
      <c r="QVV94" s="149"/>
      <c r="QVW94" s="149"/>
      <c r="QVX94" s="149"/>
      <c r="QVY94" s="149"/>
      <c r="QVZ94" s="149"/>
      <c r="QWA94" s="149"/>
      <c r="QWB94" s="149"/>
      <c r="QWC94" s="149"/>
      <c r="QWD94" s="149"/>
      <c r="QWE94" s="149"/>
      <c r="QWF94" s="149"/>
      <c r="QWG94" s="149"/>
      <c r="QWH94" s="149"/>
      <c r="QWI94" s="149"/>
      <c r="QWJ94" s="149"/>
      <c r="QWK94" s="149"/>
      <c r="QWL94" s="149"/>
      <c r="QWM94" s="149"/>
      <c r="QWN94" s="149"/>
      <c r="QWO94" s="149"/>
      <c r="QWP94" s="149"/>
      <c r="QWQ94" s="149"/>
      <c r="QWR94" s="149"/>
      <c r="QWS94" s="149"/>
      <c r="QWT94" s="149"/>
      <c r="QWU94" s="149"/>
      <c r="QWV94" s="149"/>
      <c r="QWW94" s="149"/>
      <c r="QWX94" s="149"/>
      <c r="QWY94" s="149"/>
      <c r="QWZ94" s="149"/>
      <c r="QXA94" s="149"/>
      <c r="QXB94" s="149"/>
      <c r="QXC94" s="149"/>
      <c r="QXD94" s="149"/>
      <c r="QXE94" s="149"/>
      <c r="QXF94" s="149"/>
      <c r="QXG94" s="149"/>
      <c r="QXH94" s="149"/>
      <c r="QXI94" s="149"/>
      <c r="QXJ94" s="149"/>
      <c r="QXK94" s="149"/>
      <c r="QXL94" s="149"/>
      <c r="QXM94" s="149"/>
      <c r="QXN94" s="149"/>
      <c r="QXO94" s="149"/>
      <c r="QXP94" s="149"/>
      <c r="QXQ94" s="149"/>
      <c r="QXR94" s="149"/>
      <c r="QXS94" s="149"/>
      <c r="QXT94" s="149"/>
      <c r="QXU94" s="149"/>
      <c r="QXV94" s="149"/>
      <c r="QXW94" s="149"/>
      <c r="QXX94" s="149"/>
      <c r="QXY94" s="149"/>
      <c r="QXZ94" s="149"/>
      <c r="QYA94" s="149"/>
      <c r="QYB94" s="149"/>
      <c r="QYC94" s="149"/>
      <c r="QYD94" s="149"/>
      <c r="QYE94" s="149"/>
      <c r="QYF94" s="149"/>
      <c r="QYG94" s="149"/>
      <c r="QYH94" s="149"/>
      <c r="QYI94" s="149"/>
      <c r="QYJ94" s="149"/>
      <c r="QYK94" s="149"/>
      <c r="QYL94" s="149"/>
      <c r="QYM94" s="149"/>
      <c r="QYN94" s="149"/>
      <c r="QYO94" s="149"/>
      <c r="QYP94" s="149"/>
      <c r="QYQ94" s="149"/>
      <c r="QYR94" s="149"/>
      <c r="QYS94" s="149"/>
      <c r="QYT94" s="149"/>
      <c r="QYU94" s="149"/>
      <c r="QYV94" s="149"/>
      <c r="QYW94" s="149"/>
      <c r="QYX94" s="149"/>
      <c r="QYY94" s="149"/>
      <c r="QYZ94" s="149"/>
      <c r="QZA94" s="149"/>
      <c r="QZB94" s="149"/>
      <c r="QZC94" s="149"/>
      <c r="QZD94" s="149"/>
      <c r="QZE94" s="149"/>
      <c r="QZF94" s="149"/>
      <c r="QZG94" s="149"/>
      <c r="QZH94" s="149"/>
      <c r="QZI94" s="149"/>
      <c r="QZJ94" s="149"/>
      <c r="QZK94" s="149"/>
      <c r="QZL94" s="149"/>
      <c r="QZM94" s="149"/>
      <c r="QZN94" s="149"/>
      <c r="QZO94" s="149"/>
      <c r="QZP94" s="149"/>
      <c r="QZQ94" s="149"/>
      <c r="QZR94" s="149"/>
      <c r="QZS94" s="149"/>
      <c r="QZT94" s="149"/>
      <c r="QZU94" s="149"/>
      <c r="QZV94" s="149"/>
      <c r="QZW94" s="149"/>
      <c r="QZX94" s="149"/>
      <c r="QZY94" s="149"/>
      <c r="QZZ94" s="149"/>
      <c r="RAA94" s="149"/>
      <c r="RAB94" s="149"/>
      <c r="RAC94" s="149"/>
      <c r="RAD94" s="149"/>
      <c r="RAE94" s="149"/>
      <c r="RAF94" s="149"/>
      <c r="RAG94" s="149"/>
      <c r="RAH94" s="149"/>
      <c r="RAI94" s="149"/>
      <c r="RAJ94" s="149"/>
      <c r="RAK94" s="149"/>
      <c r="RAL94" s="149"/>
      <c r="RAM94" s="149"/>
      <c r="RAN94" s="149"/>
      <c r="RAO94" s="149"/>
      <c r="RAP94" s="149"/>
      <c r="RAQ94" s="149"/>
      <c r="RAR94" s="149"/>
      <c r="RAS94" s="149"/>
      <c r="RAT94" s="149"/>
      <c r="RAU94" s="149"/>
      <c r="RAV94" s="149"/>
      <c r="RAW94" s="149"/>
      <c r="RAX94" s="149"/>
      <c r="RAY94" s="149"/>
      <c r="RAZ94" s="149"/>
      <c r="RBA94" s="149"/>
      <c r="RBB94" s="149"/>
      <c r="RBC94" s="149"/>
      <c r="RBD94" s="149"/>
      <c r="RBE94" s="149"/>
      <c r="RBF94" s="149"/>
      <c r="RBG94" s="149"/>
      <c r="RBH94" s="149"/>
      <c r="RBI94" s="149"/>
      <c r="RBJ94" s="149"/>
      <c r="RBK94" s="149"/>
      <c r="RBL94" s="149"/>
      <c r="RBM94" s="149"/>
      <c r="RBN94" s="149"/>
      <c r="RBO94" s="149"/>
      <c r="RBP94" s="149"/>
      <c r="RBQ94" s="149"/>
      <c r="RBR94" s="149"/>
      <c r="RBS94" s="149"/>
      <c r="RBT94" s="149"/>
      <c r="RBU94" s="149"/>
      <c r="RBV94" s="149"/>
      <c r="RBW94" s="149"/>
      <c r="RBX94" s="149"/>
      <c r="RBY94" s="149"/>
      <c r="RBZ94" s="149"/>
      <c r="RCA94" s="149"/>
      <c r="RCB94" s="149"/>
      <c r="RCC94" s="149"/>
      <c r="RCD94" s="149"/>
      <c r="RCE94" s="149"/>
      <c r="RCF94" s="149"/>
      <c r="RCG94" s="149"/>
      <c r="RCH94" s="149"/>
      <c r="RCI94" s="149"/>
      <c r="RCJ94" s="149"/>
      <c r="RCK94" s="149"/>
      <c r="RCL94" s="149"/>
      <c r="RCM94" s="149"/>
      <c r="RCN94" s="149"/>
      <c r="RCO94" s="149"/>
      <c r="RCP94" s="149"/>
      <c r="RCQ94" s="149"/>
      <c r="RCR94" s="149"/>
      <c r="RCS94" s="149"/>
      <c r="RCT94" s="149"/>
      <c r="RCU94" s="149"/>
      <c r="RCV94" s="149"/>
      <c r="RCW94" s="149"/>
      <c r="RCX94" s="149"/>
      <c r="RCY94" s="149"/>
      <c r="RCZ94" s="149"/>
      <c r="RDA94" s="149"/>
      <c r="RDB94" s="149"/>
      <c r="RDC94" s="149"/>
      <c r="RDD94" s="149"/>
      <c r="RDE94" s="149"/>
      <c r="RDF94" s="149"/>
      <c r="RDG94" s="149"/>
      <c r="RDH94" s="149"/>
      <c r="RDI94" s="149"/>
      <c r="RDJ94" s="149"/>
      <c r="RDK94" s="149"/>
      <c r="RDL94" s="149"/>
      <c r="RDM94" s="149"/>
      <c r="RDN94" s="149"/>
      <c r="RDO94" s="149"/>
      <c r="RDP94" s="149"/>
      <c r="RDQ94" s="149"/>
      <c r="RDR94" s="149"/>
      <c r="RDS94" s="149"/>
      <c r="RDT94" s="149"/>
      <c r="RDU94" s="149"/>
      <c r="RDV94" s="149"/>
      <c r="RDW94" s="149"/>
      <c r="RDX94" s="149"/>
      <c r="RDY94" s="149"/>
      <c r="RDZ94" s="149"/>
      <c r="REA94" s="149"/>
      <c r="REB94" s="149"/>
      <c r="REC94" s="149"/>
      <c r="RED94" s="149"/>
      <c r="REE94" s="149"/>
      <c r="REF94" s="149"/>
      <c r="REG94" s="149"/>
      <c r="REH94" s="149"/>
      <c r="REI94" s="149"/>
      <c r="REJ94" s="149"/>
      <c r="REK94" s="149"/>
      <c r="REL94" s="149"/>
      <c r="REM94" s="149"/>
      <c r="REN94" s="149"/>
      <c r="REO94" s="149"/>
      <c r="REP94" s="149"/>
      <c r="REQ94" s="149"/>
      <c r="RER94" s="149"/>
      <c r="RES94" s="149"/>
      <c r="RET94" s="149"/>
      <c r="REU94" s="149"/>
      <c r="REV94" s="149"/>
      <c r="REW94" s="149"/>
      <c r="REX94" s="149"/>
      <c r="REY94" s="149"/>
      <c r="REZ94" s="149"/>
      <c r="RFA94" s="149"/>
      <c r="RFB94" s="149"/>
      <c r="RFC94" s="149"/>
      <c r="RFD94" s="149"/>
      <c r="RFE94" s="149"/>
      <c r="RFF94" s="149"/>
      <c r="RFG94" s="149"/>
      <c r="RFH94" s="149"/>
      <c r="RFI94" s="149"/>
      <c r="RFJ94" s="149"/>
      <c r="RFK94" s="149"/>
      <c r="RFL94" s="149"/>
      <c r="RFM94" s="149"/>
      <c r="RFN94" s="149"/>
      <c r="RFO94" s="149"/>
      <c r="RFP94" s="149"/>
      <c r="RFQ94" s="149"/>
      <c r="RFR94" s="149"/>
      <c r="RFS94" s="149"/>
      <c r="RFT94" s="149"/>
      <c r="RFU94" s="149"/>
      <c r="RFV94" s="149"/>
      <c r="RFW94" s="149"/>
      <c r="RFX94" s="149"/>
      <c r="RFY94" s="149"/>
      <c r="RFZ94" s="149"/>
      <c r="RGA94" s="149"/>
      <c r="RGB94" s="149"/>
      <c r="RGC94" s="149"/>
      <c r="RGD94" s="149"/>
      <c r="RGE94" s="149"/>
      <c r="RGF94" s="149"/>
      <c r="RGG94" s="149"/>
      <c r="RGH94" s="149"/>
      <c r="RGI94" s="149"/>
      <c r="RGJ94" s="149"/>
      <c r="RGK94" s="149"/>
      <c r="RGL94" s="149"/>
      <c r="RGM94" s="149"/>
      <c r="RGN94" s="149"/>
      <c r="RGO94" s="149"/>
      <c r="RGP94" s="149"/>
      <c r="RGQ94" s="149"/>
      <c r="RGR94" s="149"/>
      <c r="RGS94" s="149"/>
      <c r="RGT94" s="149"/>
      <c r="RGU94" s="149"/>
      <c r="RGV94" s="149"/>
      <c r="RGW94" s="149"/>
      <c r="RGX94" s="149"/>
      <c r="RGY94" s="149"/>
      <c r="RGZ94" s="149"/>
      <c r="RHA94" s="149"/>
      <c r="RHB94" s="149"/>
      <c r="RHC94" s="149"/>
      <c r="RHD94" s="149"/>
      <c r="RHE94" s="149"/>
      <c r="RHF94" s="149"/>
      <c r="RHG94" s="149"/>
      <c r="RHH94" s="149"/>
      <c r="RHI94" s="149"/>
      <c r="RHJ94" s="149"/>
      <c r="RHK94" s="149"/>
      <c r="RHL94" s="149"/>
      <c r="RHM94" s="149"/>
      <c r="RHN94" s="149"/>
      <c r="RHO94" s="149"/>
      <c r="RHP94" s="149"/>
      <c r="RHQ94" s="149"/>
      <c r="RHR94" s="149"/>
      <c r="RHS94" s="149"/>
      <c r="RHT94" s="149"/>
      <c r="RHU94" s="149"/>
      <c r="RHV94" s="149"/>
      <c r="RHW94" s="149"/>
      <c r="RHX94" s="149"/>
      <c r="RHY94" s="149"/>
      <c r="RHZ94" s="149"/>
      <c r="RIA94" s="149"/>
      <c r="RIB94" s="149"/>
      <c r="RIC94" s="149"/>
      <c r="RID94" s="149"/>
      <c r="RIE94" s="149"/>
      <c r="RIF94" s="149"/>
      <c r="RIG94" s="149"/>
      <c r="RIH94" s="149"/>
      <c r="RII94" s="149"/>
      <c r="RIJ94" s="149"/>
      <c r="RIK94" s="149"/>
      <c r="RIL94" s="149"/>
      <c r="RIM94" s="149"/>
      <c r="RIN94" s="149"/>
      <c r="RIO94" s="149"/>
      <c r="RIP94" s="149"/>
      <c r="RIQ94" s="149"/>
      <c r="RIR94" s="149"/>
      <c r="RIS94" s="149"/>
      <c r="RIT94" s="149"/>
      <c r="RIU94" s="149"/>
      <c r="RIV94" s="149"/>
      <c r="RIW94" s="149"/>
      <c r="RIX94" s="149"/>
      <c r="RIY94" s="149"/>
      <c r="RIZ94" s="149"/>
      <c r="RJA94" s="149"/>
      <c r="RJB94" s="149"/>
      <c r="RJC94" s="149"/>
      <c r="RJD94" s="149"/>
      <c r="RJE94" s="149"/>
      <c r="RJF94" s="149"/>
      <c r="RJG94" s="149"/>
      <c r="RJH94" s="149"/>
      <c r="RJI94" s="149"/>
      <c r="RJJ94" s="149"/>
      <c r="RJK94" s="149"/>
      <c r="RJL94" s="149"/>
      <c r="RJM94" s="149"/>
      <c r="RJN94" s="149"/>
      <c r="RJO94" s="149"/>
      <c r="RJP94" s="149"/>
      <c r="RJQ94" s="149"/>
      <c r="RJR94" s="149"/>
      <c r="RJS94" s="149"/>
      <c r="RJT94" s="149"/>
      <c r="RJU94" s="149"/>
      <c r="RJV94" s="149"/>
      <c r="RJW94" s="149"/>
      <c r="RJX94" s="149"/>
      <c r="RJY94" s="149"/>
      <c r="RJZ94" s="149"/>
      <c r="RKA94" s="149"/>
      <c r="RKB94" s="149"/>
      <c r="RKC94" s="149"/>
      <c r="RKD94" s="149"/>
      <c r="RKE94" s="149"/>
      <c r="RKF94" s="149"/>
      <c r="RKG94" s="149"/>
      <c r="RKH94" s="149"/>
      <c r="RKI94" s="149"/>
      <c r="RKJ94" s="149"/>
      <c r="RKK94" s="149"/>
      <c r="RKL94" s="149"/>
      <c r="RKM94" s="149"/>
      <c r="RKN94" s="149"/>
      <c r="RKO94" s="149"/>
      <c r="RKP94" s="149"/>
      <c r="RKQ94" s="149"/>
      <c r="RKR94" s="149"/>
      <c r="RKS94" s="149"/>
      <c r="RKT94" s="149"/>
      <c r="RKU94" s="149"/>
      <c r="RKV94" s="149"/>
      <c r="RKW94" s="149"/>
      <c r="RKX94" s="149"/>
      <c r="RKY94" s="149"/>
      <c r="RKZ94" s="149"/>
      <c r="RLA94" s="149"/>
      <c r="RLB94" s="149"/>
      <c r="RLC94" s="149"/>
      <c r="RLD94" s="149"/>
      <c r="RLE94" s="149"/>
      <c r="RLF94" s="149"/>
      <c r="RLG94" s="149"/>
      <c r="RLH94" s="149"/>
      <c r="RLI94" s="149"/>
      <c r="RLJ94" s="149"/>
      <c r="RLK94" s="149"/>
      <c r="RLL94" s="149"/>
      <c r="RLM94" s="149"/>
      <c r="RLN94" s="149"/>
      <c r="RLO94" s="149"/>
      <c r="RLP94" s="149"/>
      <c r="RLQ94" s="149"/>
      <c r="RLR94" s="149"/>
      <c r="RLS94" s="149"/>
      <c r="RLT94" s="149"/>
      <c r="RLU94" s="149"/>
      <c r="RLV94" s="149"/>
      <c r="RLW94" s="149"/>
      <c r="RLX94" s="149"/>
      <c r="RLY94" s="149"/>
      <c r="RLZ94" s="149"/>
      <c r="RMA94" s="149"/>
      <c r="RMB94" s="149"/>
      <c r="RMC94" s="149"/>
      <c r="RMD94" s="149"/>
      <c r="RME94" s="149"/>
      <c r="RMF94" s="149"/>
      <c r="RMG94" s="149"/>
      <c r="RMH94" s="149"/>
      <c r="RMI94" s="149"/>
      <c r="RMJ94" s="149"/>
      <c r="RMK94" s="149"/>
      <c r="RML94" s="149"/>
      <c r="RMM94" s="149"/>
      <c r="RMN94" s="149"/>
      <c r="RMO94" s="149"/>
      <c r="RMP94" s="149"/>
      <c r="RMQ94" s="149"/>
      <c r="RMR94" s="149"/>
      <c r="RMS94" s="149"/>
      <c r="RMT94" s="149"/>
      <c r="RMU94" s="149"/>
      <c r="RMV94" s="149"/>
      <c r="RMW94" s="149"/>
      <c r="RMX94" s="149"/>
      <c r="RMY94" s="149"/>
      <c r="RMZ94" s="149"/>
      <c r="RNA94" s="149"/>
      <c r="RNB94" s="149"/>
      <c r="RNC94" s="149"/>
      <c r="RND94" s="149"/>
      <c r="RNE94" s="149"/>
      <c r="RNF94" s="149"/>
      <c r="RNG94" s="149"/>
      <c r="RNH94" s="149"/>
      <c r="RNI94" s="149"/>
      <c r="RNJ94" s="149"/>
      <c r="RNK94" s="149"/>
      <c r="RNL94" s="149"/>
      <c r="RNM94" s="149"/>
      <c r="RNN94" s="149"/>
      <c r="RNO94" s="149"/>
      <c r="RNP94" s="149"/>
      <c r="RNQ94" s="149"/>
      <c r="RNR94" s="149"/>
      <c r="RNS94" s="149"/>
      <c r="RNT94" s="149"/>
      <c r="RNU94" s="149"/>
      <c r="RNV94" s="149"/>
      <c r="RNW94" s="149"/>
      <c r="RNX94" s="149"/>
      <c r="RNY94" s="149"/>
      <c r="RNZ94" s="149"/>
      <c r="ROA94" s="149"/>
      <c r="ROB94" s="149"/>
      <c r="ROC94" s="149"/>
      <c r="ROD94" s="149"/>
      <c r="ROE94" s="149"/>
      <c r="ROF94" s="149"/>
      <c r="ROG94" s="149"/>
      <c r="ROH94" s="149"/>
      <c r="ROI94" s="149"/>
      <c r="ROJ94" s="149"/>
      <c r="ROK94" s="149"/>
      <c r="ROL94" s="149"/>
      <c r="ROM94" s="149"/>
      <c r="RON94" s="149"/>
      <c r="ROO94" s="149"/>
      <c r="ROP94" s="149"/>
      <c r="ROQ94" s="149"/>
      <c r="ROR94" s="149"/>
      <c r="ROS94" s="149"/>
      <c r="ROT94" s="149"/>
      <c r="ROU94" s="149"/>
      <c r="ROV94" s="149"/>
      <c r="ROW94" s="149"/>
      <c r="ROX94" s="149"/>
      <c r="ROY94" s="149"/>
      <c r="ROZ94" s="149"/>
      <c r="RPA94" s="149"/>
      <c r="RPB94" s="149"/>
      <c r="RPC94" s="149"/>
      <c r="RPD94" s="149"/>
      <c r="RPE94" s="149"/>
      <c r="RPF94" s="149"/>
      <c r="RPG94" s="149"/>
      <c r="RPH94" s="149"/>
      <c r="RPI94" s="149"/>
      <c r="RPJ94" s="149"/>
      <c r="RPK94" s="149"/>
      <c r="RPL94" s="149"/>
      <c r="RPM94" s="149"/>
      <c r="RPN94" s="149"/>
      <c r="RPO94" s="149"/>
      <c r="RPP94" s="149"/>
      <c r="RPQ94" s="149"/>
      <c r="RPR94" s="149"/>
      <c r="RPS94" s="149"/>
      <c r="RPT94" s="149"/>
      <c r="RPU94" s="149"/>
      <c r="RPV94" s="149"/>
      <c r="RPW94" s="149"/>
      <c r="RPX94" s="149"/>
      <c r="RPY94" s="149"/>
      <c r="RPZ94" s="149"/>
      <c r="RQA94" s="149"/>
      <c r="RQB94" s="149"/>
      <c r="RQC94" s="149"/>
      <c r="RQD94" s="149"/>
      <c r="RQE94" s="149"/>
      <c r="RQF94" s="149"/>
      <c r="RQG94" s="149"/>
      <c r="RQH94" s="149"/>
      <c r="RQI94" s="149"/>
      <c r="RQJ94" s="149"/>
      <c r="RQK94" s="149"/>
      <c r="RQL94" s="149"/>
      <c r="RQM94" s="149"/>
      <c r="RQN94" s="149"/>
      <c r="RQO94" s="149"/>
      <c r="RQP94" s="149"/>
      <c r="RQQ94" s="149"/>
      <c r="RQR94" s="149"/>
      <c r="RQS94" s="149"/>
      <c r="RQT94" s="149"/>
      <c r="RQU94" s="149"/>
      <c r="RQV94" s="149"/>
      <c r="RQW94" s="149"/>
      <c r="RQX94" s="149"/>
      <c r="RQY94" s="149"/>
      <c r="RQZ94" s="149"/>
      <c r="RRA94" s="149"/>
      <c r="RRB94" s="149"/>
      <c r="RRC94" s="149"/>
      <c r="RRD94" s="149"/>
      <c r="RRE94" s="149"/>
      <c r="RRF94" s="149"/>
      <c r="RRG94" s="149"/>
      <c r="RRH94" s="149"/>
      <c r="RRI94" s="149"/>
      <c r="RRJ94" s="149"/>
      <c r="RRK94" s="149"/>
      <c r="RRL94" s="149"/>
      <c r="RRM94" s="149"/>
      <c r="RRN94" s="149"/>
      <c r="RRO94" s="149"/>
      <c r="RRP94" s="149"/>
      <c r="RRQ94" s="149"/>
      <c r="RRR94" s="149"/>
      <c r="RRS94" s="149"/>
      <c r="RRT94" s="149"/>
      <c r="RRU94" s="149"/>
      <c r="RRV94" s="149"/>
      <c r="RRW94" s="149"/>
      <c r="RRX94" s="149"/>
      <c r="RRY94" s="149"/>
      <c r="RRZ94" s="149"/>
      <c r="RSA94" s="149"/>
      <c r="RSB94" s="149"/>
      <c r="RSC94" s="149"/>
      <c r="RSD94" s="149"/>
      <c r="RSE94" s="149"/>
      <c r="RSF94" s="149"/>
      <c r="RSG94" s="149"/>
      <c r="RSH94" s="149"/>
      <c r="RSI94" s="149"/>
      <c r="RSJ94" s="149"/>
      <c r="RSK94" s="149"/>
      <c r="RSL94" s="149"/>
      <c r="RSM94" s="149"/>
      <c r="RSN94" s="149"/>
      <c r="RSO94" s="149"/>
      <c r="RSP94" s="149"/>
      <c r="RSQ94" s="149"/>
      <c r="RSR94" s="149"/>
      <c r="RSS94" s="149"/>
      <c r="RST94" s="149"/>
      <c r="RSU94" s="149"/>
      <c r="RSV94" s="149"/>
      <c r="RSW94" s="149"/>
      <c r="RSX94" s="149"/>
      <c r="RSY94" s="149"/>
      <c r="RSZ94" s="149"/>
      <c r="RTA94" s="149"/>
      <c r="RTB94" s="149"/>
      <c r="RTC94" s="149"/>
      <c r="RTD94" s="149"/>
      <c r="RTE94" s="149"/>
      <c r="RTF94" s="149"/>
      <c r="RTG94" s="149"/>
      <c r="RTH94" s="149"/>
      <c r="RTI94" s="149"/>
      <c r="RTJ94" s="149"/>
      <c r="RTK94" s="149"/>
      <c r="RTL94" s="149"/>
      <c r="RTM94" s="149"/>
      <c r="RTN94" s="149"/>
      <c r="RTO94" s="149"/>
      <c r="RTP94" s="149"/>
      <c r="RTQ94" s="149"/>
      <c r="RTR94" s="149"/>
      <c r="RTS94" s="149"/>
      <c r="RTT94" s="149"/>
      <c r="RTU94" s="149"/>
      <c r="RTV94" s="149"/>
      <c r="RTW94" s="149"/>
      <c r="RTX94" s="149"/>
      <c r="RTY94" s="149"/>
      <c r="RTZ94" s="149"/>
      <c r="RUA94" s="149"/>
      <c r="RUB94" s="149"/>
      <c r="RUC94" s="149"/>
      <c r="RUD94" s="149"/>
      <c r="RUE94" s="149"/>
      <c r="RUF94" s="149"/>
      <c r="RUG94" s="149"/>
      <c r="RUH94" s="149"/>
      <c r="RUI94" s="149"/>
      <c r="RUJ94" s="149"/>
      <c r="RUK94" s="149"/>
      <c r="RUL94" s="149"/>
      <c r="RUM94" s="149"/>
      <c r="RUN94" s="149"/>
      <c r="RUO94" s="149"/>
      <c r="RUP94" s="149"/>
      <c r="RUQ94" s="149"/>
      <c r="RUR94" s="149"/>
      <c r="RUS94" s="149"/>
      <c r="RUT94" s="149"/>
      <c r="RUU94" s="149"/>
      <c r="RUV94" s="149"/>
      <c r="RUW94" s="149"/>
      <c r="RUX94" s="149"/>
      <c r="RUY94" s="149"/>
      <c r="RUZ94" s="149"/>
      <c r="RVA94" s="149"/>
      <c r="RVB94" s="149"/>
      <c r="RVC94" s="149"/>
      <c r="RVD94" s="149"/>
      <c r="RVE94" s="149"/>
      <c r="RVF94" s="149"/>
      <c r="RVG94" s="149"/>
      <c r="RVH94" s="149"/>
      <c r="RVI94" s="149"/>
      <c r="RVJ94" s="149"/>
      <c r="RVK94" s="149"/>
      <c r="RVL94" s="149"/>
      <c r="RVM94" s="149"/>
      <c r="RVN94" s="149"/>
      <c r="RVO94" s="149"/>
      <c r="RVP94" s="149"/>
      <c r="RVQ94" s="149"/>
      <c r="RVR94" s="149"/>
      <c r="RVS94" s="149"/>
      <c r="RVT94" s="149"/>
      <c r="RVU94" s="149"/>
      <c r="RVV94" s="149"/>
      <c r="RVW94" s="149"/>
      <c r="RVX94" s="149"/>
      <c r="RVY94" s="149"/>
      <c r="RVZ94" s="149"/>
      <c r="RWA94" s="149"/>
      <c r="RWB94" s="149"/>
      <c r="RWC94" s="149"/>
      <c r="RWD94" s="149"/>
      <c r="RWE94" s="149"/>
      <c r="RWF94" s="149"/>
      <c r="RWG94" s="149"/>
      <c r="RWH94" s="149"/>
      <c r="RWI94" s="149"/>
      <c r="RWJ94" s="149"/>
      <c r="RWK94" s="149"/>
      <c r="RWL94" s="149"/>
      <c r="RWM94" s="149"/>
      <c r="RWN94" s="149"/>
      <c r="RWO94" s="149"/>
      <c r="RWP94" s="149"/>
      <c r="RWQ94" s="149"/>
      <c r="RWR94" s="149"/>
      <c r="RWS94" s="149"/>
      <c r="RWT94" s="149"/>
      <c r="RWU94" s="149"/>
      <c r="RWV94" s="149"/>
      <c r="RWW94" s="149"/>
      <c r="RWX94" s="149"/>
      <c r="RWY94" s="149"/>
      <c r="RWZ94" s="149"/>
      <c r="RXA94" s="149"/>
      <c r="RXB94" s="149"/>
      <c r="RXC94" s="149"/>
      <c r="RXD94" s="149"/>
      <c r="RXE94" s="149"/>
      <c r="RXF94" s="149"/>
      <c r="RXG94" s="149"/>
      <c r="RXH94" s="149"/>
      <c r="RXI94" s="149"/>
      <c r="RXJ94" s="149"/>
      <c r="RXK94" s="149"/>
      <c r="RXL94" s="149"/>
      <c r="RXM94" s="149"/>
      <c r="RXN94" s="149"/>
      <c r="RXO94" s="149"/>
      <c r="RXP94" s="149"/>
      <c r="RXQ94" s="149"/>
      <c r="RXR94" s="149"/>
      <c r="RXS94" s="149"/>
      <c r="RXT94" s="149"/>
      <c r="RXU94" s="149"/>
      <c r="RXV94" s="149"/>
      <c r="RXW94" s="149"/>
      <c r="RXX94" s="149"/>
      <c r="RXY94" s="149"/>
      <c r="RXZ94" s="149"/>
      <c r="RYA94" s="149"/>
      <c r="RYB94" s="149"/>
      <c r="RYC94" s="149"/>
      <c r="RYD94" s="149"/>
      <c r="RYE94" s="149"/>
      <c r="RYF94" s="149"/>
      <c r="RYG94" s="149"/>
      <c r="RYH94" s="149"/>
      <c r="RYI94" s="149"/>
      <c r="RYJ94" s="149"/>
      <c r="RYK94" s="149"/>
      <c r="RYL94" s="149"/>
      <c r="RYM94" s="149"/>
      <c r="RYN94" s="149"/>
      <c r="RYO94" s="149"/>
      <c r="RYP94" s="149"/>
      <c r="RYQ94" s="149"/>
      <c r="RYR94" s="149"/>
      <c r="RYS94" s="149"/>
      <c r="RYT94" s="149"/>
      <c r="RYU94" s="149"/>
      <c r="RYV94" s="149"/>
      <c r="RYW94" s="149"/>
      <c r="RYX94" s="149"/>
      <c r="RYY94" s="149"/>
      <c r="RYZ94" s="149"/>
      <c r="RZA94" s="149"/>
      <c r="RZB94" s="149"/>
      <c r="RZC94" s="149"/>
      <c r="RZD94" s="149"/>
      <c r="RZE94" s="149"/>
      <c r="RZF94" s="149"/>
      <c r="RZG94" s="149"/>
      <c r="RZH94" s="149"/>
      <c r="RZI94" s="149"/>
      <c r="RZJ94" s="149"/>
      <c r="RZK94" s="149"/>
      <c r="RZL94" s="149"/>
      <c r="RZM94" s="149"/>
      <c r="RZN94" s="149"/>
      <c r="RZO94" s="149"/>
      <c r="RZP94" s="149"/>
      <c r="RZQ94" s="149"/>
      <c r="RZR94" s="149"/>
      <c r="RZS94" s="149"/>
      <c r="RZT94" s="149"/>
      <c r="RZU94" s="149"/>
      <c r="RZV94" s="149"/>
      <c r="RZW94" s="149"/>
      <c r="RZX94" s="149"/>
      <c r="RZY94" s="149"/>
      <c r="RZZ94" s="149"/>
      <c r="SAA94" s="149"/>
      <c r="SAB94" s="149"/>
      <c r="SAC94" s="149"/>
      <c r="SAD94" s="149"/>
      <c r="SAE94" s="149"/>
      <c r="SAF94" s="149"/>
      <c r="SAG94" s="149"/>
      <c r="SAH94" s="149"/>
      <c r="SAI94" s="149"/>
      <c r="SAJ94" s="149"/>
      <c r="SAK94" s="149"/>
      <c r="SAL94" s="149"/>
      <c r="SAM94" s="149"/>
      <c r="SAN94" s="149"/>
      <c r="SAO94" s="149"/>
      <c r="SAP94" s="149"/>
      <c r="SAQ94" s="149"/>
      <c r="SAR94" s="149"/>
      <c r="SAS94" s="149"/>
      <c r="SAT94" s="149"/>
      <c r="SAU94" s="149"/>
      <c r="SAV94" s="149"/>
      <c r="SAW94" s="149"/>
      <c r="SAX94" s="149"/>
      <c r="SAY94" s="149"/>
      <c r="SAZ94" s="149"/>
      <c r="SBA94" s="149"/>
      <c r="SBB94" s="149"/>
      <c r="SBC94" s="149"/>
      <c r="SBD94" s="149"/>
      <c r="SBE94" s="149"/>
      <c r="SBF94" s="149"/>
      <c r="SBG94" s="149"/>
      <c r="SBH94" s="149"/>
      <c r="SBI94" s="149"/>
      <c r="SBJ94" s="149"/>
      <c r="SBK94" s="149"/>
      <c r="SBL94" s="149"/>
      <c r="SBM94" s="149"/>
      <c r="SBN94" s="149"/>
      <c r="SBO94" s="149"/>
      <c r="SBP94" s="149"/>
      <c r="SBQ94" s="149"/>
      <c r="SBR94" s="149"/>
      <c r="SBS94" s="149"/>
      <c r="SBT94" s="149"/>
      <c r="SBU94" s="149"/>
      <c r="SBV94" s="149"/>
      <c r="SBW94" s="149"/>
      <c r="SBX94" s="149"/>
      <c r="SBY94" s="149"/>
      <c r="SBZ94" s="149"/>
      <c r="SCA94" s="149"/>
      <c r="SCB94" s="149"/>
      <c r="SCC94" s="149"/>
      <c r="SCD94" s="149"/>
      <c r="SCE94" s="149"/>
      <c r="SCF94" s="149"/>
      <c r="SCG94" s="149"/>
      <c r="SCH94" s="149"/>
      <c r="SCI94" s="149"/>
      <c r="SCJ94" s="149"/>
      <c r="SCK94" s="149"/>
      <c r="SCL94" s="149"/>
      <c r="SCM94" s="149"/>
      <c r="SCN94" s="149"/>
      <c r="SCO94" s="149"/>
      <c r="SCP94" s="149"/>
      <c r="SCQ94" s="149"/>
      <c r="SCR94" s="149"/>
      <c r="SCS94" s="149"/>
      <c r="SCT94" s="149"/>
      <c r="SCU94" s="149"/>
      <c r="SCV94" s="149"/>
      <c r="SCW94" s="149"/>
      <c r="SCX94" s="149"/>
      <c r="SCY94" s="149"/>
      <c r="SCZ94" s="149"/>
      <c r="SDA94" s="149"/>
      <c r="SDB94" s="149"/>
      <c r="SDC94" s="149"/>
      <c r="SDD94" s="149"/>
      <c r="SDE94" s="149"/>
      <c r="SDF94" s="149"/>
      <c r="SDG94" s="149"/>
      <c r="SDH94" s="149"/>
      <c r="SDI94" s="149"/>
      <c r="SDJ94" s="149"/>
      <c r="SDK94" s="149"/>
      <c r="SDL94" s="149"/>
      <c r="SDM94" s="149"/>
      <c r="SDN94" s="149"/>
      <c r="SDO94" s="149"/>
      <c r="SDP94" s="149"/>
      <c r="SDQ94" s="149"/>
      <c r="SDR94" s="149"/>
      <c r="SDS94" s="149"/>
      <c r="SDT94" s="149"/>
      <c r="SDU94" s="149"/>
      <c r="SDV94" s="149"/>
      <c r="SDW94" s="149"/>
      <c r="SDX94" s="149"/>
      <c r="SDY94" s="149"/>
      <c r="SDZ94" s="149"/>
      <c r="SEA94" s="149"/>
      <c r="SEB94" s="149"/>
      <c r="SEC94" s="149"/>
      <c r="SED94" s="149"/>
      <c r="SEE94" s="149"/>
      <c r="SEF94" s="149"/>
      <c r="SEG94" s="149"/>
      <c r="SEH94" s="149"/>
      <c r="SEI94" s="149"/>
      <c r="SEJ94" s="149"/>
      <c r="SEK94" s="149"/>
      <c r="SEL94" s="149"/>
      <c r="SEM94" s="149"/>
      <c r="SEN94" s="149"/>
      <c r="SEO94" s="149"/>
      <c r="SEP94" s="149"/>
      <c r="SEQ94" s="149"/>
      <c r="SER94" s="149"/>
      <c r="SES94" s="149"/>
      <c r="SET94" s="149"/>
      <c r="SEU94" s="149"/>
      <c r="SEV94" s="149"/>
      <c r="SEW94" s="149"/>
      <c r="SEX94" s="149"/>
      <c r="SEY94" s="149"/>
      <c r="SEZ94" s="149"/>
      <c r="SFA94" s="149"/>
      <c r="SFB94" s="149"/>
      <c r="SFC94" s="149"/>
      <c r="SFD94" s="149"/>
      <c r="SFE94" s="149"/>
      <c r="SFF94" s="149"/>
      <c r="SFG94" s="149"/>
      <c r="SFH94" s="149"/>
      <c r="SFI94" s="149"/>
      <c r="SFJ94" s="149"/>
      <c r="SFK94" s="149"/>
      <c r="SFL94" s="149"/>
      <c r="SFM94" s="149"/>
      <c r="SFN94" s="149"/>
      <c r="SFO94" s="149"/>
      <c r="SFP94" s="149"/>
      <c r="SFQ94" s="149"/>
      <c r="SFR94" s="149"/>
      <c r="SFS94" s="149"/>
      <c r="SFT94" s="149"/>
      <c r="SFU94" s="149"/>
      <c r="SFV94" s="149"/>
      <c r="SFW94" s="149"/>
      <c r="SFX94" s="149"/>
      <c r="SFY94" s="149"/>
      <c r="SFZ94" s="149"/>
      <c r="SGA94" s="149"/>
      <c r="SGB94" s="149"/>
      <c r="SGC94" s="149"/>
      <c r="SGD94" s="149"/>
      <c r="SGE94" s="149"/>
      <c r="SGF94" s="149"/>
      <c r="SGG94" s="149"/>
      <c r="SGH94" s="149"/>
      <c r="SGI94" s="149"/>
      <c r="SGJ94" s="149"/>
      <c r="SGK94" s="149"/>
      <c r="SGL94" s="149"/>
      <c r="SGM94" s="149"/>
      <c r="SGN94" s="149"/>
      <c r="SGO94" s="149"/>
      <c r="SGP94" s="149"/>
      <c r="SGQ94" s="149"/>
      <c r="SGR94" s="149"/>
      <c r="SGS94" s="149"/>
      <c r="SGT94" s="149"/>
      <c r="SGU94" s="149"/>
      <c r="SGV94" s="149"/>
      <c r="SGW94" s="149"/>
      <c r="SGX94" s="149"/>
      <c r="SGY94" s="149"/>
      <c r="SGZ94" s="149"/>
      <c r="SHA94" s="149"/>
      <c r="SHB94" s="149"/>
      <c r="SHC94" s="149"/>
      <c r="SHD94" s="149"/>
      <c r="SHE94" s="149"/>
      <c r="SHF94" s="149"/>
      <c r="SHG94" s="149"/>
      <c r="SHH94" s="149"/>
      <c r="SHI94" s="149"/>
      <c r="SHJ94" s="149"/>
      <c r="SHK94" s="149"/>
      <c r="SHL94" s="149"/>
      <c r="SHM94" s="149"/>
      <c r="SHN94" s="149"/>
      <c r="SHO94" s="149"/>
      <c r="SHP94" s="149"/>
      <c r="SHQ94" s="149"/>
      <c r="SHR94" s="149"/>
      <c r="SHS94" s="149"/>
      <c r="SHT94" s="149"/>
      <c r="SHU94" s="149"/>
      <c r="SHV94" s="149"/>
      <c r="SHW94" s="149"/>
      <c r="SHX94" s="149"/>
      <c r="SHY94" s="149"/>
      <c r="SHZ94" s="149"/>
      <c r="SIA94" s="149"/>
      <c r="SIB94" s="149"/>
      <c r="SIC94" s="149"/>
      <c r="SID94" s="149"/>
      <c r="SIE94" s="149"/>
      <c r="SIF94" s="149"/>
      <c r="SIG94" s="149"/>
      <c r="SIH94" s="149"/>
      <c r="SII94" s="149"/>
      <c r="SIJ94" s="149"/>
      <c r="SIK94" s="149"/>
      <c r="SIL94" s="149"/>
      <c r="SIM94" s="149"/>
      <c r="SIN94" s="149"/>
      <c r="SIO94" s="149"/>
      <c r="SIP94" s="149"/>
      <c r="SIQ94" s="149"/>
      <c r="SIR94" s="149"/>
      <c r="SIS94" s="149"/>
      <c r="SIT94" s="149"/>
      <c r="SIU94" s="149"/>
      <c r="SIV94" s="149"/>
      <c r="SIW94" s="149"/>
      <c r="SIX94" s="149"/>
      <c r="SIY94" s="149"/>
      <c r="SIZ94" s="149"/>
      <c r="SJA94" s="149"/>
      <c r="SJB94" s="149"/>
      <c r="SJC94" s="149"/>
      <c r="SJD94" s="149"/>
      <c r="SJE94" s="149"/>
      <c r="SJF94" s="149"/>
      <c r="SJG94" s="149"/>
      <c r="SJH94" s="149"/>
      <c r="SJI94" s="149"/>
      <c r="SJJ94" s="149"/>
      <c r="SJK94" s="149"/>
      <c r="SJL94" s="149"/>
      <c r="SJM94" s="149"/>
      <c r="SJN94" s="149"/>
      <c r="SJO94" s="149"/>
      <c r="SJP94" s="149"/>
      <c r="SJQ94" s="149"/>
      <c r="SJR94" s="149"/>
      <c r="SJS94" s="149"/>
      <c r="SJT94" s="149"/>
      <c r="SJU94" s="149"/>
      <c r="SJV94" s="149"/>
      <c r="SJW94" s="149"/>
      <c r="SJX94" s="149"/>
      <c r="SJY94" s="149"/>
      <c r="SJZ94" s="149"/>
      <c r="SKA94" s="149"/>
      <c r="SKB94" s="149"/>
      <c r="SKC94" s="149"/>
      <c r="SKD94" s="149"/>
      <c r="SKE94" s="149"/>
      <c r="SKF94" s="149"/>
      <c r="SKG94" s="149"/>
      <c r="SKH94" s="149"/>
      <c r="SKI94" s="149"/>
      <c r="SKJ94" s="149"/>
      <c r="SKK94" s="149"/>
      <c r="SKL94" s="149"/>
      <c r="SKM94" s="149"/>
      <c r="SKN94" s="149"/>
      <c r="SKO94" s="149"/>
      <c r="SKP94" s="149"/>
      <c r="SKQ94" s="149"/>
      <c r="SKR94" s="149"/>
      <c r="SKS94" s="149"/>
      <c r="SKT94" s="149"/>
      <c r="SKU94" s="149"/>
      <c r="SKV94" s="149"/>
      <c r="SKW94" s="149"/>
      <c r="SKX94" s="149"/>
      <c r="SKY94" s="149"/>
      <c r="SKZ94" s="149"/>
      <c r="SLA94" s="149"/>
      <c r="SLB94" s="149"/>
      <c r="SLC94" s="149"/>
      <c r="SLD94" s="149"/>
      <c r="SLE94" s="149"/>
      <c r="SLF94" s="149"/>
      <c r="SLG94" s="149"/>
      <c r="SLH94" s="149"/>
      <c r="SLI94" s="149"/>
      <c r="SLJ94" s="149"/>
      <c r="SLK94" s="149"/>
      <c r="SLL94" s="149"/>
      <c r="SLM94" s="149"/>
      <c r="SLN94" s="149"/>
      <c r="SLO94" s="149"/>
      <c r="SLP94" s="149"/>
      <c r="SLQ94" s="149"/>
      <c r="SLR94" s="149"/>
      <c r="SLS94" s="149"/>
      <c r="SLT94" s="149"/>
      <c r="SLU94" s="149"/>
      <c r="SLV94" s="149"/>
      <c r="SLW94" s="149"/>
      <c r="SLX94" s="149"/>
      <c r="SLY94" s="149"/>
      <c r="SLZ94" s="149"/>
      <c r="SMA94" s="149"/>
      <c r="SMB94" s="149"/>
      <c r="SMC94" s="149"/>
      <c r="SMD94" s="149"/>
      <c r="SME94" s="149"/>
      <c r="SMF94" s="149"/>
      <c r="SMG94" s="149"/>
      <c r="SMH94" s="149"/>
      <c r="SMI94" s="149"/>
      <c r="SMJ94" s="149"/>
      <c r="SMK94" s="149"/>
      <c r="SML94" s="149"/>
      <c r="SMM94" s="149"/>
      <c r="SMN94" s="149"/>
      <c r="SMO94" s="149"/>
      <c r="SMP94" s="149"/>
      <c r="SMQ94" s="149"/>
      <c r="SMR94" s="149"/>
      <c r="SMS94" s="149"/>
      <c r="SMT94" s="149"/>
      <c r="SMU94" s="149"/>
      <c r="SMV94" s="149"/>
      <c r="SMW94" s="149"/>
      <c r="SMX94" s="149"/>
      <c r="SMY94" s="149"/>
      <c r="SMZ94" s="149"/>
      <c r="SNA94" s="149"/>
      <c r="SNB94" s="149"/>
      <c r="SNC94" s="149"/>
      <c r="SND94" s="149"/>
      <c r="SNE94" s="149"/>
      <c r="SNF94" s="149"/>
      <c r="SNG94" s="149"/>
      <c r="SNH94" s="149"/>
      <c r="SNI94" s="149"/>
      <c r="SNJ94" s="149"/>
      <c r="SNK94" s="149"/>
      <c r="SNL94" s="149"/>
      <c r="SNM94" s="149"/>
      <c r="SNN94" s="149"/>
      <c r="SNO94" s="149"/>
      <c r="SNP94" s="149"/>
      <c r="SNQ94" s="149"/>
      <c r="SNR94" s="149"/>
      <c r="SNS94" s="149"/>
      <c r="SNT94" s="149"/>
      <c r="SNU94" s="149"/>
      <c r="SNV94" s="149"/>
      <c r="SNW94" s="149"/>
      <c r="SNX94" s="149"/>
      <c r="SNY94" s="149"/>
      <c r="SNZ94" s="149"/>
      <c r="SOA94" s="149"/>
      <c r="SOB94" s="149"/>
      <c r="SOC94" s="149"/>
      <c r="SOD94" s="149"/>
      <c r="SOE94" s="149"/>
      <c r="SOF94" s="149"/>
      <c r="SOG94" s="149"/>
      <c r="SOH94" s="149"/>
      <c r="SOI94" s="149"/>
      <c r="SOJ94" s="149"/>
      <c r="SOK94" s="149"/>
      <c r="SOL94" s="149"/>
      <c r="SOM94" s="149"/>
      <c r="SON94" s="149"/>
      <c r="SOO94" s="149"/>
      <c r="SOP94" s="149"/>
      <c r="SOQ94" s="149"/>
      <c r="SOR94" s="149"/>
      <c r="SOS94" s="149"/>
      <c r="SOT94" s="149"/>
      <c r="SOU94" s="149"/>
      <c r="SOV94" s="149"/>
      <c r="SOW94" s="149"/>
      <c r="SOX94" s="149"/>
      <c r="SOY94" s="149"/>
      <c r="SOZ94" s="149"/>
      <c r="SPA94" s="149"/>
      <c r="SPB94" s="149"/>
      <c r="SPC94" s="149"/>
      <c r="SPD94" s="149"/>
      <c r="SPE94" s="149"/>
      <c r="SPF94" s="149"/>
      <c r="SPG94" s="149"/>
      <c r="SPH94" s="149"/>
      <c r="SPI94" s="149"/>
      <c r="SPJ94" s="149"/>
      <c r="SPK94" s="149"/>
      <c r="SPL94" s="149"/>
      <c r="SPM94" s="149"/>
      <c r="SPN94" s="149"/>
      <c r="SPO94" s="149"/>
      <c r="SPP94" s="149"/>
      <c r="SPQ94" s="149"/>
      <c r="SPR94" s="149"/>
      <c r="SPS94" s="149"/>
      <c r="SPT94" s="149"/>
      <c r="SPU94" s="149"/>
      <c r="SPV94" s="149"/>
      <c r="SPW94" s="149"/>
      <c r="SPX94" s="149"/>
      <c r="SPY94" s="149"/>
      <c r="SPZ94" s="149"/>
      <c r="SQA94" s="149"/>
      <c r="SQB94" s="149"/>
      <c r="SQC94" s="149"/>
      <c r="SQD94" s="149"/>
      <c r="SQE94" s="149"/>
      <c r="SQF94" s="149"/>
      <c r="SQG94" s="149"/>
      <c r="SQH94" s="149"/>
      <c r="SQI94" s="149"/>
      <c r="SQJ94" s="149"/>
      <c r="SQK94" s="149"/>
      <c r="SQL94" s="149"/>
      <c r="SQM94" s="149"/>
      <c r="SQN94" s="149"/>
      <c r="SQO94" s="149"/>
      <c r="SQP94" s="149"/>
      <c r="SQQ94" s="149"/>
      <c r="SQR94" s="149"/>
      <c r="SQS94" s="149"/>
      <c r="SQT94" s="149"/>
      <c r="SQU94" s="149"/>
      <c r="SQV94" s="149"/>
      <c r="SQW94" s="149"/>
      <c r="SQX94" s="149"/>
      <c r="SQY94" s="149"/>
      <c r="SQZ94" s="149"/>
      <c r="SRA94" s="149"/>
      <c r="SRB94" s="149"/>
      <c r="SRC94" s="149"/>
      <c r="SRD94" s="149"/>
      <c r="SRE94" s="149"/>
      <c r="SRF94" s="149"/>
      <c r="SRG94" s="149"/>
      <c r="SRH94" s="149"/>
      <c r="SRI94" s="149"/>
      <c r="SRJ94" s="149"/>
      <c r="SRK94" s="149"/>
      <c r="SRL94" s="149"/>
      <c r="SRM94" s="149"/>
      <c r="SRN94" s="149"/>
      <c r="SRO94" s="149"/>
      <c r="SRP94" s="149"/>
      <c r="SRQ94" s="149"/>
      <c r="SRR94" s="149"/>
      <c r="SRS94" s="149"/>
      <c r="SRT94" s="149"/>
      <c r="SRU94" s="149"/>
      <c r="SRV94" s="149"/>
      <c r="SRW94" s="149"/>
      <c r="SRX94" s="149"/>
      <c r="SRY94" s="149"/>
      <c r="SRZ94" s="149"/>
      <c r="SSA94" s="149"/>
      <c r="SSB94" s="149"/>
      <c r="SSC94" s="149"/>
      <c r="SSD94" s="149"/>
      <c r="SSE94" s="149"/>
      <c r="SSF94" s="149"/>
      <c r="SSG94" s="149"/>
      <c r="SSH94" s="149"/>
      <c r="SSI94" s="149"/>
      <c r="SSJ94" s="149"/>
      <c r="SSK94" s="149"/>
      <c r="SSL94" s="149"/>
      <c r="SSM94" s="149"/>
      <c r="SSN94" s="149"/>
      <c r="SSO94" s="149"/>
      <c r="SSP94" s="149"/>
      <c r="SSQ94" s="149"/>
      <c r="SSR94" s="149"/>
      <c r="SSS94" s="149"/>
      <c r="SST94" s="149"/>
      <c r="SSU94" s="149"/>
      <c r="SSV94" s="149"/>
      <c r="SSW94" s="149"/>
      <c r="SSX94" s="149"/>
      <c r="SSY94" s="149"/>
      <c r="SSZ94" s="149"/>
      <c r="STA94" s="149"/>
      <c r="STB94" s="149"/>
      <c r="STC94" s="149"/>
      <c r="STD94" s="149"/>
      <c r="STE94" s="149"/>
      <c r="STF94" s="149"/>
      <c r="STG94" s="149"/>
      <c r="STH94" s="149"/>
      <c r="STI94" s="149"/>
      <c r="STJ94" s="149"/>
      <c r="STK94" s="149"/>
      <c r="STL94" s="149"/>
      <c r="STM94" s="149"/>
      <c r="STN94" s="149"/>
      <c r="STO94" s="149"/>
      <c r="STP94" s="149"/>
      <c r="STQ94" s="149"/>
      <c r="STR94" s="149"/>
      <c r="STS94" s="149"/>
      <c r="STT94" s="149"/>
      <c r="STU94" s="149"/>
      <c r="STV94" s="149"/>
      <c r="STW94" s="149"/>
      <c r="STX94" s="149"/>
      <c r="STY94" s="149"/>
      <c r="STZ94" s="149"/>
      <c r="SUA94" s="149"/>
      <c r="SUB94" s="149"/>
      <c r="SUC94" s="149"/>
      <c r="SUD94" s="149"/>
      <c r="SUE94" s="149"/>
      <c r="SUF94" s="149"/>
      <c r="SUG94" s="149"/>
      <c r="SUH94" s="149"/>
      <c r="SUI94" s="149"/>
      <c r="SUJ94" s="149"/>
      <c r="SUK94" s="149"/>
      <c r="SUL94" s="149"/>
      <c r="SUM94" s="149"/>
      <c r="SUN94" s="149"/>
      <c r="SUO94" s="149"/>
      <c r="SUP94" s="149"/>
      <c r="SUQ94" s="149"/>
      <c r="SUR94" s="149"/>
      <c r="SUS94" s="149"/>
      <c r="SUT94" s="149"/>
      <c r="SUU94" s="149"/>
      <c r="SUV94" s="149"/>
      <c r="SUW94" s="149"/>
      <c r="SUX94" s="149"/>
      <c r="SUY94" s="149"/>
      <c r="SUZ94" s="149"/>
      <c r="SVA94" s="149"/>
      <c r="SVB94" s="149"/>
      <c r="SVC94" s="149"/>
      <c r="SVD94" s="149"/>
      <c r="SVE94" s="149"/>
      <c r="SVF94" s="149"/>
      <c r="SVG94" s="149"/>
      <c r="SVH94" s="149"/>
      <c r="SVI94" s="149"/>
      <c r="SVJ94" s="149"/>
      <c r="SVK94" s="149"/>
      <c r="SVL94" s="149"/>
      <c r="SVM94" s="149"/>
      <c r="SVN94" s="149"/>
      <c r="SVO94" s="149"/>
      <c r="SVP94" s="149"/>
      <c r="SVQ94" s="149"/>
      <c r="SVR94" s="149"/>
      <c r="SVS94" s="149"/>
      <c r="SVT94" s="149"/>
      <c r="SVU94" s="149"/>
      <c r="SVV94" s="149"/>
      <c r="SVW94" s="149"/>
      <c r="SVX94" s="149"/>
      <c r="SVY94" s="149"/>
      <c r="SVZ94" s="149"/>
      <c r="SWA94" s="149"/>
      <c r="SWB94" s="149"/>
      <c r="SWC94" s="149"/>
      <c r="SWD94" s="149"/>
      <c r="SWE94" s="149"/>
      <c r="SWF94" s="149"/>
      <c r="SWG94" s="149"/>
      <c r="SWH94" s="149"/>
      <c r="SWI94" s="149"/>
      <c r="SWJ94" s="149"/>
      <c r="SWK94" s="149"/>
      <c r="SWL94" s="149"/>
      <c r="SWM94" s="149"/>
      <c r="SWN94" s="149"/>
      <c r="SWO94" s="149"/>
      <c r="SWP94" s="149"/>
      <c r="SWQ94" s="149"/>
      <c r="SWR94" s="149"/>
      <c r="SWS94" s="149"/>
      <c r="SWT94" s="149"/>
      <c r="SWU94" s="149"/>
      <c r="SWV94" s="149"/>
      <c r="SWW94" s="149"/>
      <c r="SWX94" s="149"/>
      <c r="SWY94" s="149"/>
      <c r="SWZ94" s="149"/>
      <c r="SXA94" s="149"/>
      <c r="SXB94" s="149"/>
      <c r="SXC94" s="149"/>
      <c r="SXD94" s="149"/>
      <c r="SXE94" s="149"/>
      <c r="SXF94" s="149"/>
      <c r="SXG94" s="149"/>
      <c r="SXH94" s="149"/>
      <c r="SXI94" s="149"/>
      <c r="SXJ94" s="149"/>
      <c r="SXK94" s="149"/>
      <c r="SXL94" s="149"/>
      <c r="SXM94" s="149"/>
      <c r="SXN94" s="149"/>
      <c r="SXO94" s="149"/>
      <c r="SXP94" s="149"/>
      <c r="SXQ94" s="149"/>
      <c r="SXR94" s="149"/>
      <c r="SXS94" s="149"/>
      <c r="SXT94" s="149"/>
      <c r="SXU94" s="149"/>
      <c r="SXV94" s="149"/>
      <c r="SXW94" s="149"/>
      <c r="SXX94" s="149"/>
      <c r="SXY94" s="149"/>
      <c r="SXZ94" s="149"/>
      <c r="SYA94" s="149"/>
      <c r="SYB94" s="149"/>
      <c r="SYC94" s="149"/>
      <c r="SYD94" s="149"/>
      <c r="SYE94" s="149"/>
      <c r="SYF94" s="149"/>
      <c r="SYG94" s="149"/>
      <c r="SYH94" s="149"/>
      <c r="SYI94" s="149"/>
      <c r="SYJ94" s="149"/>
      <c r="SYK94" s="149"/>
      <c r="SYL94" s="149"/>
      <c r="SYM94" s="149"/>
      <c r="SYN94" s="149"/>
      <c r="SYO94" s="149"/>
      <c r="SYP94" s="149"/>
      <c r="SYQ94" s="149"/>
      <c r="SYR94" s="149"/>
      <c r="SYS94" s="149"/>
      <c r="SYT94" s="149"/>
      <c r="SYU94" s="149"/>
      <c r="SYV94" s="149"/>
      <c r="SYW94" s="149"/>
      <c r="SYX94" s="149"/>
      <c r="SYY94" s="149"/>
      <c r="SYZ94" s="149"/>
      <c r="SZA94" s="149"/>
      <c r="SZB94" s="149"/>
      <c r="SZC94" s="149"/>
      <c r="SZD94" s="149"/>
      <c r="SZE94" s="149"/>
      <c r="SZF94" s="149"/>
      <c r="SZG94" s="149"/>
      <c r="SZH94" s="149"/>
      <c r="SZI94" s="149"/>
      <c r="SZJ94" s="149"/>
      <c r="SZK94" s="149"/>
      <c r="SZL94" s="149"/>
      <c r="SZM94" s="149"/>
      <c r="SZN94" s="149"/>
      <c r="SZO94" s="149"/>
      <c r="SZP94" s="149"/>
      <c r="SZQ94" s="149"/>
      <c r="SZR94" s="149"/>
      <c r="SZS94" s="149"/>
      <c r="SZT94" s="149"/>
      <c r="SZU94" s="149"/>
      <c r="SZV94" s="149"/>
      <c r="SZW94" s="149"/>
      <c r="SZX94" s="149"/>
      <c r="SZY94" s="149"/>
      <c r="SZZ94" s="149"/>
      <c r="TAA94" s="149"/>
      <c r="TAB94" s="149"/>
      <c r="TAC94" s="149"/>
      <c r="TAD94" s="149"/>
      <c r="TAE94" s="149"/>
      <c r="TAF94" s="149"/>
      <c r="TAG94" s="149"/>
      <c r="TAH94" s="149"/>
      <c r="TAI94" s="149"/>
      <c r="TAJ94" s="149"/>
      <c r="TAK94" s="149"/>
      <c r="TAL94" s="149"/>
      <c r="TAM94" s="149"/>
      <c r="TAN94" s="149"/>
      <c r="TAO94" s="149"/>
      <c r="TAP94" s="149"/>
      <c r="TAQ94" s="149"/>
      <c r="TAR94" s="149"/>
      <c r="TAS94" s="149"/>
      <c r="TAT94" s="149"/>
      <c r="TAU94" s="149"/>
      <c r="TAV94" s="149"/>
      <c r="TAW94" s="149"/>
      <c r="TAX94" s="149"/>
      <c r="TAY94" s="149"/>
      <c r="TAZ94" s="149"/>
      <c r="TBA94" s="149"/>
      <c r="TBB94" s="149"/>
      <c r="TBC94" s="149"/>
      <c r="TBD94" s="149"/>
      <c r="TBE94" s="149"/>
      <c r="TBF94" s="149"/>
      <c r="TBG94" s="149"/>
      <c r="TBH94" s="149"/>
      <c r="TBI94" s="149"/>
      <c r="TBJ94" s="149"/>
      <c r="TBK94" s="149"/>
      <c r="TBL94" s="149"/>
      <c r="TBM94" s="149"/>
      <c r="TBN94" s="149"/>
      <c r="TBO94" s="149"/>
      <c r="TBP94" s="149"/>
      <c r="TBQ94" s="149"/>
      <c r="TBR94" s="149"/>
      <c r="TBS94" s="149"/>
      <c r="TBT94" s="149"/>
      <c r="TBU94" s="149"/>
      <c r="TBV94" s="149"/>
      <c r="TBW94" s="149"/>
      <c r="TBX94" s="149"/>
      <c r="TBY94" s="149"/>
      <c r="TBZ94" s="149"/>
      <c r="TCA94" s="149"/>
      <c r="TCB94" s="149"/>
      <c r="TCC94" s="149"/>
      <c r="TCD94" s="149"/>
      <c r="TCE94" s="149"/>
      <c r="TCF94" s="149"/>
      <c r="TCG94" s="149"/>
      <c r="TCH94" s="149"/>
      <c r="TCI94" s="149"/>
      <c r="TCJ94" s="149"/>
      <c r="TCK94" s="149"/>
      <c r="TCL94" s="149"/>
      <c r="TCM94" s="149"/>
      <c r="TCN94" s="149"/>
      <c r="TCO94" s="149"/>
      <c r="TCP94" s="149"/>
      <c r="TCQ94" s="149"/>
      <c r="TCR94" s="149"/>
      <c r="TCS94" s="149"/>
      <c r="TCT94" s="149"/>
      <c r="TCU94" s="149"/>
      <c r="TCV94" s="149"/>
      <c r="TCW94" s="149"/>
      <c r="TCX94" s="149"/>
      <c r="TCY94" s="149"/>
      <c r="TCZ94" s="149"/>
      <c r="TDA94" s="149"/>
      <c r="TDB94" s="149"/>
      <c r="TDC94" s="149"/>
      <c r="TDD94" s="149"/>
      <c r="TDE94" s="149"/>
      <c r="TDF94" s="149"/>
      <c r="TDG94" s="149"/>
      <c r="TDH94" s="149"/>
      <c r="TDI94" s="149"/>
      <c r="TDJ94" s="149"/>
      <c r="TDK94" s="149"/>
      <c r="TDL94" s="149"/>
      <c r="TDM94" s="149"/>
      <c r="TDN94" s="149"/>
      <c r="TDO94" s="149"/>
      <c r="TDP94" s="149"/>
      <c r="TDQ94" s="149"/>
      <c r="TDR94" s="149"/>
      <c r="TDS94" s="149"/>
      <c r="TDT94" s="149"/>
      <c r="TDU94" s="149"/>
      <c r="TDV94" s="149"/>
      <c r="TDW94" s="149"/>
      <c r="TDX94" s="149"/>
      <c r="TDY94" s="149"/>
      <c r="TDZ94" s="149"/>
      <c r="TEA94" s="149"/>
      <c r="TEB94" s="149"/>
      <c r="TEC94" s="149"/>
      <c r="TED94" s="149"/>
      <c r="TEE94" s="149"/>
      <c r="TEF94" s="149"/>
      <c r="TEG94" s="149"/>
      <c r="TEH94" s="149"/>
      <c r="TEI94" s="149"/>
      <c r="TEJ94" s="149"/>
      <c r="TEK94" s="149"/>
      <c r="TEL94" s="149"/>
      <c r="TEM94" s="149"/>
      <c r="TEN94" s="149"/>
      <c r="TEO94" s="149"/>
      <c r="TEP94" s="149"/>
      <c r="TEQ94" s="149"/>
      <c r="TER94" s="149"/>
      <c r="TES94" s="149"/>
      <c r="TET94" s="149"/>
      <c r="TEU94" s="149"/>
      <c r="TEV94" s="149"/>
      <c r="TEW94" s="149"/>
      <c r="TEX94" s="149"/>
      <c r="TEY94" s="149"/>
      <c r="TEZ94" s="149"/>
      <c r="TFA94" s="149"/>
      <c r="TFB94" s="149"/>
      <c r="TFC94" s="149"/>
      <c r="TFD94" s="149"/>
      <c r="TFE94" s="149"/>
      <c r="TFF94" s="149"/>
      <c r="TFG94" s="149"/>
      <c r="TFH94" s="149"/>
      <c r="TFI94" s="149"/>
      <c r="TFJ94" s="149"/>
      <c r="TFK94" s="149"/>
      <c r="TFL94" s="149"/>
      <c r="TFM94" s="149"/>
      <c r="TFN94" s="149"/>
      <c r="TFO94" s="149"/>
      <c r="TFP94" s="149"/>
      <c r="TFQ94" s="149"/>
      <c r="TFR94" s="149"/>
      <c r="TFS94" s="149"/>
      <c r="TFT94" s="149"/>
      <c r="TFU94" s="149"/>
      <c r="TFV94" s="149"/>
      <c r="TFW94" s="149"/>
      <c r="TFX94" s="149"/>
      <c r="TFY94" s="149"/>
      <c r="TFZ94" s="149"/>
      <c r="TGA94" s="149"/>
      <c r="TGB94" s="149"/>
      <c r="TGC94" s="149"/>
      <c r="TGD94" s="149"/>
      <c r="TGE94" s="149"/>
      <c r="TGF94" s="149"/>
      <c r="TGG94" s="149"/>
      <c r="TGH94" s="149"/>
      <c r="TGI94" s="149"/>
      <c r="TGJ94" s="149"/>
      <c r="TGK94" s="149"/>
      <c r="TGL94" s="149"/>
      <c r="TGM94" s="149"/>
      <c r="TGN94" s="149"/>
      <c r="TGO94" s="149"/>
      <c r="TGP94" s="149"/>
      <c r="TGQ94" s="149"/>
      <c r="TGR94" s="149"/>
      <c r="TGS94" s="149"/>
      <c r="TGT94" s="149"/>
      <c r="TGU94" s="149"/>
      <c r="TGV94" s="149"/>
      <c r="TGW94" s="149"/>
      <c r="TGX94" s="149"/>
      <c r="TGY94" s="149"/>
      <c r="TGZ94" s="149"/>
      <c r="THA94" s="149"/>
      <c r="THB94" s="149"/>
      <c r="THC94" s="149"/>
      <c r="THD94" s="149"/>
      <c r="THE94" s="149"/>
      <c r="THF94" s="149"/>
      <c r="THG94" s="149"/>
      <c r="THH94" s="149"/>
      <c r="THI94" s="149"/>
      <c r="THJ94" s="149"/>
      <c r="THK94" s="149"/>
      <c r="THL94" s="149"/>
      <c r="THM94" s="149"/>
      <c r="THN94" s="149"/>
      <c r="THO94" s="149"/>
      <c r="THP94" s="149"/>
      <c r="THQ94" s="149"/>
      <c r="THR94" s="149"/>
      <c r="THS94" s="149"/>
      <c r="THT94" s="149"/>
      <c r="THU94" s="149"/>
      <c r="THV94" s="149"/>
      <c r="THW94" s="149"/>
      <c r="THX94" s="149"/>
      <c r="THY94" s="149"/>
      <c r="THZ94" s="149"/>
      <c r="TIA94" s="149"/>
      <c r="TIB94" s="149"/>
      <c r="TIC94" s="149"/>
      <c r="TID94" s="149"/>
      <c r="TIE94" s="149"/>
      <c r="TIF94" s="149"/>
      <c r="TIG94" s="149"/>
      <c r="TIH94" s="149"/>
      <c r="TII94" s="149"/>
      <c r="TIJ94" s="149"/>
      <c r="TIK94" s="149"/>
      <c r="TIL94" s="149"/>
      <c r="TIM94" s="149"/>
      <c r="TIN94" s="149"/>
      <c r="TIO94" s="149"/>
      <c r="TIP94" s="149"/>
      <c r="TIQ94" s="149"/>
      <c r="TIR94" s="149"/>
      <c r="TIS94" s="149"/>
      <c r="TIT94" s="149"/>
      <c r="TIU94" s="149"/>
      <c r="TIV94" s="149"/>
      <c r="TIW94" s="149"/>
      <c r="TIX94" s="149"/>
      <c r="TIY94" s="149"/>
      <c r="TIZ94" s="149"/>
      <c r="TJA94" s="149"/>
      <c r="TJB94" s="149"/>
      <c r="TJC94" s="149"/>
      <c r="TJD94" s="149"/>
      <c r="TJE94" s="149"/>
      <c r="TJF94" s="149"/>
      <c r="TJG94" s="149"/>
      <c r="TJH94" s="149"/>
      <c r="TJI94" s="149"/>
      <c r="TJJ94" s="149"/>
      <c r="TJK94" s="149"/>
      <c r="TJL94" s="149"/>
      <c r="TJM94" s="149"/>
      <c r="TJN94" s="149"/>
      <c r="TJO94" s="149"/>
      <c r="TJP94" s="149"/>
      <c r="TJQ94" s="149"/>
      <c r="TJR94" s="149"/>
      <c r="TJS94" s="149"/>
      <c r="TJT94" s="149"/>
      <c r="TJU94" s="149"/>
      <c r="TJV94" s="149"/>
      <c r="TJW94" s="149"/>
      <c r="TJX94" s="149"/>
      <c r="TJY94" s="149"/>
      <c r="TJZ94" s="149"/>
      <c r="TKA94" s="149"/>
      <c r="TKB94" s="149"/>
      <c r="TKC94" s="149"/>
      <c r="TKD94" s="149"/>
      <c r="TKE94" s="149"/>
      <c r="TKF94" s="149"/>
      <c r="TKG94" s="149"/>
      <c r="TKH94" s="149"/>
      <c r="TKI94" s="149"/>
      <c r="TKJ94" s="149"/>
      <c r="TKK94" s="149"/>
      <c r="TKL94" s="149"/>
      <c r="TKM94" s="149"/>
      <c r="TKN94" s="149"/>
      <c r="TKO94" s="149"/>
      <c r="TKP94" s="149"/>
      <c r="TKQ94" s="149"/>
      <c r="TKR94" s="149"/>
      <c r="TKS94" s="149"/>
      <c r="TKT94" s="149"/>
      <c r="TKU94" s="149"/>
      <c r="TKV94" s="149"/>
      <c r="TKW94" s="149"/>
      <c r="TKX94" s="149"/>
      <c r="TKY94" s="149"/>
      <c r="TKZ94" s="149"/>
      <c r="TLA94" s="149"/>
      <c r="TLB94" s="149"/>
      <c r="TLC94" s="149"/>
      <c r="TLD94" s="149"/>
      <c r="TLE94" s="149"/>
      <c r="TLF94" s="149"/>
      <c r="TLG94" s="149"/>
      <c r="TLH94" s="149"/>
      <c r="TLI94" s="149"/>
      <c r="TLJ94" s="149"/>
      <c r="TLK94" s="149"/>
      <c r="TLL94" s="149"/>
      <c r="TLM94" s="149"/>
      <c r="TLN94" s="149"/>
      <c r="TLO94" s="149"/>
      <c r="TLP94" s="149"/>
      <c r="TLQ94" s="149"/>
      <c r="TLR94" s="149"/>
      <c r="TLS94" s="149"/>
      <c r="TLT94" s="149"/>
      <c r="TLU94" s="149"/>
      <c r="TLV94" s="149"/>
      <c r="TLW94" s="149"/>
      <c r="TLX94" s="149"/>
      <c r="TLY94" s="149"/>
      <c r="TLZ94" s="149"/>
      <c r="TMA94" s="149"/>
      <c r="TMB94" s="149"/>
      <c r="TMC94" s="149"/>
      <c r="TMD94" s="149"/>
      <c r="TME94" s="149"/>
      <c r="TMF94" s="149"/>
      <c r="TMG94" s="149"/>
      <c r="TMH94" s="149"/>
      <c r="TMI94" s="149"/>
      <c r="TMJ94" s="149"/>
      <c r="TMK94" s="149"/>
      <c r="TML94" s="149"/>
      <c r="TMM94" s="149"/>
      <c r="TMN94" s="149"/>
      <c r="TMO94" s="149"/>
      <c r="TMP94" s="149"/>
      <c r="TMQ94" s="149"/>
      <c r="TMR94" s="149"/>
      <c r="TMS94" s="149"/>
      <c r="TMT94" s="149"/>
      <c r="TMU94" s="149"/>
      <c r="TMV94" s="149"/>
      <c r="TMW94" s="149"/>
      <c r="TMX94" s="149"/>
      <c r="TMY94" s="149"/>
      <c r="TMZ94" s="149"/>
      <c r="TNA94" s="149"/>
      <c r="TNB94" s="149"/>
      <c r="TNC94" s="149"/>
      <c r="TND94" s="149"/>
      <c r="TNE94" s="149"/>
      <c r="TNF94" s="149"/>
      <c r="TNG94" s="149"/>
      <c r="TNH94" s="149"/>
      <c r="TNI94" s="149"/>
      <c r="TNJ94" s="149"/>
      <c r="TNK94" s="149"/>
      <c r="TNL94" s="149"/>
      <c r="TNM94" s="149"/>
      <c r="TNN94" s="149"/>
      <c r="TNO94" s="149"/>
      <c r="TNP94" s="149"/>
      <c r="TNQ94" s="149"/>
      <c r="TNR94" s="149"/>
      <c r="TNS94" s="149"/>
      <c r="TNT94" s="149"/>
      <c r="TNU94" s="149"/>
      <c r="TNV94" s="149"/>
      <c r="TNW94" s="149"/>
      <c r="TNX94" s="149"/>
      <c r="TNY94" s="149"/>
      <c r="TNZ94" s="149"/>
      <c r="TOA94" s="149"/>
      <c r="TOB94" s="149"/>
      <c r="TOC94" s="149"/>
      <c r="TOD94" s="149"/>
      <c r="TOE94" s="149"/>
      <c r="TOF94" s="149"/>
      <c r="TOG94" s="149"/>
      <c r="TOH94" s="149"/>
      <c r="TOI94" s="149"/>
      <c r="TOJ94" s="149"/>
      <c r="TOK94" s="149"/>
      <c r="TOL94" s="149"/>
      <c r="TOM94" s="149"/>
      <c r="TON94" s="149"/>
      <c r="TOO94" s="149"/>
      <c r="TOP94" s="149"/>
      <c r="TOQ94" s="149"/>
      <c r="TOR94" s="149"/>
      <c r="TOS94" s="149"/>
      <c r="TOT94" s="149"/>
      <c r="TOU94" s="149"/>
      <c r="TOV94" s="149"/>
      <c r="TOW94" s="149"/>
      <c r="TOX94" s="149"/>
      <c r="TOY94" s="149"/>
      <c r="TOZ94" s="149"/>
      <c r="TPA94" s="149"/>
      <c r="TPB94" s="149"/>
      <c r="TPC94" s="149"/>
      <c r="TPD94" s="149"/>
      <c r="TPE94" s="149"/>
      <c r="TPF94" s="149"/>
      <c r="TPG94" s="149"/>
      <c r="TPH94" s="149"/>
      <c r="TPI94" s="149"/>
      <c r="TPJ94" s="149"/>
      <c r="TPK94" s="149"/>
      <c r="TPL94" s="149"/>
      <c r="TPM94" s="149"/>
      <c r="TPN94" s="149"/>
      <c r="TPO94" s="149"/>
      <c r="TPP94" s="149"/>
      <c r="TPQ94" s="149"/>
      <c r="TPR94" s="149"/>
      <c r="TPS94" s="149"/>
      <c r="TPT94" s="149"/>
      <c r="TPU94" s="149"/>
      <c r="TPV94" s="149"/>
      <c r="TPW94" s="149"/>
      <c r="TPX94" s="149"/>
      <c r="TPY94" s="149"/>
      <c r="TPZ94" s="149"/>
      <c r="TQA94" s="149"/>
      <c r="TQB94" s="149"/>
      <c r="TQC94" s="149"/>
      <c r="TQD94" s="149"/>
      <c r="TQE94" s="149"/>
      <c r="TQF94" s="149"/>
      <c r="TQG94" s="149"/>
      <c r="TQH94" s="149"/>
      <c r="TQI94" s="149"/>
      <c r="TQJ94" s="149"/>
      <c r="TQK94" s="149"/>
      <c r="TQL94" s="149"/>
      <c r="TQM94" s="149"/>
      <c r="TQN94" s="149"/>
      <c r="TQO94" s="149"/>
      <c r="TQP94" s="149"/>
      <c r="TQQ94" s="149"/>
      <c r="TQR94" s="149"/>
      <c r="TQS94" s="149"/>
      <c r="TQT94" s="149"/>
      <c r="TQU94" s="149"/>
      <c r="TQV94" s="149"/>
      <c r="TQW94" s="149"/>
      <c r="TQX94" s="149"/>
      <c r="TQY94" s="149"/>
      <c r="TQZ94" s="149"/>
      <c r="TRA94" s="149"/>
      <c r="TRB94" s="149"/>
      <c r="TRC94" s="149"/>
      <c r="TRD94" s="149"/>
      <c r="TRE94" s="149"/>
      <c r="TRF94" s="149"/>
      <c r="TRG94" s="149"/>
      <c r="TRH94" s="149"/>
      <c r="TRI94" s="149"/>
      <c r="TRJ94" s="149"/>
      <c r="TRK94" s="149"/>
      <c r="TRL94" s="149"/>
      <c r="TRM94" s="149"/>
      <c r="TRN94" s="149"/>
      <c r="TRO94" s="149"/>
      <c r="TRP94" s="149"/>
      <c r="TRQ94" s="149"/>
      <c r="TRR94" s="149"/>
      <c r="TRS94" s="149"/>
      <c r="TRT94" s="149"/>
      <c r="TRU94" s="149"/>
      <c r="TRV94" s="149"/>
      <c r="TRW94" s="149"/>
      <c r="TRX94" s="149"/>
      <c r="TRY94" s="149"/>
      <c r="TRZ94" s="149"/>
      <c r="TSA94" s="149"/>
      <c r="TSB94" s="149"/>
      <c r="TSC94" s="149"/>
      <c r="TSD94" s="149"/>
      <c r="TSE94" s="149"/>
      <c r="TSF94" s="149"/>
      <c r="TSG94" s="149"/>
      <c r="TSH94" s="149"/>
      <c r="TSI94" s="149"/>
      <c r="TSJ94" s="149"/>
      <c r="TSK94" s="149"/>
      <c r="TSL94" s="149"/>
      <c r="TSM94" s="149"/>
      <c r="TSN94" s="149"/>
      <c r="TSO94" s="149"/>
      <c r="TSP94" s="149"/>
      <c r="TSQ94" s="149"/>
      <c r="TSR94" s="149"/>
      <c r="TSS94" s="149"/>
      <c r="TST94" s="149"/>
      <c r="TSU94" s="149"/>
      <c r="TSV94" s="149"/>
      <c r="TSW94" s="149"/>
      <c r="TSX94" s="149"/>
      <c r="TSY94" s="149"/>
      <c r="TSZ94" s="149"/>
      <c r="TTA94" s="149"/>
      <c r="TTB94" s="149"/>
      <c r="TTC94" s="149"/>
      <c r="TTD94" s="149"/>
      <c r="TTE94" s="149"/>
      <c r="TTF94" s="149"/>
      <c r="TTG94" s="149"/>
      <c r="TTH94" s="149"/>
      <c r="TTI94" s="149"/>
      <c r="TTJ94" s="149"/>
      <c r="TTK94" s="149"/>
      <c r="TTL94" s="149"/>
      <c r="TTM94" s="149"/>
      <c r="TTN94" s="149"/>
      <c r="TTO94" s="149"/>
      <c r="TTP94" s="149"/>
      <c r="TTQ94" s="149"/>
      <c r="TTR94" s="149"/>
      <c r="TTS94" s="149"/>
      <c r="TTT94" s="149"/>
      <c r="TTU94" s="149"/>
      <c r="TTV94" s="149"/>
      <c r="TTW94" s="149"/>
      <c r="TTX94" s="149"/>
      <c r="TTY94" s="149"/>
      <c r="TTZ94" s="149"/>
      <c r="TUA94" s="149"/>
      <c r="TUB94" s="149"/>
      <c r="TUC94" s="149"/>
      <c r="TUD94" s="149"/>
      <c r="TUE94" s="149"/>
      <c r="TUF94" s="149"/>
      <c r="TUG94" s="149"/>
      <c r="TUH94" s="149"/>
      <c r="TUI94" s="149"/>
      <c r="TUJ94" s="149"/>
      <c r="TUK94" s="149"/>
      <c r="TUL94" s="149"/>
      <c r="TUM94" s="149"/>
      <c r="TUN94" s="149"/>
      <c r="TUO94" s="149"/>
      <c r="TUP94" s="149"/>
      <c r="TUQ94" s="149"/>
      <c r="TUR94" s="149"/>
      <c r="TUS94" s="149"/>
      <c r="TUT94" s="149"/>
      <c r="TUU94" s="149"/>
      <c r="TUV94" s="149"/>
      <c r="TUW94" s="149"/>
      <c r="TUX94" s="149"/>
      <c r="TUY94" s="149"/>
      <c r="TUZ94" s="149"/>
      <c r="TVA94" s="149"/>
      <c r="TVB94" s="149"/>
      <c r="TVC94" s="149"/>
      <c r="TVD94" s="149"/>
      <c r="TVE94" s="149"/>
      <c r="TVF94" s="149"/>
      <c r="TVG94" s="149"/>
      <c r="TVH94" s="149"/>
      <c r="TVI94" s="149"/>
      <c r="TVJ94" s="149"/>
      <c r="TVK94" s="149"/>
      <c r="TVL94" s="149"/>
      <c r="TVM94" s="149"/>
      <c r="TVN94" s="149"/>
      <c r="TVO94" s="149"/>
      <c r="TVP94" s="149"/>
      <c r="TVQ94" s="149"/>
      <c r="TVR94" s="149"/>
      <c r="TVS94" s="149"/>
      <c r="TVT94" s="149"/>
      <c r="TVU94" s="149"/>
      <c r="TVV94" s="149"/>
      <c r="TVW94" s="149"/>
      <c r="TVX94" s="149"/>
      <c r="TVY94" s="149"/>
      <c r="TVZ94" s="149"/>
      <c r="TWA94" s="149"/>
      <c r="TWB94" s="149"/>
      <c r="TWC94" s="149"/>
      <c r="TWD94" s="149"/>
      <c r="TWE94" s="149"/>
      <c r="TWF94" s="149"/>
      <c r="TWG94" s="149"/>
      <c r="TWH94" s="149"/>
      <c r="TWI94" s="149"/>
      <c r="TWJ94" s="149"/>
      <c r="TWK94" s="149"/>
      <c r="TWL94" s="149"/>
      <c r="TWM94" s="149"/>
      <c r="TWN94" s="149"/>
      <c r="TWO94" s="149"/>
      <c r="TWP94" s="149"/>
      <c r="TWQ94" s="149"/>
      <c r="TWR94" s="149"/>
      <c r="TWS94" s="149"/>
      <c r="TWT94" s="149"/>
      <c r="TWU94" s="149"/>
      <c r="TWV94" s="149"/>
      <c r="TWW94" s="149"/>
      <c r="TWX94" s="149"/>
      <c r="TWY94" s="149"/>
      <c r="TWZ94" s="149"/>
      <c r="TXA94" s="149"/>
      <c r="TXB94" s="149"/>
      <c r="TXC94" s="149"/>
      <c r="TXD94" s="149"/>
      <c r="TXE94" s="149"/>
      <c r="TXF94" s="149"/>
      <c r="TXG94" s="149"/>
      <c r="TXH94" s="149"/>
      <c r="TXI94" s="149"/>
      <c r="TXJ94" s="149"/>
      <c r="TXK94" s="149"/>
      <c r="TXL94" s="149"/>
      <c r="TXM94" s="149"/>
      <c r="TXN94" s="149"/>
      <c r="TXO94" s="149"/>
      <c r="TXP94" s="149"/>
      <c r="TXQ94" s="149"/>
      <c r="TXR94" s="149"/>
      <c r="TXS94" s="149"/>
      <c r="TXT94" s="149"/>
      <c r="TXU94" s="149"/>
      <c r="TXV94" s="149"/>
      <c r="TXW94" s="149"/>
      <c r="TXX94" s="149"/>
      <c r="TXY94" s="149"/>
      <c r="TXZ94" s="149"/>
      <c r="TYA94" s="149"/>
      <c r="TYB94" s="149"/>
      <c r="TYC94" s="149"/>
      <c r="TYD94" s="149"/>
      <c r="TYE94" s="149"/>
      <c r="TYF94" s="149"/>
      <c r="TYG94" s="149"/>
      <c r="TYH94" s="149"/>
      <c r="TYI94" s="149"/>
      <c r="TYJ94" s="149"/>
      <c r="TYK94" s="149"/>
      <c r="TYL94" s="149"/>
      <c r="TYM94" s="149"/>
      <c r="TYN94" s="149"/>
      <c r="TYO94" s="149"/>
      <c r="TYP94" s="149"/>
      <c r="TYQ94" s="149"/>
      <c r="TYR94" s="149"/>
      <c r="TYS94" s="149"/>
      <c r="TYT94" s="149"/>
      <c r="TYU94" s="149"/>
      <c r="TYV94" s="149"/>
      <c r="TYW94" s="149"/>
      <c r="TYX94" s="149"/>
      <c r="TYY94" s="149"/>
      <c r="TYZ94" s="149"/>
      <c r="TZA94" s="149"/>
      <c r="TZB94" s="149"/>
      <c r="TZC94" s="149"/>
      <c r="TZD94" s="149"/>
      <c r="TZE94" s="149"/>
      <c r="TZF94" s="149"/>
      <c r="TZG94" s="149"/>
      <c r="TZH94" s="149"/>
      <c r="TZI94" s="149"/>
      <c r="TZJ94" s="149"/>
      <c r="TZK94" s="149"/>
      <c r="TZL94" s="149"/>
      <c r="TZM94" s="149"/>
      <c r="TZN94" s="149"/>
      <c r="TZO94" s="149"/>
      <c r="TZP94" s="149"/>
      <c r="TZQ94" s="149"/>
      <c r="TZR94" s="149"/>
      <c r="TZS94" s="149"/>
      <c r="TZT94" s="149"/>
      <c r="TZU94" s="149"/>
      <c r="TZV94" s="149"/>
      <c r="TZW94" s="149"/>
      <c r="TZX94" s="149"/>
      <c r="TZY94" s="149"/>
      <c r="TZZ94" s="149"/>
      <c r="UAA94" s="149"/>
      <c r="UAB94" s="149"/>
      <c r="UAC94" s="149"/>
      <c r="UAD94" s="149"/>
      <c r="UAE94" s="149"/>
      <c r="UAF94" s="149"/>
      <c r="UAG94" s="149"/>
      <c r="UAH94" s="149"/>
      <c r="UAI94" s="149"/>
      <c r="UAJ94" s="149"/>
      <c r="UAK94" s="149"/>
      <c r="UAL94" s="149"/>
      <c r="UAM94" s="149"/>
      <c r="UAN94" s="149"/>
      <c r="UAO94" s="149"/>
      <c r="UAP94" s="149"/>
      <c r="UAQ94" s="149"/>
      <c r="UAR94" s="149"/>
      <c r="UAS94" s="149"/>
      <c r="UAT94" s="149"/>
      <c r="UAU94" s="149"/>
      <c r="UAV94" s="149"/>
      <c r="UAW94" s="149"/>
      <c r="UAX94" s="149"/>
      <c r="UAY94" s="149"/>
      <c r="UAZ94" s="149"/>
      <c r="UBA94" s="149"/>
      <c r="UBB94" s="149"/>
      <c r="UBC94" s="149"/>
      <c r="UBD94" s="149"/>
      <c r="UBE94" s="149"/>
      <c r="UBF94" s="149"/>
      <c r="UBG94" s="149"/>
      <c r="UBH94" s="149"/>
      <c r="UBI94" s="149"/>
      <c r="UBJ94" s="149"/>
      <c r="UBK94" s="149"/>
      <c r="UBL94" s="149"/>
      <c r="UBM94" s="149"/>
      <c r="UBN94" s="149"/>
      <c r="UBO94" s="149"/>
      <c r="UBP94" s="149"/>
      <c r="UBQ94" s="149"/>
      <c r="UBR94" s="149"/>
      <c r="UBS94" s="149"/>
      <c r="UBT94" s="149"/>
      <c r="UBU94" s="149"/>
      <c r="UBV94" s="149"/>
      <c r="UBW94" s="149"/>
      <c r="UBX94" s="149"/>
      <c r="UBY94" s="149"/>
      <c r="UBZ94" s="149"/>
      <c r="UCA94" s="149"/>
      <c r="UCB94" s="149"/>
      <c r="UCC94" s="149"/>
      <c r="UCD94" s="149"/>
      <c r="UCE94" s="149"/>
      <c r="UCF94" s="149"/>
      <c r="UCG94" s="149"/>
      <c r="UCH94" s="149"/>
      <c r="UCI94" s="149"/>
      <c r="UCJ94" s="149"/>
      <c r="UCK94" s="149"/>
      <c r="UCL94" s="149"/>
      <c r="UCM94" s="149"/>
      <c r="UCN94" s="149"/>
      <c r="UCO94" s="149"/>
      <c r="UCP94" s="149"/>
      <c r="UCQ94" s="149"/>
      <c r="UCR94" s="149"/>
      <c r="UCS94" s="149"/>
      <c r="UCT94" s="149"/>
      <c r="UCU94" s="149"/>
      <c r="UCV94" s="149"/>
      <c r="UCW94" s="149"/>
      <c r="UCX94" s="149"/>
      <c r="UCY94" s="149"/>
      <c r="UCZ94" s="149"/>
      <c r="UDA94" s="149"/>
      <c r="UDB94" s="149"/>
      <c r="UDC94" s="149"/>
      <c r="UDD94" s="149"/>
      <c r="UDE94" s="149"/>
      <c r="UDF94" s="149"/>
      <c r="UDG94" s="149"/>
      <c r="UDH94" s="149"/>
      <c r="UDI94" s="149"/>
      <c r="UDJ94" s="149"/>
      <c r="UDK94" s="149"/>
      <c r="UDL94" s="149"/>
      <c r="UDM94" s="149"/>
      <c r="UDN94" s="149"/>
      <c r="UDO94" s="149"/>
      <c r="UDP94" s="149"/>
      <c r="UDQ94" s="149"/>
      <c r="UDR94" s="149"/>
      <c r="UDS94" s="149"/>
      <c r="UDT94" s="149"/>
      <c r="UDU94" s="149"/>
      <c r="UDV94" s="149"/>
      <c r="UDW94" s="149"/>
      <c r="UDX94" s="149"/>
      <c r="UDY94" s="149"/>
      <c r="UDZ94" s="149"/>
      <c r="UEA94" s="149"/>
      <c r="UEB94" s="149"/>
      <c r="UEC94" s="149"/>
      <c r="UED94" s="149"/>
      <c r="UEE94" s="149"/>
      <c r="UEF94" s="149"/>
      <c r="UEG94" s="149"/>
      <c r="UEH94" s="149"/>
      <c r="UEI94" s="149"/>
      <c r="UEJ94" s="149"/>
      <c r="UEK94" s="149"/>
      <c r="UEL94" s="149"/>
      <c r="UEM94" s="149"/>
      <c r="UEN94" s="149"/>
      <c r="UEO94" s="149"/>
      <c r="UEP94" s="149"/>
      <c r="UEQ94" s="149"/>
      <c r="UER94" s="149"/>
      <c r="UES94" s="149"/>
      <c r="UET94" s="149"/>
      <c r="UEU94" s="149"/>
      <c r="UEV94" s="149"/>
      <c r="UEW94" s="149"/>
      <c r="UEX94" s="149"/>
      <c r="UEY94" s="149"/>
      <c r="UEZ94" s="149"/>
      <c r="UFA94" s="149"/>
      <c r="UFB94" s="149"/>
      <c r="UFC94" s="149"/>
      <c r="UFD94" s="149"/>
      <c r="UFE94" s="149"/>
      <c r="UFF94" s="149"/>
      <c r="UFG94" s="149"/>
      <c r="UFH94" s="149"/>
      <c r="UFI94" s="149"/>
      <c r="UFJ94" s="149"/>
      <c r="UFK94" s="149"/>
      <c r="UFL94" s="149"/>
      <c r="UFM94" s="149"/>
      <c r="UFN94" s="149"/>
      <c r="UFO94" s="149"/>
      <c r="UFP94" s="149"/>
      <c r="UFQ94" s="149"/>
      <c r="UFR94" s="149"/>
      <c r="UFS94" s="149"/>
      <c r="UFT94" s="149"/>
      <c r="UFU94" s="149"/>
      <c r="UFV94" s="149"/>
      <c r="UFW94" s="149"/>
      <c r="UFX94" s="149"/>
      <c r="UFY94" s="149"/>
      <c r="UFZ94" s="149"/>
      <c r="UGA94" s="149"/>
      <c r="UGB94" s="149"/>
      <c r="UGC94" s="149"/>
      <c r="UGD94" s="149"/>
      <c r="UGE94" s="149"/>
      <c r="UGF94" s="149"/>
      <c r="UGG94" s="149"/>
      <c r="UGH94" s="149"/>
      <c r="UGI94" s="149"/>
      <c r="UGJ94" s="149"/>
      <c r="UGK94" s="149"/>
      <c r="UGL94" s="149"/>
      <c r="UGM94" s="149"/>
      <c r="UGN94" s="149"/>
      <c r="UGO94" s="149"/>
      <c r="UGP94" s="149"/>
      <c r="UGQ94" s="149"/>
      <c r="UGR94" s="149"/>
      <c r="UGS94" s="149"/>
      <c r="UGT94" s="149"/>
      <c r="UGU94" s="149"/>
      <c r="UGV94" s="149"/>
      <c r="UGW94" s="149"/>
      <c r="UGX94" s="149"/>
      <c r="UGY94" s="149"/>
      <c r="UGZ94" s="149"/>
      <c r="UHA94" s="149"/>
      <c r="UHB94" s="149"/>
      <c r="UHC94" s="149"/>
      <c r="UHD94" s="149"/>
      <c r="UHE94" s="149"/>
      <c r="UHF94" s="149"/>
      <c r="UHG94" s="149"/>
      <c r="UHH94" s="149"/>
      <c r="UHI94" s="149"/>
      <c r="UHJ94" s="149"/>
      <c r="UHK94" s="149"/>
      <c r="UHL94" s="149"/>
      <c r="UHM94" s="149"/>
      <c r="UHN94" s="149"/>
      <c r="UHO94" s="149"/>
      <c r="UHP94" s="149"/>
      <c r="UHQ94" s="149"/>
      <c r="UHR94" s="149"/>
      <c r="UHS94" s="149"/>
      <c r="UHT94" s="149"/>
      <c r="UHU94" s="149"/>
      <c r="UHV94" s="149"/>
      <c r="UHW94" s="149"/>
      <c r="UHX94" s="149"/>
      <c r="UHY94" s="149"/>
      <c r="UHZ94" s="149"/>
      <c r="UIA94" s="149"/>
      <c r="UIB94" s="149"/>
      <c r="UIC94" s="149"/>
      <c r="UID94" s="149"/>
      <c r="UIE94" s="149"/>
      <c r="UIF94" s="149"/>
      <c r="UIG94" s="149"/>
      <c r="UIH94" s="149"/>
      <c r="UII94" s="149"/>
      <c r="UIJ94" s="149"/>
      <c r="UIK94" s="149"/>
      <c r="UIL94" s="149"/>
      <c r="UIM94" s="149"/>
      <c r="UIN94" s="149"/>
      <c r="UIO94" s="149"/>
      <c r="UIP94" s="149"/>
      <c r="UIQ94" s="149"/>
      <c r="UIR94" s="149"/>
      <c r="UIS94" s="149"/>
      <c r="UIT94" s="149"/>
      <c r="UIU94" s="149"/>
      <c r="UIV94" s="149"/>
      <c r="UIW94" s="149"/>
      <c r="UIX94" s="149"/>
      <c r="UIY94" s="149"/>
      <c r="UIZ94" s="149"/>
      <c r="UJA94" s="149"/>
      <c r="UJB94" s="149"/>
      <c r="UJC94" s="149"/>
      <c r="UJD94" s="149"/>
      <c r="UJE94" s="149"/>
      <c r="UJF94" s="149"/>
      <c r="UJG94" s="149"/>
      <c r="UJH94" s="149"/>
      <c r="UJI94" s="149"/>
      <c r="UJJ94" s="149"/>
      <c r="UJK94" s="149"/>
      <c r="UJL94" s="149"/>
      <c r="UJM94" s="149"/>
      <c r="UJN94" s="149"/>
      <c r="UJO94" s="149"/>
      <c r="UJP94" s="149"/>
      <c r="UJQ94" s="149"/>
      <c r="UJR94" s="149"/>
      <c r="UJS94" s="149"/>
      <c r="UJT94" s="149"/>
      <c r="UJU94" s="149"/>
      <c r="UJV94" s="149"/>
      <c r="UJW94" s="149"/>
      <c r="UJX94" s="149"/>
      <c r="UJY94" s="149"/>
      <c r="UJZ94" s="149"/>
      <c r="UKA94" s="149"/>
      <c r="UKB94" s="149"/>
      <c r="UKC94" s="149"/>
      <c r="UKD94" s="149"/>
      <c r="UKE94" s="149"/>
      <c r="UKF94" s="149"/>
      <c r="UKG94" s="149"/>
      <c r="UKH94" s="149"/>
      <c r="UKI94" s="149"/>
      <c r="UKJ94" s="149"/>
      <c r="UKK94" s="149"/>
      <c r="UKL94" s="149"/>
      <c r="UKM94" s="149"/>
      <c r="UKN94" s="149"/>
      <c r="UKO94" s="149"/>
      <c r="UKP94" s="149"/>
      <c r="UKQ94" s="149"/>
      <c r="UKR94" s="149"/>
      <c r="UKS94" s="149"/>
      <c r="UKT94" s="149"/>
      <c r="UKU94" s="149"/>
      <c r="UKV94" s="149"/>
      <c r="UKW94" s="149"/>
      <c r="UKX94" s="149"/>
      <c r="UKY94" s="149"/>
      <c r="UKZ94" s="149"/>
      <c r="ULA94" s="149"/>
      <c r="ULB94" s="149"/>
      <c r="ULC94" s="149"/>
      <c r="ULD94" s="149"/>
      <c r="ULE94" s="149"/>
      <c r="ULF94" s="149"/>
      <c r="ULG94" s="149"/>
      <c r="ULH94" s="149"/>
      <c r="ULI94" s="149"/>
      <c r="ULJ94" s="149"/>
      <c r="ULK94" s="149"/>
      <c r="ULL94" s="149"/>
      <c r="ULM94" s="149"/>
      <c r="ULN94" s="149"/>
      <c r="ULO94" s="149"/>
      <c r="ULP94" s="149"/>
      <c r="ULQ94" s="149"/>
      <c r="ULR94" s="149"/>
      <c r="ULS94" s="149"/>
      <c r="ULT94" s="149"/>
      <c r="ULU94" s="149"/>
      <c r="ULV94" s="149"/>
      <c r="ULW94" s="149"/>
      <c r="ULX94" s="149"/>
      <c r="ULY94" s="149"/>
      <c r="ULZ94" s="149"/>
      <c r="UMA94" s="149"/>
      <c r="UMB94" s="149"/>
      <c r="UMC94" s="149"/>
      <c r="UMD94" s="149"/>
      <c r="UME94" s="149"/>
      <c r="UMF94" s="149"/>
      <c r="UMG94" s="149"/>
      <c r="UMH94" s="149"/>
      <c r="UMI94" s="149"/>
      <c r="UMJ94" s="149"/>
      <c r="UMK94" s="149"/>
      <c r="UML94" s="149"/>
      <c r="UMM94" s="149"/>
      <c r="UMN94" s="149"/>
      <c r="UMO94" s="149"/>
      <c r="UMP94" s="149"/>
      <c r="UMQ94" s="149"/>
      <c r="UMR94" s="149"/>
      <c r="UMS94" s="149"/>
      <c r="UMT94" s="149"/>
      <c r="UMU94" s="149"/>
      <c r="UMV94" s="149"/>
      <c r="UMW94" s="149"/>
      <c r="UMX94" s="149"/>
      <c r="UMY94" s="149"/>
      <c r="UMZ94" s="149"/>
      <c r="UNA94" s="149"/>
      <c r="UNB94" s="149"/>
      <c r="UNC94" s="149"/>
      <c r="UND94" s="149"/>
      <c r="UNE94" s="149"/>
      <c r="UNF94" s="149"/>
      <c r="UNG94" s="149"/>
      <c r="UNH94" s="149"/>
      <c r="UNI94" s="149"/>
      <c r="UNJ94" s="149"/>
      <c r="UNK94" s="149"/>
      <c r="UNL94" s="149"/>
      <c r="UNM94" s="149"/>
      <c r="UNN94" s="149"/>
      <c r="UNO94" s="149"/>
      <c r="UNP94" s="149"/>
      <c r="UNQ94" s="149"/>
      <c r="UNR94" s="149"/>
      <c r="UNS94" s="149"/>
      <c r="UNT94" s="149"/>
      <c r="UNU94" s="149"/>
      <c r="UNV94" s="149"/>
      <c r="UNW94" s="149"/>
      <c r="UNX94" s="149"/>
      <c r="UNY94" s="149"/>
      <c r="UNZ94" s="149"/>
      <c r="UOA94" s="149"/>
      <c r="UOB94" s="149"/>
      <c r="UOC94" s="149"/>
      <c r="UOD94" s="149"/>
      <c r="UOE94" s="149"/>
      <c r="UOF94" s="149"/>
      <c r="UOG94" s="149"/>
      <c r="UOH94" s="149"/>
      <c r="UOI94" s="149"/>
      <c r="UOJ94" s="149"/>
      <c r="UOK94" s="149"/>
      <c r="UOL94" s="149"/>
      <c r="UOM94" s="149"/>
      <c r="UON94" s="149"/>
      <c r="UOO94" s="149"/>
      <c r="UOP94" s="149"/>
      <c r="UOQ94" s="149"/>
      <c r="UOR94" s="149"/>
      <c r="UOS94" s="149"/>
      <c r="UOT94" s="149"/>
      <c r="UOU94" s="149"/>
      <c r="UOV94" s="149"/>
      <c r="UOW94" s="149"/>
      <c r="UOX94" s="149"/>
      <c r="UOY94" s="149"/>
      <c r="UOZ94" s="149"/>
      <c r="UPA94" s="149"/>
      <c r="UPB94" s="149"/>
      <c r="UPC94" s="149"/>
      <c r="UPD94" s="149"/>
      <c r="UPE94" s="149"/>
      <c r="UPF94" s="149"/>
      <c r="UPG94" s="149"/>
      <c r="UPH94" s="149"/>
      <c r="UPI94" s="149"/>
      <c r="UPJ94" s="149"/>
      <c r="UPK94" s="149"/>
      <c r="UPL94" s="149"/>
      <c r="UPM94" s="149"/>
      <c r="UPN94" s="149"/>
      <c r="UPO94" s="149"/>
      <c r="UPP94" s="149"/>
      <c r="UPQ94" s="149"/>
      <c r="UPR94" s="149"/>
      <c r="UPS94" s="149"/>
      <c r="UPT94" s="149"/>
      <c r="UPU94" s="149"/>
      <c r="UPV94" s="149"/>
      <c r="UPW94" s="149"/>
      <c r="UPX94" s="149"/>
      <c r="UPY94" s="149"/>
      <c r="UPZ94" s="149"/>
      <c r="UQA94" s="149"/>
      <c r="UQB94" s="149"/>
      <c r="UQC94" s="149"/>
      <c r="UQD94" s="149"/>
      <c r="UQE94" s="149"/>
      <c r="UQF94" s="149"/>
      <c r="UQG94" s="149"/>
      <c r="UQH94" s="149"/>
      <c r="UQI94" s="149"/>
      <c r="UQJ94" s="149"/>
      <c r="UQK94" s="149"/>
      <c r="UQL94" s="149"/>
      <c r="UQM94" s="149"/>
      <c r="UQN94" s="149"/>
      <c r="UQO94" s="149"/>
      <c r="UQP94" s="149"/>
      <c r="UQQ94" s="149"/>
      <c r="UQR94" s="149"/>
      <c r="UQS94" s="149"/>
      <c r="UQT94" s="149"/>
      <c r="UQU94" s="149"/>
      <c r="UQV94" s="149"/>
      <c r="UQW94" s="149"/>
      <c r="UQX94" s="149"/>
      <c r="UQY94" s="149"/>
      <c r="UQZ94" s="149"/>
      <c r="URA94" s="149"/>
      <c r="URB94" s="149"/>
      <c r="URC94" s="149"/>
      <c r="URD94" s="149"/>
      <c r="URE94" s="149"/>
      <c r="URF94" s="149"/>
      <c r="URG94" s="149"/>
      <c r="URH94" s="149"/>
      <c r="URI94" s="149"/>
      <c r="URJ94" s="149"/>
      <c r="URK94" s="149"/>
      <c r="URL94" s="149"/>
      <c r="URM94" s="149"/>
      <c r="URN94" s="149"/>
      <c r="URO94" s="149"/>
      <c r="URP94" s="149"/>
      <c r="URQ94" s="149"/>
      <c r="URR94" s="149"/>
      <c r="URS94" s="149"/>
      <c r="URT94" s="149"/>
      <c r="URU94" s="149"/>
      <c r="URV94" s="149"/>
      <c r="URW94" s="149"/>
      <c r="URX94" s="149"/>
      <c r="URY94" s="149"/>
      <c r="URZ94" s="149"/>
      <c r="USA94" s="149"/>
      <c r="USB94" s="149"/>
      <c r="USC94" s="149"/>
      <c r="USD94" s="149"/>
      <c r="USE94" s="149"/>
      <c r="USF94" s="149"/>
      <c r="USG94" s="149"/>
      <c r="USH94" s="149"/>
      <c r="USI94" s="149"/>
      <c r="USJ94" s="149"/>
      <c r="USK94" s="149"/>
      <c r="USL94" s="149"/>
      <c r="USM94" s="149"/>
      <c r="USN94" s="149"/>
      <c r="USO94" s="149"/>
      <c r="USP94" s="149"/>
      <c r="USQ94" s="149"/>
      <c r="USR94" s="149"/>
      <c r="USS94" s="149"/>
      <c r="UST94" s="149"/>
      <c r="USU94" s="149"/>
      <c r="USV94" s="149"/>
      <c r="USW94" s="149"/>
      <c r="USX94" s="149"/>
      <c r="USY94" s="149"/>
      <c r="USZ94" s="149"/>
      <c r="UTA94" s="149"/>
      <c r="UTB94" s="149"/>
      <c r="UTC94" s="149"/>
      <c r="UTD94" s="149"/>
      <c r="UTE94" s="149"/>
      <c r="UTF94" s="149"/>
      <c r="UTG94" s="149"/>
      <c r="UTH94" s="149"/>
      <c r="UTI94" s="149"/>
      <c r="UTJ94" s="149"/>
      <c r="UTK94" s="149"/>
      <c r="UTL94" s="149"/>
      <c r="UTM94" s="149"/>
      <c r="UTN94" s="149"/>
      <c r="UTO94" s="149"/>
      <c r="UTP94" s="149"/>
      <c r="UTQ94" s="149"/>
      <c r="UTR94" s="149"/>
      <c r="UTS94" s="149"/>
      <c r="UTT94" s="149"/>
      <c r="UTU94" s="149"/>
      <c r="UTV94" s="149"/>
      <c r="UTW94" s="149"/>
      <c r="UTX94" s="149"/>
      <c r="UTY94" s="149"/>
      <c r="UTZ94" s="149"/>
      <c r="UUA94" s="149"/>
      <c r="UUB94" s="149"/>
      <c r="UUC94" s="149"/>
      <c r="UUD94" s="149"/>
      <c r="UUE94" s="149"/>
      <c r="UUF94" s="149"/>
      <c r="UUG94" s="149"/>
      <c r="UUH94" s="149"/>
      <c r="UUI94" s="149"/>
      <c r="UUJ94" s="149"/>
      <c r="UUK94" s="149"/>
      <c r="UUL94" s="149"/>
      <c r="UUM94" s="149"/>
      <c r="UUN94" s="149"/>
      <c r="UUO94" s="149"/>
      <c r="UUP94" s="149"/>
      <c r="UUQ94" s="149"/>
      <c r="UUR94" s="149"/>
      <c r="UUS94" s="149"/>
      <c r="UUT94" s="149"/>
      <c r="UUU94" s="149"/>
      <c r="UUV94" s="149"/>
      <c r="UUW94" s="149"/>
      <c r="UUX94" s="149"/>
      <c r="UUY94" s="149"/>
      <c r="UUZ94" s="149"/>
      <c r="UVA94" s="149"/>
      <c r="UVB94" s="149"/>
      <c r="UVC94" s="149"/>
      <c r="UVD94" s="149"/>
      <c r="UVE94" s="149"/>
      <c r="UVF94" s="149"/>
      <c r="UVG94" s="149"/>
      <c r="UVH94" s="149"/>
      <c r="UVI94" s="149"/>
      <c r="UVJ94" s="149"/>
      <c r="UVK94" s="149"/>
      <c r="UVL94" s="149"/>
      <c r="UVM94" s="149"/>
      <c r="UVN94" s="149"/>
      <c r="UVO94" s="149"/>
      <c r="UVP94" s="149"/>
      <c r="UVQ94" s="149"/>
      <c r="UVR94" s="149"/>
      <c r="UVS94" s="149"/>
      <c r="UVT94" s="149"/>
      <c r="UVU94" s="149"/>
      <c r="UVV94" s="149"/>
      <c r="UVW94" s="149"/>
      <c r="UVX94" s="149"/>
      <c r="UVY94" s="149"/>
      <c r="UVZ94" s="149"/>
      <c r="UWA94" s="149"/>
      <c r="UWB94" s="149"/>
      <c r="UWC94" s="149"/>
      <c r="UWD94" s="149"/>
      <c r="UWE94" s="149"/>
      <c r="UWF94" s="149"/>
      <c r="UWG94" s="149"/>
      <c r="UWH94" s="149"/>
      <c r="UWI94" s="149"/>
      <c r="UWJ94" s="149"/>
      <c r="UWK94" s="149"/>
      <c r="UWL94" s="149"/>
      <c r="UWM94" s="149"/>
      <c r="UWN94" s="149"/>
      <c r="UWO94" s="149"/>
      <c r="UWP94" s="149"/>
      <c r="UWQ94" s="149"/>
      <c r="UWR94" s="149"/>
      <c r="UWS94" s="149"/>
      <c r="UWT94" s="149"/>
      <c r="UWU94" s="149"/>
      <c r="UWV94" s="149"/>
      <c r="UWW94" s="149"/>
      <c r="UWX94" s="149"/>
      <c r="UWY94" s="149"/>
      <c r="UWZ94" s="149"/>
      <c r="UXA94" s="149"/>
      <c r="UXB94" s="149"/>
      <c r="UXC94" s="149"/>
      <c r="UXD94" s="149"/>
      <c r="UXE94" s="149"/>
      <c r="UXF94" s="149"/>
      <c r="UXG94" s="149"/>
      <c r="UXH94" s="149"/>
      <c r="UXI94" s="149"/>
      <c r="UXJ94" s="149"/>
      <c r="UXK94" s="149"/>
      <c r="UXL94" s="149"/>
      <c r="UXM94" s="149"/>
      <c r="UXN94" s="149"/>
      <c r="UXO94" s="149"/>
      <c r="UXP94" s="149"/>
      <c r="UXQ94" s="149"/>
      <c r="UXR94" s="149"/>
      <c r="UXS94" s="149"/>
      <c r="UXT94" s="149"/>
      <c r="UXU94" s="149"/>
      <c r="UXV94" s="149"/>
      <c r="UXW94" s="149"/>
      <c r="UXX94" s="149"/>
      <c r="UXY94" s="149"/>
      <c r="UXZ94" s="149"/>
      <c r="UYA94" s="149"/>
      <c r="UYB94" s="149"/>
      <c r="UYC94" s="149"/>
      <c r="UYD94" s="149"/>
      <c r="UYE94" s="149"/>
      <c r="UYF94" s="149"/>
      <c r="UYG94" s="149"/>
      <c r="UYH94" s="149"/>
      <c r="UYI94" s="149"/>
      <c r="UYJ94" s="149"/>
      <c r="UYK94" s="149"/>
      <c r="UYL94" s="149"/>
      <c r="UYM94" s="149"/>
      <c r="UYN94" s="149"/>
      <c r="UYO94" s="149"/>
      <c r="UYP94" s="149"/>
      <c r="UYQ94" s="149"/>
      <c r="UYR94" s="149"/>
      <c r="UYS94" s="149"/>
      <c r="UYT94" s="149"/>
      <c r="UYU94" s="149"/>
      <c r="UYV94" s="149"/>
      <c r="UYW94" s="149"/>
      <c r="UYX94" s="149"/>
      <c r="UYY94" s="149"/>
      <c r="UYZ94" s="149"/>
      <c r="UZA94" s="149"/>
      <c r="UZB94" s="149"/>
      <c r="UZC94" s="149"/>
      <c r="UZD94" s="149"/>
      <c r="UZE94" s="149"/>
      <c r="UZF94" s="149"/>
      <c r="UZG94" s="149"/>
      <c r="UZH94" s="149"/>
      <c r="UZI94" s="149"/>
      <c r="UZJ94" s="149"/>
      <c r="UZK94" s="149"/>
      <c r="UZL94" s="149"/>
      <c r="UZM94" s="149"/>
      <c r="UZN94" s="149"/>
      <c r="UZO94" s="149"/>
      <c r="UZP94" s="149"/>
      <c r="UZQ94" s="149"/>
      <c r="UZR94" s="149"/>
      <c r="UZS94" s="149"/>
      <c r="UZT94" s="149"/>
      <c r="UZU94" s="149"/>
      <c r="UZV94" s="149"/>
      <c r="UZW94" s="149"/>
      <c r="UZX94" s="149"/>
      <c r="UZY94" s="149"/>
      <c r="UZZ94" s="149"/>
      <c r="VAA94" s="149"/>
      <c r="VAB94" s="149"/>
      <c r="VAC94" s="149"/>
      <c r="VAD94" s="149"/>
      <c r="VAE94" s="149"/>
      <c r="VAF94" s="149"/>
      <c r="VAG94" s="149"/>
      <c r="VAH94" s="149"/>
      <c r="VAI94" s="149"/>
      <c r="VAJ94" s="149"/>
      <c r="VAK94" s="149"/>
      <c r="VAL94" s="149"/>
      <c r="VAM94" s="149"/>
      <c r="VAN94" s="149"/>
      <c r="VAO94" s="149"/>
      <c r="VAP94" s="149"/>
      <c r="VAQ94" s="149"/>
      <c r="VAR94" s="149"/>
      <c r="VAS94" s="149"/>
      <c r="VAT94" s="149"/>
      <c r="VAU94" s="149"/>
      <c r="VAV94" s="149"/>
      <c r="VAW94" s="149"/>
      <c r="VAX94" s="149"/>
      <c r="VAY94" s="149"/>
      <c r="VAZ94" s="149"/>
      <c r="VBA94" s="149"/>
      <c r="VBB94" s="149"/>
      <c r="VBC94" s="149"/>
      <c r="VBD94" s="149"/>
      <c r="VBE94" s="149"/>
      <c r="VBF94" s="149"/>
      <c r="VBG94" s="149"/>
      <c r="VBH94" s="149"/>
      <c r="VBI94" s="149"/>
      <c r="VBJ94" s="149"/>
      <c r="VBK94" s="149"/>
      <c r="VBL94" s="149"/>
      <c r="VBM94" s="149"/>
      <c r="VBN94" s="149"/>
      <c r="VBO94" s="149"/>
      <c r="VBP94" s="149"/>
      <c r="VBQ94" s="149"/>
      <c r="VBR94" s="149"/>
      <c r="VBS94" s="149"/>
      <c r="VBT94" s="149"/>
      <c r="VBU94" s="149"/>
      <c r="VBV94" s="149"/>
      <c r="VBW94" s="149"/>
      <c r="VBX94" s="149"/>
      <c r="VBY94" s="149"/>
      <c r="VBZ94" s="149"/>
      <c r="VCA94" s="149"/>
      <c r="VCB94" s="149"/>
      <c r="VCC94" s="149"/>
      <c r="VCD94" s="149"/>
      <c r="VCE94" s="149"/>
      <c r="VCF94" s="149"/>
      <c r="VCG94" s="149"/>
      <c r="VCH94" s="149"/>
      <c r="VCI94" s="149"/>
      <c r="VCJ94" s="149"/>
      <c r="VCK94" s="149"/>
      <c r="VCL94" s="149"/>
      <c r="VCM94" s="149"/>
      <c r="VCN94" s="149"/>
      <c r="VCO94" s="149"/>
      <c r="VCP94" s="149"/>
      <c r="VCQ94" s="149"/>
      <c r="VCR94" s="149"/>
      <c r="VCS94" s="149"/>
      <c r="VCT94" s="149"/>
      <c r="VCU94" s="149"/>
      <c r="VCV94" s="149"/>
      <c r="VCW94" s="149"/>
      <c r="VCX94" s="149"/>
      <c r="VCY94" s="149"/>
      <c r="VCZ94" s="149"/>
      <c r="VDA94" s="149"/>
      <c r="VDB94" s="149"/>
      <c r="VDC94" s="149"/>
      <c r="VDD94" s="149"/>
      <c r="VDE94" s="149"/>
      <c r="VDF94" s="149"/>
      <c r="VDG94" s="149"/>
      <c r="VDH94" s="149"/>
      <c r="VDI94" s="149"/>
      <c r="VDJ94" s="149"/>
      <c r="VDK94" s="149"/>
      <c r="VDL94" s="149"/>
      <c r="VDM94" s="149"/>
      <c r="VDN94" s="149"/>
      <c r="VDO94" s="149"/>
      <c r="VDP94" s="149"/>
      <c r="VDQ94" s="149"/>
      <c r="VDR94" s="149"/>
      <c r="VDS94" s="149"/>
      <c r="VDT94" s="149"/>
      <c r="VDU94" s="149"/>
      <c r="VDV94" s="149"/>
      <c r="VDW94" s="149"/>
      <c r="VDX94" s="149"/>
      <c r="VDY94" s="149"/>
      <c r="VDZ94" s="149"/>
      <c r="VEA94" s="149"/>
      <c r="VEB94" s="149"/>
      <c r="VEC94" s="149"/>
      <c r="VED94" s="149"/>
      <c r="VEE94" s="149"/>
      <c r="VEF94" s="149"/>
      <c r="VEG94" s="149"/>
      <c r="VEH94" s="149"/>
      <c r="VEI94" s="149"/>
      <c r="VEJ94" s="149"/>
      <c r="VEK94" s="149"/>
      <c r="VEL94" s="149"/>
      <c r="VEM94" s="149"/>
      <c r="VEN94" s="149"/>
      <c r="VEO94" s="149"/>
      <c r="VEP94" s="149"/>
      <c r="VEQ94" s="149"/>
      <c r="VER94" s="149"/>
      <c r="VES94" s="149"/>
      <c r="VET94" s="149"/>
      <c r="VEU94" s="149"/>
      <c r="VEV94" s="149"/>
      <c r="VEW94" s="149"/>
      <c r="VEX94" s="149"/>
      <c r="VEY94" s="149"/>
      <c r="VEZ94" s="149"/>
      <c r="VFA94" s="149"/>
      <c r="VFB94" s="149"/>
      <c r="VFC94" s="149"/>
      <c r="VFD94" s="149"/>
      <c r="VFE94" s="149"/>
      <c r="VFF94" s="149"/>
      <c r="VFG94" s="149"/>
      <c r="VFH94" s="149"/>
      <c r="VFI94" s="149"/>
      <c r="VFJ94" s="149"/>
      <c r="VFK94" s="149"/>
      <c r="VFL94" s="149"/>
      <c r="VFM94" s="149"/>
      <c r="VFN94" s="149"/>
      <c r="VFO94" s="149"/>
      <c r="VFP94" s="149"/>
      <c r="VFQ94" s="149"/>
      <c r="VFR94" s="149"/>
      <c r="VFS94" s="149"/>
      <c r="VFT94" s="149"/>
      <c r="VFU94" s="149"/>
      <c r="VFV94" s="149"/>
      <c r="VFW94" s="149"/>
      <c r="VFX94" s="149"/>
      <c r="VFY94" s="149"/>
      <c r="VFZ94" s="149"/>
      <c r="VGA94" s="149"/>
      <c r="VGB94" s="149"/>
      <c r="VGC94" s="149"/>
      <c r="VGD94" s="149"/>
      <c r="VGE94" s="149"/>
      <c r="VGF94" s="149"/>
      <c r="VGG94" s="149"/>
      <c r="VGH94" s="149"/>
      <c r="VGI94" s="149"/>
      <c r="VGJ94" s="149"/>
      <c r="VGK94" s="149"/>
      <c r="VGL94" s="149"/>
      <c r="VGM94" s="149"/>
      <c r="VGN94" s="149"/>
      <c r="VGO94" s="149"/>
      <c r="VGP94" s="149"/>
      <c r="VGQ94" s="149"/>
      <c r="VGR94" s="149"/>
      <c r="VGS94" s="149"/>
      <c r="VGT94" s="149"/>
      <c r="VGU94" s="149"/>
      <c r="VGV94" s="149"/>
      <c r="VGW94" s="149"/>
      <c r="VGX94" s="149"/>
      <c r="VGY94" s="149"/>
      <c r="VGZ94" s="149"/>
      <c r="VHA94" s="149"/>
      <c r="VHB94" s="149"/>
      <c r="VHC94" s="149"/>
      <c r="VHD94" s="149"/>
      <c r="VHE94" s="149"/>
      <c r="VHF94" s="149"/>
      <c r="VHG94" s="149"/>
      <c r="VHH94" s="149"/>
      <c r="VHI94" s="149"/>
      <c r="VHJ94" s="149"/>
      <c r="VHK94" s="149"/>
      <c r="VHL94" s="149"/>
      <c r="VHM94" s="149"/>
      <c r="VHN94" s="149"/>
      <c r="VHO94" s="149"/>
      <c r="VHP94" s="149"/>
      <c r="VHQ94" s="149"/>
      <c r="VHR94" s="149"/>
      <c r="VHS94" s="149"/>
      <c r="VHT94" s="149"/>
      <c r="VHU94" s="149"/>
      <c r="VHV94" s="149"/>
      <c r="VHW94" s="149"/>
      <c r="VHX94" s="149"/>
      <c r="VHY94" s="149"/>
      <c r="VHZ94" s="149"/>
      <c r="VIA94" s="149"/>
      <c r="VIB94" s="149"/>
      <c r="VIC94" s="149"/>
      <c r="VID94" s="149"/>
      <c r="VIE94" s="149"/>
      <c r="VIF94" s="149"/>
      <c r="VIG94" s="149"/>
      <c r="VIH94" s="149"/>
      <c r="VII94" s="149"/>
      <c r="VIJ94" s="149"/>
      <c r="VIK94" s="149"/>
      <c r="VIL94" s="149"/>
      <c r="VIM94" s="149"/>
      <c r="VIN94" s="149"/>
      <c r="VIO94" s="149"/>
      <c r="VIP94" s="149"/>
      <c r="VIQ94" s="149"/>
      <c r="VIR94" s="149"/>
      <c r="VIS94" s="149"/>
      <c r="VIT94" s="149"/>
      <c r="VIU94" s="149"/>
      <c r="VIV94" s="149"/>
      <c r="VIW94" s="149"/>
      <c r="VIX94" s="149"/>
      <c r="VIY94" s="149"/>
      <c r="VIZ94" s="149"/>
      <c r="VJA94" s="149"/>
      <c r="VJB94" s="149"/>
      <c r="VJC94" s="149"/>
      <c r="VJD94" s="149"/>
      <c r="VJE94" s="149"/>
      <c r="VJF94" s="149"/>
      <c r="VJG94" s="149"/>
      <c r="VJH94" s="149"/>
      <c r="VJI94" s="149"/>
      <c r="VJJ94" s="149"/>
      <c r="VJK94" s="149"/>
      <c r="VJL94" s="149"/>
      <c r="VJM94" s="149"/>
      <c r="VJN94" s="149"/>
      <c r="VJO94" s="149"/>
      <c r="VJP94" s="149"/>
      <c r="VJQ94" s="149"/>
      <c r="VJR94" s="149"/>
      <c r="VJS94" s="149"/>
      <c r="VJT94" s="149"/>
      <c r="VJU94" s="149"/>
      <c r="VJV94" s="149"/>
      <c r="VJW94" s="149"/>
      <c r="VJX94" s="149"/>
      <c r="VJY94" s="149"/>
      <c r="VJZ94" s="149"/>
      <c r="VKA94" s="149"/>
      <c r="VKB94" s="149"/>
      <c r="VKC94" s="149"/>
      <c r="VKD94" s="149"/>
      <c r="VKE94" s="149"/>
      <c r="VKF94" s="149"/>
      <c r="VKG94" s="149"/>
      <c r="VKH94" s="149"/>
      <c r="VKI94" s="149"/>
      <c r="VKJ94" s="149"/>
      <c r="VKK94" s="149"/>
      <c r="VKL94" s="149"/>
      <c r="VKM94" s="149"/>
      <c r="VKN94" s="149"/>
      <c r="VKO94" s="149"/>
      <c r="VKP94" s="149"/>
      <c r="VKQ94" s="149"/>
      <c r="VKR94" s="149"/>
      <c r="VKS94" s="149"/>
      <c r="VKT94" s="149"/>
      <c r="VKU94" s="149"/>
      <c r="VKV94" s="149"/>
      <c r="VKW94" s="149"/>
      <c r="VKX94" s="149"/>
      <c r="VKY94" s="149"/>
      <c r="VKZ94" s="149"/>
      <c r="VLA94" s="149"/>
      <c r="VLB94" s="149"/>
      <c r="VLC94" s="149"/>
      <c r="VLD94" s="149"/>
      <c r="VLE94" s="149"/>
      <c r="VLF94" s="149"/>
      <c r="VLG94" s="149"/>
      <c r="VLH94" s="149"/>
      <c r="VLI94" s="149"/>
      <c r="VLJ94" s="149"/>
      <c r="VLK94" s="149"/>
      <c r="VLL94" s="149"/>
      <c r="VLM94" s="149"/>
      <c r="VLN94" s="149"/>
      <c r="VLO94" s="149"/>
      <c r="VLP94" s="149"/>
      <c r="VLQ94" s="149"/>
      <c r="VLR94" s="149"/>
      <c r="VLS94" s="149"/>
      <c r="VLT94" s="149"/>
      <c r="VLU94" s="149"/>
      <c r="VLV94" s="149"/>
      <c r="VLW94" s="149"/>
      <c r="VLX94" s="149"/>
      <c r="VLY94" s="149"/>
      <c r="VLZ94" s="149"/>
      <c r="VMA94" s="149"/>
      <c r="VMB94" s="149"/>
      <c r="VMC94" s="149"/>
      <c r="VMD94" s="149"/>
      <c r="VME94" s="149"/>
      <c r="VMF94" s="149"/>
      <c r="VMG94" s="149"/>
      <c r="VMH94" s="149"/>
      <c r="VMI94" s="149"/>
      <c r="VMJ94" s="149"/>
      <c r="VMK94" s="149"/>
      <c r="VML94" s="149"/>
      <c r="VMM94" s="149"/>
      <c r="VMN94" s="149"/>
      <c r="VMO94" s="149"/>
      <c r="VMP94" s="149"/>
      <c r="VMQ94" s="149"/>
      <c r="VMR94" s="149"/>
      <c r="VMS94" s="149"/>
      <c r="VMT94" s="149"/>
      <c r="VMU94" s="149"/>
      <c r="VMV94" s="149"/>
      <c r="VMW94" s="149"/>
      <c r="VMX94" s="149"/>
      <c r="VMY94" s="149"/>
      <c r="VMZ94" s="149"/>
      <c r="VNA94" s="149"/>
      <c r="VNB94" s="149"/>
      <c r="VNC94" s="149"/>
      <c r="VND94" s="149"/>
      <c r="VNE94" s="149"/>
      <c r="VNF94" s="149"/>
      <c r="VNG94" s="149"/>
      <c r="VNH94" s="149"/>
      <c r="VNI94" s="149"/>
      <c r="VNJ94" s="149"/>
      <c r="VNK94" s="149"/>
      <c r="VNL94" s="149"/>
      <c r="VNM94" s="149"/>
      <c r="VNN94" s="149"/>
      <c r="VNO94" s="149"/>
      <c r="VNP94" s="149"/>
      <c r="VNQ94" s="149"/>
      <c r="VNR94" s="149"/>
      <c r="VNS94" s="149"/>
      <c r="VNT94" s="149"/>
      <c r="VNU94" s="149"/>
      <c r="VNV94" s="149"/>
      <c r="VNW94" s="149"/>
      <c r="VNX94" s="149"/>
      <c r="VNY94" s="149"/>
      <c r="VNZ94" s="149"/>
      <c r="VOA94" s="149"/>
      <c r="VOB94" s="149"/>
      <c r="VOC94" s="149"/>
      <c r="VOD94" s="149"/>
      <c r="VOE94" s="149"/>
      <c r="VOF94" s="149"/>
      <c r="VOG94" s="149"/>
      <c r="VOH94" s="149"/>
      <c r="VOI94" s="149"/>
      <c r="VOJ94" s="149"/>
      <c r="VOK94" s="149"/>
      <c r="VOL94" s="149"/>
      <c r="VOM94" s="149"/>
      <c r="VON94" s="149"/>
      <c r="VOO94" s="149"/>
      <c r="VOP94" s="149"/>
      <c r="VOQ94" s="149"/>
      <c r="VOR94" s="149"/>
      <c r="VOS94" s="149"/>
      <c r="VOT94" s="149"/>
      <c r="VOU94" s="149"/>
      <c r="VOV94" s="149"/>
      <c r="VOW94" s="149"/>
      <c r="VOX94" s="149"/>
      <c r="VOY94" s="149"/>
      <c r="VOZ94" s="149"/>
      <c r="VPA94" s="149"/>
      <c r="VPB94" s="149"/>
      <c r="VPC94" s="149"/>
      <c r="VPD94" s="149"/>
      <c r="VPE94" s="149"/>
      <c r="VPF94" s="149"/>
      <c r="VPG94" s="149"/>
      <c r="VPH94" s="149"/>
      <c r="VPI94" s="149"/>
      <c r="VPJ94" s="149"/>
      <c r="VPK94" s="149"/>
      <c r="VPL94" s="149"/>
      <c r="VPM94" s="149"/>
      <c r="VPN94" s="149"/>
      <c r="VPO94" s="149"/>
      <c r="VPP94" s="149"/>
      <c r="VPQ94" s="149"/>
      <c r="VPR94" s="149"/>
      <c r="VPS94" s="149"/>
      <c r="VPT94" s="149"/>
      <c r="VPU94" s="149"/>
      <c r="VPV94" s="149"/>
      <c r="VPW94" s="149"/>
      <c r="VPX94" s="149"/>
      <c r="VPY94" s="149"/>
      <c r="VPZ94" s="149"/>
      <c r="VQA94" s="149"/>
      <c r="VQB94" s="149"/>
      <c r="VQC94" s="149"/>
      <c r="VQD94" s="149"/>
      <c r="VQE94" s="149"/>
      <c r="VQF94" s="149"/>
      <c r="VQG94" s="149"/>
      <c r="VQH94" s="149"/>
      <c r="VQI94" s="149"/>
      <c r="VQJ94" s="149"/>
      <c r="VQK94" s="149"/>
      <c r="VQL94" s="149"/>
      <c r="VQM94" s="149"/>
      <c r="VQN94" s="149"/>
      <c r="VQO94" s="149"/>
      <c r="VQP94" s="149"/>
      <c r="VQQ94" s="149"/>
      <c r="VQR94" s="149"/>
      <c r="VQS94" s="149"/>
      <c r="VQT94" s="149"/>
      <c r="VQU94" s="149"/>
      <c r="VQV94" s="149"/>
      <c r="VQW94" s="149"/>
      <c r="VQX94" s="149"/>
      <c r="VQY94" s="149"/>
      <c r="VQZ94" s="149"/>
      <c r="VRA94" s="149"/>
      <c r="VRB94" s="149"/>
      <c r="VRC94" s="149"/>
      <c r="VRD94" s="149"/>
      <c r="VRE94" s="149"/>
      <c r="VRF94" s="149"/>
      <c r="VRG94" s="149"/>
      <c r="VRH94" s="149"/>
      <c r="VRI94" s="149"/>
      <c r="VRJ94" s="149"/>
      <c r="VRK94" s="149"/>
      <c r="VRL94" s="149"/>
      <c r="VRM94" s="149"/>
      <c r="VRN94" s="149"/>
      <c r="VRO94" s="149"/>
      <c r="VRP94" s="149"/>
      <c r="VRQ94" s="149"/>
      <c r="VRR94" s="149"/>
      <c r="VRS94" s="149"/>
      <c r="VRT94" s="149"/>
      <c r="VRU94" s="149"/>
      <c r="VRV94" s="149"/>
      <c r="VRW94" s="149"/>
      <c r="VRX94" s="149"/>
      <c r="VRY94" s="149"/>
      <c r="VRZ94" s="149"/>
      <c r="VSA94" s="149"/>
      <c r="VSB94" s="149"/>
      <c r="VSC94" s="149"/>
      <c r="VSD94" s="149"/>
      <c r="VSE94" s="149"/>
      <c r="VSF94" s="149"/>
      <c r="VSG94" s="149"/>
      <c r="VSH94" s="149"/>
      <c r="VSI94" s="149"/>
      <c r="VSJ94" s="149"/>
      <c r="VSK94" s="149"/>
      <c r="VSL94" s="149"/>
      <c r="VSM94" s="149"/>
      <c r="VSN94" s="149"/>
      <c r="VSO94" s="149"/>
      <c r="VSP94" s="149"/>
      <c r="VSQ94" s="149"/>
      <c r="VSR94" s="149"/>
      <c r="VSS94" s="149"/>
      <c r="VST94" s="149"/>
      <c r="VSU94" s="149"/>
      <c r="VSV94" s="149"/>
      <c r="VSW94" s="149"/>
      <c r="VSX94" s="149"/>
      <c r="VSY94" s="149"/>
      <c r="VSZ94" s="149"/>
      <c r="VTA94" s="149"/>
      <c r="VTB94" s="149"/>
      <c r="VTC94" s="149"/>
      <c r="VTD94" s="149"/>
      <c r="VTE94" s="149"/>
      <c r="VTF94" s="149"/>
      <c r="VTG94" s="149"/>
      <c r="VTH94" s="149"/>
      <c r="VTI94" s="149"/>
      <c r="VTJ94" s="149"/>
      <c r="VTK94" s="149"/>
      <c r="VTL94" s="149"/>
      <c r="VTM94" s="149"/>
      <c r="VTN94" s="149"/>
      <c r="VTO94" s="149"/>
      <c r="VTP94" s="149"/>
      <c r="VTQ94" s="149"/>
      <c r="VTR94" s="149"/>
      <c r="VTS94" s="149"/>
      <c r="VTT94" s="149"/>
      <c r="VTU94" s="149"/>
      <c r="VTV94" s="149"/>
      <c r="VTW94" s="149"/>
      <c r="VTX94" s="149"/>
      <c r="VTY94" s="149"/>
      <c r="VTZ94" s="149"/>
      <c r="VUA94" s="149"/>
      <c r="VUB94" s="149"/>
      <c r="VUC94" s="149"/>
      <c r="VUD94" s="149"/>
      <c r="VUE94" s="149"/>
      <c r="VUF94" s="149"/>
      <c r="VUG94" s="149"/>
      <c r="VUH94" s="149"/>
      <c r="VUI94" s="149"/>
      <c r="VUJ94" s="149"/>
      <c r="VUK94" s="149"/>
      <c r="VUL94" s="149"/>
      <c r="VUM94" s="149"/>
      <c r="VUN94" s="149"/>
      <c r="VUO94" s="149"/>
      <c r="VUP94" s="149"/>
      <c r="VUQ94" s="149"/>
      <c r="VUR94" s="149"/>
      <c r="VUS94" s="149"/>
      <c r="VUT94" s="149"/>
      <c r="VUU94" s="149"/>
      <c r="VUV94" s="149"/>
      <c r="VUW94" s="149"/>
      <c r="VUX94" s="149"/>
      <c r="VUY94" s="149"/>
      <c r="VUZ94" s="149"/>
      <c r="VVA94" s="149"/>
      <c r="VVB94" s="149"/>
      <c r="VVC94" s="149"/>
      <c r="VVD94" s="149"/>
      <c r="VVE94" s="149"/>
      <c r="VVF94" s="149"/>
      <c r="VVG94" s="149"/>
      <c r="VVH94" s="149"/>
      <c r="VVI94" s="149"/>
      <c r="VVJ94" s="149"/>
      <c r="VVK94" s="149"/>
      <c r="VVL94" s="149"/>
      <c r="VVM94" s="149"/>
      <c r="VVN94" s="149"/>
      <c r="VVO94" s="149"/>
      <c r="VVP94" s="149"/>
      <c r="VVQ94" s="149"/>
      <c r="VVR94" s="149"/>
      <c r="VVS94" s="149"/>
      <c r="VVT94" s="149"/>
      <c r="VVU94" s="149"/>
      <c r="VVV94" s="149"/>
      <c r="VVW94" s="149"/>
      <c r="VVX94" s="149"/>
      <c r="VVY94" s="149"/>
      <c r="VVZ94" s="149"/>
      <c r="VWA94" s="149"/>
      <c r="VWB94" s="149"/>
      <c r="VWC94" s="149"/>
      <c r="VWD94" s="149"/>
      <c r="VWE94" s="149"/>
      <c r="VWF94" s="149"/>
      <c r="VWG94" s="149"/>
      <c r="VWH94" s="149"/>
      <c r="VWI94" s="149"/>
      <c r="VWJ94" s="149"/>
      <c r="VWK94" s="149"/>
      <c r="VWL94" s="149"/>
      <c r="VWM94" s="149"/>
      <c r="VWN94" s="149"/>
      <c r="VWO94" s="149"/>
      <c r="VWP94" s="149"/>
      <c r="VWQ94" s="149"/>
      <c r="VWR94" s="149"/>
      <c r="VWS94" s="149"/>
      <c r="VWT94" s="149"/>
      <c r="VWU94" s="149"/>
      <c r="VWV94" s="149"/>
      <c r="VWW94" s="149"/>
      <c r="VWX94" s="149"/>
      <c r="VWY94" s="149"/>
      <c r="VWZ94" s="149"/>
      <c r="VXA94" s="149"/>
      <c r="VXB94" s="149"/>
      <c r="VXC94" s="149"/>
      <c r="VXD94" s="149"/>
      <c r="VXE94" s="149"/>
      <c r="VXF94" s="149"/>
      <c r="VXG94" s="149"/>
      <c r="VXH94" s="149"/>
      <c r="VXI94" s="149"/>
      <c r="VXJ94" s="149"/>
      <c r="VXK94" s="149"/>
      <c r="VXL94" s="149"/>
      <c r="VXM94" s="149"/>
      <c r="VXN94" s="149"/>
      <c r="VXO94" s="149"/>
      <c r="VXP94" s="149"/>
      <c r="VXQ94" s="149"/>
      <c r="VXR94" s="149"/>
      <c r="VXS94" s="149"/>
      <c r="VXT94" s="149"/>
      <c r="VXU94" s="149"/>
      <c r="VXV94" s="149"/>
      <c r="VXW94" s="149"/>
      <c r="VXX94" s="149"/>
      <c r="VXY94" s="149"/>
      <c r="VXZ94" s="149"/>
      <c r="VYA94" s="149"/>
      <c r="VYB94" s="149"/>
      <c r="VYC94" s="149"/>
      <c r="VYD94" s="149"/>
      <c r="VYE94" s="149"/>
      <c r="VYF94" s="149"/>
      <c r="VYG94" s="149"/>
      <c r="VYH94" s="149"/>
      <c r="VYI94" s="149"/>
      <c r="VYJ94" s="149"/>
      <c r="VYK94" s="149"/>
      <c r="VYL94" s="149"/>
      <c r="VYM94" s="149"/>
      <c r="VYN94" s="149"/>
      <c r="VYO94" s="149"/>
      <c r="VYP94" s="149"/>
      <c r="VYQ94" s="149"/>
      <c r="VYR94" s="149"/>
      <c r="VYS94" s="149"/>
      <c r="VYT94" s="149"/>
      <c r="VYU94" s="149"/>
      <c r="VYV94" s="149"/>
      <c r="VYW94" s="149"/>
      <c r="VYX94" s="149"/>
      <c r="VYY94" s="149"/>
      <c r="VYZ94" s="149"/>
      <c r="VZA94" s="149"/>
      <c r="VZB94" s="149"/>
      <c r="VZC94" s="149"/>
      <c r="VZD94" s="149"/>
      <c r="VZE94" s="149"/>
      <c r="VZF94" s="149"/>
      <c r="VZG94" s="149"/>
      <c r="VZH94" s="149"/>
      <c r="VZI94" s="149"/>
      <c r="VZJ94" s="149"/>
      <c r="VZK94" s="149"/>
      <c r="VZL94" s="149"/>
      <c r="VZM94" s="149"/>
      <c r="VZN94" s="149"/>
      <c r="VZO94" s="149"/>
      <c r="VZP94" s="149"/>
      <c r="VZQ94" s="149"/>
      <c r="VZR94" s="149"/>
      <c r="VZS94" s="149"/>
      <c r="VZT94" s="149"/>
      <c r="VZU94" s="149"/>
      <c r="VZV94" s="149"/>
      <c r="VZW94" s="149"/>
      <c r="VZX94" s="149"/>
      <c r="VZY94" s="149"/>
      <c r="VZZ94" s="149"/>
      <c r="WAA94" s="149"/>
      <c r="WAB94" s="149"/>
      <c r="WAC94" s="149"/>
      <c r="WAD94" s="149"/>
      <c r="WAE94" s="149"/>
      <c r="WAF94" s="149"/>
      <c r="WAG94" s="149"/>
      <c r="WAH94" s="149"/>
      <c r="WAI94" s="149"/>
      <c r="WAJ94" s="149"/>
      <c r="WAK94" s="149"/>
      <c r="WAL94" s="149"/>
      <c r="WAM94" s="149"/>
      <c r="WAN94" s="149"/>
      <c r="WAO94" s="149"/>
      <c r="WAP94" s="149"/>
      <c r="WAQ94" s="149"/>
      <c r="WAR94" s="149"/>
      <c r="WAS94" s="149"/>
      <c r="WAT94" s="149"/>
      <c r="WAU94" s="149"/>
      <c r="WAV94" s="149"/>
      <c r="WAW94" s="149"/>
      <c r="WAX94" s="149"/>
      <c r="WAY94" s="149"/>
      <c r="WAZ94" s="149"/>
      <c r="WBA94" s="149"/>
      <c r="WBB94" s="149"/>
      <c r="WBC94" s="149"/>
      <c r="WBD94" s="149"/>
      <c r="WBE94" s="149"/>
      <c r="WBF94" s="149"/>
      <c r="WBG94" s="149"/>
      <c r="WBH94" s="149"/>
      <c r="WBI94" s="149"/>
      <c r="WBJ94" s="149"/>
      <c r="WBK94" s="149"/>
      <c r="WBL94" s="149"/>
      <c r="WBM94" s="149"/>
      <c r="WBN94" s="149"/>
      <c r="WBO94" s="149"/>
      <c r="WBP94" s="149"/>
      <c r="WBQ94" s="149"/>
      <c r="WBR94" s="149"/>
      <c r="WBS94" s="149"/>
      <c r="WBT94" s="149"/>
      <c r="WBU94" s="149"/>
      <c r="WBV94" s="149"/>
      <c r="WBW94" s="149"/>
      <c r="WBX94" s="149"/>
      <c r="WBY94" s="149"/>
      <c r="WBZ94" s="149"/>
      <c r="WCA94" s="149"/>
      <c r="WCB94" s="149"/>
      <c r="WCC94" s="149"/>
      <c r="WCD94" s="149"/>
      <c r="WCE94" s="149"/>
      <c r="WCF94" s="149"/>
      <c r="WCG94" s="149"/>
      <c r="WCH94" s="149"/>
      <c r="WCI94" s="149"/>
      <c r="WCJ94" s="149"/>
      <c r="WCK94" s="149"/>
      <c r="WCL94" s="149"/>
      <c r="WCM94" s="149"/>
      <c r="WCN94" s="149"/>
      <c r="WCO94" s="149"/>
      <c r="WCP94" s="149"/>
      <c r="WCQ94" s="149"/>
      <c r="WCR94" s="149"/>
      <c r="WCS94" s="149"/>
      <c r="WCT94" s="149"/>
      <c r="WCU94" s="149"/>
      <c r="WCV94" s="149"/>
      <c r="WCW94" s="149"/>
      <c r="WCX94" s="149"/>
      <c r="WCY94" s="149"/>
      <c r="WCZ94" s="149"/>
      <c r="WDA94" s="149"/>
      <c r="WDB94" s="149"/>
      <c r="WDC94" s="149"/>
      <c r="WDD94" s="149"/>
      <c r="WDE94" s="149"/>
      <c r="WDF94" s="149"/>
      <c r="WDG94" s="149"/>
      <c r="WDH94" s="149"/>
      <c r="WDI94" s="149"/>
      <c r="WDJ94" s="149"/>
      <c r="WDK94" s="149"/>
      <c r="WDL94" s="149"/>
      <c r="WDM94" s="149"/>
      <c r="WDN94" s="149"/>
      <c r="WDO94" s="149"/>
      <c r="WDP94" s="149"/>
      <c r="WDQ94" s="149"/>
      <c r="WDR94" s="149"/>
      <c r="WDS94" s="149"/>
      <c r="WDT94" s="149"/>
      <c r="WDU94" s="149"/>
      <c r="WDV94" s="149"/>
      <c r="WDW94" s="149"/>
      <c r="WDX94" s="149"/>
      <c r="WDY94" s="149"/>
      <c r="WDZ94" s="149"/>
      <c r="WEA94" s="149"/>
      <c r="WEB94" s="149"/>
      <c r="WEC94" s="149"/>
      <c r="WED94" s="149"/>
      <c r="WEE94" s="149"/>
      <c r="WEF94" s="149"/>
      <c r="WEG94" s="149"/>
      <c r="WEH94" s="149"/>
      <c r="WEI94" s="149"/>
      <c r="WEJ94" s="149"/>
      <c r="WEK94" s="149"/>
      <c r="WEL94" s="149"/>
      <c r="WEM94" s="149"/>
      <c r="WEN94" s="149"/>
      <c r="WEO94" s="149"/>
      <c r="WEP94" s="149"/>
      <c r="WEQ94" s="149"/>
      <c r="WER94" s="149"/>
      <c r="WES94" s="149"/>
      <c r="WET94" s="149"/>
      <c r="WEU94" s="149"/>
      <c r="WEV94" s="149"/>
      <c r="WEW94" s="149"/>
      <c r="WEX94" s="149"/>
      <c r="WEY94" s="149"/>
      <c r="WEZ94" s="149"/>
      <c r="WFA94" s="149"/>
      <c r="WFB94" s="149"/>
      <c r="WFC94" s="149"/>
      <c r="WFD94" s="149"/>
      <c r="WFE94" s="149"/>
      <c r="WFF94" s="149"/>
      <c r="WFG94" s="149"/>
      <c r="WFH94" s="149"/>
      <c r="WFI94" s="149"/>
      <c r="WFJ94" s="149"/>
      <c r="WFK94" s="149"/>
      <c r="WFL94" s="149"/>
      <c r="WFM94" s="149"/>
      <c r="WFN94" s="149"/>
      <c r="WFO94" s="149"/>
      <c r="WFP94" s="149"/>
      <c r="WFQ94" s="149"/>
      <c r="WFR94" s="149"/>
      <c r="WFS94" s="149"/>
      <c r="WFT94" s="149"/>
      <c r="WFU94" s="149"/>
      <c r="WFV94" s="149"/>
      <c r="WFW94" s="149"/>
      <c r="WFX94" s="149"/>
      <c r="WFY94" s="149"/>
      <c r="WFZ94" s="149"/>
      <c r="WGA94" s="149"/>
      <c r="WGB94" s="149"/>
      <c r="WGC94" s="149"/>
      <c r="WGD94" s="149"/>
      <c r="WGE94" s="149"/>
      <c r="WGF94" s="149"/>
      <c r="WGG94" s="149"/>
      <c r="WGH94" s="149"/>
      <c r="WGI94" s="149"/>
      <c r="WGJ94" s="149"/>
      <c r="WGK94" s="149"/>
      <c r="WGL94" s="149"/>
      <c r="WGM94" s="149"/>
      <c r="WGN94" s="149"/>
      <c r="WGO94" s="149"/>
      <c r="WGP94" s="149"/>
      <c r="WGQ94" s="149"/>
      <c r="WGR94" s="149"/>
      <c r="WGS94" s="149"/>
      <c r="WGT94" s="149"/>
      <c r="WGU94" s="149"/>
      <c r="WGV94" s="149"/>
      <c r="WGW94" s="149"/>
      <c r="WGX94" s="149"/>
      <c r="WGY94" s="149"/>
      <c r="WGZ94" s="149"/>
      <c r="WHA94" s="149"/>
      <c r="WHB94" s="149"/>
      <c r="WHC94" s="149"/>
      <c r="WHD94" s="149"/>
      <c r="WHE94" s="149"/>
      <c r="WHF94" s="149"/>
      <c r="WHG94" s="149"/>
      <c r="WHH94" s="149"/>
      <c r="WHI94" s="149"/>
      <c r="WHJ94" s="149"/>
      <c r="WHK94" s="149"/>
      <c r="WHL94" s="149"/>
      <c r="WHM94" s="149"/>
      <c r="WHN94" s="149"/>
      <c r="WHO94" s="149"/>
      <c r="WHP94" s="149"/>
      <c r="WHQ94" s="149"/>
      <c r="WHR94" s="149"/>
      <c r="WHS94" s="149"/>
      <c r="WHT94" s="149"/>
      <c r="WHU94" s="149"/>
      <c r="WHV94" s="149"/>
      <c r="WHW94" s="149"/>
      <c r="WHX94" s="149"/>
      <c r="WHY94" s="149"/>
      <c r="WHZ94" s="149"/>
      <c r="WIA94" s="149"/>
      <c r="WIB94" s="149"/>
      <c r="WIC94" s="149"/>
      <c r="WID94" s="149"/>
      <c r="WIE94" s="149"/>
      <c r="WIF94" s="149"/>
      <c r="WIG94" s="149"/>
      <c r="WIH94" s="149"/>
      <c r="WII94" s="149"/>
      <c r="WIJ94" s="149"/>
      <c r="WIK94" s="149"/>
      <c r="WIL94" s="149"/>
      <c r="WIM94" s="149"/>
      <c r="WIN94" s="149"/>
      <c r="WIO94" s="149"/>
      <c r="WIP94" s="149"/>
      <c r="WIQ94" s="149"/>
      <c r="WIR94" s="149"/>
      <c r="WIS94" s="149"/>
      <c r="WIT94" s="149"/>
      <c r="WIU94" s="149"/>
      <c r="WIV94" s="149"/>
      <c r="WIW94" s="149"/>
      <c r="WIX94" s="149"/>
      <c r="WIY94" s="149"/>
      <c r="WIZ94" s="149"/>
      <c r="WJA94" s="149"/>
      <c r="WJB94" s="149"/>
      <c r="WJC94" s="149"/>
      <c r="WJD94" s="149"/>
      <c r="WJE94" s="149"/>
      <c r="WJF94" s="149"/>
      <c r="WJG94" s="149"/>
      <c r="WJH94" s="149"/>
      <c r="WJI94" s="149"/>
      <c r="WJJ94" s="149"/>
      <c r="WJK94" s="149"/>
      <c r="WJL94" s="149"/>
      <c r="WJM94" s="149"/>
      <c r="WJN94" s="149"/>
      <c r="WJO94" s="149"/>
      <c r="WJP94" s="149"/>
      <c r="WJQ94" s="149"/>
      <c r="WJR94" s="149"/>
      <c r="WJS94" s="149"/>
      <c r="WJT94" s="149"/>
      <c r="WJU94" s="149"/>
      <c r="WJV94" s="149"/>
      <c r="WJW94" s="149"/>
      <c r="WJX94" s="149"/>
      <c r="WJY94" s="149"/>
      <c r="WJZ94" s="149"/>
      <c r="WKA94" s="149"/>
      <c r="WKB94" s="149"/>
      <c r="WKC94" s="149"/>
      <c r="WKD94" s="149"/>
      <c r="WKE94" s="149"/>
      <c r="WKF94" s="149"/>
      <c r="WKG94" s="149"/>
      <c r="WKH94" s="149"/>
      <c r="WKI94" s="149"/>
      <c r="WKJ94" s="149"/>
      <c r="WKK94" s="149"/>
      <c r="WKL94" s="149"/>
      <c r="WKM94" s="149"/>
      <c r="WKN94" s="149"/>
      <c r="WKO94" s="149"/>
      <c r="WKP94" s="149"/>
      <c r="WKQ94" s="149"/>
      <c r="WKR94" s="149"/>
      <c r="WKS94" s="149"/>
      <c r="WKT94" s="149"/>
      <c r="WKU94" s="149"/>
      <c r="WKV94" s="149"/>
      <c r="WKW94" s="149"/>
      <c r="WKX94" s="149"/>
      <c r="WKY94" s="149"/>
      <c r="WKZ94" s="149"/>
      <c r="WLA94" s="149"/>
      <c r="WLB94" s="149"/>
      <c r="WLC94" s="149"/>
      <c r="WLD94" s="149"/>
      <c r="WLE94" s="149"/>
      <c r="WLF94" s="149"/>
      <c r="WLG94" s="149"/>
      <c r="WLH94" s="149"/>
      <c r="WLI94" s="149"/>
      <c r="WLJ94" s="149"/>
      <c r="WLK94" s="149"/>
      <c r="WLL94" s="149"/>
      <c r="WLM94" s="149"/>
      <c r="WLN94" s="149"/>
      <c r="WLO94" s="149"/>
      <c r="WLP94" s="149"/>
      <c r="WLQ94" s="149"/>
      <c r="WLR94" s="149"/>
      <c r="WLS94" s="149"/>
      <c r="WLT94" s="149"/>
      <c r="WLU94" s="149"/>
      <c r="WLV94" s="149"/>
      <c r="WLW94" s="149"/>
      <c r="WLX94" s="149"/>
      <c r="WLY94" s="149"/>
      <c r="WLZ94" s="149"/>
      <c r="WMA94" s="149"/>
      <c r="WMB94" s="149"/>
      <c r="WMC94" s="149"/>
      <c r="WMD94" s="149"/>
      <c r="WME94" s="149"/>
      <c r="WMF94" s="149"/>
      <c r="WMG94" s="149"/>
      <c r="WMH94" s="149"/>
      <c r="WMI94" s="149"/>
      <c r="WMJ94" s="149"/>
      <c r="WMK94" s="149"/>
      <c r="WML94" s="149"/>
      <c r="WMM94" s="149"/>
      <c r="WMN94" s="149"/>
      <c r="WMO94" s="149"/>
      <c r="WMP94" s="149"/>
      <c r="WMQ94" s="149"/>
      <c r="WMR94" s="149"/>
      <c r="WMS94" s="149"/>
      <c r="WMT94" s="149"/>
      <c r="WMU94" s="149"/>
      <c r="WMV94" s="149"/>
      <c r="WMW94" s="149"/>
      <c r="WMX94" s="149"/>
      <c r="WMY94" s="149"/>
      <c r="WMZ94" s="149"/>
      <c r="WNA94" s="149"/>
      <c r="WNB94" s="149"/>
      <c r="WNC94" s="149"/>
      <c r="WND94" s="149"/>
      <c r="WNE94" s="149"/>
      <c r="WNF94" s="149"/>
      <c r="WNG94" s="149"/>
      <c r="WNH94" s="149"/>
      <c r="WNI94" s="149"/>
      <c r="WNJ94" s="149"/>
      <c r="WNK94" s="149"/>
      <c r="WNL94" s="149"/>
      <c r="WNM94" s="149"/>
      <c r="WNN94" s="149"/>
      <c r="WNO94" s="149"/>
      <c r="WNP94" s="149"/>
      <c r="WNQ94" s="149"/>
      <c r="WNR94" s="149"/>
      <c r="WNS94" s="149"/>
      <c r="WNT94" s="149"/>
      <c r="WNU94" s="149"/>
      <c r="WNV94" s="149"/>
      <c r="WNW94" s="149"/>
      <c r="WNX94" s="149"/>
      <c r="WNY94" s="149"/>
      <c r="WNZ94" s="149"/>
      <c r="WOA94" s="149"/>
      <c r="WOB94" s="149"/>
      <c r="WOC94" s="149"/>
      <c r="WOD94" s="149"/>
      <c r="WOE94" s="149"/>
      <c r="WOF94" s="149"/>
      <c r="WOG94" s="149"/>
      <c r="WOH94" s="149"/>
      <c r="WOI94" s="149"/>
      <c r="WOJ94" s="149"/>
      <c r="WOK94" s="149"/>
      <c r="WOL94" s="149"/>
      <c r="WOM94" s="149"/>
      <c r="WON94" s="149"/>
      <c r="WOO94" s="149"/>
      <c r="WOP94" s="149"/>
      <c r="WOQ94" s="149"/>
      <c r="WOR94" s="149"/>
      <c r="WOS94" s="149"/>
      <c r="WOT94" s="149"/>
      <c r="WOU94" s="149"/>
      <c r="WOV94" s="149"/>
      <c r="WOW94" s="149"/>
      <c r="WOX94" s="149"/>
      <c r="WOY94" s="149"/>
      <c r="WOZ94" s="149"/>
      <c r="WPA94" s="149"/>
      <c r="WPB94" s="149"/>
      <c r="WPC94" s="149"/>
      <c r="WPD94" s="149"/>
      <c r="WPE94" s="149"/>
      <c r="WPF94" s="149"/>
      <c r="WPG94" s="149"/>
      <c r="WPH94" s="149"/>
      <c r="WPI94" s="149"/>
      <c r="WPJ94" s="149"/>
      <c r="WPK94" s="149"/>
      <c r="WPL94" s="149"/>
      <c r="WPM94" s="149"/>
      <c r="WPN94" s="149"/>
      <c r="WPO94" s="149"/>
      <c r="WPP94" s="149"/>
      <c r="WPQ94" s="149"/>
      <c r="WPR94" s="149"/>
      <c r="WPS94" s="149"/>
      <c r="WPT94" s="149"/>
      <c r="WPU94" s="149"/>
      <c r="WPV94" s="149"/>
      <c r="WPW94" s="149"/>
      <c r="WPX94" s="149"/>
      <c r="WPY94" s="149"/>
      <c r="WPZ94" s="149"/>
      <c r="WQA94" s="149"/>
      <c r="WQB94" s="149"/>
      <c r="WQC94" s="149"/>
      <c r="WQD94" s="149"/>
      <c r="WQE94" s="149"/>
      <c r="WQF94" s="149"/>
      <c r="WQG94" s="149"/>
      <c r="WQH94" s="149"/>
      <c r="WQI94" s="149"/>
      <c r="WQJ94" s="149"/>
      <c r="WQK94" s="149"/>
      <c r="WQL94" s="149"/>
      <c r="WQM94" s="149"/>
      <c r="WQN94" s="149"/>
      <c r="WQO94" s="149"/>
      <c r="WQP94" s="149"/>
      <c r="WQQ94" s="149"/>
      <c r="WQR94" s="149"/>
      <c r="WQS94" s="149"/>
      <c r="WQT94" s="149"/>
      <c r="WQU94" s="149"/>
      <c r="WQV94" s="149"/>
      <c r="WQW94" s="149"/>
      <c r="WQX94" s="149"/>
      <c r="WQY94" s="149"/>
      <c r="WQZ94" s="149"/>
      <c r="WRA94" s="149"/>
      <c r="WRB94" s="149"/>
      <c r="WRC94" s="149"/>
      <c r="WRD94" s="149"/>
      <c r="WRE94" s="149"/>
      <c r="WRF94" s="149"/>
      <c r="WRG94" s="149"/>
      <c r="WRH94" s="149"/>
      <c r="WRI94" s="149"/>
      <c r="WRJ94" s="149"/>
      <c r="WRK94" s="149"/>
      <c r="WRL94" s="149"/>
      <c r="WRM94" s="149"/>
      <c r="WRN94" s="149"/>
      <c r="WRO94" s="149"/>
      <c r="WRP94" s="149"/>
      <c r="WRQ94" s="149"/>
      <c r="WRR94" s="149"/>
      <c r="WRS94" s="149"/>
      <c r="WRT94" s="149"/>
      <c r="WRU94" s="149"/>
      <c r="WRV94" s="149"/>
      <c r="WRW94" s="149"/>
      <c r="WRX94" s="149"/>
      <c r="WRY94" s="149"/>
      <c r="WRZ94" s="149"/>
      <c r="WSA94" s="149"/>
      <c r="WSB94" s="149"/>
      <c r="WSC94" s="149"/>
      <c r="WSD94" s="149"/>
      <c r="WSE94" s="149"/>
      <c r="WSF94" s="149"/>
      <c r="WSG94" s="149"/>
      <c r="WSH94" s="149"/>
      <c r="WSI94" s="149"/>
      <c r="WSJ94" s="149"/>
      <c r="WSK94" s="149"/>
      <c r="WSL94" s="149"/>
      <c r="WSM94" s="149"/>
      <c r="WSN94" s="149"/>
      <c r="WSO94" s="149"/>
      <c r="WSP94" s="149"/>
      <c r="WSQ94" s="149"/>
      <c r="WSR94" s="149"/>
      <c r="WSS94" s="149"/>
      <c r="WST94" s="149"/>
      <c r="WSU94" s="149"/>
      <c r="WSV94" s="149"/>
      <c r="WSW94" s="149"/>
      <c r="WSX94" s="149"/>
      <c r="WSY94" s="149"/>
      <c r="WSZ94" s="149"/>
      <c r="WTA94" s="149"/>
      <c r="WTB94" s="149"/>
      <c r="WTC94" s="149"/>
      <c r="WTD94" s="149"/>
      <c r="WTE94" s="149"/>
      <c r="WTF94" s="149"/>
      <c r="WTG94" s="149"/>
      <c r="WTH94" s="149"/>
      <c r="WTI94" s="149"/>
      <c r="WTJ94" s="149"/>
      <c r="WTK94" s="149"/>
      <c r="WTL94" s="149"/>
      <c r="WTM94" s="149"/>
      <c r="WTN94" s="149"/>
      <c r="WTO94" s="149"/>
      <c r="WTP94" s="149"/>
      <c r="WTQ94" s="149"/>
      <c r="WTR94" s="149"/>
      <c r="WTS94" s="149"/>
      <c r="WTT94" s="149"/>
      <c r="WTU94" s="149"/>
      <c r="WTV94" s="149"/>
      <c r="WTW94" s="149"/>
      <c r="WTX94" s="149"/>
      <c r="WTY94" s="149"/>
      <c r="WTZ94" s="149"/>
      <c r="WUA94" s="149"/>
      <c r="WUB94" s="149"/>
      <c r="WUC94" s="149"/>
      <c r="WUD94" s="149"/>
      <c r="WUE94" s="149"/>
      <c r="WUF94" s="149"/>
      <c r="WUG94" s="149"/>
      <c r="WUH94" s="149"/>
      <c r="WUI94" s="149"/>
      <c r="WUJ94" s="149"/>
      <c r="WUK94" s="149"/>
      <c r="WUL94" s="149"/>
      <c r="WUM94" s="149"/>
      <c r="WUN94" s="149"/>
      <c r="WUO94" s="149"/>
      <c r="WUP94" s="149"/>
      <c r="WUQ94" s="149"/>
      <c r="WUR94" s="149"/>
      <c r="WUS94" s="149"/>
      <c r="WUT94" s="149"/>
      <c r="WUU94" s="149"/>
      <c r="WUV94" s="149"/>
      <c r="WUW94" s="149"/>
      <c r="WUX94" s="149"/>
      <c r="WUY94" s="149"/>
      <c r="WUZ94" s="149"/>
      <c r="WVA94" s="149"/>
      <c r="WVB94" s="149"/>
      <c r="WVC94" s="149"/>
      <c r="WVD94" s="149"/>
      <c r="WVE94" s="149"/>
      <c r="WVF94" s="149"/>
      <c r="WVG94" s="149"/>
      <c r="WVH94" s="149"/>
      <c r="WVI94" s="149"/>
      <c r="WVJ94" s="149"/>
      <c r="WVK94" s="149"/>
      <c r="WVL94" s="149"/>
      <c r="WVM94" s="149"/>
      <c r="WVN94" s="149"/>
      <c r="WVO94" s="149"/>
      <c r="WVP94" s="149"/>
      <c r="WVQ94" s="149"/>
      <c r="WVR94" s="149"/>
      <c r="WVS94" s="149"/>
      <c r="WVT94" s="149"/>
      <c r="WVU94" s="149"/>
      <c r="WVV94" s="149"/>
      <c r="WVW94" s="149"/>
      <c r="WVX94" s="149"/>
      <c r="WVY94" s="149"/>
      <c r="WVZ94" s="149"/>
      <c r="WWA94" s="149"/>
      <c r="WWB94" s="149"/>
      <c r="WWC94" s="149"/>
      <c r="WWD94" s="149"/>
      <c r="WWE94" s="149"/>
      <c r="WWF94" s="149"/>
      <c r="WWG94" s="149"/>
      <c r="WWH94" s="149"/>
      <c r="WWI94" s="149"/>
      <c r="WWJ94" s="149"/>
      <c r="WWK94" s="149"/>
      <c r="WWL94" s="149"/>
      <c r="WWM94" s="149"/>
      <c r="WWN94" s="149"/>
      <c r="WWO94" s="149"/>
      <c r="WWP94" s="149"/>
      <c r="WWQ94" s="149"/>
      <c r="WWR94" s="149"/>
      <c r="WWS94" s="149"/>
      <c r="WWT94" s="149"/>
      <c r="WWU94" s="149"/>
      <c r="WWV94" s="149"/>
      <c r="WWW94" s="149"/>
      <c r="WWX94" s="149"/>
      <c r="WWY94" s="149"/>
      <c r="WWZ94" s="149"/>
      <c r="WXA94" s="149"/>
      <c r="WXB94" s="149"/>
      <c r="WXC94" s="149"/>
      <c r="WXD94" s="149"/>
      <c r="WXE94" s="149"/>
      <c r="WXF94" s="149"/>
      <c r="WXG94" s="149"/>
      <c r="WXH94" s="149"/>
      <c r="WXI94" s="149"/>
      <c r="WXJ94" s="149"/>
      <c r="WXK94" s="149"/>
      <c r="WXL94" s="149"/>
      <c r="WXM94" s="149"/>
      <c r="WXN94" s="149"/>
      <c r="WXO94" s="149"/>
      <c r="WXP94" s="149"/>
      <c r="WXQ94" s="149"/>
      <c r="WXR94" s="149"/>
      <c r="WXS94" s="149"/>
      <c r="WXT94" s="149"/>
      <c r="WXU94" s="149"/>
      <c r="WXV94" s="149"/>
      <c r="WXW94" s="149"/>
      <c r="WXX94" s="149"/>
      <c r="WXY94" s="149"/>
      <c r="WXZ94" s="149"/>
      <c r="WYA94" s="149"/>
      <c r="WYB94" s="149"/>
      <c r="WYC94" s="149"/>
      <c r="WYD94" s="149"/>
      <c r="WYE94" s="149"/>
      <c r="WYF94" s="149"/>
      <c r="WYG94" s="149"/>
      <c r="WYH94" s="149"/>
      <c r="WYI94" s="149"/>
      <c r="WYJ94" s="149"/>
      <c r="WYK94" s="149"/>
      <c r="WYL94" s="149"/>
      <c r="WYM94" s="149"/>
      <c r="WYN94" s="149"/>
      <c r="WYO94" s="149"/>
      <c r="WYP94" s="149"/>
      <c r="WYQ94" s="149"/>
      <c r="WYR94" s="149"/>
      <c r="WYS94" s="149"/>
      <c r="WYT94" s="149"/>
      <c r="WYU94" s="149"/>
      <c r="WYV94" s="149"/>
      <c r="WYW94" s="149"/>
      <c r="WYX94" s="149"/>
      <c r="WYY94" s="149"/>
      <c r="WYZ94" s="149"/>
      <c r="WZA94" s="149"/>
      <c r="WZB94" s="149"/>
      <c r="WZC94" s="149"/>
      <c r="WZD94" s="149"/>
      <c r="WZE94" s="149"/>
      <c r="WZF94" s="149"/>
      <c r="WZG94" s="149"/>
      <c r="WZH94" s="149"/>
      <c r="WZI94" s="149"/>
      <c r="WZJ94" s="149"/>
      <c r="WZK94" s="149"/>
      <c r="WZL94" s="149"/>
      <c r="WZM94" s="149"/>
      <c r="WZN94" s="149"/>
      <c r="WZO94" s="149"/>
      <c r="WZP94" s="149"/>
      <c r="WZQ94" s="149"/>
      <c r="WZR94" s="149"/>
      <c r="WZS94" s="149"/>
      <c r="WZT94" s="149"/>
      <c r="WZU94" s="149"/>
      <c r="WZV94" s="149"/>
      <c r="WZW94" s="149"/>
      <c r="WZX94" s="149"/>
      <c r="WZY94" s="149"/>
      <c r="WZZ94" s="149"/>
      <c r="XAA94" s="149"/>
      <c r="XAB94" s="149"/>
      <c r="XAC94" s="149"/>
      <c r="XAD94" s="149"/>
      <c r="XAE94" s="149"/>
      <c r="XAF94" s="149"/>
      <c r="XAG94" s="149"/>
      <c r="XAH94" s="149"/>
      <c r="XAI94" s="149"/>
      <c r="XAJ94" s="149"/>
      <c r="XAK94" s="149"/>
      <c r="XAL94" s="149"/>
      <c r="XAM94" s="149"/>
      <c r="XAN94" s="149"/>
      <c r="XAO94" s="149"/>
      <c r="XAP94" s="149"/>
      <c r="XAQ94" s="149"/>
      <c r="XAR94" s="149"/>
      <c r="XAS94" s="149"/>
      <c r="XAT94" s="149"/>
      <c r="XAU94" s="149"/>
      <c r="XAV94" s="149"/>
      <c r="XAW94" s="149"/>
      <c r="XAX94" s="149"/>
      <c r="XAY94" s="149"/>
      <c r="XAZ94" s="149"/>
      <c r="XBA94" s="149"/>
      <c r="XBB94" s="149"/>
      <c r="XBC94" s="149"/>
      <c r="XBD94" s="149"/>
      <c r="XBE94" s="149"/>
      <c r="XBF94" s="149"/>
      <c r="XBG94" s="149"/>
      <c r="XBH94" s="149"/>
      <c r="XBI94" s="149"/>
      <c r="XBJ94" s="149"/>
      <c r="XBK94" s="149"/>
      <c r="XBL94" s="149"/>
      <c r="XBM94" s="149"/>
      <c r="XBN94" s="149"/>
      <c r="XBO94" s="149"/>
      <c r="XBP94" s="149"/>
      <c r="XBQ94" s="149"/>
      <c r="XBR94" s="149"/>
      <c r="XBS94" s="149"/>
      <c r="XBT94" s="149"/>
      <c r="XBU94" s="149"/>
      <c r="XBV94" s="149"/>
      <c r="XBW94" s="149"/>
      <c r="XBX94" s="149"/>
      <c r="XBY94" s="149"/>
      <c r="XBZ94" s="149"/>
      <c r="XCA94" s="149"/>
      <c r="XCB94" s="149"/>
      <c r="XCC94" s="149"/>
      <c r="XCD94" s="149"/>
      <c r="XCE94" s="149"/>
      <c r="XCF94" s="149"/>
      <c r="XCG94" s="149"/>
      <c r="XCH94" s="149"/>
      <c r="XCI94" s="149"/>
      <c r="XCJ94" s="149"/>
      <c r="XCK94" s="149"/>
      <c r="XCL94" s="149"/>
      <c r="XCM94" s="149"/>
      <c r="XCN94" s="149"/>
      <c r="XCO94" s="149"/>
      <c r="XCP94" s="149"/>
      <c r="XCQ94" s="149"/>
      <c r="XCR94" s="149"/>
      <c r="XCS94" s="149"/>
      <c r="XCT94" s="149"/>
      <c r="XCU94" s="149"/>
      <c r="XCV94" s="149"/>
      <c r="XCW94" s="149"/>
      <c r="XCX94" s="149"/>
      <c r="XCY94" s="149"/>
      <c r="XCZ94" s="149"/>
      <c r="XDA94" s="149"/>
      <c r="XDB94" s="149"/>
      <c r="XDC94" s="149"/>
      <c r="XDD94" s="149"/>
      <c r="XDE94" s="149"/>
      <c r="XDF94" s="149"/>
      <c r="XDG94" s="149"/>
      <c r="XDH94" s="149"/>
      <c r="XDI94" s="149"/>
      <c r="XDJ94" s="149"/>
      <c r="XDK94" s="149"/>
      <c r="XDL94" s="149"/>
      <c r="XDM94" s="149"/>
      <c r="XDN94" s="149"/>
      <c r="XDO94" s="149"/>
      <c r="XDP94" s="149"/>
      <c r="XDQ94" s="149"/>
      <c r="XDR94" s="149"/>
      <c r="XDS94" s="149"/>
      <c r="XDT94" s="149"/>
      <c r="XDU94" s="149"/>
      <c r="XDV94" s="149"/>
      <c r="XDW94" s="149"/>
    </row>
    <row r="95" spans="1:16351" s="46" customFormat="1" ht="165" customHeight="1" x14ac:dyDescent="0.25">
      <c r="A95" s="269" t="s">
        <v>19</v>
      </c>
      <c r="B95" s="271" t="s">
        <v>1317</v>
      </c>
      <c r="C95" s="271" t="s">
        <v>1317</v>
      </c>
      <c r="D95" s="270" t="s">
        <v>1318</v>
      </c>
      <c r="E95" s="323">
        <v>2.65</v>
      </c>
      <c r="F95" s="320">
        <v>218000</v>
      </c>
      <c r="G95" s="370">
        <v>87</v>
      </c>
      <c r="H95" s="274">
        <f>ROUND(F95*G95/100,5)</f>
        <v>189660</v>
      </c>
      <c r="I95" s="320"/>
      <c r="J95" s="320"/>
      <c r="K95" s="299"/>
      <c r="L95" s="300"/>
      <c r="M95" s="316"/>
      <c r="N95" s="306"/>
      <c r="O95" s="302" t="s">
        <v>1321</v>
      </c>
      <c r="P95" s="301">
        <v>15</v>
      </c>
      <c r="Q95" s="301" t="s">
        <v>256</v>
      </c>
      <c r="R95" s="301" t="s">
        <v>256</v>
      </c>
      <c r="S95" s="482"/>
      <c r="T95" s="174"/>
      <c r="U95" s="451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  <c r="DV95" s="149"/>
      <c r="DW95" s="149"/>
      <c r="DX95" s="149"/>
      <c r="DY95" s="149"/>
      <c r="DZ95" s="149"/>
      <c r="EA95" s="149"/>
      <c r="EB95" s="149"/>
      <c r="EC95" s="149"/>
      <c r="ED95" s="149"/>
      <c r="EE95" s="149"/>
      <c r="EF95" s="149"/>
      <c r="EG95" s="149"/>
      <c r="EH95" s="149"/>
      <c r="EI95" s="149"/>
      <c r="EJ95" s="149"/>
      <c r="EK95" s="149"/>
      <c r="EL95" s="149"/>
      <c r="EM95" s="149"/>
      <c r="EN95" s="149"/>
      <c r="EO95" s="149"/>
      <c r="EP95" s="149"/>
      <c r="EQ95" s="149"/>
      <c r="ER95" s="149"/>
      <c r="ES95" s="149"/>
      <c r="ET95" s="149"/>
      <c r="EU95" s="149"/>
      <c r="EV95" s="149"/>
      <c r="EW95" s="149"/>
      <c r="EX95" s="149"/>
      <c r="EY95" s="149"/>
      <c r="EZ95" s="149"/>
      <c r="FA95" s="149"/>
      <c r="FB95" s="149"/>
      <c r="FC95" s="149"/>
      <c r="FD95" s="149"/>
      <c r="FE95" s="149"/>
      <c r="FF95" s="149"/>
      <c r="FG95" s="149"/>
      <c r="FH95" s="149"/>
      <c r="FI95" s="149"/>
      <c r="FJ95" s="149"/>
      <c r="FK95" s="149"/>
      <c r="FL95" s="149"/>
      <c r="FM95" s="149"/>
      <c r="FN95" s="149"/>
      <c r="FO95" s="149"/>
      <c r="FP95" s="149"/>
      <c r="FQ95" s="149"/>
      <c r="FR95" s="149"/>
      <c r="FS95" s="149"/>
      <c r="FT95" s="149"/>
      <c r="FU95" s="149"/>
      <c r="FV95" s="149"/>
      <c r="FW95" s="149"/>
      <c r="FX95" s="149"/>
      <c r="FY95" s="149"/>
      <c r="FZ95" s="149"/>
      <c r="GA95" s="149"/>
      <c r="GB95" s="149"/>
      <c r="GC95" s="149"/>
      <c r="GD95" s="149"/>
      <c r="GE95" s="149"/>
      <c r="GF95" s="149"/>
      <c r="GG95" s="149"/>
      <c r="GH95" s="149"/>
      <c r="GI95" s="149"/>
      <c r="GJ95" s="149"/>
      <c r="GK95" s="149"/>
      <c r="GL95" s="149"/>
      <c r="GM95" s="149"/>
      <c r="GN95" s="149"/>
      <c r="GO95" s="149"/>
      <c r="GP95" s="149"/>
      <c r="GQ95" s="149"/>
      <c r="GR95" s="149"/>
      <c r="GS95" s="149"/>
      <c r="GT95" s="149"/>
      <c r="GU95" s="149"/>
      <c r="GV95" s="149"/>
      <c r="GW95" s="149"/>
      <c r="GX95" s="149"/>
      <c r="GY95" s="149"/>
      <c r="GZ95" s="149"/>
      <c r="HA95" s="149"/>
      <c r="HB95" s="149"/>
      <c r="HC95" s="149"/>
      <c r="HD95" s="149"/>
      <c r="HE95" s="149"/>
      <c r="HF95" s="149"/>
      <c r="HG95" s="149"/>
      <c r="HH95" s="149"/>
      <c r="HI95" s="149"/>
      <c r="HJ95" s="149"/>
      <c r="HK95" s="149"/>
      <c r="HL95" s="149"/>
      <c r="HM95" s="149"/>
      <c r="HN95" s="149"/>
      <c r="HO95" s="149"/>
      <c r="HP95" s="149"/>
      <c r="HQ95" s="149"/>
      <c r="HR95" s="149"/>
      <c r="HS95" s="149"/>
      <c r="HT95" s="149"/>
      <c r="HU95" s="149"/>
      <c r="HV95" s="149"/>
      <c r="HW95" s="149"/>
      <c r="HX95" s="149"/>
      <c r="HY95" s="149"/>
      <c r="HZ95" s="149"/>
      <c r="IA95" s="149"/>
      <c r="IB95" s="149"/>
      <c r="IC95" s="149"/>
      <c r="ID95" s="149"/>
      <c r="IE95" s="149"/>
      <c r="IF95" s="149"/>
      <c r="IG95" s="149"/>
      <c r="IH95" s="149"/>
      <c r="II95" s="149"/>
      <c r="IJ95" s="149"/>
      <c r="IK95" s="149"/>
      <c r="IL95" s="149"/>
      <c r="IM95" s="149"/>
      <c r="IN95" s="149"/>
      <c r="IO95" s="149"/>
      <c r="IP95" s="149"/>
      <c r="IQ95" s="149"/>
      <c r="IR95" s="149"/>
      <c r="IS95" s="149"/>
      <c r="IT95" s="149"/>
      <c r="IU95" s="149"/>
      <c r="IV95" s="149"/>
      <c r="IW95" s="149"/>
      <c r="IX95" s="149"/>
      <c r="IY95" s="149"/>
      <c r="IZ95" s="149"/>
      <c r="JA95" s="149"/>
      <c r="JB95" s="149"/>
      <c r="JC95" s="149"/>
      <c r="JD95" s="149"/>
      <c r="JE95" s="149"/>
      <c r="JF95" s="149"/>
      <c r="JG95" s="149"/>
      <c r="JH95" s="149"/>
      <c r="JI95" s="149"/>
      <c r="JJ95" s="149"/>
      <c r="JK95" s="149"/>
      <c r="JL95" s="149"/>
      <c r="JM95" s="149"/>
      <c r="JN95" s="149"/>
      <c r="JO95" s="149"/>
      <c r="JP95" s="149"/>
      <c r="JQ95" s="149"/>
      <c r="JR95" s="149"/>
      <c r="JS95" s="149"/>
      <c r="JT95" s="149"/>
      <c r="JU95" s="149"/>
      <c r="JV95" s="149"/>
      <c r="JW95" s="149"/>
      <c r="JX95" s="149"/>
      <c r="JY95" s="149"/>
      <c r="JZ95" s="149"/>
      <c r="KA95" s="149"/>
      <c r="KB95" s="149"/>
      <c r="KC95" s="149"/>
      <c r="KD95" s="149"/>
      <c r="KE95" s="149"/>
      <c r="KF95" s="149"/>
      <c r="KG95" s="149"/>
      <c r="KH95" s="149"/>
      <c r="KI95" s="149"/>
      <c r="KJ95" s="149"/>
      <c r="KK95" s="149"/>
      <c r="KL95" s="149"/>
      <c r="KM95" s="149"/>
      <c r="KN95" s="149"/>
      <c r="KO95" s="149"/>
      <c r="KP95" s="149"/>
      <c r="KQ95" s="149"/>
      <c r="KR95" s="149"/>
      <c r="KS95" s="149"/>
      <c r="KT95" s="149"/>
      <c r="KU95" s="149"/>
      <c r="KV95" s="149"/>
      <c r="KW95" s="149"/>
      <c r="KX95" s="149"/>
      <c r="KY95" s="149"/>
      <c r="KZ95" s="149"/>
      <c r="LA95" s="149"/>
      <c r="LB95" s="149"/>
      <c r="LC95" s="149"/>
      <c r="LD95" s="149"/>
      <c r="LE95" s="149"/>
      <c r="LF95" s="149"/>
      <c r="LG95" s="149"/>
      <c r="LH95" s="149"/>
      <c r="LI95" s="149"/>
      <c r="LJ95" s="149"/>
      <c r="LK95" s="149"/>
      <c r="LL95" s="149"/>
      <c r="LM95" s="149"/>
      <c r="LN95" s="149"/>
      <c r="LO95" s="149"/>
      <c r="LP95" s="149"/>
      <c r="LQ95" s="149"/>
      <c r="LR95" s="149"/>
      <c r="LS95" s="149"/>
      <c r="LT95" s="149"/>
      <c r="LU95" s="149"/>
      <c r="LV95" s="149"/>
      <c r="LW95" s="149"/>
      <c r="LX95" s="149"/>
      <c r="LY95" s="149"/>
      <c r="LZ95" s="149"/>
      <c r="MA95" s="149"/>
      <c r="MB95" s="149"/>
      <c r="MC95" s="149"/>
      <c r="MD95" s="149"/>
      <c r="ME95" s="149"/>
      <c r="MF95" s="149"/>
      <c r="MG95" s="149"/>
      <c r="MH95" s="149"/>
      <c r="MI95" s="149"/>
      <c r="MJ95" s="149"/>
      <c r="MK95" s="149"/>
      <c r="ML95" s="149"/>
      <c r="MM95" s="149"/>
      <c r="MN95" s="149"/>
      <c r="MO95" s="149"/>
      <c r="MP95" s="149"/>
      <c r="MQ95" s="149"/>
      <c r="MR95" s="149"/>
      <c r="MS95" s="149"/>
      <c r="MT95" s="149"/>
      <c r="MU95" s="149"/>
      <c r="MV95" s="149"/>
      <c r="MW95" s="149"/>
      <c r="MX95" s="149"/>
      <c r="MY95" s="149"/>
      <c r="MZ95" s="149"/>
      <c r="NA95" s="149"/>
      <c r="NB95" s="149"/>
      <c r="NC95" s="149"/>
      <c r="ND95" s="149"/>
      <c r="NE95" s="149"/>
      <c r="NF95" s="149"/>
      <c r="NG95" s="149"/>
      <c r="NH95" s="149"/>
      <c r="NI95" s="149"/>
      <c r="NJ95" s="149"/>
      <c r="NK95" s="149"/>
      <c r="NL95" s="149"/>
      <c r="NM95" s="149"/>
      <c r="NN95" s="149"/>
      <c r="NO95" s="149"/>
      <c r="NP95" s="149"/>
      <c r="NQ95" s="149"/>
      <c r="NR95" s="149"/>
      <c r="NS95" s="149"/>
      <c r="NT95" s="149"/>
      <c r="NU95" s="149"/>
      <c r="NV95" s="149"/>
      <c r="NW95" s="149"/>
      <c r="NX95" s="149"/>
      <c r="NY95" s="149"/>
      <c r="NZ95" s="149"/>
      <c r="OA95" s="149"/>
      <c r="OB95" s="149"/>
      <c r="OC95" s="149"/>
      <c r="OD95" s="149"/>
      <c r="OE95" s="149"/>
      <c r="OF95" s="149"/>
      <c r="OG95" s="149"/>
      <c r="OH95" s="149"/>
      <c r="OI95" s="149"/>
      <c r="OJ95" s="149"/>
      <c r="OK95" s="149"/>
      <c r="OL95" s="149"/>
      <c r="OM95" s="149"/>
      <c r="ON95" s="149"/>
      <c r="OO95" s="149"/>
      <c r="OP95" s="149"/>
      <c r="OQ95" s="149"/>
      <c r="OR95" s="149"/>
      <c r="OS95" s="149"/>
      <c r="OT95" s="149"/>
      <c r="OU95" s="149"/>
      <c r="OV95" s="149"/>
      <c r="OW95" s="149"/>
      <c r="OX95" s="149"/>
      <c r="OY95" s="149"/>
      <c r="OZ95" s="149"/>
      <c r="PA95" s="149"/>
      <c r="PB95" s="149"/>
      <c r="PC95" s="149"/>
      <c r="PD95" s="149"/>
      <c r="PE95" s="149"/>
      <c r="PF95" s="149"/>
      <c r="PG95" s="149"/>
      <c r="PH95" s="149"/>
      <c r="PI95" s="149"/>
      <c r="PJ95" s="149"/>
      <c r="PK95" s="149"/>
      <c r="PL95" s="149"/>
      <c r="PM95" s="149"/>
      <c r="PN95" s="149"/>
      <c r="PO95" s="149"/>
      <c r="PP95" s="149"/>
      <c r="PQ95" s="149"/>
      <c r="PR95" s="149"/>
      <c r="PS95" s="149"/>
      <c r="PT95" s="149"/>
      <c r="PU95" s="149"/>
      <c r="PV95" s="149"/>
      <c r="PW95" s="149"/>
      <c r="PX95" s="149"/>
      <c r="PY95" s="149"/>
      <c r="PZ95" s="149"/>
      <c r="QA95" s="149"/>
      <c r="QB95" s="149"/>
      <c r="QC95" s="149"/>
      <c r="QD95" s="149"/>
      <c r="QE95" s="149"/>
      <c r="QF95" s="149"/>
      <c r="QG95" s="149"/>
      <c r="QH95" s="149"/>
      <c r="QI95" s="149"/>
      <c r="QJ95" s="149"/>
      <c r="QK95" s="149"/>
      <c r="QL95" s="149"/>
      <c r="QM95" s="149"/>
      <c r="QN95" s="149"/>
      <c r="QO95" s="149"/>
      <c r="QP95" s="149"/>
      <c r="QQ95" s="149"/>
      <c r="QR95" s="149"/>
      <c r="QS95" s="149"/>
      <c r="QT95" s="149"/>
      <c r="QU95" s="149"/>
      <c r="QV95" s="149"/>
      <c r="QW95" s="149"/>
      <c r="QX95" s="149"/>
      <c r="QY95" s="149"/>
      <c r="QZ95" s="149"/>
      <c r="RA95" s="149"/>
      <c r="RB95" s="149"/>
      <c r="RC95" s="149"/>
      <c r="RD95" s="149"/>
      <c r="RE95" s="149"/>
      <c r="RF95" s="149"/>
      <c r="RG95" s="149"/>
      <c r="RH95" s="149"/>
      <c r="RI95" s="149"/>
      <c r="RJ95" s="149"/>
      <c r="RK95" s="149"/>
      <c r="RL95" s="149"/>
      <c r="RM95" s="149"/>
      <c r="RN95" s="149"/>
      <c r="RO95" s="149"/>
      <c r="RP95" s="149"/>
      <c r="RQ95" s="149"/>
      <c r="RR95" s="149"/>
      <c r="RS95" s="149"/>
      <c r="RT95" s="149"/>
      <c r="RU95" s="149"/>
      <c r="RV95" s="149"/>
      <c r="RW95" s="149"/>
      <c r="RX95" s="149"/>
      <c r="RY95" s="149"/>
      <c r="RZ95" s="149"/>
      <c r="SA95" s="149"/>
      <c r="SB95" s="149"/>
      <c r="SC95" s="149"/>
      <c r="SD95" s="149"/>
      <c r="SE95" s="149"/>
      <c r="SF95" s="149"/>
      <c r="SG95" s="149"/>
      <c r="SH95" s="149"/>
      <c r="SI95" s="149"/>
      <c r="SJ95" s="149"/>
      <c r="SK95" s="149"/>
      <c r="SL95" s="149"/>
      <c r="SM95" s="149"/>
      <c r="SN95" s="149"/>
      <c r="SO95" s="149"/>
      <c r="SP95" s="149"/>
      <c r="SQ95" s="149"/>
      <c r="SR95" s="149"/>
      <c r="SS95" s="149"/>
      <c r="ST95" s="149"/>
      <c r="SU95" s="149"/>
      <c r="SV95" s="149"/>
      <c r="SW95" s="149"/>
      <c r="SX95" s="149"/>
      <c r="SY95" s="149"/>
      <c r="SZ95" s="149"/>
      <c r="TA95" s="149"/>
      <c r="TB95" s="149"/>
      <c r="TC95" s="149"/>
      <c r="TD95" s="149"/>
      <c r="TE95" s="149"/>
      <c r="TF95" s="149"/>
      <c r="TG95" s="149"/>
      <c r="TH95" s="149"/>
      <c r="TI95" s="149"/>
      <c r="TJ95" s="149"/>
      <c r="TK95" s="149"/>
      <c r="TL95" s="149"/>
      <c r="TM95" s="149"/>
      <c r="TN95" s="149"/>
      <c r="TO95" s="149"/>
      <c r="TP95" s="149"/>
      <c r="TQ95" s="149"/>
      <c r="TR95" s="149"/>
      <c r="TS95" s="149"/>
      <c r="TT95" s="149"/>
      <c r="TU95" s="149"/>
      <c r="TV95" s="149"/>
      <c r="TW95" s="149"/>
      <c r="TX95" s="149"/>
      <c r="TY95" s="149"/>
      <c r="TZ95" s="149"/>
      <c r="UA95" s="149"/>
      <c r="UB95" s="149"/>
      <c r="UC95" s="149"/>
      <c r="UD95" s="149"/>
      <c r="UE95" s="149"/>
      <c r="UF95" s="149"/>
      <c r="UG95" s="149"/>
      <c r="UH95" s="149"/>
      <c r="UI95" s="149"/>
      <c r="UJ95" s="149"/>
      <c r="UK95" s="149"/>
      <c r="UL95" s="149"/>
      <c r="UM95" s="149"/>
      <c r="UN95" s="149"/>
      <c r="UO95" s="149"/>
      <c r="UP95" s="149"/>
      <c r="UQ95" s="149"/>
      <c r="UR95" s="149"/>
      <c r="US95" s="149"/>
      <c r="UT95" s="149"/>
      <c r="UU95" s="149"/>
      <c r="UV95" s="149"/>
      <c r="UW95" s="149"/>
      <c r="UX95" s="149"/>
      <c r="UY95" s="149"/>
      <c r="UZ95" s="149"/>
      <c r="VA95" s="149"/>
      <c r="VB95" s="149"/>
      <c r="VC95" s="149"/>
      <c r="VD95" s="149"/>
      <c r="VE95" s="149"/>
      <c r="VF95" s="149"/>
      <c r="VG95" s="149"/>
      <c r="VH95" s="149"/>
      <c r="VI95" s="149"/>
      <c r="VJ95" s="149"/>
      <c r="VK95" s="149"/>
      <c r="VL95" s="149"/>
      <c r="VM95" s="149"/>
      <c r="VN95" s="149"/>
      <c r="VO95" s="149"/>
      <c r="VP95" s="149"/>
      <c r="VQ95" s="149"/>
      <c r="VR95" s="149"/>
      <c r="VS95" s="149"/>
      <c r="VT95" s="149"/>
      <c r="VU95" s="149"/>
      <c r="VV95" s="149"/>
      <c r="VW95" s="149"/>
      <c r="VX95" s="149"/>
      <c r="VY95" s="149"/>
      <c r="VZ95" s="149"/>
      <c r="WA95" s="149"/>
      <c r="WB95" s="149"/>
      <c r="WC95" s="149"/>
      <c r="WD95" s="149"/>
      <c r="WE95" s="149"/>
      <c r="WF95" s="149"/>
      <c r="WG95" s="149"/>
      <c r="WH95" s="149"/>
      <c r="WI95" s="149"/>
      <c r="WJ95" s="149"/>
      <c r="WK95" s="149"/>
      <c r="WL95" s="149"/>
      <c r="WM95" s="149"/>
      <c r="WN95" s="149"/>
      <c r="WO95" s="149"/>
      <c r="WP95" s="149"/>
      <c r="WQ95" s="149"/>
      <c r="WR95" s="149"/>
      <c r="WS95" s="149"/>
      <c r="WT95" s="149"/>
      <c r="WU95" s="149"/>
      <c r="WV95" s="149"/>
      <c r="WW95" s="149"/>
      <c r="WX95" s="149"/>
      <c r="WY95" s="149"/>
      <c r="WZ95" s="149"/>
      <c r="XA95" s="149"/>
      <c r="XB95" s="149"/>
      <c r="XC95" s="149"/>
      <c r="XD95" s="149"/>
      <c r="XE95" s="149"/>
      <c r="XF95" s="149"/>
      <c r="XG95" s="149"/>
      <c r="XH95" s="149"/>
      <c r="XI95" s="149"/>
      <c r="XJ95" s="149"/>
      <c r="XK95" s="149"/>
      <c r="XL95" s="149"/>
      <c r="XM95" s="149"/>
      <c r="XN95" s="149"/>
      <c r="XO95" s="149"/>
      <c r="XP95" s="149"/>
      <c r="XQ95" s="149"/>
      <c r="XR95" s="149"/>
      <c r="XS95" s="149"/>
      <c r="XT95" s="149"/>
      <c r="XU95" s="149"/>
      <c r="XV95" s="149"/>
      <c r="XW95" s="149"/>
      <c r="XX95" s="149"/>
      <c r="XY95" s="149"/>
      <c r="XZ95" s="149"/>
      <c r="YA95" s="149"/>
      <c r="YB95" s="149"/>
      <c r="YC95" s="149"/>
      <c r="YD95" s="149"/>
      <c r="YE95" s="149"/>
      <c r="YF95" s="149"/>
      <c r="YG95" s="149"/>
      <c r="YH95" s="149"/>
      <c r="YI95" s="149"/>
      <c r="YJ95" s="149"/>
      <c r="YK95" s="149"/>
      <c r="YL95" s="149"/>
      <c r="YM95" s="149"/>
      <c r="YN95" s="149"/>
      <c r="YO95" s="149"/>
      <c r="YP95" s="149"/>
      <c r="YQ95" s="149"/>
      <c r="YR95" s="149"/>
      <c r="YS95" s="149"/>
      <c r="YT95" s="149"/>
      <c r="YU95" s="149"/>
      <c r="YV95" s="149"/>
      <c r="YW95" s="149"/>
      <c r="YX95" s="149"/>
      <c r="YY95" s="149"/>
      <c r="YZ95" s="149"/>
      <c r="ZA95" s="149"/>
      <c r="ZB95" s="149"/>
      <c r="ZC95" s="149"/>
      <c r="ZD95" s="149"/>
      <c r="ZE95" s="149"/>
      <c r="ZF95" s="149"/>
      <c r="ZG95" s="149"/>
      <c r="ZH95" s="149"/>
      <c r="ZI95" s="149"/>
      <c r="ZJ95" s="149"/>
      <c r="ZK95" s="149"/>
      <c r="ZL95" s="149"/>
      <c r="ZM95" s="149"/>
      <c r="ZN95" s="149"/>
      <c r="ZO95" s="149"/>
      <c r="ZP95" s="149"/>
      <c r="ZQ95" s="149"/>
      <c r="ZR95" s="149"/>
      <c r="ZS95" s="149"/>
      <c r="ZT95" s="149"/>
      <c r="ZU95" s="149"/>
      <c r="ZV95" s="149"/>
      <c r="ZW95" s="149"/>
      <c r="ZX95" s="149"/>
      <c r="ZY95" s="149"/>
      <c r="ZZ95" s="149"/>
      <c r="AAA95" s="149"/>
      <c r="AAB95" s="149"/>
      <c r="AAC95" s="149"/>
      <c r="AAD95" s="149"/>
      <c r="AAE95" s="149"/>
      <c r="AAF95" s="149"/>
      <c r="AAG95" s="149"/>
      <c r="AAH95" s="149"/>
      <c r="AAI95" s="149"/>
      <c r="AAJ95" s="149"/>
      <c r="AAK95" s="149"/>
      <c r="AAL95" s="149"/>
      <c r="AAM95" s="149"/>
      <c r="AAN95" s="149"/>
      <c r="AAO95" s="149"/>
      <c r="AAP95" s="149"/>
      <c r="AAQ95" s="149"/>
      <c r="AAR95" s="149"/>
      <c r="AAS95" s="149"/>
      <c r="AAT95" s="149"/>
      <c r="AAU95" s="149"/>
      <c r="AAV95" s="149"/>
      <c r="AAW95" s="149"/>
      <c r="AAX95" s="149"/>
      <c r="AAY95" s="149"/>
      <c r="AAZ95" s="149"/>
      <c r="ABA95" s="149"/>
      <c r="ABB95" s="149"/>
      <c r="ABC95" s="149"/>
      <c r="ABD95" s="149"/>
      <c r="ABE95" s="149"/>
      <c r="ABF95" s="149"/>
      <c r="ABG95" s="149"/>
      <c r="ABH95" s="149"/>
      <c r="ABI95" s="149"/>
      <c r="ABJ95" s="149"/>
      <c r="ABK95" s="149"/>
      <c r="ABL95" s="149"/>
      <c r="ABM95" s="149"/>
      <c r="ABN95" s="149"/>
      <c r="ABO95" s="149"/>
      <c r="ABP95" s="149"/>
      <c r="ABQ95" s="149"/>
      <c r="ABR95" s="149"/>
      <c r="ABS95" s="149"/>
      <c r="ABT95" s="149"/>
      <c r="ABU95" s="149"/>
      <c r="ABV95" s="149"/>
      <c r="ABW95" s="149"/>
      <c r="ABX95" s="149"/>
      <c r="ABY95" s="149"/>
      <c r="ABZ95" s="149"/>
      <c r="ACA95" s="149"/>
      <c r="ACB95" s="149"/>
      <c r="ACC95" s="149"/>
      <c r="ACD95" s="149"/>
      <c r="ACE95" s="149"/>
      <c r="ACF95" s="149"/>
      <c r="ACG95" s="149"/>
      <c r="ACH95" s="149"/>
      <c r="ACI95" s="149"/>
      <c r="ACJ95" s="149"/>
      <c r="ACK95" s="149"/>
      <c r="ACL95" s="149"/>
      <c r="ACM95" s="149"/>
      <c r="ACN95" s="149"/>
      <c r="ACO95" s="149"/>
      <c r="ACP95" s="149"/>
      <c r="ACQ95" s="149"/>
      <c r="ACR95" s="149"/>
      <c r="ACS95" s="149"/>
      <c r="ACT95" s="149"/>
      <c r="ACU95" s="149"/>
      <c r="ACV95" s="149"/>
      <c r="ACW95" s="149"/>
      <c r="ACX95" s="149"/>
      <c r="ACY95" s="149"/>
      <c r="ACZ95" s="149"/>
      <c r="ADA95" s="149"/>
      <c r="ADB95" s="149"/>
      <c r="ADC95" s="149"/>
      <c r="ADD95" s="149"/>
      <c r="ADE95" s="149"/>
      <c r="ADF95" s="149"/>
      <c r="ADG95" s="149"/>
      <c r="ADH95" s="149"/>
      <c r="ADI95" s="149"/>
      <c r="ADJ95" s="149"/>
      <c r="ADK95" s="149"/>
      <c r="ADL95" s="149"/>
      <c r="ADM95" s="149"/>
      <c r="ADN95" s="149"/>
      <c r="ADO95" s="149"/>
      <c r="ADP95" s="149"/>
      <c r="ADQ95" s="149"/>
      <c r="ADR95" s="149"/>
      <c r="ADS95" s="149"/>
      <c r="ADT95" s="149"/>
      <c r="ADU95" s="149"/>
      <c r="ADV95" s="149"/>
      <c r="ADW95" s="149"/>
      <c r="ADX95" s="149"/>
      <c r="ADY95" s="149"/>
      <c r="ADZ95" s="149"/>
      <c r="AEA95" s="149"/>
      <c r="AEB95" s="149"/>
      <c r="AEC95" s="149"/>
      <c r="AED95" s="149"/>
      <c r="AEE95" s="149"/>
      <c r="AEF95" s="149"/>
      <c r="AEG95" s="149"/>
      <c r="AEH95" s="149"/>
      <c r="AEI95" s="149"/>
      <c r="AEJ95" s="149"/>
      <c r="AEK95" s="149"/>
      <c r="AEL95" s="149"/>
      <c r="AEM95" s="149"/>
      <c r="AEN95" s="149"/>
      <c r="AEO95" s="149"/>
      <c r="AEP95" s="149"/>
      <c r="AEQ95" s="149"/>
      <c r="AER95" s="149"/>
      <c r="AES95" s="149"/>
      <c r="AET95" s="149"/>
      <c r="AEU95" s="149"/>
      <c r="AEV95" s="149"/>
      <c r="AEW95" s="149"/>
      <c r="AEX95" s="149"/>
      <c r="AEY95" s="149"/>
      <c r="AEZ95" s="149"/>
      <c r="AFA95" s="149"/>
      <c r="AFB95" s="149"/>
      <c r="AFC95" s="149"/>
      <c r="AFD95" s="149"/>
      <c r="AFE95" s="149"/>
      <c r="AFF95" s="149"/>
      <c r="AFG95" s="149"/>
      <c r="AFH95" s="149"/>
      <c r="AFI95" s="149"/>
      <c r="AFJ95" s="149"/>
      <c r="AFK95" s="149"/>
      <c r="AFL95" s="149"/>
      <c r="AFM95" s="149"/>
      <c r="AFN95" s="149"/>
      <c r="AFO95" s="149"/>
      <c r="AFP95" s="149"/>
      <c r="AFQ95" s="149"/>
      <c r="AFR95" s="149"/>
      <c r="AFS95" s="149"/>
      <c r="AFT95" s="149"/>
      <c r="AFU95" s="149"/>
      <c r="AFV95" s="149"/>
      <c r="AFW95" s="149"/>
      <c r="AFX95" s="149"/>
      <c r="AFY95" s="149"/>
      <c r="AFZ95" s="149"/>
      <c r="AGA95" s="149"/>
      <c r="AGB95" s="149"/>
      <c r="AGC95" s="149"/>
      <c r="AGD95" s="149"/>
      <c r="AGE95" s="149"/>
      <c r="AGF95" s="149"/>
      <c r="AGG95" s="149"/>
      <c r="AGH95" s="149"/>
      <c r="AGI95" s="149"/>
      <c r="AGJ95" s="149"/>
      <c r="AGK95" s="149"/>
      <c r="AGL95" s="149"/>
      <c r="AGM95" s="149"/>
      <c r="AGN95" s="149"/>
      <c r="AGO95" s="149"/>
      <c r="AGP95" s="149"/>
      <c r="AGQ95" s="149"/>
      <c r="AGR95" s="149"/>
      <c r="AGS95" s="149"/>
      <c r="AGT95" s="149"/>
      <c r="AGU95" s="149"/>
      <c r="AGV95" s="149"/>
      <c r="AGW95" s="149"/>
      <c r="AGX95" s="149"/>
      <c r="AGY95" s="149"/>
      <c r="AGZ95" s="149"/>
      <c r="AHA95" s="149"/>
      <c r="AHB95" s="149"/>
      <c r="AHC95" s="149"/>
      <c r="AHD95" s="149"/>
      <c r="AHE95" s="149"/>
      <c r="AHF95" s="149"/>
      <c r="AHG95" s="149"/>
      <c r="AHH95" s="149"/>
      <c r="AHI95" s="149"/>
      <c r="AHJ95" s="149"/>
      <c r="AHK95" s="149"/>
      <c r="AHL95" s="149"/>
      <c r="AHM95" s="149"/>
      <c r="AHN95" s="149"/>
      <c r="AHO95" s="149"/>
      <c r="AHP95" s="149"/>
      <c r="AHQ95" s="149"/>
      <c r="AHR95" s="149"/>
      <c r="AHS95" s="149"/>
      <c r="AHT95" s="149"/>
      <c r="AHU95" s="149"/>
      <c r="AHV95" s="149"/>
      <c r="AHW95" s="149"/>
      <c r="AHX95" s="149"/>
      <c r="AHY95" s="149"/>
      <c r="AHZ95" s="149"/>
      <c r="AIA95" s="149"/>
      <c r="AIB95" s="149"/>
      <c r="AIC95" s="149"/>
      <c r="AID95" s="149"/>
      <c r="AIE95" s="149"/>
      <c r="AIF95" s="149"/>
      <c r="AIG95" s="149"/>
      <c r="AIH95" s="149"/>
      <c r="AII95" s="149"/>
      <c r="AIJ95" s="149"/>
      <c r="AIK95" s="149"/>
      <c r="AIL95" s="149"/>
      <c r="AIM95" s="149"/>
      <c r="AIN95" s="149"/>
      <c r="AIO95" s="149"/>
      <c r="AIP95" s="149"/>
      <c r="AIQ95" s="149"/>
      <c r="AIR95" s="149"/>
      <c r="AIS95" s="149"/>
      <c r="AIT95" s="149"/>
      <c r="AIU95" s="149"/>
      <c r="AIV95" s="149"/>
      <c r="AIW95" s="149"/>
      <c r="AIX95" s="149"/>
      <c r="AIY95" s="149"/>
      <c r="AIZ95" s="149"/>
      <c r="AJA95" s="149"/>
      <c r="AJB95" s="149"/>
      <c r="AJC95" s="149"/>
      <c r="AJD95" s="149"/>
      <c r="AJE95" s="149"/>
      <c r="AJF95" s="149"/>
      <c r="AJG95" s="149"/>
      <c r="AJH95" s="149"/>
      <c r="AJI95" s="149"/>
      <c r="AJJ95" s="149"/>
      <c r="AJK95" s="149"/>
      <c r="AJL95" s="149"/>
      <c r="AJM95" s="149"/>
      <c r="AJN95" s="149"/>
      <c r="AJO95" s="149"/>
      <c r="AJP95" s="149"/>
      <c r="AJQ95" s="149"/>
      <c r="AJR95" s="149"/>
      <c r="AJS95" s="149"/>
      <c r="AJT95" s="149"/>
      <c r="AJU95" s="149"/>
      <c r="AJV95" s="149"/>
      <c r="AJW95" s="149"/>
      <c r="AJX95" s="149"/>
      <c r="AJY95" s="149"/>
      <c r="AJZ95" s="149"/>
      <c r="AKA95" s="149"/>
      <c r="AKB95" s="149"/>
      <c r="AKC95" s="149"/>
      <c r="AKD95" s="149"/>
      <c r="AKE95" s="149"/>
      <c r="AKF95" s="149"/>
      <c r="AKG95" s="149"/>
      <c r="AKH95" s="149"/>
      <c r="AKI95" s="149"/>
      <c r="AKJ95" s="149"/>
      <c r="AKK95" s="149"/>
      <c r="AKL95" s="149"/>
      <c r="AKM95" s="149"/>
      <c r="AKN95" s="149"/>
      <c r="AKO95" s="149"/>
      <c r="AKP95" s="149"/>
      <c r="AKQ95" s="149"/>
      <c r="AKR95" s="149"/>
      <c r="AKS95" s="149"/>
      <c r="AKT95" s="149"/>
      <c r="AKU95" s="149"/>
      <c r="AKV95" s="149"/>
      <c r="AKW95" s="149"/>
      <c r="AKX95" s="149"/>
      <c r="AKY95" s="149"/>
      <c r="AKZ95" s="149"/>
      <c r="ALA95" s="149"/>
      <c r="ALB95" s="149"/>
      <c r="ALC95" s="149"/>
      <c r="ALD95" s="149"/>
      <c r="ALE95" s="149"/>
      <c r="ALF95" s="149"/>
      <c r="ALG95" s="149"/>
      <c r="ALH95" s="149"/>
      <c r="ALI95" s="149"/>
      <c r="ALJ95" s="149"/>
      <c r="ALK95" s="149"/>
      <c r="ALL95" s="149"/>
      <c r="ALM95" s="149"/>
      <c r="ALN95" s="149"/>
      <c r="ALO95" s="149"/>
      <c r="ALP95" s="149"/>
      <c r="ALQ95" s="149"/>
      <c r="ALR95" s="149"/>
      <c r="ALS95" s="149"/>
      <c r="ALT95" s="149"/>
      <c r="ALU95" s="149"/>
      <c r="ALV95" s="149"/>
      <c r="ALW95" s="149"/>
      <c r="ALX95" s="149"/>
      <c r="ALY95" s="149"/>
      <c r="ALZ95" s="149"/>
      <c r="AMA95" s="149"/>
      <c r="AMB95" s="149"/>
      <c r="AMC95" s="149"/>
      <c r="AMD95" s="149"/>
      <c r="AME95" s="149"/>
      <c r="AMF95" s="149"/>
      <c r="AMG95" s="149"/>
      <c r="AMH95" s="149"/>
      <c r="AMI95" s="149"/>
      <c r="AMJ95" s="149"/>
      <c r="AMK95" s="149"/>
      <c r="AML95" s="149"/>
      <c r="AMM95" s="149"/>
      <c r="AMN95" s="149"/>
      <c r="AMO95" s="149"/>
      <c r="AMP95" s="149"/>
      <c r="AMQ95" s="149"/>
      <c r="AMR95" s="149"/>
      <c r="AMS95" s="149"/>
      <c r="AMT95" s="149"/>
      <c r="AMU95" s="149"/>
      <c r="AMV95" s="149"/>
      <c r="AMW95" s="149"/>
      <c r="AMX95" s="149"/>
      <c r="AMY95" s="149"/>
      <c r="AMZ95" s="149"/>
      <c r="ANA95" s="149"/>
      <c r="ANB95" s="149"/>
      <c r="ANC95" s="149"/>
      <c r="AND95" s="149"/>
      <c r="ANE95" s="149"/>
      <c r="ANF95" s="149"/>
      <c r="ANG95" s="149"/>
      <c r="ANH95" s="149"/>
      <c r="ANI95" s="149"/>
      <c r="ANJ95" s="149"/>
      <c r="ANK95" s="149"/>
      <c r="ANL95" s="149"/>
      <c r="ANM95" s="149"/>
      <c r="ANN95" s="149"/>
      <c r="ANO95" s="149"/>
      <c r="ANP95" s="149"/>
      <c r="ANQ95" s="149"/>
      <c r="ANR95" s="149"/>
      <c r="ANS95" s="149"/>
      <c r="ANT95" s="149"/>
      <c r="ANU95" s="149"/>
      <c r="ANV95" s="149"/>
      <c r="ANW95" s="149"/>
      <c r="ANX95" s="149"/>
      <c r="ANY95" s="149"/>
      <c r="ANZ95" s="149"/>
      <c r="AOA95" s="149"/>
      <c r="AOB95" s="149"/>
      <c r="AOC95" s="149"/>
      <c r="AOD95" s="149"/>
      <c r="AOE95" s="149"/>
      <c r="AOF95" s="149"/>
      <c r="AOG95" s="149"/>
      <c r="AOH95" s="149"/>
      <c r="AOI95" s="149"/>
      <c r="AOJ95" s="149"/>
      <c r="AOK95" s="149"/>
      <c r="AOL95" s="149"/>
      <c r="AOM95" s="149"/>
      <c r="AON95" s="149"/>
      <c r="AOO95" s="149"/>
      <c r="AOP95" s="149"/>
      <c r="AOQ95" s="149"/>
      <c r="AOR95" s="149"/>
      <c r="AOS95" s="149"/>
      <c r="AOT95" s="149"/>
      <c r="AOU95" s="149"/>
      <c r="AOV95" s="149"/>
      <c r="AOW95" s="149"/>
      <c r="AOX95" s="149"/>
      <c r="AOY95" s="149"/>
      <c r="AOZ95" s="149"/>
      <c r="APA95" s="149"/>
      <c r="APB95" s="149"/>
      <c r="APC95" s="149"/>
      <c r="APD95" s="149"/>
      <c r="APE95" s="149"/>
      <c r="APF95" s="149"/>
      <c r="APG95" s="149"/>
      <c r="APH95" s="149"/>
      <c r="API95" s="149"/>
      <c r="APJ95" s="149"/>
      <c r="APK95" s="149"/>
      <c r="APL95" s="149"/>
      <c r="APM95" s="149"/>
      <c r="APN95" s="149"/>
      <c r="APO95" s="149"/>
      <c r="APP95" s="149"/>
      <c r="APQ95" s="149"/>
      <c r="APR95" s="149"/>
      <c r="APS95" s="149"/>
      <c r="APT95" s="149"/>
      <c r="APU95" s="149"/>
      <c r="APV95" s="149"/>
      <c r="APW95" s="149"/>
      <c r="APX95" s="149"/>
      <c r="APY95" s="149"/>
      <c r="APZ95" s="149"/>
      <c r="AQA95" s="149"/>
      <c r="AQB95" s="149"/>
      <c r="AQC95" s="149"/>
      <c r="AQD95" s="149"/>
      <c r="AQE95" s="149"/>
      <c r="AQF95" s="149"/>
      <c r="AQG95" s="149"/>
      <c r="AQH95" s="149"/>
      <c r="AQI95" s="149"/>
      <c r="AQJ95" s="149"/>
      <c r="AQK95" s="149"/>
      <c r="AQL95" s="149"/>
      <c r="AQM95" s="149"/>
      <c r="AQN95" s="149"/>
      <c r="AQO95" s="149"/>
      <c r="AQP95" s="149"/>
      <c r="AQQ95" s="149"/>
      <c r="AQR95" s="149"/>
      <c r="AQS95" s="149"/>
      <c r="AQT95" s="149"/>
      <c r="AQU95" s="149"/>
      <c r="AQV95" s="149"/>
      <c r="AQW95" s="149"/>
      <c r="AQX95" s="149"/>
      <c r="AQY95" s="149"/>
      <c r="AQZ95" s="149"/>
      <c r="ARA95" s="149"/>
      <c r="ARB95" s="149"/>
      <c r="ARC95" s="149"/>
      <c r="ARD95" s="149"/>
      <c r="ARE95" s="149"/>
      <c r="ARF95" s="149"/>
      <c r="ARG95" s="149"/>
      <c r="ARH95" s="149"/>
      <c r="ARI95" s="149"/>
      <c r="ARJ95" s="149"/>
      <c r="ARK95" s="149"/>
      <c r="ARL95" s="149"/>
      <c r="ARM95" s="149"/>
      <c r="ARN95" s="149"/>
      <c r="ARO95" s="149"/>
      <c r="ARP95" s="149"/>
      <c r="ARQ95" s="149"/>
      <c r="ARR95" s="149"/>
      <c r="ARS95" s="149"/>
      <c r="ART95" s="149"/>
      <c r="ARU95" s="149"/>
      <c r="ARV95" s="149"/>
      <c r="ARW95" s="149"/>
      <c r="ARX95" s="149"/>
      <c r="ARY95" s="149"/>
      <c r="ARZ95" s="149"/>
      <c r="ASA95" s="149"/>
      <c r="ASB95" s="149"/>
      <c r="ASC95" s="149"/>
      <c r="ASD95" s="149"/>
      <c r="ASE95" s="149"/>
      <c r="ASF95" s="149"/>
      <c r="ASG95" s="149"/>
      <c r="ASH95" s="149"/>
      <c r="ASI95" s="149"/>
      <c r="ASJ95" s="149"/>
      <c r="ASK95" s="149"/>
      <c r="ASL95" s="149"/>
      <c r="ASM95" s="149"/>
      <c r="ASN95" s="149"/>
      <c r="ASO95" s="149"/>
      <c r="ASP95" s="149"/>
      <c r="ASQ95" s="149"/>
      <c r="ASR95" s="149"/>
      <c r="ASS95" s="149"/>
      <c r="AST95" s="149"/>
      <c r="ASU95" s="149"/>
      <c r="ASV95" s="149"/>
      <c r="ASW95" s="149"/>
      <c r="ASX95" s="149"/>
      <c r="ASY95" s="149"/>
      <c r="ASZ95" s="149"/>
      <c r="ATA95" s="149"/>
      <c r="ATB95" s="149"/>
      <c r="ATC95" s="149"/>
      <c r="ATD95" s="149"/>
      <c r="ATE95" s="149"/>
      <c r="ATF95" s="149"/>
      <c r="ATG95" s="149"/>
      <c r="ATH95" s="149"/>
      <c r="ATI95" s="149"/>
      <c r="ATJ95" s="149"/>
      <c r="ATK95" s="149"/>
      <c r="ATL95" s="149"/>
      <c r="ATM95" s="149"/>
      <c r="ATN95" s="149"/>
      <c r="ATO95" s="149"/>
      <c r="ATP95" s="149"/>
      <c r="ATQ95" s="149"/>
      <c r="ATR95" s="149"/>
      <c r="ATS95" s="149"/>
      <c r="ATT95" s="149"/>
      <c r="ATU95" s="149"/>
      <c r="ATV95" s="149"/>
      <c r="ATW95" s="149"/>
      <c r="ATX95" s="149"/>
      <c r="ATY95" s="149"/>
      <c r="ATZ95" s="149"/>
      <c r="AUA95" s="149"/>
      <c r="AUB95" s="149"/>
      <c r="AUC95" s="149"/>
      <c r="AUD95" s="149"/>
      <c r="AUE95" s="149"/>
      <c r="AUF95" s="149"/>
      <c r="AUG95" s="149"/>
      <c r="AUH95" s="149"/>
      <c r="AUI95" s="149"/>
      <c r="AUJ95" s="149"/>
      <c r="AUK95" s="149"/>
      <c r="AUL95" s="149"/>
      <c r="AUM95" s="149"/>
      <c r="AUN95" s="149"/>
      <c r="AUO95" s="149"/>
      <c r="AUP95" s="149"/>
      <c r="AUQ95" s="149"/>
      <c r="AUR95" s="149"/>
      <c r="AUS95" s="149"/>
      <c r="AUT95" s="149"/>
      <c r="AUU95" s="149"/>
      <c r="AUV95" s="149"/>
      <c r="AUW95" s="149"/>
      <c r="AUX95" s="149"/>
      <c r="AUY95" s="149"/>
      <c r="AUZ95" s="149"/>
      <c r="AVA95" s="149"/>
      <c r="AVB95" s="149"/>
      <c r="AVC95" s="149"/>
      <c r="AVD95" s="149"/>
      <c r="AVE95" s="149"/>
      <c r="AVF95" s="149"/>
      <c r="AVG95" s="149"/>
      <c r="AVH95" s="149"/>
      <c r="AVI95" s="149"/>
      <c r="AVJ95" s="149"/>
      <c r="AVK95" s="149"/>
      <c r="AVL95" s="149"/>
      <c r="AVM95" s="149"/>
      <c r="AVN95" s="149"/>
      <c r="AVO95" s="149"/>
      <c r="AVP95" s="149"/>
      <c r="AVQ95" s="149"/>
      <c r="AVR95" s="149"/>
      <c r="AVS95" s="149"/>
      <c r="AVT95" s="149"/>
      <c r="AVU95" s="149"/>
      <c r="AVV95" s="149"/>
      <c r="AVW95" s="149"/>
      <c r="AVX95" s="149"/>
      <c r="AVY95" s="149"/>
      <c r="AVZ95" s="149"/>
      <c r="AWA95" s="149"/>
      <c r="AWB95" s="149"/>
      <c r="AWC95" s="149"/>
      <c r="AWD95" s="149"/>
      <c r="AWE95" s="149"/>
      <c r="AWF95" s="149"/>
      <c r="AWG95" s="149"/>
      <c r="AWH95" s="149"/>
      <c r="AWI95" s="149"/>
      <c r="AWJ95" s="149"/>
      <c r="AWK95" s="149"/>
      <c r="AWL95" s="149"/>
      <c r="AWM95" s="149"/>
      <c r="AWN95" s="149"/>
      <c r="AWO95" s="149"/>
      <c r="AWP95" s="149"/>
      <c r="AWQ95" s="149"/>
      <c r="AWR95" s="149"/>
      <c r="AWS95" s="149"/>
      <c r="AWT95" s="149"/>
      <c r="AWU95" s="149"/>
      <c r="AWV95" s="149"/>
      <c r="AWW95" s="149"/>
      <c r="AWX95" s="149"/>
      <c r="AWY95" s="149"/>
      <c r="AWZ95" s="149"/>
      <c r="AXA95" s="149"/>
      <c r="AXB95" s="149"/>
      <c r="AXC95" s="149"/>
      <c r="AXD95" s="149"/>
      <c r="AXE95" s="149"/>
      <c r="AXF95" s="149"/>
      <c r="AXG95" s="149"/>
      <c r="AXH95" s="149"/>
      <c r="AXI95" s="149"/>
      <c r="AXJ95" s="149"/>
      <c r="AXK95" s="149"/>
      <c r="AXL95" s="149"/>
      <c r="AXM95" s="149"/>
      <c r="AXN95" s="149"/>
      <c r="AXO95" s="149"/>
      <c r="AXP95" s="149"/>
      <c r="AXQ95" s="149"/>
      <c r="AXR95" s="149"/>
      <c r="AXS95" s="149"/>
      <c r="AXT95" s="149"/>
      <c r="AXU95" s="149"/>
      <c r="AXV95" s="149"/>
      <c r="AXW95" s="149"/>
      <c r="AXX95" s="149"/>
      <c r="AXY95" s="149"/>
      <c r="AXZ95" s="149"/>
      <c r="AYA95" s="149"/>
      <c r="AYB95" s="149"/>
      <c r="AYC95" s="149"/>
      <c r="AYD95" s="149"/>
      <c r="AYE95" s="149"/>
      <c r="AYF95" s="149"/>
      <c r="AYG95" s="149"/>
      <c r="AYH95" s="149"/>
      <c r="AYI95" s="149"/>
      <c r="AYJ95" s="149"/>
      <c r="AYK95" s="149"/>
      <c r="AYL95" s="149"/>
      <c r="AYM95" s="149"/>
      <c r="AYN95" s="149"/>
      <c r="AYO95" s="149"/>
      <c r="AYP95" s="149"/>
      <c r="AYQ95" s="149"/>
      <c r="AYR95" s="149"/>
      <c r="AYS95" s="149"/>
      <c r="AYT95" s="149"/>
      <c r="AYU95" s="149"/>
      <c r="AYV95" s="149"/>
      <c r="AYW95" s="149"/>
      <c r="AYX95" s="149"/>
      <c r="AYY95" s="149"/>
      <c r="AYZ95" s="149"/>
      <c r="AZA95" s="149"/>
      <c r="AZB95" s="149"/>
      <c r="AZC95" s="149"/>
      <c r="AZD95" s="149"/>
      <c r="AZE95" s="149"/>
      <c r="AZF95" s="149"/>
      <c r="AZG95" s="149"/>
      <c r="AZH95" s="149"/>
      <c r="AZI95" s="149"/>
      <c r="AZJ95" s="149"/>
      <c r="AZK95" s="149"/>
      <c r="AZL95" s="149"/>
      <c r="AZM95" s="149"/>
      <c r="AZN95" s="149"/>
      <c r="AZO95" s="149"/>
      <c r="AZP95" s="149"/>
      <c r="AZQ95" s="149"/>
      <c r="AZR95" s="149"/>
      <c r="AZS95" s="149"/>
      <c r="AZT95" s="149"/>
      <c r="AZU95" s="149"/>
      <c r="AZV95" s="149"/>
      <c r="AZW95" s="149"/>
      <c r="AZX95" s="149"/>
      <c r="AZY95" s="149"/>
      <c r="AZZ95" s="149"/>
      <c r="BAA95" s="149"/>
      <c r="BAB95" s="149"/>
      <c r="BAC95" s="149"/>
      <c r="BAD95" s="149"/>
      <c r="BAE95" s="149"/>
      <c r="BAF95" s="149"/>
      <c r="BAG95" s="149"/>
      <c r="BAH95" s="149"/>
      <c r="BAI95" s="149"/>
      <c r="BAJ95" s="149"/>
      <c r="BAK95" s="149"/>
      <c r="BAL95" s="149"/>
      <c r="BAM95" s="149"/>
      <c r="BAN95" s="149"/>
      <c r="BAO95" s="149"/>
      <c r="BAP95" s="149"/>
      <c r="BAQ95" s="149"/>
      <c r="BAR95" s="149"/>
      <c r="BAS95" s="149"/>
      <c r="BAT95" s="149"/>
      <c r="BAU95" s="149"/>
      <c r="BAV95" s="149"/>
      <c r="BAW95" s="149"/>
      <c r="BAX95" s="149"/>
      <c r="BAY95" s="149"/>
      <c r="BAZ95" s="149"/>
      <c r="BBA95" s="149"/>
      <c r="BBB95" s="149"/>
      <c r="BBC95" s="149"/>
      <c r="BBD95" s="149"/>
      <c r="BBE95" s="149"/>
      <c r="BBF95" s="149"/>
      <c r="BBG95" s="149"/>
      <c r="BBH95" s="149"/>
      <c r="BBI95" s="149"/>
      <c r="BBJ95" s="149"/>
      <c r="BBK95" s="149"/>
      <c r="BBL95" s="149"/>
      <c r="BBM95" s="149"/>
      <c r="BBN95" s="149"/>
      <c r="BBO95" s="149"/>
      <c r="BBP95" s="149"/>
      <c r="BBQ95" s="149"/>
      <c r="BBR95" s="149"/>
      <c r="BBS95" s="149"/>
      <c r="BBT95" s="149"/>
      <c r="BBU95" s="149"/>
      <c r="BBV95" s="149"/>
      <c r="BBW95" s="149"/>
      <c r="BBX95" s="149"/>
      <c r="BBY95" s="149"/>
      <c r="BBZ95" s="149"/>
      <c r="BCA95" s="149"/>
      <c r="BCB95" s="149"/>
      <c r="BCC95" s="149"/>
      <c r="BCD95" s="149"/>
      <c r="BCE95" s="149"/>
      <c r="BCF95" s="149"/>
      <c r="BCG95" s="149"/>
      <c r="BCH95" s="149"/>
      <c r="BCI95" s="149"/>
      <c r="BCJ95" s="149"/>
      <c r="BCK95" s="149"/>
      <c r="BCL95" s="149"/>
      <c r="BCM95" s="149"/>
      <c r="BCN95" s="149"/>
      <c r="BCO95" s="149"/>
      <c r="BCP95" s="149"/>
      <c r="BCQ95" s="149"/>
      <c r="BCR95" s="149"/>
      <c r="BCS95" s="149"/>
      <c r="BCT95" s="149"/>
      <c r="BCU95" s="149"/>
      <c r="BCV95" s="149"/>
      <c r="BCW95" s="149"/>
      <c r="BCX95" s="149"/>
      <c r="BCY95" s="149"/>
      <c r="BCZ95" s="149"/>
      <c r="BDA95" s="149"/>
      <c r="BDB95" s="149"/>
      <c r="BDC95" s="149"/>
      <c r="BDD95" s="149"/>
      <c r="BDE95" s="149"/>
      <c r="BDF95" s="149"/>
      <c r="BDG95" s="149"/>
      <c r="BDH95" s="149"/>
      <c r="BDI95" s="149"/>
      <c r="BDJ95" s="149"/>
      <c r="BDK95" s="149"/>
      <c r="BDL95" s="149"/>
      <c r="BDM95" s="149"/>
      <c r="BDN95" s="149"/>
      <c r="BDO95" s="149"/>
      <c r="BDP95" s="149"/>
      <c r="BDQ95" s="149"/>
      <c r="BDR95" s="149"/>
      <c r="BDS95" s="149"/>
      <c r="BDT95" s="149"/>
      <c r="BDU95" s="149"/>
      <c r="BDV95" s="149"/>
      <c r="BDW95" s="149"/>
      <c r="BDX95" s="149"/>
      <c r="BDY95" s="149"/>
      <c r="BDZ95" s="149"/>
      <c r="BEA95" s="149"/>
      <c r="BEB95" s="149"/>
      <c r="BEC95" s="149"/>
      <c r="BED95" s="149"/>
      <c r="BEE95" s="149"/>
      <c r="BEF95" s="149"/>
      <c r="BEG95" s="149"/>
      <c r="BEH95" s="149"/>
      <c r="BEI95" s="149"/>
      <c r="BEJ95" s="149"/>
      <c r="BEK95" s="149"/>
      <c r="BEL95" s="149"/>
      <c r="BEM95" s="149"/>
      <c r="BEN95" s="149"/>
      <c r="BEO95" s="149"/>
      <c r="BEP95" s="149"/>
      <c r="BEQ95" s="149"/>
      <c r="BER95" s="149"/>
      <c r="BES95" s="149"/>
      <c r="BET95" s="149"/>
      <c r="BEU95" s="149"/>
      <c r="BEV95" s="149"/>
      <c r="BEW95" s="149"/>
      <c r="BEX95" s="149"/>
      <c r="BEY95" s="149"/>
      <c r="BEZ95" s="149"/>
      <c r="BFA95" s="149"/>
      <c r="BFB95" s="149"/>
      <c r="BFC95" s="149"/>
      <c r="BFD95" s="149"/>
      <c r="BFE95" s="149"/>
      <c r="BFF95" s="149"/>
      <c r="BFG95" s="149"/>
      <c r="BFH95" s="149"/>
      <c r="BFI95" s="149"/>
      <c r="BFJ95" s="149"/>
      <c r="BFK95" s="149"/>
      <c r="BFL95" s="149"/>
      <c r="BFM95" s="149"/>
      <c r="BFN95" s="149"/>
      <c r="BFO95" s="149"/>
      <c r="BFP95" s="149"/>
      <c r="BFQ95" s="149"/>
      <c r="BFR95" s="149"/>
      <c r="BFS95" s="149"/>
      <c r="BFT95" s="149"/>
      <c r="BFU95" s="149"/>
      <c r="BFV95" s="149"/>
      <c r="BFW95" s="149"/>
      <c r="BFX95" s="149"/>
      <c r="BFY95" s="149"/>
      <c r="BFZ95" s="149"/>
      <c r="BGA95" s="149"/>
      <c r="BGB95" s="149"/>
      <c r="BGC95" s="149"/>
      <c r="BGD95" s="149"/>
      <c r="BGE95" s="149"/>
      <c r="BGF95" s="149"/>
      <c r="BGG95" s="149"/>
      <c r="BGH95" s="149"/>
      <c r="BGI95" s="149"/>
      <c r="BGJ95" s="149"/>
      <c r="BGK95" s="149"/>
      <c r="BGL95" s="149"/>
      <c r="BGM95" s="149"/>
      <c r="BGN95" s="149"/>
      <c r="BGO95" s="149"/>
      <c r="BGP95" s="149"/>
      <c r="BGQ95" s="149"/>
      <c r="BGR95" s="149"/>
      <c r="BGS95" s="149"/>
      <c r="BGT95" s="149"/>
      <c r="BGU95" s="149"/>
      <c r="BGV95" s="149"/>
      <c r="BGW95" s="149"/>
      <c r="BGX95" s="149"/>
      <c r="BGY95" s="149"/>
      <c r="BGZ95" s="149"/>
      <c r="BHA95" s="149"/>
      <c r="BHB95" s="149"/>
      <c r="BHC95" s="149"/>
      <c r="BHD95" s="149"/>
      <c r="BHE95" s="149"/>
      <c r="BHF95" s="149"/>
      <c r="BHG95" s="149"/>
      <c r="BHH95" s="149"/>
      <c r="BHI95" s="149"/>
      <c r="BHJ95" s="149"/>
      <c r="BHK95" s="149"/>
      <c r="BHL95" s="149"/>
      <c r="BHM95" s="149"/>
      <c r="BHN95" s="149"/>
      <c r="BHO95" s="149"/>
      <c r="BHP95" s="149"/>
      <c r="BHQ95" s="149"/>
      <c r="BHR95" s="149"/>
      <c r="BHS95" s="149"/>
      <c r="BHT95" s="149"/>
      <c r="BHU95" s="149"/>
      <c r="BHV95" s="149"/>
      <c r="BHW95" s="149"/>
      <c r="BHX95" s="149"/>
      <c r="BHY95" s="149"/>
      <c r="BHZ95" s="149"/>
      <c r="BIA95" s="149"/>
      <c r="BIB95" s="149"/>
      <c r="BIC95" s="149"/>
      <c r="BID95" s="149"/>
      <c r="BIE95" s="149"/>
      <c r="BIF95" s="149"/>
      <c r="BIG95" s="149"/>
      <c r="BIH95" s="149"/>
      <c r="BII95" s="149"/>
      <c r="BIJ95" s="149"/>
      <c r="BIK95" s="149"/>
      <c r="BIL95" s="149"/>
      <c r="BIM95" s="149"/>
      <c r="BIN95" s="149"/>
      <c r="BIO95" s="149"/>
      <c r="BIP95" s="149"/>
      <c r="BIQ95" s="149"/>
      <c r="BIR95" s="149"/>
      <c r="BIS95" s="149"/>
      <c r="BIT95" s="149"/>
      <c r="BIU95" s="149"/>
      <c r="BIV95" s="149"/>
      <c r="BIW95" s="149"/>
      <c r="BIX95" s="149"/>
      <c r="BIY95" s="149"/>
      <c r="BIZ95" s="149"/>
      <c r="BJA95" s="149"/>
      <c r="BJB95" s="149"/>
      <c r="BJC95" s="149"/>
      <c r="BJD95" s="149"/>
      <c r="BJE95" s="149"/>
      <c r="BJF95" s="149"/>
      <c r="BJG95" s="149"/>
      <c r="BJH95" s="149"/>
      <c r="BJI95" s="149"/>
      <c r="BJJ95" s="149"/>
      <c r="BJK95" s="149"/>
      <c r="BJL95" s="149"/>
      <c r="BJM95" s="149"/>
      <c r="BJN95" s="149"/>
      <c r="BJO95" s="149"/>
      <c r="BJP95" s="149"/>
      <c r="BJQ95" s="149"/>
      <c r="BJR95" s="149"/>
      <c r="BJS95" s="149"/>
      <c r="BJT95" s="149"/>
      <c r="BJU95" s="149"/>
      <c r="BJV95" s="149"/>
      <c r="BJW95" s="149"/>
      <c r="BJX95" s="149"/>
      <c r="BJY95" s="149"/>
      <c r="BJZ95" s="149"/>
      <c r="BKA95" s="149"/>
      <c r="BKB95" s="149"/>
      <c r="BKC95" s="149"/>
      <c r="BKD95" s="149"/>
      <c r="BKE95" s="149"/>
      <c r="BKF95" s="149"/>
      <c r="BKG95" s="149"/>
      <c r="BKH95" s="149"/>
      <c r="BKI95" s="149"/>
      <c r="BKJ95" s="149"/>
      <c r="BKK95" s="149"/>
      <c r="BKL95" s="149"/>
      <c r="BKM95" s="149"/>
      <c r="BKN95" s="149"/>
      <c r="BKO95" s="149"/>
      <c r="BKP95" s="149"/>
      <c r="BKQ95" s="149"/>
      <c r="BKR95" s="149"/>
      <c r="BKS95" s="149"/>
      <c r="BKT95" s="149"/>
      <c r="BKU95" s="149"/>
      <c r="BKV95" s="149"/>
      <c r="BKW95" s="149"/>
      <c r="BKX95" s="149"/>
      <c r="BKY95" s="149"/>
      <c r="BKZ95" s="149"/>
      <c r="BLA95" s="149"/>
      <c r="BLB95" s="149"/>
      <c r="BLC95" s="149"/>
      <c r="BLD95" s="149"/>
      <c r="BLE95" s="149"/>
      <c r="BLF95" s="149"/>
      <c r="BLG95" s="149"/>
      <c r="BLH95" s="149"/>
      <c r="BLI95" s="149"/>
      <c r="BLJ95" s="149"/>
      <c r="BLK95" s="149"/>
      <c r="BLL95" s="149"/>
      <c r="BLM95" s="149"/>
      <c r="BLN95" s="149"/>
      <c r="BLO95" s="149"/>
      <c r="BLP95" s="149"/>
      <c r="BLQ95" s="149"/>
      <c r="BLR95" s="149"/>
      <c r="BLS95" s="149"/>
      <c r="BLT95" s="149"/>
      <c r="BLU95" s="149"/>
      <c r="BLV95" s="149"/>
      <c r="BLW95" s="149"/>
      <c r="BLX95" s="149"/>
      <c r="BLY95" s="149"/>
      <c r="BLZ95" s="149"/>
      <c r="BMA95" s="149"/>
      <c r="BMB95" s="149"/>
      <c r="BMC95" s="149"/>
      <c r="BMD95" s="149"/>
      <c r="BME95" s="149"/>
      <c r="BMF95" s="149"/>
      <c r="BMG95" s="149"/>
      <c r="BMH95" s="149"/>
      <c r="BMI95" s="149"/>
      <c r="BMJ95" s="149"/>
      <c r="BMK95" s="149"/>
      <c r="BML95" s="149"/>
      <c r="BMM95" s="149"/>
      <c r="BMN95" s="149"/>
      <c r="BMO95" s="149"/>
      <c r="BMP95" s="149"/>
      <c r="BMQ95" s="149"/>
      <c r="BMR95" s="149"/>
      <c r="BMS95" s="149"/>
      <c r="BMT95" s="149"/>
      <c r="BMU95" s="149"/>
      <c r="BMV95" s="149"/>
      <c r="BMW95" s="149"/>
      <c r="BMX95" s="149"/>
      <c r="BMY95" s="149"/>
      <c r="BMZ95" s="149"/>
      <c r="BNA95" s="149"/>
      <c r="BNB95" s="149"/>
      <c r="BNC95" s="149"/>
      <c r="BND95" s="149"/>
      <c r="BNE95" s="149"/>
      <c r="BNF95" s="149"/>
      <c r="BNG95" s="149"/>
      <c r="BNH95" s="149"/>
      <c r="BNI95" s="149"/>
      <c r="BNJ95" s="149"/>
      <c r="BNK95" s="149"/>
      <c r="BNL95" s="149"/>
      <c r="BNM95" s="149"/>
      <c r="BNN95" s="149"/>
      <c r="BNO95" s="149"/>
      <c r="BNP95" s="149"/>
      <c r="BNQ95" s="149"/>
      <c r="BNR95" s="149"/>
      <c r="BNS95" s="149"/>
      <c r="BNT95" s="149"/>
      <c r="BNU95" s="149"/>
      <c r="BNV95" s="149"/>
      <c r="BNW95" s="149"/>
      <c r="BNX95" s="149"/>
      <c r="BNY95" s="149"/>
      <c r="BNZ95" s="149"/>
      <c r="BOA95" s="149"/>
      <c r="BOB95" s="149"/>
      <c r="BOC95" s="149"/>
      <c r="BOD95" s="149"/>
      <c r="BOE95" s="149"/>
      <c r="BOF95" s="149"/>
      <c r="BOG95" s="149"/>
      <c r="BOH95" s="149"/>
      <c r="BOI95" s="149"/>
      <c r="BOJ95" s="149"/>
      <c r="BOK95" s="149"/>
      <c r="BOL95" s="149"/>
      <c r="BOM95" s="149"/>
      <c r="BON95" s="149"/>
      <c r="BOO95" s="149"/>
      <c r="BOP95" s="149"/>
      <c r="BOQ95" s="149"/>
      <c r="BOR95" s="149"/>
      <c r="BOS95" s="149"/>
      <c r="BOT95" s="149"/>
      <c r="BOU95" s="149"/>
      <c r="BOV95" s="149"/>
      <c r="BOW95" s="149"/>
      <c r="BOX95" s="149"/>
      <c r="BOY95" s="149"/>
      <c r="BOZ95" s="149"/>
      <c r="BPA95" s="149"/>
      <c r="BPB95" s="149"/>
      <c r="BPC95" s="149"/>
      <c r="BPD95" s="149"/>
      <c r="BPE95" s="149"/>
      <c r="BPF95" s="149"/>
      <c r="BPG95" s="149"/>
      <c r="BPH95" s="149"/>
      <c r="BPI95" s="149"/>
      <c r="BPJ95" s="149"/>
      <c r="BPK95" s="149"/>
      <c r="BPL95" s="149"/>
      <c r="BPM95" s="149"/>
      <c r="BPN95" s="149"/>
      <c r="BPO95" s="149"/>
      <c r="BPP95" s="149"/>
      <c r="BPQ95" s="149"/>
      <c r="BPR95" s="149"/>
      <c r="BPS95" s="149"/>
      <c r="BPT95" s="149"/>
      <c r="BPU95" s="149"/>
      <c r="BPV95" s="149"/>
      <c r="BPW95" s="149"/>
      <c r="BPX95" s="149"/>
      <c r="BPY95" s="149"/>
      <c r="BPZ95" s="149"/>
      <c r="BQA95" s="149"/>
      <c r="BQB95" s="149"/>
      <c r="BQC95" s="149"/>
      <c r="BQD95" s="149"/>
      <c r="BQE95" s="149"/>
      <c r="BQF95" s="149"/>
      <c r="BQG95" s="149"/>
      <c r="BQH95" s="149"/>
      <c r="BQI95" s="149"/>
      <c r="BQJ95" s="149"/>
      <c r="BQK95" s="149"/>
      <c r="BQL95" s="149"/>
      <c r="BQM95" s="149"/>
      <c r="BQN95" s="149"/>
      <c r="BQO95" s="149"/>
      <c r="BQP95" s="149"/>
      <c r="BQQ95" s="149"/>
      <c r="BQR95" s="149"/>
      <c r="BQS95" s="149"/>
      <c r="BQT95" s="149"/>
      <c r="BQU95" s="149"/>
      <c r="BQV95" s="149"/>
      <c r="BQW95" s="149"/>
      <c r="BQX95" s="149"/>
      <c r="BQY95" s="149"/>
      <c r="BQZ95" s="149"/>
      <c r="BRA95" s="149"/>
      <c r="BRB95" s="149"/>
      <c r="BRC95" s="149"/>
      <c r="BRD95" s="149"/>
      <c r="BRE95" s="149"/>
      <c r="BRF95" s="149"/>
      <c r="BRG95" s="149"/>
      <c r="BRH95" s="149"/>
      <c r="BRI95" s="149"/>
      <c r="BRJ95" s="149"/>
      <c r="BRK95" s="149"/>
      <c r="BRL95" s="149"/>
      <c r="BRM95" s="149"/>
      <c r="BRN95" s="149"/>
      <c r="BRO95" s="149"/>
      <c r="BRP95" s="149"/>
      <c r="BRQ95" s="149"/>
      <c r="BRR95" s="149"/>
      <c r="BRS95" s="149"/>
      <c r="BRT95" s="149"/>
      <c r="BRU95" s="149"/>
      <c r="BRV95" s="149"/>
      <c r="BRW95" s="149"/>
      <c r="BRX95" s="149"/>
      <c r="BRY95" s="149"/>
      <c r="BRZ95" s="149"/>
      <c r="BSA95" s="149"/>
      <c r="BSB95" s="149"/>
      <c r="BSC95" s="149"/>
      <c r="BSD95" s="149"/>
      <c r="BSE95" s="149"/>
      <c r="BSF95" s="149"/>
      <c r="BSG95" s="149"/>
      <c r="BSH95" s="149"/>
      <c r="BSI95" s="149"/>
      <c r="BSJ95" s="149"/>
      <c r="BSK95" s="149"/>
      <c r="BSL95" s="149"/>
      <c r="BSM95" s="149"/>
      <c r="BSN95" s="149"/>
      <c r="BSO95" s="149"/>
      <c r="BSP95" s="149"/>
      <c r="BSQ95" s="149"/>
      <c r="BSR95" s="149"/>
      <c r="BSS95" s="149"/>
      <c r="BST95" s="149"/>
      <c r="BSU95" s="149"/>
      <c r="BSV95" s="149"/>
      <c r="BSW95" s="149"/>
      <c r="BSX95" s="149"/>
      <c r="BSY95" s="149"/>
      <c r="BSZ95" s="149"/>
      <c r="BTA95" s="149"/>
      <c r="BTB95" s="149"/>
      <c r="BTC95" s="149"/>
      <c r="BTD95" s="149"/>
      <c r="BTE95" s="149"/>
      <c r="BTF95" s="149"/>
      <c r="BTG95" s="149"/>
      <c r="BTH95" s="149"/>
      <c r="BTI95" s="149"/>
      <c r="BTJ95" s="149"/>
      <c r="BTK95" s="149"/>
      <c r="BTL95" s="149"/>
      <c r="BTM95" s="149"/>
      <c r="BTN95" s="149"/>
      <c r="BTO95" s="149"/>
      <c r="BTP95" s="149"/>
      <c r="BTQ95" s="149"/>
      <c r="BTR95" s="149"/>
      <c r="BTS95" s="149"/>
      <c r="BTT95" s="149"/>
      <c r="BTU95" s="149"/>
      <c r="BTV95" s="149"/>
      <c r="BTW95" s="149"/>
      <c r="BTX95" s="149"/>
      <c r="BTY95" s="149"/>
      <c r="BTZ95" s="149"/>
      <c r="BUA95" s="149"/>
      <c r="BUB95" s="149"/>
      <c r="BUC95" s="149"/>
      <c r="BUD95" s="149"/>
      <c r="BUE95" s="149"/>
      <c r="BUF95" s="149"/>
      <c r="BUG95" s="149"/>
      <c r="BUH95" s="149"/>
      <c r="BUI95" s="149"/>
      <c r="BUJ95" s="149"/>
      <c r="BUK95" s="149"/>
      <c r="BUL95" s="149"/>
      <c r="BUM95" s="149"/>
      <c r="BUN95" s="149"/>
      <c r="BUO95" s="149"/>
      <c r="BUP95" s="149"/>
      <c r="BUQ95" s="149"/>
      <c r="BUR95" s="149"/>
      <c r="BUS95" s="149"/>
      <c r="BUT95" s="149"/>
      <c r="BUU95" s="149"/>
      <c r="BUV95" s="149"/>
      <c r="BUW95" s="149"/>
      <c r="BUX95" s="149"/>
      <c r="BUY95" s="149"/>
      <c r="BUZ95" s="149"/>
      <c r="BVA95" s="149"/>
      <c r="BVB95" s="149"/>
      <c r="BVC95" s="149"/>
      <c r="BVD95" s="149"/>
      <c r="BVE95" s="149"/>
      <c r="BVF95" s="149"/>
      <c r="BVG95" s="149"/>
      <c r="BVH95" s="149"/>
      <c r="BVI95" s="149"/>
      <c r="BVJ95" s="149"/>
      <c r="BVK95" s="149"/>
      <c r="BVL95" s="149"/>
      <c r="BVM95" s="149"/>
      <c r="BVN95" s="149"/>
      <c r="BVO95" s="149"/>
      <c r="BVP95" s="149"/>
      <c r="BVQ95" s="149"/>
      <c r="BVR95" s="149"/>
      <c r="BVS95" s="149"/>
      <c r="BVT95" s="149"/>
      <c r="BVU95" s="149"/>
      <c r="BVV95" s="149"/>
      <c r="BVW95" s="149"/>
      <c r="BVX95" s="149"/>
      <c r="BVY95" s="149"/>
      <c r="BVZ95" s="149"/>
      <c r="BWA95" s="149"/>
      <c r="BWB95" s="149"/>
      <c r="BWC95" s="149"/>
      <c r="BWD95" s="149"/>
      <c r="BWE95" s="149"/>
      <c r="BWF95" s="149"/>
      <c r="BWG95" s="149"/>
      <c r="BWH95" s="149"/>
      <c r="BWI95" s="149"/>
      <c r="BWJ95" s="149"/>
      <c r="BWK95" s="149"/>
      <c r="BWL95" s="149"/>
      <c r="BWM95" s="149"/>
      <c r="BWN95" s="149"/>
      <c r="BWO95" s="149"/>
      <c r="BWP95" s="149"/>
      <c r="BWQ95" s="149"/>
      <c r="BWR95" s="149"/>
      <c r="BWS95" s="149"/>
      <c r="BWT95" s="149"/>
      <c r="BWU95" s="149"/>
      <c r="BWV95" s="149"/>
      <c r="BWW95" s="149"/>
      <c r="BWX95" s="149"/>
      <c r="BWY95" s="149"/>
      <c r="BWZ95" s="149"/>
      <c r="BXA95" s="149"/>
      <c r="BXB95" s="149"/>
      <c r="BXC95" s="149"/>
      <c r="BXD95" s="149"/>
      <c r="BXE95" s="149"/>
      <c r="BXF95" s="149"/>
      <c r="BXG95" s="149"/>
      <c r="BXH95" s="149"/>
      <c r="BXI95" s="149"/>
      <c r="BXJ95" s="149"/>
      <c r="BXK95" s="149"/>
      <c r="BXL95" s="149"/>
      <c r="BXM95" s="149"/>
      <c r="BXN95" s="149"/>
      <c r="BXO95" s="149"/>
      <c r="BXP95" s="149"/>
      <c r="BXQ95" s="149"/>
      <c r="BXR95" s="149"/>
      <c r="BXS95" s="149"/>
      <c r="BXT95" s="149"/>
      <c r="BXU95" s="149"/>
      <c r="BXV95" s="149"/>
      <c r="BXW95" s="149"/>
      <c r="BXX95" s="149"/>
      <c r="BXY95" s="149"/>
      <c r="BXZ95" s="149"/>
      <c r="BYA95" s="149"/>
      <c r="BYB95" s="149"/>
      <c r="BYC95" s="149"/>
      <c r="BYD95" s="149"/>
      <c r="BYE95" s="149"/>
      <c r="BYF95" s="149"/>
      <c r="BYG95" s="149"/>
      <c r="BYH95" s="149"/>
      <c r="BYI95" s="149"/>
      <c r="BYJ95" s="149"/>
      <c r="BYK95" s="149"/>
      <c r="BYL95" s="149"/>
      <c r="BYM95" s="149"/>
      <c r="BYN95" s="149"/>
      <c r="BYO95" s="149"/>
      <c r="BYP95" s="149"/>
      <c r="BYQ95" s="149"/>
      <c r="BYR95" s="149"/>
      <c r="BYS95" s="149"/>
      <c r="BYT95" s="149"/>
      <c r="BYU95" s="149"/>
      <c r="BYV95" s="149"/>
      <c r="BYW95" s="149"/>
      <c r="BYX95" s="149"/>
      <c r="BYY95" s="149"/>
      <c r="BYZ95" s="149"/>
      <c r="BZA95" s="149"/>
      <c r="BZB95" s="149"/>
      <c r="BZC95" s="149"/>
      <c r="BZD95" s="149"/>
      <c r="BZE95" s="149"/>
      <c r="BZF95" s="149"/>
      <c r="BZG95" s="149"/>
      <c r="BZH95" s="149"/>
      <c r="BZI95" s="149"/>
      <c r="BZJ95" s="149"/>
      <c r="BZK95" s="149"/>
      <c r="BZL95" s="149"/>
      <c r="BZM95" s="149"/>
      <c r="BZN95" s="149"/>
      <c r="BZO95" s="149"/>
      <c r="BZP95" s="149"/>
      <c r="BZQ95" s="149"/>
      <c r="BZR95" s="149"/>
      <c r="BZS95" s="149"/>
      <c r="BZT95" s="149"/>
      <c r="BZU95" s="149"/>
      <c r="BZV95" s="149"/>
      <c r="BZW95" s="149"/>
      <c r="BZX95" s="149"/>
      <c r="BZY95" s="149"/>
      <c r="BZZ95" s="149"/>
      <c r="CAA95" s="149"/>
      <c r="CAB95" s="149"/>
      <c r="CAC95" s="149"/>
      <c r="CAD95" s="149"/>
      <c r="CAE95" s="149"/>
      <c r="CAF95" s="149"/>
      <c r="CAG95" s="149"/>
      <c r="CAH95" s="149"/>
      <c r="CAI95" s="149"/>
      <c r="CAJ95" s="149"/>
      <c r="CAK95" s="149"/>
      <c r="CAL95" s="149"/>
      <c r="CAM95" s="149"/>
      <c r="CAN95" s="149"/>
      <c r="CAO95" s="149"/>
      <c r="CAP95" s="149"/>
      <c r="CAQ95" s="149"/>
      <c r="CAR95" s="149"/>
      <c r="CAS95" s="149"/>
      <c r="CAT95" s="149"/>
      <c r="CAU95" s="149"/>
      <c r="CAV95" s="149"/>
      <c r="CAW95" s="149"/>
      <c r="CAX95" s="149"/>
      <c r="CAY95" s="149"/>
      <c r="CAZ95" s="149"/>
      <c r="CBA95" s="149"/>
      <c r="CBB95" s="149"/>
      <c r="CBC95" s="149"/>
      <c r="CBD95" s="149"/>
      <c r="CBE95" s="149"/>
      <c r="CBF95" s="149"/>
      <c r="CBG95" s="149"/>
      <c r="CBH95" s="149"/>
      <c r="CBI95" s="149"/>
      <c r="CBJ95" s="149"/>
      <c r="CBK95" s="149"/>
      <c r="CBL95" s="149"/>
      <c r="CBM95" s="149"/>
      <c r="CBN95" s="149"/>
      <c r="CBO95" s="149"/>
      <c r="CBP95" s="149"/>
      <c r="CBQ95" s="149"/>
      <c r="CBR95" s="149"/>
      <c r="CBS95" s="149"/>
      <c r="CBT95" s="149"/>
      <c r="CBU95" s="149"/>
      <c r="CBV95" s="149"/>
      <c r="CBW95" s="149"/>
      <c r="CBX95" s="149"/>
      <c r="CBY95" s="149"/>
      <c r="CBZ95" s="149"/>
      <c r="CCA95" s="149"/>
      <c r="CCB95" s="149"/>
      <c r="CCC95" s="149"/>
      <c r="CCD95" s="149"/>
      <c r="CCE95" s="149"/>
      <c r="CCF95" s="149"/>
      <c r="CCG95" s="149"/>
      <c r="CCH95" s="149"/>
      <c r="CCI95" s="149"/>
      <c r="CCJ95" s="149"/>
      <c r="CCK95" s="149"/>
      <c r="CCL95" s="149"/>
      <c r="CCM95" s="149"/>
      <c r="CCN95" s="149"/>
      <c r="CCO95" s="149"/>
      <c r="CCP95" s="149"/>
      <c r="CCQ95" s="149"/>
      <c r="CCR95" s="149"/>
      <c r="CCS95" s="149"/>
      <c r="CCT95" s="149"/>
      <c r="CCU95" s="149"/>
      <c r="CCV95" s="149"/>
      <c r="CCW95" s="149"/>
      <c r="CCX95" s="149"/>
      <c r="CCY95" s="149"/>
      <c r="CCZ95" s="149"/>
      <c r="CDA95" s="149"/>
      <c r="CDB95" s="149"/>
      <c r="CDC95" s="149"/>
      <c r="CDD95" s="149"/>
      <c r="CDE95" s="149"/>
      <c r="CDF95" s="149"/>
      <c r="CDG95" s="149"/>
      <c r="CDH95" s="149"/>
      <c r="CDI95" s="149"/>
      <c r="CDJ95" s="149"/>
      <c r="CDK95" s="149"/>
      <c r="CDL95" s="149"/>
      <c r="CDM95" s="149"/>
      <c r="CDN95" s="149"/>
      <c r="CDO95" s="149"/>
      <c r="CDP95" s="149"/>
      <c r="CDQ95" s="149"/>
      <c r="CDR95" s="149"/>
      <c r="CDS95" s="149"/>
      <c r="CDT95" s="149"/>
      <c r="CDU95" s="149"/>
      <c r="CDV95" s="149"/>
      <c r="CDW95" s="149"/>
      <c r="CDX95" s="149"/>
      <c r="CDY95" s="149"/>
      <c r="CDZ95" s="149"/>
      <c r="CEA95" s="149"/>
      <c r="CEB95" s="149"/>
      <c r="CEC95" s="149"/>
      <c r="CED95" s="149"/>
      <c r="CEE95" s="149"/>
      <c r="CEF95" s="149"/>
      <c r="CEG95" s="149"/>
      <c r="CEH95" s="149"/>
      <c r="CEI95" s="149"/>
      <c r="CEJ95" s="149"/>
      <c r="CEK95" s="149"/>
      <c r="CEL95" s="149"/>
      <c r="CEM95" s="149"/>
      <c r="CEN95" s="149"/>
      <c r="CEO95" s="149"/>
      <c r="CEP95" s="149"/>
      <c r="CEQ95" s="149"/>
      <c r="CER95" s="149"/>
      <c r="CES95" s="149"/>
      <c r="CET95" s="149"/>
      <c r="CEU95" s="149"/>
      <c r="CEV95" s="149"/>
      <c r="CEW95" s="149"/>
      <c r="CEX95" s="149"/>
      <c r="CEY95" s="149"/>
      <c r="CEZ95" s="149"/>
      <c r="CFA95" s="149"/>
      <c r="CFB95" s="149"/>
      <c r="CFC95" s="149"/>
      <c r="CFD95" s="149"/>
      <c r="CFE95" s="149"/>
      <c r="CFF95" s="149"/>
      <c r="CFG95" s="149"/>
      <c r="CFH95" s="149"/>
      <c r="CFI95" s="149"/>
      <c r="CFJ95" s="149"/>
      <c r="CFK95" s="149"/>
      <c r="CFL95" s="149"/>
      <c r="CFM95" s="149"/>
      <c r="CFN95" s="149"/>
      <c r="CFO95" s="149"/>
      <c r="CFP95" s="149"/>
      <c r="CFQ95" s="149"/>
      <c r="CFR95" s="149"/>
      <c r="CFS95" s="149"/>
      <c r="CFT95" s="149"/>
      <c r="CFU95" s="149"/>
      <c r="CFV95" s="149"/>
      <c r="CFW95" s="149"/>
      <c r="CFX95" s="149"/>
      <c r="CFY95" s="149"/>
      <c r="CFZ95" s="149"/>
      <c r="CGA95" s="149"/>
      <c r="CGB95" s="149"/>
      <c r="CGC95" s="149"/>
      <c r="CGD95" s="149"/>
      <c r="CGE95" s="149"/>
      <c r="CGF95" s="149"/>
      <c r="CGG95" s="149"/>
      <c r="CGH95" s="149"/>
      <c r="CGI95" s="149"/>
      <c r="CGJ95" s="149"/>
      <c r="CGK95" s="149"/>
      <c r="CGL95" s="149"/>
      <c r="CGM95" s="149"/>
      <c r="CGN95" s="149"/>
      <c r="CGO95" s="149"/>
      <c r="CGP95" s="149"/>
      <c r="CGQ95" s="149"/>
      <c r="CGR95" s="149"/>
      <c r="CGS95" s="149"/>
      <c r="CGT95" s="149"/>
      <c r="CGU95" s="149"/>
      <c r="CGV95" s="149"/>
      <c r="CGW95" s="149"/>
      <c r="CGX95" s="149"/>
      <c r="CGY95" s="149"/>
      <c r="CGZ95" s="149"/>
      <c r="CHA95" s="149"/>
      <c r="CHB95" s="149"/>
      <c r="CHC95" s="149"/>
      <c r="CHD95" s="149"/>
      <c r="CHE95" s="149"/>
      <c r="CHF95" s="149"/>
      <c r="CHG95" s="149"/>
      <c r="CHH95" s="149"/>
      <c r="CHI95" s="149"/>
      <c r="CHJ95" s="149"/>
      <c r="CHK95" s="149"/>
      <c r="CHL95" s="149"/>
      <c r="CHM95" s="149"/>
      <c r="CHN95" s="149"/>
      <c r="CHO95" s="149"/>
      <c r="CHP95" s="149"/>
      <c r="CHQ95" s="149"/>
      <c r="CHR95" s="149"/>
      <c r="CHS95" s="149"/>
      <c r="CHT95" s="149"/>
      <c r="CHU95" s="149"/>
      <c r="CHV95" s="149"/>
      <c r="CHW95" s="149"/>
      <c r="CHX95" s="149"/>
      <c r="CHY95" s="149"/>
      <c r="CHZ95" s="149"/>
      <c r="CIA95" s="149"/>
      <c r="CIB95" s="149"/>
      <c r="CIC95" s="149"/>
      <c r="CID95" s="149"/>
      <c r="CIE95" s="149"/>
      <c r="CIF95" s="149"/>
      <c r="CIG95" s="149"/>
      <c r="CIH95" s="149"/>
      <c r="CII95" s="149"/>
      <c r="CIJ95" s="149"/>
      <c r="CIK95" s="149"/>
      <c r="CIL95" s="149"/>
      <c r="CIM95" s="149"/>
      <c r="CIN95" s="149"/>
      <c r="CIO95" s="149"/>
      <c r="CIP95" s="149"/>
      <c r="CIQ95" s="149"/>
      <c r="CIR95" s="149"/>
      <c r="CIS95" s="149"/>
      <c r="CIT95" s="149"/>
      <c r="CIU95" s="149"/>
      <c r="CIV95" s="149"/>
      <c r="CIW95" s="149"/>
      <c r="CIX95" s="149"/>
      <c r="CIY95" s="149"/>
      <c r="CIZ95" s="149"/>
      <c r="CJA95" s="149"/>
      <c r="CJB95" s="149"/>
      <c r="CJC95" s="149"/>
      <c r="CJD95" s="149"/>
      <c r="CJE95" s="149"/>
      <c r="CJF95" s="149"/>
      <c r="CJG95" s="149"/>
      <c r="CJH95" s="149"/>
      <c r="CJI95" s="149"/>
      <c r="CJJ95" s="149"/>
      <c r="CJK95" s="149"/>
      <c r="CJL95" s="149"/>
      <c r="CJM95" s="149"/>
      <c r="CJN95" s="149"/>
      <c r="CJO95" s="149"/>
      <c r="CJP95" s="149"/>
      <c r="CJQ95" s="149"/>
      <c r="CJR95" s="149"/>
      <c r="CJS95" s="149"/>
      <c r="CJT95" s="149"/>
      <c r="CJU95" s="149"/>
      <c r="CJV95" s="149"/>
      <c r="CJW95" s="149"/>
      <c r="CJX95" s="149"/>
      <c r="CJY95" s="149"/>
      <c r="CJZ95" s="149"/>
      <c r="CKA95" s="149"/>
      <c r="CKB95" s="149"/>
      <c r="CKC95" s="149"/>
      <c r="CKD95" s="149"/>
      <c r="CKE95" s="149"/>
      <c r="CKF95" s="149"/>
      <c r="CKG95" s="149"/>
      <c r="CKH95" s="149"/>
      <c r="CKI95" s="149"/>
      <c r="CKJ95" s="149"/>
      <c r="CKK95" s="149"/>
      <c r="CKL95" s="149"/>
      <c r="CKM95" s="149"/>
      <c r="CKN95" s="149"/>
      <c r="CKO95" s="149"/>
      <c r="CKP95" s="149"/>
      <c r="CKQ95" s="149"/>
      <c r="CKR95" s="149"/>
      <c r="CKS95" s="149"/>
      <c r="CKT95" s="149"/>
      <c r="CKU95" s="149"/>
      <c r="CKV95" s="149"/>
      <c r="CKW95" s="149"/>
      <c r="CKX95" s="149"/>
      <c r="CKY95" s="149"/>
      <c r="CKZ95" s="149"/>
      <c r="CLA95" s="149"/>
      <c r="CLB95" s="149"/>
      <c r="CLC95" s="149"/>
      <c r="CLD95" s="149"/>
      <c r="CLE95" s="149"/>
      <c r="CLF95" s="149"/>
      <c r="CLG95" s="149"/>
      <c r="CLH95" s="149"/>
      <c r="CLI95" s="149"/>
      <c r="CLJ95" s="149"/>
      <c r="CLK95" s="149"/>
      <c r="CLL95" s="149"/>
      <c r="CLM95" s="149"/>
      <c r="CLN95" s="149"/>
      <c r="CLO95" s="149"/>
      <c r="CLP95" s="149"/>
      <c r="CLQ95" s="149"/>
      <c r="CLR95" s="149"/>
      <c r="CLS95" s="149"/>
      <c r="CLT95" s="149"/>
      <c r="CLU95" s="149"/>
      <c r="CLV95" s="149"/>
      <c r="CLW95" s="149"/>
      <c r="CLX95" s="149"/>
      <c r="CLY95" s="149"/>
      <c r="CLZ95" s="149"/>
      <c r="CMA95" s="149"/>
      <c r="CMB95" s="149"/>
      <c r="CMC95" s="149"/>
      <c r="CMD95" s="149"/>
      <c r="CME95" s="149"/>
      <c r="CMF95" s="149"/>
      <c r="CMG95" s="149"/>
      <c r="CMH95" s="149"/>
      <c r="CMI95" s="149"/>
      <c r="CMJ95" s="149"/>
      <c r="CMK95" s="149"/>
      <c r="CML95" s="149"/>
      <c r="CMM95" s="149"/>
      <c r="CMN95" s="149"/>
      <c r="CMO95" s="149"/>
      <c r="CMP95" s="149"/>
      <c r="CMQ95" s="149"/>
      <c r="CMR95" s="149"/>
      <c r="CMS95" s="149"/>
      <c r="CMT95" s="149"/>
      <c r="CMU95" s="149"/>
      <c r="CMV95" s="149"/>
      <c r="CMW95" s="149"/>
      <c r="CMX95" s="149"/>
      <c r="CMY95" s="149"/>
      <c r="CMZ95" s="149"/>
      <c r="CNA95" s="149"/>
      <c r="CNB95" s="149"/>
      <c r="CNC95" s="149"/>
      <c r="CND95" s="149"/>
      <c r="CNE95" s="149"/>
      <c r="CNF95" s="149"/>
      <c r="CNG95" s="149"/>
      <c r="CNH95" s="149"/>
      <c r="CNI95" s="149"/>
      <c r="CNJ95" s="149"/>
      <c r="CNK95" s="149"/>
      <c r="CNL95" s="149"/>
      <c r="CNM95" s="149"/>
      <c r="CNN95" s="149"/>
      <c r="CNO95" s="149"/>
      <c r="CNP95" s="149"/>
      <c r="CNQ95" s="149"/>
      <c r="CNR95" s="149"/>
      <c r="CNS95" s="149"/>
      <c r="CNT95" s="149"/>
      <c r="CNU95" s="149"/>
      <c r="CNV95" s="149"/>
      <c r="CNW95" s="149"/>
      <c r="CNX95" s="149"/>
      <c r="CNY95" s="149"/>
      <c r="CNZ95" s="149"/>
      <c r="COA95" s="149"/>
      <c r="COB95" s="149"/>
      <c r="COC95" s="149"/>
      <c r="COD95" s="149"/>
      <c r="COE95" s="149"/>
      <c r="COF95" s="149"/>
      <c r="COG95" s="149"/>
      <c r="COH95" s="149"/>
      <c r="COI95" s="149"/>
      <c r="COJ95" s="149"/>
      <c r="COK95" s="149"/>
      <c r="COL95" s="149"/>
      <c r="COM95" s="149"/>
      <c r="CON95" s="149"/>
      <c r="COO95" s="149"/>
      <c r="COP95" s="149"/>
      <c r="COQ95" s="149"/>
      <c r="COR95" s="149"/>
      <c r="COS95" s="149"/>
      <c r="COT95" s="149"/>
      <c r="COU95" s="149"/>
      <c r="COV95" s="149"/>
      <c r="COW95" s="149"/>
      <c r="COX95" s="149"/>
      <c r="COY95" s="149"/>
      <c r="COZ95" s="149"/>
      <c r="CPA95" s="149"/>
      <c r="CPB95" s="149"/>
      <c r="CPC95" s="149"/>
      <c r="CPD95" s="149"/>
      <c r="CPE95" s="149"/>
      <c r="CPF95" s="149"/>
      <c r="CPG95" s="149"/>
      <c r="CPH95" s="149"/>
      <c r="CPI95" s="149"/>
      <c r="CPJ95" s="149"/>
      <c r="CPK95" s="149"/>
      <c r="CPL95" s="149"/>
      <c r="CPM95" s="149"/>
      <c r="CPN95" s="149"/>
      <c r="CPO95" s="149"/>
      <c r="CPP95" s="149"/>
      <c r="CPQ95" s="149"/>
      <c r="CPR95" s="149"/>
      <c r="CPS95" s="149"/>
      <c r="CPT95" s="149"/>
      <c r="CPU95" s="149"/>
      <c r="CPV95" s="149"/>
      <c r="CPW95" s="149"/>
      <c r="CPX95" s="149"/>
      <c r="CPY95" s="149"/>
      <c r="CPZ95" s="149"/>
      <c r="CQA95" s="149"/>
      <c r="CQB95" s="149"/>
      <c r="CQC95" s="149"/>
      <c r="CQD95" s="149"/>
      <c r="CQE95" s="149"/>
      <c r="CQF95" s="149"/>
      <c r="CQG95" s="149"/>
      <c r="CQH95" s="149"/>
      <c r="CQI95" s="149"/>
      <c r="CQJ95" s="149"/>
      <c r="CQK95" s="149"/>
      <c r="CQL95" s="149"/>
      <c r="CQM95" s="149"/>
      <c r="CQN95" s="149"/>
      <c r="CQO95" s="149"/>
      <c r="CQP95" s="149"/>
      <c r="CQQ95" s="149"/>
      <c r="CQR95" s="149"/>
      <c r="CQS95" s="149"/>
      <c r="CQT95" s="149"/>
      <c r="CQU95" s="149"/>
      <c r="CQV95" s="149"/>
      <c r="CQW95" s="149"/>
      <c r="CQX95" s="149"/>
      <c r="CQY95" s="149"/>
      <c r="CQZ95" s="149"/>
      <c r="CRA95" s="149"/>
      <c r="CRB95" s="149"/>
      <c r="CRC95" s="149"/>
      <c r="CRD95" s="149"/>
      <c r="CRE95" s="149"/>
      <c r="CRF95" s="149"/>
      <c r="CRG95" s="149"/>
      <c r="CRH95" s="149"/>
      <c r="CRI95" s="149"/>
      <c r="CRJ95" s="149"/>
      <c r="CRK95" s="149"/>
      <c r="CRL95" s="149"/>
      <c r="CRM95" s="149"/>
      <c r="CRN95" s="149"/>
      <c r="CRO95" s="149"/>
      <c r="CRP95" s="149"/>
      <c r="CRQ95" s="149"/>
      <c r="CRR95" s="149"/>
      <c r="CRS95" s="149"/>
      <c r="CRT95" s="149"/>
      <c r="CRU95" s="149"/>
      <c r="CRV95" s="149"/>
      <c r="CRW95" s="149"/>
      <c r="CRX95" s="149"/>
      <c r="CRY95" s="149"/>
      <c r="CRZ95" s="149"/>
      <c r="CSA95" s="149"/>
      <c r="CSB95" s="149"/>
      <c r="CSC95" s="149"/>
      <c r="CSD95" s="149"/>
      <c r="CSE95" s="149"/>
      <c r="CSF95" s="149"/>
      <c r="CSG95" s="149"/>
      <c r="CSH95" s="149"/>
      <c r="CSI95" s="149"/>
      <c r="CSJ95" s="149"/>
      <c r="CSK95" s="149"/>
      <c r="CSL95" s="149"/>
      <c r="CSM95" s="149"/>
      <c r="CSN95" s="149"/>
      <c r="CSO95" s="149"/>
      <c r="CSP95" s="149"/>
      <c r="CSQ95" s="149"/>
      <c r="CSR95" s="149"/>
      <c r="CSS95" s="149"/>
      <c r="CST95" s="149"/>
      <c r="CSU95" s="149"/>
      <c r="CSV95" s="149"/>
      <c r="CSW95" s="149"/>
      <c r="CSX95" s="149"/>
      <c r="CSY95" s="149"/>
      <c r="CSZ95" s="149"/>
      <c r="CTA95" s="149"/>
      <c r="CTB95" s="149"/>
      <c r="CTC95" s="149"/>
      <c r="CTD95" s="149"/>
      <c r="CTE95" s="149"/>
      <c r="CTF95" s="149"/>
      <c r="CTG95" s="149"/>
      <c r="CTH95" s="149"/>
      <c r="CTI95" s="149"/>
      <c r="CTJ95" s="149"/>
      <c r="CTK95" s="149"/>
      <c r="CTL95" s="149"/>
      <c r="CTM95" s="149"/>
      <c r="CTN95" s="149"/>
      <c r="CTO95" s="149"/>
      <c r="CTP95" s="149"/>
      <c r="CTQ95" s="149"/>
      <c r="CTR95" s="149"/>
      <c r="CTS95" s="149"/>
      <c r="CTT95" s="149"/>
      <c r="CTU95" s="149"/>
      <c r="CTV95" s="149"/>
      <c r="CTW95" s="149"/>
      <c r="CTX95" s="149"/>
      <c r="CTY95" s="149"/>
      <c r="CTZ95" s="149"/>
      <c r="CUA95" s="149"/>
      <c r="CUB95" s="149"/>
      <c r="CUC95" s="149"/>
      <c r="CUD95" s="149"/>
      <c r="CUE95" s="149"/>
      <c r="CUF95" s="149"/>
      <c r="CUG95" s="149"/>
      <c r="CUH95" s="149"/>
      <c r="CUI95" s="149"/>
      <c r="CUJ95" s="149"/>
      <c r="CUK95" s="149"/>
      <c r="CUL95" s="149"/>
      <c r="CUM95" s="149"/>
      <c r="CUN95" s="149"/>
      <c r="CUO95" s="149"/>
      <c r="CUP95" s="149"/>
      <c r="CUQ95" s="149"/>
      <c r="CUR95" s="149"/>
      <c r="CUS95" s="149"/>
      <c r="CUT95" s="149"/>
      <c r="CUU95" s="149"/>
      <c r="CUV95" s="149"/>
      <c r="CUW95" s="149"/>
      <c r="CUX95" s="149"/>
      <c r="CUY95" s="149"/>
      <c r="CUZ95" s="149"/>
      <c r="CVA95" s="149"/>
      <c r="CVB95" s="149"/>
      <c r="CVC95" s="149"/>
      <c r="CVD95" s="149"/>
      <c r="CVE95" s="149"/>
      <c r="CVF95" s="149"/>
      <c r="CVG95" s="149"/>
      <c r="CVH95" s="149"/>
      <c r="CVI95" s="149"/>
      <c r="CVJ95" s="149"/>
      <c r="CVK95" s="149"/>
      <c r="CVL95" s="149"/>
      <c r="CVM95" s="149"/>
      <c r="CVN95" s="149"/>
      <c r="CVO95" s="149"/>
      <c r="CVP95" s="149"/>
      <c r="CVQ95" s="149"/>
      <c r="CVR95" s="149"/>
      <c r="CVS95" s="149"/>
      <c r="CVT95" s="149"/>
      <c r="CVU95" s="149"/>
      <c r="CVV95" s="149"/>
      <c r="CVW95" s="149"/>
      <c r="CVX95" s="149"/>
      <c r="CVY95" s="149"/>
      <c r="CVZ95" s="149"/>
      <c r="CWA95" s="149"/>
      <c r="CWB95" s="149"/>
      <c r="CWC95" s="149"/>
      <c r="CWD95" s="149"/>
      <c r="CWE95" s="149"/>
      <c r="CWF95" s="149"/>
      <c r="CWG95" s="149"/>
      <c r="CWH95" s="149"/>
      <c r="CWI95" s="149"/>
      <c r="CWJ95" s="149"/>
      <c r="CWK95" s="149"/>
      <c r="CWL95" s="149"/>
      <c r="CWM95" s="149"/>
      <c r="CWN95" s="149"/>
      <c r="CWO95" s="149"/>
      <c r="CWP95" s="149"/>
      <c r="CWQ95" s="149"/>
      <c r="CWR95" s="149"/>
      <c r="CWS95" s="149"/>
      <c r="CWT95" s="149"/>
      <c r="CWU95" s="149"/>
      <c r="CWV95" s="149"/>
      <c r="CWW95" s="149"/>
      <c r="CWX95" s="149"/>
      <c r="CWY95" s="149"/>
      <c r="CWZ95" s="149"/>
      <c r="CXA95" s="149"/>
      <c r="CXB95" s="149"/>
      <c r="CXC95" s="149"/>
      <c r="CXD95" s="149"/>
      <c r="CXE95" s="149"/>
      <c r="CXF95" s="149"/>
      <c r="CXG95" s="149"/>
      <c r="CXH95" s="149"/>
      <c r="CXI95" s="149"/>
      <c r="CXJ95" s="149"/>
      <c r="CXK95" s="149"/>
      <c r="CXL95" s="149"/>
      <c r="CXM95" s="149"/>
      <c r="CXN95" s="149"/>
      <c r="CXO95" s="149"/>
      <c r="CXP95" s="149"/>
      <c r="CXQ95" s="149"/>
      <c r="CXR95" s="149"/>
      <c r="CXS95" s="149"/>
      <c r="CXT95" s="149"/>
      <c r="CXU95" s="149"/>
      <c r="CXV95" s="149"/>
      <c r="CXW95" s="149"/>
      <c r="CXX95" s="149"/>
      <c r="CXY95" s="149"/>
      <c r="CXZ95" s="149"/>
      <c r="CYA95" s="149"/>
      <c r="CYB95" s="149"/>
      <c r="CYC95" s="149"/>
      <c r="CYD95" s="149"/>
      <c r="CYE95" s="149"/>
      <c r="CYF95" s="149"/>
      <c r="CYG95" s="149"/>
      <c r="CYH95" s="149"/>
      <c r="CYI95" s="149"/>
      <c r="CYJ95" s="149"/>
      <c r="CYK95" s="149"/>
      <c r="CYL95" s="149"/>
      <c r="CYM95" s="149"/>
      <c r="CYN95" s="149"/>
      <c r="CYO95" s="149"/>
      <c r="CYP95" s="149"/>
      <c r="CYQ95" s="149"/>
      <c r="CYR95" s="149"/>
      <c r="CYS95" s="149"/>
      <c r="CYT95" s="149"/>
      <c r="CYU95" s="149"/>
      <c r="CYV95" s="149"/>
      <c r="CYW95" s="149"/>
      <c r="CYX95" s="149"/>
      <c r="CYY95" s="149"/>
      <c r="CYZ95" s="149"/>
      <c r="CZA95" s="149"/>
      <c r="CZB95" s="149"/>
      <c r="CZC95" s="149"/>
      <c r="CZD95" s="149"/>
      <c r="CZE95" s="149"/>
      <c r="CZF95" s="149"/>
      <c r="CZG95" s="149"/>
      <c r="CZH95" s="149"/>
      <c r="CZI95" s="149"/>
      <c r="CZJ95" s="149"/>
      <c r="CZK95" s="149"/>
      <c r="CZL95" s="149"/>
      <c r="CZM95" s="149"/>
      <c r="CZN95" s="149"/>
      <c r="CZO95" s="149"/>
      <c r="CZP95" s="149"/>
      <c r="CZQ95" s="149"/>
      <c r="CZR95" s="149"/>
      <c r="CZS95" s="149"/>
      <c r="CZT95" s="149"/>
      <c r="CZU95" s="149"/>
      <c r="CZV95" s="149"/>
      <c r="CZW95" s="149"/>
      <c r="CZX95" s="149"/>
      <c r="CZY95" s="149"/>
      <c r="CZZ95" s="149"/>
      <c r="DAA95" s="149"/>
      <c r="DAB95" s="149"/>
      <c r="DAC95" s="149"/>
      <c r="DAD95" s="149"/>
      <c r="DAE95" s="149"/>
      <c r="DAF95" s="149"/>
      <c r="DAG95" s="149"/>
      <c r="DAH95" s="149"/>
      <c r="DAI95" s="149"/>
      <c r="DAJ95" s="149"/>
      <c r="DAK95" s="149"/>
      <c r="DAL95" s="149"/>
      <c r="DAM95" s="149"/>
      <c r="DAN95" s="149"/>
      <c r="DAO95" s="149"/>
      <c r="DAP95" s="149"/>
      <c r="DAQ95" s="149"/>
      <c r="DAR95" s="149"/>
      <c r="DAS95" s="149"/>
      <c r="DAT95" s="149"/>
      <c r="DAU95" s="149"/>
      <c r="DAV95" s="149"/>
      <c r="DAW95" s="149"/>
      <c r="DAX95" s="149"/>
      <c r="DAY95" s="149"/>
      <c r="DAZ95" s="149"/>
      <c r="DBA95" s="149"/>
      <c r="DBB95" s="149"/>
      <c r="DBC95" s="149"/>
      <c r="DBD95" s="149"/>
      <c r="DBE95" s="149"/>
      <c r="DBF95" s="149"/>
      <c r="DBG95" s="149"/>
      <c r="DBH95" s="149"/>
      <c r="DBI95" s="149"/>
      <c r="DBJ95" s="149"/>
      <c r="DBK95" s="149"/>
      <c r="DBL95" s="149"/>
      <c r="DBM95" s="149"/>
      <c r="DBN95" s="149"/>
      <c r="DBO95" s="149"/>
      <c r="DBP95" s="149"/>
      <c r="DBQ95" s="149"/>
      <c r="DBR95" s="149"/>
      <c r="DBS95" s="149"/>
      <c r="DBT95" s="149"/>
      <c r="DBU95" s="149"/>
      <c r="DBV95" s="149"/>
      <c r="DBW95" s="149"/>
      <c r="DBX95" s="149"/>
      <c r="DBY95" s="149"/>
      <c r="DBZ95" s="149"/>
      <c r="DCA95" s="149"/>
      <c r="DCB95" s="149"/>
      <c r="DCC95" s="149"/>
      <c r="DCD95" s="149"/>
      <c r="DCE95" s="149"/>
      <c r="DCF95" s="149"/>
      <c r="DCG95" s="149"/>
      <c r="DCH95" s="149"/>
      <c r="DCI95" s="149"/>
      <c r="DCJ95" s="149"/>
      <c r="DCK95" s="149"/>
      <c r="DCL95" s="149"/>
      <c r="DCM95" s="149"/>
      <c r="DCN95" s="149"/>
      <c r="DCO95" s="149"/>
      <c r="DCP95" s="149"/>
      <c r="DCQ95" s="149"/>
      <c r="DCR95" s="149"/>
      <c r="DCS95" s="149"/>
      <c r="DCT95" s="149"/>
      <c r="DCU95" s="149"/>
      <c r="DCV95" s="149"/>
      <c r="DCW95" s="149"/>
      <c r="DCX95" s="149"/>
      <c r="DCY95" s="149"/>
      <c r="DCZ95" s="149"/>
      <c r="DDA95" s="149"/>
      <c r="DDB95" s="149"/>
      <c r="DDC95" s="149"/>
      <c r="DDD95" s="149"/>
      <c r="DDE95" s="149"/>
      <c r="DDF95" s="149"/>
      <c r="DDG95" s="149"/>
      <c r="DDH95" s="149"/>
      <c r="DDI95" s="149"/>
      <c r="DDJ95" s="149"/>
      <c r="DDK95" s="149"/>
      <c r="DDL95" s="149"/>
      <c r="DDM95" s="149"/>
      <c r="DDN95" s="149"/>
      <c r="DDO95" s="149"/>
      <c r="DDP95" s="149"/>
      <c r="DDQ95" s="149"/>
      <c r="DDR95" s="149"/>
      <c r="DDS95" s="149"/>
      <c r="DDT95" s="149"/>
      <c r="DDU95" s="149"/>
      <c r="DDV95" s="149"/>
      <c r="DDW95" s="149"/>
      <c r="DDX95" s="149"/>
      <c r="DDY95" s="149"/>
      <c r="DDZ95" s="149"/>
      <c r="DEA95" s="149"/>
      <c r="DEB95" s="149"/>
      <c r="DEC95" s="149"/>
      <c r="DED95" s="149"/>
      <c r="DEE95" s="149"/>
      <c r="DEF95" s="149"/>
      <c r="DEG95" s="149"/>
      <c r="DEH95" s="149"/>
      <c r="DEI95" s="149"/>
      <c r="DEJ95" s="149"/>
      <c r="DEK95" s="149"/>
      <c r="DEL95" s="149"/>
      <c r="DEM95" s="149"/>
      <c r="DEN95" s="149"/>
      <c r="DEO95" s="149"/>
      <c r="DEP95" s="149"/>
      <c r="DEQ95" s="149"/>
      <c r="DER95" s="149"/>
      <c r="DES95" s="149"/>
      <c r="DET95" s="149"/>
      <c r="DEU95" s="149"/>
      <c r="DEV95" s="149"/>
      <c r="DEW95" s="149"/>
      <c r="DEX95" s="149"/>
      <c r="DEY95" s="149"/>
      <c r="DEZ95" s="149"/>
      <c r="DFA95" s="149"/>
      <c r="DFB95" s="149"/>
      <c r="DFC95" s="149"/>
      <c r="DFD95" s="149"/>
      <c r="DFE95" s="149"/>
      <c r="DFF95" s="149"/>
      <c r="DFG95" s="149"/>
      <c r="DFH95" s="149"/>
      <c r="DFI95" s="149"/>
      <c r="DFJ95" s="149"/>
      <c r="DFK95" s="149"/>
      <c r="DFL95" s="149"/>
      <c r="DFM95" s="149"/>
      <c r="DFN95" s="149"/>
      <c r="DFO95" s="149"/>
      <c r="DFP95" s="149"/>
      <c r="DFQ95" s="149"/>
      <c r="DFR95" s="149"/>
      <c r="DFS95" s="149"/>
      <c r="DFT95" s="149"/>
      <c r="DFU95" s="149"/>
      <c r="DFV95" s="149"/>
      <c r="DFW95" s="149"/>
      <c r="DFX95" s="149"/>
      <c r="DFY95" s="149"/>
      <c r="DFZ95" s="149"/>
      <c r="DGA95" s="149"/>
      <c r="DGB95" s="149"/>
      <c r="DGC95" s="149"/>
      <c r="DGD95" s="149"/>
      <c r="DGE95" s="149"/>
      <c r="DGF95" s="149"/>
      <c r="DGG95" s="149"/>
      <c r="DGH95" s="149"/>
      <c r="DGI95" s="149"/>
      <c r="DGJ95" s="149"/>
      <c r="DGK95" s="149"/>
      <c r="DGL95" s="149"/>
      <c r="DGM95" s="149"/>
      <c r="DGN95" s="149"/>
      <c r="DGO95" s="149"/>
      <c r="DGP95" s="149"/>
      <c r="DGQ95" s="149"/>
      <c r="DGR95" s="149"/>
      <c r="DGS95" s="149"/>
      <c r="DGT95" s="149"/>
      <c r="DGU95" s="149"/>
      <c r="DGV95" s="149"/>
      <c r="DGW95" s="149"/>
      <c r="DGX95" s="149"/>
      <c r="DGY95" s="149"/>
      <c r="DGZ95" s="149"/>
      <c r="DHA95" s="149"/>
      <c r="DHB95" s="149"/>
      <c r="DHC95" s="149"/>
      <c r="DHD95" s="149"/>
      <c r="DHE95" s="149"/>
      <c r="DHF95" s="149"/>
      <c r="DHG95" s="149"/>
      <c r="DHH95" s="149"/>
      <c r="DHI95" s="149"/>
      <c r="DHJ95" s="149"/>
      <c r="DHK95" s="149"/>
      <c r="DHL95" s="149"/>
      <c r="DHM95" s="149"/>
      <c r="DHN95" s="149"/>
      <c r="DHO95" s="149"/>
      <c r="DHP95" s="149"/>
      <c r="DHQ95" s="149"/>
      <c r="DHR95" s="149"/>
      <c r="DHS95" s="149"/>
      <c r="DHT95" s="149"/>
      <c r="DHU95" s="149"/>
      <c r="DHV95" s="149"/>
      <c r="DHW95" s="149"/>
      <c r="DHX95" s="149"/>
      <c r="DHY95" s="149"/>
      <c r="DHZ95" s="149"/>
      <c r="DIA95" s="149"/>
      <c r="DIB95" s="149"/>
      <c r="DIC95" s="149"/>
      <c r="DID95" s="149"/>
      <c r="DIE95" s="149"/>
      <c r="DIF95" s="149"/>
      <c r="DIG95" s="149"/>
      <c r="DIH95" s="149"/>
      <c r="DII95" s="149"/>
      <c r="DIJ95" s="149"/>
      <c r="DIK95" s="149"/>
      <c r="DIL95" s="149"/>
      <c r="DIM95" s="149"/>
      <c r="DIN95" s="149"/>
      <c r="DIO95" s="149"/>
      <c r="DIP95" s="149"/>
      <c r="DIQ95" s="149"/>
      <c r="DIR95" s="149"/>
      <c r="DIS95" s="149"/>
      <c r="DIT95" s="149"/>
      <c r="DIU95" s="149"/>
      <c r="DIV95" s="149"/>
      <c r="DIW95" s="149"/>
      <c r="DIX95" s="149"/>
      <c r="DIY95" s="149"/>
      <c r="DIZ95" s="149"/>
      <c r="DJA95" s="149"/>
      <c r="DJB95" s="149"/>
      <c r="DJC95" s="149"/>
      <c r="DJD95" s="149"/>
      <c r="DJE95" s="149"/>
      <c r="DJF95" s="149"/>
      <c r="DJG95" s="149"/>
      <c r="DJH95" s="149"/>
      <c r="DJI95" s="149"/>
      <c r="DJJ95" s="149"/>
      <c r="DJK95" s="149"/>
      <c r="DJL95" s="149"/>
      <c r="DJM95" s="149"/>
      <c r="DJN95" s="149"/>
      <c r="DJO95" s="149"/>
      <c r="DJP95" s="149"/>
      <c r="DJQ95" s="149"/>
      <c r="DJR95" s="149"/>
      <c r="DJS95" s="149"/>
      <c r="DJT95" s="149"/>
      <c r="DJU95" s="149"/>
      <c r="DJV95" s="149"/>
      <c r="DJW95" s="149"/>
      <c r="DJX95" s="149"/>
      <c r="DJY95" s="149"/>
      <c r="DJZ95" s="149"/>
      <c r="DKA95" s="149"/>
      <c r="DKB95" s="149"/>
      <c r="DKC95" s="149"/>
      <c r="DKD95" s="149"/>
      <c r="DKE95" s="149"/>
      <c r="DKF95" s="149"/>
      <c r="DKG95" s="149"/>
      <c r="DKH95" s="149"/>
      <c r="DKI95" s="149"/>
      <c r="DKJ95" s="149"/>
      <c r="DKK95" s="149"/>
      <c r="DKL95" s="149"/>
      <c r="DKM95" s="149"/>
      <c r="DKN95" s="149"/>
      <c r="DKO95" s="149"/>
      <c r="DKP95" s="149"/>
      <c r="DKQ95" s="149"/>
      <c r="DKR95" s="149"/>
      <c r="DKS95" s="149"/>
      <c r="DKT95" s="149"/>
      <c r="DKU95" s="149"/>
      <c r="DKV95" s="149"/>
      <c r="DKW95" s="149"/>
      <c r="DKX95" s="149"/>
      <c r="DKY95" s="149"/>
      <c r="DKZ95" s="149"/>
      <c r="DLA95" s="149"/>
      <c r="DLB95" s="149"/>
      <c r="DLC95" s="149"/>
      <c r="DLD95" s="149"/>
      <c r="DLE95" s="149"/>
      <c r="DLF95" s="149"/>
      <c r="DLG95" s="149"/>
      <c r="DLH95" s="149"/>
      <c r="DLI95" s="149"/>
      <c r="DLJ95" s="149"/>
      <c r="DLK95" s="149"/>
      <c r="DLL95" s="149"/>
      <c r="DLM95" s="149"/>
      <c r="DLN95" s="149"/>
      <c r="DLO95" s="149"/>
      <c r="DLP95" s="149"/>
      <c r="DLQ95" s="149"/>
      <c r="DLR95" s="149"/>
      <c r="DLS95" s="149"/>
      <c r="DLT95" s="149"/>
      <c r="DLU95" s="149"/>
      <c r="DLV95" s="149"/>
      <c r="DLW95" s="149"/>
      <c r="DLX95" s="149"/>
      <c r="DLY95" s="149"/>
      <c r="DLZ95" s="149"/>
      <c r="DMA95" s="149"/>
      <c r="DMB95" s="149"/>
      <c r="DMC95" s="149"/>
      <c r="DMD95" s="149"/>
      <c r="DME95" s="149"/>
      <c r="DMF95" s="149"/>
      <c r="DMG95" s="149"/>
      <c r="DMH95" s="149"/>
      <c r="DMI95" s="149"/>
      <c r="DMJ95" s="149"/>
      <c r="DMK95" s="149"/>
      <c r="DML95" s="149"/>
      <c r="DMM95" s="149"/>
      <c r="DMN95" s="149"/>
      <c r="DMO95" s="149"/>
      <c r="DMP95" s="149"/>
      <c r="DMQ95" s="149"/>
      <c r="DMR95" s="149"/>
      <c r="DMS95" s="149"/>
      <c r="DMT95" s="149"/>
      <c r="DMU95" s="149"/>
      <c r="DMV95" s="149"/>
      <c r="DMW95" s="149"/>
      <c r="DMX95" s="149"/>
      <c r="DMY95" s="149"/>
      <c r="DMZ95" s="149"/>
      <c r="DNA95" s="149"/>
      <c r="DNB95" s="149"/>
      <c r="DNC95" s="149"/>
      <c r="DND95" s="149"/>
      <c r="DNE95" s="149"/>
      <c r="DNF95" s="149"/>
      <c r="DNG95" s="149"/>
      <c r="DNH95" s="149"/>
      <c r="DNI95" s="149"/>
      <c r="DNJ95" s="149"/>
      <c r="DNK95" s="149"/>
      <c r="DNL95" s="149"/>
      <c r="DNM95" s="149"/>
      <c r="DNN95" s="149"/>
      <c r="DNO95" s="149"/>
      <c r="DNP95" s="149"/>
      <c r="DNQ95" s="149"/>
      <c r="DNR95" s="149"/>
      <c r="DNS95" s="149"/>
      <c r="DNT95" s="149"/>
      <c r="DNU95" s="149"/>
      <c r="DNV95" s="149"/>
      <c r="DNW95" s="149"/>
      <c r="DNX95" s="149"/>
      <c r="DNY95" s="149"/>
      <c r="DNZ95" s="149"/>
      <c r="DOA95" s="149"/>
      <c r="DOB95" s="149"/>
      <c r="DOC95" s="149"/>
      <c r="DOD95" s="149"/>
      <c r="DOE95" s="149"/>
      <c r="DOF95" s="149"/>
      <c r="DOG95" s="149"/>
      <c r="DOH95" s="149"/>
      <c r="DOI95" s="149"/>
      <c r="DOJ95" s="149"/>
      <c r="DOK95" s="149"/>
      <c r="DOL95" s="149"/>
      <c r="DOM95" s="149"/>
      <c r="DON95" s="149"/>
      <c r="DOO95" s="149"/>
      <c r="DOP95" s="149"/>
      <c r="DOQ95" s="149"/>
      <c r="DOR95" s="149"/>
      <c r="DOS95" s="149"/>
      <c r="DOT95" s="149"/>
      <c r="DOU95" s="149"/>
      <c r="DOV95" s="149"/>
      <c r="DOW95" s="149"/>
      <c r="DOX95" s="149"/>
      <c r="DOY95" s="149"/>
      <c r="DOZ95" s="149"/>
      <c r="DPA95" s="149"/>
      <c r="DPB95" s="149"/>
      <c r="DPC95" s="149"/>
      <c r="DPD95" s="149"/>
      <c r="DPE95" s="149"/>
      <c r="DPF95" s="149"/>
      <c r="DPG95" s="149"/>
      <c r="DPH95" s="149"/>
      <c r="DPI95" s="149"/>
      <c r="DPJ95" s="149"/>
      <c r="DPK95" s="149"/>
      <c r="DPL95" s="149"/>
      <c r="DPM95" s="149"/>
      <c r="DPN95" s="149"/>
      <c r="DPO95" s="149"/>
      <c r="DPP95" s="149"/>
      <c r="DPQ95" s="149"/>
      <c r="DPR95" s="149"/>
      <c r="DPS95" s="149"/>
      <c r="DPT95" s="149"/>
      <c r="DPU95" s="149"/>
      <c r="DPV95" s="149"/>
      <c r="DPW95" s="149"/>
      <c r="DPX95" s="149"/>
      <c r="DPY95" s="149"/>
      <c r="DPZ95" s="149"/>
      <c r="DQA95" s="149"/>
      <c r="DQB95" s="149"/>
      <c r="DQC95" s="149"/>
      <c r="DQD95" s="149"/>
      <c r="DQE95" s="149"/>
      <c r="DQF95" s="149"/>
      <c r="DQG95" s="149"/>
      <c r="DQH95" s="149"/>
      <c r="DQI95" s="149"/>
      <c r="DQJ95" s="149"/>
      <c r="DQK95" s="149"/>
      <c r="DQL95" s="149"/>
      <c r="DQM95" s="149"/>
      <c r="DQN95" s="149"/>
      <c r="DQO95" s="149"/>
      <c r="DQP95" s="149"/>
      <c r="DQQ95" s="149"/>
      <c r="DQR95" s="149"/>
      <c r="DQS95" s="149"/>
      <c r="DQT95" s="149"/>
      <c r="DQU95" s="149"/>
      <c r="DQV95" s="149"/>
      <c r="DQW95" s="149"/>
      <c r="DQX95" s="149"/>
      <c r="DQY95" s="149"/>
      <c r="DQZ95" s="149"/>
      <c r="DRA95" s="149"/>
      <c r="DRB95" s="149"/>
      <c r="DRC95" s="149"/>
      <c r="DRD95" s="149"/>
      <c r="DRE95" s="149"/>
      <c r="DRF95" s="149"/>
      <c r="DRG95" s="149"/>
      <c r="DRH95" s="149"/>
      <c r="DRI95" s="149"/>
      <c r="DRJ95" s="149"/>
      <c r="DRK95" s="149"/>
      <c r="DRL95" s="149"/>
      <c r="DRM95" s="149"/>
      <c r="DRN95" s="149"/>
      <c r="DRO95" s="149"/>
      <c r="DRP95" s="149"/>
      <c r="DRQ95" s="149"/>
      <c r="DRR95" s="149"/>
      <c r="DRS95" s="149"/>
      <c r="DRT95" s="149"/>
      <c r="DRU95" s="149"/>
      <c r="DRV95" s="149"/>
      <c r="DRW95" s="149"/>
      <c r="DRX95" s="149"/>
      <c r="DRY95" s="149"/>
      <c r="DRZ95" s="149"/>
      <c r="DSA95" s="149"/>
      <c r="DSB95" s="149"/>
      <c r="DSC95" s="149"/>
      <c r="DSD95" s="149"/>
      <c r="DSE95" s="149"/>
      <c r="DSF95" s="149"/>
      <c r="DSG95" s="149"/>
      <c r="DSH95" s="149"/>
      <c r="DSI95" s="149"/>
      <c r="DSJ95" s="149"/>
      <c r="DSK95" s="149"/>
      <c r="DSL95" s="149"/>
      <c r="DSM95" s="149"/>
      <c r="DSN95" s="149"/>
      <c r="DSO95" s="149"/>
      <c r="DSP95" s="149"/>
      <c r="DSQ95" s="149"/>
      <c r="DSR95" s="149"/>
      <c r="DSS95" s="149"/>
      <c r="DST95" s="149"/>
      <c r="DSU95" s="149"/>
      <c r="DSV95" s="149"/>
      <c r="DSW95" s="149"/>
      <c r="DSX95" s="149"/>
      <c r="DSY95" s="149"/>
      <c r="DSZ95" s="149"/>
      <c r="DTA95" s="149"/>
      <c r="DTB95" s="149"/>
      <c r="DTC95" s="149"/>
      <c r="DTD95" s="149"/>
      <c r="DTE95" s="149"/>
      <c r="DTF95" s="149"/>
      <c r="DTG95" s="149"/>
      <c r="DTH95" s="149"/>
      <c r="DTI95" s="149"/>
      <c r="DTJ95" s="149"/>
      <c r="DTK95" s="149"/>
      <c r="DTL95" s="149"/>
      <c r="DTM95" s="149"/>
      <c r="DTN95" s="149"/>
      <c r="DTO95" s="149"/>
      <c r="DTP95" s="149"/>
      <c r="DTQ95" s="149"/>
      <c r="DTR95" s="149"/>
      <c r="DTS95" s="149"/>
      <c r="DTT95" s="149"/>
      <c r="DTU95" s="149"/>
      <c r="DTV95" s="149"/>
      <c r="DTW95" s="149"/>
      <c r="DTX95" s="149"/>
      <c r="DTY95" s="149"/>
      <c r="DTZ95" s="149"/>
      <c r="DUA95" s="149"/>
      <c r="DUB95" s="149"/>
      <c r="DUC95" s="149"/>
      <c r="DUD95" s="149"/>
      <c r="DUE95" s="149"/>
      <c r="DUF95" s="149"/>
      <c r="DUG95" s="149"/>
      <c r="DUH95" s="149"/>
      <c r="DUI95" s="149"/>
      <c r="DUJ95" s="149"/>
      <c r="DUK95" s="149"/>
      <c r="DUL95" s="149"/>
      <c r="DUM95" s="149"/>
      <c r="DUN95" s="149"/>
      <c r="DUO95" s="149"/>
      <c r="DUP95" s="149"/>
      <c r="DUQ95" s="149"/>
      <c r="DUR95" s="149"/>
      <c r="DUS95" s="149"/>
      <c r="DUT95" s="149"/>
      <c r="DUU95" s="149"/>
      <c r="DUV95" s="149"/>
      <c r="DUW95" s="149"/>
      <c r="DUX95" s="149"/>
      <c r="DUY95" s="149"/>
      <c r="DUZ95" s="149"/>
      <c r="DVA95" s="149"/>
      <c r="DVB95" s="149"/>
      <c r="DVC95" s="149"/>
      <c r="DVD95" s="149"/>
      <c r="DVE95" s="149"/>
      <c r="DVF95" s="149"/>
      <c r="DVG95" s="149"/>
      <c r="DVH95" s="149"/>
      <c r="DVI95" s="149"/>
      <c r="DVJ95" s="149"/>
      <c r="DVK95" s="149"/>
      <c r="DVL95" s="149"/>
      <c r="DVM95" s="149"/>
      <c r="DVN95" s="149"/>
      <c r="DVO95" s="149"/>
      <c r="DVP95" s="149"/>
      <c r="DVQ95" s="149"/>
      <c r="DVR95" s="149"/>
      <c r="DVS95" s="149"/>
      <c r="DVT95" s="149"/>
      <c r="DVU95" s="149"/>
      <c r="DVV95" s="149"/>
      <c r="DVW95" s="149"/>
      <c r="DVX95" s="149"/>
      <c r="DVY95" s="149"/>
      <c r="DVZ95" s="149"/>
      <c r="DWA95" s="149"/>
      <c r="DWB95" s="149"/>
      <c r="DWC95" s="149"/>
      <c r="DWD95" s="149"/>
      <c r="DWE95" s="149"/>
      <c r="DWF95" s="149"/>
      <c r="DWG95" s="149"/>
      <c r="DWH95" s="149"/>
      <c r="DWI95" s="149"/>
      <c r="DWJ95" s="149"/>
      <c r="DWK95" s="149"/>
      <c r="DWL95" s="149"/>
      <c r="DWM95" s="149"/>
      <c r="DWN95" s="149"/>
      <c r="DWO95" s="149"/>
      <c r="DWP95" s="149"/>
      <c r="DWQ95" s="149"/>
      <c r="DWR95" s="149"/>
      <c r="DWS95" s="149"/>
      <c r="DWT95" s="149"/>
      <c r="DWU95" s="149"/>
      <c r="DWV95" s="149"/>
      <c r="DWW95" s="149"/>
      <c r="DWX95" s="149"/>
      <c r="DWY95" s="149"/>
      <c r="DWZ95" s="149"/>
      <c r="DXA95" s="149"/>
      <c r="DXB95" s="149"/>
      <c r="DXC95" s="149"/>
      <c r="DXD95" s="149"/>
      <c r="DXE95" s="149"/>
      <c r="DXF95" s="149"/>
      <c r="DXG95" s="149"/>
      <c r="DXH95" s="149"/>
      <c r="DXI95" s="149"/>
      <c r="DXJ95" s="149"/>
      <c r="DXK95" s="149"/>
      <c r="DXL95" s="149"/>
      <c r="DXM95" s="149"/>
      <c r="DXN95" s="149"/>
      <c r="DXO95" s="149"/>
      <c r="DXP95" s="149"/>
      <c r="DXQ95" s="149"/>
      <c r="DXR95" s="149"/>
      <c r="DXS95" s="149"/>
      <c r="DXT95" s="149"/>
      <c r="DXU95" s="149"/>
      <c r="DXV95" s="149"/>
      <c r="DXW95" s="149"/>
      <c r="DXX95" s="149"/>
      <c r="DXY95" s="149"/>
      <c r="DXZ95" s="149"/>
      <c r="DYA95" s="149"/>
      <c r="DYB95" s="149"/>
      <c r="DYC95" s="149"/>
      <c r="DYD95" s="149"/>
      <c r="DYE95" s="149"/>
      <c r="DYF95" s="149"/>
      <c r="DYG95" s="149"/>
      <c r="DYH95" s="149"/>
      <c r="DYI95" s="149"/>
      <c r="DYJ95" s="149"/>
      <c r="DYK95" s="149"/>
      <c r="DYL95" s="149"/>
      <c r="DYM95" s="149"/>
      <c r="DYN95" s="149"/>
      <c r="DYO95" s="149"/>
      <c r="DYP95" s="149"/>
      <c r="DYQ95" s="149"/>
      <c r="DYR95" s="149"/>
      <c r="DYS95" s="149"/>
      <c r="DYT95" s="149"/>
      <c r="DYU95" s="149"/>
      <c r="DYV95" s="149"/>
      <c r="DYW95" s="149"/>
      <c r="DYX95" s="149"/>
      <c r="DYY95" s="149"/>
      <c r="DYZ95" s="149"/>
      <c r="DZA95" s="149"/>
      <c r="DZB95" s="149"/>
      <c r="DZC95" s="149"/>
      <c r="DZD95" s="149"/>
      <c r="DZE95" s="149"/>
      <c r="DZF95" s="149"/>
      <c r="DZG95" s="149"/>
      <c r="DZH95" s="149"/>
      <c r="DZI95" s="149"/>
      <c r="DZJ95" s="149"/>
      <c r="DZK95" s="149"/>
      <c r="DZL95" s="149"/>
      <c r="DZM95" s="149"/>
      <c r="DZN95" s="149"/>
      <c r="DZO95" s="149"/>
      <c r="DZP95" s="149"/>
      <c r="DZQ95" s="149"/>
      <c r="DZR95" s="149"/>
      <c r="DZS95" s="149"/>
      <c r="DZT95" s="149"/>
      <c r="DZU95" s="149"/>
      <c r="DZV95" s="149"/>
      <c r="DZW95" s="149"/>
      <c r="DZX95" s="149"/>
      <c r="DZY95" s="149"/>
      <c r="DZZ95" s="149"/>
      <c r="EAA95" s="149"/>
      <c r="EAB95" s="149"/>
      <c r="EAC95" s="149"/>
      <c r="EAD95" s="149"/>
      <c r="EAE95" s="149"/>
      <c r="EAF95" s="149"/>
      <c r="EAG95" s="149"/>
      <c r="EAH95" s="149"/>
      <c r="EAI95" s="149"/>
      <c r="EAJ95" s="149"/>
      <c r="EAK95" s="149"/>
      <c r="EAL95" s="149"/>
      <c r="EAM95" s="149"/>
      <c r="EAN95" s="149"/>
      <c r="EAO95" s="149"/>
      <c r="EAP95" s="149"/>
      <c r="EAQ95" s="149"/>
      <c r="EAR95" s="149"/>
      <c r="EAS95" s="149"/>
      <c r="EAT95" s="149"/>
      <c r="EAU95" s="149"/>
      <c r="EAV95" s="149"/>
      <c r="EAW95" s="149"/>
      <c r="EAX95" s="149"/>
      <c r="EAY95" s="149"/>
      <c r="EAZ95" s="149"/>
      <c r="EBA95" s="149"/>
      <c r="EBB95" s="149"/>
      <c r="EBC95" s="149"/>
      <c r="EBD95" s="149"/>
      <c r="EBE95" s="149"/>
      <c r="EBF95" s="149"/>
      <c r="EBG95" s="149"/>
      <c r="EBH95" s="149"/>
      <c r="EBI95" s="149"/>
      <c r="EBJ95" s="149"/>
      <c r="EBK95" s="149"/>
      <c r="EBL95" s="149"/>
      <c r="EBM95" s="149"/>
      <c r="EBN95" s="149"/>
      <c r="EBO95" s="149"/>
      <c r="EBP95" s="149"/>
      <c r="EBQ95" s="149"/>
      <c r="EBR95" s="149"/>
      <c r="EBS95" s="149"/>
      <c r="EBT95" s="149"/>
      <c r="EBU95" s="149"/>
      <c r="EBV95" s="149"/>
      <c r="EBW95" s="149"/>
      <c r="EBX95" s="149"/>
      <c r="EBY95" s="149"/>
      <c r="EBZ95" s="149"/>
      <c r="ECA95" s="149"/>
      <c r="ECB95" s="149"/>
      <c r="ECC95" s="149"/>
      <c r="ECD95" s="149"/>
      <c r="ECE95" s="149"/>
      <c r="ECF95" s="149"/>
      <c r="ECG95" s="149"/>
      <c r="ECH95" s="149"/>
      <c r="ECI95" s="149"/>
      <c r="ECJ95" s="149"/>
      <c r="ECK95" s="149"/>
      <c r="ECL95" s="149"/>
      <c r="ECM95" s="149"/>
      <c r="ECN95" s="149"/>
      <c r="ECO95" s="149"/>
      <c r="ECP95" s="149"/>
      <c r="ECQ95" s="149"/>
      <c r="ECR95" s="149"/>
      <c r="ECS95" s="149"/>
      <c r="ECT95" s="149"/>
      <c r="ECU95" s="149"/>
      <c r="ECV95" s="149"/>
      <c r="ECW95" s="149"/>
      <c r="ECX95" s="149"/>
      <c r="ECY95" s="149"/>
      <c r="ECZ95" s="149"/>
      <c r="EDA95" s="149"/>
      <c r="EDB95" s="149"/>
      <c r="EDC95" s="149"/>
      <c r="EDD95" s="149"/>
      <c r="EDE95" s="149"/>
      <c r="EDF95" s="149"/>
      <c r="EDG95" s="149"/>
      <c r="EDH95" s="149"/>
      <c r="EDI95" s="149"/>
      <c r="EDJ95" s="149"/>
      <c r="EDK95" s="149"/>
      <c r="EDL95" s="149"/>
      <c r="EDM95" s="149"/>
      <c r="EDN95" s="149"/>
      <c r="EDO95" s="149"/>
      <c r="EDP95" s="149"/>
      <c r="EDQ95" s="149"/>
      <c r="EDR95" s="149"/>
      <c r="EDS95" s="149"/>
      <c r="EDT95" s="149"/>
      <c r="EDU95" s="149"/>
      <c r="EDV95" s="149"/>
      <c r="EDW95" s="149"/>
      <c r="EDX95" s="149"/>
      <c r="EDY95" s="149"/>
      <c r="EDZ95" s="149"/>
      <c r="EEA95" s="149"/>
      <c r="EEB95" s="149"/>
      <c r="EEC95" s="149"/>
      <c r="EED95" s="149"/>
      <c r="EEE95" s="149"/>
      <c r="EEF95" s="149"/>
      <c r="EEG95" s="149"/>
      <c r="EEH95" s="149"/>
      <c r="EEI95" s="149"/>
      <c r="EEJ95" s="149"/>
      <c r="EEK95" s="149"/>
      <c r="EEL95" s="149"/>
      <c r="EEM95" s="149"/>
      <c r="EEN95" s="149"/>
      <c r="EEO95" s="149"/>
      <c r="EEP95" s="149"/>
      <c r="EEQ95" s="149"/>
      <c r="EER95" s="149"/>
      <c r="EES95" s="149"/>
      <c r="EET95" s="149"/>
      <c r="EEU95" s="149"/>
      <c r="EEV95" s="149"/>
      <c r="EEW95" s="149"/>
      <c r="EEX95" s="149"/>
      <c r="EEY95" s="149"/>
      <c r="EEZ95" s="149"/>
      <c r="EFA95" s="149"/>
      <c r="EFB95" s="149"/>
      <c r="EFC95" s="149"/>
      <c r="EFD95" s="149"/>
      <c r="EFE95" s="149"/>
      <c r="EFF95" s="149"/>
      <c r="EFG95" s="149"/>
      <c r="EFH95" s="149"/>
      <c r="EFI95" s="149"/>
      <c r="EFJ95" s="149"/>
      <c r="EFK95" s="149"/>
      <c r="EFL95" s="149"/>
      <c r="EFM95" s="149"/>
      <c r="EFN95" s="149"/>
      <c r="EFO95" s="149"/>
      <c r="EFP95" s="149"/>
      <c r="EFQ95" s="149"/>
      <c r="EFR95" s="149"/>
      <c r="EFS95" s="149"/>
      <c r="EFT95" s="149"/>
      <c r="EFU95" s="149"/>
      <c r="EFV95" s="149"/>
      <c r="EFW95" s="149"/>
      <c r="EFX95" s="149"/>
      <c r="EFY95" s="149"/>
      <c r="EFZ95" s="149"/>
      <c r="EGA95" s="149"/>
      <c r="EGB95" s="149"/>
      <c r="EGC95" s="149"/>
      <c r="EGD95" s="149"/>
      <c r="EGE95" s="149"/>
      <c r="EGF95" s="149"/>
      <c r="EGG95" s="149"/>
      <c r="EGH95" s="149"/>
      <c r="EGI95" s="149"/>
      <c r="EGJ95" s="149"/>
      <c r="EGK95" s="149"/>
      <c r="EGL95" s="149"/>
      <c r="EGM95" s="149"/>
      <c r="EGN95" s="149"/>
      <c r="EGO95" s="149"/>
      <c r="EGP95" s="149"/>
      <c r="EGQ95" s="149"/>
      <c r="EGR95" s="149"/>
      <c r="EGS95" s="149"/>
      <c r="EGT95" s="149"/>
      <c r="EGU95" s="149"/>
      <c r="EGV95" s="149"/>
      <c r="EGW95" s="149"/>
      <c r="EGX95" s="149"/>
      <c r="EGY95" s="149"/>
      <c r="EGZ95" s="149"/>
      <c r="EHA95" s="149"/>
      <c r="EHB95" s="149"/>
      <c r="EHC95" s="149"/>
      <c r="EHD95" s="149"/>
      <c r="EHE95" s="149"/>
      <c r="EHF95" s="149"/>
      <c r="EHG95" s="149"/>
      <c r="EHH95" s="149"/>
      <c r="EHI95" s="149"/>
      <c r="EHJ95" s="149"/>
      <c r="EHK95" s="149"/>
      <c r="EHL95" s="149"/>
      <c r="EHM95" s="149"/>
      <c r="EHN95" s="149"/>
      <c r="EHO95" s="149"/>
      <c r="EHP95" s="149"/>
      <c r="EHQ95" s="149"/>
      <c r="EHR95" s="149"/>
      <c r="EHS95" s="149"/>
      <c r="EHT95" s="149"/>
      <c r="EHU95" s="149"/>
      <c r="EHV95" s="149"/>
      <c r="EHW95" s="149"/>
      <c r="EHX95" s="149"/>
      <c r="EHY95" s="149"/>
      <c r="EHZ95" s="149"/>
      <c r="EIA95" s="149"/>
      <c r="EIB95" s="149"/>
      <c r="EIC95" s="149"/>
      <c r="EID95" s="149"/>
      <c r="EIE95" s="149"/>
      <c r="EIF95" s="149"/>
      <c r="EIG95" s="149"/>
      <c r="EIH95" s="149"/>
      <c r="EII95" s="149"/>
      <c r="EIJ95" s="149"/>
      <c r="EIK95" s="149"/>
      <c r="EIL95" s="149"/>
      <c r="EIM95" s="149"/>
      <c r="EIN95" s="149"/>
      <c r="EIO95" s="149"/>
      <c r="EIP95" s="149"/>
      <c r="EIQ95" s="149"/>
      <c r="EIR95" s="149"/>
      <c r="EIS95" s="149"/>
      <c r="EIT95" s="149"/>
      <c r="EIU95" s="149"/>
      <c r="EIV95" s="149"/>
      <c r="EIW95" s="149"/>
      <c r="EIX95" s="149"/>
      <c r="EIY95" s="149"/>
      <c r="EIZ95" s="149"/>
      <c r="EJA95" s="149"/>
      <c r="EJB95" s="149"/>
      <c r="EJC95" s="149"/>
      <c r="EJD95" s="149"/>
      <c r="EJE95" s="149"/>
      <c r="EJF95" s="149"/>
      <c r="EJG95" s="149"/>
      <c r="EJH95" s="149"/>
      <c r="EJI95" s="149"/>
      <c r="EJJ95" s="149"/>
      <c r="EJK95" s="149"/>
      <c r="EJL95" s="149"/>
      <c r="EJM95" s="149"/>
      <c r="EJN95" s="149"/>
      <c r="EJO95" s="149"/>
      <c r="EJP95" s="149"/>
      <c r="EJQ95" s="149"/>
      <c r="EJR95" s="149"/>
      <c r="EJS95" s="149"/>
      <c r="EJT95" s="149"/>
      <c r="EJU95" s="149"/>
      <c r="EJV95" s="149"/>
      <c r="EJW95" s="149"/>
      <c r="EJX95" s="149"/>
      <c r="EJY95" s="149"/>
      <c r="EJZ95" s="149"/>
      <c r="EKA95" s="149"/>
      <c r="EKB95" s="149"/>
      <c r="EKC95" s="149"/>
      <c r="EKD95" s="149"/>
      <c r="EKE95" s="149"/>
      <c r="EKF95" s="149"/>
      <c r="EKG95" s="149"/>
      <c r="EKH95" s="149"/>
      <c r="EKI95" s="149"/>
      <c r="EKJ95" s="149"/>
      <c r="EKK95" s="149"/>
      <c r="EKL95" s="149"/>
      <c r="EKM95" s="149"/>
      <c r="EKN95" s="149"/>
      <c r="EKO95" s="149"/>
      <c r="EKP95" s="149"/>
      <c r="EKQ95" s="149"/>
      <c r="EKR95" s="149"/>
      <c r="EKS95" s="149"/>
      <c r="EKT95" s="149"/>
      <c r="EKU95" s="149"/>
      <c r="EKV95" s="149"/>
      <c r="EKW95" s="149"/>
      <c r="EKX95" s="149"/>
      <c r="EKY95" s="149"/>
      <c r="EKZ95" s="149"/>
      <c r="ELA95" s="149"/>
      <c r="ELB95" s="149"/>
      <c r="ELC95" s="149"/>
      <c r="ELD95" s="149"/>
      <c r="ELE95" s="149"/>
      <c r="ELF95" s="149"/>
      <c r="ELG95" s="149"/>
      <c r="ELH95" s="149"/>
      <c r="ELI95" s="149"/>
      <c r="ELJ95" s="149"/>
      <c r="ELK95" s="149"/>
      <c r="ELL95" s="149"/>
      <c r="ELM95" s="149"/>
      <c r="ELN95" s="149"/>
      <c r="ELO95" s="149"/>
      <c r="ELP95" s="149"/>
      <c r="ELQ95" s="149"/>
      <c r="ELR95" s="149"/>
      <c r="ELS95" s="149"/>
      <c r="ELT95" s="149"/>
      <c r="ELU95" s="149"/>
      <c r="ELV95" s="149"/>
      <c r="ELW95" s="149"/>
      <c r="ELX95" s="149"/>
      <c r="ELY95" s="149"/>
      <c r="ELZ95" s="149"/>
      <c r="EMA95" s="149"/>
      <c r="EMB95" s="149"/>
      <c r="EMC95" s="149"/>
      <c r="EMD95" s="149"/>
      <c r="EME95" s="149"/>
      <c r="EMF95" s="149"/>
      <c r="EMG95" s="149"/>
      <c r="EMH95" s="149"/>
      <c r="EMI95" s="149"/>
      <c r="EMJ95" s="149"/>
      <c r="EMK95" s="149"/>
      <c r="EML95" s="149"/>
      <c r="EMM95" s="149"/>
      <c r="EMN95" s="149"/>
      <c r="EMO95" s="149"/>
      <c r="EMP95" s="149"/>
      <c r="EMQ95" s="149"/>
      <c r="EMR95" s="149"/>
      <c r="EMS95" s="149"/>
      <c r="EMT95" s="149"/>
      <c r="EMU95" s="149"/>
      <c r="EMV95" s="149"/>
      <c r="EMW95" s="149"/>
      <c r="EMX95" s="149"/>
      <c r="EMY95" s="149"/>
      <c r="EMZ95" s="149"/>
      <c r="ENA95" s="149"/>
      <c r="ENB95" s="149"/>
      <c r="ENC95" s="149"/>
      <c r="END95" s="149"/>
      <c r="ENE95" s="149"/>
      <c r="ENF95" s="149"/>
      <c r="ENG95" s="149"/>
      <c r="ENH95" s="149"/>
      <c r="ENI95" s="149"/>
      <c r="ENJ95" s="149"/>
      <c r="ENK95" s="149"/>
      <c r="ENL95" s="149"/>
      <c r="ENM95" s="149"/>
      <c r="ENN95" s="149"/>
      <c r="ENO95" s="149"/>
      <c r="ENP95" s="149"/>
      <c r="ENQ95" s="149"/>
      <c r="ENR95" s="149"/>
      <c r="ENS95" s="149"/>
      <c r="ENT95" s="149"/>
      <c r="ENU95" s="149"/>
      <c r="ENV95" s="149"/>
      <c r="ENW95" s="149"/>
      <c r="ENX95" s="149"/>
      <c r="ENY95" s="149"/>
      <c r="ENZ95" s="149"/>
      <c r="EOA95" s="149"/>
      <c r="EOB95" s="149"/>
      <c r="EOC95" s="149"/>
      <c r="EOD95" s="149"/>
      <c r="EOE95" s="149"/>
      <c r="EOF95" s="149"/>
      <c r="EOG95" s="149"/>
      <c r="EOH95" s="149"/>
      <c r="EOI95" s="149"/>
      <c r="EOJ95" s="149"/>
      <c r="EOK95" s="149"/>
      <c r="EOL95" s="149"/>
      <c r="EOM95" s="149"/>
      <c r="EON95" s="149"/>
      <c r="EOO95" s="149"/>
      <c r="EOP95" s="149"/>
      <c r="EOQ95" s="149"/>
      <c r="EOR95" s="149"/>
      <c r="EOS95" s="149"/>
      <c r="EOT95" s="149"/>
      <c r="EOU95" s="149"/>
      <c r="EOV95" s="149"/>
      <c r="EOW95" s="149"/>
      <c r="EOX95" s="149"/>
      <c r="EOY95" s="149"/>
      <c r="EOZ95" s="149"/>
      <c r="EPA95" s="149"/>
      <c r="EPB95" s="149"/>
      <c r="EPC95" s="149"/>
      <c r="EPD95" s="149"/>
      <c r="EPE95" s="149"/>
      <c r="EPF95" s="149"/>
      <c r="EPG95" s="149"/>
      <c r="EPH95" s="149"/>
      <c r="EPI95" s="149"/>
      <c r="EPJ95" s="149"/>
      <c r="EPK95" s="149"/>
      <c r="EPL95" s="149"/>
      <c r="EPM95" s="149"/>
      <c r="EPN95" s="149"/>
      <c r="EPO95" s="149"/>
      <c r="EPP95" s="149"/>
      <c r="EPQ95" s="149"/>
      <c r="EPR95" s="149"/>
      <c r="EPS95" s="149"/>
      <c r="EPT95" s="149"/>
      <c r="EPU95" s="149"/>
      <c r="EPV95" s="149"/>
      <c r="EPW95" s="149"/>
      <c r="EPX95" s="149"/>
      <c r="EPY95" s="149"/>
      <c r="EPZ95" s="149"/>
      <c r="EQA95" s="149"/>
      <c r="EQB95" s="149"/>
      <c r="EQC95" s="149"/>
      <c r="EQD95" s="149"/>
      <c r="EQE95" s="149"/>
      <c r="EQF95" s="149"/>
      <c r="EQG95" s="149"/>
      <c r="EQH95" s="149"/>
      <c r="EQI95" s="149"/>
      <c r="EQJ95" s="149"/>
      <c r="EQK95" s="149"/>
      <c r="EQL95" s="149"/>
      <c r="EQM95" s="149"/>
      <c r="EQN95" s="149"/>
      <c r="EQO95" s="149"/>
      <c r="EQP95" s="149"/>
      <c r="EQQ95" s="149"/>
      <c r="EQR95" s="149"/>
      <c r="EQS95" s="149"/>
      <c r="EQT95" s="149"/>
      <c r="EQU95" s="149"/>
      <c r="EQV95" s="149"/>
      <c r="EQW95" s="149"/>
      <c r="EQX95" s="149"/>
      <c r="EQY95" s="149"/>
      <c r="EQZ95" s="149"/>
      <c r="ERA95" s="149"/>
      <c r="ERB95" s="149"/>
      <c r="ERC95" s="149"/>
      <c r="ERD95" s="149"/>
      <c r="ERE95" s="149"/>
      <c r="ERF95" s="149"/>
      <c r="ERG95" s="149"/>
      <c r="ERH95" s="149"/>
      <c r="ERI95" s="149"/>
      <c r="ERJ95" s="149"/>
      <c r="ERK95" s="149"/>
      <c r="ERL95" s="149"/>
      <c r="ERM95" s="149"/>
      <c r="ERN95" s="149"/>
      <c r="ERO95" s="149"/>
      <c r="ERP95" s="149"/>
      <c r="ERQ95" s="149"/>
      <c r="ERR95" s="149"/>
      <c r="ERS95" s="149"/>
      <c r="ERT95" s="149"/>
      <c r="ERU95" s="149"/>
      <c r="ERV95" s="149"/>
      <c r="ERW95" s="149"/>
      <c r="ERX95" s="149"/>
      <c r="ERY95" s="149"/>
      <c r="ERZ95" s="149"/>
      <c r="ESA95" s="149"/>
      <c r="ESB95" s="149"/>
      <c r="ESC95" s="149"/>
      <c r="ESD95" s="149"/>
      <c r="ESE95" s="149"/>
      <c r="ESF95" s="149"/>
      <c r="ESG95" s="149"/>
      <c r="ESH95" s="149"/>
      <c r="ESI95" s="149"/>
      <c r="ESJ95" s="149"/>
      <c r="ESK95" s="149"/>
      <c r="ESL95" s="149"/>
      <c r="ESM95" s="149"/>
      <c r="ESN95" s="149"/>
      <c r="ESO95" s="149"/>
      <c r="ESP95" s="149"/>
      <c r="ESQ95" s="149"/>
      <c r="ESR95" s="149"/>
      <c r="ESS95" s="149"/>
      <c r="EST95" s="149"/>
      <c r="ESU95" s="149"/>
      <c r="ESV95" s="149"/>
      <c r="ESW95" s="149"/>
      <c r="ESX95" s="149"/>
      <c r="ESY95" s="149"/>
      <c r="ESZ95" s="149"/>
      <c r="ETA95" s="149"/>
      <c r="ETB95" s="149"/>
      <c r="ETC95" s="149"/>
      <c r="ETD95" s="149"/>
      <c r="ETE95" s="149"/>
      <c r="ETF95" s="149"/>
      <c r="ETG95" s="149"/>
      <c r="ETH95" s="149"/>
      <c r="ETI95" s="149"/>
      <c r="ETJ95" s="149"/>
      <c r="ETK95" s="149"/>
      <c r="ETL95" s="149"/>
      <c r="ETM95" s="149"/>
      <c r="ETN95" s="149"/>
      <c r="ETO95" s="149"/>
      <c r="ETP95" s="149"/>
      <c r="ETQ95" s="149"/>
      <c r="ETR95" s="149"/>
      <c r="ETS95" s="149"/>
      <c r="ETT95" s="149"/>
      <c r="ETU95" s="149"/>
      <c r="ETV95" s="149"/>
      <c r="ETW95" s="149"/>
      <c r="ETX95" s="149"/>
      <c r="ETY95" s="149"/>
      <c r="ETZ95" s="149"/>
      <c r="EUA95" s="149"/>
      <c r="EUB95" s="149"/>
      <c r="EUC95" s="149"/>
      <c r="EUD95" s="149"/>
      <c r="EUE95" s="149"/>
      <c r="EUF95" s="149"/>
      <c r="EUG95" s="149"/>
      <c r="EUH95" s="149"/>
      <c r="EUI95" s="149"/>
      <c r="EUJ95" s="149"/>
      <c r="EUK95" s="149"/>
      <c r="EUL95" s="149"/>
      <c r="EUM95" s="149"/>
      <c r="EUN95" s="149"/>
      <c r="EUO95" s="149"/>
      <c r="EUP95" s="149"/>
      <c r="EUQ95" s="149"/>
      <c r="EUR95" s="149"/>
      <c r="EUS95" s="149"/>
      <c r="EUT95" s="149"/>
      <c r="EUU95" s="149"/>
      <c r="EUV95" s="149"/>
      <c r="EUW95" s="149"/>
      <c r="EUX95" s="149"/>
      <c r="EUY95" s="149"/>
      <c r="EUZ95" s="149"/>
      <c r="EVA95" s="149"/>
      <c r="EVB95" s="149"/>
      <c r="EVC95" s="149"/>
      <c r="EVD95" s="149"/>
      <c r="EVE95" s="149"/>
      <c r="EVF95" s="149"/>
      <c r="EVG95" s="149"/>
      <c r="EVH95" s="149"/>
      <c r="EVI95" s="149"/>
      <c r="EVJ95" s="149"/>
      <c r="EVK95" s="149"/>
      <c r="EVL95" s="149"/>
      <c r="EVM95" s="149"/>
      <c r="EVN95" s="149"/>
      <c r="EVO95" s="149"/>
      <c r="EVP95" s="149"/>
      <c r="EVQ95" s="149"/>
      <c r="EVR95" s="149"/>
      <c r="EVS95" s="149"/>
      <c r="EVT95" s="149"/>
      <c r="EVU95" s="149"/>
      <c r="EVV95" s="149"/>
      <c r="EVW95" s="149"/>
      <c r="EVX95" s="149"/>
      <c r="EVY95" s="149"/>
      <c r="EVZ95" s="149"/>
      <c r="EWA95" s="149"/>
      <c r="EWB95" s="149"/>
      <c r="EWC95" s="149"/>
      <c r="EWD95" s="149"/>
      <c r="EWE95" s="149"/>
      <c r="EWF95" s="149"/>
      <c r="EWG95" s="149"/>
      <c r="EWH95" s="149"/>
      <c r="EWI95" s="149"/>
      <c r="EWJ95" s="149"/>
      <c r="EWK95" s="149"/>
      <c r="EWL95" s="149"/>
      <c r="EWM95" s="149"/>
      <c r="EWN95" s="149"/>
      <c r="EWO95" s="149"/>
      <c r="EWP95" s="149"/>
      <c r="EWQ95" s="149"/>
      <c r="EWR95" s="149"/>
      <c r="EWS95" s="149"/>
      <c r="EWT95" s="149"/>
      <c r="EWU95" s="149"/>
      <c r="EWV95" s="149"/>
      <c r="EWW95" s="149"/>
      <c r="EWX95" s="149"/>
      <c r="EWY95" s="149"/>
      <c r="EWZ95" s="149"/>
      <c r="EXA95" s="149"/>
      <c r="EXB95" s="149"/>
      <c r="EXC95" s="149"/>
      <c r="EXD95" s="149"/>
      <c r="EXE95" s="149"/>
      <c r="EXF95" s="149"/>
      <c r="EXG95" s="149"/>
      <c r="EXH95" s="149"/>
      <c r="EXI95" s="149"/>
      <c r="EXJ95" s="149"/>
      <c r="EXK95" s="149"/>
      <c r="EXL95" s="149"/>
      <c r="EXM95" s="149"/>
      <c r="EXN95" s="149"/>
      <c r="EXO95" s="149"/>
      <c r="EXP95" s="149"/>
      <c r="EXQ95" s="149"/>
      <c r="EXR95" s="149"/>
      <c r="EXS95" s="149"/>
      <c r="EXT95" s="149"/>
      <c r="EXU95" s="149"/>
      <c r="EXV95" s="149"/>
      <c r="EXW95" s="149"/>
      <c r="EXX95" s="149"/>
      <c r="EXY95" s="149"/>
      <c r="EXZ95" s="149"/>
      <c r="EYA95" s="149"/>
      <c r="EYB95" s="149"/>
      <c r="EYC95" s="149"/>
      <c r="EYD95" s="149"/>
      <c r="EYE95" s="149"/>
      <c r="EYF95" s="149"/>
      <c r="EYG95" s="149"/>
      <c r="EYH95" s="149"/>
      <c r="EYI95" s="149"/>
      <c r="EYJ95" s="149"/>
      <c r="EYK95" s="149"/>
      <c r="EYL95" s="149"/>
      <c r="EYM95" s="149"/>
      <c r="EYN95" s="149"/>
      <c r="EYO95" s="149"/>
      <c r="EYP95" s="149"/>
      <c r="EYQ95" s="149"/>
      <c r="EYR95" s="149"/>
      <c r="EYS95" s="149"/>
      <c r="EYT95" s="149"/>
      <c r="EYU95" s="149"/>
      <c r="EYV95" s="149"/>
      <c r="EYW95" s="149"/>
      <c r="EYX95" s="149"/>
      <c r="EYY95" s="149"/>
      <c r="EYZ95" s="149"/>
      <c r="EZA95" s="149"/>
      <c r="EZB95" s="149"/>
      <c r="EZC95" s="149"/>
      <c r="EZD95" s="149"/>
      <c r="EZE95" s="149"/>
      <c r="EZF95" s="149"/>
      <c r="EZG95" s="149"/>
      <c r="EZH95" s="149"/>
      <c r="EZI95" s="149"/>
      <c r="EZJ95" s="149"/>
      <c r="EZK95" s="149"/>
      <c r="EZL95" s="149"/>
      <c r="EZM95" s="149"/>
      <c r="EZN95" s="149"/>
      <c r="EZO95" s="149"/>
      <c r="EZP95" s="149"/>
      <c r="EZQ95" s="149"/>
      <c r="EZR95" s="149"/>
      <c r="EZS95" s="149"/>
      <c r="EZT95" s="149"/>
      <c r="EZU95" s="149"/>
      <c r="EZV95" s="149"/>
      <c r="EZW95" s="149"/>
      <c r="EZX95" s="149"/>
      <c r="EZY95" s="149"/>
      <c r="EZZ95" s="149"/>
      <c r="FAA95" s="149"/>
      <c r="FAB95" s="149"/>
      <c r="FAC95" s="149"/>
      <c r="FAD95" s="149"/>
      <c r="FAE95" s="149"/>
      <c r="FAF95" s="149"/>
      <c r="FAG95" s="149"/>
      <c r="FAH95" s="149"/>
      <c r="FAI95" s="149"/>
      <c r="FAJ95" s="149"/>
      <c r="FAK95" s="149"/>
      <c r="FAL95" s="149"/>
      <c r="FAM95" s="149"/>
      <c r="FAN95" s="149"/>
      <c r="FAO95" s="149"/>
      <c r="FAP95" s="149"/>
      <c r="FAQ95" s="149"/>
      <c r="FAR95" s="149"/>
      <c r="FAS95" s="149"/>
      <c r="FAT95" s="149"/>
      <c r="FAU95" s="149"/>
      <c r="FAV95" s="149"/>
      <c r="FAW95" s="149"/>
      <c r="FAX95" s="149"/>
      <c r="FAY95" s="149"/>
      <c r="FAZ95" s="149"/>
      <c r="FBA95" s="149"/>
      <c r="FBB95" s="149"/>
      <c r="FBC95" s="149"/>
      <c r="FBD95" s="149"/>
      <c r="FBE95" s="149"/>
      <c r="FBF95" s="149"/>
      <c r="FBG95" s="149"/>
      <c r="FBH95" s="149"/>
      <c r="FBI95" s="149"/>
      <c r="FBJ95" s="149"/>
      <c r="FBK95" s="149"/>
      <c r="FBL95" s="149"/>
      <c r="FBM95" s="149"/>
      <c r="FBN95" s="149"/>
      <c r="FBO95" s="149"/>
      <c r="FBP95" s="149"/>
      <c r="FBQ95" s="149"/>
      <c r="FBR95" s="149"/>
      <c r="FBS95" s="149"/>
      <c r="FBT95" s="149"/>
      <c r="FBU95" s="149"/>
      <c r="FBV95" s="149"/>
      <c r="FBW95" s="149"/>
      <c r="FBX95" s="149"/>
      <c r="FBY95" s="149"/>
      <c r="FBZ95" s="149"/>
      <c r="FCA95" s="149"/>
      <c r="FCB95" s="149"/>
      <c r="FCC95" s="149"/>
      <c r="FCD95" s="149"/>
      <c r="FCE95" s="149"/>
      <c r="FCF95" s="149"/>
      <c r="FCG95" s="149"/>
      <c r="FCH95" s="149"/>
      <c r="FCI95" s="149"/>
      <c r="FCJ95" s="149"/>
      <c r="FCK95" s="149"/>
      <c r="FCL95" s="149"/>
      <c r="FCM95" s="149"/>
      <c r="FCN95" s="149"/>
      <c r="FCO95" s="149"/>
      <c r="FCP95" s="149"/>
      <c r="FCQ95" s="149"/>
      <c r="FCR95" s="149"/>
      <c r="FCS95" s="149"/>
      <c r="FCT95" s="149"/>
      <c r="FCU95" s="149"/>
      <c r="FCV95" s="149"/>
      <c r="FCW95" s="149"/>
      <c r="FCX95" s="149"/>
      <c r="FCY95" s="149"/>
      <c r="FCZ95" s="149"/>
      <c r="FDA95" s="149"/>
      <c r="FDB95" s="149"/>
      <c r="FDC95" s="149"/>
      <c r="FDD95" s="149"/>
      <c r="FDE95" s="149"/>
      <c r="FDF95" s="149"/>
      <c r="FDG95" s="149"/>
      <c r="FDH95" s="149"/>
      <c r="FDI95" s="149"/>
      <c r="FDJ95" s="149"/>
      <c r="FDK95" s="149"/>
      <c r="FDL95" s="149"/>
      <c r="FDM95" s="149"/>
      <c r="FDN95" s="149"/>
      <c r="FDO95" s="149"/>
      <c r="FDP95" s="149"/>
      <c r="FDQ95" s="149"/>
      <c r="FDR95" s="149"/>
      <c r="FDS95" s="149"/>
      <c r="FDT95" s="149"/>
      <c r="FDU95" s="149"/>
      <c r="FDV95" s="149"/>
      <c r="FDW95" s="149"/>
      <c r="FDX95" s="149"/>
      <c r="FDY95" s="149"/>
      <c r="FDZ95" s="149"/>
      <c r="FEA95" s="149"/>
      <c r="FEB95" s="149"/>
      <c r="FEC95" s="149"/>
      <c r="FED95" s="149"/>
      <c r="FEE95" s="149"/>
      <c r="FEF95" s="149"/>
      <c r="FEG95" s="149"/>
      <c r="FEH95" s="149"/>
      <c r="FEI95" s="149"/>
      <c r="FEJ95" s="149"/>
      <c r="FEK95" s="149"/>
      <c r="FEL95" s="149"/>
      <c r="FEM95" s="149"/>
      <c r="FEN95" s="149"/>
      <c r="FEO95" s="149"/>
      <c r="FEP95" s="149"/>
      <c r="FEQ95" s="149"/>
      <c r="FER95" s="149"/>
      <c r="FES95" s="149"/>
      <c r="FET95" s="149"/>
      <c r="FEU95" s="149"/>
      <c r="FEV95" s="149"/>
      <c r="FEW95" s="149"/>
      <c r="FEX95" s="149"/>
      <c r="FEY95" s="149"/>
      <c r="FEZ95" s="149"/>
      <c r="FFA95" s="149"/>
      <c r="FFB95" s="149"/>
      <c r="FFC95" s="149"/>
      <c r="FFD95" s="149"/>
      <c r="FFE95" s="149"/>
      <c r="FFF95" s="149"/>
      <c r="FFG95" s="149"/>
      <c r="FFH95" s="149"/>
      <c r="FFI95" s="149"/>
      <c r="FFJ95" s="149"/>
      <c r="FFK95" s="149"/>
      <c r="FFL95" s="149"/>
      <c r="FFM95" s="149"/>
      <c r="FFN95" s="149"/>
      <c r="FFO95" s="149"/>
      <c r="FFP95" s="149"/>
      <c r="FFQ95" s="149"/>
      <c r="FFR95" s="149"/>
      <c r="FFS95" s="149"/>
      <c r="FFT95" s="149"/>
      <c r="FFU95" s="149"/>
      <c r="FFV95" s="149"/>
      <c r="FFW95" s="149"/>
      <c r="FFX95" s="149"/>
      <c r="FFY95" s="149"/>
      <c r="FFZ95" s="149"/>
      <c r="FGA95" s="149"/>
      <c r="FGB95" s="149"/>
      <c r="FGC95" s="149"/>
      <c r="FGD95" s="149"/>
      <c r="FGE95" s="149"/>
      <c r="FGF95" s="149"/>
      <c r="FGG95" s="149"/>
      <c r="FGH95" s="149"/>
      <c r="FGI95" s="149"/>
      <c r="FGJ95" s="149"/>
      <c r="FGK95" s="149"/>
      <c r="FGL95" s="149"/>
      <c r="FGM95" s="149"/>
      <c r="FGN95" s="149"/>
      <c r="FGO95" s="149"/>
      <c r="FGP95" s="149"/>
      <c r="FGQ95" s="149"/>
      <c r="FGR95" s="149"/>
      <c r="FGS95" s="149"/>
      <c r="FGT95" s="149"/>
      <c r="FGU95" s="149"/>
      <c r="FGV95" s="149"/>
      <c r="FGW95" s="149"/>
      <c r="FGX95" s="149"/>
      <c r="FGY95" s="149"/>
      <c r="FGZ95" s="149"/>
      <c r="FHA95" s="149"/>
      <c r="FHB95" s="149"/>
      <c r="FHC95" s="149"/>
      <c r="FHD95" s="149"/>
      <c r="FHE95" s="149"/>
      <c r="FHF95" s="149"/>
      <c r="FHG95" s="149"/>
      <c r="FHH95" s="149"/>
      <c r="FHI95" s="149"/>
      <c r="FHJ95" s="149"/>
      <c r="FHK95" s="149"/>
      <c r="FHL95" s="149"/>
      <c r="FHM95" s="149"/>
      <c r="FHN95" s="149"/>
      <c r="FHO95" s="149"/>
      <c r="FHP95" s="149"/>
      <c r="FHQ95" s="149"/>
      <c r="FHR95" s="149"/>
      <c r="FHS95" s="149"/>
      <c r="FHT95" s="149"/>
      <c r="FHU95" s="149"/>
      <c r="FHV95" s="149"/>
      <c r="FHW95" s="149"/>
      <c r="FHX95" s="149"/>
      <c r="FHY95" s="149"/>
      <c r="FHZ95" s="149"/>
      <c r="FIA95" s="149"/>
      <c r="FIB95" s="149"/>
      <c r="FIC95" s="149"/>
      <c r="FID95" s="149"/>
      <c r="FIE95" s="149"/>
      <c r="FIF95" s="149"/>
      <c r="FIG95" s="149"/>
      <c r="FIH95" s="149"/>
      <c r="FII95" s="149"/>
      <c r="FIJ95" s="149"/>
      <c r="FIK95" s="149"/>
      <c r="FIL95" s="149"/>
      <c r="FIM95" s="149"/>
      <c r="FIN95" s="149"/>
      <c r="FIO95" s="149"/>
      <c r="FIP95" s="149"/>
      <c r="FIQ95" s="149"/>
      <c r="FIR95" s="149"/>
      <c r="FIS95" s="149"/>
      <c r="FIT95" s="149"/>
      <c r="FIU95" s="149"/>
      <c r="FIV95" s="149"/>
      <c r="FIW95" s="149"/>
      <c r="FIX95" s="149"/>
      <c r="FIY95" s="149"/>
      <c r="FIZ95" s="149"/>
      <c r="FJA95" s="149"/>
      <c r="FJB95" s="149"/>
      <c r="FJC95" s="149"/>
      <c r="FJD95" s="149"/>
      <c r="FJE95" s="149"/>
      <c r="FJF95" s="149"/>
      <c r="FJG95" s="149"/>
      <c r="FJH95" s="149"/>
      <c r="FJI95" s="149"/>
      <c r="FJJ95" s="149"/>
      <c r="FJK95" s="149"/>
      <c r="FJL95" s="149"/>
      <c r="FJM95" s="149"/>
      <c r="FJN95" s="149"/>
      <c r="FJO95" s="149"/>
      <c r="FJP95" s="149"/>
      <c r="FJQ95" s="149"/>
      <c r="FJR95" s="149"/>
      <c r="FJS95" s="149"/>
      <c r="FJT95" s="149"/>
      <c r="FJU95" s="149"/>
      <c r="FJV95" s="149"/>
      <c r="FJW95" s="149"/>
      <c r="FJX95" s="149"/>
      <c r="FJY95" s="149"/>
      <c r="FJZ95" s="149"/>
      <c r="FKA95" s="149"/>
      <c r="FKB95" s="149"/>
      <c r="FKC95" s="149"/>
      <c r="FKD95" s="149"/>
      <c r="FKE95" s="149"/>
      <c r="FKF95" s="149"/>
      <c r="FKG95" s="149"/>
      <c r="FKH95" s="149"/>
      <c r="FKI95" s="149"/>
      <c r="FKJ95" s="149"/>
      <c r="FKK95" s="149"/>
      <c r="FKL95" s="149"/>
      <c r="FKM95" s="149"/>
      <c r="FKN95" s="149"/>
      <c r="FKO95" s="149"/>
      <c r="FKP95" s="149"/>
      <c r="FKQ95" s="149"/>
      <c r="FKR95" s="149"/>
      <c r="FKS95" s="149"/>
      <c r="FKT95" s="149"/>
      <c r="FKU95" s="149"/>
      <c r="FKV95" s="149"/>
      <c r="FKW95" s="149"/>
      <c r="FKX95" s="149"/>
      <c r="FKY95" s="149"/>
      <c r="FKZ95" s="149"/>
      <c r="FLA95" s="149"/>
      <c r="FLB95" s="149"/>
      <c r="FLC95" s="149"/>
      <c r="FLD95" s="149"/>
      <c r="FLE95" s="149"/>
      <c r="FLF95" s="149"/>
      <c r="FLG95" s="149"/>
      <c r="FLH95" s="149"/>
      <c r="FLI95" s="149"/>
      <c r="FLJ95" s="149"/>
      <c r="FLK95" s="149"/>
      <c r="FLL95" s="149"/>
      <c r="FLM95" s="149"/>
      <c r="FLN95" s="149"/>
      <c r="FLO95" s="149"/>
      <c r="FLP95" s="149"/>
      <c r="FLQ95" s="149"/>
      <c r="FLR95" s="149"/>
      <c r="FLS95" s="149"/>
      <c r="FLT95" s="149"/>
      <c r="FLU95" s="149"/>
      <c r="FLV95" s="149"/>
      <c r="FLW95" s="149"/>
      <c r="FLX95" s="149"/>
      <c r="FLY95" s="149"/>
      <c r="FLZ95" s="149"/>
      <c r="FMA95" s="149"/>
      <c r="FMB95" s="149"/>
      <c r="FMC95" s="149"/>
      <c r="FMD95" s="149"/>
      <c r="FME95" s="149"/>
      <c r="FMF95" s="149"/>
      <c r="FMG95" s="149"/>
      <c r="FMH95" s="149"/>
      <c r="FMI95" s="149"/>
      <c r="FMJ95" s="149"/>
      <c r="FMK95" s="149"/>
      <c r="FML95" s="149"/>
      <c r="FMM95" s="149"/>
      <c r="FMN95" s="149"/>
      <c r="FMO95" s="149"/>
      <c r="FMP95" s="149"/>
      <c r="FMQ95" s="149"/>
      <c r="FMR95" s="149"/>
      <c r="FMS95" s="149"/>
      <c r="FMT95" s="149"/>
      <c r="FMU95" s="149"/>
      <c r="FMV95" s="149"/>
      <c r="FMW95" s="149"/>
      <c r="FMX95" s="149"/>
      <c r="FMY95" s="149"/>
      <c r="FMZ95" s="149"/>
      <c r="FNA95" s="149"/>
      <c r="FNB95" s="149"/>
      <c r="FNC95" s="149"/>
      <c r="FND95" s="149"/>
      <c r="FNE95" s="149"/>
      <c r="FNF95" s="149"/>
      <c r="FNG95" s="149"/>
      <c r="FNH95" s="149"/>
      <c r="FNI95" s="149"/>
      <c r="FNJ95" s="149"/>
      <c r="FNK95" s="149"/>
      <c r="FNL95" s="149"/>
      <c r="FNM95" s="149"/>
      <c r="FNN95" s="149"/>
      <c r="FNO95" s="149"/>
      <c r="FNP95" s="149"/>
      <c r="FNQ95" s="149"/>
      <c r="FNR95" s="149"/>
      <c r="FNS95" s="149"/>
      <c r="FNT95" s="149"/>
      <c r="FNU95" s="149"/>
      <c r="FNV95" s="149"/>
      <c r="FNW95" s="149"/>
      <c r="FNX95" s="149"/>
      <c r="FNY95" s="149"/>
      <c r="FNZ95" s="149"/>
      <c r="FOA95" s="149"/>
      <c r="FOB95" s="149"/>
      <c r="FOC95" s="149"/>
      <c r="FOD95" s="149"/>
      <c r="FOE95" s="149"/>
      <c r="FOF95" s="149"/>
      <c r="FOG95" s="149"/>
      <c r="FOH95" s="149"/>
      <c r="FOI95" s="149"/>
      <c r="FOJ95" s="149"/>
      <c r="FOK95" s="149"/>
      <c r="FOL95" s="149"/>
      <c r="FOM95" s="149"/>
      <c r="FON95" s="149"/>
      <c r="FOO95" s="149"/>
      <c r="FOP95" s="149"/>
      <c r="FOQ95" s="149"/>
      <c r="FOR95" s="149"/>
      <c r="FOS95" s="149"/>
      <c r="FOT95" s="149"/>
      <c r="FOU95" s="149"/>
      <c r="FOV95" s="149"/>
      <c r="FOW95" s="149"/>
      <c r="FOX95" s="149"/>
      <c r="FOY95" s="149"/>
      <c r="FOZ95" s="149"/>
      <c r="FPA95" s="149"/>
      <c r="FPB95" s="149"/>
      <c r="FPC95" s="149"/>
      <c r="FPD95" s="149"/>
      <c r="FPE95" s="149"/>
      <c r="FPF95" s="149"/>
      <c r="FPG95" s="149"/>
      <c r="FPH95" s="149"/>
      <c r="FPI95" s="149"/>
      <c r="FPJ95" s="149"/>
      <c r="FPK95" s="149"/>
      <c r="FPL95" s="149"/>
      <c r="FPM95" s="149"/>
      <c r="FPN95" s="149"/>
      <c r="FPO95" s="149"/>
      <c r="FPP95" s="149"/>
      <c r="FPQ95" s="149"/>
      <c r="FPR95" s="149"/>
      <c r="FPS95" s="149"/>
      <c r="FPT95" s="149"/>
      <c r="FPU95" s="149"/>
      <c r="FPV95" s="149"/>
      <c r="FPW95" s="149"/>
      <c r="FPX95" s="149"/>
      <c r="FPY95" s="149"/>
      <c r="FPZ95" s="149"/>
      <c r="FQA95" s="149"/>
      <c r="FQB95" s="149"/>
      <c r="FQC95" s="149"/>
      <c r="FQD95" s="149"/>
      <c r="FQE95" s="149"/>
      <c r="FQF95" s="149"/>
      <c r="FQG95" s="149"/>
      <c r="FQH95" s="149"/>
      <c r="FQI95" s="149"/>
      <c r="FQJ95" s="149"/>
      <c r="FQK95" s="149"/>
      <c r="FQL95" s="149"/>
      <c r="FQM95" s="149"/>
      <c r="FQN95" s="149"/>
      <c r="FQO95" s="149"/>
      <c r="FQP95" s="149"/>
      <c r="FQQ95" s="149"/>
      <c r="FQR95" s="149"/>
      <c r="FQS95" s="149"/>
      <c r="FQT95" s="149"/>
      <c r="FQU95" s="149"/>
      <c r="FQV95" s="149"/>
      <c r="FQW95" s="149"/>
      <c r="FQX95" s="149"/>
      <c r="FQY95" s="149"/>
      <c r="FQZ95" s="149"/>
      <c r="FRA95" s="149"/>
      <c r="FRB95" s="149"/>
      <c r="FRC95" s="149"/>
      <c r="FRD95" s="149"/>
      <c r="FRE95" s="149"/>
      <c r="FRF95" s="149"/>
      <c r="FRG95" s="149"/>
      <c r="FRH95" s="149"/>
      <c r="FRI95" s="149"/>
      <c r="FRJ95" s="149"/>
      <c r="FRK95" s="149"/>
      <c r="FRL95" s="149"/>
      <c r="FRM95" s="149"/>
      <c r="FRN95" s="149"/>
      <c r="FRO95" s="149"/>
      <c r="FRP95" s="149"/>
      <c r="FRQ95" s="149"/>
      <c r="FRR95" s="149"/>
      <c r="FRS95" s="149"/>
      <c r="FRT95" s="149"/>
      <c r="FRU95" s="149"/>
      <c r="FRV95" s="149"/>
      <c r="FRW95" s="149"/>
      <c r="FRX95" s="149"/>
      <c r="FRY95" s="149"/>
      <c r="FRZ95" s="149"/>
      <c r="FSA95" s="149"/>
      <c r="FSB95" s="149"/>
      <c r="FSC95" s="149"/>
      <c r="FSD95" s="149"/>
      <c r="FSE95" s="149"/>
      <c r="FSF95" s="149"/>
      <c r="FSG95" s="149"/>
      <c r="FSH95" s="149"/>
      <c r="FSI95" s="149"/>
      <c r="FSJ95" s="149"/>
      <c r="FSK95" s="149"/>
      <c r="FSL95" s="149"/>
      <c r="FSM95" s="149"/>
      <c r="FSN95" s="149"/>
      <c r="FSO95" s="149"/>
      <c r="FSP95" s="149"/>
      <c r="FSQ95" s="149"/>
      <c r="FSR95" s="149"/>
      <c r="FSS95" s="149"/>
      <c r="FST95" s="149"/>
      <c r="FSU95" s="149"/>
      <c r="FSV95" s="149"/>
      <c r="FSW95" s="149"/>
      <c r="FSX95" s="149"/>
      <c r="FSY95" s="149"/>
      <c r="FSZ95" s="149"/>
      <c r="FTA95" s="149"/>
      <c r="FTB95" s="149"/>
      <c r="FTC95" s="149"/>
      <c r="FTD95" s="149"/>
      <c r="FTE95" s="149"/>
      <c r="FTF95" s="149"/>
      <c r="FTG95" s="149"/>
      <c r="FTH95" s="149"/>
      <c r="FTI95" s="149"/>
      <c r="FTJ95" s="149"/>
      <c r="FTK95" s="149"/>
      <c r="FTL95" s="149"/>
      <c r="FTM95" s="149"/>
      <c r="FTN95" s="149"/>
      <c r="FTO95" s="149"/>
      <c r="FTP95" s="149"/>
      <c r="FTQ95" s="149"/>
      <c r="FTR95" s="149"/>
      <c r="FTS95" s="149"/>
      <c r="FTT95" s="149"/>
      <c r="FTU95" s="149"/>
      <c r="FTV95" s="149"/>
      <c r="FTW95" s="149"/>
      <c r="FTX95" s="149"/>
      <c r="FTY95" s="149"/>
      <c r="FTZ95" s="149"/>
      <c r="FUA95" s="149"/>
      <c r="FUB95" s="149"/>
      <c r="FUC95" s="149"/>
      <c r="FUD95" s="149"/>
      <c r="FUE95" s="149"/>
      <c r="FUF95" s="149"/>
      <c r="FUG95" s="149"/>
      <c r="FUH95" s="149"/>
      <c r="FUI95" s="149"/>
      <c r="FUJ95" s="149"/>
      <c r="FUK95" s="149"/>
      <c r="FUL95" s="149"/>
      <c r="FUM95" s="149"/>
      <c r="FUN95" s="149"/>
      <c r="FUO95" s="149"/>
      <c r="FUP95" s="149"/>
      <c r="FUQ95" s="149"/>
      <c r="FUR95" s="149"/>
      <c r="FUS95" s="149"/>
      <c r="FUT95" s="149"/>
      <c r="FUU95" s="149"/>
      <c r="FUV95" s="149"/>
      <c r="FUW95" s="149"/>
      <c r="FUX95" s="149"/>
      <c r="FUY95" s="149"/>
      <c r="FUZ95" s="149"/>
      <c r="FVA95" s="149"/>
      <c r="FVB95" s="149"/>
      <c r="FVC95" s="149"/>
      <c r="FVD95" s="149"/>
      <c r="FVE95" s="149"/>
      <c r="FVF95" s="149"/>
      <c r="FVG95" s="149"/>
      <c r="FVH95" s="149"/>
      <c r="FVI95" s="149"/>
      <c r="FVJ95" s="149"/>
      <c r="FVK95" s="149"/>
      <c r="FVL95" s="149"/>
      <c r="FVM95" s="149"/>
      <c r="FVN95" s="149"/>
      <c r="FVO95" s="149"/>
      <c r="FVP95" s="149"/>
      <c r="FVQ95" s="149"/>
      <c r="FVR95" s="149"/>
      <c r="FVS95" s="149"/>
      <c r="FVT95" s="149"/>
      <c r="FVU95" s="149"/>
      <c r="FVV95" s="149"/>
      <c r="FVW95" s="149"/>
      <c r="FVX95" s="149"/>
      <c r="FVY95" s="149"/>
      <c r="FVZ95" s="149"/>
      <c r="FWA95" s="149"/>
      <c r="FWB95" s="149"/>
      <c r="FWC95" s="149"/>
      <c r="FWD95" s="149"/>
      <c r="FWE95" s="149"/>
      <c r="FWF95" s="149"/>
      <c r="FWG95" s="149"/>
      <c r="FWH95" s="149"/>
      <c r="FWI95" s="149"/>
      <c r="FWJ95" s="149"/>
      <c r="FWK95" s="149"/>
      <c r="FWL95" s="149"/>
      <c r="FWM95" s="149"/>
      <c r="FWN95" s="149"/>
      <c r="FWO95" s="149"/>
      <c r="FWP95" s="149"/>
      <c r="FWQ95" s="149"/>
      <c r="FWR95" s="149"/>
      <c r="FWS95" s="149"/>
      <c r="FWT95" s="149"/>
      <c r="FWU95" s="149"/>
      <c r="FWV95" s="149"/>
      <c r="FWW95" s="149"/>
      <c r="FWX95" s="149"/>
      <c r="FWY95" s="149"/>
      <c r="FWZ95" s="149"/>
      <c r="FXA95" s="149"/>
      <c r="FXB95" s="149"/>
      <c r="FXC95" s="149"/>
      <c r="FXD95" s="149"/>
      <c r="FXE95" s="149"/>
      <c r="FXF95" s="149"/>
      <c r="FXG95" s="149"/>
      <c r="FXH95" s="149"/>
      <c r="FXI95" s="149"/>
      <c r="FXJ95" s="149"/>
      <c r="FXK95" s="149"/>
      <c r="FXL95" s="149"/>
      <c r="FXM95" s="149"/>
      <c r="FXN95" s="149"/>
      <c r="FXO95" s="149"/>
      <c r="FXP95" s="149"/>
      <c r="FXQ95" s="149"/>
      <c r="FXR95" s="149"/>
      <c r="FXS95" s="149"/>
      <c r="FXT95" s="149"/>
      <c r="FXU95" s="149"/>
      <c r="FXV95" s="149"/>
      <c r="FXW95" s="149"/>
      <c r="FXX95" s="149"/>
      <c r="FXY95" s="149"/>
      <c r="FXZ95" s="149"/>
      <c r="FYA95" s="149"/>
      <c r="FYB95" s="149"/>
      <c r="FYC95" s="149"/>
      <c r="FYD95" s="149"/>
      <c r="FYE95" s="149"/>
      <c r="FYF95" s="149"/>
      <c r="FYG95" s="149"/>
      <c r="FYH95" s="149"/>
      <c r="FYI95" s="149"/>
      <c r="FYJ95" s="149"/>
      <c r="FYK95" s="149"/>
      <c r="FYL95" s="149"/>
      <c r="FYM95" s="149"/>
      <c r="FYN95" s="149"/>
      <c r="FYO95" s="149"/>
      <c r="FYP95" s="149"/>
      <c r="FYQ95" s="149"/>
      <c r="FYR95" s="149"/>
      <c r="FYS95" s="149"/>
      <c r="FYT95" s="149"/>
      <c r="FYU95" s="149"/>
      <c r="FYV95" s="149"/>
      <c r="FYW95" s="149"/>
      <c r="FYX95" s="149"/>
      <c r="FYY95" s="149"/>
      <c r="FYZ95" s="149"/>
      <c r="FZA95" s="149"/>
      <c r="FZB95" s="149"/>
      <c r="FZC95" s="149"/>
      <c r="FZD95" s="149"/>
      <c r="FZE95" s="149"/>
      <c r="FZF95" s="149"/>
      <c r="FZG95" s="149"/>
      <c r="FZH95" s="149"/>
      <c r="FZI95" s="149"/>
      <c r="FZJ95" s="149"/>
      <c r="FZK95" s="149"/>
      <c r="FZL95" s="149"/>
      <c r="FZM95" s="149"/>
      <c r="FZN95" s="149"/>
      <c r="FZO95" s="149"/>
      <c r="FZP95" s="149"/>
      <c r="FZQ95" s="149"/>
      <c r="FZR95" s="149"/>
      <c r="FZS95" s="149"/>
      <c r="FZT95" s="149"/>
      <c r="FZU95" s="149"/>
      <c r="FZV95" s="149"/>
      <c r="FZW95" s="149"/>
      <c r="FZX95" s="149"/>
      <c r="FZY95" s="149"/>
      <c r="FZZ95" s="149"/>
      <c r="GAA95" s="149"/>
      <c r="GAB95" s="149"/>
      <c r="GAC95" s="149"/>
      <c r="GAD95" s="149"/>
      <c r="GAE95" s="149"/>
      <c r="GAF95" s="149"/>
      <c r="GAG95" s="149"/>
      <c r="GAH95" s="149"/>
      <c r="GAI95" s="149"/>
      <c r="GAJ95" s="149"/>
      <c r="GAK95" s="149"/>
      <c r="GAL95" s="149"/>
      <c r="GAM95" s="149"/>
      <c r="GAN95" s="149"/>
      <c r="GAO95" s="149"/>
      <c r="GAP95" s="149"/>
      <c r="GAQ95" s="149"/>
      <c r="GAR95" s="149"/>
      <c r="GAS95" s="149"/>
      <c r="GAT95" s="149"/>
      <c r="GAU95" s="149"/>
      <c r="GAV95" s="149"/>
      <c r="GAW95" s="149"/>
      <c r="GAX95" s="149"/>
      <c r="GAY95" s="149"/>
      <c r="GAZ95" s="149"/>
      <c r="GBA95" s="149"/>
      <c r="GBB95" s="149"/>
      <c r="GBC95" s="149"/>
      <c r="GBD95" s="149"/>
      <c r="GBE95" s="149"/>
      <c r="GBF95" s="149"/>
      <c r="GBG95" s="149"/>
      <c r="GBH95" s="149"/>
      <c r="GBI95" s="149"/>
      <c r="GBJ95" s="149"/>
      <c r="GBK95" s="149"/>
      <c r="GBL95" s="149"/>
      <c r="GBM95" s="149"/>
      <c r="GBN95" s="149"/>
      <c r="GBO95" s="149"/>
      <c r="GBP95" s="149"/>
      <c r="GBQ95" s="149"/>
      <c r="GBR95" s="149"/>
      <c r="GBS95" s="149"/>
      <c r="GBT95" s="149"/>
      <c r="GBU95" s="149"/>
      <c r="GBV95" s="149"/>
      <c r="GBW95" s="149"/>
      <c r="GBX95" s="149"/>
      <c r="GBY95" s="149"/>
      <c r="GBZ95" s="149"/>
      <c r="GCA95" s="149"/>
      <c r="GCB95" s="149"/>
      <c r="GCC95" s="149"/>
      <c r="GCD95" s="149"/>
      <c r="GCE95" s="149"/>
      <c r="GCF95" s="149"/>
      <c r="GCG95" s="149"/>
      <c r="GCH95" s="149"/>
      <c r="GCI95" s="149"/>
      <c r="GCJ95" s="149"/>
      <c r="GCK95" s="149"/>
      <c r="GCL95" s="149"/>
      <c r="GCM95" s="149"/>
      <c r="GCN95" s="149"/>
      <c r="GCO95" s="149"/>
      <c r="GCP95" s="149"/>
      <c r="GCQ95" s="149"/>
      <c r="GCR95" s="149"/>
      <c r="GCS95" s="149"/>
      <c r="GCT95" s="149"/>
      <c r="GCU95" s="149"/>
      <c r="GCV95" s="149"/>
      <c r="GCW95" s="149"/>
      <c r="GCX95" s="149"/>
      <c r="GCY95" s="149"/>
      <c r="GCZ95" s="149"/>
      <c r="GDA95" s="149"/>
      <c r="GDB95" s="149"/>
      <c r="GDC95" s="149"/>
      <c r="GDD95" s="149"/>
      <c r="GDE95" s="149"/>
      <c r="GDF95" s="149"/>
      <c r="GDG95" s="149"/>
      <c r="GDH95" s="149"/>
      <c r="GDI95" s="149"/>
      <c r="GDJ95" s="149"/>
      <c r="GDK95" s="149"/>
      <c r="GDL95" s="149"/>
      <c r="GDM95" s="149"/>
      <c r="GDN95" s="149"/>
      <c r="GDO95" s="149"/>
      <c r="GDP95" s="149"/>
      <c r="GDQ95" s="149"/>
      <c r="GDR95" s="149"/>
      <c r="GDS95" s="149"/>
      <c r="GDT95" s="149"/>
      <c r="GDU95" s="149"/>
      <c r="GDV95" s="149"/>
      <c r="GDW95" s="149"/>
      <c r="GDX95" s="149"/>
      <c r="GDY95" s="149"/>
      <c r="GDZ95" s="149"/>
      <c r="GEA95" s="149"/>
      <c r="GEB95" s="149"/>
      <c r="GEC95" s="149"/>
      <c r="GED95" s="149"/>
      <c r="GEE95" s="149"/>
      <c r="GEF95" s="149"/>
      <c r="GEG95" s="149"/>
      <c r="GEH95" s="149"/>
      <c r="GEI95" s="149"/>
      <c r="GEJ95" s="149"/>
      <c r="GEK95" s="149"/>
      <c r="GEL95" s="149"/>
      <c r="GEM95" s="149"/>
      <c r="GEN95" s="149"/>
      <c r="GEO95" s="149"/>
      <c r="GEP95" s="149"/>
      <c r="GEQ95" s="149"/>
      <c r="GER95" s="149"/>
      <c r="GES95" s="149"/>
      <c r="GET95" s="149"/>
      <c r="GEU95" s="149"/>
      <c r="GEV95" s="149"/>
      <c r="GEW95" s="149"/>
      <c r="GEX95" s="149"/>
      <c r="GEY95" s="149"/>
      <c r="GEZ95" s="149"/>
      <c r="GFA95" s="149"/>
      <c r="GFB95" s="149"/>
      <c r="GFC95" s="149"/>
      <c r="GFD95" s="149"/>
      <c r="GFE95" s="149"/>
      <c r="GFF95" s="149"/>
      <c r="GFG95" s="149"/>
      <c r="GFH95" s="149"/>
      <c r="GFI95" s="149"/>
      <c r="GFJ95" s="149"/>
      <c r="GFK95" s="149"/>
      <c r="GFL95" s="149"/>
      <c r="GFM95" s="149"/>
      <c r="GFN95" s="149"/>
      <c r="GFO95" s="149"/>
      <c r="GFP95" s="149"/>
      <c r="GFQ95" s="149"/>
      <c r="GFR95" s="149"/>
      <c r="GFS95" s="149"/>
      <c r="GFT95" s="149"/>
      <c r="GFU95" s="149"/>
      <c r="GFV95" s="149"/>
      <c r="GFW95" s="149"/>
      <c r="GFX95" s="149"/>
      <c r="GFY95" s="149"/>
      <c r="GFZ95" s="149"/>
      <c r="GGA95" s="149"/>
      <c r="GGB95" s="149"/>
      <c r="GGC95" s="149"/>
      <c r="GGD95" s="149"/>
      <c r="GGE95" s="149"/>
      <c r="GGF95" s="149"/>
      <c r="GGG95" s="149"/>
      <c r="GGH95" s="149"/>
      <c r="GGI95" s="149"/>
      <c r="GGJ95" s="149"/>
      <c r="GGK95" s="149"/>
      <c r="GGL95" s="149"/>
      <c r="GGM95" s="149"/>
      <c r="GGN95" s="149"/>
      <c r="GGO95" s="149"/>
      <c r="GGP95" s="149"/>
      <c r="GGQ95" s="149"/>
      <c r="GGR95" s="149"/>
      <c r="GGS95" s="149"/>
      <c r="GGT95" s="149"/>
      <c r="GGU95" s="149"/>
      <c r="GGV95" s="149"/>
      <c r="GGW95" s="149"/>
      <c r="GGX95" s="149"/>
      <c r="GGY95" s="149"/>
      <c r="GGZ95" s="149"/>
      <c r="GHA95" s="149"/>
      <c r="GHB95" s="149"/>
      <c r="GHC95" s="149"/>
      <c r="GHD95" s="149"/>
      <c r="GHE95" s="149"/>
      <c r="GHF95" s="149"/>
      <c r="GHG95" s="149"/>
      <c r="GHH95" s="149"/>
      <c r="GHI95" s="149"/>
      <c r="GHJ95" s="149"/>
      <c r="GHK95" s="149"/>
      <c r="GHL95" s="149"/>
      <c r="GHM95" s="149"/>
      <c r="GHN95" s="149"/>
      <c r="GHO95" s="149"/>
      <c r="GHP95" s="149"/>
      <c r="GHQ95" s="149"/>
      <c r="GHR95" s="149"/>
      <c r="GHS95" s="149"/>
      <c r="GHT95" s="149"/>
      <c r="GHU95" s="149"/>
      <c r="GHV95" s="149"/>
      <c r="GHW95" s="149"/>
      <c r="GHX95" s="149"/>
      <c r="GHY95" s="149"/>
      <c r="GHZ95" s="149"/>
      <c r="GIA95" s="149"/>
      <c r="GIB95" s="149"/>
      <c r="GIC95" s="149"/>
      <c r="GID95" s="149"/>
      <c r="GIE95" s="149"/>
      <c r="GIF95" s="149"/>
      <c r="GIG95" s="149"/>
      <c r="GIH95" s="149"/>
      <c r="GII95" s="149"/>
      <c r="GIJ95" s="149"/>
      <c r="GIK95" s="149"/>
      <c r="GIL95" s="149"/>
      <c r="GIM95" s="149"/>
      <c r="GIN95" s="149"/>
      <c r="GIO95" s="149"/>
      <c r="GIP95" s="149"/>
      <c r="GIQ95" s="149"/>
      <c r="GIR95" s="149"/>
      <c r="GIS95" s="149"/>
      <c r="GIT95" s="149"/>
      <c r="GIU95" s="149"/>
      <c r="GIV95" s="149"/>
      <c r="GIW95" s="149"/>
      <c r="GIX95" s="149"/>
      <c r="GIY95" s="149"/>
      <c r="GIZ95" s="149"/>
      <c r="GJA95" s="149"/>
      <c r="GJB95" s="149"/>
      <c r="GJC95" s="149"/>
      <c r="GJD95" s="149"/>
      <c r="GJE95" s="149"/>
      <c r="GJF95" s="149"/>
      <c r="GJG95" s="149"/>
      <c r="GJH95" s="149"/>
      <c r="GJI95" s="149"/>
      <c r="GJJ95" s="149"/>
      <c r="GJK95" s="149"/>
      <c r="GJL95" s="149"/>
      <c r="GJM95" s="149"/>
      <c r="GJN95" s="149"/>
      <c r="GJO95" s="149"/>
      <c r="GJP95" s="149"/>
      <c r="GJQ95" s="149"/>
      <c r="GJR95" s="149"/>
      <c r="GJS95" s="149"/>
      <c r="GJT95" s="149"/>
      <c r="GJU95" s="149"/>
      <c r="GJV95" s="149"/>
      <c r="GJW95" s="149"/>
      <c r="GJX95" s="149"/>
      <c r="GJY95" s="149"/>
      <c r="GJZ95" s="149"/>
      <c r="GKA95" s="149"/>
      <c r="GKB95" s="149"/>
      <c r="GKC95" s="149"/>
      <c r="GKD95" s="149"/>
      <c r="GKE95" s="149"/>
      <c r="GKF95" s="149"/>
      <c r="GKG95" s="149"/>
      <c r="GKH95" s="149"/>
      <c r="GKI95" s="149"/>
      <c r="GKJ95" s="149"/>
      <c r="GKK95" s="149"/>
      <c r="GKL95" s="149"/>
      <c r="GKM95" s="149"/>
      <c r="GKN95" s="149"/>
      <c r="GKO95" s="149"/>
      <c r="GKP95" s="149"/>
      <c r="GKQ95" s="149"/>
      <c r="GKR95" s="149"/>
      <c r="GKS95" s="149"/>
      <c r="GKT95" s="149"/>
      <c r="GKU95" s="149"/>
      <c r="GKV95" s="149"/>
      <c r="GKW95" s="149"/>
      <c r="GKX95" s="149"/>
      <c r="GKY95" s="149"/>
      <c r="GKZ95" s="149"/>
      <c r="GLA95" s="149"/>
      <c r="GLB95" s="149"/>
      <c r="GLC95" s="149"/>
      <c r="GLD95" s="149"/>
      <c r="GLE95" s="149"/>
      <c r="GLF95" s="149"/>
      <c r="GLG95" s="149"/>
      <c r="GLH95" s="149"/>
      <c r="GLI95" s="149"/>
      <c r="GLJ95" s="149"/>
      <c r="GLK95" s="149"/>
      <c r="GLL95" s="149"/>
      <c r="GLM95" s="149"/>
      <c r="GLN95" s="149"/>
      <c r="GLO95" s="149"/>
      <c r="GLP95" s="149"/>
      <c r="GLQ95" s="149"/>
      <c r="GLR95" s="149"/>
      <c r="GLS95" s="149"/>
      <c r="GLT95" s="149"/>
      <c r="GLU95" s="149"/>
      <c r="GLV95" s="149"/>
      <c r="GLW95" s="149"/>
      <c r="GLX95" s="149"/>
      <c r="GLY95" s="149"/>
      <c r="GLZ95" s="149"/>
      <c r="GMA95" s="149"/>
      <c r="GMB95" s="149"/>
      <c r="GMC95" s="149"/>
      <c r="GMD95" s="149"/>
      <c r="GME95" s="149"/>
      <c r="GMF95" s="149"/>
      <c r="GMG95" s="149"/>
      <c r="GMH95" s="149"/>
      <c r="GMI95" s="149"/>
      <c r="GMJ95" s="149"/>
      <c r="GMK95" s="149"/>
      <c r="GML95" s="149"/>
      <c r="GMM95" s="149"/>
      <c r="GMN95" s="149"/>
      <c r="GMO95" s="149"/>
      <c r="GMP95" s="149"/>
      <c r="GMQ95" s="149"/>
      <c r="GMR95" s="149"/>
      <c r="GMS95" s="149"/>
      <c r="GMT95" s="149"/>
      <c r="GMU95" s="149"/>
      <c r="GMV95" s="149"/>
      <c r="GMW95" s="149"/>
      <c r="GMX95" s="149"/>
      <c r="GMY95" s="149"/>
      <c r="GMZ95" s="149"/>
      <c r="GNA95" s="149"/>
      <c r="GNB95" s="149"/>
      <c r="GNC95" s="149"/>
      <c r="GND95" s="149"/>
      <c r="GNE95" s="149"/>
      <c r="GNF95" s="149"/>
      <c r="GNG95" s="149"/>
      <c r="GNH95" s="149"/>
      <c r="GNI95" s="149"/>
      <c r="GNJ95" s="149"/>
      <c r="GNK95" s="149"/>
      <c r="GNL95" s="149"/>
      <c r="GNM95" s="149"/>
      <c r="GNN95" s="149"/>
      <c r="GNO95" s="149"/>
      <c r="GNP95" s="149"/>
      <c r="GNQ95" s="149"/>
      <c r="GNR95" s="149"/>
      <c r="GNS95" s="149"/>
      <c r="GNT95" s="149"/>
      <c r="GNU95" s="149"/>
      <c r="GNV95" s="149"/>
      <c r="GNW95" s="149"/>
      <c r="GNX95" s="149"/>
      <c r="GNY95" s="149"/>
      <c r="GNZ95" s="149"/>
      <c r="GOA95" s="149"/>
      <c r="GOB95" s="149"/>
      <c r="GOC95" s="149"/>
      <c r="GOD95" s="149"/>
      <c r="GOE95" s="149"/>
      <c r="GOF95" s="149"/>
      <c r="GOG95" s="149"/>
      <c r="GOH95" s="149"/>
      <c r="GOI95" s="149"/>
      <c r="GOJ95" s="149"/>
      <c r="GOK95" s="149"/>
      <c r="GOL95" s="149"/>
      <c r="GOM95" s="149"/>
      <c r="GON95" s="149"/>
      <c r="GOO95" s="149"/>
      <c r="GOP95" s="149"/>
      <c r="GOQ95" s="149"/>
      <c r="GOR95" s="149"/>
      <c r="GOS95" s="149"/>
      <c r="GOT95" s="149"/>
      <c r="GOU95" s="149"/>
      <c r="GOV95" s="149"/>
      <c r="GOW95" s="149"/>
      <c r="GOX95" s="149"/>
      <c r="GOY95" s="149"/>
      <c r="GOZ95" s="149"/>
      <c r="GPA95" s="149"/>
      <c r="GPB95" s="149"/>
      <c r="GPC95" s="149"/>
      <c r="GPD95" s="149"/>
      <c r="GPE95" s="149"/>
      <c r="GPF95" s="149"/>
      <c r="GPG95" s="149"/>
      <c r="GPH95" s="149"/>
      <c r="GPI95" s="149"/>
      <c r="GPJ95" s="149"/>
      <c r="GPK95" s="149"/>
      <c r="GPL95" s="149"/>
      <c r="GPM95" s="149"/>
      <c r="GPN95" s="149"/>
      <c r="GPO95" s="149"/>
      <c r="GPP95" s="149"/>
      <c r="GPQ95" s="149"/>
      <c r="GPR95" s="149"/>
      <c r="GPS95" s="149"/>
      <c r="GPT95" s="149"/>
      <c r="GPU95" s="149"/>
      <c r="GPV95" s="149"/>
      <c r="GPW95" s="149"/>
      <c r="GPX95" s="149"/>
      <c r="GPY95" s="149"/>
      <c r="GPZ95" s="149"/>
      <c r="GQA95" s="149"/>
      <c r="GQB95" s="149"/>
      <c r="GQC95" s="149"/>
      <c r="GQD95" s="149"/>
      <c r="GQE95" s="149"/>
      <c r="GQF95" s="149"/>
      <c r="GQG95" s="149"/>
      <c r="GQH95" s="149"/>
      <c r="GQI95" s="149"/>
      <c r="GQJ95" s="149"/>
      <c r="GQK95" s="149"/>
      <c r="GQL95" s="149"/>
      <c r="GQM95" s="149"/>
      <c r="GQN95" s="149"/>
      <c r="GQO95" s="149"/>
      <c r="GQP95" s="149"/>
      <c r="GQQ95" s="149"/>
      <c r="GQR95" s="149"/>
      <c r="GQS95" s="149"/>
      <c r="GQT95" s="149"/>
      <c r="GQU95" s="149"/>
      <c r="GQV95" s="149"/>
      <c r="GQW95" s="149"/>
      <c r="GQX95" s="149"/>
      <c r="GQY95" s="149"/>
      <c r="GQZ95" s="149"/>
      <c r="GRA95" s="149"/>
      <c r="GRB95" s="149"/>
      <c r="GRC95" s="149"/>
      <c r="GRD95" s="149"/>
      <c r="GRE95" s="149"/>
      <c r="GRF95" s="149"/>
      <c r="GRG95" s="149"/>
      <c r="GRH95" s="149"/>
      <c r="GRI95" s="149"/>
      <c r="GRJ95" s="149"/>
      <c r="GRK95" s="149"/>
      <c r="GRL95" s="149"/>
      <c r="GRM95" s="149"/>
      <c r="GRN95" s="149"/>
      <c r="GRO95" s="149"/>
      <c r="GRP95" s="149"/>
      <c r="GRQ95" s="149"/>
      <c r="GRR95" s="149"/>
      <c r="GRS95" s="149"/>
      <c r="GRT95" s="149"/>
      <c r="GRU95" s="149"/>
      <c r="GRV95" s="149"/>
      <c r="GRW95" s="149"/>
      <c r="GRX95" s="149"/>
      <c r="GRY95" s="149"/>
      <c r="GRZ95" s="149"/>
      <c r="GSA95" s="149"/>
      <c r="GSB95" s="149"/>
      <c r="GSC95" s="149"/>
      <c r="GSD95" s="149"/>
      <c r="GSE95" s="149"/>
      <c r="GSF95" s="149"/>
      <c r="GSG95" s="149"/>
      <c r="GSH95" s="149"/>
      <c r="GSI95" s="149"/>
      <c r="GSJ95" s="149"/>
      <c r="GSK95" s="149"/>
      <c r="GSL95" s="149"/>
      <c r="GSM95" s="149"/>
      <c r="GSN95" s="149"/>
      <c r="GSO95" s="149"/>
      <c r="GSP95" s="149"/>
      <c r="GSQ95" s="149"/>
      <c r="GSR95" s="149"/>
      <c r="GSS95" s="149"/>
      <c r="GST95" s="149"/>
      <c r="GSU95" s="149"/>
      <c r="GSV95" s="149"/>
      <c r="GSW95" s="149"/>
      <c r="GSX95" s="149"/>
      <c r="GSY95" s="149"/>
      <c r="GSZ95" s="149"/>
      <c r="GTA95" s="149"/>
      <c r="GTB95" s="149"/>
      <c r="GTC95" s="149"/>
      <c r="GTD95" s="149"/>
      <c r="GTE95" s="149"/>
      <c r="GTF95" s="149"/>
      <c r="GTG95" s="149"/>
      <c r="GTH95" s="149"/>
      <c r="GTI95" s="149"/>
      <c r="GTJ95" s="149"/>
      <c r="GTK95" s="149"/>
      <c r="GTL95" s="149"/>
      <c r="GTM95" s="149"/>
      <c r="GTN95" s="149"/>
      <c r="GTO95" s="149"/>
      <c r="GTP95" s="149"/>
      <c r="GTQ95" s="149"/>
      <c r="GTR95" s="149"/>
      <c r="GTS95" s="149"/>
      <c r="GTT95" s="149"/>
      <c r="GTU95" s="149"/>
      <c r="GTV95" s="149"/>
      <c r="GTW95" s="149"/>
      <c r="GTX95" s="149"/>
      <c r="GTY95" s="149"/>
      <c r="GTZ95" s="149"/>
      <c r="GUA95" s="149"/>
      <c r="GUB95" s="149"/>
      <c r="GUC95" s="149"/>
      <c r="GUD95" s="149"/>
      <c r="GUE95" s="149"/>
      <c r="GUF95" s="149"/>
      <c r="GUG95" s="149"/>
      <c r="GUH95" s="149"/>
      <c r="GUI95" s="149"/>
      <c r="GUJ95" s="149"/>
      <c r="GUK95" s="149"/>
      <c r="GUL95" s="149"/>
      <c r="GUM95" s="149"/>
      <c r="GUN95" s="149"/>
      <c r="GUO95" s="149"/>
      <c r="GUP95" s="149"/>
      <c r="GUQ95" s="149"/>
      <c r="GUR95" s="149"/>
      <c r="GUS95" s="149"/>
      <c r="GUT95" s="149"/>
      <c r="GUU95" s="149"/>
      <c r="GUV95" s="149"/>
      <c r="GUW95" s="149"/>
      <c r="GUX95" s="149"/>
      <c r="GUY95" s="149"/>
      <c r="GUZ95" s="149"/>
      <c r="GVA95" s="149"/>
      <c r="GVB95" s="149"/>
      <c r="GVC95" s="149"/>
      <c r="GVD95" s="149"/>
      <c r="GVE95" s="149"/>
      <c r="GVF95" s="149"/>
      <c r="GVG95" s="149"/>
      <c r="GVH95" s="149"/>
      <c r="GVI95" s="149"/>
      <c r="GVJ95" s="149"/>
      <c r="GVK95" s="149"/>
      <c r="GVL95" s="149"/>
      <c r="GVM95" s="149"/>
      <c r="GVN95" s="149"/>
      <c r="GVO95" s="149"/>
      <c r="GVP95" s="149"/>
      <c r="GVQ95" s="149"/>
      <c r="GVR95" s="149"/>
      <c r="GVS95" s="149"/>
      <c r="GVT95" s="149"/>
      <c r="GVU95" s="149"/>
      <c r="GVV95" s="149"/>
      <c r="GVW95" s="149"/>
      <c r="GVX95" s="149"/>
      <c r="GVY95" s="149"/>
      <c r="GVZ95" s="149"/>
      <c r="GWA95" s="149"/>
      <c r="GWB95" s="149"/>
      <c r="GWC95" s="149"/>
      <c r="GWD95" s="149"/>
      <c r="GWE95" s="149"/>
      <c r="GWF95" s="149"/>
      <c r="GWG95" s="149"/>
      <c r="GWH95" s="149"/>
      <c r="GWI95" s="149"/>
      <c r="GWJ95" s="149"/>
      <c r="GWK95" s="149"/>
      <c r="GWL95" s="149"/>
      <c r="GWM95" s="149"/>
      <c r="GWN95" s="149"/>
      <c r="GWO95" s="149"/>
      <c r="GWP95" s="149"/>
      <c r="GWQ95" s="149"/>
      <c r="GWR95" s="149"/>
      <c r="GWS95" s="149"/>
      <c r="GWT95" s="149"/>
      <c r="GWU95" s="149"/>
      <c r="GWV95" s="149"/>
      <c r="GWW95" s="149"/>
      <c r="GWX95" s="149"/>
      <c r="GWY95" s="149"/>
      <c r="GWZ95" s="149"/>
      <c r="GXA95" s="149"/>
      <c r="GXB95" s="149"/>
      <c r="GXC95" s="149"/>
      <c r="GXD95" s="149"/>
      <c r="GXE95" s="149"/>
      <c r="GXF95" s="149"/>
      <c r="GXG95" s="149"/>
      <c r="GXH95" s="149"/>
      <c r="GXI95" s="149"/>
      <c r="GXJ95" s="149"/>
      <c r="GXK95" s="149"/>
      <c r="GXL95" s="149"/>
      <c r="GXM95" s="149"/>
      <c r="GXN95" s="149"/>
      <c r="GXO95" s="149"/>
      <c r="GXP95" s="149"/>
      <c r="GXQ95" s="149"/>
      <c r="GXR95" s="149"/>
      <c r="GXS95" s="149"/>
      <c r="GXT95" s="149"/>
      <c r="GXU95" s="149"/>
      <c r="GXV95" s="149"/>
      <c r="GXW95" s="149"/>
      <c r="GXX95" s="149"/>
      <c r="GXY95" s="149"/>
      <c r="GXZ95" s="149"/>
      <c r="GYA95" s="149"/>
      <c r="GYB95" s="149"/>
      <c r="GYC95" s="149"/>
      <c r="GYD95" s="149"/>
      <c r="GYE95" s="149"/>
      <c r="GYF95" s="149"/>
      <c r="GYG95" s="149"/>
      <c r="GYH95" s="149"/>
      <c r="GYI95" s="149"/>
      <c r="GYJ95" s="149"/>
      <c r="GYK95" s="149"/>
      <c r="GYL95" s="149"/>
      <c r="GYM95" s="149"/>
      <c r="GYN95" s="149"/>
      <c r="GYO95" s="149"/>
      <c r="GYP95" s="149"/>
      <c r="GYQ95" s="149"/>
      <c r="GYR95" s="149"/>
      <c r="GYS95" s="149"/>
      <c r="GYT95" s="149"/>
      <c r="GYU95" s="149"/>
      <c r="GYV95" s="149"/>
      <c r="GYW95" s="149"/>
      <c r="GYX95" s="149"/>
      <c r="GYY95" s="149"/>
      <c r="GYZ95" s="149"/>
      <c r="GZA95" s="149"/>
      <c r="GZB95" s="149"/>
      <c r="GZC95" s="149"/>
      <c r="GZD95" s="149"/>
      <c r="GZE95" s="149"/>
      <c r="GZF95" s="149"/>
      <c r="GZG95" s="149"/>
      <c r="GZH95" s="149"/>
      <c r="GZI95" s="149"/>
      <c r="GZJ95" s="149"/>
      <c r="GZK95" s="149"/>
      <c r="GZL95" s="149"/>
      <c r="GZM95" s="149"/>
      <c r="GZN95" s="149"/>
      <c r="GZO95" s="149"/>
      <c r="GZP95" s="149"/>
      <c r="GZQ95" s="149"/>
      <c r="GZR95" s="149"/>
      <c r="GZS95" s="149"/>
      <c r="GZT95" s="149"/>
      <c r="GZU95" s="149"/>
      <c r="GZV95" s="149"/>
      <c r="GZW95" s="149"/>
      <c r="GZX95" s="149"/>
      <c r="GZY95" s="149"/>
      <c r="GZZ95" s="149"/>
      <c r="HAA95" s="149"/>
      <c r="HAB95" s="149"/>
      <c r="HAC95" s="149"/>
      <c r="HAD95" s="149"/>
      <c r="HAE95" s="149"/>
      <c r="HAF95" s="149"/>
      <c r="HAG95" s="149"/>
      <c r="HAH95" s="149"/>
      <c r="HAI95" s="149"/>
      <c r="HAJ95" s="149"/>
      <c r="HAK95" s="149"/>
      <c r="HAL95" s="149"/>
      <c r="HAM95" s="149"/>
      <c r="HAN95" s="149"/>
      <c r="HAO95" s="149"/>
      <c r="HAP95" s="149"/>
      <c r="HAQ95" s="149"/>
      <c r="HAR95" s="149"/>
      <c r="HAS95" s="149"/>
      <c r="HAT95" s="149"/>
      <c r="HAU95" s="149"/>
      <c r="HAV95" s="149"/>
      <c r="HAW95" s="149"/>
      <c r="HAX95" s="149"/>
      <c r="HAY95" s="149"/>
      <c r="HAZ95" s="149"/>
      <c r="HBA95" s="149"/>
      <c r="HBB95" s="149"/>
      <c r="HBC95" s="149"/>
      <c r="HBD95" s="149"/>
      <c r="HBE95" s="149"/>
      <c r="HBF95" s="149"/>
      <c r="HBG95" s="149"/>
      <c r="HBH95" s="149"/>
      <c r="HBI95" s="149"/>
      <c r="HBJ95" s="149"/>
      <c r="HBK95" s="149"/>
      <c r="HBL95" s="149"/>
      <c r="HBM95" s="149"/>
      <c r="HBN95" s="149"/>
      <c r="HBO95" s="149"/>
      <c r="HBP95" s="149"/>
      <c r="HBQ95" s="149"/>
      <c r="HBR95" s="149"/>
      <c r="HBS95" s="149"/>
      <c r="HBT95" s="149"/>
      <c r="HBU95" s="149"/>
      <c r="HBV95" s="149"/>
      <c r="HBW95" s="149"/>
      <c r="HBX95" s="149"/>
      <c r="HBY95" s="149"/>
      <c r="HBZ95" s="149"/>
      <c r="HCA95" s="149"/>
      <c r="HCB95" s="149"/>
      <c r="HCC95" s="149"/>
      <c r="HCD95" s="149"/>
      <c r="HCE95" s="149"/>
      <c r="HCF95" s="149"/>
      <c r="HCG95" s="149"/>
      <c r="HCH95" s="149"/>
      <c r="HCI95" s="149"/>
      <c r="HCJ95" s="149"/>
      <c r="HCK95" s="149"/>
      <c r="HCL95" s="149"/>
      <c r="HCM95" s="149"/>
      <c r="HCN95" s="149"/>
      <c r="HCO95" s="149"/>
      <c r="HCP95" s="149"/>
      <c r="HCQ95" s="149"/>
      <c r="HCR95" s="149"/>
      <c r="HCS95" s="149"/>
      <c r="HCT95" s="149"/>
      <c r="HCU95" s="149"/>
      <c r="HCV95" s="149"/>
      <c r="HCW95" s="149"/>
      <c r="HCX95" s="149"/>
      <c r="HCY95" s="149"/>
      <c r="HCZ95" s="149"/>
      <c r="HDA95" s="149"/>
      <c r="HDB95" s="149"/>
      <c r="HDC95" s="149"/>
      <c r="HDD95" s="149"/>
      <c r="HDE95" s="149"/>
      <c r="HDF95" s="149"/>
      <c r="HDG95" s="149"/>
      <c r="HDH95" s="149"/>
      <c r="HDI95" s="149"/>
      <c r="HDJ95" s="149"/>
      <c r="HDK95" s="149"/>
      <c r="HDL95" s="149"/>
      <c r="HDM95" s="149"/>
      <c r="HDN95" s="149"/>
      <c r="HDO95" s="149"/>
      <c r="HDP95" s="149"/>
      <c r="HDQ95" s="149"/>
      <c r="HDR95" s="149"/>
      <c r="HDS95" s="149"/>
      <c r="HDT95" s="149"/>
      <c r="HDU95" s="149"/>
      <c r="HDV95" s="149"/>
      <c r="HDW95" s="149"/>
      <c r="HDX95" s="149"/>
      <c r="HDY95" s="149"/>
      <c r="HDZ95" s="149"/>
      <c r="HEA95" s="149"/>
      <c r="HEB95" s="149"/>
      <c r="HEC95" s="149"/>
      <c r="HED95" s="149"/>
      <c r="HEE95" s="149"/>
      <c r="HEF95" s="149"/>
      <c r="HEG95" s="149"/>
      <c r="HEH95" s="149"/>
      <c r="HEI95" s="149"/>
      <c r="HEJ95" s="149"/>
      <c r="HEK95" s="149"/>
      <c r="HEL95" s="149"/>
      <c r="HEM95" s="149"/>
      <c r="HEN95" s="149"/>
      <c r="HEO95" s="149"/>
      <c r="HEP95" s="149"/>
      <c r="HEQ95" s="149"/>
      <c r="HER95" s="149"/>
      <c r="HES95" s="149"/>
      <c r="HET95" s="149"/>
      <c r="HEU95" s="149"/>
      <c r="HEV95" s="149"/>
      <c r="HEW95" s="149"/>
      <c r="HEX95" s="149"/>
      <c r="HEY95" s="149"/>
      <c r="HEZ95" s="149"/>
      <c r="HFA95" s="149"/>
      <c r="HFB95" s="149"/>
      <c r="HFC95" s="149"/>
      <c r="HFD95" s="149"/>
      <c r="HFE95" s="149"/>
      <c r="HFF95" s="149"/>
      <c r="HFG95" s="149"/>
      <c r="HFH95" s="149"/>
      <c r="HFI95" s="149"/>
      <c r="HFJ95" s="149"/>
      <c r="HFK95" s="149"/>
      <c r="HFL95" s="149"/>
      <c r="HFM95" s="149"/>
      <c r="HFN95" s="149"/>
      <c r="HFO95" s="149"/>
      <c r="HFP95" s="149"/>
      <c r="HFQ95" s="149"/>
      <c r="HFR95" s="149"/>
      <c r="HFS95" s="149"/>
      <c r="HFT95" s="149"/>
      <c r="HFU95" s="149"/>
      <c r="HFV95" s="149"/>
      <c r="HFW95" s="149"/>
      <c r="HFX95" s="149"/>
      <c r="HFY95" s="149"/>
      <c r="HFZ95" s="149"/>
      <c r="HGA95" s="149"/>
      <c r="HGB95" s="149"/>
      <c r="HGC95" s="149"/>
      <c r="HGD95" s="149"/>
      <c r="HGE95" s="149"/>
      <c r="HGF95" s="149"/>
      <c r="HGG95" s="149"/>
      <c r="HGH95" s="149"/>
      <c r="HGI95" s="149"/>
      <c r="HGJ95" s="149"/>
      <c r="HGK95" s="149"/>
      <c r="HGL95" s="149"/>
      <c r="HGM95" s="149"/>
      <c r="HGN95" s="149"/>
      <c r="HGO95" s="149"/>
      <c r="HGP95" s="149"/>
      <c r="HGQ95" s="149"/>
      <c r="HGR95" s="149"/>
      <c r="HGS95" s="149"/>
      <c r="HGT95" s="149"/>
      <c r="HGU95" s="149"/>
      <c r="HGV95" s="149"/>
      <c r="HGW95" s="149"/>
      <c r="HGX95" s="149"/>
      <c r="HGY95" s="149"/>
      <c r="HGZ95" s="149"/>
      <c r="HHA95" s="149"/>
      <c r="HHB95" s="149"/>
      <c r="HHC95" s="149"/>
      <c r="HHD95" s="149"/>
      <c r="HHE95" s="149"/>
      <c r="HHF95" s="149"/>
      <c r="HHG95" s="149"/>
      <c r="HHH95" s="149"/>
      <c r="HHI95" s="149"/>
      <c r="HHJ95" s="149"/>
      <c r="HHK95" s="149"/>
      <c r="HHL95" s="149"/>
      <c r="HHM95" s="149"/>
      <c r="HHN95" s="149"/>
      <c r="HHO95" s="149"/>
      <c r="HHP95" s="149"/>
      <c r="HHQ95" s="149"/>
      <c r="HHR95" s="149"/>
      <c r="HHS95" s="149"/>
      <c r="HHT95" s="149"/>
      <c r="HHU95" s="149"/>
      <c r="HHV95" s="149"/>
      <c r="HHW95" s="149"/>
      <c r="HHX95" s="149"/>
      <c r="HHY95" s="149"/>
      <c r="HHZ95" s="149"/>
      <c r="HIA95" s="149"/>
      <c r="HIB95" s="149"/>
      <c r="HIC95" s="149"/>
      <c r="HID95" s="149"/>
      <c r="HIE95" s="149"/>
      <c r="HIF95" s="149"/>
      <c r="HIG95" s="149"/>
      <c r="HIH95" s="149"/>
      <c r="HII95" s="149"/>
      <c r="HIJ95" s="149"/>
      <c r="HIK95" s="149"/>
      <c r="HIL95" s="149"/>
      <c r="HIM95" s="149"/>
      <c r="HIN95" s="149"/>
      <c r="HIO95" s="149"/>
      <c r="HIP95" s="149"/>
      <c r="HIQ95" s="149"/>
      <c r="HIR95" s="149"/>
      <c r="HIS95" s="149"/>
      <c r="HIT95" s="149"/>
      <c r="HIU95" s="149"/>
      <c r="HIV95" s="149"/>
      <c r="HIW95" s="149"/>
      <c r="HIX95" s="149"/>
      <c r="HIY95" s="149"/>
      <c r="HIZ95" s="149"/>
      <c r="HJA95" s="149"/>
      <c r="HJB95" s="149"/>
      <c r="HJC95" s="149"/>
      <c r="HJD95" s="149"/>
      <c r="HJE95" s="149"/>
      <c r="HJF95" s="149"/>
      <c r="HJG95" s="149"/>
      <c r="HJH95" s="149"/>
      <c r="HJI95" s="149"/>
      <c r="HJJ95" s="149"/>
      <c r="HJK95" s="149"/>
      <c r="HJL95" s="149"/>
      <c r="HJM95" s="149"/>
      <c r="HJN95" s="149"/>
      <c r="HJO95" s="149"/>
      <c r="HJP95" s="149"/>
      <c r="HJQ95" s="149"/>
      <c r="HJR95" s="149"/>
      <c r="HJS95" s="149"/>
      <c r="HJT95" s="149"/>
      <c r="HJU95" s="149"/>
      <c r="HJV95" s="149"/>
      <c r="HJW95" s="149"/>
      <c r="HJX95" s="149"/>
      <c r="HJY95" s="149"/>
      <c r="HJZ95" s="149"/>
      <c r="HKA95" s="149"/>
      <c r="HKB95" s="149"/>
      <c r="HKC95" s="149"/>
      <c r="HKD95" s="149"/>
      <c r="HKE95" s="149"/>
      <c r="HKF95" s="149"/>
      <c r="HKG95" s="149"/>
      <c r="HKH95" s="149"/>
      <c r="HKI95" s="149"/>
      <c r="HKJ95" s="149"/>
      <c r="HKK95" s="149"/>
      <c r="HKL95" s="149"/>
      <c r="HKM95" s="149"/>
      <c r="HKN95" s="149"/>
      <c r="HKO95" s="149"/>
      <c r="HKP95" s="149"/>
      <c r="HKQ95" s="149"/>
      <c r="HKR95" s="149"/>
      <c r="HKS95" s="149"/>
      <c r="HKT95" s="149"/>
      <c r="HKU95" s="149"/>
      <c r="HKV95" s="149"/>
      <c r="HKW95" s="149"/>
      <c r="HKX95" s="149"/>
      <c r="HKY95" s="149"/>
      <c r="HKZ95" s="149"/>
      <c r="HLA95" s="149"/>
      <c r="HLB95" s="149"/>
      <c r="HLC95" s="149"/>
      <c r="HLD95" s="149"/>
      <c r="HLE95" s="149"/>
      <c r="HLF95" s="149"/>
      <c r="HLG95" s="149"/>
      <c r="HLH95" s="149"/>
      <c r="HLI95" s="149"/>
      <c r="HLJ95" s="149"/>
      <c r="HLK95" s="149"/>
      <c r="HLL95" s="149"/>
      <c r="HLM95" s="149"/>
      <c r="HLN95" s="149"/>
      <c r="HLO95" s="149"/>
      <c r="HLP95" s="149"/>
      <c r="HLQ95" s="149"/>
      <c r="HLR95" s="149"/>
      <c r="HLS95" s="149"/>
      <c r="HLT95" s="149"/>
      <c r="HLU95" s="149"/>
      <c r="HLV95" s="149"/>
      <c r="HLW95" s="149"/>
      <c r="HLX95" s="149"/>
      <c r="HLY95" s="149"/>
      <c r="HLZ95" s="149"/>
      <c r="HMA95" s="149"/>
      <c r="HMB95" s="149"/>
      <c r="HMC95" s="149"/>
      <c r="HMD95" s="149"/>
      <c r="HME95" s="149"/>
      <c r="HMF95" s="149"/>
      <c r="HMG95" s="149"/>
      <c r="HMH95" s="149"/>
      <c r="HMI95" s="149"/>
      <c r="HMJ95" s="149"/>
      <c r="HMK95" s="149"/>
      <c r="HML95" s="149"/>
      <c r="HMM95" s="149"/>
      <c r="HMN95" s="149"/>
      <c r="HMO95" s="149"/>
      <c r="HMP95" s="149"/>
      <c r="HMQ95" s="149"/>
      <c r="HMR95" s="149"/>
      <c r="HMS95" s="149"/>
      <c r="HMT95" s="149"/>
      <c r="HMU95" s="149"/>
      <c r="HMV95" s="149"/>
      <c r="HMW95" s="149"/>
      <c r="HMX95" s="149"/>
      <c r="HMY95" s="149"/>
      <c r="HMZ95" s="149"/>
      <c r="HNA95" s="149"/>
      <c r="HNB95" s="149"/>
      <c r="HNC95" s="149"/>
      <c r="HND95" s="149"/>
      <c r="HNE95" s="149"/>
      <c r="HNF95" s="149"/>
      <c r="HNG95" s="149"/>
      <c r="HNH95" s="149"/>
      <c r="HNI95" s="149"/>
      <c r="HNJ95" s="149"/>
      <c r="HNK95" s="149"/>
      <c r="HNL95" s="149"/>
      <c r="HNM95" s="149"/>
      <c r="HNN95" s="149"/>
      <c r="HNO95" s="149"/>
      <c r="HNP95" s="149"/>
      <c r="HNQ95" s="149"/>
      <c r="HNR95" s="149"/>
      <c r="HNS95" s="149"/>
      <c r="HNT95" s="149"/>
      <c r="HNU95" s="149"/>
      <c r="HNV95" s="149"/>
      <c r="HNW95" s="149"/>
      <c r="HNX95" s="149"/>
      <c r="HNY95" s="149"/>
      <c r="HNZ95" s="149"/>
      <c r="HOA95" s="149"/>
      <c r="HOB95" s="149"/>
      <c r="HOC95" s="149"/>
      <c r="HOD95" s="149"/>
      <c r="HOE95" s="149"/>
      <c r="HOF95" s="149"/>
      <c r="HOG95" s="149"/>
      <c r="HOH95" s="149"/>
      <c r="HOI95" s="149"/>
      <c r="HOJ95" s="149"/>
      <c r="HOK95" s="149"/>
      <c r="HOL95" s="149"/>
      <c r="HOM95" s="149"/>
      <c r="HON95" s="149"/>
      <c r="HOO95" s="149"/>
      <c r="HOP95" s="149"/>
      <c r="HOQ95" s="149"/>
      <c r="HOR95" s="149"/>
      <c r="HOS95" s="149"/>
      <c r="HOT95" s="149"/>
      <c r="HOU95" s="149"/>
      <c r="HOV95" s="149"/>
      <c r="HOW95" s="149"/>
      <c r="HOX95" s="149"/>
      <c r="HOY95" s="149"/>
      <c r="HOZ95" s="149"/>
      <c r="HPA95" s="149"/>
      <c r="HPB95" s="149"/>
      <c r="HPC95" s="149"/>
      <c r="HPD95" s="149"/>
      <c r="HPE95" s="149"/>
      <c r="HPF95" s="149"/>
      <c r="HPG95" s="149"/>
      <c r="HPH95" s="149"/>
      <c r="HPI95" s="149"/>
      <c r="HPJ95" s="149"/>
      <c r="HPK95" s="149"/>
      <c r="HPL95" s="149"/>
      <c r="HPM95" s="149"/>
      <c r="HPN95" s="149"/>
      <c r="HPO95" s="149"/>
      <c r="HPP95" s="149"/>
      <c r="HPQ95" s="149"/>
      <c r="HPR95" s="149"/>
      <c r="HPS95" s="149"/>
      <c r="HPT95" s="149"/>
      <c r="HPU95" s="149"/>
      <c r="HPV95" s="149"/>
      <c r="HPW95" s="149"/>
      <c r="HPX95" s="149"/>
      <c r="HPY95" s="149"/>
      <c r="HPZ95" s="149"/>
      <c r="HQA95" s="149"/>
      <c r="HQB95" s="149"/>
      <c r="HQC95" s="149"/>
      <c r="HQD95" s="149"/>
      <c r="HQE95" s="149"/>
      <c r="HQF95" s="149"/>
      <c r="HQG95" s="149"/>
      <c r="HQH95" s="149"/>
      <c r="HQI95" s="149"/>
      <c r="HQJ95" s="149"/>
      <c r="HQK95" s="149"/>
      <c r="HQL95" s="149"/>
      <c r="HQM95" s="149"/>
      <c r="HQN95" s="149"/>
      <c r="HQO95" s="149"/>
      <c r="HQP95" s="149"/>
      <c r="HQQ95" s="149"/>
      <c r="HQR95" s="149"/>
      <c r="HQS95" s="149"/>
      <c r="HQT95" s="149"/>
      <c r="HQU95" s="149"/>
      <c r="HQV95" s="149"/>
      <c r="HQW95" s="149"/>
      <c r="HQX95" s="149"/>
      <c r="HQY95" s="149"/>
      <c r="HQZ95" s="149"/>
      <c r="HRA95" s="149"/>
      <c r="HRB95" s="149"/>
      <c r="HRC95" s="149"/>
      <c r="HRD95" s="149"/>
      <c r="HRE95" s="149"/>
      <c r="HRF95" s="149"/>
      <c r="HRG95" s="149"/>
      <c r="HRH95" s="149"/>
      <c r="HRI95" s="149"/>
      <c r="HRJ95" s="149"/>
      <c r="HRK95" s="149"/>
      <c r="HRL95" s="149"/>
      <c r="HRM95" s="149"/>
      <c r="HRN95" s="149"/>
      <c r="HRO95" s="149"/>
      <c r="HRP95" s="149"/>
      <c r="HRQ95" s="149"/>
      <c r="HRR95" s="149"/>
      <c r="HRS95" s="149"/>
      <c r="HRT95" s="149"/>
      <c r="HRU95" s="149"/>
      <c r="HRV95" s="149"/>
      <c r="HRW95" s="149"/>
      <c r="HRX95" s="149"/>
      <c r="HRY95" s="149"/>
      <c r="HRZ95" s="149"/>
      <c r="HSA95" s="149"/>
      <c r="HSB95" s="149"/>
      <c r="HSC95" s="149"/>
      <c r="HSD95" s="149"/>
      <c r="HSE95" s="149"/>
      <c r="HSF95" s="149"/>
      <c r="HSG95" s="149"/>
      <c r="HSH95" s="149"/>
      <c r="HSI95" s="149"/>
      <c r="HSJ95" s="149"/>
      <c r="HSK95" s="149"/>
      <c r="HSL95" s="149"/>
      <c r="HSM95" s="149"/>
      <c r="HSN95" s="149"/>
      <c r="HSO95" s="149"/>
      <c r="HSP95" s="149"/>
      <c r="HSQ95" s="149"/>
      <c r="HSR95" s="149"/>
      <c r="HSS95" s="149"/>
      <c r="HST95" s="149"/>
      <c r="HSU95" s="149"/>
      <c r="HSV95" s="149"/>
      <c r="HSW95" s="149"/>
      <c r="HSX95" s="149"/>
      <c r="HSY95" s="149"/>
      <c r="HSZ95" s="149"/>
      <c r="HTA95" s="149"/>
      <c r="HTB95" s="149"/>
      <c r="HTC95" s="149"/>
      <c r="HTD95" s="149"/>
      <c r="HTE95" s="149"/>
      <c r="HTF95" s="149"/>
      <c r="HTG95" s="149"/>
      <c r="HTH95" s="149"/>
      <c r="HTI95" s="149"/>
      <c r="HTJ95" s="149"/>
      <c r="HTK95" s="149"/>
      <c r="HTL95" s="149"/>
      <c r="HTM95" s="149"/>
      <c r="HTN95" s="149"/>
      <c r="HTO95" s="149"/>
      <c r="HTP95" s="149"/>
      <c r="HTQ95" s="149"/>
      <c r="HTR95" s="149"/>
      <c r="HTS95" s="149"/>
      <c r="HTT95" s="149"/>
      <c r="HTU95" s="149"/>
      <c r="HTV95" s="149"/>
      <c r="HTW95" s="149"/>
      <c r="HTX95" s="149"/>
      <c r="HTY95" s="149"/>
      <c r="HTZ95" s="149"/>
      <c r="HUA95" s="149"/>
      <c r="HUB95" s="149"/>
      <c r="HUC95" s="149"/>
      <c r="HUD95" s="149"/>
      <c r="HUE95" s="149"/>
      <c r="HUF95" s="149"/>
      <c r="HUG95" s="149"/>
      <c r="HUH95" s="149"/>
      <c r="HUI95" s="149"/>
      <c r="HUJ95" s="149"/>
      <c r="HUK95" s="149"/>
      <c r="HUL95" s="149"/>
      <c r="HUM95" s="149"/>
      <c r="HUN95" s="149"/>
      <c r="HUO95" s="149"/>
      <c r="HUP95" s="149"/>
      <c r="HUQ95" s="149"/>
      <c r="HUR95" s="149"/>
      <c r="HUS95" s="149"/>
      <c r="HUT95" s="149"/>
      <c r="HUU95" s="149"/>
      <c r="HUV95" s="149"/>
      <c r="HUW95" s="149"/>
      <c r="HUX95" s="149"/>
      <c r="HUY95" s="149"/>
      <c r="HUZ95" s="149"/>
      <c r="HVA95" s="149"/>
      <c r="HVB95" s="149"/>
      <c r="HVC95" s="149"/>
      <c r="HVD95" s="149"/>
      <c r="HVE95" s="149"/>
      <c r="HVF95" s="149"/>
      <c r="HVG95" s="149"/>
      <c r="HVH95" s="149"/>
      <c r="HVI95" s="149"/>
      <c r="HVJ95" s="149"/>
      <c r="HVK95" s="149"/>
      <c r="HVL95" s="149"/>
      <c r="HVM95" s="149"/>
      <c r="HVN95" s="149"/>
      <c r="HVO95" s="149"/>
      <c r="HVP95" s="149"/>
      <c r="HVQ95" s="149"/>
      <c r="HVR95" s="149"/>
      <c r="HVS95" s="149"/>
      <c r="HVT95" s="149"/>
      <c r="HVU95" s="149"/>
      <c r="HVV95" s="149"/>
      <c r="HVW95" s="149"/>
      <c r="HVX95" s="149"/>
      <c r="HVY95" s="149"/>
      <c r="HVZ95" s="149"/>
      <c r="HWA95" s="149"/>
      <c r="HWB95" s="149"/>
      <c r="HWC95" s="149"/>
      <c r="HWD95" s="149"/>
      <c r="HWE95" s="149"/>
      <c r="HWF95" s="149"/>
      <c r="HWG95" s="149"/>
      <c r="HWH95" s="149"/>
      <c r="HWI95" s="149"/>
      <c r="HWJ95" s="149"/>
      <c r="HWK95" s="149"/>
      <c r="HWL95" s="149"/>
      <c r="HWM95" s="149"/>
      <c r="HWN95" s="149"/>
      <c r="HWO95" s="149"/>
      <c r="HWP95" s="149"/>
      <c r="HWQ95" s="149"/>
      <c r="HWR95" s="149"/>
      <c r="HWS95" s="149"/>
      <c r="HWT95" s="149"/>
      <c r="HWU95" s="149"/>
      <c r="HWV95" s="149"/>
      <c r="HWW95" s="149"/>
      <c r="HWX95" s="149"/>
      <c r="HWY95" s="149"/>
      <c r="HWZ95" s="149"/>
      <c r="HXA95" s="149"/>
      <c r="HXB95" s="149"/>
      <c r="HXC95" s="149"/>
      <c r="HXD95" s="149"/>
      <c r="HXE95" s="149"/>
      <c r="HXF95" s="149"/>
      <c r="HXG95" s="149"/>
      <c r="HXH95" s="149"/>
      <c r="HXI95" s="149"/>
      <c r="HXJ95" s="149"/>
      <c r="HXK95" s="149"/>
      <c r="HXL95" s="149"/>
      <c r="HXM95" s="149"/>
      <c r="HXN95" s="149"/>
      <c r="HXO95" s="149"/>
      <c r="HXP95" s="149"/>
      <c r="HXQ95" s="149"/>
      <c r="HXR95" s="149"/>
      <c r="HXS95" s="149"/>
      <c r="HXT95" s="149"/>
      <c r="HXU95" s="149"/>
      <c r="HXV95" s="149"/>
      <c r="HXW95" s="149"/>
      <c r="HXX95" s="149"/>
      <c r="HXY95" s="149"/>
      <c r="HXZ95" s="149"/>
      <c r="HYA95" s="149"/>
      <c r="HYB95" s="149"/>
      <c r="HYC95" s="149"/>
      <c r="HYD95" s="149"/>
      <c r="HYE95" s="149"/>
      <c r="HYF95" s="149"/>
      <c r="HYG95" s="149"/>
      <c r="HYH95" s="149"/>
      <c r="HYI95" s="149"/>
      <c r="HYJ95" s="149"/>
      <c r="HYK95" s="149"/>
      <c r="HYL95" s="149"/>
      <c r="HYM95" s="149"/>
      <c r="HYN95" s="149"/>
      <c r="HYO95" s="149"/>
      <c r="HYP95" s="149"/>
      <c r="HYQ95" s="149"/>
      <c r="HYR95" s="149"/>
      <c r="HYS95" s="149"/>
      <c r="HYT95" s="149"/>
      <c r="HYU95" s="149"/>
      <c r="HYV95" s="149"/>
      <c r="HYW95" s="149"/>
      <c r="HYX95" s="149"/>
      <c r="HYY95" s="149"/>
      <c r="HYZ95" s="149"/>
      <c r="HZA95" s="149"/>
      <c r="HZB95" s="149"/>
      <c r="HZC95" s="149"/>
      <c r="HZD95" s="149"/>
      <c r="HZE95" s="149"/>
      <c r="HZF95" s="149"/>
      <c r="HZG95" s="149"/>
      <c r="HZH95" s="149"/>
      <c r="HZI95" s="149"/>
      <c r="HZJ95" s="149"/>
      <c r="HZK95" s="149"/>
      <c r="HZL95" s="149"/>
      <c r="HZM95" s="149"/>
      <c r="HZN95" s="149"/>
      <c r="HZO95" s="149"/>
      <c r="HZP95" s="149"/>
      <c r="HZQ95" s="149"/>
      <c r="HZR95" s="149"/>
      <c r="HZS95" s="149"/>
      <c r="HZT95" s="149"/>
      <c r="HZU95" s="149"/>
      <c r="HZV95" s="149"/>
      <c r="HZW95" s="149"/>
      <c r="HZX95" s="149"/>
      <c r="HZY95" s="149"/>
      <c r="HZZ95" s="149"/>
      <c r="IAA95" s="149"/>
      <c r="IAB95" s="149"/>
      <c r="IAC95" s="149"/>
      <c r="IAD95" s="149"/>
      <c r="IAE95" s="149"/>
      <c r="IAF95" s="149"/>
      <c r="IAG95" s="149"/>
      <c r="IAH95" s="149"/>
      <c r="IAI95" s="149"/>
      <c r="IAJ95" s="149"/>
      <c r="IAK95" s="149"/>
      <c r="IAL95" s="149"/>
      <c r="IAM95" s="149"/>
      <c r="IAN95" s="149"/>
      <c r="IAO95" s="149"/>
      <c r="IAP95" s="149"/>
      <c r="IAQ95" s="149"/>
      <c r="IAR95" s="149"/>
      <c r="IAS95" s="149"/>
      <c r="IAT95" s="149"/>
      <c r="IAU95" s="149"/>
      <c r="IAV95" s="149"/>
      <c r="IAW95" s="149"/>
      <c r="IAX95" s="149"/>
      <c r="IAY95" s="149"/>
      <c r="IAZ95" s="149"/>
      <c r="IBA95" s="149"/>
      <c r="IBB95" s="149"/>
      <c r="IBC95" s="149"/>
      <c r="IBD95" s="149"/>
      <c r="IBE95" s="149"/>
      <c r="IBF95" s="149"/>
      <c r="IBG95" s="149"/>
      <c r="IBH95" s="149"/>
      <c r="IBI95" s="149"/>
      <c r="IBJ95" s="149"/>
      <c r="IBK95" s="149"/>
      <c r="IBL95" s="149"/>
      <c r="IBM95" s="149"/>
      <c r="IBN95" s="149"/>
      <c r="IBO95" s="149"/>
      <c r="IBP95" s="149"/>
      <c r="IBQ95" s="149"/>
      <c r="IBR95" s="149"/>
      <c r="IBS95" s="149"/>
      <c r="IBT95" s="149"/>
      <c r="IBU95" s="149"/>
      <c r="IBV95" s="149"/>
      <c r="IBW95" s="149"/>
      <c r="IBX95" s="149"/>
      <c r="IBY95" s="149"/>
      <c r="IBZ95" s="149"/>
      <c r="ICA95" s="149"/>
      <c r="ICB95" s="149"/>
      <c r="ICC95" s="149"/>
      <c r="ICD95" s="149"/>
      <c r="ICE95" s="149"/>
      <c r="ICF95" s="149"/>
      <c r="ICG95" s="149"/>
      <c r="ICH95" s="149"/>
      <c r="ICI95" s="149"/>
      <c r="ICJ95" s="149"/>
      <c r="ICK95" s="149"/>
      <c r="ICL95" s="149"/>
      <c r="ICM95" s="149"/>
      <c r="ICN95" s="149"/>
      <c r="ICO95" s="149"/>
      <c r="ICP95" s="149"/>
      <c r="ICQ95" s="149"/>
      <c r="ICR95" s="149"/>
      <c r="ICS95" s="149"/>
      <c r="ICT95" s="149"/>
      <c r="ICU95" s="149"/>
      <c r="ICV95" s="149"/>
      <c r="ICW95" s="149"/>
      <c r="ICX95" s="149"/>
      <c r="ICY95" s="149"/>
      <c r="ICZ95" s="149"/>
      <c r="IDA95" s="149"/>
      <c r="IDB95" s="149"/>
      <c r="IDC95" s="149"/>
      <c r="IDD95" s="149"/>
      <c r="IDE95" s="149"/>
      <c r="IDF95" s="149"/>
      <c r="IDG95" s="149"/>
      <c r="IDH95" s="149"/>
      <c r="IDI95" s="149"/>
      <c r="IDJ95" s="149"/>
      <c r="IDK95" s="149"/>
      <c r="IDL95" s="149"/>
      <c r="IDM95" s="149"/>
      <c r="IDN95" s="149"/>
      <c r="IDO95" s="149"/>
      <c r="IDP95" s="149"/>
      <c r="IDQ95" s="149"/>
      <c r="IDR95" s="149"/>
      <c r="IDS95" s="149"/>
      <c r="IDT95" s="149"/>
      <c r="IDU95" s="149"/>
      <c r="IDV95" s="149"/>
      <c r="IDW95" s="149"/>
      <c r="IDX95" s="149"/>
      <c r="IDY95" s="149"/>
      <c r="IDZ95" s="149"/>
      <c r="IEA95" s="149"/>
      <c r="IEB95" s="149"/>
      <c r="IEC95" s="149"/>
      <c r="IED95" s="149"/>
      <c r="IEE95" s="149"/>
      <c r="IEF95" s="149"/>
      <c r="IEG95" s="149"/>
      <c r="IEH95" s="149"/>
      <c r="IEI95" s="149"/>
      <c r="IEJ95" s="149"/>
      <c r="IEK95" s="149"/>
      <c r="IEL95" s="149"/>
      <c r="IEM95" s="149"/>
      <c r="IEN95" s="149"/>
      <c r="IEO95" s="149"/>
      <c r="IEP95" s="149"/>
      <c r="IEQ95" s="149"/>
      <c r="IER95" s="149"/>
      <c r="IES95" s="149"/>
      <c r="IET95" s="149"/>
      <c r="IEU95" s="149"/>
      <c r="IEV95" s="149"/>
      <c r="IEW95" s="149"/>
      <c r="IEX95" s="149"/>
      <c r="IEY95" s="149"/>
      <c r="IEZ95" s="149"/>
      <c r="IFA95" s="149"/>
      <c r="IFB95" s="149"/>
      <c r="IFC95" s="149"/>
      <c r="IFD95" s="149"/>
      <c r="IFE95" s="149"/>
      <c r="IFF95" s="149"/>
      <c r="IFG95" s="149"/>
      <c r="IFH95" s="149"/>
      <c r="IFI95" s="149"/>
      <c r="IFJ95" s="149"/>
      <c r="IFK95" s="149"/>
      <c r="IFL95" s="149"/>
      <c r="IFM95" s="149"/>
      <c r="IFN95" s="149"/>
      <c r="IFO95" s="149"/>
      <c r="IFP95" s="149"/>
      <c r="IFQ95" s="149"/>
      <c r="IFR95" s="149"/>
      <c r="IFS95" s="149"/>
      <c r="IFT95" s="149"/>
      <c r="IFU95" s="149"/>
      <c r="IFV95" s="149"/>
      <c r="IFW95" s="149"/>
      <c r="IFX95" s="149"/>
      <c r="IFY95" s="149"/>
      <c r="IFZ95" s="149"/>
      <c r="IGA95" s="149"/>
      <c r="IGB95" s="149"/>
      <c r="IGC95" s="149"/>
      <c r="IGD95" s="149"/>
      <c r="IGE95" s="149"/>
      <c r="IGF95" s="149"/>
      <c r="IGG95" s="149"/>
      <c r="IGH95" s="149"/>
      <c r="IGI95" s="149"/>
      <c r="IGJ95" s="149"/>
      <c r="IGK95" s="149"/>
      <c r="IGL95" s="149"/>
      <c r="IGM95" s="149"/>
      <c r="IGN95" s="149"/>
      <c r="IGO95" s="149"/>
      <c r="IGP95" s="149"/>
      <c r="IGQ95" s="149"/>
      <c r="IGR95" s="149"/>
      <c r="IGS95" s="149"/>
      <c r="IGT95" s="149"/>
      <c r="IGU95" s="149"/>
      <c r="IGV95" s="149"/>
      <c r="IGW95" s="149"/>
      <c r="IGX95" s="149"/>
      <c r="IGY95" s="149"/>
      <c r="IGZ95" s="149"/>
      <c r="IHA95" s="149"/>
      <c r="IHB95" s="149"/>
      <c r="IHC95" s="149"/>
      <c r="IHD95" s="149"/>
      <c r="IHE95" s="149"/>
      <c r="IHF95" s="149"/>
      <c r="IHG95" s="149"/>
      <c r="IHH95" s="149"/>
      <c r="IHI95" s="149"/>
      <c r="IHJ95" s="149"/>
      <c r="IHK95" s="149"/>
      <c r="IHL95" s="149"/>
      <c r="IHM95" s="149"/>
      <c r="IHN95" s="149"/>
      <c r="IHO95" s="149"/>
      <c r="IHP95" s="149"/>
      <c r="IHQ95" s="149"/>
      <c r="IHR95" s="149"/>
      <c r="IHS95" s="149"/>
      <c r="IHT95" s="149"/>
      <c r="IHU95" s="149"/>
      <c r="IHV95" s="149"/>
      <c r="IHW95" s="149"/>
      <c r="IHX95" s="149"/>
      <c r="IHY95" s="149"/>
      <c r="IHZ95" s="149"/>
      <c r="IIA95" s="149"/>
      <c r="IIB95" s="149"/>
      <c r="IIC95" s="149"/>
      <c r="IID95" s="149"/>
      <c r="IIE95" s="149"/>
      <c r="IIF95" s="149"/>
      <c r="IIG95" s="149"/>
      <c r="IIH95" s="149"/>
      <c r="III95" s="149"/>
      <c r="IIJ95" s="149"/>
      <c r="IIK95" s="149"/>
      <c r="IIL95" s="149"/>
      <c r="IIM95" s="149"/>
      <c r="IIN95" s="149"/>
      <c r="IIO95" s="149"/>
      <c r="IIP95" s="149"/>
      <c r="IIQ95" s="149"/>
      <c r="IIR95" s="149"/>
      <c r="IIS95" s="149"/>
      <c r="IIT95" s="149"/>
      <c r="IIU95" s="149"/>
      <c r="IIV95" s="149"/>
      <c r="IIW95" s="149"/>
      <c r="IIX95" s="149"/>
      <c r="IIY95" s="149"/>
      <c r="IIZ95" s="149"/>
      <c r="IJA95" s="149"/>
      <c r="IJB95" s="149"/>
      <c r="IJC95" s="149"/>
      <c r="IJD95" s="149"/>
      <c r="IJE95" s="149"/>
      <c r="IJF95" s="149"/>
      <c r="IJG95" s="149"/>
      <c r="IJH95" s="149"/>
      <c r="IJI95" s="149"/>
      <c r="IJJ95" s="149"/>
      <c r="IJK95" s="149"/>
      <c r="IJL95" s="149"/>
      <c r="IJM95" s="149"/>
      <c r="IJN95" s="149"/>
      <c r="IJO95" s="149"/>
      <c r="IJP95" s="149"/>
      <c r="IJQ95" s="149"/>
      <c r="IJR95" s="149"/>
      <c r="IJS95" s="149"/>
      <c r="IJT95" s="149"/>
      <c r="IJU95" s="149"/>
      <c r="IJV95" s="149"/>
      <c r="IJW95" s="149"/>
      <c r="IJX95" s="149"/>
      <c r="IJY95" s="149"/>
      <c r="IJZ95" s="149"/>
      <c r="IKA95" s="149"/>
      <c r="IKB95" s="149"/>
      <c r="IKC95" s="149"/>
      <c r="IKD95" s="149"/>
      <c r="IKE95" s="149"/>
      <c r="IKF95" s="149"/>
      <c r="IKG95" s="149"/>
      <c r="IKH95" s="149"/>
      <c r="IKI95" s="149"/>
      <c r="IKJ95" s="149"/>
      <c r="IKK95" s="149"/>
      <c r="IKL95" s="149"/>
      <c r="IKM95" s="149"/>
      <c r="IKN95" s="149"/>
      <c r="IKO95" s="149"/>
      <c r="IKP95" s="149"/>
      <c r="IKQ95" s="149"/>
      <c r="IKR95" s="149"/>
      <c r="IKS95" s="149"/>
      <c r="IKT95" s="149"/>
      <c r="IKU95" s="149"/>
      <c r="IKV95" s="149"/>
      <c r="IKW95" s="149"/>
      <c r="IKX95" s="149"/>
      <c r="IKY95" s="149"/>
      <c r="IKZ95" s="149"/>
      <c r="ILA95" s="149"/>
      <c r="ILB95" s="149"/>
      <c r="ILC95" s="149"/>
      <c r="ILD95" s="149"/>
      <c r="ILE95" s="149"/>
      <c r="ILF95" s="149"/>
      <c r="ILG95" s="149"/>
      <c r="ILH95" s="149"/>
      <c r="ILI95" s="149"/>
      <c r="ILJ95" s="149"/>
      <c r="ILK95" s="149"/>
      <c r="ILL95" s="149"/>
      <c r="ILM95" s="149"/>
      <c r="ILN95" s="149"/>
      <c r="ILO95" s="149"/>
      <c r="ILP95" s="149"/>
      <c r="ILQ95" s="149"/>
      <c r="ILR95" s="149"/>
      <c r="ILS95" s="149"/>
      <c r="ILT95" s="149"/>
      <c r="ILU95" s="149"/>
      <c r="ILV95" s="149"/>
      <c r="ILW95" s="149"/>
      <c r="ILX95" s="149"/>
      <c r="ILY95" s="149"/>
      <c r="ILZ95" s="149"/>
      <c r="IMA95" s="149"/>
      <c r="IMB95" s="149"/>
      <c r="IMC95" s="149"/>
      <c r="IMD95" s="149"/>
      <c r="IME95" s="149"/>
      <c r="IMF95" s="149"/>
      <c r="IMG95" s="149"/>
      <c r="IMH95" s="149"/>
      <c r="IMI95" s="149"/>
      <c r="IMJ95" s="149"/>
      <c r="IMK95" s="149"/>
      <c r="IML95" s="149"/>
      <c r="IMM95" s="149"/>
      <c r="IMN95" s="149"/>
      <c r="IMO95" s="149"/>
      <c r="IMP95" s="149"/>
      <c r="IMQ95" s="149"/>
      <c r="IMR95" s="149"/>
      <c r="IMS95" s="149"/>
      <c r="IMT95" s="149"/>
      <c r="IMU95" s="149"/>
      <c r="IMV95" s="149"/>
      <c r="IMW95" s="149"/>
      <c r="IMX95" s="149"/>
      <c r="IMY95" s="149"/>
      <c r="IMZ95" s="149"/>
      <c r="INA95" s="149"/>
      <c r="INB95" s="149"/>
      <c r="INC95" s="149"/>
      <c r="IND95" s="149"/>
      <c r="INE95" s="149"/>
      <c r="INF95" s="149"/>
      <c r="ING95" s="149"/>
      <c r="INH95" s="149"/>
      <c r="INI95" s="149"/>
      <c r="INJ95" s="149"/>
      <c r="INK95" s="149"/>
      <c r="INL95" s="149"/>
      <c r="INM95" s="149"/>
      <c r="INN95" s="149"/>
      <c r="INO95" s="149"/>
      <c r="INP95" s="149"/>
      <c r="INQ95" s="149"/>
      <c r="INR95" s="149"/>
      <c r="INS95" s="149"/>
      <c r="INT95" s="149"/>
      <c r="INU95" s="149"/>
      <c r="INV95" s="149"/>
      <c r="INW95" s="149"/>
      <c r="INX95" s="149"/>
      <c r="INY95" s="149"/>
      <c r="INZ95" s="149"/>
      <c r="IOA95" s="149"/>
      <c r="IOB95" s="149"/>
      <c r="IOC95" s="149"/>
      <c r="IOD95" s="149"/>
      <c r="IOE95" s="149"/>
      <c r="IOF95" s="149"/>
      <c r="IOG95" s="149"/>
      <c r="IOH95" s="149"/>
      <c r="IOI95" s="149"/>
      <c r="IOJ95" s="149"/>
      <c r="IOK95" s="149"/>
      <c r="IOL95" s="149"/>
      <c r="IOM95" s="149"/>
      <c r="ION95" s="149"/>
      <c r="IOO95" s="149"/>
      <c r="IOP95" s="149"/>
      <c r="IOQ95" s="149"/>
      <c r="IOR95" s="149"/>
      <c r="IOS95" s="149"/>
      <c r="IOT95" s="149"/>
      <c r="IOU95" s="149"/>
      <c r="IOV95" s="149"/>
      <c r="IOW95" s="149"/>
      <c r="IOX95" s="149"/>
      <c r="IOY95" s="149"/>
      <c r="IOZ95" s="149"/>
      <c r="IPA95" s="149"/>
      <c r="IPB95" s="149"/>
      <c r="IPC95" s="149"/>
      <c r="IPD95" s="149"/>
      <c r="IPE95" s="149"/>
      <c r="IPF95" s="149"/>
      <c r="IPG95" s="149"/>
      <c r="IPH95" s="149"/>
      <c r="IPI95" s="149"/>
      <c r="IPJ95" s="149"/>
      <c r="IPK95" s="149"/>
      <c r="IPL95" s="149"/>
      <c r="IPM95" s="149"/>
      <c r="IPN95" s="149"/>
      <c r="IPO95" s="149"/>
      <c r="IPP95" s="149"/>
      <c r="IPQ95" s="149"/>
      <c r="IPR95" s="149"/>
      <c r="IPS95" s="149"/>
      <c r="IPT95" s="149"/>
      <c r="IPU95" s="149"/>
      <c r="IPV95" s="149"/>
      <c r="IPW95" s="149"/>
      <c r="IPX95" s="149"/>
      <c r="IPY95" s="149"/>
      <c r="IPZ95" s="149"/>
      <c r="IQA95" s="149"/>
      <c r="IQB95" s="149"/>
      <c r="IQC95" s="149"/>
      <c r="IQD95" s="149"/>
      <c r="IQE95" s="149"/>
      <c r="IQF95" s="149"/>
      <c r="IQG95" s="149"/>
      <c r="IQH95" s="149"/>
      <c r="IQI95" s="149"/>
      <c r="IQJ95" s="149"/>
      <c r="IQK95" s="149"/>
      <c r="IQL95" s="149"/>
      <c r="IQM95" s="149"/>
      <c r="IQN95" s="149"/>
      <c r="IQO95" s="149"/>
      <c r="IQP95" s="149"/>
      <c r="IQQ95" s="149"/>
      <c r="IQR95" s="149"/>
      <c r="IQS95" s="149"/>
      <c r="IQT95" s="149"/>
      <c r="IQU95" s="149"/>
      <c r="IQV95" s="149"/>
      <c r="IQW95" s="149"/>
      <c r="IQX95" s="149"/>
      <c r="IQY95" s="149"/>
      <c r="IQZ95" s="149"/>
      <c r="IRA95" s="149"/>
      <c r="IRB95" s="149"/>
      <c r="IRC95" s="149"/>
      <c r="IRD95" s="149"/>
      <c r="IRE95" s="149"/>
      <c r="IRF95" s="149"/>
      <c r="IRG95" s="149"/>
      <c r="IRH95" s="149"/>
      <c r="IRI95" s="149"/>
      <c r="IRJ95" s="149"/>
      <c r="IRK95" s="149"/>
      <c r="IRL95" s="149"/>
      <c r="IRM95" s="149"/>
      <c r="IRN95" s="149"/>
      <c r="IRO95" s="149"/>
      <c r="IRP95" s="149"/>
      <c r="IRQ95" s="149"/>
      <c r="IRR95" s="149"/>
      <c r="IRS95" s="149"/>
      <c r="IRT95" s="149"/>
      <c r="IRU95" s="149"/>
      <c r="IRV95" s="149"/>
      <c r="IRW95" s="149"/>
      <c r="IRX95" s="149"/>
      <c r="IRY95" s="149"/>
      <c r="IRZ95" s="149"/>
      <c r="ISA95" s="149"/>
      <c r="ISB95" s="149"/>
      <c r="ISC95" s="149"/>
      <c r="ISD95" s="149"/>
      <c r="ISE95" s="149"/>
      <c r="ISF95" s="149"/>
      <c r="ISG95" s="149"/>
      <c r="ISH95" s="149"/>
      <c r="ISI95" s="149"/>
      <c r="ISJ95" s="149"/>
      <c r="ISK95" s="149"/>
      <c r="ISL95" s="149"/>
      <c r="ISM95" s="149"/>
      <c r="ISN95" s="149"/>
      <c r="ISO95" s="149"/>
      <c r="ISP95" s="149"/>
      <c r="ISQ95" s="149"/>
      <c r="ISR95" s="149"/>
      <c r="ISS95" s="149"/>
      <c r="IST95" s="149"/>
      <c r="ISU95" s="149"/>
      <c r="ISV95" s="149"/>
      <c r="ISW95" s="149"/>
      <c r="ISX95" s="149"/>
      <c r="ISY95" s="149"/>
      <c r="ISZ95" s="149"/>
      <c r="ITA95" s="149"/>
      <c r="ITB95" s="149"/>
      <c r="ITC95" s="149"/>
      <c r="ITD95" s="149"/>
      <c r="ITE95" s="149"/>
      <c r="ITF95" s="149"/>
      <c r="ITG95" s="149"/>
      <c r="ITH95" s="149"/>
      <c r="ITI95" s="149"/>
      <c r="ITJ95" s="149"/>
      <c r="ITK95" s="149"/>
      <c r="ITL95" s="149"/>
      <c r="ITM95" s="149"/>
      <c r="ITN95" s="149"/>
      <c r="ITO95" s="149"/>
      <c r="ITP95" s="149"/>
      <c r="ITQ95" s="149"/>
      <c r="ITR95" s="149"/>
      <c r="ITS95" s="149"/>
      <c r="ITT95" s="149"/>
      <c r="ITU95" s="149"/>
      <c r="ITV95" s="149"/>
      <c r="ITW95" s="149"/>
      <c r="ITX95" s="149"/>
      <c r="ITY95" s="149"/>
      <c r="ITZ95" s="149"/>
      <c r="IUA95" s="149"/>
      <c r="IUB95" s="149"/>
      <c r="IUC95" s="149"/>
      <c r="IUD95" s="149"/>
      <c r="IUE95" s="149"/>
      <c r="IUF95" s="149"/>
      <c r="IUG95" s="149"/>
      <c r="IUH95" s="149"/>
      <c r="IUI95" s="149"/>
      <c r="IUJ95" s="149"/>
      <c r="IUK95" s="149"/>
      <c r="IUL95" s="149"/>
      <c r="IUM95" s="149"/>
      <c r="IUN95" s="149"/>
      <c r="IUO95" s="149"/>
      <c r="IUP95" s="149"/>
      <c r="IUQ95" s="149"/>
      <c r="IUR95" s="149"/>
      <c r="IUS95" s="149"/>
      <c r="IUT95" s="149"/>
      <c r="IUU95" s="149"/>
      <c r="IUV95" s="149"/>
      <c r="IUW95" s="149"/>
      <c r="IUX95" s="149"/>
      <c r="IUY95" s="149"/>
      <c r="IUZ95" s="149"/>
      <c r="IVA95" s="149"/>
      <c r="IVB95" s="149"/>
      <c r="IVC95" s="149"/>
      <c r="IVD95" s="149"/>
      <c r="IVE95" s="149"/>
      <c r="IVF95" s="149"/>
      <c r="IVG95" s="149"/>
      <c r="IVH95" s="149"/>
      <c r="IVI95" s="149"/>
      <c r="IVJ95" s="149"/>
      <c r="IVK95" s="149"/>
      <c r="IVL95" s="149"/>
      <c r="IVM95" s="149"/>
      <c r="IVN95" s="149"/>
      <c r="IVO95" s="149"/>
      <c r="IVP95" s="149"/>
      <c r="IVQ95" s="149"/>
      <c r="IVR95" s="149"/>
      <c r="IVS95" s="149"/>
      <c r="IVT95" s="149"/>
      <c r="IVU95" s="149"/>
      <c r="IVV95" s="149"/>
      <c r="IVW95" s="149"/>
      <c r="IVX95" s="149"/>
      <c r="IVY95" s="149"/>
      <c r="IVZ95" s="149"/>
      <c r="IWA95" s="149"/>
      <c r="IWB95" s="149"/>
      <c r="IWC95" s="149"/>
      <c r="IWD95" s="149"/>
      <c r="IWE95" s="149"/>
      <c r="IWF95" s="149"/>
      <c r="IWG95" s="149"/>
      <c r="IWH95" s="149"/>
      <c r="IWI95" s="149"/>
      <c r="IWJ95" s="149"/>
      <c r="IWK95" s="149"/>
      <c r="IWL95" s="149"/>
      <c r="IWM95" s="149"/>
      <c r="IWN95" s="149"/>
      <c r="IWO95" s="149"/>
      <c r="IWP95" s="149"/>
      <c r="IWQ95" s="149"/>
      <c r="IWR95" s="149"/>
      <c r="IWS95" s="149"/>
      <c r="IWT95" s="149"/>
      <c r="IWU95" s="149"/>
      <c r="IWV95" s="149"/>
      <c r="IWW95" s="149"/>
      <c r="IWX95" s="149"/>
      <c r="IWY95" s="149"/>
      <c r="IWZ95" s="149"/>
      <c r="IXA95" s="149"/>
      <c r="IXB95" s="149"/>
      <c r="IXC95" s="149"/>
      <c r="IXD95" s="149"/>
      <c r="IXE95" s="149"/>
      <c r="IXF95" s="149"/>
      <c r="IXG95" s="149"/>
      <c r="IXH95" s="149"/>
      <c r="IXI95" s="149"/>
      <c r="IXJ95" s="149"/>
      <c r="IXK95" s="149"/>
      <c r="IXL95" s="149"/>
      <c r="IXM95" s="149"/>
      <c r="IXN95" s="149"/>
      <c r="IXO95" s="149"/>
      <c r="IXP95" s="149"/>
      <c r="IXQ95" s="149"/>
      <c r="IXR95" s="149"/>
      <c r="IXS95" s="149"/>
      <c r="IXT95" s="149"/>
      <c r="IXU95" s="149"/>
      <c r="IXV95" s="149"/>
      <c r="IXW95" s="149"/>
      <c r="IXX95" s="149"/>
      <c r="IXY95" s="149"/>
      <c r="IXZ95" s="149"/>
      <c r="IYA95" s="149"/>
      <c r="IYB95" s="149"/>
      <c r="IYC95" s="149"/>
      <c r="IYD95" s="149"/>
      <c r="IYE95" s="149"/>
      <c r="IYF95" s="149"/>
      <c r="IYG95" s="149"/>
      <c r="IYH95" s="149"/>
      <c r="IYI95" s="149"/>
      <c r="IYJ95" s="149"/>
      <c r="IYK95" s="149"/>
      <c r="IYL95" s="149"/>
      <c r="IYM95" s="149"/>
      <c r="IYN95" s="149"/>
      <c r="IYO95" s="149"/>
      <c r="IYP95" s="149"/>
      <c r="IYQ95" s="149"/>
      <c r="IYR95" s="149"/>
      <c r="IYS95" s="149"/>
      <c r="IYT95" s="149"/>
      <c r="IYU95" s="149"/>
      <c r="IYV95" s="149"/>
      <c r="IYW95" s="149"/>
      <c r="IYX95" s="149"/>
      <c r="IYY95" s="149"/>
      <c r="IYZ95" s="149"/>
      <c r="IZA95" s="149"/>
      <c r="IZB95" s="149"/>
      <c r="IZC95" s="149"/>
      <c r="IZD95" s="149"/>
      <c r="IZE95" s="149"/>
      <c r="IZF95" s="149"/>
      <c r="IZG95" s="149"/>
      <c r="IZH95" s="149"/>
      <c r="IZI95" s="149"/>
      <c r="IZJ95" s="149"/>
      <c r="IZK95" s="149"/>
      <c r="IZL95" s="149"/>
      <c r="IZM95" s="149"/>
      <c r="IZN95" s="149"/>
      <c r="IZO95" s="149"/>
      <c r="IZP95" s="149"/>
      <c r="IZQ95" s="149"/>
      <c r="IZR95" s="149"/>
      <c r="IZS95" s="149"/>
      <c r="IZT95" s="149"/>
      <c r="IZU95" s="149"/>
      <c r="IZV95" s="149"/>
      <c r="IZW95" s="149"/>
      <c r="IZX95" s="149"/>
      <c r="IZY95" s="149"/>
      <c r="IZZ95" s="149"/>
      <c r="JAA95" s="149"/>
      <c r="JAB95" s="149"/>
      <c r="JAC95" s="149"/>
      <c r="JAD95" s="149"/>
      <c r="JAE95" s="149"/>
      <c r="JAF95" s="149"/>
      <c r="JAG95" s="149"/>
      <c r="JAH95" s="149"/>
      <c r="JAI95" s="149"/>
      <c r="JAJ95" s="149"/>
      <c r="JAK95" s="149"/>
      <c r="JAL95" s="149"/>
      <c r="JAM95" s="149"/>
      <c r="JAN95" s="149"/>
      <c r="JAO95" s="149"/>
      <c r="JAP95" s="149"/>
      <c r="JAQ95" s="149"/>
      <c r="JAR95" s="149"/>
      <c r="JAS95" s="149"/>
      <c r="JAT95" s="149"/>
      <c r="JAU95" s="149"/>
      <c r="JAV95" s="149"/>
      <c r="JAW95" s="149"/>
      <c r="JAX95" s="149"/>
      <c r="JAY95" s="149"/>
      <c r="JAZ95" s="149"/>
      <c r="JBA95" s="149"/>
      <c r="JBB95" s="149"/>
      <c r="JBC95" s="149"/>
      <c r="JBD95" s="149"/>
      <c r="JBE95" s="149"/>
      <c r="JBF95" s="149"/>
      <c r="JBG95" s="149"/>
      <c r="JBH95" s="149"/>
      <c r="JBI95" s="149"/>
      <c r="JBJ95" s="149"/>
      <c r="JBK95" s="149"/>
      <c r="JBL95" s="149"/>
      <c r="JBM95" s="149"/>
      <c r="JBN95" s="149"/>
      <c r="JBO95" s="149"/>
      <c r="JBP95" s="149"/>
      <c r="JBQ95" s="149"/>
      <c r="JBR95" s="149"/>
      <c r="JBS95" s="149"/>
      <c r="JBT95" s="149"/>
      <c r="JBU95" s="149"/>
      <c r="JBV95" s="149"/>
      <c r="JBW95" s="149"/>
      <c r="JBX95" s="149"/>
      <c r="JBY95" s="149"/>
      <c r="JBZ95" s="149"/>
      <c r="JCA95" s="149"/>
      <c r="JCB95" s="149"/>
      <c r="JCC95" s="149"/>
      <c r="JCD95" s="149"/>
      <c r="JCE95" s="149"/>
      <c r="JCF95" s="149"/>
      <c r="JCG95" s="149"/>
      <c r="JCH95" s="149"/>
      <c r="JCI95" s="149"/>
      <c r="JCJ95" s="149"/>
      <c r="JCK95" s="149"/>
      <c r="JCL95" s="149"/>
      <c r="JCM95" s="149"/>
      <c r="JCN95" s="149"/>
      <c r="JCO95" s="149"/>
      <c r="JCP95" s="149"/>
      <c r="JCQ95" s="149"/>
      <c r="JCR95" s="149"/>
      <c r="JCS95" s="149"/>
      <c r="JCT95" s="149"/>
      <c r="JCU95" s="149"/>
      <c r="JCV95" s="149"/>
      <c r="JCW95" s="149"/>
      <c r="JCX95" s="149"/>
      <c r="JCY95" s="149"/>
      <c r="JCZ95" s="149"/>
      <c r="JDA95" s="149"/>
      <c r="JDB95" s="149"/>
      <c r="JDC95" s="149"/>
      <c r="JDD95" s="149"/>
      <c r="JDE95" s="149"/>
      <c r="JDF95" s="149"/>
      <c r="JDG95" s="149"/>
      <c r="JDH95" s="149"/>
      <c r="JDI95" s="149"/>
      <c r="JDJ95" s="149"/>
      <c r="JDK95" s="149"/>
      <c r="JDL95" s="149"/>
      <c r="JDM95" s="149"/>
      <c r="JDN95" s="149"/>
      <c r="JDO95" s="149"/>
      <c r="JDP95" s="149"/>
      <c r="JDQ95" s="149"/>
      <c r="JDR95" s="149"/>
      <c r="JDS95" s="149"/>
      <c r="JDT95" s="149"/>
      <c r="JDU95" s="149"/>
      <c r="JDV95" s="149"/>
      <c r="JDW95" s="149"/>
      <c r="JDX95" s="149"/>
      <c r="JDY95" s="149"/>
      <c r="JDZ95" s="149"/>
      <c r="JEA95" s="149"/>
      <c r="JEB95" s="149"/>
      <c r="JEC95" s="149"/>
      <c r="JED95" s="149"/>
      <c r="JEE95" s="149"/>
      <c r="JEF95" s="149"/>
      <c r="JEG95" s="149"/>
      <c r="JEH95" s="149"/>
      <c r="JEI95" s="149"/>
      <c r="JEJ95" s="149"/>
      <c r="JEK95" s="149"/>
      <c r="JEL95" s="149"/>
      <c r="JEM95" s="149"/>
      <c r="JEN95" s="149"/>
      <c r="JEO95" s="149"/>
      <c r="JEP95" s="149"/>
      <c r="JEQ95" s="149"/>
      <c r="JER95" s="149"/>
      <c r="JES95" s="149"/>
      <c r="JET95" s="149"/>
      <c r="JEU95" s="149"/>
      <c r="JEV95" s="149"/>
      <c r="JEW95" s="149"/>
      <c r="JEX95" s="149"/>
      <c r="JEY95" s="149"/>
      <c r="JEZ95" s="149"/>
      <c r="JFA95" s="149"/>
      <c r="JFB95" s="149"/>
      <c r="JFC95" s="149"/>
      <c r="JFD95" s="149"/>
      <c r="JFE95" s="149"/>
      <c r="JFF95" s="149"/>
      <c r="JFG95" s="149"/>
      <c r="JFH95" s="149"/>
      <c r="JFI95" s="149"/>
      <c r="JFJ95" s="149"/>
      <c r="JFK95" s="149"/>
      <c r="JFL95" s="149"/>
      <c r="JFM95" s="149"/>
      <c r="JFN95" s="149"/>
      <c r="JFO95" s="149"/>
      <c r="JFP95" s="149"/>
      <c r="JFQ95" s="149"/>
      <c r="JFR95" s="149"/>
      <c r="JFS95" s="149"/>
      <c r="JFT95" s="149"/>
      <c r="JFU95" s="149"/>
      <c r="JFV95" s="149"/>
      <c r="JFW95" s="149"/>
      <c r="JFX95" s="149"/>
      <c r="JFY95" s="149"/>
      <c r="JFZ95" s="149"/>
      <c r="JGA95" s="149"/>
      <c r="JGB95" s="149"/>
      <c r="JGC95" s="149"/>
      <c r="JGD95" s="149"/>
      <c r="JGE95" s="149"/>
      <c r="JGF95" s="149"/>
      <c r="JGG95" s="149"/>
      <c r="JGH95" s="149"/>
      <c r="JGI95" s="149"/>
      <c r="JGJ95" s="149"/>
      <c r="JGK95" s="149"/>
      <c r="JGL95" s="149"/>
      <c r="JGM95" s="149"/>
      <c r="JGN95" s="149"/>
      <c r="JGO95" s="149"/>
      <c r="JGP95" s="149"/>
      <c r="JGQ95" s="149"/>
      <c r="JGR95" s="149"/>
      <c r="JGS95" s="149"/>
      <c r="JGT95" s="149"/>
      <c r="JGU95" s="149"/>
      <c r="JGV95" s="149"/>
      <c r="JGW95" s="149"/>
      <c r="JGX95" s="149"/>
      <c r="JGY95" s="149"/>
      <c r="JGZ95" s="149"/>
      <c r="JHA95" s="149"/>
      <c r="JHB95" s="149"/>
      <c r="JHC95" s="149"/>
      <c r="JHD95" s="149"/>
      <c r="JHE95" s="149"/>
      <c r="JHF95" s="149"/>
      <c r="JHG95" s="149"/>
      <c r="JHH95" s="149"/>
      <c r="JHI95" s="149"/>
      <c r="JHJ95" s="149"/>
      <c r="JHK95" s="149"/>
      <c r="JHL95" s="149"/>
      <c r="JHM95" s="149"/>
      <c r="JHN95" s="149"/>
      <c r="JHO95" s="149"/>
      <c r="JHP95" s="149"/>
      <c r="JHQ95" s="149"/>
      <c r="JHR95" s="149"/>
      <c r="JHS95" s="149"/>
      <c r="JHT95" s="149"/>
      <c r="JHU95" s="149"/>
      <c r="JHV95" s="149"/>
      <c r="JHW95" s="149"/>
      <c r="JHX95" s="149"/>
      <c r="JHY95" s="149"/>
      <c r="JHZ95" s="149"/>
      <c r="JIA95" s="149"/>
      <c r="JIB95" s="149"/>
      <c r="JIC95" s="149"/>
      <c r="JID95" s="149"/>
      <c r="JIE95" s="149"/>
      <c r="JIF95" s="149"/>
      <c r="JIG95" s="149"/>
      <c r="JIH95" s="149"/>
      <c r="JII95" s="149"/>
      <c r="JIJ95" s="149"/>
      <c r="JIK95" s="149"/>
      <c r="JIL95" s="149"/>
      <c r="JIM95" s="149"/>
      <c r="JIN95" s="149"/>
      <c r="JIO95" s="149"/>
      <c r="JIP95" s="149"/>
      <c r="JIQ95" s="149"/>
      <c r="JIR95" s="149"/>
      <c r="JIS95" s="149"/>
      <c r="JIT95" s="149"/>
      <c r="JIU95" s="149"/>
      <c r="JIV95" s="149"/>
      <c r="JIW95" s="149"/>
      <c r="JIX95" s="149"/>
      <c r="JIY95" s="149"/>
      <c r="JIZ95" s="149"/>
      <c r="JJA95" s="149"/>
      <c r="JJB95" s="149"/>
      <c r="JJC95" s="149"/>
      <c r="JJD95" s="149"/>
      <c r="JJE95" s="149"/>
      <c r="JJF95" s="149"/>
      <c r="JJG95" s="149"/>
      <c r="JJH95" s="149"/>
      <c r="JJI95" s="149"/>
      <c r="JJJ95" s="149"/>
      <c r="JJK95" s="149"/>
      <c r="JJL95" s="149"/>
      <c r="JJM95" s="149"/>
      <c r="JJN95" s="149"/>
      <c r="JJO95" s="149"/>
      <c r="JJP95" s="149"/>
      <c r="JJQ95" s="149"/>
      <c r="JJR95" s="149"/>
      <c r="JJS95" s="149"/>
      <c r="JJT95" s="149"/>
      <c r="JJU95" s="149"/>
      <c r="JJV95" s="149"/>
      <c r="JJW95" s="149"/>
      <c r="JJX95" s="149"/>
      <c r="JJY95" s="149"/>
      <c r="JJZ95" s="149"/>
      <c r="JKA95" s="149"/>
      <c r="JKB95" s="149"/>
      <c r="JKC95" s="149"/>
      <c r="JKD95" s="149"/>
      <c r="JKE95" s="149"/>
      <c r="JKF95" s="149"/>
      <c r="JKG95" s="149"/>
      <c r="JKH95" s="149"/>
      <c r="JKI95" s="149"/>
      <c r="JKJ95" s="149"/>
      <c r="JKK95" s="149"/>
      <c r="JKL95" s="149"/>
      <c r="JKM95" s="149"/>
      <c r="JKN95" s="149"/>
      <c r="JKO95" s="149"/>
      <c r="JKP95" s="149"/>
      <c r="JKQ95" s="149"/>
      <c r="JKR95" s="149"/>
      <c r="JKS95" s="149"/>
      <c r="JKT95" s="149"/>
      <c r="JKU95" s="149"/>
      <c r="JKV95" s="149"/>
      <c r="JKW95" s="149"/>
      <c r="JKX95" s="149"/>
      <c r="JKY95" s="149"/>
      <c r="JKZ95" s="149"/>
      <c r="JLA95" s="149"/>
      <c r="JLB95" s="149"/>
      <c r="JLC95" s="149"/>
      <c r="JLD95" s="149"/>
      <c r="JLE95" s="149"/>
      <c r="JLF95" s="149"/>
      <c r="JLG95" s="149"/>
      <c r="JLH95" s="149"/>
      <c r="JLI95" s="149"/>
      <c r="JLJ95" s="149"/>
      <c r="JLK95" s="149"/>
      <c r="JLL95" s="149"/>
      <c r="JLM95" s="149"/>
      <c r="JLN95" s="149"/>
      <c r="JLO95" s="149"/>
      <c r="JLP95" s="149"/>
      <c r="JLQ95" s="149"/>
      <c r="JLR95" s="149"/>
      <c r="JLS95" s="149"/>
      <c r="JLT95" s="149"/>
      <c r="JLU95" s="149"/>
      <c r="JLV95" s="149"/>
      <c r="JLW95" s="149"/>
      <c r="JLX95" s="149"/>
      <c r="JLY95" s="149"/>
      <c r="JLZ95" s="149"/>
      <c r="JMA95" s="149"/>
      <c r="JMB95" s="149"/>
      <c r="JMC95" s="149"/>
      <c r="JMD95" s="149"/>
      <c r="JME95" s="149"/>
      <c r="JMF95" s="149"/>
      <c r="JMG95" s="149"/>
      <c r="JMH95" s="149"/>
      <c r="JMI95" s="149"/>
      <c r="JMJ95" s="149"/>
      <c r="JMK95" s="149"/>
      <c r="JML95" s="149"/>
      <c r="JMM95" s="149"/>
      <c r="JMN95" s="149"/>
      <c r="JMO95" s="149"/>
      <c r="JMP95" s="149"/>
      <c r="JMQ95" s="149"/>
      <c r="JMR95" s="149"/>
      <c r="JMS95" s="149"/>
      <c r="JMT95" s="149"/>
      <c r="JMU95" s="149"/>
      <c r="JMV95" s="149"/>
      <c r="JMW95" s="149"/>
      <c r="JMX95" s="149"/>
      <c r="JMY95" s="149"/>
      <c r="JMZ95" s="149"/>
      <c r="JNA95" s="149"/>
      <c r="JNB95" s="149"/>
      <c r="JNC95" s="149"/>
      <c r="JND95" s="149"/>
      <c r="JNE95" s="149"/>
      <c r="JNF95" s="149"/>
      <c r="JNG95" s="149"/>
      <c r="JNH95" s="149"/>
      <c r="JNI95" s="149"/>
      <c r="JNJ95" s="149"/>
      <c r="JNK95" s="149"/>
      <c r="JNL95" s="149"/>
      <c r="JNM95" s="149"/>
      <c r="JNN95" s="149"/>
      <c r="JNO95" s="149"/>
      <c r="JNP95" s="149"/>
      <c r="JNQ95" s="149"/>
      <c r="JNR95" s="149"/>
      <c r="JNS95" s="149"/>
      <c r="JNT95" s="149"/>
      <c r="JNU95" s="149"/>
      <c r="JNV95" s="149"/>
      <c r="JNW95" s="149"/>
      <c r="JNX95" s="149"/>
      <c r="JNY95" s="149"/>
      <c r="JNZ95" s="149"/>
      <c r="JOA95" s="149"/>
      <c r="JOB95" s="149"/>
      <c r="JOC95" s="149"/>
      <c r="JOD95" s="149"/>
      <c r="JOE95" s="149"/>
      <c r="JOF95" s="149"/>
      <c r="JOG95" s="149"/>
      <c r="JOH95" s="149"/>
      <c r="JOI95" s="149"/>
      <c r="JOJ95" s="149"/>
      <c r="JOK95" s="149"/>
      <c r="JOL95" s="149"/>
      <c r="JOM95" s="149"/>
      <c r="JON95" s="149"/>
      <c r="JOO95" s="149"/>
      <c r="JOP95" s="149"/>
      <c r="JOQ95" s="149"/>
      <c r="JOR95" s="149"/>
      <c r="JOS95" s="149"/>
      <c r="JOT95" s="149"/>
      <c r="JOU95" s="149"/>
      <c r="JOV95" s="149"/>
      <c r="JOW95" s="149"/>
      <c r="JOX95" s="149"/>
      <c r="JOY95" s="149"/>
      <c r="JOZ95" s="149"/>
      <c r="JPA95" s="149"/>
      <c r="JPB95" s="149"/>
      <c r="JPC95" s="149"/>
      <c r="JPD95" s="149"/>
      <c r="JPE95" s="149"/>
      <c r="JPF95" s="149"/>
      <c r="JPG95" s="149"/>
      <c r="JPH95" s="149"/>
      <c r="JPI95" s="149"/>
      <c r="JPJ95" s="149"/>
      <c r="JPK95" s="149"/>
      <c r="JPL95" s="149"/>
      <c r="JPM95" s="149"/>
      <c r="JPN95" s="149"/>
      <c r="JPO95" s="149"/>
      <c r="JPP95" s="149"/>
      <c r="JPQ95" s="149"/>
      <c r="JPR95" s="149"/>
      <c r="JPS95" s="149"/>
      <c r="JPT95" s="149"/>
      <c r="JPU95" s="149"/>
      <c r="JPV95" s="149"/>
      <c r="JPW95" s="149"/>
      <c r="JPX95" s="149"/>
      <c r="JPY95" s="149"/>
      <c r="JPZ95" s="149"/>
      <c r="JQA95" s="149"/>
      <c r="JQB95" s="149"/>
      <c r="JQC95" s="149"/>
      <c r="JQD95" s="149"/>
      <c r="JQE95" s="149"/>
      <c r="JQF95" s="149"/>
      <c r="JQG95" s="149"/>
      <c r="JQH95" s="149"/>
      <c r="JQI95" s="149"/>
      <c r="JQJ95" s="149"/>
      <c r="JQK95" s="149"/>
      <c r="JQL95" s="149"/>
      <c r="JQM95" s="149"/>
      <c r="JQN95" s="149"/>
      <c r="JQO95" s="149"/>
      <c r="JQP95" s="149"/>
      <c r="JQQ95" s="149"/>
      <c r="JQR95" s="149"/>
      <c r="JQS95" s="149"/>
      <c r="JQT95" s="149"/>
      <c r="JQU95" s="149"/>
      <c r="JQV95" s="149"/>
      <c r="JQW95" s="149"/>
      <c r="JQX95" s="149"/>
      <c r="JQY95" s="149"/>
      <c r="JQZ95" s="149"/>
      <c r="JRA95" s="149"/>
      <c r="JRB95" s="149"/>
      <c r="JRC95" s="149"/>
      <c r="JRD95" s="149"/>
      <c r="JRE95" s="149"/>
      <c r="JRF95" s="149"/>
      <c r="JRG95" s="149"/>
      <c r="JRH95" s="149"/>
      <c r="JRI95" s="149"/>
      <c r="JRJ95" s="149"/>
      <c r="JRK95" s="149"/>
      <c r="JRL95" s="149"/>
      <c r="JRM95" s="149"/>
      <c r="JRN95" s="149"/>
      <c r="JRO95" s="149"/>
      <c r="JRP95" s="149"/>
      <c r="JRQ95" s="149"/>
      <c r="JRR95" s="149"/>
      <c r="JRS95" s="149"/>
      <c r="JRT95" s="149"/>
      <c r="JRU95" s="149"/>
      <c r="JRV95" s="149"/>
      <c r="JRW95" s="149"/>
      <c r="JRX95" s="149"/>
      <c r="JRY95" s="149"/>
      <c r="JRZ95" s="149"/>
      <c r="JSA95" s="149"/>
      <c r="JSB95" s="149"/>
      <c r="JSC95" s="149"/>
      <c r="JSD95" s="149"/>
      <c r="JSE95" s="149"/>
      <c r="JSF95" s="149"/>
      <c r="JSG95" s="149"/>
      <c r="JSH95" s="149"/>
      <c r="JSI95" s="149"/>
      <c r="JSJ95" s="149"/>
      <c r="JSK95" s="149"/>
      <c r="JSL95" s="149"/>
      <c r="JSM95" s="149"/>
      <c r="JSN95" s="149"/>
      <c r="JSO95" s="149"/>
      <c r="JSP95" s="149"/>
      <c r="JSQ95" s="149"/>
      <c r="JSR95" s="149"/>
      <c r="JSS95" s="149"/>
      <c r="JST95" s="149"/>
      <c r="JSU95" s="149"/>
      <c r="JSV95" s="149"/>
      <c r="JSW95" s="149"/>
      <c r="JSX95" s="149"/>
      <c r="JSY95" s="149"/>
      <c r="JSZ95" s="149"/>
      <c r="JTA95" s="149"/>
      <c r="JTB95" s="149"/>
      <c r="JTC95" s="149"/>
      <c r="JTD95" s="149"/>
      <c r="JTE95" s="149"/>
      <c r="JTF95" s="149"/>
      <c r="JTG95" s="149"/>
      <c r="JTH95" s="149"/>
      <c r="JTI95" s="149"/>
      <c r="JTJ95" s="149"/>
      <c r="JTK95" s="149"/>
      <c r="JTL95" s="149"/>
      <c r="JTM95" s="149"/>
      <c r="JTN95" s="149"/>
      <c r="JTO95" s="149"/>
      <c r="JTP95" s="149"/>
      <c r="JTQ95" s="149"/>
      <c r="JTR95" s="149"/>
      <c r="JTS95" s="149"/>
      <c r="JTT95" s="149"/>
      <c r="JTU95" s="149"/>
      <c r="JTV95" s="149"/>
      <c r="JTW95" s="149"/>
      <c r="JTX95" s="149"/>
      <c r="JTY95" s="149"/>
      <c r="JTZ95" s="149"/>
      <c r="JUA95" s="149"/>
      <c r="JUB95" s="149"/>
      <c r="JUC95" s="149"/>
      <c r="JUD95" s="149"/>
      <c r="JUE95" s="149"/>
      <c r="JUF95" s="149"/>
      <c r="JUG95" s="149"/>
      <c r="JUH95" s="149"/>
      <c r="JUI95" s="149"/>
      <c r="JUJ95" s="149"/>
      <c r="JUK95" s="149"/>
      <c r="JUL95" s="149"/>
      <c r="JUM95" s="149"/>
      <c r="JUN95" s="149"/>
      <c r="JUO95" s="149"/>
      <c r="JUP95" s="149"/>
      <c r="JUQ95" s="149"/>
      <c r="JUR95" s="149"/>
      <c r="JUS95" s="149"/>
      <c r="JUT95" s="149"/>
      <c r="JUU95" s="149"/>
      <c r="JUV95" s="149"/>
      <c r="JUW95" s="149"/>
      <c r="JUX95" s="149"/>
      <c r="JUY95" s="149"/>
      <c r="JUZ95" s="149"/>
      <c r="JVA95" s="149"/>
      <c r="JVB95" s="149"/>
      <c r="JVC95" s="149"/>
      <c r="JVD95" s="149"/>
      <c r="JVE95" s="149"/>
      <c r="JVF95" s="149"/>
      <c r="JVG95" s="149"/>
      <c r="JVH95" s="149"/>
      <c r="JVI95" s="149"/>
      <c r="JVJ95" s="149"/>
      <c r="JVK95" s="149"/>
      <c r="JVL95" s="149"/>
      <c r="JVM95" s="149"/>
      <c r="JVN95" s="149"/>
      <c r="JVO95" s="149"/>
      <c r="JVP95" s="149"/>
      <c r="JVQ95" s="149"/>
      <c r="JVR95" s="149"/>
      <c r="JVS95" s="149"/>
      <c r="JVT95" s="149"/>
      <c r="JVU95" s="149"/>
      <c r="JVV95" s="149"/>
      <c r="JVW95" s="149"/>
      <c r="JVX95" s="149"/>
      <c r="JVY95" s="149"/>
      <c r="JVZ95" s="149"/>
      <c r="JWA95" s="149"/>
      <c r="JWB95" s="149"/>
      <c r="JWC95" s="149"/>
      <c r="JWD95" s="149"/>
      <c r="JWE95" s="149"/>
      <c r="JWF95" s="149"/>
      <c r="JWG95" s="149"/>
      <c r="JWH95" s="149"/>
      <c r="JWI95" s="149"/>
      <c r="JWJ95" s="149"/>
      <c r="JWK95" s="149"/>
      <c r="JWL95" s="149"/>
      <c r="JWM95" s="149"/>
      <c r="JWN95" s="149"/>
      <c r="JWO95" s="149"/>
      <c r="JWP95" s="149"/>
      <c r="JWQ95" s="149"/>
      <c r="JWR95" s="149"/>
      <c r="JWS95" s="149"/>
      <c r="JWT95" s="149"/>
      <c r="JWU95" s="149"/>
      <c r="JWV95" s="149"/>
      <c r="JWW95" s="149"/>
      <c r="JWX95" s="149"/>
      <c r="JWY95" s="149"/>
      <c r="JWZ95" s="149"/>
      <c r="JXA95" s="149"/>
      <c r="JXB95" s="149"/>
      <c r="JXC95" s="149"/>
      <c r="JXD95" s="149"/>
      <c r="JXE95" s="149"/>
      <c r="JXF95" s="149"/>
      <c r="JXG95" s="149"/>
      <c r="JXH95" s="149"/>
      <c r="JXI95" s="149"/>
      <c r="JXJ95" s="149"/>
      <c r="JXK95" s="149"/>
      <c r="JXL95" s="149"/>
      <c r="JXM95" s="149"/>
      <c r="JXN95" s="149"/>
      <c r="JXO95" s="149"/>
      <c r="JXP95" s="149"/>
      <c r="JXQ95" s="149"/>
      <c r="JXR95" s="149"/>
      <c r="JXS95" s="149"/>
      <c r="JXT95" s="149"/>
      <c r="JXU95" s="149"/>
      <c r="JXV95" s="149"/>
      <c r="JXW95" s="149"/>
      <c r="JXX95" s="149"/>
      <c r="JXY95" s="149"/>
      <c r="JXZ95" s="149"/>
      <c r="JYA95" s="149"/>
      <c r="JYB95" s="149"/>
      <c r="JYC95" s="149"/>
      <c r="JYD95" s="149"/>
      <c r="JYE95" s="149"/>
      <c r="JYF95" s="149"/>
      <c r="JYG95" s="149"/>
      <c r="JYH95" s="149"/>
      <c r="JYI95" s="149"/>
      <c r="JYJ95" s="149"/>
      <c r="JYK95" s="149"/>
      <c r="JYL95" s="149"/>
      <c r="JYM95" s="149"/>
      <c r="JYN95" s="149"/>
      <c r="JYO95" s="149"/>
      <c r="JYP95" s="149"/>
      <c r="JYQ95" s="149"/>
      <c r="JYR95" s="149"/>
      <c r="JYS95" s="149"/>
      <c r="JYT95" s="149"/>
      <c r="JYU95" s="149"/>
      <c r="JYV95" s="149"/>
      <c r="JYW95" s="149"/>
      <c r="JYX95" s="149"/>
      <c r="JYY95" s="149"/>
      <c r="JYZ95" s="149"/>
      <c r="JZA95" s="149"/>
      <c r="JZB95" s="149"/>
      <c r="JZC95" s="149"/>
      <c r="JZD95" s="149"/>
      <c r="JZE95" s="149"/>
      <c r="JZF95" s="149"/>
      <c r="JZG95" s="149"/>
      <c r="JZH95" s="149"/>
      <c r="JZI95" s="149"/>
      <c r="JZJ95" s="149"/>
      <c r="JZK95" s="149"/>
      <c r="JZL95" s="149"/>
      <c r="JZM95" s="149"/>
      <c r="JZN95" s="149"/>
      <c r="JZO95" s="149"/>
      <c r="JZP95" s="149"/>
      <c r="JZQ95" s="149"/>
      <c r="JZR95" s="149"/>
      <c r="JZS95" s="149"/>
      <c r="JZT95" s="149"/>
      <c r="JZU95" s="149"/>
      <c r="JZV95" s="149"/>
      <c r="JZW95" s="149"/>
      <c r="JZX95" s="149"/>
      <c r="JZY95" s="149"/>
      <c r="JZZ95" s="149"/>
      <c r="KAA95" s="149"/>
      <c r="KAB95" s="149"/>
      <c r="KAC95" s="149"/>
      <c r="KAD95" s="149"/>
      <c r="KAE95" s="149"/>
      <c r="KAF95" s="149"/>
      <c r="KAG95" s="149"/>
      <c r="KAH95" s="149"/>
      <c r="KAI95" s="149"/>
      <c r="KAJ95" s="149"/>
      <c r="KAK95" s="149"/>
      <c r="KAL95" s="149"/>
      <c r="KAM95" s="149"/>
      <c r="KAN95" s="149"/>
      <c r="KAO95" s="149"/>
      <c r="KAP95" s="149"/>
      <c r="KAQ95" s="149"/>
      <c r="KAR95" s="149"/>
      <c r="KAS95" s="149"/>
      <c r="KAT95" s="149"/>
      <c r="KAU95" s="149"/>
      <c r="KAV95" s="149"/>
      <c r="KAW95" s="149"/>
      <c r="KAX95" s="149"/>
      <c r="KAY95" s="149"/>
      <c r="KAZ95" s="149"/>
      <c r="KBA95" s="149"/>
      <c r="KBB95" s="149"/>
      <c r="KBC95" s="149"/>
      <c r="KBD95" s="149"/>
      <c r="KBE95" s="149"/>
      <c r="KBF95" s="149"/>
      <c r="KBG95" s="149"/>
      <c r="KBH95" s="149"/>
      <c r="KBI95" s="149"/>
      <c r="KBJ95" s="149"/>
      <c r="KBK95" s="149"/>
      <c r="KBL95" s="149"/>
      <c r="KBM95" s="149"/>
      <c r="KBN95" s="149"/>
      <c r="KBO95" s="149"/>
      <c r="KBP95" s="149"/>
      <c r="KBQ95" s="149"/>
      <c r="KBR95" s="149"/>
      <c r="KBS95" s="149"/>
      <c r="KBT95" s="149"/>
      <c r="KBU95" s="149"/>
      <c r="KBV95" s="149"/>
      <c r="KBW95" s="149"/>
      <c r="KBX95" s="149"/>
      <c r="KBY95" s="149"/>
      <c r="KBZ95" s="149"/>
      <c r="KCA95" s="149"/>
      <c r="KCB95" s="149"/>
      <c r="KCC95" s="149"/>
      <c r="KCD95" s="149"/>
      <c r="KCE95" s="149"/>
      <c r="KCF95" s="149"/>
      <c r="KCG95" s="149"/>
      <c r="KCH95" s="149"/>
      <c r="KCI95" s="149"/>
      <c r="KCJ95" s="149"/>
      <c r="KCK95" s="149"/>
      <c r="KCL95" s="149"/>
      <c r="KCM95" s="149"/>
      <c r="KCN95" s="149"/>
      <c r="KCO95" s="149"/>
      <c r="KCP95" s="149"/>
      <c r="KCQ95" s="149"/>
      <c r="KCR95" s="149"/>
      <c r="KCS95" s="149"/>
      <c r="KCT95" s="149"/>
      <c r="KCU95" s="149"/>
      <c r="KCV95" s="149"/>
      <c r="KCW95" s="149"/>
      <c r="KCX95" s="149"/>
      <c r="KCY95" s="149"/>
      <c r="KCZ95" s="149"/>
      <c r="KDA95" s="149"/>
      <c r="KDB95" s="149"/>
      <c r="KDC95" s="149"/>
      <c r="KDD95" s="149"/>
      <c r="KDE95" s="149"/>
      <c r="KDF95" s="149"/>
      <c r="KDG95" s="149"/>
      <c r="KDH95" s="149"/>
      <c r="KDI95" s="149"/>
      <c r="KDJ95" s="149"/>
      <c r="KDK95" s="149"/>
      <c r="KDL95" s="149"/>
      <c r="KDM95" s="149"/>
      <c r="KDN95" s="149"/>
      <c r="KDO95" s="149"/>
      <c r="KDP95" s="149"/>
      <c r="KDQ95" s="149"/>
      <c r="KDR95" s="149"/>
      <c r="KDS95" s="149"/>
      <c r="KDT95" s="149"/>
      <c r="KDU95" s="149"/>
      <c r="KDV95" s="149"/>
      <c r="KDW95" s="149"/>
      <c r="KDX95" s="149"/>
      <c r="KDY95" s="149"/>
      <c r="KDZ95" s="149"/>
      <c r="KEA95" s="149"/>
      <c r="KEB95" s="149"/>
      <c r="KEC95" s="149"/>
      <c r="KED95" s="149"/>
      <c r="KEE95" s="149"/>
      <c r="KEF95" s="149"/>
      <c r="KEG95" s="149"/>
      <c r="KEH95" s="149"/>
      <c r="KEI95" s="149"/>
      <c r="KEJ95" s="149"/>
      <c r="KEK95" s="149"/>
      <c r="KEL95" s="149"/>
      <c r="KEM95" s="149"/>
      <c r="KEN95" s="149"/>
      <c r="KEO95" s="149"/>
      <c r="KEP95" s="149"/>
      <c r="KEQ95" s="149"/>
      <c r="KER95" s="149"/>
      <c r="KES95" s="149"/>
      <c r="KET95" s="149"/>
      <c r="KEU95" s="149"/>
      <c r="KEV95" s="149"/>
      <c r="KEW95" s="149"/>
      <c r="KEX95" s="149"/>
      <c r="KEY95" s="149"/>
      <c r="KEZ95" s="149"/>
      <c r="KFA95" s="149"/>
      <c r="KFB95" s="149"/>
      <c r="KFC95" s="149"/>
      <c r="KFD95" s="149"/>
      <c r="KFE95" s="149"/>
      <c r="KFF95" s="149"/>
      <c r="KFG95" s="149"/>
      <c r="KFH95" s="149"/>
      <c r="KFI95" s="149"/>
      <c r="KFJ95" s="149"/>
      <c r="KFK95" s="149"/>
      <c r="KFL95" s="149"/>
      <c r="KFM95" s="149"/>
      <c r="KFN95" s="149"/>
      <c r="KFO95" s="149"/>
      <c r="KFP95" s="149"/>
      <c r="KFQ95" s="149"/>
      <c r="KFR95" s="149"/>
      <c r="KFS95" s="149"/>
      <c r="KFT95" s="149"/>
      <c r="KFU95" s="149"/>
      <c r="KFV95" s="149"/>
      <c r="KFW95" s="149"/>
      <c r="KFX95" s="149"/>
      <c r="KFY95" s="149"/>
      <c r="KFZ95" s="149"/>
      <c r="KGA95" s="149"/>
      <c r="KGB95" s="149"/>
      <c r="KGC95" s="149"/>
      <c r="KGD95" s="149"/>
      <c r="KGE95" s="149"/>
      <c r="KGF95" s="149"/>
      <c r="KGG95" s="149"/>
      <c r="KGH95" s="149"/>
      <c r="KGI95" s="149"/>
      <c r="KGJ95" s="149"/>
      <c r="KGK95" s="149"/>
      <c r="KGL95" s="149"/>
      <c r="KGM95" s="149"/>
      <c r="KGN95" s="149"/>
      <c r="KGO95" s="149"/>
      <c r="KGP95" s="149"/>
      <c r="KGQ95" s="149"/>
      <c r="KGR95" s="149"/>
      <c r="KGS95" s="149"/>
      <c r="KGT95" s="149"/>
      <c r="KGU95" s="149"/>
      <c r="KGV95" s="149"/>
      <c r="KGW95" s="149"/>
      <c r="KGX95" s="149"/>
      <c r="KGY95" s="149"/>
      <c r="KGZ95" s="149"/>
      <c r="KHA95" s="149"/>
      <c r="KHB95" s="149"/>
      <c r="KHC95" s="149"/>
      <c r="KHD95" s="149"/>
      <c r="KHE95" s="149"/>
      <c r="KHF95" s="149"/>
      <c r="KHG95" s="149"/>
      <c r="KHH95" s="149"/>
      <c r="KHI95" s="149"/>
      <c r="KHJ95" s="149"/>
      <c r="KHK95" s="149"/>
      <c r="KHL95" s="149"/>
      <c r="KHM95" s="149"/>
      <c r="KHN95" s="149"/>
      <c r="KHO95" s="149"/>
      <c r="KHP95" s="149"/>
      <c r="KHQ95" s="149"/>
      <c r="KHR95" s="149"/>
      <c r="KHS95" s="149"/>
      <c r="KHT95" s="149"/>
      <c r="KHU95" s="149"/>
      <c r="KHV95" s="149"/>
      <c r="KHW95" s="149"/>
      <c r="KHX95" s="149"/>
      <c r="KHY95" s="149"/>
      <c r="KHZ95" s="149"/>
      <c r="KIA95" s="149"/>
      <c r="KIB95" s="149"/>
      <c r="KIC95" s="149"/>
      <c r="KID95" s="149"/>
      <c r="KIE95" s="149"/>
      <c r="KIF95" s="149"/>
      <c r="KIG95" s="149"/>
      <c r="KIH95" s="149"/>
      <c r="KII95" s="149"/>
      <c r="KIJ95" s="149"/>
      <c r="KIK95" s="149"/>
      <c r="KIL95" s="149"/>
      <c r="KIM95" s="149"/>
      <c r="KIN95" s="149"/>
      <c r="KIO95" s="149"/>
      <c r="KIP95" s="149"/>
      <c r="KIQ95" s="149"/>
      <c r="KIR95" s="149"/>
      <c r="KIS95" s="149"/>
      <c r="KIT95" s="149"/>
      <c r="KIU95" s="149"/>
      <c r="KIV95" s="149"/>
      <c r="KIW95" s="149"/>
      <c r="KIX95" s="149"/>
      <c r="KIY95" s="149"/>
      <c r="KIZ95" s="149"/>
      <c r="KJA95" s="149"/>
      <c r="KJB95" s="149"/>
      <c r="KJC95" s="149"/>
      <c r="KJD95" s="149"/>
      <c r="KJE95" s="149"/>
      <c r="KJF95" s="149"/>
      <c r="KJG95" s="149"/>
      <c r="KJH95" s="149"/>
      <c r="KJI95" s="149"/>
      <c r="KJJ95" s="149"/>
      <c r="KJK95" s="149"/>
      <c r="KJL95" s="149"/>
      <c r="KJM95" s="149"/>
      <c r="KJN95" s="149"/>
      <c r="KJO95" s="149"/>
      <c r="KJP95" s="149"/>
      <c r="KJQ95" s="149"/>
      <c r="KJR95" s="149"/>
      <c r="KJS95" s="149"/>
      <c r="KJT95" s="149"/>
      <c r="KJU95" s="149"/>
      <c r="KJV95" s="149"/>
      <c r="KJW95" s="149"/>
      <c r="KJX95" s="149"/>
      <c r="KJY95" s="149"/>
      <c r="KJZ95" s="149"/>
      <c r="KKA95" s="149"/>
      <c r="KKB95" s="149"/>
      <c r="KKC95" s="149"/>
      <c r="KKD95" s="149"/>
      <c r="KKE95" s="149"/>
      <c r="KKF95" s="149"/>
      <c r="KKG95" s="149"/>
      <c r="KKH95" s="149"/>
      <c r="KKI95" s="149"/>
      <c r="KKJ95" s="149"/>
      <c r="KKK95" s="149"/>
      <c r="KKL95" s="149"/>
      <c r="KKM95" s="149"/>
      <c r="KKN95" s="149"/>
      <c r="KKO95" s="149"/>
      <c r="KKP95" s="149"/>
      <c r="KKQ95" s="149"/>
      <c r="KKR95" s="149"/>
      <c r="KKS95" s="149"/>
      <c r="KKT95" s="149"/>
      <c r="KKU95" s="149"/>
      <c r="KKV95" s="149"/>
      <c r="KKW95" s="149"/>
      <c r="KKX95" s="149"/>
      <c r="KKY95" s="149"/>
      <c r="KKZ95" s="149"/>
      <c r="KLA95" s="149"/>
      <c r="KLB95" s="149"/>
      <c r="KLC95" s="149"/>
      <c r="KLD95" s="149"/>
      <c r="KLE95" s="149"/>
      <c r="KLF95" s="149"/>
      <c r="KLG95" s="149"/>
      <c r="KLH95" s="149"/>
      <c r="KLI95" s="149"/>
      <c r="KLJ95" s="149"/>
      <c r="KLK95" s="149"/>
      <c r="KLL95" s="149"/>
      <c r="KLM95" s="149"/>
      <c r="KLN95" s="149"/>
      <c r="KLO95" s="149"/>
      <c r="KLP95" s="149"/>
      <c r="KLQ95" s="149"/>
      <c r="KLR95" s="149"/>
      <c r="KLS95" s="149"/>
      <c r="KLT95" s="149"/>
      <c r="KLU95" s="149"/>
      <c r="KLV95" s="149"/>
      <c r="KLW95" s="149"/>
      <c r="KLX95" s="149"/>
      <c r="KLY95" s="149"/>
      <c r="KLZ95" s="149"/>
      <c r="KMA95" s="149"/>
      <c r="KMB95" s="149"/>
      <c r="KMC95" s="149"/>
      <c r="KMD95" s="149"/>
      <c r="KME95" s="149"/>
      <c r="KMF95" s="149"/>
      <c r="KMG95" s="149"/>
      <c r="KMH95" s="149"/>
      <c r="KMI95" s="149"/>
      <c r="KMJ95" s="149"/>
      <c r="KMK95" s="149"/>
      <c r="KML95" s="149"/>
      <c r="KMM95" s="149"/>
      <c r="KMN95" s="149"/>
      <c r="KMO95" s="149"/>
      <c r="KMP95" s="149"/>
      <c r="KMQ95" s="149"/>
      <c r="KMR95" s="149"/>
      <c r="KMS95" s="149"/>
      <c r="KMT95" s="149"/>
      <c r="KMU95" s="149"/>
      <c r="KMV95" s="149"/>
      <c r="KMW95" s="149"/>
      <c r="KMX95" s="149"/>
      <c r="KMY95" s="149"/>
      <c r="KMZ95" s="149"/>
      <c r="KNA95" s="149"/>
      <c r="KNB95" s="149"/>
      <c r="KNC95" s="149"/>
      <c r="KND95" s="149"/>
      <c r="KNE95" s="149"/>
      <c r="KNF95" s="149"/>
      <c r="KNG95" s="149"/>
      <c r="KNH95" s="149"/>
      <c r="KNI95" s="149"/>
      <c r="KNJ95" s="149"/>
      <c r="KNK95" s="149"/>
      <c r="KNL95" s="149"/>
      <c r="KNM95" s="149"/>
      <c r="KNN95" s="149"/>
      <c r="KNO95" s="149"/>
      <c r="KNP95" s="149"/>
      <c r="KNQ95" s="149"/>
      <c r="KNR95" s="149"/>
      <c r="KNS95" s="149"/>
      <c r="KNT95" s="149"/>
      <c r="KNU95" s="149"/>
      <c r="KNV95" s="149"/>
      <c r="KNW95" s="149"/>
      <c r="KNX95" s="149"/>
      <c r="KNY95" s="149"/>
      <c r="KNZ95" s="149"/>
      <c r="KOA95" s="149"/>
      <c r="KOB95" s="149"/>
      <c r="KOC95" s="149"/>
      <c r="KOD95" s="149"/>
      <c r="KOE95" s="149"/>
      <c r="KOF95" s="149"/>
      <c r="KOG95" s="149"/>
      <c r="KOH95" s="149"/>
      <c r="KOI95" s="149"/>
      <c r="KOJ95" s="149"/>
      <c r="KOK95" s="149"/>
      <c r="KOL95" s="149"/>
      <c r="KOM95" s="149"/>
      <c r="KON95" s="149"/>
      <c r="KOO95" s="149"/>
      <c r="KOP95" s="149"/>
      <c r="KOQ95" s="149"/>
      <c r="KOR95" s="149"/>
      <c r="KOS95" s="149"/>
      <c r="KOT95" s="149"/>
      <c r="KOU95" s="149"/>
      <c r="KOV95" s="149"/>
      <c r="KOW95" s="149"/>
      <c r="KOX95" s="149"/>
      <c r="KOY95" s="149"/>
      <c r="KOZ95" s="149"/>
      <c r="KPA95" s="149"/>
      <c r="KPB95" s="149"/>
      <c r="KPC95" s="149"/>
      <c r="KPD95" s="149"/>
      <c r="KPE95" s="149"/>
      <c r="KPF95" s="149"/>
      <c r="KPG95" s="149"/>
      <c r="KPH95" s="149"/>
      <c r="KPI95" s="149"/>
      <c r="KPJ95" s="149"/>
      <c r="KPK95" s="149"/>
      <c r="KPL95" s="149"/>
      <c r="KPM95" s="149"/>
      <c r="KPN95" s="149"/>
      <c r="KPO95" s="149"/>
      <c r="KPP95" s="149"/>
      <c r="KPQ95" s="149"/>
      <c r="KPR95" s="149"/>
      <c r="KPS95" s="149"/>
      <c r="KPT95" s="149"/>
      <c r="KPU95" s="149"/>
      <c r="KPV95" s="149"/>
      <c r="KPW95" s="149"/>
      <c r="KPX95" s="149"/>
      <c r="KPY95" s="149"/>
      <c r="KPZ95" s="149"/>
      <c r="KQA95" s="149"/>
      <c r="KQB95" s="149"/>
      <c r="KQC95" s="149"/>
      <c r="KQD95" s="149"/>
      <c r="KQE95" s="149"/>
      <c r="KQF95" s="149"/>
      <c r="KQG95" s="149"/>
      <c r="KQH95" s="149"/>
      <c r="KQI95" s="149"/>
      <c r="KQJ95" s="149"/>
      <c r="KQK95" s="149"/>
      <c r="KQL95" s="149"/>
      <c r="KQM95" s="149"/>
      <c r="KQN95" s="149"/>
      <c r="KQO95" s="149"/>
      <c r="KQP95" s="149"/>
      <c r="KQQ95" s="149"/>
      <c r="KQR95" s="149"/>
      <c r="KQS95" s="149"/>
      <c r="KQT95" s="149"/>
      <c r="KQU95" s="149"/>
      <c r="KQV95" s="149"/>
      <c r="KQW95" s="149"/>
      <c r="KQX95" s="149"/>
      <c r="KQY95" s="149"/>
      <c r="KQZ95" s="149"/>
      <c r="KRA95" s="149"/>
      <c r="KRB95" s="149"/>
      <c r="KRC95" s="149"/>
      <c r="KRD95" s="149"/>
      <c r="KRE95" s="149"/>
      <c r="KRF95" s="149"/>
      <c r="KRG95" s="149"/>
      <c r="KRH95" s="149"/>
      <c r="KRI95" s="149"/>
      <c r="KRJ95" s="149"/>
      <c r="KRK95" s="149"/>
      <c r="KRL95" s="149"/>
      <c r="KRM95" s="149"/>
      <c r="KRN95" s="149"/>
      <c r="KRO95" s="149"/>
      <c r="KRP95" s="149"/>
      <c r="KRQ95" s="149"/>
      <c r="KRR95" s="149"/>
      <c r="KRS95" s="149"/>
      <c r="KRT95" s="149"/>
      <c r="KRU95" s="149"/>
      <c r="KRV95" s="149"/>
      <c r="KRW95" s="149"/>
      <c r="KRX95" s="149"/>
      <c r="KRY95" s="149"/>
      <c r="KRZ95" s="149"/>
      <c r="KSA95" s="149"/>
      <c r="KSB95" s="149"/>
      <c r="KSC95" s="149"/>
      <c r="KSD95" s="149"/>
      <c r="KSE95" s="149"/>
      <c r="KSF95" s="149"/>
      <c r="KSG95" s="149"/>
      <c r="KSH95" s="149"/>
      <c r="KSI95" s="149"/>
      <c r="KSJ95" s="149"/>
      <c r="KSK95" s="149"/>
      <c r="KSL95" s="149"/>
      <c r="KSM95" s="149"/>
      <c r="KSN95" s="149"/>
      <c r="KSO95" s="149"/>
      <c r="KSP95" s="149"/>
      <c r="KSQ95" s="149"/>
      <c r="KSR95" s="149"/>
      <c r="KSS95" s="149"/>
      <c r="KST95" s="149"/>
      <c r="KSU95" s="149"/>
      <c r="KSV95" s="149"/>
      <c r="KSW95" s="149"/>
      <c r="KSX95" s="149"/>
      <c r="KSY95" s="149"/>
      <c r="KSZ95" s="149"/>
      <c r="KTA95" s="149"/>
      <c r="KTB95" s="149"/>
      <c r="KTC95" s="149"/>
      <c r="KTD95" s="149"/>
      <c r="KTE95" s="149"/>
      <c r="KTF95" s="149"/>
      <c r="KTG95" s="149"/>
      <c r="KTH95" s="149"/>
      <c r="KTI95" s="149"/>
      <c r="KTJ95" s="149"/>
      <c r="KTK95" s="149"/>
      <c r="KTL95" s="149"/>
      <c r="KTM95" s="149"/>
      <c r="KTN95" s="149"/>
      <c r="KTO95" s="149"/>
      <c r="KTP95" s="149"/>
      <c r="KTQ95" s="149"/>
      <c r="KTR95" s="149"/>
      <c r="KTS95" s="149"/>
      <c r="KTT95" s="149"/>
      <c r="KTU95" s="149"/>
      <c r="KTV95" s="149"/>
      <c r="KTW95" s="149"/>
      <c r="KTX95" s="149"/>
      <c r="KTY95" s="149"/>
      <c r="KTZ95" s="149"/>
      <c r="KUA95" s="149"/>
      <c r="KUB95" s="149"/>
      <c r="KUC95" s="149"/>
      <c r="KUD95" s="149"/>
      <c r="KUE95" s="149"/>
      <c r="KUF95" s="149"/>
      <c r="KUG95" s="149"/>
      <c r="KUH95" s="149"/>
      <c r="KUI95" s="149"/>
      <c r="KUJ95" s="149"/>
      <c r="KUK95" s="149"/>
      <c r="KUL95" s="149"/>
      <c r="KUM95" s="149"/>
      <c r="KUN95" s="149"/>
      <c r="KUO95" s="149"/>
      <c r="KUP95" s="149"/>
      <c r="KUQ95" s="149"/>
      <c r="KUR95" s="149"/>
      <c r="KUS95" s="149"/>
      <c r="KUT95" s="149"/>
      <c r="KUU95" s="149"/>
      <c r="KUV95" s="149"/>
      <c r="KUW95" s="149"/>
      <c r="KUX95" s="149"/>
      <c r="KUY95" s="149"/>
      <c r="KUZ95" s="149"/>
      <c r="KVA95" s="149"/>
      <c r="KVB95" s="149"/>
      <c r="KVC95" s="149"/>
      <c r="KVD95" s="149"/>
      <c r="KVE95" s="149"/>
      <c r="KVF95" s="149"/>
      <c r="KVG95" s="149"/>
      <c r="KVH95" s="149"/>
      <c r="KVI95" s="149"/>
      <c r="KVJ95" s="149"/>
      <c r="KVK95" s="149"/>
      <c r="KVL95" s="149"/>
      <c r="KVM95" s="149"/>
      <c r="KVN95" s="149"/>
      <c r="KVO95" s="149"/>
      <c r="KVP95" s="149"/>
      <c r="KVQ95" s="149"/>
      <c r="KVR95" s="149"/>
      <c r="KVS95" s="149"/>
      <c r="KVT95" s="149"/>
      <c r="KVU95" s="149"/>
      <c r="KVV95" s="149"/>
      <c r="KVW95" s="149"/>
      <c r="KVX95" s="149"/>
      <c r="KVY95" s="149"/>
      <c r="KVZ95" s="149"/>
      <c r="KWA95" s="149"/>
      <c r="KWB95" s="149"/>
      <c r="KWC95" s="149"/>
      <c r="KWD95" s="149"/>
      <c r="KWE95" s="149"/>
      <c r="KWF95" s="149"/>
      <c r="KWG95" s="149"/>
      <c r="KWH95" s="149"/>
      <c r="KWI95" s="149"/>
      <c r="KWJ95" s="149"/>
      <c r="KWK95" s="149"/>
      <c r="KWL95" s="149"/>
      <c r="KWM95" s="149"/>
      <c r="KWN95" s="149"/>
      <c r="KWO95" s="149"/>
      <c r="KWP95" s="149"/>
      <c r="KWQ95" s="149"/>
      <c r="KWR95" s="149"/>
      <c r="KWS95" s="149"/>
      <c r="KWT95" s="149"/>
      <c r="KWU95" s="149"/>
      <c r="KWV95" s="149"/>
      <c r="KWW95" s="149"/>
      <c r="KWX95" s="149"/>
      <c r="KWY95" s="149"/>
      <c r="KWZ95" s="149"/>
      <c r="KXA95" s="149"/>
      <c r="KXB95" s="149"/>
      <c r="KXC95" s="149"/>
      <c r="KXD95" s="149"/>
      <c r="KXE95" s="149"/>
      <c r="KXF95" s="149"/>
      <c r="KXG95" s="149"/>
      <c r="KXH95" s="149"/>
      <c r="KXI95" s="149"/>
      <c r="KXJ95" s="149"/>
      <c r="KXK95" s="149"/>
      <c r="KXL95" s="149"/>
      <c r="KXM95" s="149"/>
      <c r="KXN95" s="149"/>
      <c r="KXO95" s="149"/>
      <c r="KXP95" s="149"/>
      <c r="KXQ95" s="149"/>
      <c r="KXR95" s="149"/>
      <c r="KXS95" s="149"/>
      <c r="KXT95" s="149"/>
      <c r="KXU95" s="149"/>
      <c r="KXV95" s="149"/>
      <c r="KXW95" s="149"/>
      <c r="KXX95" s="149"/>
      <c r="KXY95" s="149"/>
      <c r="KXZ95" s="149"/>
      <c r="KYA95" s="149"/>
      <c r="KYB95" s="149"/>
      <c r="KYC95" s="149"/>
      <c r="KYD95" s="149"/>
      <c r="KYE95" s="149"/>
      <c r="KYF95" s="149"/>
      <c r="KYG95" s="149"/>
      <c r="KYH95" s="149"/>
      <c r="KYI95" s="149"/>
      <c r="KYJ95" s="149"/>
      <c r="KYK95" s="149"/>
      <c r="KYL95" s="149"/>
      <c r="KYM95" s="149"/>
      <c r="KYN95" s="149"/>
      <c r="KYO95" s="149"/>
      <c r="KYP95" s="149"/>
      <c r="KYQ95" s="149"/>
      <c r="KYR95" s="149"/>
      <c r="KYS95" s="149"/>
      <c r="KYT95" s="149"/>
      <c r="KYU95" s="149"/>
      <c r="KYV95" s="149"/>
      <c r="KYW95" s="149"/>
      <c r="KYX95" s="149"/>
      <c r="KYY95" s="149"/>
      <c r="KYZ95" s="149"/>
      <c r="KZA95" s="149"/>
      <c r="KZB95" s="149"/>
      <c r="KZC95" s="149"/>
      <c r="KZD95" s="149"/>
      <c r="KZE95" s="149"/>
      <c r="KZF95" s="149"/>
      <c r="KZG95" s="149"/>
      <c r="KZH95" s="149"/>
      <c r="KZI95" s="149"/>
      <c r="KZJ95" s="149"/>
      <c r="KZK95" s="149"/>
      <c r="KZL95" s="149"/>
      <c r="KZM95" s="149"/>
      <c r="KZN95" s="149"/>
      <c r="KZO95" s="149"/>
      <c r="KZP95" s="149"/>
      <c r="KZQ95" s="149"/>
      <c r="KZR95" s="149"/>
      <c r="KZS95" s="149"/>
      <c r="KZT95" s="149"/>
      <c r="KZU95" s="149"/>
      <c r="KZV95" s="149"/>
      <c r="KZW95" s="149"/>
      <c r="KZX95" s="149"/>
      <c r="KZY95" s="149"/>
      <c r="KZZ95" s="149"/>
      <c r="LAA95" s="149"/>
      <c r="LAB95" s="149"/>
      <c r="LAC95" s="149"/>
      <c r="LAD95" s="149"/>
      <c r="LAE95" s="149"/>
      <c r="LAF95" s="149"/>
      <c r="LAG95" s="149"/>
      <c r="LAH95" s="149"/>
      <c r="LAI95" s="149"/>
      <c r="LAJ95" s="149"/>
      <c r="LAK95" s="149"/>
      <c r="LAL95" s="149"/>
      <c r="LAM95" s="149"/>
      <c r="LAN95" s="149"/>
      <c r="LAO95" s="149"/>
      <c r="LAP95" s="149"/>
      <c r="LAQ95" s="149"/>
      <c r="LAR95" s="149"/>
      <c r="LAS95" s="149"/>
      <c r="LAT95" s="149"/>
      <c r="LAU95" s="149"/>
      <c r="LAV95" s="149"/>
      <c r="LAW95" s="149"/>
      <c r="LAX95" s="149"/>
      <c r="LAY95" s="149"/>
      <c r="LAZ95" s="149"/>
      <c r="LBA95" s="149"/>
      <c r="LBB95" s="149"/>
      <c r="LBC95" s="149"/>
      <c r="LBD95" s="149"/>
      <c r="LBE95" s="149"/>
      <c r="LBF95" s="149"/>
      <c r="LBG95" s="149"/>
      <c r="LBH95" s="149"/>
      <c r="LBI95" s="149"/>
      <c r="LBJ95" s="149"/>
      <c r="LBK95" s="149"/>
      <c r="LBL95" s="149"/>
      <c r="LBM95" s="149"/>
      <c r="LBN95" s="149"/>
      <c r="LBO95" s="149"/>
      <c r="LBP95" s="149"/>
      <c r="LBQ95" s="149"/>
      <c r="LBR95" s="149"/>
      <c r="LBS95" s="149"/>
      <c r="LBT95" s="149"/>
      <c r="LBU95" s="149"/>
      <c r="LBV95" s="149"/>
      <c r="LBW95" s="149"/>
      <c r="LBX95" s="149"/>
      <c r="LBY95" s="149"/>
      <c r="LBZ95" s="149"/>
      <c r="LCA95" s="149"/>
      <c r="LCB95" s="149"/>
      <c r="LCC95" s="149"/>
      <c r="LCD95" s="149"/>
      <c r="LCE95" s="149"/>
      <c r="LCF95" s="149"/>
      <c r="LCG95" s="149"/>
      <c r="LCH95" s="149"/>
      <c r="LCI95" s="149"/>
      <c r="LCJ95" s="149"/>
      <c r="LCK95" s="149"/>
      <c r="LCL95" s="149"/>
      <c r="LCM95" s="149"/>
      <c r="LCN95" s="149"/>
      <c r="LCO95" s="149"/>
      <c r="LCP95" s="149"/>
      <c r="LCQ95" s="149"/>
      <c r="LCR95" s="149"/>
      <c r="LCS95" s="149"/>
      <c r="LCT95" s="149"/>
      <c r="LCU95" s="149"/>
      <c r="LCV95" s="149"/>
      <c r="LCW95" s="149"/>
      <c r="LCX95" s="149"/>
      <c r="LCY95" s="149"/>
      <c r="LCZ95" s="149"/>
      <c r="LDA95" s="149"/>
      <c r="LDB95" s="149"/>
      <c r="LDC95" s="149"/>
      <c r="LDD95" s="149"/>
      <c r="LDE95" s="149"/>
      <c r="LDF95" s="149"/>
      <c r="LDG95" s="149"/>
      <c r="LDH95" s="149"/>
      <c r="LDI95" s="149"/>
      <c r="LDJ95" s="149"/>
      <c r="LDK95" s="149"/>
      <c r="LDL95" s="149"/>
      <c r="LDM95" s="149"/>
      <c r="LDN95" s="149"/>
      <c r="LDO95" s="149"/>
      <c r="LDP95" s="149"/>
      <c r="LDQ95" s="149"/>
      <c r="LDR95" s="149"/>
      <c r="LDS95" s="149"/>
      <c r="LDT95" s="149"/>
      <c r="LDU95" s="149"/>
      <c r="LDV95" s="149"/>
      <c r="LDW95" s="149"/>
      <c r="LDX95" s="149"/>
      <c r="LDY95" s="149"/>
      <c r="LDZ95" s="149"/>
      <c r="LEA95" s="149"/>
      <c r="LEB95" s="149"/>
      <c r="LEC95" s="149"/>
      <c r="LED95" s="149"/>
      <c r="LEE95" s="149"/>
      <c r="LEF95" s="149"/>
      <c r="LEG95" s="149"/>
      <c r="LEH95" s="149"/>
      <c r="LEI95" s="149"/>
      <c r="LEJ95" s="149"/>
      <c r="LEK95" s="149"/>
      <c r="LEL95" s="149"/>
      <c r="LEM95" s="149"/>
      <c r="LEN95" s="149"/>
      <c r="LEO95" s="149"/>
      <c r="LEP95" s="149"/>
      <c r="LEQ95" s="149"/>
      <c r="LER95" s="149"/>
      <c r="LES95" s="149"/>
      <c r="LET95" s="149"/>
      <c r="LEU95" s="149"/>
      <c r="LEV95" s="149"/>
      <c r="LEW95" s="149"/>
      <c r="LEX95" s="149"/>
      <c r="LEY95" s="149"/>
      <c r="LEZ95" s="149"/>
      <c r="LFA95" s="149"/>
      <c r="LFB95" s="149"/>
      <c r="LFC95" s="149"/>
      <c r="LFD95" s="149"/>
      <c r="LFE95" s="149"/>
      <c r="LFF95" s="149"/>
      <c r="LFG95" s="149"/>
      <c r="LFH95" s="149"/>
      <c r="LFI95" s="149"/>
      <c r="LFJ95" s="149"/>
      <c r="LFK95" s="149"/>
      <c r="LFL95" s="149"/>
      <c r="LFM95" s="149"/>
      <c r="LFN95" s="149"/>
      <c r="LFO95" s="149"/>
      <c r="LFP95" s="149"/>
      <c r="LFQ95" s="149"/>
      <c r="LFR95" s="149"/>
      <c r="LFS95" s="149"/>
      <c r="LFT95" s="149"/>
      <c r="LFU95" s="149"/>
      <c r="LFV95" s="149"/>
      <c r="LFW95" s="149"/>
      <c r="LFX95" s="149"/>
      <c r="LFY95" s="149"/>
      <c r="LFZ95" s="149"/>
      <c r="LGA95" s="149"/>
      <c r="LGB95" s="149"/>
      <c r="LGC95" s="149"/>
      <c r="LGD95" s="149"/>
      <c r="LGE95" s="149"/>
      <c r="LGF95" s="149"/>
      <c r="LGG95" s="149"/>
      <c r="LGH95" s="149"/>
      <c r="LGI95" s="149"/>
      <c r="LGJ95" s="149"/>
      <c r="LGK95" s="149"/>
      <c r="LGL95" s="149"/>
      <c r="LGM95" s="149"/>
      <c r="LGN95" s="149"/>
      <c r="LGO95" s="149"/>
      <c r="LGP95" s="149"/>
      <c r="LGQ95" s="149"/>
      <c r="LGR95" s="149"/>
      <c r="LGS95" s="149"/>
      <c r="LGT95" s="149"/>
      <c r="LGU95" s="149"/>
      <c r="LGV95" s="149"/>
      <c r="LGW95" s="149"/>
      <c r="LGX95" s="149"/>
      <c r="LGY95" s="149"/>
      <c r="LGZ95" s="149"/>
      <c r="LHA95" s="149"/>
      <c r="LHB95" s="149"/>
      <c r="LHC95" s="149"/>
      <c r="LHD95" s="149"/>
      <c r="LHE95" s="149"/>
      <c r="LHF95" s="149"/>
      <c r="LHG95" s="149"/>
      <c r="LHH95" s="149"/>
      <c r="LHI95" s="149"/>
      <c r="LHJ95" s="149"/>
      <c r="LHK95" s="149"/>
      <c r="LHL95" s="149"/>
      <c r="LHM95" s="149"/>
      <c r="LHN95" s="149"/>
      <c r="LHO95" s="149"/>
      <c r="LHP95" s="149"/>
      <c r="LHQ95" s="149"/>
      <c r="LHR95" s="149"/>
      <c r="LHS95" s="149"/>
      <c r="LHT95" s="149"/>
      <c r="LHU95" s="149"/>
      <c r="LHV95" s="149"/>
      <c r="LHW95" s="149"/>
      <c r="LHX95" s="149"/>
      <c r="LHY95" s="149"/>
      <c r="LHZ95" s="149"/>
      <c r="LIA95" s="149"/>
      <c r="LIB95" s="149"/>
      <c r="LIC95" s="149"/>
      <c r="LID95" s="149"/>
      <c r="LIE95" s="149"/>
      <c r="LIF95" s="149"/>
      <c r="LIG95" s="149"/>
      <c r="LIH95" s="149"/>
      <c r="LII95" s="149"/>
      <c r="LIJ95" s="149"/>
      <c r="LIK95" s="149"/>
      <c r="LIL95" s="149"/>
      <c r="LIM95" s="149"/>
      <c r="LIN95" s="149"/>
      <c r="LIO95" s="149"/>
      <c r="LIP95" s="149"/>
      <c r="LIQ95" s="149"/>
      <c r="LIR95" s="149"/>
      <c r="LIS95" s="149"/>
      <c r="LIT95" s="149"/>
      <c r="LIU95" s="149"/>
      <c r="LIV95" s="149"/>
      <c r="LIW95" s="149"/>
      <c r="LIX95" s="149"/>
      <c r="LIY95" s="149"/>
      <c r="LIZ95" s="149"/>
      <c r="LJA95" s="149"/>
      <c r="LJB95" s="149"/>
      <c r="LJC95" s="149"/>
      <c r="LJD95" s="149"/>
      <c r="LJE95" s="149"/>
      <c r="LJF95" s="149"/>
      <c r="LJG95" s="149"/>
      <c r="LJH95" s="149"/>
      <c r="LJI95" s="149"/>
      <c r="LJJ95" s="149"/>
      <c r="LJK95" s="149"/>
      <c r="LJL95" s="149"/>
      <c r="LJM95" s="149"/>
      <c r="LJN95" s="149"/>
      <c r="LJO95" s="149"/>
      <c r="LJP95" s="149"/>
      <c r="LJQ95" s="149"/>
      <c r="LJR95" s="149"/>
      <c r="LJS95" s="149"/>
      <c r="LJT95" s="149"/>
      <c r="LJU95" s="149"/>
      <c r="LJV95" s="149"/>
      <c r="LJW95" s="149"/>
      <c r="LJX95" s="149"/>
      <c r="LJY95" s="149"/>
      <c r="LJZ95" s="149"/>
      <c r="LKA95" s="149"/>
      <c r="LKB95" s="149"/>
      <c r="LKC95" s="149"/>
      <c r="LKD95" s="149"/>
      <c r="LKE95" s="149"/>
      <c r="LKF95" s="149"/>
      <c r="LKG95" s="149"/>
      <c r="LKH95" s="149"/>
      <c r="LKI95" s="149"/>
      <c r="LKJ95" s="149"/>
      <c r="LKK95" s="149"/>
      <c r="LKL95" s="149"/>
      <c r="LKM95" s="149"/>
      <c r="LKN95" s="149"/>
      <c r="LKO95" s="149"/>
      <c r="LKP95" s="149"/>
      <c r="LKQ95" s="149"/>
      <c r="LKR95" s="149"/>
      <c r="LKS95" s="149"/>
      <c r="LKT95" s="149"/>
      <c r="LKU95" s="149"/>
      <c r="LKV95" s="149"/>
      <c r="LKW95" s="149"/>
      <c r="LKX95" s="149"/>
      <c r="LKY95" s="149"/>
      <c r="LKZ95" s="149"/>
      <c r="LLA95" s="149"/>
      <c r="LLB95" s="149"/>
      <c r="LLC95" s="149"/>
      <c r="LLD95" s="149"/>
      <c r="LLE95" s="149"/>
      <c r="LLF95" s="149"/>
      <c r="LLG95" s="149"/>
      <c r="LLH95" s="149"/>
      <c r="LLI95" s="149"/>
      <c r="LLJ95" s="149"/>
      <c r="LLK95" s="149"/>
      <c r="LLL95" s="149"/>
      <c r="LLM95" s="149"/>
      <c r="LLN95" s="149"/>
      <c r="LLO95" s="149"/>
      <c r="LLP95" s="149"/>
      <c r="LLQ95" s="149"/>
      <c r="LLR95" s="149"/>
      <c r="LLS95" s="149"/>
      <c r="LLT95" s="149"/>
      <c r="LLU95" s="149"/>
      <c r="LLV95" s="149"/>
      <c r="LLW95" s="149"/>
      <c r="LLX95" s="149"/>
      <c r="LLY95" s="149"/>
      <c r="LLZ95" s="149"/>
      <c r="LMA95" s="149"/>
      <c r="LMB95" s="149"/>
      <c r="LMC95" s="149"/>
      <c r="LMD95" s="149"/>
      <c r="LME95" s="149"/>
      <c r="LMF95" s="149"/>
      <c r="LMG95" s="149"/>
      <c r="LMH95" s="149"/>
      <c r="LMI95" s="149"/>
      <c r="LMJ95" s="149"/>
      <c r="LMK95" s="149"/>
      <c r="LML95" s="149"/>
      <c r="LMM95" s="149"/>
      <c r="LMN95" s="149"/>
      <c r="LMO95" s="149"/>
      <c r="LMP95" s="149"/>
      <c r="LMQ95" s="149"/>
      <c r="LMR95" s="149"/>
      <c r="LMS95" s="149"/>
      <c r="LMT95" s="149"/>
      <c r="LMU95" s="149"/>
      <c r="LMV95" s="149"/>
      <c r="LMW95" s="149"/>
      <c r="LMX95" s="149"/>
      <c r="LMY95" s="149"/>
      <c r="LMZ95" s="149"/>
      <c r="LNA95" s="149"/>
      <c r="LNB95" s="149"/>
      <c r="LNC95" s="149"/>
      <c r="LND95" s="149"/>
      <c r="LNE95" s="149"/>
      <c r="LNF95" s="149"/>
      <c r="LNG95" s="149"/>
      <c r="LNH95" s="149"/>
      <c r="LNI95" s="149"/>
      <c r="LNJ95" s="149"/>
      <c r="LNK95" s="149"/>
      <c r="LNL95" s="149"/>
      <c r="LNM95" s="149"/>
      <c r="LNN95" s="149"/>
      <c r="LNO95" s="149"/>
      <c r="LNP95" s="149"/>
      <c r="LNQ95" s="149"/>
      <c r="LNR95" s="149"/>
      <c r="LNS95" s="149"/>
      <c r="LNT95" s="149"/>
      <c r="LNU95" s="149"/>
      <c r="LNV95" s="149"/>
      <c r="LNW95" s="149"/>
      <c r="LNX95" s="149"/>
      <c r="LNY95" s="149"/>
      <c r="LNZ95" s="149"/>
      <c r="LOA95" s="149"/>
      <c r="LOB95" s="149"/>
      <c r="LOC95" s="149"/>
      <c r="LOD95" s="149"/>
      <c r="LOE95" s="149"/>
      <c r="LOF95" s="149"/>
      <c r="LOG95" s="149"/>
      <c r="LOH95" s="149"/>
      <c r="LOI95" s="149"/>
      <c r="LOJ95" s="149"/>
      <c r="LOK95" s="149"/>
      <c r="LOL95" s="149"/>
      <c r="LOM95" s="149"/>
      <c r="LON95" s="149"/>
      <c r="LOO95" s="149"/>
      <c r="LOP95" s="149"/>
      <c r="LOQ95" s="149"/>
      <c r="LOR95" s="149"/>
      <c r="LOS95" s="149"/>
      <c r="LOT95" s="149"/>
      <c r="LOU95" s="149"/>
      <c r="LOV95" s="149"/>
      <c r="LOW95" s="149"/>
      <c r="LOX95" s="149"/>
      <c r="LOY95" s="149"/>
      <c r="LOZ95" s="149"/>
      <c r="LPA95" s="149"/>
      <c r="LPB95" s="149"/>
      <c r="LPC95" s="149"/>
      <c r="LPD95" s="149"/>
      <c r="LPE95" s="149"/>
      <c r="LPF95" s="149"/>
      <c r="LPG95" s="149"/>
      <c r="LPH95" s="149"/>
      <c r="LPI95" s="149"/>
      <c r="LPJ95" s="149"/>
      <c r="LPK95" s="149"/>
      <c r="LPL95" s="149"/>
      <c r="LPM95" s="149"/>
      <c r="LPN95" s="149"/>
      <c r="LPO95" s="149"/>
      <c r="LPP95" s="149"/>
      <c r="LPQ95" s="149"/>
      <c r="LPR95" s="149"/>
      <c r="LPS95" s="149"/>
      <c r="LPT95" s="149"/>
      <c r="LPU95" s="149"/>
      <c r="LPV95" s="149"/>
      <c r="LPW95" s="149"/>
      <c r="LPX95" s="149"/>
      <c r="LPY95" s="149"/>
      <c r="LPZ95" s="149"/>
      <c r="LQA95" s="149"/>
      <c r="LQB95" s="149"/>
      <c r="LQC95" s="149"/>
      <c r="LQD95" s="149"/>
      <c r="LQE95" s="149"/>
      <c r="LQF95" s="149"/>
      <c r="LQG95" s="149"/>
      <c r="LQH95" s="149"/>
      <c r="LQI95" s="149"/>
      <c r="LQJ95" s="149"/>
      <c r="LQK95" s="149"/>
      <c r="LQL95" s="149"/>
      <c r="LQM95" s="149"/>
      <c r="LQN95" s="149"/>
      <c r="LQO95" s="149"/>
      <c r="LQP95" s="149"/>
      <c r="LQQ95" s="149"/>
      <c r="LQR95" s="149"/>
      <c r="LQS95" s="149"/>
      <c r="LQT95" s="149"/>
      <c r="LQU95" s="149"/>
      <c r="LQV95" s="149"/>
      <c r="LQW95" s="149"/>
      <c r="LQX95" s="149"/>
      <c r="LQY95" s="149"/>
      <c r="LQZ95" s="149"/>
      <c r="LRA95" s="149"/>
      <c r="LRB95" s="149"/>
      <c r="LRC95" s="149"/>
      <c r="LRD95" s="149"/>
      <c r="LRE95" s="149"/>
      <c r="LRF95" s="149"/>
      <c r="LRG95" s="149"/>
      <c r="LRH95" s="149"/>
      <c r="LRI95" s="149"/>
      <c r="LRJ95" s="149"/>
      <c r="LRK95" s="149"/>
      <c r="LRL95" s="149"/>
      <c r="LRM95" s="149"/>
      <c r="LRN95" s="149"/>
      <c r="LRO95" s="149"/>
      <c r="LRP95" s="149"/>
      <c r="LRQ95" s="149"/>
      <c r="LRR95" s="149"/>
      <c r="LRS95" s="149"/>
      <c r="LRT95" s="149"/>
      <c r="LRU95" s="149"/>
      <c r="LRV95" s="149"/>
      <c r="LRW95" s="149"/>
      <c r="LRX95" s="149"/>
      <c r="LRY95" s="149"/>
      <c r="LRZ95" s="149"/>
      <c r="LSA95" s="149"/>
      <c r="LSB95" s="149"/>
      <c r="LSC95" s="149"/>
      <c r="LSD95" s="149"/>
      <c r="LSE95" s="149"/>
      <c r="LSF95" s="149"/>
      <c r="LSG95" s="149"/>
      <c r="LSH95" s="149"/>
      <c r="LSI95" s="149"/>
      <c r="LSJ95" s="149"/>
      <c r="LSK95" s="149"/>
      <c r="LSL95" s="149"/>
      <c r="LSM95" s="149"/>
      <c r="LSN95" s="149"/>
      <c r="LSO95" s="149"/>
      <c r="LSP95" s="149"/>
      <c r="LSQ95" s="149"/>
      <c r="LSR95" s="149"/>
      <c r="LSS95" s="149"/>
      <c r="LST95" s="149"/>
      <c r="LSU95" s="149"/>
      <c r="LSV95" s="149"/>
      <c r="LSW95" s="149"/>
      <c r="LSX95" s="149"/>
      <c r="LSY95" s="149"/>
      <c r="LSZ95" s="149"/>
      <c r="LTA95" s="149"/>
      <c r="LTB95" s="149"/>
      <c r="LTC95" s="149"/>
      <c r="LTD95" s="149"/>
      <c r="LTE95" s="149"/>
      <c r="LTF95" s="149"/>
      <c r="LTG95" s="149"/>
      <c r="LTH95" s="149"/>
      <c r="LTI95" s="149"/>
      <c r="LTJ95" s="149"/>
      <c r="LTK95" s="149"/>
      <c r="LTL95" s="149"/>
      <c r="LTM95" s="149"/>
      <c r="LTN95" s="149"/>
      <c r="LTO95" s="149"/>
      <c r="LTP95" s="149"/>
      <c r="LTQ95" s="149"/>
      <c r="LTR95" s="149"/>
      <c r="LTS95" s="149"/>
      <c r="LTT95" s="149"/>
      <c r="LTU95" s="149"/>
      <c r="LTV95" s="149"/>
      <c r="LTW95" s="149"/>
      <c r="LTX95" s="149"/>
      <c r="LTY95" s="149"/>
      <c r="LTZ95" s="149"/>
      <c r="LUA95" s="149"/>
      <c r="LUB95" s="149"/>
      <c r="LUC95" s="149"/>
      <c r="LUD95" s="149"/>
      <c r="LUE95" s="149"/>
      <c r="LUF95" s="149"/>
      <c r="LUG95" s="149"/>
      <c r="LUH95" s="149"/>
      <c r="LUI95" s="149"/>
      <c r="LUJ95" s="149"/>
      <c r="LUK95" s="149"/>
      <c r="LUL95" s="149"/>
      <c r="LUM95" s="149"/>
      <c r="LUN95" s="149"/>
      <c r="LUO95" s="149"/>
      <c r="LUP95" s="149"/>
      <c r="LUQ95" s="149"/>
      <c r="LUR95" s="149"/>
      <c r="LUS95" s="149"/>
      <c r="LUT95" s="149"/>
      <c r="LUU95" s="149"/>
      <c r="LUV95" s="149"/>
      <c r="LUW95" s="149"/>
      <c r="LUX95" s="149"/>
      <c r="LUY95" s="149"/>
      <c r="LUZ95" s="149"/>
      <c r="LVA95" s="149"/>
      <c r="LVB95" s="149"/>
      <c r="LVC95" s="149"/>
      <c r="LVD95" s="149"/>
      <c r="LVE95" s="149"/>
      <c r="LVF95" s="149"/>
      <c r="LVG95" s="149"/>
      <c r="LVH95" s="149"/>
      <c r="LVI95" s="149"/>
      <c r="LVJ95" s="149"/>
      <c r="LVK95" s="149"/>
      <c r="LVL95" s="149"/>
      <c r="LVM95" s="149"/>
      <c r="LVN95" s="149"/>
      <c r="LVO95" s="149"/>
      <c r="LVP95" s="149"/>
      <c r="LVQ95" s="149"/>
      <c r="LVR95" s="149"/>
      <c r="LVS95" s="149"/>
      <c r="LVT95" s="149"/>
      <c r="LVU95" s="149"/>
      <c r="LVV95" s="149"/>
      <c r="LVW95" s="149"/>
      <c r="LVX95" s="149"/>
      <c r="LVY95" s="149"/>
      <c r="LVZ95" s="149"/>
      <c r="LWA95" s="149"/>
      <c r="LWB95" s="149"/>
      <c r="LWC95" s="149"/>
      <c r="LWD95" s="149"/>
      <c r="LWE95" s="149"/>
      <c r="LWF95" s="149"/>
      <c r="LWG95" s="149"/>
      <c r="LWH95" s="149"/>
      <c r="LWI95" s="149"/>
      <c r="LWJ95" s="149"/>
      <c r="LWK95" s="149"/>
      <c r="LWL95" s="149"/>
      <c r="LWM95" s="149"/>
      <c r="LWN95" s="149"/>
      <c r="LWO95" s="149"/>
      <c r="LWP95" s="149"/>
      <c r="LWQ95" s="149"/>
      <c r="LWR95" s="149"/>
      <c r="LWS95" s="149"/>
      <c r="LWT95" s="149"/>
      <c r="LWU95" s="149"/>
      <c r="LWV95" s="149"/>
      <c r="LWW95" s="149"/>
      <c r="LWX95" s="149"/>
      <c r="LWY95" s="149"/>
      <c r="LWZ95" s="149"/>
      <c r="LXA95" s="149"/>
      <c r="LXB95" s="149"/>
      <c r="LXC95" s="149"/>
      <c r="LXD95" s="149"/>
      <c r="LXE95" s="149"/>
      <c r="LXF95" s="149"/>
      <c r="LXG95" s="149"/>
      <c r="LXH95" s="149"/>
      <c r="LXI95" s="149"/>
      <c r="LXJ95" s="149"/>
      <c r="LXK95" s="149"/>
      <c r="LXL95" s="149"/>
      <c r="LXM95" s="149"/>
      <c r="LXN95" s="149"/>
      <c r="LXO95" s="149"/>
      <c r="LXP95" s="149"/>
      <c r="LXQ95" s="149"/>
      <c r="LXR95" s="149"/>
      <c r="LXS95" s="149"/>
      <c r="LXT95" s="149"/>
      <c r="LXU95" s="149"/>
      <c r="LXV95" s="149"/>
      <c r="LXW95" s="149"/>
      <c r="LXX95" s="149"/>
      <c r="LXY95" s="149"/>
      <c r="LXZ95" s="149"/>
      <c r="LYA95" s="149"/>
      <c r="LYB95" s="149"/>
      <c r="LYC95" s="149"/>
      <c r="LYD95" s="149"/>
      <c r="LYE95" s="149"/>
      <c r="LYF95" s="149"/>
      <c r="LYG95" s="149"/>
      <c r="LYH95" s="149"/>
      <c r="LYI95" s="149"/>
      <c r="LYJ95" s="149"/>
      <c r="LYK95" s="149"/>
      <c r="LYL95" s="149"/>
      <c r="LYM95" s="149"/>
      <c r="LYN95" s="149"/>
      <c r="LYO95" s="149"/>
      <c r="LYP95" s="149"/>
      <c r="LYQ95" s="149"/>
      <c r="LYR95" s="149"/>
      <c r="LYS95" s="149"/>
      <c r="LYT95" s="149"/>
      <c r="LYU95" s="149"/>
      <c r="LYV95" s="149"/>
      <c r="LYW95" s="149"/>
      <c r="LYX95" s="149"/>
      <c r="LYY95" s="149"/>
      <c r="LYZ95" s="149"/>
      <c r="LZA95" s="149"/>
      <c r="LZB95" s="149"/>
      <c r="LZC95" s="149"/>
      <c r="LZD95" s="149"/>
      <c r="LZE95" s="149"/>
      <c r="LZF95" s="149"/>
      <c r="LZG95" s="149"/>
      <c r="LZH95" s="149"/>
      <c r="LZI95" s="149"/>
      <c r="LZJ95" s="149"/>
      <c r="LZK95" s="149"/>
      <c r="LZL95" s="149"/>
      <c r="LZM95" s="149"/>
      <c r="LZN95" s="149"/>
      <c r="LZO95" s="149"/>
      <c r="LZP95" s="149"/>
      <c r="LZQ95" s="149"/>
      <c r="LZR95" s="149"/>
      <c r="LZS95" s="149"/>
      <c r="LZT95" s="149"/>
      <c r="LZU95" s="149"/>
      <c r="LZV95" s="149"/>
      <c r="LZW95" s="149"/>
      <c r="LZX95" s="149"/>
      <c r="LZY95" s="149"/>
      <c r="LZZ95" s="149"/>
      <c r="MAA95" s="149"/>
      <c r="MAB95" s="149"/>
      <c r="MAC95" s="149"/>
      <c r="MAD95" s="149"/>
      <c r="MAE95" s="149"/>
      <c r="MAF95" s="149"/>
      <c r="MAG95" s="149"/>
      <c r="MAH95" s="149"/>
      <c r="MAI95" s="149"/>
      <c r="MAJ95" s="149"/>
      <c r="MAK95" s="149"/>
      <c r="MAL95" s="149"/>
      <c r="MAM95" s="149"/>
      <c r="MAN95" s="149"/>
      <c r="MAO95" s="149"/>
      <c r="MAP95" s="149"/>
      <c r="MAQ95" s="149"/>
      <c r="MAR95" s="149"/>
      <c r="MAS95" s="149"/>
      <c r="MAT95" s="149"/>
      <c r="MAU95" s="149"/>
      <c r="MAV95" s="149"/>
      <c r="MAW95" s="149"/>
      <c r="MAX95" s="149"/>
      <c r="MAY95" s="149"/>
      <c r="MAZ95" s="149"/>
      <c r="MBA95" s="149"/>
      <c r="MBB95" s="149"/>
      <c r="MBC95" s="149"/>
      <c r="MBD95" s="149"/>
      <c r="MBE95" s="149"/>
      <c r="MBF95" s="149"/>
      <c r="MBG95" s="149"/>
      <c r="MBH95" s="149"/>
      <c r="MBI95" s="149"/>
      <c r="MBJ95" s="149"/>
      <c r="MBK95" s="149"/>
      <c r="MBL95" s="149"/>
      <c r="MBM95" s="149"/>
      <c r="MBN95" s="149"/>
      <c r="MBO95" s="149"/>
      <c r="MBP95" s="149"/>
      <c r="MBQ95" s="149"/>
      <c r="MBR95" s="149"/>
      <c r="MBS95" s="149"/>
      <c r="MBT95" s="149"/>
      <c r="MBU95" s="149"/>
      <c r="MBV95" s="149"/>
      <c r="MBW95" s="149"/>
      <c r="MBX95" s="149"/>
      <c r="MBY95" s="149"/>
      <c r="MBZ95" s="149"/>
      <c r="MCA95" s="149"/>
      <c r="MCB95" s="149"/>
      <c r="MCC95" s="149"/>
      <c r="MCD95" s="149"/>
      <c r="MCE95" s="149"/>
      <c r="MCF95" s="149"/>
      <c r="MCG95" s="149"/>
      <c r="MCH95" s="149"/>
      <c r="MCI95" s="149"/>
      <c r="MCJ95" s="149"/>
      <c r="MCK95" s="149"/>
      <c r="MCL95" s="149"/>
      <c r="MCM95" s="149"/>
      <c r="MCN95" s="149"/>
      <c r="MCO95" s="149"/>
      <c r="MCP95" s="149"/>
      <c r="MCQ95" s="149"/>
      <c r="MCR95" s="149"/>
      <c r="MCS95" s="149"/>
      <c r="MCT95" s="149"/>
      <c r="MCU95" s="149"/>
      <c r="MCV95" s="149"/>
      <c r="MCW95" s="149"/>
      <c r="MCX95" s="149"/>
      <c r="MCY95" s="149"/>
      <c r="MCZ95" s="149"/>
      <c r="MDA95" s="149"/>
      <c r="MDB95" s="149"/>
      <c r="MDC95" s="149"/>
      <c r="MDD95" s="149"/>
      <c r="MDE95" s="149"/>
      <c r="MDF95" s="149"/>
      <c r="MDG95" s="149"/>
      <c r="MDH95" s="149"/>
      <c r="MDI95" s="149"/>
      <c r="MDJ95" s="149"/>
      <c r="MDK95" s="149"/>
      <c r="MDL95" s="149"/>
      <c r="MDM95" s="149"/>
      <c r="MDN95" s="149"/>
      <c r="MDO95" s="149"/>
      <c r="MDP95" s="149"/>
      <c r="MDQ95" s="149"/>
      <c r="MDR95" s="149"/>
      <c r="MDS95" s="149"/>
      <c r="MDT95" s="149"/>
      <c r="MDU95" s="149"/>
      <c r="MDV95" s="149"/>
      <c r="MDW95" s="149"/>
      <c r="MDX95" s="149"/>
      <c r="MDY95" s="149"/>
      <c r="MDZ95" s="149"/>
      <c r="MEA95" s="149"/>
      <c r="MEB95" s="149"/>
      <c r="MEC95" s="149"/>
      <c r="MED95" s="149"/>
      <c r="MEE95" s="149"/>
      <c r="MEF95" s="149"/>
      <c r="MEG95" s="149"/>
      <c r="MEH95" s="149"/>
      <c r="MEI95" s="149"/>
      <c r="MEJ95" s="149"/>
      <c r="MEK95" s="149"/>
      <c r="MEL95" s="149"/>
      <c r="MEM95" s="149"/>
      <c r="MEN95" s="149"/>
      <c r="MEO95" s="149"/>
      <c r="MEP95" s="149"/>
      <c r="MEQ95" s="149"/>
      <c r="MER95" s="149"/>
      <c r="MES95" s="149"/>
      <c r="MET95" s="149"/>
      <c r="MEU95" s="149"/>
      <c r="MEV95" s="149"/>
      <c r="MEW95" s="149"/>
      <c r="MEX95" s="149"/>
      <c r="MEY95" s="149"/>
      <c r="MEZ95" s="149"/>
      <c r="MFA95" s="149"/>
      <c r="MFB95" s="149"/>
      <c r="MFC95" s="149"/>
      <c r="MFD95" s="149"/>
      <c r="MFE95" s="149"/>
      <c r="MFF95" s="149"/>
      <c r="MFG95" s="149"/>
      <c r="MFH95" s="149"/>
      <c r="MFI95" s="149"/>
      <c r="MFJ95" s="149"/>
      <c r="MFK95" s="149"/>
      <c r="MFL95" s="149"/>
      <c r="MFM95" s="149"/>
      <c r="MFN95" s="149"/>
      <c r="MFO95" s="149"/>
      <c r="MFP95" s="149"/>
      <c r="MFQ95" s="149"/>
      <c r="MFR95" s="149"/>
      <c r="MFS95" s="149"/>
      <c r="MFT95" s="149"/>
      <c r="MFU95" s="149"/>
      <c r="MFV95" s="149"/>
      <c r="MFW95" s="149"/>
      <c r="MFX95" s="149"/>
      <c r="MFY95" s="149"/>
      <c r="MFZ95" s="149"/>
      <c r="MGA95" s="149"/>
      <c r="MGB95" s="149"/>
      <c r="MGC95" s="149"/>
      <c r="MGD95" s="149"/>
      <c r="MGE95" s="149"/>
      <c r="MGF95" s="149"/>
      <c r="MGG95" s="149"/>
      <c r="MGH95" s="149"/>
      <c r="MGI95" s="149"/>
      <c r="MGJ95" s="149"/>
      <c r="MGK95" s="149"/>
      <c r="MGL95" s="149"/>
      <c r="MGM95" s="149"/>
      <c r="MGN95" s="149"/>
      <c r="MGO95" s="149"/>
      <c r="MGP95" s="149"/>
      <c r="MGQ95" s="149"/>
      <c r="MGR95" s="149"/>
      <c r="MGS95" s="149"/>
      <c r="MGT95" s="149"/>
      <c r="MGU95" s="149"/>
      <c r="MGV95" s="149"/>
      <c r="MGW95" s="149"/>
      <c r="MGX95" s="149"/>
      <c r="MGY95" s="149"/>
      <c r="MGZ95" s="149"/>
      <c r="MHA95" s="149"/>
      <c r="MHB95" s="149"/>
      <c r="MHC95" s="149"/>
      <c r="MHD95" s="149"/>
      <c r="MHE95" s="149"/>
      <c r="MHF95" s="149"/>
      <c r="MHG95" s="149"/>
      <c r="MHH95" s="149"/>
      <c r="MHI95" s="149"/>
      <c r="MHJ95" s="149"/>
      <c r="MHK95" s="149"/>
      <c r="MHL95" s="149"/>
      <c r="MHM95" s="149"/>
      <c r="MHN95" s="149"/>
      <c r="MHO95" s="149"/>
      <c r="MHP95" s="149"/>
      <c r="MHQ95" s="149"/>
      <c r="MHR95" s="149"/>
      <c r="MHS95" s="149"/>
      <c r="MHT95" s="149"/>
      <c r="MHU95" s="149"/>
      <c r="MHV95" s="149"/>
      <c r="MHW95" s="149"/>
      <c r="MHX95" s="149"/>
      <c r="MHY95" s="149"/>
      <c r="MHZ95" s="149"/>
      <c r="MIA95" s="149"/>
      <c r="MIB95" s="149"/>
      <c r="MIC95" s="149"/>
      <c r="MID95" s="149"/>
      <c r="MIE95" s="149"/>
      <c r="MIF95" s="149"/>
      <c r="MIG95" s="149"/>
      <c r="MIH95" s="149"/>
      <c r="MII95" s="149"/>
      <c r="MIJ95" s="149"/>
      <c r="MIK95" s="149"/>
      <c r="MIL95" s="149"/>
      <c r="MIM95" s="149"/>
      <c r="MIN95" s="149"/>
      <c r="MIO95" s="149"/>
      <c r="MIP95" s="149"/>
      <c r="MIQ95" s="149"/>
      <c r="MIR95" s="149"/>
      <c r="MIS95" s="149"/>
      <c r="MIT95" s="149"/>
      <c r="MIU95" s="149"/>
      <c r="MIV95" s="149"/>
      <c r="MIW95" s="149"/>
      <c r="MIX95" s="149"/>
      <c r="MIY95" s="149"/>
      <c r="MIZ95" s="149"/>
      <c r="MJA95" s="149"/>
      <c r="MJB95" s="149"/>
      <c r="MJC95" s="149"/>
      <c r="MJD95" s="149"/>
      <c r="MJE95" s="149"/>
      <c r="MJF95" s="149"/>
      <c r="MJG95" s="149"/>
      <c r="MJH95" s="149"/>
      <c r="MJI95" s="149"/>
      <c r="MJJ95" s="149"/>
      <c r="MJK95" s="149"/>
      <c r="MJL95" s="149"/>
      <c r="MJM95" s="149"/>
      <c r="MJN95" s="149"/>
      <c r="MJO95" s="149"/>
      <c r="MJP95" s="149"/>
      <c r="MJQ95" s="149"/>
      <c r="MJR95" s="149"/>
      <c r="MJS95" s="149"/>
      <c r="MJT95" s="149"/>
      <c r="MJU95" s="149"/>
      <c r="MJV95" s="149"/>
      <c r="MJW95" s="149"/>
      <c r="MJX95" s="149"/>
      <c r="MJY95" s="149"/>
      <c r="MJZ95" s="149"/>
      <c r="MKA95" s="149"/>
      <c r="MKB95" s="149"/>
      <c r="MKC95" s="149"/>
      <c r="MKD95" s="149"/>
      <c r="MKE95" s="149"/>
      <c r="MKF95" s="149"/>
      <c r="MKG95" s="149"/>
      <c r="MKH95" s="149"/>
      <c r="MKI95" s="149"/>
      <c r="MKJ95" s="149"/>
      <c r="MKK95" s="149"/>
      <c r="MKL95" s="149"/>
      <c r="MKM95" s="149"/>
      <c r="MKN95" s="149"/>
      <c r="MKO95" s="149"/>
      <c r="MKP95" s="149"/>
      <c r="MKQ95" s="149"/>
      <c r="MKR95" s="149"/>
      <c r="MKS95" s="149"/>
      <c r="MKT95" s="149"/>
      <c r="MKU95" s="149"/>
      <c r="MKV95" s="149"/>
      <c r="MKW95" s="149"/>
      <c r="MKX95" s="149"/>
      <c r="MKY95" s="149"/>
      <c r="MKZ95" s="149"/>
      <c r="MLA95" s="149"/>
      <c r="MLB95" s="149"/>
      <c r="MLC95" s="149"/>
      <c r="MLD95" s="149"/>
      <c r="MLE95" s="149"/>
      <c r="MLF95" s="149"/>
      <c r="MLG95" s="149"/>
      <c r="MLH95" s="149"/>
      <c r="MLI95" s="149"/>
      <c r="MLJ95" s="149"/>
      <c r="MLK95" s="149"/>
      <c r="MLL95" s="149"/>
      <c r="MLM95" s="149"/>
      <c r="MLN95" s="149"/>
      <c r="MLO95" s="149"/>
      <c r="MLP95" s="149"/>
      <c r="MLQ95" s="149"/>
      <c r="MLR95" s="149"/>
      <c r="MLS95" s="149"/>
      <c r="MLT95" s="149"/>
      <c r="MLU95" s="149"/>
      <c r="MLV95" s="149"/>
      <c r="MLW95" s="149"/>
      <c r="MLX95" s="149"/>
      <c r="MLY95" s="149"/>
      <c r="MLZ95" s="149"/>
      <c r="MMA95" s="149"/>
      <c r="MMB95" s="149"/>
      <c r="MMC95" s="149"/>
      <c r="MMD95" s="149"/>
      <c r="MME95" s="149"/>
      <c r="MMF95" s="149"/>
      <c r="MMG95" s="149"/>
      <c r="MMH95" s="149"/>
      <c r="MMI95" s="149"/>
      <c r="MMJ95" s="149"/>
      <c r="MMK95" s="149"/>
      <c r="MML95" s="149"/>
      <c r="MMM95" s="149"/>
      <c r="MMN95" s="149"/>
      <c r="MMO95" s="149"/>
      <c r="MMP95" s="149"/>
      <c r="MMQ95" s="149"/>
      <c r="MMR95" s="149"/>
      <c r="MMS95" s="149"/>
      <c r="MMT95" s="149"/>
      <c r="MMU95" s="149"/>
      <c r="MMV95" s="149"/>
      <c r="MMW95" s="149"/>
      <c r="MMX95" s="149"/>
      <c r="MMY95" s="149"/>
      <c r="MMZ95" s="149"/>
      <c r="MNA95" s="149"/>
      <c r="MNB95" s="149"/>
      <c r="MNC95" s="149"/>
      <c r="MND95" s="149"/>
      <c r="MNE95" s="149"/>
      <c r="MNF95" s="149"/>
      <c r="MNG95" s="149"/>
      <c r="MNH95" s="149"/>
      <c r="MNI95" s="149"/>
      <c r="MNJ95" s="149"/>
      <c r="MNK95" s="149"/>
      <c r="MNL95" s="149"/>
      <c r="MNM95" s="149"/>
      <c r="MNN95" s="149"/>
      <c r="MNO95" s="149"/>
      <c r="MNP95" s="149"/>
      <c r="MNQ95" s="149"/>
      <c r="MNR95" s="149"/>
      <c r="MNS95" s="149"/>
      <c r="MNT95" s="149"/>
      <c r="MNU95" s="149"/>
      <c r="MNV95" s="149"/>
      <c r="MNW95" s="149"/>
      <c r="MNX95" s="149"/>
      <c r="MNY95" s="149"/>
      <c r="MNZ95" s="149"/>
      <c r="MOA95" s="149"/>
      <c r="MOB95" s="149"/>
      <c r="MOC95" s="149"/>
      <c r="MOD95" s="149"/>
      <c r="MOE95" s="149"/>
      <c r="MOF95" s="149"/>
      <c r="MOG95" s="149"/>
      <c r="MOH95" s="149"/>
      <c r="MOI95" s="149"/>
      <c r="MOJ95" s="149"/>
      <c r="MOK95" s="149"/>
      <c r="MOL95" s="149"/>
      <c r="MOM95" s="149"/>
      <c r="MON95" s="149"/>
      <c r="MOO95" s="149"/>
      <c r="MOP95" s="149"/>
      <c r="MOQ95" s="149"/>
      <c r="MOR95" s="149"/>
      <c r="MOS95" s="149"/>
      <c r="MOT95" s="149"/>
      <c r="MOU95" s="149"/>
      <c r="MOV95" s="149"/>
      <c r="MOW95" s="149"/>
      <c r="MOX95" s="149"/>
      <c r="MOY95" s="149"/>
      <c r="MOZ95" s="149"/>
      <c r="MPA95" s="149"/>
      <c r="MPB95" s="149"/>
      <c r="MPC95" s="149"/>
      <c r="MPD95" s="149"/>
      <c r="MPE95" s="149"/>
      <c r="MPF95" s="149"/>
      <c r="MPG95" s="149"/>
      <c r="MPH95" s="149"/>
      <c r="MPI95" s="149"/>
      <c r="MPJ95" s="149"/>
      <c r="MPK95" s="149"/>
      <c r="MPL95" s="149"/>
      <c r="MPM95" s="149"/>
      <c r="MPN95" s="149"/>
      <c r="MPO95" s="149"/>
      <c r="MPP95" s="149"/>
      <c r="MPQ95" s="149"/>
      <c r="MPR95" s="149"/>
      <c r="MPS95" s="149"/>
      <c r="MPT95" s="149"/>
      <c r="MPU95" s="149"/>
      <c r="MPV95" s="149"/>
      <c r="MPW95" s="149"/>
      <c r="MPX95" s="149"/>
      <c r="MPY95" s="149"/>
      <c r="MPZ95" s="149"/>
      <c r="MQA95" s="149"/>
      <c r="MQB95" s="149"/>
      <c r="MQC95" s="149"/>
      <c r="MQD95" s="149"/>
      <c r="MQE95" s="149"/>
      <c r="MQF95" s="149"/>
      <c r="MQG95" s="149"/>
      <c r="MQH95" s="149"/>
      <c r="MQI95" s="149"/>
      <c r="MQJ95" s="149"/>
      <c r="MQK95" s="149"/>
      <c r="MQL95" s="149"/>
      <c r="MQM95" s="149"/>
      <c r="MQN95" s="149"/>
      <c r="MQO95" s="149"/>
      <c r="MQP95" s="149"/>
      <c r="MQQ95" s="149"/>
      <c r="MQR95" s="149"/>
      <c r="MQS95" s="149"/>
      <c r="MQT95" s="149"/>
      <c r="MQU95" s="149"/>
      <c r="MQV95" s="149"/>
      <c r="MQW95" s="149"/>
      <c r="MQX95" s="149"/>
      <c r="MQY95" s="149"/>
      <c r="MQZ95" s="149"/>
      <c r="MRA95" s="149"/>
      <c r="MRB95" s="149"/>
      <c r="MRC95" s="149"/>
      <c r="MRD95" s="149"/>
      <c r="MRE95" s="149"/>
      <c r="MRF95" s="149"/>
      <c r="MRG95" s="149"/>
      <c r="MRH95" s="149"/>
      <c r="MRI95" s="149"/>
      <c r="MRJ95" s="149"/>
      <c r="MRK95" s="149"/>
      <c r="MRL95" s="149"/>
      <c r="MRM95" s="149"/>
      <c r="MRN95" s="149"/>
      <c r="MRO95" s="149"/>
      <c r="MRP95" s="149"/>
      <c r="MRQ95" s="149"/>
      <c r="MRR95" s="149"/>
      <c r="MRS95" s="149"/>
      <c r="MRT95" s="149"/>
      <c r="MRU95" s="149"/>
      <c r="MRV95" s="149"/>
      <c r="MRW95" s="149"/>
      <c r="MRX95" s="149"/>
      <c r="MRY95" s="149"/>
      <c r="MRZ95" s="149"/>
      <c r="MSA95" s="149"/>
      <c r="MSB95" s="149"/>
      <c r="MSC95" s="149"/>
      <c r="MSD95" s="149"/>
      <c r="MSE95" s="149"/>
      <c r="MSF95" s="149"/>
      <c r="MSG95" s="149"/>
      <c r="MSH95" s="149"/>
      <c r="MSI95" s="149"/>
      <c r="MSJ95" s="149"/>
      <c r="MSK95" s="149"/>
      <c r="MSL95" s="149"/>
      <c r="MSM95" s="149"/>
      <c r="MSN95" s="149"/>
      <c r="MSO95" s="149"/>
      <c r="MSP95" s="149"/>
      <c r="MSQ95" s="149"/>
      <c r="MSR95" s="149"/>
      <c r="MSS95" s="149"/>
      <c r="MST95" s="149"/>
      <c r="MSU95" s="149"/>
      <c r="MSV95" s="149"/>
      <c r="MSW95" s="149"/>
      <c r="MSX95" s="149"/>
      <c r="MSY95" s="149"/>
      <c r="MSZ95" s="149"/>
      <c r="MTA95" s="149"/>
      <c r="MTB95" s="149"/>
      <c r="MTC95" s="149"/>
      <c r="MTD95" s="149"/>
      <c r="MTE95" s="149"/>
      <c r="MTF95" s="149"/>
      <c r="MTG95" s="149"/>
      <c r="MTH95" s="149"/>
      <c r="MTI95" s="149"/>
      <c r="MTJ95" s="149"/>
      <c r="MTK95" s="149"/>
      <c r="MTL95" s="149"/>
      <c r="MTM95" s="149"/>
      <c r="MTN95" s="149"/>
      <c r="MTO95" s="149"/>
      <c r="MTP95" s="149"/>
      <c r="MTQ95" s="149"/>
      <c r="MTR95" s="149"/>
      <c r="MTS95" s="149"/>
      <c r="MTT95" s="149"/>
      <c r="MTU95" s="149"/>
      <c r="MTV95" s="149"/>
      <c r="MTW95" s="149"/>
      <c r="MTX95" s="149"/>
      <c r="MTY95" s="149"/>
      <c r="MTZ95" s="149"/>
      <c r="MUA95" s="149"/>
      <c r="MUB95" s="149"/>
      <c r="MUC95" s="149"/>
      <c r="MUD95" s="149"/>
      <c r="MUE95" s="149"/>
      <c r="MUF95" s="149"/>
      <c r="MUG95" s="149"/>
      <c r="MUH95" s="149"/>
      <c r="MUI95" s="149"/>
      <c r="MUJ95" s="149"/>
      <c r="MUK95" s="149"/>
      <c r="MUL95" s="149"/>
      <c r="MUM95" s="149"/>
      <c r="MUN95" s="149"/>
      <c r="MUO95" s="149"/>
      <c r="MUP95" s="149"/>
      <c r="MUQ95" s="149"/>
      <c r="MUR95" s="149"/>
      <c r="MUS95" s="149"/>
      <c r="MUT95" s="149"/>
      <c r="MUU95" s="149"/>
      <c r="MUV95" s="149"/>
      <c r="MUW95" s="149"/>
      <c r="MUX95" s="149"/>
      <c r="MUY95" s="149"/>
      <c r="MUZ95" s="149"/>
      <c r="MVA95" s="149"/>
      <c r="MVB95" s="149"/>
      <c r="MVC95" s="149"/>
      <c r="MVD95" s="149"/>
      <c r="MVE95" s="149"/>
      <c r="MVF95" s="149"/>
      <c r="MVG95" s="149"/>
      <c r="MVH95" s="149"/>
      <c r="MVI95" s="149"/>
      <c r="MVJ95" s="149"/>
      <c r="MVK95" s="149"/>
      <c r="MVL95" s="149"/>
      <c r="MVM95" s="149"/>
      <c r="MVN95" s="149"/>
      <c r="MVO95" s="149"/>
      <c r="MVP95" s="149"/>
      <c r="MVQ95" s="149"/>
      <c r="MVR95" s="149"/>
      <c r="MVS95" s="149"/>
      <c r="MVT95" s="149"/>
      <c r="MVU95" s="149"/>
      <c r="MVV95" s="149"/>
      <c r="MVW95" s="149"/>
      <c r="MVX95" s="149"/>
      <c r="MVY95" s="149"/>
      <c r="MVZ95" s="149"/>
      <c r="MWA95" s="149"/>
      <c r="MWB95" s="149"/>
      <c r="MWC95" s="149"/>
      <c r="MWD95" s="149"/>
      <c r="MWE95" s="149"/>
      <c r="MWF95" s="149"/>
      <c r="MWG95" s="149"/>
      <c r="MWH95" s="149"/>
      <c r="MWI95" s="149"/>
      <c r="MWJ95" s="149"/>
      <c r="MWK95" s="149"/>
      <c r="MWL95" s="149"/>
      <c r="MWM95" s="149"/>
      <c r="MWN95" s="149"/>
      <c r="MWO95" s="149"/>
      <c r="MWP95" s="149"/>
      <c r="MWQ95" s="149"/>
      <c r="MWR95" s="149"/>
      <c r="MWS95" s="149"/>
      <c r="MWT95" s="149"/>
      <c r="MWU95" s="149"/>
      <c r="MWV95" s="149"/>
      <c r="MWW95" s="149"/>
      <c r="MWX95" s="149"/>
      <c r="MWY95" s="149"/>
      <c r="MWZ95" s="149"/>
      <c r="MXA95" s="149"/>
      <c r="MXB95" s="149"/>
      <c r="MXC95" s="149"/>
      <c r="MXD95" s="149"/>
      <c r="MXE95" s="149"/>
      <c r="MXF95" s="149"/>
      <c r="MXG95" s="149"/>
      <c r="MXH95" s="149"/>
      <c r="MXI95" s="149"/>
      <c r="MXJ95" s="149"/>
      <c r="MXK95" s="149"/>
      <c r="MXL95" s="149"/>
      <c r="MXM95" s="149"/>
      <c r="MXN95" s="149"/>
      <c r="MXO95" s="149"/>
      <c r="MXP95" s="149"/>
      <c r="MXQ95" s="149"/>
      <c r="MXR95" s="149"/>
      <c r="MXS95" s="149"/>
      <c r="MXT95" s="149"/>
      <c r="MXU95" s="149"/>
      <c r="MXV95" s="149"/>
      <c r="MXW95" s="149"/>
      <c r="MXX95" s="149"/>
      <c r="MXY95" s="149"/>
      <c r="MXZ95" s="149"/>
      <c r="MYA95" s="149"/>
      <c r="MYB95" s="149"/>
      <c r="MYC95" s="149"/>
      <c r="MYD95" s="149"/>
      <c r="MYE95" s="149"/>
      <c r="MYF95" s="149"/>
      <c r="MYG95" s="149"/>
      <c r="MYH95" s="149"/>
      <c r="MYI95" s="149"/>
      <c r="MYJ95" s="149"/>
      <c r="MYK95" s="149"/>
      <c r="MYL95" s="149"/>
      <c r="MYM95" s="149"/>
      <c r="MYN95" s="149"/>
      <c r="MYO95" s="149"/>
      <c r="MYP95" s="149"/>
      <c r="MYQ95" s="149"/>
      <c r="MYR95" s="149"/>
      <c r="MYS95" s="149"/>
      <c r="MYT95" s="149"/>
      <c r="MYU95" s="149"/>
      <c r="MYV95" s="149"/>
      <c r="MYW95" s="149"/>
      <c r="MYX95" s="149"/>
      <c r="MYY95" s="149"/>
      <c r="MYZ95" s="149"/>
      <c r="MZA95" s="149"/>
      <c r="MZB95" s="149"/>
      <c r="MZC95" s="149"/>
      <c r="MZD95" s="149"/>
      <c r="MZE95" s="149"/>
      <c r="MZF95" s="149"/>
      <c r="MZG95" s="149"/>
      <c r="MZH95" s="149"/>
      <c r="MZI95" s="149"/>
      <c r="MZJ95" s="149"/>
      <c r="MZK95" s="149"/>
      <c r="MZL95" s="149"/>
      <c r="MZM95" s="149"/>
      <c r="MZN95" s="149"/>
      <c r="MZO95" s="149"/>
      <c r="MZP95" s="149"/>
      <c r="MZQ95" s="149"/>
      <c r="MZR95" s="149"/>
      <c r="MZS95" s="149"/>
      <c r="MZT95" s="149"/>
      <c r="MZU95" s="149"/>
      <c r="MZV95" s="149"/>
      <c r="MZW95" s="149"/>
      <c r="MZX95" s="149"/>
      <c r="MZY95" s="149"/>
      <c r="MZZ95" s="149"/>
      <c r="NAA95" s="149"/>
      <c r="NAB95" s="149"/>
      <c r="NAC95" s="149"/>
      <c r="NAD95" s="149"/>
      <c r="NAE95" s="149"/>
      <c r="NAF95" s="149"/>
      <c r="NAG95" s="149"/>
      <c r="NAH95" s="149"/>
      <c r="NAI95" s="149"/>
      <c r="NAJ95" s="149"/>
      <c r="NAK95" s="149"/>
      <c r="NAL95" s="149"/>
      <c r="NAM95" s="149"/>
      <c r="NAN95" s="149"/>
      <c r="NAO95" s="149"/>
      <c r="NAP95" s="149"/>
      <c r="NAQ95" s="149"/>
      <c r="NAR95" s="149"/>
      <c r="NAS95" s="149"/>
      <c r="NAT95" s="149"/>
      <c r="NAU95" s="149"/>
      <c r="NAV95" s="149"/>
      <c r="NAW95" s="149"/>
      <c r="NAX95" s="149"/>
      <c r="NAY95" s="149"/>
      <c r="NAZ95" s="149"/>
      <c r="NBA95" s="149"/>
      <c r="NBB95" s="149"/>
      <c r="NBC95" s="149"/>
      <c r="NBD95" s="149"/>
      <c r="NBE95" s="149"/>
      <c r="NBF95" s="149"/>
      <c r="NBG95" s="149"/>
      <c r="NBH95" s="149"/>
      <c r="NBI95" s="149"/>
      <c r="NBJ95" s="149"/>
      <c r="NBK95" s="149"/>
      <c r="NBL95" s="149"/>
      <c r="NBM95" s="149"/>
      <c r="NBN95" s="149"/>
      <c r="NBO95" s="149"/>
      <c r="NBP95" s="149"/>
      <c r="NBQ95" s="149"/>
      <c r="NBR95" s="149"/>
      <c r="NBS95" s="149"/>
      <c r="NBT95" s="149"/>
      <c r="NBU95" s="149"/>
      <c r="NBV95" s="149"/>
      <c r="NBW95" s="149"/>
      <c r="NBX95" s="149"/>
      <c r="NBY95" s="149"/>
      <c r="NBZ95" s="149"/>
      <c r="NCA95" s="149"/>
      <c r="NCB95" s="149"/>
      <c r="NCC95" s="149"/>
      <c r="NCD95" s="149"/>
      <c r="NCE95" s="149"/>
      <c r="NCF95" s="149"/>
      <c r="NCG95" s="149"/>
      <c r="NCH95" s="149"/>
      <c r="NCI95" s="149"/>
      <c r="NCJ95" s="149"/>
      <c r="NCK95" s="149"/>
      <c r="NCL95" s="149"/>
      <c r="NCM95" s="149"/>
      <c r="NCN95" s="149"/>
      <c r="NCO95" s="149"/>
      <c r="NCP95" s="149"/>
      <c r="NCQ95" s="149"/>
      <c r="NCR95" s="149"/>
      <c r="NCS95" s="149"/>
      <c r="NCT95" s="149"/>
      <c r="NCU95" s="149"/>
      <c r="NCV95" s="149"/>
      <c r="NCW95" s="149"/>
      <c r="NCX95" s="149"/>
      <c r="NCY95" s="149"/>
      <c r="NCZ95" s="149"/>
      <c r="NDA95" s="149"/>
      <c r="NDB95" s="149"/>
      <c r="NDC95" s="149"/>
      <c r="NDD95" s="149"/>
      <c r="NDE95" s="149"/>
      <c r="NDF95" s="149"/>
      <c r="NDG95" s="149"/>
      <c r="NDH95" s="149"/>
      <c r="NDI95" s="149"/>
      <c r="NDJ95" s="149"/>
      <c r="NDK95" s="149"/>
      <c r="NDL95" s="149"/>
      <c r="NDM95" s="149"/>
      <c r="NDN95" s="149"/>
      <c r="NDO95" s="149"/>
      <c r="NDP95" s="149"/>
      <c r="NDQ95" s="149"/>
      <c r="NDR95" s="149"/>
      <c r="NDS95" s="149"/>
      <c r="NDT95" s="149"/>
      <c r="NDU95" s="149"/>
      <c r="NDV95" s="149"/>
      <c r="NDW95" s="149"/>
      <c r="NDX95" s="149"/>
      <c r="NDY95" s="149"/>
      <c r="NDZ95" s="149"/>
      <c r="NEA95" s="149"/>
      <c r="NEB95" s="149"/>
      <c r="NEC95" s="149"/>
      <c r="NED95" s="149"/>
      <c r="NEE95" s="149"/>
      <c r="NEF95" s="149"/>
      <c r="NEG95" s="149"/>
      <c r="NEH95" s="149"/>
      <c r="NEI95" s="149"/>
      <c r="NEJ95" s="149"/>
      <c r="NEK95" s="149"/>
      <c r="NEL95" s="149"/>
      <c r="NEM95" s="149"/>
      <c r="NEN95" s="149"/>
      <c r="NEO95" s="149"/>
      <c r="NEP95" s="149"/>
      <c r="NEQ95" s="149"/>
      <c r="NER95" s="149"/>
      <c r="NES95" s="149"/>
      <c r="NET95" s="149"/>
      <c r="NEU95" s="149"/>
      <c r="NEV95" s="149"/>
      <c r="NEW95" s="149"/>
      <c r="NEX95" s="149"/>
      <c r="NEY95" s="149"/>
      <c r="NEZ95" s="149"/>
      <c r="NFA95" s="149"/>
      <c r="NFB95" s="149"/>
      <c r="NFC95" s="149"/>
      <c r="NFD95" s="149"/>
      <c r="NFE95" s="149"/>
      <c r="NFF95" s="149"/>
      <c r="NFG95" s="149"/>
      <c r="NFH95" s="149"/>
      <c r="NFI95" s="149"/>
      <c r="NFJ95" s="149"/>
      <c r="NFK95" s="149"/>
      <c r="NFL95" s="149"/>
      <c r="NFM95" s="149"/>
      <c r="NFN95" s="149"/>
      <c r="NFO95" s="149"/>
      <c r="NFP95" s="149"/>
      <c r="NFQ95" s="149"/>
      <c r="NFR95" s="149"/>
      <c r="NFS95" s="149"/>
      <c r="NFT95" s="149"/>
      <c r="NFU95" s="149"/>
      <c r="NFV95" s="149"/>
      <c r="NFW95" s="149"/>
      <c r="NFX95" s="149"/>
      <c r="NFY95" s="149"/>
      <c r="NFZ95" s="149"/>
      <c r="NGA95" s="149"/>
      <c r="NGB95" s="149"/>
      <c r="NGC95" s="149"/>
      <c r="NGD95" s="149"/>
      <c r="NGE95" s="149"/>
      <c r="NGF95" s="149"/>
      <c r="NGG95" s="149"/>
      <c r="NGH95" s="149"/>
      <c r="NGI95" s="149"/>
      <c r="NGJ95" s="149"/>
      <c r="NGK95" s="149"/>
      <c r="NGL95" s="149"/>
      <c r="NGM95" s="149"/>
      <c r="NGN95" s="149"/>
      <c r="NGO95" s="149"/>
      <c r="NGP95" s="149"/>
      <c r="NGQ95" s="149"/>
      <c r="NGR95" s="149"/>
      <c r="NGS95" s="149"/>
      <c r="NGT95" s="149"/>
      <c r="NGU95" s="149"/>
      <c r="NGV95" s="149"/>
      <c r="NGW95" s="149"/>
      <c r="NGX95" s="149"/>
      <c r="NGY95" s="149"/>
      <c r="NGZ95" s="149"/>
      <c r="NHA95" s="149"/>
      <c r="NHB95" s="149"/>
      <c r="NHC95" s="149"/>
      <c r="NHD95" s="149"/>
      <c r="NHE95" s="149"/>
      <c r="NHF95" s="149"/>
      <c r="NHG95" s="149"/>
      <c r="NHH95" s="149"/>
      <c r="NHI95" s="149"/>
      <c r="NHJ95" s="149"/>
      <c r="NHK95" s="149"/>
      <c r="NHL95" s="149"/>
      <c r="NHM95" s="149"/>
      <c r="NHN95" s="149"/>
      <c r="NHO95" s="149"/>
      <c r="NHP95" s="149"/>
      <c r="NHQ95" s="149"/>
      <c r="NHR95" s="149"/>
      <c r="NHS95" s="149"/>
      <c r="NHT95" s="149"/>
      <c r="NHU95" s="149"/>
      <c r="NHV95" s="149"/>
      <c r="NHW95" s="149"/>
      <c r="NHX95" s="149"/>
      <c r="NHY95" s="149"/>
      <c r="NHZ95" s="149"/>
      <c r="NIA95" s="149"/>
      <c r="NIB95" s="149"/>
      <c r="NIC95" s="149"/>
      <c r="NID95" s="149"/>
      <c r="NIE95" s="149"/>
      <c r="NIF95" s="149"/>
      <c r="NIG95" s="149"/>
      <c r="NIH95" s="149"/>
      <c r="NII95" s="149"/>
      <c r="NIJ95" s="149"/>
      <c r="NIK95" s="149"/>
      <c r="NIL95" s="149"/>
      <c r="NIM95" s="149"/>
      <c r="NIN95" s="149"/>
      <c r="NIO95" s="149"/>
      <c r="NIP95" s="149"/>
      <c r="NIQ95" s="149"/>
      <c r="NIR95" s="149"/>
      <c r="NIS95" s="149"/>
      <c r="NIT95" s="149"/>
      <c r="NIU95" s="149"/>
      <c r="NIV95" s="149"/>
      <c r="NIW95" s="149"/>
      <c r="NIX95" s="149"/>
      <c r="NIY95" s="149"/>
      <c r="NIZ95" s="149"/>
      <c r="NJA95" s="149"/>
      <c r="NJB95" s="149"/>
      <c r="NJC95" s="149"/>
      <c r="NJD95" s="149"/>
      <c r="NJE95" s="149"/>
      <c r="NJF95" s="149"/>
      <c r="NJG95" s="149"/>
      <c r="NJH95" s="149"/>
      <c r="NJI95" s="149"/>
      <c r="NJJ95" s="149"/>
      <c r="NJK95" s="149"/>
      <c r="NJL95" s="149"/>
      <c r="NJM95" s="149"/>
      <c r="NJN95" s="149"/>
      <c r="NJO95" s="149"/>
      <c r="NJP95" s="149"/>
      <c r="NJQ95" s="149"/>
      <c r="NJR95" s="149"/>
      <c r="NJS95" s="149"/>
      <c r="NJT95" s="149"/>
      <c r="NJU95" s="149"/>
      <c r="NJV95" s="149"/>
      <c r="NJW95" s="149"/>
      <c r="NJX95" s="149"/>
      <c r="NJY95" s="149"/>
      <c r="NJZ95" s="149"/>
      <c r="NKA95" s="149"/>
      <c r="NKB95" s="149"/>
      <c r="NKC95" s="149"/>
      <c r="NKD95" s="149"/>
      <c r="NKE95" s="149"/>
      <c r="NKF95" s="149"/>
      <c r="NKG95" s="149"/>
      <c r="NKH95" s="149"/>
      <c r="NKI95" s="149"/>
      <c r="NKJ95" s="149"/>
      <c r="NKK95" s="149"/>
      <c r="NKL95" s="149"/>
      <c r="NKM95" s="149"/>
      <c r="NKN95" s="149"/>
      <c r="NKO95" s="149"/>
      <c r="NKP95" s="149"/>
      <c r="NKQ95" s="149"/>
      <c r="NKR95" s="149"/>
      <c r="NKS95" s="149"/>
      <c r="NKT95" s="149"/>
      <c r="NKU95" s="149"/>
      <c r="NKV95" s="149"/>
      <c r="NKW95" s="149"/>
      <c r="NKX95" s="149"/>
      <c r="NKY95" s="149"/>
      <c r="NKZ95" s="149"/>
      <c r="NLA95" s="149"/>
      <c r="NLB95" s="149"/>
      <c r="NLC95" s="149"/>
      <c r="NLD95" s="149"/>
      <c r="NLE95" s="149"/>
      <c r="NLF95" s="149"/>
      <c r="NLG95" s="149"/>
      <c r="NLH95" s="149"/>
      <c r="NLI95" s="149"/>
      <c r="NLJ95" s="149"/>
      <c r="NLK95" s="149"/>
      <c r="NLL95" s="149"/>
      <c r="NLM95" s="149"/>
      <c r="NLN95" s="149"/>
      <c r="NLO95" s="149"/>
      <c r="NLP95" s="149"/>
      <c r="NLQ95" s="149"/>
      <c r="NLR95" s="149"/>
      <c r="NLS95" s="149"/>
      <c r="NLT95" s="149"/>
      <c r="NLU95" s="149"/>
      <c r="NLV95" s="149"/>
      <c r="NLW95" s="149"/>
      <c r="NLX95" s="149"/>
      <c r="NLY95" s="149"/>
      <c r="NLZ95" s="149"/>
      <c r="NMA95" s="149"/>
      <c r="NMB95" s="149"/>
      <c r="NMC95" s="149"/>
      <c r="NMD95" s="149"/>
      <c r="NME95" s="149"/>
      <c r="NMF95" s="149"/>
      <c r="NMG95" s="149"/>
      <c r="NMH95" s="149"/>
      <c r="NMI95" s="149"/>
      <c r="NMJ95" s="149"/>
      <c r="NMK95" s="149"/>
      <c r="NML95" s="149"/>
      <c r="NMM95" s="149"/>
      <c r="NMN95" s="149"/>
      <c r="NMO95" s="149"/>
      <c r="NMP95" s="149"/>
      <c r="NMQ95" s="149"/>
      <c r="NMR95" s="149"/>
      <c r="NMS95" s="149"/>
      <c r="NMT95" s="149"/>
      <c r="NMU95" s="149"/>
      <c r="NMV95" s="149"/>
      <c r="NMW95" s="149"/>
      <c r="NMX95" s="149"/>
      <c r="NMY95" s="149"/>
      <c r="NMZ95" s="149"/>
      <c r="NNA95" s="149"/>
      <c r="NNB95" s="149"/>
      <c r="NNC95" s="149"/>
      <c r="NND95" s="149"/>
      <c r="NNE95" s="149"/>
      <c r="NNF95" s="149"/>
      <c r="NNG95" s="149"/>
      <c r="NNH95" s="149"/>
      <c r="NNI95" s="149"/>
      <c r="NNJ95" s="149"/>
      <c r="NNK95" s="149"/>
      <c r="NNL95" s="149"/>
      <c r="NNM95" s="149"/>
      <c r="NNN95" s="149"/>
      <c r="NNO95" s="149"/>
      <c r="NNP95" s="149"/>
      <c r="NNQ95" s="149"/>
      <c r="NNR95" s="149"/>
      <c r="NNS95" s="149"/>
      <c r="NNT95" s="149"/>
      <c r="NNU95" s="149"/>
      <c r="NNV95" s="149"/>
      <c r="NNW95" s="149"/>
      <c r="NNX95" s="149"/>
      <c r="NNY95" s="149"/>
      <c r="NNZ95" s="149"/>
      <c r="NOA95" s="149"/>
      <c r="NOB95" s="149"/>
      <c r="NOC95" s="149"/>
      <c r="NOD95" s="149"/>
      <c r="NOE95" s="149"/>
      <c r="NOF95" s="149"/>
      <c r="NOG95" s="149"/>
      <c r="NOH95" s="149"/>
      <c r="NOI95" s="149"/>
      <c r="NOJ95" s="149"/>
      <c r="NOK95" s="149"/>
      <c r="NOL95" s="149"/>
      <c r="NOM95" s="149"/>
      <c r="NON95" s="149"/>
      <c r="NOO95" s="149"/>
      <c r="NOP95" s="149"/>
      <c r="NOQ95" s="149"/>
      <c r="NOR95" s="149"/>
      <c r="NOS95" s="149"/>
      <c r="NOT95" s="149"/>
      <c r="NOU95" s="149"/>
      <c r="NOV95" s="149"/>
      <c r="NOW95" s="149"/>
      <c r="NOX95" s="149"/>
      <c r="NOY95" s="149"/>
      <c r="NOZ95" s="149"/>
      <c r="NPA95" s="149"/>
      <c r="NPB95" s="149"/>
      <c r="NPC95" s="149"/>
      <c r="NPD95" s="149"/>
      <c r="NPE95" s="149"/>
      <c r="NPF95" s="149"/>
      <c r="NPG95" s="149"/>
      <c r="NPH95" s="149"/>
      <c r="NPI95" s="149"/>
      <c r="NPJ95" s="149"/>
      <c r="NPK95" s="149"/>
      <c r="NPL95" s="149"/>
      <c r="NPM95" s="149"/>
      <c r="NPN95" s="149"/>
      <c r="NPO95" s="149"/>
      <c r="NPP95" s="149"/>
      <c r="NPQ95" s="149"/>
      <c r="NPR95" s="149"/>
      <c r="NPS95" s="149"/>
      <c r="NPT95" s="149"/>
      <c r="NPU95" s="149"/>
      <c r="NPV95" s="149"/>
      <c r="NPW95" s="149"/>
      <c r="NPX95" s="149"/>
      <c r="NPY95" s="149"/>
      <c r="NPZ95" s="149"/>
      <c r="NQA95" s="149"/>
      <c r="NQB95" s="149"/>
      <c r="NQC95" s="149"/>
      <c r="NQD95" s="149"/>
      <c r="NQE95" s="149"/>
      <c r="NQF95" s="149"/>
      <c r="NQG95" s="149"/>
      <c r="NQH95" s="149"/>
      <c r="NQI95" s="149"/>
      <c r="NQJ95" s="149"/>
      <c r="NQK95" s="149"/>
      <c r="NQL95" s="149"/>
      <c r="NQM95" s="149"/>
      <c r="NQN95" s="149"/>
      <c r="NQO95" s="149"/>
      <c r="NQP95" s="149"/>
      <c r="NQQ95" s="149"/>
      <c r="NQR95" s="149"/>
      <c r="NQS95" s="149"/>
      <c r="NQT95" s="149"/>
      <c r="NQU95" s="149"/>
      <c r="NQV95" s="149"/>
      <c r="NQW95" s="149"/>
      <c r="NQX95" s="149"/>
      <c r="NQY95" s="149"/>
      <c r="NQZ95" s="149"/>
      <c r="NRA95" s="149"/>
      <c r="NRB95" s="149"/>
      <c r="NRC95" s="149"/>
      <c r="NRD95" s="149"/>
      <c r="NRE95" s="149"/>
      <c r="NRF95" s="149"/>
      <c r="NRG95" s="149"/>
      <c r="NRH95" s="149"/>
      <c r="NRI95" s="149"/>
      <c r="NRJ95" s="149"/>
      <c r="NRK95" s="149"/>
      <c r="NRL95" s="149"/>
      <c r="NRM95" s="149"/>
      <c r="NRN95" s="149"/>
      <c r="NRO95" s="149"/>
      <c r="NRP95" s="149"/>
      <c r="NRQ95" s="149"/>
      <c r="NRR95" s="149"/>
      <c r="NRS95" s="149"/>
      <c r="NRT95" s="149"/>
      <c r="NRU95" s="149"/>
      <c r="NRV95" s="149"/>
      <c r="NRW95" s="149"/>
      <c r="NRX95" s="149"/>
      <c r="NRY95" s="149"/>
      <c r="NRZ95" s="149"/>
      <c r="NSA95" s="149"/>
      <c r="NSB95" s="149"/>
      <c r="NSC95" s="149"/>
      <c r="NSD95" s="149"/>
      <c r="NSE95" s="149"/>
      <c r="NSF95" s="149"/>
      <c r="NSG95" s="149"/>
      <c r="NSH95" s="149"/>
      <c r="NSI95" s="149"/>
      <c r="NSJ95" s="149"/>
      <c r="NSK95" s="149"/>
      <c r="NSL95" s="149"/>
      <c r="NSM95" s="149"/>
      <c r="NSN95" s="149"/>
      <c r="NSO95" s="149"/>
      <c r="NSP95" s="149"/>
      <c r="NSQ95" s="149"/>
      <c r="NSR95" s="149"/>
      <c r="NSS95" s="149"/>
      <c r="NST95" s="149"/>
      <c r="NSU95" s="149"/>
      <c r="NSV95" s="149"/>
      <c r="NSW95" s="149"/>
      <c r="NSX95" s="149"/>
      <c r="NSY95" s="149"/>
      <c r="NSZ95" s="149"/>
      <c r="NTA95" s="149"/>
      <c r="NTB95" s="149"/>
      <c r="NTC95" s="149"/>
      <c r="NTD95" s="149"/>
      <c r="NTE95" s="149"/>
      <c r="NTF95" s="149"/>
      <c r="NTG95" s="149"/>
      <c r="NTH95" s="149"/>
      <c r="NTI95" s="149"/>
      <c r="NTJ95" s="149"/>
      <c r="NTK95" s="149"/>
      <c r="NTL95" s="149"/>
      <c r="NTM95" s="149"/>
      <c r="NTN95" s="149"/>
      <c r="NTO95" s="149"/>
      <c r="NTP95" s="149"/>
      <c r="NTQ95" s="149"/>
      <c r="NTR95" s="149"/>
      <c r="NTS95" s="149"/>
      <c r="NTT95" s="149"/>
      <c r="NTU95" s="149"/>
      <c r="NTV95" s="149"/>
      <c r="NTW95" s="149"/>
      <c r="NTX95" s="149"/>
      <c r="NTY95" s="149"/>
      <c r="NTZ95" s="149"/>
      <c r="NUA95" s="149"/>
      <c r="NUB95" s="149"/>
      <c r="NUC95" s="149"/>
      <c r="NUD95" s="149"/>
      <c r="NUE95" s="149"/>
      <c r="NUF95" s="149"/>
      <c r="NUG95" s="149"/>
      <c r="NUH95" s="149"/>
      <c r="NUI95" s="149"/>
      <c r="NUJ95" s="149"/>
      <c r="NUK95" s="149"/>
      <c r="NUL95" s="149"/>
      <c r="NUM95" s="149"/>
      <c r="NUN95" s="149"/>
      <c r="NUO95" s="149"/>
      <c r="NUP95" s="149"/>
      <c r="NUQ95" s="149"/>
      <c r="NUR95" s="149"/>
      <c r="NUS95" s="149"/>
      <c r="NUT95" s="149"/>
      <c r="NUU95" s="149"/>
      <c r="NUV95" s="149"/>
      <c r="NUW95" s="149"/>
      <c r="NUX95" s="149"/>
      <c r="NUY95" s="149"/>
      <c r="NUZ95" s="149"/>
      <c r="NVA95" s="149"/>
      <c r="NVB95" s="149"/>
      <c r="NVC95" s="149"/>
      <c r="NVD95" s="149"/>
      <c r="NVE95" s="149"/>
      <c r="NVF95" s="149"/>
      <c r="NVG95" s="149"/>
      <c r="NVH95" s="149"/>
      <c r="NVI95" s="149"/>
      <c r="NVJ95" s="149"/>
      <c r="NVK95" s="149"/>
      <c r="NVL95" s="149"/>
      <c r="NVM95" s="149"/>
      <c r="NVN95" s="149"/>
      <c r="NVO95" s="149"/>
      <c r="NVP95" s="149"/>
      <c r="NVQ95" s="149"/>
      <c r="NVR95" s="149"/>
      <c r="NVS95" s="149"/>
      <c r="NVT95" s="149"/>
      <c r="NVU95" s="149"/>
      <c r="NVV95" s="149"/>
      <c r="NVW95" s="149"/>
      <c r="NVX95" s="149"/>
      <c r="NVY95" s="149"/>
      <c r="NVZ95" s="149"/>
      <c r="NWA95" s="149"/>
      <c r="NWB95" s="149"/>
      <c r="NWC95" s="149"/>
      <c r="NWD95" s="149"/>
      <c r="NWE95" s="149"/>
      <c r="NWF95" s="149"/>
      <c r="NWG95" s="149"/>
      <c r="NWH95" s="149"/>
      <c r="NWI95" s="149"/>
      <c r="NWJ95" s="149"/>
      <c r="NWK95" s="149"/>
      <c r="NWL95" s="149"/>
      <c r="NWM95" s="149"/>
      <c r="NWN95" s="149"/>
      <c r="NWO95" s="149"/>
      <c r="NWP95" s="149"/>
      <c r="NWQ95" s="149"/>
      <c r="NWR95" s="149"/>
      <c r="NWS95" s="149"/>
      <c r="NWT95" s="149"/>
      <c r="NWU95" s="149"/>
      <c r="NWV95" s="149"/>
      <c r="NWW95" s="149"/>
      <c r="NWX95" s="149"/>
      <c r="NWY95" s="149"/>
      <c r="NWZ95" s="149"/>
      <c r="NXA95" s="149"/>
      <c r="NXB95" s="149"/>
      <c r="NXC95" s="149"/>
      <c r="NXD95" s="149"/>
      <c r="NXE95" s="149"/>
      <c r="NXF95" s="149"/>
      <c r="NXG95" s="149"/>
      <c r="NXH95" s="149"/>
      <c r="NXI95" s="149"/>
      <c r="NXJ95" s="149"/>
      <c r="NXK95" s="149"/>
      <c r="NXL95" s="149"/>
      <c r="NXM95" s="149"/>
      <c r="NXN95" s="149"/>
      <c r="NXO95" s="149"/>
      <c r="NXP95" s="149"/>
      <c r="NXQ95" s="149"/>
      <c r="NXR95" s="149"/>
      <c r="NXS95" s="149"/>
      <c r="NXT95" s="149"/>
      <c r="NXU95" s="149"/>
      <c r="NXV95" s="149"/>
      <c r="NXW95" s="149"/>
      <c r="NXX95" s="149"/>
      <c r="NXY95" s="149"/>
      <c r="NXZ95" s="149"/>
      <c r="NYA95" s="149"/>
      <c r="NYB95" s="149"/>
      <c r="NYC95" s="149"/>
      <c r="NYD95" s="149"/>
      <c r="NYE95" s="149"/>
      <c r="NYF95" s="149"/>
      <c r="NYG95" s="149"/>
      <c r="NYH95" s="149"/>
      <c r="NYI95" s="149"/>
      <c r="NYJ95" s="149"/>
      <c r="NYK95" s="149"/>
      <c r="NYL95" s="149"/>
      <c r="NYM95" s="149"/>
      <c r="NYN95" s="149"/>
      <c r="NYO95" s="149"/>
      <c r="NYP95" s="149"/>
      <c r="NYQ95" s="149"/>
      <c r="NYR95" s="149"/>
      <c r="NYS95" s="149"/>
      <c r="NYT95" s="149"/>
      <c r="NYU95" s="149"/>
      <c r="NYV95" s="149"/>
      <c r="NYW95" s="149"/>
      <c r="NYX95" s="149"/>
      <c r="NYY95" s="149"/>
      <c r="NYZ95" s="149"/>
      <c r="NZA95" s="149"/>
      <c r="NZB95" s="149"/>
      <c r="NZC95" s="149"/>
      <c r="NZD95" s="149"/>
      <c r="NZE95" s="149"/>
      <c r="NZF95" s="149"/>
      <c r="NZG95" s="149"/>
      <c r="NZH95" s="149"/>
      <c r="NZI95" s="149"/>
      <c r="NZJ95" s="149"/>
      <c r="NZK95" s="149"/>
      <c r="NZL95" s="149"/>
      <c r="NZM95" s="149"/>
      <c r="NZN95" s="149"/>
      <c r="NZO95" s="149"/>
      <c r="NZP95" s="149"/>
      <c r="NZQ95" s="149"/>
      <c r="NZR95" s="149"/>
      <c r="NZS95" s="149"/>
      <c r="NZT95" s="149"/>
      <c r="NZU95" s="149"/>
      <c r="NZV95" s="149"/>
      <c r="NZW95" s="149"/>
      <c r="NZX95" s="149"/>
      <c r="NZY95" s="149"/>
      <c r="NZZ95" s="149"/>
      <c r="OAA95" s="149"/>
      <c r="OAB95" s="149"/>
      <c r="OAC95" s="149"/>
      <c r="OAD95" s="149"/>
      <c r="OAE95" s="149"/>
      <c r="OAF95" s="149"/>
      <c r="OAG95" s="149"/>
      <c r="OAH95" s="149"/>
      <c r="OAI95" s="149"/>
      <c r="OAJ95" s="149"/>
      <c r="OAK95" s="149"/>
      <c r="OAL95" s="149"/>
      <c r="OAM95" s="149"/>
      <c r="OAN95" s="149"/>
      <c r="OAO95" s="149"/>
      <c r="OAP95" s="149"/>
      <c r="OAQ95" s="149"/>
      <c r="OAR95" s="149"/>
      <c r="OAS95" s="149"/>
      <c r="OAT95" s="149"/>
      <c r="OAU95" s="149"/>
      <c r="OAV95" s="149"/>
      <c r="OAW95" s="149"/>
      <c r="OAX95" s="149"/>
      <c r="OAY95" s="149"/>
      <c r="OAZ95" s="149"/>
      <c r="OBA95" s="149"/>
      <c r="OBB95" s="149"/>
      <c r="OBC95" s="149"/>
      <c r="OBD95" s="149"/>
      <c r="OBE95" s="149"/>
      <c r="OBF95" s="149"/>
      <c r="OBG95" s="149"/>
      <c r="OBH95" s="149"/>
      <c r="OBI95" s="149"/>
      <c r="OBJ95" s="149"/>
      <c r="OBK95" s="149"/>
      <c r="OBL95" s="149"/>
      <c r="OBM95" s="149"/>
      <c r="OBN95" s="149"/>
      <c r="OBO95" s="149"/>
      <c r="OBP95" s="149"/>
      <c r="OBQ95" s="149"/>
      <c r="OBR95" s="149"/>
      <c r="OBS95" s="149"/>
      <c r="OBT95" s="149"/>
      <c r="OBU95" s="149"/>
      <c r="OBV95" s="149"/>
      <c r="OBW95" s="149"/>
      <c r="OBX95" s="149"/>
      <c r="OBY95" s="149"/>
      <c r="OBZ95" s="149"/>
      <c r="OCA95" s="149"/>
      <c r="OCB95" s="149"/>
      <c r="OCC95" s="149"/>
      <c r="OCD95" s="149"/>
      <c r="OCE95" s="149"/>
      <c r="OCF95" s="149"/>
      <c r="OCG95" s="149"/>
      <c r="OCH95" s="149"/>
      <c r="OCI95" s="149"/>
      <c r="OCJ95" s="149"/>
      <c r="OCK95" s="149"/>
      <c r="OCL95" s="149"/>
      <c r="OCM95" s="149"/>
      <c r="OCN95" s="149"/>
      <c r="OCO95" s="149"/>
      <c r="OCP95" s="149"/>
      <c r="OCQ95" s="149"/>
      <c r="OCR95" s="149"/>
      <c r="OCS95" s="149"/>
      <c r="OCT95" s="149"/>
      <c r="OCU95" s="149"/>
      <c r="OCV95" s="149"/>
      <c r="OCW95" s="149"/>
      <c r="OCX95" s="149"/>
      <c r="OCY95" s="149"/>
      <c r="OCZ95" s="149"/>
      <c r="ODA95" s="149"/>
      <c r="ODB95" s="149"/>
      <c r="ODC95" s="149"/>
      <c r="ODD95" s="149"/>
      <c r="ODE95" s="149"/>
      <c r="ODF95" s="149"/>
      <c r="ODG95" s="149"/>
      <c r="ODH95" s="149"/>
      <c r="ODI95" s="149"/>
      <c r="ODJ95" s="149"/>
      <c r="ODK95" s="149"/>
      <c r="ODL95" s="149"/>
      <c r="ODM95" s="149"/>
      <c r="ODN95" s="149"/>
      <c r="ODO95" s="149"/>
      <c r="ODP95" s="149"/>
      <c r="ODQ95" s="149"/>
      <c r="ODR95" s="149"/>
      <c r="ODS95" s="149"/>
      <c r="ODT95" s="149"/>
      <c r="ODU95" s="149"/>
      <c r="ODV95" s="149"/>
      <c r="ODW95" s="149"/>
      <c r="ODX95" s="149"/>
      <c r="ODY95" s="149"/>
      <c r="ODZ95" s="149"/>
      <c r="OEA95" s="149"/>
      <c r="OEB95" s="149"/>
      <c r="OEC95" s="149"/>
      <c r="OED95" s="149"/>
      <c r="OEE95" s="149"/>
      <c r="OEF95" s="149"/>
      <c r="OEG95" s="149"/>
      <c r="OEH95" s="149"/>
      <c r="OEI95" s="149"/>
      <c r="OEJ95" s="149"/>
      <c r="OEK95" s="149"/>
      <c r="OEL95" s="149"/>
      <c r="OEM95" s="149"/>
      <c r="OEN95" s="149"/>
      <c r="OEO95" s="149"/>
      <c r="OEP95" s="149"/>
      <c r="OEQ95" s="149"/>
      <c r="OER95" s="149"/>
      <c r="OES95" s="149"/>
      <c r="OET95" s="149"/>
      <c r="OEU95" s="149"/>
      <c r="OEV95" s="149"/>
      <c r="OEW95" s="149"/>
      <c r="OEX95" s="149"/>
      <c r="OEY95" s="149"/>
      <c r="OEZ95" s="149"/>
      <c r="OFA95" s="149"/>
      <c r="OFB95" s="149"/>
      <c r="OFC95" s="149"/>
      <c r="OFD95" s="149"/>
      <c r="OFE95" s="149"/>
      <c r="OFF95" s="149"/>
      <c r="OFG95" s="149"/>
      <c r="OFH95" s="149"/>
      <c r="OFI95" s="149"/>
      <c r="OFJ95" s="149"/>
      <c r="OFK95" s="149"/>
      <c r="OFL95" s="149"/>
      <c r="OFM95" s="149"/>
      <c r="OFN95" s="149"/>
      <c r="OFO95" s="149"/>
      <c r="OFP95" s="149"/>
      <c r="OFQ95" s="149"/>
      <c r="OFR95" s="149"/>
      <c r="OFS95" s="149"/>
      <c r="OFT95" s="149"/>
      <c r="OFU95" s="149"/>
      <c r="OFV95" s="149"/>
      <c r="OFW95" s="149"/>
      <c r="OFX95" s="149"/>
      <c r="OFY95" s="149"/>
      <c r="OFZ95" s="149"/>
      <c r="OGA95" s="149"/>
      <c r="OGB95" s="149"/>
      <c r="OGC95" s="149"/>
      <c r="OGD95" s="149"/>
      <c r="OGE95" s="149"/>
      <c r="OGF95" s="149"/>
      <c r="OGG95" s="149"/>
      <c r="OGH95" s="149"/>
      <c r="OGI95" s="149"/>
      <c r="OGJ95" s="149"/>
      <c r="OGK95" s="149"/>
      <c r="OGL95" s="149"/>
      <c r="OGM95" s="149"/>
      <c r="OGN95" s="149"/>
      <c r="OGO95" s="149"/>
      <c r="OGP95" s="149"/>
      <c r="OGQ95" s="149"/>
      <c r="OGR95" s="149"/>
      <c r="OGS95" s="149"/>
      <c r="OGT95" s="149"/>
      <c r="OGU95" s="149"/>
      <c r="OGV95" s="149"/>
      <c r="OGW95" s="149"/>
      <c r="OGX95" s="149"/>
      <c r="OGY95" s="149"/>
      <c r="OGZ95" s="149"/>
      <c r="OHA95" s="149"/>
      <c r="OHB95" s="149"/>
      <c r="OHC95" s="149"/>
      <c r="OHD95" s="149"/>
      <c r="OHE95" s="149"/>
      <c r="OHF95" s="149"/>
      <c r="OHG95" s="149"/>
      <c r="OHH95" s="149"/>
      <c r="OHI95" s="149"/>
      <c r="OHJ95" s="149"/>
      <c r="OHK95" s="149"/>
      <c r="OHL95" s="149"/>
      <c r="OHM95" s="149"/>
      <c r="OHN95" s="149"/>
      <c r="OHO95" s="149"/>
      <c r="OHP95" s="149"/>
      <c r="OHQ95" s="149"/>
      <c r="OHR95" s="149"/>
      <c r="OHS95" s="149"/>
      <c r="OHT95" s="149"/>
      <c r="OHU95" s="149"/>
      <c r="OHV95" s="149"/>
      <c r="OHW95" s="149"/>
      <c r="OHX95" s="149"/>
      <c r="OHY95" s="149"/>
      <c r="OHZ95" s="149"/>
      <c r="OIA95" s="149"/>
      <c r="OIB95" s="149"/>
      <c r="OIC95" s="149"/>
      <c r="OID95" s="149"/>
      <c r="OIE95" s="149"/>
      <c r="OIF95" s="149"/>
      <c r="OIG95" s="149"/>
      <c r="OIH95" s="149"/>
      <c r="OII95" s="149"/>
      <c r="OIJ95" s="149"/>
      <c r="OIK95" s="149"/>
      <c r="OIL95" s="149"/>
      <c r="OIM95" s="149"/>
      <c r="OIN95" s="149"/>
      <c r="OIO95" s="149"/>
      <c r="OIP95" s="149"/>
      <c r="OIQ95" s="149"/>
      <c r="OIR95" s="149"/>
      <c r="OIS95" s="149"/>
      <c r="OIT95" s="149"/>
      <c r="OIU95" s="149"/>
      <c r="OIV95" s="149"/>
      <c r="OIW95" s="149"/>
      <c r="OIX95" s="149"/>
      <c r="OIY95" s="149"/>
      <c r="OIZ95" s="149"/>
      <c r="OJA95" s="149"/>
      <c r="OJB95" s="149"/>
      <c r="OJC95" s="149"/>
      <c r="OJD95" s="149"/>
      <c r="OJE95" s="149"/>
      <c r="OJF95" s="149"/>
      <c r="OJG95" s="149"/>
      <c r="OJH95" s="149"/>
      <c r="OJI95" s="149"/>
      <c r="OJJ95" s="149"/>
      <c r="OJK95" s="149"/>
      <c r="OJL95" s="149"/>
      <c r="OJM95" s="149"/>
      <c r="OJN95" s="149"/>
      <c r="OJO95" s="149"/>
      <c r="OJP95" s="149"/>
      <c r="OJQ95" s="149"/>
      <c r="OJR95" s="149"/>
      <c r="OJS95" s="149"/>
      <c r="OJT95" s="149"/>
      <c r="OJU95" s="149"/>
      <c r="OJV95" s="149"/>
      <c r="OJW95" s="149"/>
      <c r="OJX95" s="149"/>
      <c r="OJY95" s="149"/>
      <c r="OJZ95" s="149"/>
      <c r="OKA95" s="149"/>
      <c r="OKB95" s="149"/>
      <c r="OKC95" s="149"/>
      <c r="OKD95" s="149"/>
      <c r="OKE95" s="149"/>
      <c r="OKF95" s="149"/>
      <c r="OKG95" s="149"/>
      <c r="OKH95" s="149"/>
      <c r="OKI95" s="149"/>
      <c r="OKJ95" s="149"/>
      <c r="OKK95" s="149"/>
      <c r="OKL95" s="149"/>
      <c r="OKM95" s="149"/>
      <c r="OKN95" s="149"/>
      <c r="OKO95" s="149"/>
      <c r="OKP95" s="149"/>
      <c r="OKQ95" s="149"/>
      <c r="OKR95" s="149"/>
      <c r="OKS95" s="149"/>
      <c r="OKT95" s="149"/>
      <c r="OKU95" s="149"/>
      <c r="OKV95" s="149"/>
      <c r="OKW95" s="149"/>
      <c r="OKX95" s="149"/>
      <c r="OKY95" s="149"/>
      <c r="OKZ95" s="149"/>
      <c r="OLA95" s="149"/>
      <c r="OLB95" s="149"/>
      <c r="OLC95" s="149"/>
      <c r="OLD95" s="149"/>
      <c r="OLE95" s="149"/>
      <c r="OLF95" s="149"/>
      <c r="OLG95" s="149"/>
      <c r="OLH95" s="149"/>
      <c r="OLI95" s="149"/>
      <c r="OLJ95" s="149"/>
      <c r="OLK95" s="149"/>
      <c r="OLL95" s="149"/>
      <c r="OLM95" s="149"/>
      <c r="OLN95" s="149"/>
      <c r="OLO95" s="149"/>
      <c r="OLP95" s="149"/>
      <c r="OLQ95" s="149"/>
      <c r="OLR95" s="149"/>
      <c r="OLS95" s="149"/>
      <c r="OLT95" s="149"/>
      <c r="OLU95" s="149"/>
      <c r="OLV95" s="149"/>
      <c r="OLW95" s="149"/>
      <c r="OLX95" s="149"/>
      <c r="OLY95" s="149"/>
      <c r="OLZ95" s="149"/>
      <c r="OMA95" s="149"/>
      <c r="OMB95" s="149"/>
      <c r="OMC95" s="149"/>
      <c r="OMD95" s="149"/>
      <c r="OME95" s="149"/>
      <c r="OMF95" s="149"/>
      <c r="OMG95" s="149"/>
      <c r="OMH95" s="149"/>
      <c r="OMI95" s="149"/>
      <c r="OMJ95" s="149"/>
      <c r="OMK95" s="149"/>
      <c r="OML95" s="149"/>
      <c r="OMM95" s="149"/>
      <c r="OMN95" s="149"/>
      <c r="OMO95" s="149"/>
      <c r="OMP95" s="149"/>
      <c r="OMQ95" s="149"/>
      <c r="OMR95" s="149"/>
      <c r="OMS95" s="149"/>
      <c r="OMT95" s="149"/>
      <c r="OMU95" s="149"/>
      <c r="OMV95" s="149"/>
      <c r="OMW95" s="149"/>
      <c r="OMX95" s="149"/>
      <c r="OMY95" s="149"/>
      <c r="OMZ95" s="149"/>
      <c r="ONA95" s="149"/>
      <c r="ONB95" s="149"/>
      <c r="ONC95" s="149"/>
      <c r="OND95" s="149"/>
      <c r="ONE95" s="149"/>
      <c r="ONF95" s="149"/>
      <c r="ONG95" s="149"/>
      <c r="ONH95" s="149"/>
      <c r="ONI95" s="149"/>
      <c r="ONJ95" s="149"/>
      <c r="ONK95" s="149"/>
      <c r="ONL95" s="149"/>
      <c r="ONM95" s="149"/>
      <c r="ONN95" s="149"/>
      <c r="ONO95" s="149"/>
      <c r="ONP95" s="149"/>
      <c r="ONQ95" s="149"/>
      <c r="ONR95" s="149"/>
      <c r="ONS95" s="149"/>
      <c r="ONT95" s="149"/>
      <c r="ONU95" s="149"/>
      <c r="ONV95" s="149"/>
      <c r="ONW95" s="149"/>
      <c r="ONX95" s="149"/>
      <c r="ONY95" s="149"/>
      <c r="ONZ95" s="149"/>
      <c r="OOA95" s="149"/>
      <c r="OOB95" s="149"/>
      <c r="OOC95" s="149"/>
      <c r="OOD95" s="149"/>
      <c r="OOE95" s="149"/>
      <c r="OOF95" s="149"/>
      <c r="OOG95" s="149"/>
      <c r="OOH95" s="149"/>
      <c r="OOI95" s="149"/>
      <c r="OOJ95" s="149"/>
      <c r="OOK95" s="149"/>
      <c r="OOL95" s="149"/>
      <c r="OOM95" s="149"/>
      <c r="OON95" s="149"/>
      <c r="OOO95" s="149"/>
      <c r="OOP95" s="149"/>
      <c r="OOQ95" s="149"/>
      <c r="OOR95" s="149"/>
      <c r="OOS95" s="149"/>
      <c r="OOT95" s="149"/>
      <c r="OOU95" s="149"/>
      <c r="OOV95" s="149"/>
      <c r="OOW95" s="149"/>
      <c r="OOX95" s="149"/>
      <c r="OOY95" s="149"/>
      <c r="OOZ95" s="149"/>
      <c r="OPA95" s="149"/>
      <c r="OPB95" s="149"/>
      <c r="OPC95" s="149"/>
      <c r="OPD95" s="149"/>
      <c r="OPE95" s="149"/>
      <c r="OPF95" s="149"/>
      <c r="OPG95" s="149"/>
      <c r="OPH95" s="149"/>
      <c r="OPI95" s="149"/>
      <c r="OPJ95" s="149"/>
      <c r="OPK95" s="149"/>
      <c r="OPL95" s="149"/>
      <c r="OPM95" s="149"/>
      <c r="OPN95" s="149"/>
      <c r="OPO95" s="149"/>
      <c r="OPP95" s="149"/>
      <c r="OPQ95" s="149"/>
      <c r="OPR95" s="149"/>
      <c r="OPS95" s="149"/>
      <c r="OPT95" s="149"/>
      <c r="OPU95" s="149"/>
      <c r="OPV95" s="149"/>
      <c r="OPW95" s="149"/>
      <c r="OPX95" s="149"/>
      <c r="OPY95" s="149"/>
      <c r="OPZ95" s="149"/>
      <c r="OQA95" s="149"/>
      <c r="OQB95" s="149"/>
      <c r="OQC95" s="149"/>
      <c r="OQD95" s="149"/>
      <c r="OQE95" s="149"/>
      <c r="OQF95" s="149"/>
      <c r="OQG95" s="149"/>
      <c r="OQH95" s="149"/>
      <c r="OQI95" s="149"/>
      <c r="OQJ95" s="149"/>
      <c r="OQK95" s="149"/>
      <c r="OQL95" s="149"/>
      <c r="OQM95" s="149"/>
      <c r="OQN95" s="149"/>
      <c r="OQO95" s="149"/>
      <c r="OQP95" s="149"/>
      <c r="OQQ95" s="149"/>
      <c r="OQR95" s="149"/>
      <c r="OQS95" s="149"/>
      <c r="OQT95" s="149"/>
      <c r="OQU95" s="149"/>
      <c r="OQV95" s="149"/>
      <c r="OQW95" s="149"/>
      <c r="OQX95" s="149"/>
      <c r="OQY95" s="149"/>
      <c r="OQZ95" s="149"/>
      <c r="ORA95" s="149"/>
      <c r="ORB95" s="149"/>
      <c r="ORC95" s="149"/>
      <c r="ORD95" s="149"/>
      <c r="ORE95" s="149"/>
      <c r="ORF95" s="149"/>
      <c r="ORG95" s="149"/>
      <c r="ORH95" s="149"/>
      <c r="ORI95" s="149"/>
      <c r="ORJ95" s="149"/>
      <c r="ORK95" s="149"/>
      <c r="ORL95" s="149"/>
      <c r="ORM95" s="149"/>
      <c r="ORN95" s="149"/>
      <c r="ORO95" s="149"/>
      <c r="ORP95" s="149"/>
      <c r="ORQ95" s="149"/>
      <c r="ORR95" s="149"/>
      <c r="ORS95" s="149"/>
      <c r="ORT95" s="149"/>
      <c r="ORU95" s="149"/>
      <c r="ORV95" s="149"/>
      <c r="ORW95" s="149"/>
      <c r="ORX95" s="149"/>
      <c r="ORY95" s="149"/>
      <c r="ORZ95" s="149"/>
      <c r="OSA95" s="149"/>
      <c r="OSB95" s="149"/>
      <c r="OSC95" s="149"/>
      <c r="OSD95" s="149"/>
      <c r="OSE95" s="149"/>
      <c r="OSF95" s="149"/>
      <c r="OSG95" s="149"/>
      <c r="OSH95" s="149"/>
      <c r="OSI95" s="149"/>
      <c r="OSJ95" s="149"/>
      <c r="OSK95" s="149"/>
      <c r="OSL95" s="149"/>
      <c r="OSM95" s="149"/>
      <c r="OSN95" s="149"/>
      <c r="OSO95" s="149"/>
      <c r="OSP95" s="149"/>
      <c r="OSQ95" s="149"/>
      <c r="OSR95" s="149"/>
      <c r="OSS95" s="149"/>
      <c r="OST95" s="149"/>
      <c r="OSU95" s="149"/>
      <c r="OSV95" s="149"/>
      <c r="OSW95" s="149"/>
      <c r="OSX95" s="149"/>
      <c r="OSY95" s="149"/>
      <c r="OSZ95" s="149"/>
      <c r="OTA95" s="149"/>
      <c r="OTB95" s="149"/>
      <c r="OTC95" s="149"/>
      <c r="OTD95" s="149"/>
      <c r="OTE95" s="149"/>
      <c r="OTF95" s="149"/>
      <c r="OTG95" s="149"/>
      <c r="OTH95" s="149"/>
      <c r="OTI95" s="149"/>
      <c r="OTJ95" s="149"/>
      <c r="OTK95" s="149"/>
      <c r="OTL95" s="149"/>
      <c r="OTM95" s="149"/>
      <c r="OTN95" s="149"/>
      <c r="OTO95" s="149"/>
      <c r="OTP95" s="149"/>
      <c r="OTQ95" s="149"/>
      <c r="OTR95" s="149"/>
      <c r="OTS95" s="149"/>
      <c r="OTT95" s="149"/>
      <c r="OTU95" s="149"/>
      <c r="OTV95" s="149"/>
      <c r="OTW95" s="149"/>
      <c r="OTX95" s="149"/>
      <c r="OTY95" s="149"/>
      <c r="OTZ95" s="149"/>
      <c r="OUA95" s="149"/>
      <c r="OUB95" s="149"/>
      <c r="OUC95" s="149"/>
      <c r="OUD95" s="149"/>
      <c r="OUE95" s="149"/>
      <c r="OUF95" s="149"/>
      <c r="OUG95" s="149"/>
      <c r="OUH95" s="149"/>
      <c r="OUI95" s="149"/>
      <c r="OUJ95" s="149"/>
      <c r="OUK95" s="149"/>
      <c r="OUL95" s="149"/>
      <c r="OUM95" s="149"/>
      <c r="OUN95" s="149"/>
      <c r="OUO95" s="149"/>
      <c r="OUP95" s="149"/>
      <c r="OUQ95" s="149"/>
      <c r="OUR95" s="149"/>
      <c r="OUS95" s="149"/>
      <c r="OUT95" s="149"/>
      <c r="OUU95" s="149"/>
      <c r="OUV95" s="149"/>
      <c r="OUW95" s="149"/>
      <c r="OUX95" s="149"/>
      <c r="OUY95" s="149"/>
      <c r="OUZ95" s="149"/>
      <c r="OVA95" s="149"/>
      <c r="OVB95" s="149"/>
      <c r="OVC95" s="149"/>
      <c r="OVD95" s="149"/>
      <c r="OVE95" s="149"/>
      <c r="OVF95" s="149"/>
      <c r="OVG95" s="149"/>
      <c r="OVH95" s="149"/>
      <c r="OVI95" s="149"/>
      <c r="OVJ95" s="149"/>
      <c r="OVK95" s="149"/>
      <c r="OVL95" s="149"/>
      <c r="OVM95" s="149"/>
      <c r="OVN95" s="149"/>
      <c r="OVO95" s="149"/>
      <c r="OVP95" s="149"/>
      <c r="OVQ95" s="149"/>
      <c r="OVR95" s="149"/>
      <c r="OVS95" s="149"/>
      <c r="OVT95" s="149"/>
      <c r="OVU95" s="149"/>
      <c r="OVV95" s="149"/>
      <c r="OVW95" s="149"/>
      <c r="OVX95" s="149"/>
      <c r="OVY95" s="149"/>
      <c r="OVZ95" s="149"/>
      <c r="OWA95" s="149"/>
      <c r="OWB95" s="149"/>
      <c r="OWC95" s="149"/>
      <c r="OWD95" s="149"/>
      <c r="OWE95" s="149"/>
      <c r="OWF95" s="149"/>
      <c r="OWG95" s="149"/>
      <c r="OWH95" s="149"/>
      <c r="OWI95" s="149"/>
      <c r="OWJ95" s="149"/>
      <c r="OWK95" s="149"/>
      <c r="OWL95" s="149"/>
      <c r="OWM95" s="149"/>
      <c r="OWN95" s="149"/>
      <c r="OWO95" s="149"/>
      <c r="OWP95" s="149"/>
      <c r="OWQ95" s="149"/>
      <c r="OWR95" s="149"/>
      <c r="OWS95" s="149"/>
      <c r="OWT95" s="149"/>
      <c r="OWU95" s="149"/>
      <c r="OWV95" s="149"/>
      <c r="OWW95" s="149"/>
      <c r="OWX95" s="149"/>
      <c r="OWY95" s="149"/>
      <c r="OWZ95" s="149"/>
      <c r="OXA95" s="149"/>
      <c r="OXB95" s="149"/>
      <c r="OXC95" s="149"/>
      <c r="OXD95" s="149"/>
      <c r="OXE95" s="149"/>
      <c r="OXF95" s="149"/>
      <c r="OXG95" s="149"/>
      <c r="OXH95" s="149"/>
      <c r="OXI95" s="149"/>
      <c r="OXJ95" s="149"/>
      <c r="OXK95" s="149"/>
      <c r="OXL95" s="149"/>
      <c r="OXM95" s="149"/>
      <c r="OXN95" s="149"/>
      <c r="OXO95" s="149"/>
      <c r="OXP95" s="149"/>
      <c r="OXQ95" s="149"/>
      <c r="OXR95" s="149"/>
      <c r="OXS95" s="149"/>
      <c r="OXT95" s="149"/>
      <c r="OXU95" s="149"/>
      <c r="OXV95" s="149"/>
      <c r="OXW95" s="149"/>
      <c r="OXX95" s="149"/>
      <c r="OXY95" s="149"/>
      <c r="OXZ95" s="149"/>
      <c r="OYA95" s="149"/>
      <c r="OYB95" s="149"/>
      <c r="OYC95" s="149"/>
      <c r="OYD95" s="149"/>
      <c r="OYE95" s="149"/>
      <c r="OYF95" s="149"/>
      <c r="OYG95" s="149"/>
      <c r="OYH95" s="149"/>
      <c r="OYI95" s="149"/>
      <c r="OYJ95" s="149"/>
      <c r="OYK95" s="149"/>
      <c r="OYL95" s="149"/>
      <c r="OYM95" s="149"/>
      <c r="OYN95" s="149"/>
      <c r="OYO95" s="149"/>
      <c r="OYP95" s="149"/>
      <c r="OYQ95" s="149"/>
      <c r="OYR95" s="149"/>
      <c r="OYS95" s="149"/>
      <c r="OYT95" s="149"/>
      <c r="OYU95" s="149"/>
      <c r="OYV95" s="149"/>
      <c r="OYW95" s="149"/>
      <c r="OYX95" s="149"/>
      <c r="OYY95" s="149"/>
      <c r="OYZ95" s="149"/>
      <c r="OZA95" s="149"/>
      <c r="OZB95" s="149"/>
      <c r="OZC95" s="149"/>
      <c r="OZD95" s="149"/>
      <c r="OZE95" s="149"/>
      <c r="OZF95" s="149"/>
      <c r="OZG95" s="149"/>
      <c r="OZH95" s="149"/>
      <c r="OZI95" s="149"/>
      <c r="OZJ95" s="149"/>
      <c r="OZK95" s="149"/>
      <c r="OZL95" s="149"/>
      <c r="OZM95" s="149"/>
      <c r="OZN95" s="149"/>
      <c r="OZO95" s="149"/>
      <c r="OZP95" s="149"/>
      <c r="OZQ95" s="149"/>
      <c r="OZR95" s="149"/>
      <c r="OZS95" s="149"/>
      <c r="OZT95" s="149"/>
      <c r="OZU95" s="149"/>
      <c r="OZV95" s="149"/>
      <c r="OZW95" s="149"/>
      <c r="OZX95" s="149"/>
      <c r="OZY95" s="149"/>
      <c r="OZZ95" s="149"/>
      <c r="PAA95" s="149"/>
      <c r="PAB95" s="149"/>
      <c r="PAC95" s="149"/>
      <c r="PAD95" s="149"/>
      <c r="PAE95" s="149"/>
      <c r="PAF95" s="149"/>
      <c r="PAG95" s="149"/>
      <c r="PAH95" s="149"/>
      <c r="PAI95" s="149"/>
      <c r="PAJ95" s="149"/>
      <c r="PAK95" s="149"/>
      <c r="PAL95" s="149"/>
      <c r="PAM95" s="149"/>
      <c r="PAN95" s="149"/>
      <c r="PAO95" s="149"/>
      <c r="PAP95" s="149"/>
      <c r="PAQ95" s="149"/>
      <c r="PAR95" s="149"/>
      <c r="PAS95" s="149"/>
      <c r="PAT95" s="149"/>
      <c r="PAU95" s="149"/>
      <c r="PAV95" s="149"/>
      <c r="PAW95" s="149"/>
      <c r="PAX95" s="149"/>
      <c r="PAY95" s="149"/>
      <c r="PAZ95" s="149"/>
      <c r="PBA95" s="149"/>
      <c r="PBB95" s="149"/>
      <c r="PBC95" s="149"/>
      <c r="PBD95" s="149"/>
      <c r="PBE95" s="149"/>
      <c r="PBF95" s="149"/>
      <c r="PBG95" s="149"/>
      <c r="PBH95" s="149"/>
      <c r="PBI95" s="149"/>
      <c r="PBJ95" s="149"/>
      <c r="PBK95" s="149"/>
      <c r="PBL95" s="149"/>
      <c r="PBM95" s="149"/>
      <c r="PBN95" s="149"/>
      <c r="PBO95" s="149"/>
      <c r="PBP95" s="149"/>
      <c r="PBQ95" s="149"/>
      <c r="PBR95" s="149"/>
      <c r="PBS95" s="149"/>
      <c r="PBT95" s="149"/>
      <c r="PBU95" s="149"/>
      <c r="PBV95" s="149"/>
      <c r="PBW95" s="149"/>
      <c r="PBX95" s="149"/>
      <c r="PBY95" s="149"/>
      <c r="PBZ95" s="149"/>
      <c r="PCA95" s="149"/>
      <c r="PCB95" s="149"/>
      <c r="PCC95" s="149"/>
      <c r="PCD95" s="149"/>
      <c r="PCE95" s="149"/>
      <c r="PCF95" s="149"/>
      <c r="PCG95" s="149"/>
      <c r="PCH95" s="149"/>
      <c r="PCI95" s="149"/>
      <c r="PCJ95" s="149"/>
      <c r="PCK95" s="149"/>
      <c r="PCL95" s="149"/>
      <c r="PCM95" s="149"/>
      <c r="PCN95" s="149"/>
      <c r="PCO95" s="149"/>
      <c r="PCP95" s="149"/>
      <c r="PCQ95" s="149"/>
      <c r="PCR95" s="149"/>
      <c r="PCS95" s="149"/>
      <c r="PCT95" s="149"/>
      <c r="PCU95" s="149"/>
      <c r="PCV95" s="149"/>
      <c r="PCW95" s="149"/>
      <c r="PCX95" s="149"/>
      <c r="PCY95" s="149"/>
      <c r="PCZ95" s="149"/>
      <c r="PDA95" s="149"/>
      <c r="PDB95" s="149"/>
      <c r="PDC95" s="149"/>
      <c r="PDD95" s="149"/>
      <c r="PDE95" s="149"/>
      <c r="PDF95" s="149"/>
      <c r="PDG95" s="149"/>
      <c r="PDH95" s="149"/>
      <c r="PDI95" s="149"/>
      <c r="PDJ95" s="149"/>
      <c r="PDK95" s="149"/>
      <c r="PDL95" s="149"/>
      <c r="PDM95" s="149"/>
      <c r="PDN95" s="149"/>
      <c r="PDO95" s="149"/>
      <c r="PDP95" s="149"/>
      <c r="PDQ95" s="149"/>
      <c r="PDR95" s="149"/>
      <c r="PDS95" s="149"/>
      <c r="PDT95" s="149"/>
      <c r="PDU95" s="149"/>
      <c r="PDV95" s="149"/>
      <c r="PDW95" s="149"/>
      <c r="PDX95" s="149"/>
      <c r="PDY95" s="149"/>
      <c r="PDZ95" s="149"/>
      <c r="PEA95" s="149"/>
      <c r="PEB95" s="149"/>
      <c r="PEC95" s="149"/>
      <c r="PED95" s="149"/>
      <c r="PEE95" s="149"/>
      <c r="PEF95" s="149"/>
      <c r="PEG95" s="149"/>
      <c r="PEH95" s="149"/>
      <c r="PEI95" s="149"/>
      <c r="PEJ95" s="149"/>
      <c r="PEK95" s="149"/>
      <c r="PEL95" s="149"/>
      <c r="PEM95" s="149"/>
      <c r="PEN95" s="149"/>
      <c r="PEO95" s="149"/>
      <c r="PEP95" s="149"/>
      <c r="PEQ95" s="149"/>
      <c r="PER95" s="149"/>
      <c r="PES95" s="149"/>
      <c r="PET95" s="149"/>
      <c r="PEU95" s="149"/>
      <c r="PEV95" s="149"/>
      <c r="PEW95" s="149"/>
      <c r="PEX95" s="149"/>
      <c r="PEY95" s="149"/>
      <c r="PEZ95" s="149"/>
      <c r="PFA95" s="149"/>
      <c r="PFB95" s="149"/>
      <c r="PFC95" s="149"/>
      <c r="PFD95" s="149"/>
      <c r="PFE95" s="149"/>
      <c r="PFF95" s="149"/>
      <c r="PFG95" s="149"/>
      <c r="PFH95" s="149"/>
      <c r="PFI95" s="149"/>
      <c r="PFJ95" s="149"/>
      <c r="PFK95" s="149"/>
      <c r="PFL95" s="149"/>
      <c r="PFM95" s="149"/>
      <c r="PFN95" s="149"/>
      <c r="PFO95" s="149"/>
      <c r="PFP95" s="149"/>
      <c r="PFQ95" s="149"/>
      <c r="PFR95" s="149"/>
      <c r="PFS95" s="149"/>
      <c r="PFT95" s="149"/>
      <c r="PFU95" s="149"/>
      <c r="PFV95" s="149"/>
      <c r="PFW95" s="149"/>
      <c r="PFX95" s="149"/>
      <c r="PFY95" s="149"/>
      <c r="PFZ95" s="149"/>
      <c r="PGA95" s="149"/>
      <c r="PGB95" s="149"/>
      <c r="PGC95" s="149"/>
      <c r="PGD95" s="149"/>
      <c r="PGE95" s="149"/>
      <c r="PGF95" s="149"/>
      <c r="PGG95" s="149"/>
      <c r="PGH95" s="149"/>
      <c r="PGI95" s="149"/>
      <c r="PGJ95" s="149"/>
      <c r="PGK95" s="149"/>
      <c r="PGL95" s="149"/>
      <c r="PGM95" s="149"/>
      <c r="PGN95" s="149"/>
      <c r="PGO95" s="149"/>
      <c r="PGP95" s="149"/>
      <c r="PGQ95" s="149"/>
      <c r="PGR95" s="149"/>
      <c r="PGS95" s="149"/>
      <c r="PGT95" s="149"/>
      <c r="PGU95" s="149"/>
      <c r="PGV95" s="149"/>
      <c r="PGW95" s="149"/>
      <c r="PGX95" s="149"/>
      <c r="PGY95" s="149"/>
      <c r="PGZ95" s="149"/>
      <c r="PHA95" s="149"/>
      <c r="PHB95" s="149"/>
      <c r="PHC95" s="149"/>
      <c r="PHD95" s="149"/>
      <c r="PHE95" s="149"/>
      <c r="PHF95" s="149"/>
      <c r="PHG95" s="149"/>
      <c r="PHH95" s="149"/>
      <c r="PHI95" s="149"/>
      <c r="PHJ95" s="149"/>
      <c r="PHK95" s="149"/>
      <c r="PHL95" s="149"/>
      <c r="PHM95" s="149"/>
      <c r="PHN95" s="149"/>
      <c r="PHO95" s="149"/>
      <c r="PHP95" s="149"/>
      <c r="PHQ95" s="149"/>
      <c r="PHR95" s="149"/>
      <c r="PHS95" s="149"/>
      <c r="PHT95" s="149"/>
      <c r="PHU95" s="149"/>
      <c r="PHV95" s="149"/>
      <c r="PHW95" s="149"/>
      <c r="PHX95" s="149"/>
      <c r="PHY95" s="149"/>
      <c r="PHZ95" s="149"/>
      <c r="PIA95" s="149"/>
      <c r="PIB95" s="149"/>
      <c r="PIC95" s="149"/>
      <c r="PID95" s="149"/>
      <c r="PIE95" s="149"/>
      <c r="PIF95" s="149"/>
      <c r="PIG95" s="149"/>
      <c r="PIH95" s="149"/>
      <c r="PII95" s="149"/>
      <c r="PIJ95" s="149"/>
      <c r="PIK95" s="149"/>
      <c r="PIL95" s="149"/>
      <c r="PIM95" s="149"/>
      <c r="PIN95" s="149"/>
      <c r="PIO95" s="149"/>
      <c r="PIP95" s="149"/>
      <c r="PIQ95" s="149"/>
      <c r="PIR95" s="149"/>
      <c r="PIS95" s="149"/>
      <c r="PIT95" s="149"/>
      <c r="PIU95" s="149"/>
      <c r="PIV95" s="149"/>
      <c r="PIW95" s="149"/>
      <c r="PIX95" s="149"/>
      <c r="PIY95" s="149"/>
      <c r="PIZ95" s="149"/>
      <c r="PJA95" s="149"/>
      <c r="PJB95" s="149"/>
      <c r="PJC95" s="149"/>
      <c r="PJD95" s="149"/>
      <c r="PJE95" s="149"/>
      <c r="PJF95" s="149"/>
      <c r="PJG95" s="149"/>
      <c r="PJH95" s="149"/>
      <c r="PJI95" s="149"/>
      <c r="PJJ95" s="149"/>
      <c r="PJK95" s="149"/>
      <c r="PJL95" s="149"/>
      <c r="PJM95" s="149"/>
      <c r="PJN95" s="149"/>
      <c r="PJO95" s="149"/>
      <c r="PJP95" s="149"/>
      <c r="PJQ95" s="149"/>
      <c r="PJR95" s="149"/>
      <c r="PJS95" s="149"/>
      <c r="PJT95" s="149"/>
      <c r="PJU95" s="149"/>
      <c r="PJV95" s="149"/>
      <c r="PJW95" s="149"/>
      <c r="PJX95" s="149"/>
      <c r="PJY95" s="149"/>
      <c r="PJZ95" s="149"/>
      <c r="PKA95" s="149"/>
      <c r="PKB95" s="149"/>
      <c r="PKC95" s="149"/>
      <c r="PKD95" s="149"/>
      <c r="PKE95" s="149"/>
      <c r="PKF95" s="149"/>
      <c r="PKG95" s="149"/>
      <c r="PKH95" s="149"/>
      <c r="PKI95" s="149"/>
      <c r="PKJ95" s="149"/>
      <c r="PKK95" s="149"/>
      <c r="PKL95" s="149"/>
      <c r="PKM95" s="149"/>
      <c r="PKN95" s="149"/>
      <c r="PKO95" s="149"/>
      <c r="PKP95" s="149"/>
      <c r="PKQ95" s="149"/>
      <c r="PKR95" s="149"/>
      <c r="PKS95" s="149"/>
      <c r="PKT95" s="149"/>
      <c r="PKU95" s="149"/>
      <c r="PKV95" s="149"/>
      <c r="PKW95" s="149"/>
      <c r="PKX95" s="149"/>
      <c r="PKY95" s="149"/>
      <c r="PKZ95" s="149"/>
      <c r="PLA95" s="149"/>
      <c r="PLB95" s="149"/>
      <c r="PLC95" s="149"/>
      <c r="PLD95" s="149"/>
      <c r="PLE95" s="149"/>
      <c r="PLF95" s="149"/>
      <c r="PLG95" s="149"/>
      <c r="PLH95" s="149"/>
      <c r="PLI95" s="149"/>
      <c r="PLJ95" s="149"/>
      <c r="PLK95" s="149"/>
      <c r="PLL95" s="149"/>
      <c r="PLM95" s="149"/>
      <c r="PLN95" s="149"/>
      <c r="PLO95" s="149"/>
      <c r="PLP95" s="149"/>
      <c r="PLQ95" s="149"/>
      <c r="PLR95" s="149"/>
      <c r="PLS95" s="149"/>
      <c r="PLT95" s="149"/>
      <c r="PLU95" s="149"/>
      <c r="PLV95" s="149"/>
      <c r="PLW95" s="149"/>
      <c r="PLX95" s="149"/>
      <c r="PLY95" s="149"/>
      <c r="PLZ95" s="149"/>
      <c r="PMA95" s="149"/>
      <c r="PMB95" s="149"/>
      <c r="PMC95" s="149"/>
      <c r="PMD95" s="149"/>
      <c r="PME95" s="149"/>
      <c r="PMF95" s="149"/>
      <c r="PMG95" s="149"/>
      <c r="PMH95" s="149"/>
      <c r="PMI95" s="149"/>
      <c r="PMJ95" s="149"/>
      <c r="PMK95" s="149"/>
      <c r="PML95" s="149"/>
      <c r="PMM95" s="149"/>
      <c r="PMN95" s="149"/>
      <c r="PMO95" s="149"/>
      <c r="PMP95" s="149"/>
      <c r="PMQ95" s="149"/>
      <c r="PMR95" s="149"/>
      <c r="PMS95" s="149"/>
      <c r="PMT95" s="149"/>
      <c r="PMU95" s="149"/>
      <c r="PMV95" s="149"/>
      <c r="PMW95" s="149"/>
      <c r="PMX95" s="149"/>
      <c r="PMY95" s="149"/>
      <c r="PMZ95" s="149"/>
      <c r="PNA95" s="149"/>
      <c r="PNB95" s="149"/>
      <c r="PNC95" s="149"/>
      <c r="PND95" s="149"/>
      <c r="PNE95" s="149"/>
      <c r="PNF95" s="149"/>
      <c r="PNG95" s="149"/>
      <c r="PNH95" s="149"/>
      <c r="PNI95" s="149"/>
      <c r="PNJ95" s="149"/>
      <c r="PNK95" s="149"/>
      <c r="PNL95" s="149"/>
      <c r="PNM95" s="149"/>
      <c r="PNN95" s="149"/>
      <c r="PNO95" s="149"/>
      <c r="PNP95" s="149"/>
      <c r="PNQ95" s="149"/>
      <c r="PNR95" s="149"/>
      <c r="PNS95" s="149"/>
      <c r="PNT95" s="149"/>
      <c r="PNU95" s="149"/>
      <c r="PNV95" s="149"/>
      <c r="PNW95" s="149"/>
      <c r="PNX95" s="149"/>
      <c r="PNY95" s="149"/>
      <c r="PNZ95" s="149"/>
      <c r="POA95" s="149"/>
      <c r="POB95" s="149"/>
      <c r="POC95" s="149"/>
      <c r="POD95" s="149"/>
      <c r="POE95" s="149"/>
      <c r="POF95" s="149"/>
      <c r="POG95" s="149"/>
      <c r="POH95" s="149"/>
      <c r="POI95" s="149"/>
      <c r="POJ95" s="149"/>
      <c r="POK95" s="149"/>
      <c r="POL95" s="149"/>
      <c r="POM95" s="149"/>
      <c r="PON95" s="149"/>
      <c r="POO95" s="149"/>
      <c r="POP95" s="149"/>
      <c r="POQ95" s="149"/>
      <c r="POR95" s="149"/>
      <c r="POS95" s="149"/>
      <c r="POT95" s="149"/>
      <c r="POU95" s="149"/>
      <c r="POV95" s="149"/>
      <c r="POW95" s="149"/>
      <c r="POX95" s="149"/>
      <c r="POY95" s="149"/>
      <c r="POZ95" s="149"/>
      <c r="PPA95" s="149"/>
      <c r="PPB95" s="149"/>
      <c r="PPC95" s="149"/>
      <c r="PPD95" s="149"/>
      <c r="PPE95" s="149"/>
      <c r="PPF95" s="149"/>
      <c r="PPG95" s="149"/>
      <c r="PPH95" s="149"/>
      <c r="PPI95" s="149"/>
      <c r="PPJ95" s="149"/>
      <c r="PPK95" s="149"/>
      <c r="PPL95" s="149"/>
      <c r="PPM95" s="149"/>
      <c r="PPN95" s="149"/>
      <c r="PPO95" s="149"/>
      <c r="PPP95" s="149"/>
      <c r="PPQ95" s="149"/>
      <c r="PPR95" s="149"/>
      <c r="PPS95" s="149"/>
      <c r="PPT95" s="149"/>
      <c r="PPU95" s="149"/>
      <c r="PPV95" s="149"/>
      <c r="PPW95" s="149"/>
      <c r="PPX95" s="149"/>
      <c r="PPY95" s="149"/>
      <c r="PPZ95" s="149"/>
      <c r="PQA95" s="149"/>
      <c r="PQB95" s="149"/>
      <c r="PQC95" s="149"/>
      <c r="PQD95" s="149"/>
      <c r="PQE95" s="149"/>
      <c r="PQF95" s="149"/>
      <c r="PQG95" s="149"/>
      <c r="PQH95" s="149"/>
      <c r="PQI95" s="149"/>
      <c r="PQJ95" s="149"/>
      <c r="PQK95" s="149"/>
      <c r="PQL95" s="149"/>
      <c r="PQM95" s="149"/>
      <c r="PQN95" s="149"/>
      <c r="PQO95" s="149"/>
      <c r="PQP95" s="149"/>
      <c r="PQQ95" s="149"/>
      <c r="PQR95" s="149"/>
      <c r="PQS95" s="149"/>
      <c r="PQT95" s="149"/>
      <c r="PQU95" s="149"/>
      <c r="PQV95" s="149"/>
      <c r="PQW95" s="149"/>
      <c r="PQX95" s="149"/>
      <c r="PQY95" s="149"/>
      <c r="PQZ95" s="149"/>
      <c r="PRA95" s="149"/>
      <c r="PRB95" s="149"/>
      <c r="PRC95" s="149"/>
      <c r="PRD95" s="149"/>
      <c r="PRE95" s="149"/>
      <c r="PRF95" s="149"/>
      <c r="PRG95" s="149"/>
      <c r="PRH95" s="149"/>
      <c r="PRI95" s="149"/>
      <c r="PRJ95" s="149"/>
      <c r="PRK95" s="149"/>
      <c r="PRL95" s="149"/>
      <c r="PRM95" s="149"/>
      <c r="PRN95" s="149"/>
      <c r="PRO95" s="149"/>
      <c r="PRP95" s="149"/>
      <c r="PRQ95" s="149"/>
      <c r="PRR95" s="149"/>
      <c r="PRS95" s="149"/>
      <c r="PRT95" s="149"/>
      <c r="PRU95" s="149"/>
      <c r="PRV95" s="149"/>
      <c r="PRW95" s="149"/>
      <c r="PRX95" s="149"/>
      <c r="PRY95" s="149"/>
      <c r="PRZ95" s="149"/>
      <c r="PSA95" s="149"/>
      <c r="PSB95" s="149"/>
      <c r="PSC95" s="149"/>
      <c r="PSD95" s="149"/>
      <c r="PSE95" s="149"/>
      <c r="PSF95" s="149"/>
      <c r="PSG95" s="149"/>
      <c r="PSH95" s="149"/>
      <c r="PSI95" s="149"/>
      <c r="PSJ95" s="149"/>
      <c r="PSK95" s="149"/>
      <c r="PSL95" s="149"/>
      <c r="PSM95" s="149"/>
      <c r="PSN95" s="149"/>
      <c r="PSO95" s="149"/>
      <c r="PSP95" s="149"/>
      <c r="PSQ95" s="149"/>
      <c r="PSR95" s="149"/>
      <c r="PSS95" s="149"/>
      <c r="PST95" s="149"/>
      <c r="PSU95" s="149"/>
      <c r="PSV95" s="149"/>
      <c r="PSW95" s="149"/>
      <c r="PSX95" s="149"/>
      <c r="PSY95" s="149"/>
      <c r="PSZ95" s="149"/>
      <c r="PTA95" s="149"/>
      <c r="PTB95" s="149"/>
      <c r="PTC95" s="149"/>
      <c r="PTD95" s="149"/>
      <c r="PTE95" s="149"/>
      <c r="PTF95" s="149"/>
      <c r="PTG95" s="149"/>
      <c r="PTH95" s="149"/>
      <c r="PTI95" s="149"/>
      <c r="PTJ95" s="149"/>
      <c r="PTK95" s="149"/>
      <c r="PTL95" s="149"/>
      <c r="PTM95" s="149"/>
      <c r="PTN95" s="149"/>
      <c r="PTO95" s="149"/>
      <c r="PTP95" s="149"/>
      <c r="PTQ95" s="149"/>
      <c r="PTR95" s="149"/>
      <c r="PTS95" s="149"/>
      <c r="PTT95" s="149"/>
      <c r="PTU95" s="149"/>
      <c r="PTV95" s="149"/>
      <c r="PTW95" s="149"/>
      <c r="PTX95" s="149"/>
      <c r="PTY95" s="149"/>
      <c r="PTZ95" s="149"/>
      <c r="PUA95" s="149"/>
      <c r="PUB95" s="149"/>
      <c r="PUC95" s="149"/>
      <c r="PUD95" s="149"/>
      <c r="PUE95" s="149"/>
      <c r="PUF95" s="149"/>
      <c r="PUG95" s="149"/>
      <c r="PUH95" s="149"/>
      <c r="PUI95" s="149"/>
      <c r="PUJ95" s="149"/>
      <c r="PUK95" s="149"/>
      <c r="PUL95" s="149"/>
      <c r="PUM95" s="149"/>
      <c r="PUN95" s="149"/>
      <c r="PUO95" s="149"/>
      <c r="PUP95" s="149"/>
      <c r="PUQ95" s="149"/>
      <c r="PUR95" s="149"/>
      <c r="PUS95" s="149"/>
      <c r="PUT95" s="149"/>
      <c r="PUU95" s="149"/>
      <c r="PUV95" s="149"/>
      <c r="PUW95" s="149"/>
      <c r="PUX95" s="149"/>
      <c r="PUY95" s="149"/>
      <c r="PUZ95" s="149"/>
      <c r="PVA95" s="149"/>
      <c r="PVB95" s="149"/>
      <c r="PVC95" s="149"/>
      <c r="PVD95" s="149"/>
      <c r="PVE95" s="149"/>
      <c r="PVF95" s="149"/>
      <c r="PVG95" s="149"/>
      <c r="PVH95" s="149"/>
      <c r="PVI95" s="149"/>
      <c r="PVJ95" s="149"/>
      <c r="PVK95" s="149"/>
      <c r="PVL95" s="149"/>
      <c r="PVM95" s="149"/>
      <c r="PVN95" s="149"/>
      <c r="PVO95" s="149"/>
      <c r="PVP95" s="149"/>
      <c r="PVQ95" s="149"/>
      <c r="PVR95" s="149"/>
      <c r="PVS95" s="149"/>
      <c r="PVT95" s="149"/>
      <c r="PVU95" s="149"/>
      <c r="PVV95" s="149"/>
      <c r="PVW95" s="149"/>
      <c r="PVX95" s="149"/>
      <c r="PVY95" s="149"/>
      <c r="PVZ95" s="149"/>
      <c r="PWA95" s="149"/>
      <c r="PWB95" s="149"/>
      <c r="PWC95" s="149"/>
      <c r="PWD95" s="149"/>
      <c r="PWE95" s="149"/>
      <c r="PWF95" s="149"/>
      <c r="PWG95" s="149"/>
      <c r="PWH95" s="149"/>
      <c r="PWI95" s="149"/>
      <c r="PWJ95" s="149"/>
      <c r="PWK95" s="149"/>
      <c r="PWL95" s="149"/>
      <c r="PWM95" s="149"/>
      <c r="PWN95" s="149"/>
      <c r="PWO95" s="149"/>
      <c r="PWP95" s="149"/>
      <c r="PWQ95" s="149"/>
      <c r="PWR95" s="149"/>
      <c r="PWS95" s="149"/>
      <c r="PWT95" s="149"/>
      <c r="PWU95" s="149"/>
      <c r="PWV95" s="149"/>
      <c r="PWW95" s="149"/>
      <c r="PWX95" s="149"/>
      <c r="PWY95" s="149"/>
      <c r="PWZ95" s="149"/>
      <c r="PXA95" s="149"/>
      <c r="PXB95" s="149"/>
      <c r="PXC95" s="149"/>
      <c r="PXD95" s="149"/>
      <c r="PXE95" s="149"/>
      <c r="PXF95" s="149"/>
      <c r="PXG95" s="149"/>
      <c r="PXH95" s="149"/>
      <c r="PXI95" s="149"/>
      <c r="PXJ95" s="149"/>
      <c r="PXK95" s="149"/>
      <c r="PXL95" s="149"/>
      <c r="PXM95" s="149"/>
      <c r="PXN95" s="149"/>
      <c r="PXO95" s="149"/>
      <c r="PXP95" s="149"/>
      <c r="PXQ95" s="149"/>
      <c r="PXR95" s="149"/>
      <c r="PXS95" s="149"/>
      <c r="PXT95" s="149"/>
      <c r="PXU95" s="149"/>
      <c r="PXV95" s="149"/>
      <c r="PXW95" s="149"/>
      <c r="PXX95" s="149"/>
      <c r="PXY95" s="149"/>
      <c r="PXZ95" s="149"/>
      <c r="PYA95" s="149"/>
      <c r="PYB95" s="149"/>
      <c r="PYC95" s="149"/>
      <c r="PYD95" s="149"/>
      <c r="PYE95" s="149"/>
      <c r="PYF95" s="149"/>
      <c r="PYG95" s="149"/>
      <c r="PYH95" s="149"/>
      <c r="PYI95" s="149"/>
      <c r="PYJ95" s="149"/>
      <c r="PYK95" s="149"/>
      <c r="PYL95" s="149"/>
      <c r="PYM95" s="149"/>
      <c r="PYN95" s="149"/>
      <c r="PYO95" s="149"/>
      <c r="PYP95" s="149"/>
      <c r="PYQ95" s="149"/>
      <c r="PYR95" s="149"/>
      <c r="PYS95" s="149"/>
      <c r="PYT95" s="149"/>
      <c r="PYU95" s="149"/>
      <c r="PYV95" s="149"/>
      <c r="PYW95" s="149"/>
      <c r="PYX95" s="149"/>
      <c r="PYY95" s="149"/>
      <c r="PYZ95" s="149"/>
      <c r="PZA95" s="149"/>
      <c r="PZB95" s="149"/>
      <c r="PZC95" s="149"/>
      <c r="PZD95" s="149"/>
      <c r="PZE95" s="149"/>
      <c r="PZF95" s="149"/>
      <c r="PZG95" s="149"/>
      <c r="PZH95" s="149"/>
      <c r="PZI95" s="149"/>
      <c r="PZJ95" s="149"/>
      <c r="PZK95" s="149"/>
      <c r="PZL95" s="149"/>
      <c r="PZM95" s="149"/>
      <c r="PZN95" s="149"/>
      <c r="PZO95" s="149"/>
      <c r="PZP95" s="149"/>
      <c r="PZQ95" s="149"/>
      <c r="PZR95" s="149"/>
      <c r="PZS95" s="149"/>
      <c r="PZT95" s="149"/>
      <c r="PZU95" s="149"/>
      <c r="PZV95" s="149"/>
      <c r="PZW95" s="149"/>
      <c r="PZX95" s="149"/>
      <c r="PZY95" s="149"/>
      <c r="PZZ95" s="149"/>
      <c r="QAA95" s="149"/>
      <c r="QAB95" s="149"/>
      <c r="QAC95" s="149"/>
      <c r="QAD95" s="149"/>
      <c r="QAE95" s="149"/>
      <c r="QAF95" s="149"/>
      <c r="QAG95" s="149"/>
      <c r="QAH95" s="149"/>
      <c r="QAI95" s="149"/>
      <c r="QAJ95" s="149"/>
      <c r="QAK95" s="149"/>
      <c r="QAL95" s="149"/>
      <c r="QAM95" s="149"/>
      <c r="QAN95" s="149"/>
      <c r="QAO95" s="149"/>
      <c r="QAP95" s="149"/>
      <c r="QAQ95" s="149"/>
      <c r="QAR95" s="149"/>
      <c r="QAS95" s="149"/>
      <c r="QAT95" s="149"/>
      <c r="QAU95" s="149"/>
      <c r="QAV95" s="149"/>
      <c r="QAW95" s="149"/>
      <c r="QAX95" s="149"/>
      <c r="QAY95" s="149"/>
      <c r="QAZ95" s="149"/>
      <c r="QBA95" s="149"/>
      <c r="QBB95" s="149"/>
      <c r="QBC95" s="149"/>
      <c r="QBD95" s="149"/>
      <c r="QBE95" s="149"/>
      <c r="QBF95" s="149"/>
      <c r="QBG95" s="149"/>
      <c r="QBH95" s="149"/>
      <c r="QBI95" s="149"/>
      <c r="QBJ95" s="149"/>
      <c r="QBK95" s="149"/>
      <c r="QBL95" s="149"/>
      <c r="QBM95" s="149"/>
      <c r="QBN95" s="149"/>
      <c r="QBO95" s="149"/>
      <c r="QBP95" s="149"/>
      <c r="QBQ95" s="149"/>
      <c r="QBR95" s="149"/>
      <c r="QBS95" s="149"/>
      <c r="QBT95" s="149"/>
      <c r="QBU95" s="149"/>
      <c r="QBV95" s="149"/>
      <c r="QBW95" s="149"/>
      <c r="QBX95" s="149"/>
      <c r="QBY95" s="149"/>
      <c r="QBZ95" s="149"/>
      <c r="QCA95" s="149"/>
      <c r="QCB95" s="149"/>
      <c r="QCC95" s="149"/>
      <c r="QCD95" s="149"/>
      <c r="QCE95" s="149"/>
      <c r="QCF95" s="149"/>
      <c r="QCG95" s="149"/>
      <c r="QCH95" s="149"/>
      <c r="QCI95" s="149"/>
      <c r="QCJ95" s="149"/>
      <c r="QCK95" s="149"/>
      <c r="QCL95" s="149"/>
      <c r="QCM95" s="149"/>
      <c r="QCN95" s="149"/>
      <c r="QCO95" s="149"/>
      <c r="QCP95" s="149"/>
      <c r="QCQ95" s="149"/>
      <c r="QCR95" s="149"/>
      <c r="QCS95" s="149"/>
      <c r="QCT95" s="149"/>
      <c r="QCU95" s="149"/>
      <c r="QCV95" s="149"/>
      <c r="QCW95" s="149"/>
      <c r="QCX95" s="149"/>
      <c r="QCY95" s="149"/>
      <c r="QCZ95" s="149"/>
      <c r="QDA95" s="149"/>
      <c r="QDB95" s="149"/>
      <c r="QDC95" s="149"/>
      <c r="QDD95" s="149"/>
      <c r="QDE95" s="149"/>
      <c r="QDF95" s="149"/>
      <c r="QDG95" s="149"/>
      <c r="QDH95" s="149"/>
      <c r="QDI95" s="149"/>
      <c r="QDJ95" s="149"/>
      <c r="QDK95" s="149"/>
      <c r="QDL95" s="149"/>
      <c r="QDM95" s="149"/>
      <c r="QDN95" s="149"/>
      <c r="QDO95" s="149"/>
      <c r="QDP95" s="149"/>
      <c r="QDQ95" s="149"/>
      <c r="QDR95" s="149"/>
      <c r="QDS95" s="149"/>
      <c r="QDT95" s="149"/>
      <c r="QDU95" s="149"/>
      <c r="QDV95" s="149"/>
      <c r="QDW95" s="149"/>
      <c r="QDX95" s="149"/>
      <c r="QDY95" s="149"/>
      <c r="QDZ95" s="149"/>
      <c r="QEA95" s="149"/>
      <c r="QEB95" s="149"/>
      <c r="QEC95" s="149"/>
      <c r="QED95" s="149"/>
      <c r="QEE95" s="149"/>
      <c r="QEF95" s="149"/>
      <c r="QEG95" s="149"/>
      <c r="QEH95" s="149"/>
      <c r="QEI95" s="149"/>
      <c r="QEJ95" s="149"/>
      <c r="QEK95" s="149"/>
      <c r="QEL95" s="149"/>
      <c r="QEM95" s="149"/>
      <c r="QEN95" s="149"/>
      <c r="QEO95" s="149"/>
      <c r="QEP95" s="149"/>
      <c r="QEQ95" s="149"/>
      <c r="QER95" s="149"/>
      <c r="QES95" s="149"/>
      <c r="QET95" s="149"/>
      <c r="QEU95" s="149"/>
      <c r="QEV95" s="149"/>
      <c r="QEW95" s="149"/>
      <c r="QEX95" s="149"/>
      <c r="QEY95" s="149"/>
      <c r="QEZ95" s="149"/>
      <c r="QFA95" s="149"/>
      <c r="QFB95" s="149"/>
      <c r="QFC95" s="149"/>
      <c r="QFD95" s="149"/>
      <c r="QFE95" s="149"/>
      <c r="QFF95" s="149"/>
      <c r="QFG95" s="149"/>
      <c r="QFH95" s="149"/>
      <c r="QFI95" s="149"/>
      <c r="QFJ95" s="149"/>
      <c r="QFK95" s="149"/>
      <c r="QFL95" s="149"/>
      <c r="QFM95" s="149"/>
      <c r="QFN95" s="149"/>
      <c r="QFO95" s="149"/>
      <c r="QFP95" s="149"/>
      <c r="QFQ95" s="149"/>
      <c r="QFR95" s="149"/>
      <c r="QFS95" s="149"/>
      <c r="QFT95" s="149"/>
      <c r="QFU95" s="149"/>
      <c r="QFV95" s="149"/>
      <c r="QFW95" s="149"/>
      <c r="QFX95" s="149"/>
      <c r="QFY95" s="149"/>
      <c r="QFZ95" s="149"/>
      <c r="QGA95" s="149"/>
      <c r="QGB95" s="149"/>
      <c r="QGC95" s="149"/>
      <c r="QGD95" s="149"/>
      <c r="QGE95" s="149"/>
      <c r="QGF95" s="149"/>
      <c r="QGG95" s="149"/>
      <c r="QGH95" s="149"/>
      <c r="QGI95" s="149"/>
      <c r="QGJ95" s="149"/>
      <c r="QGK95" s="149"/>
      <c r="QGL95" s="149"/>
      <c r="QGM95" s="149"/>
      <c r="QGN95" s="149"/>
      <c r="QGO95" s="149"/>
      <c r="QGP95" s="149"/>
      <c r="QGQ95" s="149"/>
      <c r="QGR95" s="149"/>
      <c r="QGS95" s="149"/>
      <c r="QGT95" s="149"/>
      <c r="QGU95" s="149"/>
      <c r="QGV95" s="149"/>
      <c r="QGW95" s="149"/>
      <c r="QGX95" s="149"/>
      <c r="QGY95" s="149"/>
      <c r="QGZ95" s="149"/>
      <c r="QHA95" s="149"/>
      <c r="QHB95" s="149"/>
      <c r="QHC95" s="149"/>
      <c r="QHD95" s="149"/>
      <c r="QHE95" s="149"/>
      <c r="QHF95" s="149"/>
      <c r="QHG95" s="149"/>
      <c r="QHH95" s="149"/>
      <c r="QHI95" s="149"/>
      <c r="QHJ95" s="149"/>
      <c r="QHK95" s="149"/>
      <c r="QHL95" s="149"/>
      <c r="QHM95" s="149"/>
      <c r="QHN95" s="149"/>
      <c r="QHO95" s="149"/>
      <c r="QHP95" s="149"/>
      <c r="QHQ95" s="149"/>
      <c r="QHR95" s="149"/>
      <c r="QHS95" s="149"/>
      <c r="QHT95" s="149"/>
      <c r="QHU95" s="149"/>
      <c r="QHV95" s="149"/>
      <c r="QHW95" s="149"/>
      <c r="QHX95" s="149"/>
      <c r="QHY95" s="149"/>
      <c r="QHZ95" s="149"/>
      <c r="QIA95" s="149"/>
      <c r="QIB95" s="149"/>
      <c r="QIC95" s="149"/>
      <c r="QID95" s="149"/>
      <c r="QIE95" s="149"/>
      <c r="QIF95" s="149"/>
      <c r="QIG95" s="149"/>
      <c r="QIH95" s="149"/>
      <c r="QII95" s="149"/>
      <c r="QIJ95" s="149"/>
      <c r="QIK95" s="149"/>
      <c r="QIL95" s="149"/>
      <c r="QIM95" s="149"/>
      <c r="QIN95" s="149"/>
      <c r="QIO95" s="149"/>
      <c r="QIP95" s="149"/>
      <c r="QIQ95" s="149"/>
      <c r="QIR95" s="149"/>
      <c r="QIS95" s="149"/>
      <c r="QIT95" s="149"/>
      <c r="QIU95" s="149"/>
      <c r="QIV95" s="149"/>
      <c r="QIW95" s="149"/>
      <c r="QIX95" s="149"/>
      <c r="QIY95" s="149"/>
      <c r="QIZ95" s="149"/>
      <c r="QJA95" s="149"/>
      <c r="QJB95" s="149"/>
      <c r="QJC95" s="149"/>
      <c r="QJD95" s="149"/>
      <c r="QJE95" s="149"/>
      <c r="QJF95" s="149"/>
      <c r="QJG95" s="149"/>
      <c r="QJH95" s="149"/>
      <c r="QJI95" s="149"/>
      <c r="QJJ95" s="149"/>
      <c r="QJK95" s="149"/>
      <c r="QJL95" s="149"/>
      <c r="QJM95" s="149"/>
      <c r="QJN95" s="149"/>
      <c r="QJO95" s="149"/>
      <c r="QJP95" s="149"/>
      <c r="QJQ95" s="149"/>
      <c r="QJR95" s="149"/>
      <c r="QJS95" s="149"/>
      <c r="QJT95" s="149"/>
      <c r="QJU95" s="149"/>
      <c r="QJV95" s="149"/>
      <c r="QJW95" s="149"/>
      <c r="QJX95" s="149"/>
      <c r="QJY95" s="149"/>
      <c r="QJZ95" s="149"/>
      <c r="QKA95" s="149"/>
      <c r="QKB95" s="149"/>
      <c r="QKC95" s="149"/>
      <c r="QKD95" s="149"/>
      <c r="QKE95" s="149"/>
      <c r="QKF95" s="149"/>
      <c r="QKG95" s="149"/>
      <c r="QKH95" s="149"/>
      <c r="QKI95" s="149"/>
      <c r="QKJ95" s="149"/>
      <c r="QKK95" s="149"/>
      <c r="QKL95" s="149"/>
      <c r="QKM95" s="149"/>
      <c r="QKN95" s="149"/>
      <c r="QKO95" s="149"/>
      <c r="QKP95" s="149"/>
      <c r="QKQ95" s="149"/>
      <c r="QKR95" s="149"/>
      <c r="QKS95" s="149"/>
      <c r="QKT95" s="149"/>
      <c r="QKU95" s="149"/>
      <c r="QKV95" s="149"/>
      <c r="QKW95" s="149"/>
      <c r="QKX95" s="149"/>
      <c r="QKY95" s="149"/>
      <c r="QKZ95" s="149"/>
      <c r="QLA95" s="149"/>
      <c r="QLB95" s="149"/>
      <c r="QLC95" s="149"/>
      <c r="QLD95" s="149"/>
      <c r="QLE95" s="149"/>
      <c r="QLF95" s="149"/>
      <c r="QLG95" s="149"/>
      <c r="QLH95" s="149"/>
      <c r="QLI95" s="149"/>
      <c r="QLJ95" s="149"/>
      <c r="QLK95" s="149"/>
      <c r="QLL95" s="149"/>
      <c r="QLM95" s="149"/>
      <c r="QLN95" s="149"/>
      <c r="QLO95" s="149"/>
      <c r="QLP95" s="149"/>
      <c r="QLQ95" s="149"/>
      <c r="QLR95" s="149"/>
      <c r="QLS95" s="149"/>
      <c r="QLT95" s="149"/>
      <c r="QLU95" s="149"/>
      <c r="QLV95" s="149"/>
      <c r="QLW95" s="149"/>
      <c r="QLX95" s="149"/>
      <c r="QLY95" s="149"/>
      <c r="QLZ95" s="149"/>
      <c r="QMA95" s="149"/>
      <c r="QMB95" s="149"/>
      <c r="QMC95" s="149"/>
      <c r="QMD95" s="149"/>
      <c r="QME95" s="149"/>
      <c r="QMF95" s="149"/>
      <c r="QMG95" s="149"/>
      <c r="QMH95" s="149"/>
      <c r="QMI95" s="149"/>
      <c r="QMJ95" s="149"/>
      <c r="QMK95" s="149"/>
      <c r="QML95" s="149"/>
      <c r="QMM95" s="149"/>
      <c r="QMN95" s="149"/>
      <c r="QMO95" s="149"/>
      <c r="QMP95" s="149"/>
      <c r="QMQ95" s="149"/>
      <c r="QMR95" s="149"/>
      <c r="QMS95" s="149"/>
      <c r="QMT95" s="149"/>
      <c r="QMU95" s="149"/>
      <c r="QMV95" s="149"/>
      <c r="QMW95" s="149"/>
      <c r="QMX95" s="149"/>
      <c r="QMY95" s="149"/>
      <c r="QMZ95" s="149"/>
      <c r="QNA95" s="149"/>
      <c r="QNB95" s="149"/>
      <c r="QNC95" s="149"/>
      <c r="QND95" s="149"/>
      <c r="QNE95" s="149"/>
      <c r="QNF95" s="149"/>
      <c r="QNG95" s="149"/>
      <c r="QNH95" s="149"/>
      <c r="QNI95" s="149"/>
      <c r="QNJ95" s="149"/>
      <c r="QNK95" s="149"/>
      <c r="QNL95" s="149"/>
      <c r="QNM95" s="149"/>
      <c r="QNN95" s="149"/>
      <c r="QNO95" s="149"/>
      <c r="QNP95" s="149"/>
      <c r="QNQ95" s="149"/>
      <c r="QNR95" s="149"/>
      <c r="QNS95" s="149"/>
      <c r="QNT95" s="149"/>
      <c r="QNU95" s="149"/>
      <c r="QNV95" s="149"/>
      <c r="QNW95" s="149"/>
      <c r="QNX95" s="149"/>
      <c r="QNY95" s="149"/>
      <c r="QNZ95" s="149"/>
      <c r="QOA95" s="149"/>
      <c r="QOB95" s="149"/>
      <c r="QOC95" s="149"/>
      <c r="QOD95" s="149"/>
      <c r="QOE95" s="149"/>
      <c r="QOF95" s="149"/>
      <c r="QOG95" s="149"/>
      <c r="QOH95" s="149"/>
      <c r="QOI95" s="149"/>
      <c r="QOJ95" s="149"/>
      <c r="QOK95" s="149"/>
      <c r="QOL95" s="149"/>
      <c r="QOM95" s="149"/>
      <c r="QON95" s="149"/>
      <c r="QOO95" s="149"/>
      <c r="QOP95" s="149"/>
      <c r="QOQ95" s="149"/>
      <c r="QOR95" s="149"/>
      <c r="QOS95" s="149"/>
      <c r="QOT95" s="149"/>
      <c r="QOU95" s="149"/>
      <c r="QOV95" s="149"/>
      <c r="QOW95" s="149"/>
      <c r="QOX95" s="149"/>
      <c r="QOY95" s="149"/>
      <c r="QOZ95" s="149"/>
      <c r="QPA95" s="149"/>
      <c r="QPB95" s="149"/>
      <c r="QPC95" s="149"/>
      <c r="QPD95" s="149"/>
      <c r="QPE95" s="149"/>
      <c r="QPF95" s="149"/>
      <c r="QPG95" s="149"/>
      <c r="QPH95" s="149"/>
      <c r="QPI95" s="149"/>
      <c r="QPJ95" s="149"/>
      <c r="QPK95" s="149"/>
      <c r="QPL95" s="149"/>
      <c r="QPM95" s="149"/>
      <c r="QPN95" s="149"/>
      <c r="QPO95" s="149"/>
      <c r="QPP95" s="149"/>
      <c r="QPQ95" s="149"/>
      <c r="QPR95" s="149"/>
      <c r="QPS95" s="149"/>
      <c r="QPT95" s="149"/>
      <c r="QPU95" s="149"/>
      <c r="QPV95" s="149"/>
      <c r="QPW95" s="149"/>
      <c r="QPX95" s="149"/>
      <c r="QPY95" s="149"/>
      <c r="QPZ95" s="149"/>
      <c r="QQA95" s="149"/>
      <c r="QQB95" s="149"/>
      <c r="QQC95" s="149"/>
      <c r="QQD95" s="149"/>
      <c r="QQE95" s="149"/>
      <c r="QQF95" s="149"/>
      <c r="QQG95" s="149"/>
      <c r="QQH95" s="149"/>
      <c r="QQI95" s="149"/>
      <c r="QQJ95" s="149"/>
      <c r="QQK95" s="149"/>
      <c r="QQL95" s="149"/>
      <c r="QQM95" s="149"/>
      <c r="QQN95" s="149"/>
      <c r="QQO95" s="149"/>
      <c r="QQP95" s="149"/>
      <c r="QQQ95" s="149"/>
      <c r="QQR95" s="149"/>
      <c r="QQS95" s="149"/>
      <c r="QQT95" s="149"/>
      <c r="QQU95" s="149"/>
      <c r="QQV95" s="149"/>
      <c r="QQW95" s="149"/>
      <c r="QQX95" s="149"/>
      <c r="QQY95" s="149"/>
      <c r="QQZ95" s="149"/>
      <c r="QRA95" s="149"/>
      <c r="QRB95" s="149"/>
      <c r="QRC95" s="149"/>
      <c r="QRD95" s="149"/>
      <c r="QRE95" s="149"/>
      <c r="QRF95" s="149"/>
      <c r="QRG95" s="149"/>
      <c r="QRH95" s="149"/>
      <c r="QRI95" s="149"/>
      <c r="QRJ95" s="149"/>
      <c r="QRK95" s="149"/>
      <c r="QRL95" s="149"/>
      <c r="QRM95" s="149"/>
      <c r="QRN95" s="149"/>
      <c r="QRO95" s="149"/>
      <c r="QRP95" s="149"/>
      <c r="QRQ95" s="149"/>
      <c r="QRR95" s="149"/>
      <c r="QRS95" s="149"/>
      <c r="QRT95" s="149"/>
      <c r="QRU95" s="149"/>
      <c r="QRV95" s="149"/>
      <c r="QRW95" s="149"/>
      <c r="QRX95" s="149"/>
      <c r="QRY95" s="149"/>
      <c r="QRZ95" s="149"/>
      <c r="QSA95" s="149"/>
      <c r="QSB95" s="149"/>
      <c r="QSC95" s="149"/>
      <c r="QSD95" s="149"/>
      <c r="QSE95" s="149"/>
      <c r="QSF95" s="149"/>
      <c r="QSG95" s="149"/>
      <c r="QSH95" s="149"/>
      <c r="QSI95" s="149"/>
      <c r="QSJ95" s="149"/>
      <c r="QSK95" s="149"/>
      <c r="QSL95" s="149"/>
      <c r="QSM95" s="149"/>
      <c r="QSN95" s="149"/>
      <c r="QSO95" s="149"/>
      <c r="QSP95" s="149"/>
      <c r="QSQ95" s="149"/>
      <c r="QSR95" s="149"/>
      <c r="QSS95" s="149"/>
      <c r="QST95" s="149"/>
      <c r="QSU95" s="149"/>
      <c r="QSV95" s="149"/>
      <c r="QSW95" s="149"/>
      <c r="QSX95" s="149"/>
      <c r="QSY95" s="149"/>
      <c r="QSZ95" s="149"/>
      <c r="QTA95" s="149"/>
      <c r="QTB95" s="149"/>
      <c r="QTC95" s="149"/>
      <c r="QTD95" s="149"/>
      <c r="QTE95" s="149"/>
      <c r="QTF95" s="149"/>
      <c r="QTG95" s="149"/>
      <c r="QTH95" s="149"/>
      <c r="QTI95" s="149"/>
      <c r="QTJ95" s="149"/>
      <c r="QTK95" s="149"/>
      <c r="QTL95" s="149"/>
      <c r="QTM95" s="149"/>
      <c r="QTN95" s="149"/>
      <c r="QTO95" s="149"/>
      <c r="QTP95" s="149"/>
      <c r="QTQ95" s="149"/>
      <c r="QTR95" s="149"/>
      <c r="QTS95" s="149"/>
      <c r="QTT95" s="149"/>
      <c r="QTU95" s="149"/>
      <c r="QTV95" s="149"/>
      <c r="QTW95" s="149"/>
      <c r="QTX95" s="149"/>
      <c r="QTY95" s="149"/>
      <c r="QTZ95" s="149"/>
      <c r="QUA95" s="149"/>
      <c r="QUB95" s="149"/>
      <c r="QUC95" s="149"/>
      <c r="QUD95" s="149"/>
      <c r="QUE95" s="149"/>
      <c r="QUF95" s="149"/>
      <c r="QUG95" s="149"/>
      <c r="QUH95" s="149"/>
      <c r="QUI95" s="149"/>
      <c r="QUJ95" s="149"/>
      <c r="QUK95" s="149"/>
      <c r="QUL95" s="149"/>
      <c r="QUM95" s="149"/>
      <c r="QUN95" s="149"/>
      <c r="QUO95" s="149"/>
      <c r="QUP95" s="149"/>
      <c r="QUQ95" s="149"/>
      <c r="QUR95" s="149"/>
      <c r="QUS95" s="149"/>
      <c r="QUT95" s="149"/>
      <c r="QUU95" s="149"/>
      <c r="QUV95" s="149"/>
      <c r="QUW95" s="149"/>
      <c r="QUX95" s="149"/>
      <c r="QUY95" s="149"/>
      <c r="QUZ95" s="149"/>
      <c r="QVA95" s="149"/>
      <c r="QVB95" s="149"/>
      <c r="QVC95" s="149"/>
      <c r="QVD95" s="149"/>
      <c r="QVE95" s="149"/>
      <c r="QVF95" s="149"/>
      <c r="QVG95" s="149"/>
      <c r="QVH95" s="149"/>
      <c r="QVI95" s="149"/>
      <c r="QVJ95" s="149"/>
      <c r="QVK95" s="149"/>
      <c r="QVL95" s="149"/>
      <c r="QVM95" s="149"/>
      <c r="QVN95" s="149"/>
      <c r="QVO95" s="149"/>
      <c r="QVP95" s="149"/>
      <c r="QVQ95" s="149"/>
      <c r="QVR95" s="149"/>
      <c r="QVS95" s="149"/>
      <c r="QVT95" s="149"/>
      <c r="QVU95" s="149"/>
      <c r="QVV95" s="149"/>
      <c r="QVW95" s="149"/>
      <c r="QVX95" s="149"/>
      <c r="QVY95" s="149"/>
      <c r="QVZ95" s="149"/>
      <c r="QWA95" s="149"/>
      <c r="QWB95" s="149"/>
      <c r="QWC95" s="149"/>
      <c r="QWD95" s="149"/>
      <c r="QWE95" s="149"/>
      <c r="QWF95" s="149"/>
      <c r="QWG95" s="149"/>
      <c r="QWH95" s="149"/>
      <c r="QWI95" s="149"/>
      <c r="QWJ95" s="149"/>
      <c r="QWK95" s="149"/>
      <c r="QWL95" s="149"/>
      <c r="QWM95" s="149"/>
      <c r="QWN95" s="149"/>
      <c r="QWO95" s="149"/>
      <c r="QWP95" s="149"/>
      <c r="QWQ95" s="149"/>
      <c r="QWR95" s="149"/>
      <c r="QWS95" s="149"/>
      <c r="QWT95" s="149"/>
      <c r="QWU95" s="149"/>
      <c r="QWV95" s="149"/>
      <c r="QWW95" s="149"/>
      <c r="QWX95" s="149"/>
      <c r="QWY95" s="149"/>
      <c r="QWZ95" s="149"/>
      <c r="QXA95" s="149"/>
      <c r="QXB95" s="149"/>
      <c r="QXC95" s="149"/>
      <c r="QXD95" s="149"/>
      <c r="QXE95" s="149"/>
      <c r="QXF95" s="149"/>
      <c r="QXG95" s="149"/>
      <c r="QXH95" s="149"/>
      <c r="QXI95" s="149"/>
      <c r="QXJ95" s="149"/>
      <c r="QXK95" s="149"/>
      <c r="QXL95" s="149"/>
      <c r="QXM95" s="149"/>
      <c r="QXN95" s="149"/>
      <c r="QXO95" s="149"/>
      <c r="QXP95" s="149"/>
      <c r="QXQ95" s="149"/>
      <c r="QXR95" s="149"/>
      <c r="QXS95" s="149"/>
      <c r="QXT95" s="149"/>
      <c r="QXU95" s="149"/>
      <c r="QXV95" s="149"/>
      <c r="QXW95" s="149"/>
      <c r="QXX95" s="149"/>
      <c r="QXY95" s="149"/>
      <c r="QXZ95" s="149"/>
      <c r="QYA95" s="149"/>
      <c r="QYB95" s="149"/>
      <c r="QYC95" s="149"/>
      <c r="QYD95" s="149"/>
      <c r="QYE95" s="149"/>
      <c r="QYF95" s="149"/>
      <c r="QYG95" s="149"/>
      <c r="QYH95" s="149"/>
      <c r="QYI95" s="149"/>
      <c r="QYJ95" s="149"/>
      <c r="QYK95" s="149"/>
      <c r="QYL95" s="149"/>
      <c r="QYM95" s="149"/>
      <c r="QYN95" s="149"/>
      <c r="QYO95" s="149"/>
      <c r="QYP95" s="149"/>
      <c r="QYQ95" s="149"/>
      <c r="QYR95" s="149"/>
      <c r="QYS95" s="149"/>
      <c r="QYT95" s="149"/>
      <c r="QYU95" s="149"/>
      <c r="QYV95" s="149"/>
      <c r="QYW95" s="149"/>
      <c r="QYX95" s="149"/>
      <c r="QYY95" s="149"/>
      <c r="QYZ95" s="149"/>
      <c r="QZA95" s="149"/>
      <c r="QZB95" s="149"/>
      <c r="QZC95" s="149"/>
      <c r="QZD95" s="149"/>
      <c r="QZE95" s="149"/>
      <c r="QZF95" s="149"/>
      <c r="QZG95" s="149"/>
      <c r="QZH95" s="149"/>
      <c r="QZI95" s="149"/>
      <c r="QZJ95" s="149"/>
      <c r="QZK95" s="149"/>
      <c r="QZL95" s="149"/>
      <c r="QZM95" s="149"/>
      <c r="QZN95" s="149"/>
      <c r="QZO95" s="149"/>
      <c r="QZP95" s="149"/>
      <c r="QZQ95" s="149"/>
      <c r="QZR95" s="149"/>
      <c r="QZS95" s="149"/>
      <c r="QZT95" s="149"/>
      <c r="QZU95" s="149"/>
      <c r="QZV95" s="149"/>
      <c r="QZW95" s="149"/>
      <c r="QZX95" s="149"/>
      <c r="QZY95" s="149"/>
      <c r="QZZ95" s="149"/>
      <c r="RAA95" s="149"/>
      <c r="RAB95" s="149"/>
      <c r="RAC95" s="149"/>
      <c r="RAD95" s="149"/>
      <c r="RAE95" s="149"/>
      <c r="RAF95" s="149"/>
      <c r="RAG95" s="149"/>
      <c r="RAH95" s="149"/>
      <c r="RAI95" s="149"/>
      <c r="RAJ95" s="149"/>
      <c r="RAK95" s="149"/>
      <c r="RAL95" s="149"/>
      <c r="RAM95" s="149"/>
      <c r="RAN95" s="149"/>
      <c r="RAO95" s="149"/>
      <c r="RAP95" s="149"/>
      <c r="RAQ95" s="149"/>
      <c r="RAR95" s="149"/>
      <c r="RAS95" s="149"/>
      <c r="RAT95" s="149"/>
      <c r="RAU95" s="149"/>
      <c r="RAV95" s="149"/>
      <c r="RAW95" s="149"/>
      <c r="RAX95" s="149"/>
      <c r="RAY95" s="149"/>
      <c r="RAZ95" s="149"/>
      <c r="RBA95" s="149"/>
      <c r="RBB95" s="149"/>
      <c r="RBC95" s="149"/>
      <c r="RBD95" s="149"/>
      <c r="RBE95" s="149"/>
      <c r="RBF95" s="149"/>
      <c r="RBG95" s="149"/>
      <c r="RBH95" s="149"/>
      <c r="RBI95" s="149"/>
      <c r="RBJ95" s="149"/>
      <c r="RBK95" s="149"/>
      <c r="RBL95" s="149"/>
      <c r="RBM95" s="149"/>
      <c r="RBN95" s="149"/>
      <c r="RBO95" s="149"/>
      <c r="RBP95" s="149"/>
      <c r="RBQ95" s="149"/>
      <c r="RBR95" s="149"/>
      <c r="RBS95" s="149"/>
      <c r="RBT95" s="149"/>
      <c r="RBU95" s="149"/>
      <c r="RBV95" s="149"/>
      <c r="RBW95" s="149"/>
      <c r="RBX95" s="149"/>
      <c r="RBY95" s="149"/>
      <c r="RBZ95" s="149"/>
      <c r="RCA95" s="149"/>
      <c r="RCB95" s="149"/>
      <c r="RCC95" s="149"/>
      <c r="RCD95" s="149"/>
      <c r="RCE95" s="149"/>
      <c r="RCF95" s="149"/>
      <c r="RCG95" s="149"/>
      <c r="RCH95" s="149"/>
      <c r="RCI95" s="149"/>
      <c r="RCJ95" s="149"/>
      <c r="RCK95" s="149"/>
      <c r="RCL95" s="149"/>
      <c r="RCM95" s="149"/>
      <c r="RCN95" s="149"/>
      <c r="RCO95" s="149"/>
      <c r="RCP95" s="149"/>
      <c r="RCQ95" s="149"/>
      <c r="RCR95" s="149"/>
      <c r="RCS95" s="149"/>
      <c r="RCT95" s="149"/>
      <c r="RCU95" s="149"/>
      <c r="RCV95" s="149"/>
      <c r="RCW95" s="149"/>
      <c r="RCX95" s="149"/>
      <c r="RCY95" s="149"/>
      <c r="RCZ95" s="149"/>
      <c r="RDA95" s="149"/>
      <c r="RDB95" s="149"/>
      <c r="RDC95" s="149"/>
      <c r="RDD95" s="149"/>
      <c r="RDE95" s="149"/>
      <c r="RDF95" s="149"/>
      <c r="RDG95" s="149"/>
      <c r="RDH95" s="149"/>
      <c r="RDI95" s="149"/>
      <c r="RDJ95" s="149"/>
      <c r="RDK95" s="149"/>
      <c r="RDL95" s="149"/>
      <c r="RDM95" s="149"/>
      <c r="RDN95" s="149"/>
      <c r="RDO95" s="149"/>
      <c r="RDP95" s="149"/>
      <c r="RDQ95" s="149"/>
      <c r="RDR95" s="149"/>
      <c r="RDS95" s="149"/>
      <c r="RDT95" s="149"/>
      <c r="RDU95" s="149"/>
      <c r="RDV95" s="149"/>
      <c r="RDW95" s="149"/>
      <c r="RDX95" s="149"/>
      <c r="RDY95" s="149"/>
      <c r="RDZ95" s="149"/>
      <c r="REA95" s="149"/>
      <c r="REB95" s="149"/>
      <c r="REC95" s="149"/>
      <c r="RED95" s="149"/>
      <c r="REE95" s="149"/>
      <c r="REF95" s="149"/>
      <c r="REG95" s="149"/>
      <c r="REH95" s="149"/>
      <c r="REI95" s="149"/>
      <c r="REJ95" s="149"/>
      <c r="REK95" s="149"/>
      <c r="REL95" s="149"/>
      <c r="REM95" s="149"/>
      <c r="REN95" s="149"/>
      <c r="REO95" s="149"/>
      <c r="REP95" s="149"/>
      <c r="REQ95" s="149"/>
      <c r="RER95" s="149"/>
      <c r="RES95" s="149"/>
      <c r="RET95" s="149"/>
      <c r="REU95" s="149"/>
      <c r="REV95" s="149"/>
      <c r="REW95" s="149"/>
      <c r="REX95" s="149"/>
      <c r="REY95" s="149"/>
      <c r="REZ95" s="149"/>
      <c r="RFA95" s="149"/>
      <c r="RFB95" s="149"/>
      <c r="RFC95" s="149"/>
      <c r="RFD95" s="149"/>
      <c r="RFE95" s="149"/>
      <c r="RFF95" s="149"/>
      <c r="RFG95" s="149"/>
      <c r="RFH95" s="149"/>
      <c r="RFI95" s="149"/>
      <c r="RFJ95" s="149"/>
      <c r="RFK95" s="149"/>
      <c r="RFL95" s="149"/>
      <c r="RFM95" s="149"/>
      <c r="RFN95" s="149"/>
      <c r="RFO95" s="149"/>
      <c r="RFP95" s="149"/>
      <c r="RFQ95" s="149"/>
      <c r="RFR95" s="149"/>
      <c r="RFS95" s="149"/>
      <c r="RFT95" s="149"/>
      <c r="RFU95" s="149"/>
      <c r="RFV95" s="149"/>
      <c r="RFW95" s="149"/>
      <c r="RFX95" s="149"/>
      <c r="RFY95" s="149"/>
      <c r="RFZ95" s="149"/>
      <c r="RGA95" s="149"/>
      <c r="RGB95" s="149"/>
      <c r="RGC95" s="149"/>
      <c r="RGD95" s="149"/>
      <c r="RGE95" s="149"/>
      <c r="RGF95" s="149"/>
      <c r="RGG95" s="149"/>
      <c r="RGH95" s="149"/>
      <c r="RGI95" s="149"/>
      <c r="RGJ95" s="149"/>
      <c r="RGK95" s="149"/>
      <c r="RGL95" s="149"/>
      <c r="RGM95" s="149"/>
      <c r="RGN95" s="149"/>
      <c r="RGO95" s="149"/>
      <c r="RGP95" s="149"/>
      <c r="RGQ95" s="149"/>
      <c r="RGR95" s="149"/>
      <c r="RGS95" s="149"/>
      <c r="RGT95" s="149"/>
      <c r="RGU95" s="149"/>
      <c r="RGV95" s="149"/>
      <c r="RGW95" s="149"/>
      <c r="RGX95" s="149"/>
      <c r="RGY95" s="149"/>
      <c r="RGZ95" s="149"/>
      <c r="RHA95" s="149"/>
      <c r="RHB95" s="149"/>
      <c r="RHC95" s="149"/>
      <c r="RHD95" s="149"/>
      <c r="RHE95" s="149"/>
      <c r="RHF95" s="149"/>
      <c r="RHG95" s="149"/>
      <c r="RHH95" s="149"/>
      <c r="RHI95" s="149"/>
      <c r="RHJ95" s="149"/>
      <c r="RHK95" s="149"/>
      <c r="RHL95" s="149"/>
      <c r="RHM95" s="149"/>
      <c r="RHN95" s="149"/>
      <c r="RHO95" s="149"/>
      <c r="RHP95" s="149"/>
      <c r="RHQ95" s="149"/>
      <c r="RHR95" s="149"/>
      <c r="RHS95" s="149"/>
      <c r="RHT95" s="149"/>
      <c r="RHU95" s="149"/>
      <c r="RHV95" s="149"/>
      <c r="RHW95" s="149"/>
      <c r="RHX95" s="149"/>
      <c r="RHY95" s="149"/>
      <c r="RHZ95" s="149"/>
      <c r="RIA95" s="149"/>
      <c r="RIB95" s="149"/>
      <c r="RIC95" s="149"/>
      <c r="RID95" s="149"/>
      <c r="RIE95" s="149"/>
      <c r="RIF95" s="149"/>
      <c r="RIG95" s="149"/>
      <c r="RIH95" s="149"/>
      <c r="RII95" s="149"/>
      <c r="RIJ95" s="149"/>
      <c r="RIK95" s="149"/>
      <c r="RIL95" s="149"/>
      <c r="RIM95" s="149"/>
      <c r="RIN95" s="149"/>
      <c r="RIO95" s="149"/>
      <c r="RIP95" s="149"/>
      <c r="RIQ95" s="149"/>
      <c r="RIR95" s="149"/>
      <c r="RIS95" s="149"/>
      <c r="RIT95" s="149"/>
      <c r="RIU95" s="149"/>
      <c r="RIV95" s="149"/>
      <c r="RIW95" s="149"/>
      <c r="RIX95" s="149"/>
      <c r="RIY95" s="149"/>
      <c r="RIZ95" s="149"/>
      <c r="RJA95" s="149"/>
      <c r="RJB95" s="149"/>
      <c r="RJC95" s="149"/>
      <c r="RJD95" s="149"/>
      <c r="RJE95" s="149"/>
      <c r="RJF95" s="149"/>
      <c r="RJG95" s="149"/>
      <c r="RJH95" s="149"/>
      <c r="RJI95" s="149"/>
      <c r="RJJ95" s="149"/>
      <c r="RJK95" s="149"/>
      <c r="RJL95" s="149"/>
      <c r="RJM95" s="149"/>
      <c r="RJN95" s="149"/>
      <c r="RJO95" s="149"/>
      <c r="RJP95" s="149"/>
      <c r="RJQ95" s="149"/>
      <c r="RJR95" s="149"/>
      <c r="RJS95" s="149"/>
      <c r="RJT95" s="149"/>
      <c r="RJU95" s="149"/>
      <c r="RJV95" s="149"/>
      <c r="RJW95" s="149"/>
      <c r="RJX95" s="149"/>
      <c r="RJY95" s="149"/>
      <c r="RJZ95" s="149"/>
      <c r="RKA95" s="149"/>
      <c r="RKB95" s="149"/>
      <c r="RKC95" s="149"/>
      <c r="RKD95" s="149"/>
      <c r="RKE95" s="149"/>
      <c r="RKF95" s="149"/>
      <c r="RKG95" s="149"/>
      <c r="RKH95" s="149"/>
      <c r="RKI95" s="149"/>
      <c r="RKJ95" s="149"/>
      <c r="RKK95" s="149"/>
      <c r="RKL95" s="149"/>
      <c r="RKM95" s="149"/>
      <c r="RKN95" s="149"/>
      <c r="RKO95" s="149"/>
      <c r="RKP95" s="149"/>
      <c r="RKQ95" s="149"/>
      <c r="RKR95" s="149"/>
      <c r="RKS95" s="149"/>
      <c r="RKT95" s="149"/>
      <c r="RKU95" s="149"/>
      <c r="RKV95" s="149"/>
      <c r="RKW95" s="149"/>
      <c r="RKX95" s="149"/>
      <c r="RKY95" s="149"/>
      <c r="RKZ95" s="149"/>
      <c r="RLA95" s="149"/>
      <c r="RLB95" s="149"/>
      <c r="RLC95" s="149"/>
      <c r="RLD95" s="149"/>
      <c r="RLE95" s="149"/>
      <c r="RLF95" s="149"/>
      <c r="RLG95" s="149"/>
      <c r="RLH95" s="149"/>
      <c r="RLI95" s="149"/>
      <c r="RLJ95" s="149"/>
      <c r="RLK95" s="149"/>
      <c r="RLL95" s="149"/>
      <c r="RLM95" s="149"/>
      <c r="RLN95" s="149"/>
      <c r="RLO95" s="149"/>
      <c r="RLP95" s="149"/>
      <c r="RLQ95" s="149"/>
      <c r="RLR95" s="149"/>
      <c r="RLS95" s="149"/>
      <c r="RLT95" s="149"/>
      <c r="RLU95" s="149"/>
      <c r="RLV95" s="149"/>
      <c r="RLW95" s="149"/>
      <c r="RLX95" s="149"/>
      <c r="RLY95" s="149"/>
      <c r="RLZ95" s="149"/>
      <c r="RMA95" s="149"/>
      <c r="RMB95" s="149"/>
      <c r="RMC95" s="149"/>
      <c r="RMD95" s="149"/>
      <c r="RME95" s="149"/>
      <c r="RMF95" s="149"/>
      <c r="RMG95" s="149"/>
      <c r="RMH95" s="149"/>
      <c r="RMI95" s="149"/>
      <c r="RMJ95" s="149"/>
      <c r="RMK95" s="149"/>
      <c r="RML95" s="149"/>
      <c r="RMM95" s="149"/>
      <c r="RMN95" s="149"/>
      <c r="RMO95" s="149"/>
      <c r="RMP95" s="149"/>
      <c r="RMQ95" s="149"/>
      <c r="RMR95" s="149"/>
      <c r="RMS95" s="149"/>
      <c r="RMT95" s="149"/>
      <c r="RMU95" s="149"/>
      <c r="RMV95" s="149"/>
      <c r="RMW95" s="149"/>
      <c r="RMX95" s="149"/>
      <c r="RMY95" s="149"/>
      <c r="RMZ95" s="149"/>
      <c r="RNA95" s="149"/>
      <c r="RNB95" s="149"/>
      <c r="RNC95" s="149"/>
      <c r="RND95" s="149"/>
      <c r="RNE95" s="149"/>
      <c r="RNF95" s="149"/>
      <c r="RNG95" s="149"/>
      <c r="RNH95" s="149"/>
      <c r="RNI95" s="149"/>
      <c r="RNJ95" s="149"/>
      <c r="RNK95" s="149"/>
      <c r="RNL95" s="149"/>
      <c r="RNM95" s="149"/>
      <c r="RNN95" s="149"/>
      <c r="RNO95" s="149"/>
      <c r="RNP95" s="149"/>
      <c r="RNQ95" s="149"/>
      <c r="RNR95" s="149"/>
      <c r="RNS95" s="149"/>
      <c r="RNT95" s="149"/>
      <c r="RNU95" s="149"/>
      <c r="RNV95" s="149"/>
      <c r="RNW95" s="149"/>
      <c r="RNX95" s="149"/>
      <c r="RNY95" s="149"/>
      <c r="RNZ95" s="149"/>
      <c r="ROA95" s="149"/>
      <c r="ROB95" s="149"/>
      <c r="ROC95" s="149"/>
      <c r="ROD95" s="149"/>
      <c r="ROE95" s="149"/>
      <c r="ROF95" s="149"/>
      <c r="ROG95" s="149"/>
      <c r="ROH95" s="149"/>
      <c r="ROI95" s="149"/>
      <c r="ROJ95" s="149"/>
      <c r="ROK95" s="149"/>
      <c r="ROL95" s="149"/>
      <c r="ROM95" s="149"/>
      <c r="RON95" s="149"/>
      <c r="ROO95" s="149"/>
      <c r="ROP95" s="149"/>
      <c r="ROQ95" s="149"/>
      <c r="ROR95" s="149"/>
      <c r="ROS95" s="149"/>
      <c r="ROT95" s="149"/>
      <c r="ROU95" s="149"/>
      <c r="ROV95" s="149"/>
      <c r="ROW95" s="149"/>
      <c r="ROX95" s="149"/>
      <c r="ROY95" s="149"/>
      <c r="ROZ95" s="149"/>
      <c r="RPA95" s="149"/>
      <c r="RPB95" s="149"/>
      <c r="RPC95" s="149"/>
      <c r="RPD95" s="149"/>
      <c r="RPE95" s="149"/>
      <c r="RPF95" s="149"/>
      <c r="RPG95" s="149"/>
      <c r="RPH95" s="149"/>
      <c r="RPI95" s="149"/>
      <c r="RPJ95" s="149"/>
      <c r="RPK95" s="149"/>
      <c r="RPL95" s="149"/>
      <c r="RPM95" s="149"/>
      <c r="RPN95" s="149"/>
      <c r="RPO95" s="149"/>
      <c r="RPP95" s="149"/>
      <c r="RPQ95" s="149"/>
      <c r="RPR95" s="149"/>
      <c r="RPS95" s="149"/>
      <c r="RPT95" s="149"/>
      <c r="RPU95" s="149"/>
      <c r="RPV95" s="149"/>
      <c r="RPW95" s="149"/>
      <c r="RPX95" s="149"/>
      <c r="RPY95" s="149"/>
      <c r="RPZ95" s="149"/>
      <c r="RQA95" s="149"/>
      <c r="RQB95" s="149"/>
      <c r="RQC95" s="149"/>
      <c r="RQD95" s="149"/>
      <c r="RQE95" s="149"/>
      <c r="RQF95" s="149"/>
      <c r="RQG95" s="149"/>
      <c r="RQH95" s="149"/>
      <c r="RQI95" s="149"/>
      <c r="RQJ95" s="149"/>
      <c r="RQK95" s="149"/>
      <c r="RQL95" s="149"/>
      <c r="RQM95" s="149"/>
      <c r="RQN95" s="149"/>
      <c r="RQO95" s="149"/>
      <c r="RQP95" s="149"/>
      <c r="RQQ95" s="149"/>
      <c r="RQR95" s="149"/>
      <c r="RQS95" s="149"/>
      <c r="RQT95" s="149"/>
      <c r="RQU95" s="149"/>
      <c r="RQV95" s="149"/>
      <c r="RQW95" s="149"/>
      <c r="RQX95" s="149"/>
      <c r="RQY95" s="149"/>
      <c r="RQZ95" s="149"/>
      <c r="RRA95" s="149"/>
      <c r="RRB95" s="149"/>
      <c r="RRC95" s="149"/>
      <c r="RRD95" s="149"/>
      <c r="RRE95" s="149"/>
      <c r="RRF95" s="149"/>
      <c r="RRG95" s="149"/>
      <c r="RRH95" s="149"/>
      <c r="RRI95" s="149"/>
      <c r="RRJ95" s="149"/>
      <c r="RRK95" s="149"/>
      <c r="RRL95" s="149"/>
      <c r="RRM95" s="149"/>
      <c r="RRN95" s="149"/>
      <c r="RRO95" s="149"/>
      <c r="RRP95" s="149"/>
      <c r="RRQ95" s="149"/>
      <c r="RRR95" s="149"/>
      <c r="RRS95" s="149"/>
      <c r="RRT95" s="149"/>
      <c r="RRU95" s="149"/>
      <c r="RRV95" s="149"/>
      <c r="RRW95" s="149"/>
      <c r="RRX95" s="149"/>
      <c r="RRY95" s="149"/>
      <c r="RRZ95" s="149"/>
      <c r="RSA95" s="149"/>
      <c r="RSB95" s="149"/>
      <c r="RSC95" s="149"/>
      <c r="RSD95" s="149"/>
      <c r="RSE95" s="149"/>
      <c r="RSF95" s="149"/>
      <c r="RSG95" s="149"/>
      <c r="RSH95" s="149"/>
      <c r="RSI95" s="149"/>
      <c r="RSJ95" s="149"/>
      <c r="RSK95" s="149"/>
      <c r="RSL95" s="149"/>
      <c r="RSM95" s="149"/>
      <c r="RSN95" s="149"/>
      <c r="RSO95" s="149"/>
      <c r="RSP95" s="149"/>
      <c r="RSQ95" s="149"/>
      <c r="RSR95" s="149"/>
      <c r="RSS95" s="149"/>
      <c r="RST95" s="149"/>
      <c r="RSU95" s="149"/>
      <c r="RSV95" s="149"/>
      <c r="RSW95" s="149"/>
      <c r="RSX95" s="149"/>
      <c r="RSY95" s="149"/>
      <c r="RSZ95" s="149"/>
      <c r="RTA95" s="149"/>
      <c r="RTB95" s="149"/>
      <c r="RTC95" s="149"/>
      <c r="RTD95" s="149"/>
      <c r="RTE95" s="149"/>
      <c r="RTF95" s="149"/>
      <c r="RTG95" s="149"/>
      <c r="RTH95" s="149"/>
      <c r="RTI95" s="149"/>
      <c r="RTJ95" s="149"/>
      <c r="RTK95" s="149"/>
      <c r="RTL95" s="149"/>
      <c r="RTM95" s="149"/>
      <c r="RTN95" s="149"/>
      <c r="RTO95" s="149"/>
      <c r="RTP95" s="149"/>
      <c r="RTQ95" s="149"/>
      <c r="RTR95" s="149"/>
      <c r="RTS95" s="149"/>
      <c r="RTT95" s="149"/>
      <c r="RTU95" s="149"/>
      <c r="RTV95" s="149"/>
      <c r="RTW95" s="149"/>
      <c r="RTX95" s="149"/>
      <c r="RTY95" s="149"/>
      <c r="RTZ95" s="149"/>
      <c r="RUA95" s="149"/>
      <c r="RUB95" s="149"/>
      <c r="RUC95" s="149"/>
      <c r="RUD95" s="149"/>
      <c r="RUE95" s="149"/>
      <c r="RUF95" s="149"/>
      <c r="RUG95" s="149"/>
      <c r="RUH95" s="149"/>
      <c r="RUI95" s="149"/>
      <c r="RUJ95" s="149"/>
      <c r="RUK95" s="149"/>
      <c r="RUL95" s="149"/>
      <c r="RUM95" s="149"/>
      <c r="RUN95" s="149"/>
      <c r="RUO95" s="149"/>
      <c r="RUP95" s="149"/>
      <c r="RUQ95" s="149"/>
      <c r="RUR95" s="149"/>
      <c r="RUS95" s="149"/>
      <c r="RUT95" s="149"/>
      <c r="RUU95" s="149"/>
      <c r="RUV95" s="149"/>
      <c r="RUW95" s="149"/>
      <c r="RUX95" s="149"/>
      <c r="RUY95" s="149"/>
      <c r="RUZ95" s="149"/>
      <c r="RVA95" s="149"/>
      <c r="RVB95" s="149"/>
      <c r="RVC95" s="149"/>
      <c r="RVD95" s="149"/>
      <c r="RVE95" s="149"/>
      <c r="RVF95" s="149"/>
      <c r="RVG95" s="149"/>
      <c r="RVH95" s="149"/>
      <c r="RVI95" s="149"/>
      <c r="RVJ95" s="149"/>
      <c r="RVK95" s="149"/>
      <c r="RVL95" s="149"/>
      <c r="RVM95" s="149"/>
      <c r="RVN95" s="149"/>
      <c r="RVO95" s="149"/>
      <c r="RVP95" s="149"/>
      <c r="RVQ95" s="149"/>
      <c r="RVR95" s="149"/>
      <c r="RVS95" s="149"/>
      <c r="RVT95" s="149"/>
      <c r="RVU95" s="149"/>
      <c r="RVV95" s="149"/>
      <c r="RVW95" s="149"/>
      <c r="RVX95" s="149"/>
      <c r="RVY95" s="149"/>
      <c r="RVZ95" s="149"/>
      <c r="RWA95" s="149"/>
      <c r="RWB95" s="149"/>
      <c r="RWC95" s="149"/>
      <c r="RWD95" s="149"/>
      <c r="RWE95" s="149"/>
      <c r="RWF95" s="149"/>
      <c r="RWG95" s="149"/>
      <c r="RWH95" s="149"/>
      <c r="RWI95" s="149"/>
      <c r="RWJ95" s="149"/>
      <c r="RWK95" s="149"/>
      <c r="RWL95" s="149"/>
      <c r="RWM95" s="149"/>
      <c r="RWN95" s="149"/>
      <c r="RWO95" s="149"/>
      <c r="RWP95" s="149"/>
      <c r="RWQ95" s="149"/>
      <c r="RWR95" s="149"/>
      <c r="RWS95" s="149"/>
      <c r="RWT95" s="149"/>
      <c r="RWU95" s="149"/>
      <c r="RWV95" s="149"/>
      <c r="RWW95" s="149"/>
      <c r="RWX95" s="149"/>
      <c r="RWY95" s="149"/>
      <c r="RWZ95" s="149"/>
      <c r="RXA95" s="149"/>
      <c r="RXB95" s="149"/>
      <c r="RXC95" s="149"/>
      <c r="RXD95" s="149"/>
      <c r="RXE95" s="149"/>
      <c r="RXF95" s="149"/>
      <c r="RXG95" s="149"/>
      <c r="RXH95" s="149"/>
      <c r="RXI95" s="149"/>
      <c r="RXJ95" s="149"/>
      <c r="RXK95" s="149"/>
      <c r="RXL95" s="149"/>
      <c r="RXM95" s="149"/>
      <c r="RXN95" s="149"/>
      <c r="RXO95" s="149"/>
      <c r="RXP95" s="149"/>
      <c r="RXQ95" s="149"/>
      <c r="RXR95" s="149"/>
      <c r="RXS95" s="149"/>
      <c r="RXT95" s="149"/>
      <c r="RXU95" s="149"/>
      <c r="RXV95" s="149"/>
      <c r="RXW95" s="149"/>
      <c r="RXX95" s="149"/>
      <c r="RXY95" s="149"/>
      <c r="RXZ95" s="149"/>
      <c r="RYA95" s="149"/>
      <c r="RYB95" s="149"/>
      <c r="RYC95" s="149"/>
      <c r="RYD95" s="149"/>
      <c r="RYE95" s="149"/>
      <c r="RYF95" s="149"/>
      <c r="RYG95" s="149"/>
      <c r="RYH95" s="149"/>
      <c r="RYI95" s="149"/>
      <c r="RYJ95" s="149"/>
      <c r="RYK95" s="149"/>
      <c r="RYL95" s="149"/>
      <c r="RYM95" s="149"/>
      <c r="RYN95" s="149"/>
      <c r="RYO95" s="149"/>
      <c r="RYP95" s="149"/>
      <c r="RYQ95" s="149"/>
      <c r="RYR95" s="149"/>
      <c r="RYS95" s="149"/>
      <c r="RYT95" s="149"/>
      <c r="RYU95" s="149"/>
      <c r="RYV95" s="149"/>
      <c r="RYW95" s="149"/>
      <c r="RYX95" s="149"/>
      <c r="RYY95" s="149"/>
      <c r="RYZ95" s="149"/>
      <c r="RZA95" s="149"/>
      <c r="RZB95" s="149"/>
      <c r="RZC95" s="149"/>
      <c r="RZD95" s="149"/>
      <c r="RZE95" s="149"/>
      <c r="RZF95" s="149"/>
      <c r="RZG95" s="149"/>
      <c r="RZH95" s="149"/>
      <c r="RZI95" s="149"/>
      <c r="RZJ95" s="149"/>
      <c r="RZK95" s="149"/>
      <c r="RZL95" s="149"/>
      <c r="RZM95" s="149"/>
      <c r="RZN95" s="149"/>
      <c r="RZO95" s="149"/>
      <c r="RZP95" s="149"/>
      <c r="RZQ95" s="149"/>
      <c r="RZR95" s="149"/>
      <c r="RZS95" s="149"/>
      <c r="RZT95" s="149"/>
      <c r="RZU95" s="149"/>
      <c r="RZV95" s="149"/>
      <c r="RZW95" s="149"/>
      <c r="RZX95" s="149"/>
      <c r="RZY95" s="149"/>
      <c r="RZZ95" s="149"/>
      <c r="SAA95" s="149"/>
      <c r="SAB95" s="149"/>
      <c r="SAC95" s="149"/>
      <c r="SAD95" s="149"/>
      <c r="SAE95" s="149"/>
      <c r="SAF95" s="149"/>
      <c r="SAG95" s="149"/>
      <c r="SAH95" s="149"/>
      <c r="SAI95" s="149"/>
      <c r="SAJ95" s="149"/>
      <c r="SAK95" s="149"/>
      <c r="SAL95" s="149"/>
      <c r="SAM95" s="149"/>
      <c r="SAN95" s="149"/>
      <c r="SAO95" s="149"/>
      <c r="SAP95" s="149"/>
      <c r="SAQ95" s="149"/>
      <c r="SAR95" s="149"/>
      <c r="SAS95" s="149"/>
      <c r="SAT95" s="149"/>
      <c r="SAU95" s="149"/>
      <c r="SAV95" s="149"/>
      <c r="SAW95" s="149"/>
      <c r="SAX95" s="149"/>
      <c r="SAY95" s="149"/>
      <c r="SAZ95" s="149"/>
      <c r="SBA95" s="149"/>
      <c r="SBB95" s="149"/>
      <c r="SBC95" s="149"/>
      <c r="SBD95" s="149"/>
      <c r="SBE95" s="149"/>
      <c r="SBF95" s="149"/>
      <c r="SBG95" s="149"/>
      <c r="SBH95" s="149"/>
      <c r="SBI95" s="149"/>
      <c r="SBJ95" s="149"/>
      <c r="SBK95" s="149"/>
      <c r="SBL95" s="149"/>
      <c r="SBM95" s="149"/>
      <c r="SBN95" s="149"/>
      <c r="SBO95" s="149"/>
      <c r="SBP95" s="149"/>
      <c r="SBQ95" s="149"/>
      <c r="SBR95" s="149"/>
      <c r="SBS95" s="149"/>
      <c r="SBT95" s="149"/>
      <c r="SBU95" s="149"/>
      <c r="SBV95" s="149"/>
      <c r="SBW95" s="149"/>
      <c r="SBX95" s="149"/>
      <c r="SBY95" s="149"/>
      <c r="SBZ95" s="149"/>
      <c r="SCA95" s="149"/>
      <c r="SCB95" s="149"/>
      <c r="SCC95" s="149"/>
      <c r="SCD95" s="149"/>
      <c r="SCE95" s="149"/>
      <c r="SCF95" s="149"/>
      <c r="SCG95" s="149"/>
      <c r="SCH95" s="149"/>
      <c r="SCI95" s="149"/>
      <c r="SCJ95" s="149"/>
      <c r="SCK95" s="149"/>
      <c r="SCL95" s="149"/>
      <c r="SCM95" s="149"/>
      <c r="SCN95" s="149"/>
      <c r="SCO95" s="149"/>
      <c r="SCP95" s="149"/>
      <c r="SCQ95" s="149"/>
      <c r="SCR95" s="149"/>
      <c r="SCS95" s="149"/>
      <c r="SCT95" s="149"/>
      <c r="SCU95" s="149"/>
      <c r="SCV95" s="149"/>
      <c r="SCW95" s="149"/>
      <c r="SCX95" s="149"/>
      <c r="SCY95" s="149"/>
      <c r="SCZ95" s="149"/>
      <c r="SDA95" s="149"/>
      <c r="SDB95" s="149"/>
      <c r="SDC95" s="149"/>
      <c r="SDD95" s="149"/>
      <c r="SDE95" s="149"/>
      <c r="SDF95" s="149"/>
      <c r="SDG95" s="149"/>
      <c r="SDH95" s="149"/>
      <c r="SDI95" s="149"/>
      <c r="SDJ95" s="149"/>
      <c r="SDK95" s="149"/>
      <c r="SDL95" s="149"/>
      <c r="SDM95" s="149"/>
      <c r="SDN95" s="149"/>
      <c r="SDO95" s="149"/>
      <c r="SDP95" s="149"/>
      <c r="SDQ95" s="149"/>
      <c r="SDR95" s="149"/>
      <c r="SDS95" s="149"/>
      <c r="SDT95" s="149"/>
      <c r="SDU95" s="149"/>
      <c r="SDV95" s="149"/>
      <c r="SDW95" s="149"/>
      <c r="SDX95" s="149"/>
      <c r="SDY95" s="149"/>
      <c r="SDZ95" s="149"/>
      <c r="SEA95" s="149"/>
      <c r="SEB95" s="149"/>
      <c r="SEC95" s="149"/>
      <c r="SED95" s="149"/>
      <c r="SEE95" s="149"/>
      <c r="SEF95" s="149"/>
      <c r="SEG95" s="149"/>
      <c r="SEH95" s="149"/>
      <c r="SEI95" s="149"/>
      <c r="SEJ95" s="149"/>
      <c r="SEK95" s="149"/>
      <c r="SEL95" s="149"/>
      <c r="SEM95" s="149"/>
      <c r="SEN95" s="149"/>
      <c r="SEO95" s="149"/>
      <c r="SEP95" s="149"/>
      <c r="SEQ95" s="149"/>
      <c r="SER95" s="149"/>
      <c r="SES95" s="149"/>
      <c r="SET95" s="149"/>
      <c r="SEU95" s="149"/>
      <c r="SEV95" s="149"/>
      <c r="SEW95" s="149"/>
      <c r="SEX95" s="149"/>
      <c r="SEY95" s="149"/>
      <c r="SEZ95" s="149"/>
      <c r="SFA95" s="149"/>
      <c r="SFB95" s="149"/>
      <c r="SFC95" s="149"/>
      <c r="SFD95" s="149"/>
      <c r="SFE95" s="149"/>
      <c r="SFF95" s="149"/>
      <c r="SFG95" s="149"/>
      <c r="SFH95" s="149"/>
      <c r="SFI95" s="149"/>
      <c r="SFJ95" s="149"/>
      <c r="SFK95" s="149"/>
      <c r="SFL95" s="149"/>
      <c r="SFM95" s="149"/>
      <c r="SFN95" s="149"/>
      <c r="SFO95" s="149"/>
      <c r="SFP95" s="149"/>
      <c r="SFQ95" s="149"/>
      <c r="SFR95" s="149"/>
      <c r="SFS95" s="149"/>
      <c r="SFT95" s="149"/>
      <c r="SFU95" s="149"/>
      <c r="SFV95" s="149"/>
      <c r="SFW95" s="149"/>
      <c r="SFX95" s="149"/>
      <c r="SFY95" s="149"/>
      <c r="SFZ95" s="149"/>
      <c r="SGA95" s="149"/>
      <c r="SGB95" s="149"/>
      <c r="SGC95" s="149"/>
      <c r="SGD95" s="149"/>
      <c r="SGE95" s="149"/>
      <c r="SGF95" s="149"/>
      <c r="SGG95" s="149"/>
      <c r="SGH95" s="149"/>
      <c r="SGI95" s="149"/>
      <c r="SGJ95" s="149"/>
      <c r="SGK95" s="149"/>
      <c r="SGL95" s="149"/>
      <c r="SGM95" s="149"/>
      <c r="SGN95" s="149"/>
      <c r="SGO95" s="149"/>
      <c r="SGP95" s="149"/>
      <c r="SGQ95" s="149"/>
      <c r="SGR95" s="149"/>
      <c r="SGS95" s="149"/>
      <c r="SGT95" s="149"/>
      <c r="SGU95" s="149"/>
      <c r="SGV95" s="149"/>
      <c r="SGW95" s="149"/>
      <c r="SGX95" s="149"/>
      <c r="SGY95" s="149"/>
      <c r="SGZ95" s="149"/>
      <c r="SHA95" s="149"/>
      <c r="SHB95" s="149"/>
      <c r="SHC95" s="149"/>
      <c r="SHD95" s="149"/>
      <c r="SHE95" s="149"/>
      <c r="SHF95" s="149"/>
      <c r="SHG95" s="149"/>
      <c r="SHH95" s="149"/>
      <c r="SHI95" s="149"/>
      <c r="SHJ95" s="149"/>
      <c r="SHK95" s="149"/>
      <c r="SHL95" s="149"/>
      <c r="SHM95" s="149"/>
      <c r="SHN95" s="149"/>
      <c r="SHO95" s="149"/>
      <c r="SHP95" s="149"/>
      <c r="SHQ95" s="149"/>
      <c r="SHR95" s="149"/>
      <c r="SHS95" s="149"/>
      <c r="SHT95" s="149"/>
      <c r="SHU95" s="149"/>
      <c r="SHV95" s="149"/>
      <c r="SHW95" s="149"/>
      <c r="SHX95" s="149"/>
      <c r="SHY95" s="149"/>
      <c r="SHZ95" s="149"/>
      <c r="SIA95" s="149"/>
      <c r="SIB95" s="149"/>
      <c r="SIC95" s="149"/>
      <c r="SID95" s="149"/>
      <c r="SIE95" s="149"/>
      <c r="SIF95" s="149"/>
      <c r="SIG95" s="149"/>
      <c r="SIH95" s="149"/>
      <c r="SII95" s="149"/>
      <c r="SIJ95" s="149"/>
      <c r="SIK95" s="149"/>
      <c r="SIL95" s="149"/>
      <c r="SIM95" s="149"/>
      <c r="SIN95" s="149"/>
      <c r="SIO95" s="149"/>
      <c r="SIP95" s="149"/>
      <c r="SIQ95" s="149"/>
      <c r="SIR95" s="149"/>
      <c r="SIS95" s="149"/>
      <c r="SIT95" s="149"/>
      <c r="SIU95" s="149"/>
      <c r="SIV95" s="149"/>
      <c r="SIW95" s="149"/>
      <c r="SIX95" s="149"/>
      <c r="SIY95" s="149"/>
      <c r="SIZ95" s="149"/>
      <c r="SJA95" s="149"/>
      <c r="SJB95" s="149"/>
      <c r="SJC95" s="149"/>
      <c r="SJD95" s="149"/>
      <c r="SJE95" s="149"/>
      <c r="SJF95" s="149"/>
      <c r="SJG95" s="149"/>
      <c r="SJH95" s="149"/>
      <c r="SJI95" s="149"/>
      <c r="SJJ95" s="149"/>
      <c r="SJK95" s="149"/>
      <c r="SJL95" s="149"/>
      <c r="SJM95" s="149"/>
      <c r="SJN95" s="149"/>
      <c r="SJO95" s="149"/>
      <c r="SJP95" s="149"/>
      <c r="SJQ95" s="149"/>
      <c r="SJR95" s="149"/>
      <c r="SJS95" s="149"/>
      <c r="SJT95" s="149"/>
      <c r="SJU95" s="149"/>
      <c r="SJV95" s="149"/>
      <c r="SJW95" s="149"/>
      <c r="SJX95" s="149"/>
      <c r="SJY95" s="149"/>
      <c r="SJZ95" s="149"/>
      <c r="SKA95" s="149"/>
      <c r="SKB95" s="149"/>
      <c r="SKC95" s="149"/>
      <c r="SKD95" s="149"/>
      <c r="SKE95" s="149"/>
      <c r="SKF95" s="149"/>
      <c r="SKG95" s="149"/>
      <c r="SKH95" s="149"/>
      <c r="SKI95" s="149"/>
      <c r="SKJ95" s="149"/>
      <c r="SKK95" s="149"/>
      <c r="SKL95" s="149"/>
      <c r="SKM95" s="149"/>
      <c r="SKN95" s="149"/>
      <c r="SKO95" s="149"/>
      <c r="SKP95" s="149"/>
      <c r="SKQ95" s="149"/>
      <c r="SKR95" s="149"/>
      <c r="SKS95" s="149"/>
      <c r="SKT95" s="149"/>
      <c r="SKU95" s="149"/>
      <c r="SKV95" s="149"/>
      <c r="SKW95" s="149"/>
      <c r="SKX95" s="149"/>
      <c r="SKY95" s="149"/>
      <c r="SKZ95" s="149"/>
      <c r="SLA95" s="149"/>
      <c r="SLB95" s="149"/>
      <c r="SLC95" s="149"/>
      <c r="SLD95" s="149"/>
      <c r="SLE95" s="149"/>
      <c r="SLF95" s="149"/>
      <c r="SLG95" s="149"/>
      <c r="SLH95" s="149"/>
      <c r="SLI95" s="149"/>
      <c r="SLJ95" s="149"/>
      <c r="SLK95" s="149"/>
      <c r="SLL95" s="149"/>
      <c r="SLM95" s="149"/>
      <c r="SLN95" s="149"/>
      <c r="SLO95" s="149"/>
      <c r="SLP95" s="149"/>
      <c r="SLQ95" s="149"/>
      <c r="SLR95" s="149"/>
      <c r="SLS95" s="149"/>
      <c r="SLT95" s="149"/>
      <c r="SLU95" s="149"/>
      <c r="SLV95" s="149"/>
      <c r="SLW95" s="149"/>
      <c r="SLX95" s="149"/>
      <c r="SLY95" s="149"/>
      <c r="SLZ95" s="149"/>
      <c r="SMA95" s="149"/>
      <c r="SMB95" s="149"/>
      <c r="SMC95" s="149"/>
      <c r="SMD95" s="149"/>
      <c r="SME95" s="149"/>
      <c r="SMF95" s="149"/>
      <c r="SMG95" s="149"/>
      <c r="SMH95" s="149"/>
      <c r="SMI95" s="149"/>
      <c r="SMJ95" s="149"/>
      <c r="SMK95" s="149"/>
      <c r="SML95" s="149"/>
      <c r="SMM95" s="149"/>
      <c r="SMN95" s="149"/>
      <c r="SMO95" s="149"/>
      <c r="SMP95" s="149"/>
      <c r="SMQ95" s="149"/>
      <c r="SMR95" s="149"/>
      <c r="SMS95" s="149"/>
      <c r="SMT95" s="149"/>
      <c r="SMU95" s="149"/>
      <c r="SMV95" s="149"/>
      <c r="SMW95" s="149"/>
      <c r="SMX95" s="149"/>
      <c r="SMY95" s="149"/>
      <c r="SMZ95" s="149"/>
      <c r="SNA95" s="149"/>
      <c r="SNB95" s="149"/>
      <c r="SNC95" s="149"/>
      <c r="SND95" s="149"/>
      <c r="SNE95" s="149"/>
      <c r="SNF95" s="149"/>
      <c r="SNG95" s="149"/>
      <c r="SNH95" s="149"/>
      <c r="SNI95" s="149"/>
      <c r="SNJ95" s="149"/>
      <c r="SNK95" s="149"/>
      <c r="SNL95" s="149"/>
      <c r="SNM95" s="149"/>
      <c r="SNN95" s="149"/>
      <c r="SNO95" s="149"/>
      <c r="SNP95" s="149"/>
      <c r="SNQ95" s="149"/>
      <c r="SNR95" s="149"/>
      <c r="SNS95" s="149"/>
      <c r="SNT95" s="149"/>
      <c r="SNU95" s="149"/>
      <c r="SNV95" s="149"/>
      <c r="SNW95" s="149"/>
      <c r="SNX95" s="149"/>
      <c r="SNY95" s="149"/>
      <c r="SNZ95" s="149"/>
      <c r="SOA95" s="149"/>
      <c r="SOB95" s="149"/>
      <c r="SOC95" s="149"/>
      <c r="SOD95" s="149"/>
      <c r="SOE95" s="149"/>
      <c r="SOF95" s="149"/>
      <c r="SOG95" s="149"/>
      <c r="SOH95" s="149"/>
      <c r="SOI95" s="149"/>
      <c r="SOJ95" s="149"/>
      <c r="SOK95" s="149"/>
      <c r="SOL95" s="149"/>
      <c r="SOM95" s="149"/>
      <c r="SON95" s="149"/>
      <c r="SOO95" s="149"/>
      <c r="SOP95" s="149"/>
      <c r="SOQ95" s="149"/>
      <c r="SOR95" s="149"/>
      <c r="SOS95" s="149"/>
      <c r="SOT95" s="149"/>
      <c r="SOU95" s="149"/>
      <c r="SOV95" s="149"/>
      <c r="SOW95" s="149"/>
      <c r="SOX95" s="149"/>
      <c r="SOY95" s="149"/>
      <c r="SOZ95" s="149"/>
      <c r="SPA95" s="149"/>
      <c r="SPB95" s="149"/>
      <c r="SPC95" s="149"/>
      <c r="SPD95" s="149"/>
      <c r="SPE95" s="149"/>
      <c r="SPF95" s="149"/>
      <c r="SPG95" s="149"/>
      <c r="SPH95" s="149"/>
      <c r="SPI95" s="149"/>
      <c r="SPJ95" s="149"/>
      <c r="SPK95" s="149"/>
      <c r="SPL95" s="149"/>
      <c r="SPM95" s="149"/>
      <c r="SPN95" s="149"/>
      <c r="SPO95" s="149"/>
      <c r="SPP95" s="149"/>
      <c r="SPQ95" s="149"/>
      <c r="SPR95" s="149"/>
      <c r="SPS95" s="149"/>
      <c r="SPT95" s="149"/>
      <c r="SPU95" s="149"/>
      <c r="SPV95" s="149"/>
      <c r="SPW95" s="149"/>
      <c r="SPX95" s="149"/>
      <c r="SPY95" s="149"/>
      <c r="SPZ95" s="149"/>
      <c r="SQA95" s="149"/>
      <c r="SQB95" s="149"/>
      <c r="SQC95" s="149"/>
      <c r="SQD95" s="149"/>
      <c r="SQE95" s="149"/>
      <c r="SQF95" s="149"/>
      <c r="SQG95" s="149"/>
      <c r="SQH95" s="149"/>
      <c r="SQI95" s="149"/>
      <c r="SQJ95" s="149"/>
      <c r="SQK95" s="149"/>
      <c r="SQL95" s="149"/>
      <c r="SQM95" s="149"/>
      <c r="SQN95" s="149"/>
      <c r="SQO95" s="149"/>
      <c r="SQP95" s="149"/>
      <c r="SQQ95" s="149"/>
      <c r="SQR95" s="149"/>
      <c r="SQS95" s="149"/>
      <c r="SQT95" s="149"/>
      <c r="SQU95" s="149"/>
      <c r="SQV95" s="149"/>
      <c r="SQW95" s="149"/>
      <c r="SQX95" s="149"/>
      <c r="SQY95" s="149"/>
      <c r="SQZ95" s="149"/>
      <c r="SRA95" s="149"/>
      <c r="SRB95" s="149"/>
      <c r="SRC95" s="149"/>
      <c r="SRD95" s="149"/>
      <c r="SRE95" s="149"/>
      <c r="SRF95" s="149"/>
      <c r="SRG95" s="149"/>
      <c r="SRH95" s="149"/>
      <c r="SRI95" s="149"/>
      <c r="SRJ95" s="149"/>
      <c r="SRK95" s="149"/>
      <c r="SRL95" s="149"/>
      <c r="SRM95" s="149"/>
      <c r="SRN95" s="149"/>
      <c r="SRO95" s="149"/>
      <c r="SRP95" s="149"/>
      <c r="SRQ95" s="149"/>
      <c r="SRR95" s="149"/>
      <c r="SRS95" s="149"/>
      <c r="SRT95" s="149"/>
      <c r="SRU95" s="149"/>
      <c r="SRV95" s="149"/>
      <c r="SRW95" s="149"/>
      <c r="SRX95" s="149"/>
      <c r="SRY95" s="149"/>
      <c r="SRZ95" s="149"/>
      <c r="SSA95" s="149"/>
      <c r="SSB95" s="149"/>
      <c r="SSC95" s="149"/>
      <c r="SSD95" s="149"/>
      <c r="SSE95" s="149"/>
      <c r="SSF95" s="149"/>
      <c r="SSG95" s="149"/>
      <c r="SSH95" s="149"/>
      <c r="SSI95" s="149"/>
      <c r="SSJ95" s="149"/>
      <c r="SSK95" s="149"/>
      <c r="SSL95" s="149"/>
      <c r="SSM95" s="149"/>
      <c r="SSN95" s="149"/>
      <c r="SSO95" s="149"/>
      <c r="SSP95" s="149"/>
      <c r="SSQ95" s="149"/>
      <c r="SSR95" s="149"/>
      <c r="SSS95" s="149"/>
      <c r="SST95" s="149"/>
      <c r="SSU95" s="149"/>
      <c r="SSV95" s="149"/>
      <c r="SSW95" s="149"/>
      <c r="SSX95" s="149"/>
      <c r="SSY95" s="149"/>
      <c r="SSZ95" s="149"/>
      <c r="STA95" s="149"/>
      <c r="STB95" s="149"/>
      <c r="STC95" s="149"/>
      <c r="STD95" s="149"/>
      <c r="STE95" s="149"/>
      <c r="STF95" s="149"/>
      <c r="STG95" s="149"/>
      <c r="STH95" s="149"/>
      <c r="STI95" s="149"/>
      <c r="STJ95" s="149"/>
      <c r="STK95" s="149"/>
      <c r="STL95" s="149"/>
      <c r="STM95" s="149"/>
      <c r="STN95" s="149"/>
      <c r="STO95" s="149"/>
      <c r="STP95" s="149"/>
      <c r="STQ95" s="149"/>
      <c r="STR95" s="149"/>
      <c r="STS95" s="149"/>
      <c r="STT95" s="149"/>
      <c r="STU95" s="149"/>
      <c r="STV95" s="149"/>
      <c r="STW95" s="149"/>
      <c r="STX95" s="149"/>
      <c r="STY95" s="149"/>
      <c r="STZ95" s="149"/>
      <c r="SUA95" s="149"/>
      <c r="SUB95" s="149"/>
      <c r="SUC95" s="149"/>
      <c r="SUD95" s="149"/>
      <c r="SUE95" s="149"/>
      <c r="SUF95" s="149"/>
      <c r="SUG95" s="149"/>
      <c r="SUH95" s="149"/>
      <c r="SUI95" s="149"/>
      <c r="SUJ95" s="149"/>
      <c r="SUK95" s="149"/>
      <c r="SUL95" s="149"/>
      <c r="SUM95" s="149"/>
      <c r="SUN95" s="149"/>
      <c r="SUO95" s="149"/>
      <c r="SUP95" s="149"/>
      <c r="SUQ95" s="149"/>
      <c r="SUR95" s="149"/>
      <c r="SUS95" s="149"/>
      <c r="SUT95" s="149"/>
      <c r="SUU95" s="149"/>
      <c r="SUV95" s="149"/>
      <c r="SUW95" s="149"/>
      <c r="SUX95" s="149"/>
      <c r="SUY95" s="149"/>
      <c r="SUZ95" s="149"/>
      <c r="SVA95" s="149"/>
      <c r="SVB95" s="149"/>
      <c r="SVC95" s="149"/>
      <c r="SVD95" s="149"/>
      <c r="SVE95" s="149"/>
      <c r="SVF95" s="149"/>
      <c r="SVG95" s="149"/>
      <c r="SVH95" s="149"/>
      <c r="SVI95" s="149"/>
      <c r="SVJ95" s="149"/>
      <c r="SVK95" s="149"/>
      <c r="SVL95" s="149"/>
      <c r="SVM95" s="149"/>
      <c r="SVN95" s="149"/>
      <c r="SVO95" s="149"/>
      <c r="SVP95" s="149"/>
      <c r="SVQ95" s="149"/>
      <c r="SVR95" s="149"/>
      <c r="SVS95" s="149"/>
      <c r="SVT95" s="149"/>
      <c r="SVU95" s="149"/>
      <c r="SVV95" s="149"/>
      <c r="SVW95" s="149"/>
      <c r="SVX95" s="149"/>
      <c r="SVY95" s="149"/>
      <c r="SVZ95" s="149"/>
      <c r="SWA95" s="149"/>
      <c r="SWB95" s="149"/>
      <c r="SWC95" s="149"/>
      <c r="SWD95" s="149"/>
      <c r="SWE95" s="149"/>
      <c r="SWF95" s="149"/>
      <c r="SWG95" s="149"/>
      <c r="SWH95" s="149"/>
      <c r="SWI95" s="149"/>
      <c r="SWJ95" s="149"/>
      <c r="SWK95" s="149"/>
      <c r="SWL95" s="149"/>
      <c r="SWM95" s="149"/>
      <c r="SWN95" s="149"/>
      <c r="SWO95" s="149"/>
      <c r="SWP95" s="149"/>
      <c r="SWQ95" s="149"/>
      <c r="SWR95" s="149"/>
      <c r="SWS95" s="149"/>
      <c r="SWT95" s="149"/>
      <c r="SWU95" s="149"/>
      <c r="SWV95" s="149"/>
      <c r="SWW95" s="149"/>
      <c r="SWX95" s="149"/>
      <c r="SWY95" s="149"/>
      <c r="SWZ95" s="149"/>
      <c r="SXA95" s="149"/>
      <c r="SXB95" s="149"/>
      <c r="SXC95" s="149"/>
      <c r="SXD95" s="149"/>
      <c r="SXE95" s="149"/>
      <c r="SXF95" s="149"/>
      <c r="SXG95" s="149"/>
      <c r="SXH95" s="149"/>
      <c r="SXI95" s="149"/>
      <c r="SXJ95" s="149"/>
      <c r="SXK95" s="149"/>
      <c r="SXL95" s="149"/>
      <c r="SXM95" s="149"/>
      <c r="SXN95" s="149"/>
      <c r="SXO95" s="149"/>
      <c r="SXP95" s="149"/>
      <c r="SXQ95" s="149"/>
      <c r="SXR95" s="149"/>
      <c r="SXS95" s="149"/>
      <c r="SXT95" s="149"/>
      <c r="SXU95" s="149"/>
      <c r="SXV95" s="149"/>
      <c r="SXW95" s="149"/>
      <c r="SXX95" s="149"/>
      <c r="SXY95" s="149"/>
      <c r="SXZ95" s="149"/>
      <c r="SYA95" s="149"/>
      <c r="SYB95" s="149"/>
      <c r="SYC95" s="149"/>
      <c r="SYD95" s="149"/>
      <c r="SYE95" s="149"/>
      <c r="SYF95" s="149"/>
      <c r="SYG95" s="149"/>
      <c r="SYH95" s="149"/>
      <c r="SYI95" s="149"/>
      <c r="SYJ95" s="149"/>
      <c r="SYK95" s="149"/>
      <c r="SYL95" s="149"/>
      <c r="SYM95" s="149"/>
      <c r="SYN95" s="149"/>
      <c r="SYO95" s="149"/>
      <c r="SYP95" s="149"/>
      <c r="SYQ95" s="149"/>
      <c r="SYR95" s="149"/>
      <c r="SYS95" s="149"/>
      <c r="SYT95" s="149"/>
      <c r="SYU95" s="149"/>
      <c r="SYV95" s="149"/>
      <c r="SYW95" s="149"/>
      <c r="SYX95" s="149"/>
      <c r="SYY95" s="149"/>
      <c r="SYZ95" s="149"/>
      <c r="SZA95" s="149"/>
      <c r="SZB95" s="149"/>
      <c r="SZC95" s="149"/>
      <c r="SZD95" s="149"/>
      <c r="SZE95" s="149"/>
      <c r="SZF95" s="149"/>
      <c r="SZG95" s="149"/>
      <c r="SZH95" s="149"/>
      <c r="SZI95" s="149"/>
      <c r="SZJ95" s="149"/>
      <c r="SZK95" s="149"/>
      <c r="SZL95" s="149"/>
      <c r="SZM95" s="149"/>
      <c r="SZN95" s="149"/>
      <c r="SZO95" s="149"/>
      <c r="SZP95" s="149"/>
      <c r="SZQ95" s="149"/>
      <c r="SZR95" s="149"/>
      <c r="SZS95" s="149"/>
      <c r="SZT95" s="149"/>
      <c r="SZU95" s="149"/>
      <c r="SZV95" s="149"/>
      <c r="SZW95" s="149"/>
      <c r="SZX95" s="149"/>
      <c r="SZY95" s="149"/>
      <c r="SZZ95" s="149"/>
      <c r="TAA95" s="149"/>
      <c r="TAB95" s="149"/>
      <c r="TAC95" s="149"/>
      <c r="TAD95" s="149"/>
      <c r="TAE95" s="149"/>
      <c r="TAF95" s="149"/>
      <c r="TAG95" s="149"/>
      <c r="TAH95" s="149"/>
      <c r="TAI95" s="149"/>
      <c r="TAJ95" s="149"/>
      <c r="TAK95" s="149"/>
      <c r="TAL95" s="149"/>
      <c r="TAM95" s="149"/>
      <c r="TAN95" s="149"/>
      <c r="TAO95" s="149"/>
      <c r="TAP95" s="149"/>
      <c r="TAQ95" s="149"/>
      <c r="TAR95" s="149"/>
      <c r="TAS95" s="149"/>
      <c r="TAT95" s="149"/>
      <c r="TAU95" s="149"/>
      <c r="TAV95" s="149"/>
      <c r="TAW95" s="149"/>
      <c r="TAX95" s="149"/>
      <c r="TAY95" s="149"/>
      <c r="TAZ95" s="149"/>
      <c r="TBA95" s="149"/>
      <c r="TBB95" s="149"/>
      <c r="TBC95" s="149"/>
      <c r="TBD95" s="149"/>
      <c r="TBE95" s="149"/>
      <c r="TBF95" s="149"/>
      <c r="TBG95" s="149"/>
      <c r="TBH95" s="149"/>
      <c r="TBI95" s="149"/>
      <c r="TBJ95" s="149"/>
      <c r="TBK95" s="149"/>
      <c r="TBL95" s="149"/>
      <c r="TBM95" s="149"/>
      <c r="TBN95" s="149"/>
      <c r="TBO95" s="149"/>
      <c r="TBP95" s="149"/>
      <c r="TBQ95" s="149"/>
      <c r="TBR95" s="149"/>
      <c r="TBS95" s="149"/>
      <c r="TBT95" s="149"/>
      <c r="TBU95" s="149"/>
      <c r="TBV95" s="149"/>
      <c r="TBW95" s="149"/>
      <c r="TBX95" s="149"/>
      <c r="TBY95" s="149"/>
      <c r="TBZ95" s="149"/>
      <c r="TCA95" s="149"/>
      <c r="TCB95" s="149"/>
      <c r="TCC95" s="149"/>
      <c r="TCD95" s="149"/>
      <c r="TCE95" s="149"/>
      <c r="TCF95" s="149"/>
      <c r="TCG95" s="149"/>
      <c r="TCH95" s="149"/>
      <c r="TCI95" s="149"/>
      <c r="TCJ95" s="149"/>
      <c r="TCK95" s="149"/>
      <c r="TCL95" s="149"/>
      <c r="TCM95" s="149"/>
      <c r="TCN95" s="149"/>
      <c r="TCO95" s="149"/>
      <c r="TCP95" s="149"/>
      <c r="TCQ95" s="149"/>
      <c r="TCR95" s="149"/>
      <c r="TCS95" s="149"/>
      <c r="TCT95" s="149"/>
      <c r="TCU95" s="149"/>
      <c r="TCV95" s="149"/>
      <c r="TCW95" s="149"/>
      <c r="TCX95" s="149"/>
      <c r="TCY95" s="149"/>
      <c r="TCZ95" s="149"/>
      <c r="TDA95" s="149"/>
      <c r="TDB95" s="149"/>
      <c r="TDC95" s="149"/>
      <c r="TDD95" s="149"/>
      <c r="TDE95" s="149"/>
      <c r="TDF95" s="149"/>
      <c r="TDG95" s="149"/>
      <c r="TDH95" s="149"/>
      <c r="TDI95" s="149"/>
      <c r="TDJ95" s="149"/>
      <c r="TDK95" s="149"/>
      <c r="TDL95" s="149"/>
      <c r="TDM95" s="149"/>
      <c r="TDN95" s="149"/>
      <c r="TDO95" s="149"/>
      <c r="TDP95" s="149"/>
      <c r="TDQ95" s="149"/>
      <c r="TDR95" s="149"/>
      <c r="TDS95" s="149"/>
      <c r="TDT95" s="149"/>
      <c r="TDU95" s="149"/>
      <c r="TDV95" s="149"/>
      <c r="TDW95" s="149"/>
      <c r="TDX95" s="149"/>
      <c r="TDY95" s="149"/>
      <c r="TDZ95" s="149"/>
      <c r="TEA95" s="149"/>
      <c r="TEB95" s="149"/>
      <c r="TEC95" s="149"/>
      <c r="TED95" s="149"/>
      <c r="TEE95" s="149"/>
      <c r="TEF95" s="149"/>
      <c r="TEG95" s="149"/>
      <c r="TEH95" s="149"/>
      <c r="TEI95" s="149"/>
      <c r="TEJ95" s="149"/>
      <c r="TEK95" s="149"/>
      <c r="TEL95" s="149"/>
      <c r="TEM95" s="149"/>
      <c r="TEN95" s="149"/>
      <c r="TEO95" s="149"/>
      <c r="TEP95" s="149"/>
      <c r="TEQ95" s="149"/>
      <c r="TER95" s="149"/>
      <c r="TES95" s="149"/>
      <c r="TET95" s="149"/>
      <c r="TEU95" s="149"/>
      <c r="TEV95" s="149"/>
      <c r="TEW95" s="149"/>
      <c r="TEX95" s="149"/>
      <c r="TEY95" s="149"/>
      <c r="TEZ95" s="149"/>
      <c r="TFA95" s="149"/>
      <c r="TFB95" s="149"/>
      <c r="TFC95" s="149"/>
      <c r="TFD95" s="149"/>
      <c r="TFE95" s="149"/>
      <c r="TFF95" s="149"/>
      <c r="TFG95" s="149"/>
      <c r="TFH95" s="149"/>
      <c r="TFI95" s="149"/>
      <c r="TFJ95" s="149"/>
      <c r="TFK95" s="149"/>
      <c r="TFL95" s="149"/>
      <c r="TFM95" s="149"/>
      <c r="TFN95" s="149"/>
      <c r="TFO95" s="149"/>
      <c r="TFP95" s="149"/>
      <c r="TFQ95" s="149"/>
      <c r="TFR95" s="149"/>
      <c r="TFS95" s="149"/>
      <c r="TFT95" s="149"/>
      <c r="TFU95" s="149"/>
      <c r="TFV95" s="149"/>
      <c r="TFW95" s="149"/>
      <c r="TFX95" s="149"/>
      <c r="TFY95" s="149"/>
      <c r="TFZ95" s="149"/>
      <c r="TGA95" s="149"/>
      <c r="TGB95" s="149"/>
      <c r="TGC95" s="149"/>
      <c r="TGD95" s="149"/>
      <c r="TGE95" s="149"/>
      <c r="TGF95" s="149"/>
      <c r="TGG95" s="149"/>
      <c r="TGH95" s="149"/>
      <c r="TGI95" s="149"/>
      <c r="TGJ95" s="149"/>
      <c r="TGK95" s="149"/>
      <c r="TGL95" s="149"/>
      <c r="TGM95" s="149"/>
      <c r="TGN95" s="149"/>
      <c r="TGO95" s="149"/>
      <c r="TGP95" s="149"/>
      <c r="TGQ95" s="149"/>
      <c r="TGR95" s="149"/>
      <c r="TGS95" s="149"/>
      <c r="TGT95" s="149"/>
      <c r="TGU95" s="149"/>
      <c r="TGV95" s="149"/>
      <c r="TGW95" s="149"/>
      <c r="TGX95" s="149"/>
      <c r="TGY95" s="149"/>
      <c r="TGZ95" s="149"/>
      <c r="THA95" s="149"/>
      <c r="THB95" s="149"/>
      <c r="THC95" s="149"/>
      <c r="THD95" s="149"/>
      <c r="THE95" s="149"/>
      <c r="THF95" s="149"/>
      <c r="THG95" s="149"/>
      <c r="THH95" s="149"/>
      <c r="THI95" s="149"/>
      <c r="THJ95" s="149"/>
      <c r="THK95" s="149"/>
      <c r="THL95" s="149"/>
      <c r="THM95" s="149"/>
      <c r="THN95" s="149"/>
      <c r="THO95" s="149"/>
      <c r="THP95" s="149"/>
      <c r="THQ95" s="149"/>
      <c r="THR95" s="149"/>
      <c r="THS95" s="149"/>
      <c r="THT95" s="149"/>
      <c r="THU95" s="149"/>
      <c r="THV95" s="149"/>
      <c r="THW95" s="149"/>
      <c r="THX95" s="149"/>
      <c r="THY95" s="149"/>
      <c r="THZ95" s="149"/>
      <c r="TIA95" s="149"/>
      <c r="TIB95" s="149"/>
      <c r="TIC95" s="149"/>
      <c r="TID95" s="149"/>
      <c r="TIE95" s="149"/>
      <c r="TIF95" s="149"/>
      <c r="TIG95" s="149"/>
      <c r="TIH95" s="149"/>
      <c r="TII95" s="149"/>
      <c r="TIJ95" s="149"/>
      <c r="TIK95" s="149"/>
      <c r="TIL95" s="149"/>
      <c r="TIM95" s="149"/>
      <c r="TIN95" s="149"/>
      <c r="TIO95" s="149"/>
      <c r="TIP95" s="149"/>
      <c r="TIQ95" s="149"/>
      <c r="TIR95" s="149"/>
      <c r="TIS95" s="149"/>
      <c r="TIT95" s="149"/>
      <c r="TIU95" s="149"/>
      <c r="TIV95" s="149"/>
      <c r="TIW95" s="149"/>
      <c r="TIX95" s="149"/>
      <c r="TIY95" s="149"/>
      <c r="TIZ95" s="149"/>
      <c r="TJA95" s="149"/>
      <c r="TJB95" s="149"/>
      <c r="TJC95" s="149"/>
      <c r="TJD95" s="149"/>
      <c r="TJE95" s="149"/>
      <c r="TJF95" s="149"/>
      <c r="TJG95" s="149"/>
      <c r="TJH95" s="149"/>
      <c r="TJI95" s="149"/>
      <c r="TJJ95" s="149"/>
      <c r="TJK95" s="149"/>
      <c r="TJL95" s="149"/>
      <c r="TJM95" s="149"/>
      <c r="TJN95" s="149"/>
      <c r="TJO95" s="149"/>
      <c r="TJP95" s="149"/>
      <c r="TJQ95" s="149"/>
      <c r="TJR95" s="149"/>
      <c r="TJS95" s="149"/>
      <c r="TJT95" s="149"/>
      <c r="TJU95" s="149"/>
      <c r="TJV95" s="149"/>
      <c r="TJW95" s="149"/>
      <c r="TJX95" s="149"/>
      <c r="TJY95" s="149"/>
      <c r="TJZ95" s="149"/>
      <c r="TKA95" s="149"/>
      <c r="TKB95" s="149"/>
      <c r="TKC95" s="149"/>
      <c r="TKD95" s="149"/>
      <c r="TKE95" s="149"/>
      <c r="TKF95" s="149"/>
      <c r="TKG95" s="149"/>
      <c r="TKH95" s="149"/>
      <c r="TKI95" s="149"/>
      <c r="TKJ95" s="149"/>
      <c r="TKK95" s="149"/>
      <c r="TKL95" s="149"/>
      <c r="TKM95" s="149"/>
      <c r="TKN95" s="149"/>
      <c r="TKO95" s="149"/>
      <c r="TKP95" s="149"/>
      <c r="TKQ95" s="149"/>
      <c r="TKR95" s="149"/>
      <c r="TKS95" s="149"/>
      <c r="TKT95" s="149"/>
      <c r="TKU95" s="149"/>
      <c r="TKV95" s="149"/>
      <c r="TKW95" s="149"/>
      <c r="TKX95" s="149"/>
      <c r="TKY95" s="149"/>
      <c r="TKZ95" s="149"/>
      <c r="TLA95" s="149"/>
      <c r="TLB95" s="149"/>
      <c r="TLC95" s="149"/>
      <c r="TLD95" s="149"/>
      <c r="TLE95" s="149"/>
      <c r="TLF95" s="149"/>
      <c r="TLG95" s="149"/>
      <c r="TLH95" s="149"/>
      <c r="TLI95" s="149"/>
      <c r="TLJ95" s="149"/>
      <c r="TLK95" s="149"/>
      <c r="TLL95" s="149"/>
      <c r="TLM95" s="149"/>
      <c r="TLN95" s="149"/>
      <c r="TLO95" s="149"/>
      <c r="TLP95" s="149"/>
      <c r="TLQ95" s="149"/>
      <c r="TLR95" s="149"/>
      <c r="TLS95" s="149"/>
      <c r="TLT95" s="149"/>
      <c r="TLU95" s="149"/>
      <c r="TLV95" s="149"/>
      <c r="TLW95" s="149"/>
      <c r="TLX95" s="149"/>
      <c r="TLY95" s="149"/>
      <c r="TLZ95" s="149"/>
      <c r="TMA95" s="149"/>
      <c r="TMB95" s="149"/>
      <c r="TMC95" s="149"/>
      <c r="TMD95" s="149"/>
      <c r="TME95" s="149"/>
      <c r="TMF95" s="149"/>
      <c r="TMG95" s="149"/>
      <c r="TMH95" s="149"/>
      <c r="TMI95" s="149"/>
      <c r="TMJ95" s="149"/>
      <c r="TMK95" s="149"/>
      <c r="TML95" s="149"/>
      <c r="TMM95" s="149"/>
      <c r="TMN95" s="149"/>
      <c r="TMO95" s="149"/>
      <c r="TMP95" s="149"/>
      <c r="TMQ95" s="149"/>
      <c r="TMR95" s="149"/>
      <c r="TMS95" s="149"/>
      <c r="TMT95" s="149"/>
      <c r="TMU95" s="149"/>
      <c r="TMV95" s="149"/>
      <c r="TMW95" s="149"/>
      <c r="TMX95" s="149"/>
      <c r="TMY95" s="149"/>
      <c r="TMZ95" s="149"/>
      <c r="TNA95" s="149"/>
      <c r="TNB95" s="149"/>
      <c r="TNC95" s="149"/>
      <c r="TND95" s="149"/>
      <c r="TNE95" s="149"/>
      <c r="TNF95" s="149"/>
      <c r="TNG95" s="149"/>
      <c r="TNH95" s="149"/>
      <c r="TNI95" s="149"/>
      <c r="TNJ95" s="149"/>
      <c r="TNK95" s="149"/>
      <c r="TNL95" s="149"/>
      <c r="TNM95" s="149"/>
      <c r="TNN95" s="149"/>
      <c r="TNO95" s="149"/>
      <c r="TNP95" s="149"/>
      <c r="TNQ95" s="149"/>
      <c r="TNR95" s="149"/>
      <c r="TNS95" s="149"/>
      <c r="TNT95" s="149"/>
      <c r="TNU95" s="149"/>
      <c r="TNV95" s="149"/>
      <c r="TNW95" s="149"/>
      <c r="TNX95" s="149"/>
      <c r="TNY95" s="149"/>
      <c r="TNZ95" s="149"/>
      <c r="TOA95" s="149"/>
      <c r="TOB95" s="149"/>
      <c r="TOC95" s="149"/>
      <c r="TOD95" s="149"/>
      <c r="TOE95" s="149"/>
      <c r="TOF95" s="149"/>
      <c r="TOG95" s="149"/>
      <c r="TOH95" s="149"/>
      <c r="TOI95" s="149"/>
      <c r="TOJ95" s="149"/>
      <c r="TOK95" s="149"/>
      <c r="TOL95" s="149"/>
      <c r="TOM95" s="149"/>
      <c r="TON95" s="149"/>
      <c r="TOO95" s="149"/>
      <c r="TOP95" s="149"/>
      <c r="TOQ95" s="149"/>
      <c r="TOR95" s="149"/>
      <c r="TOS95" s="149"/>
      <c r="TOT95" s="149"/>
      <c r="TOU95" s="149"/>
      <c r="TOV95" s="149"/>
      <c r="TOW95" s="149"/>
      <c r="TOX95" s="149"/>
      <c r="TOY95" s="149"/>
      <c r="TOZ95" s="149"/>
      <c r="TPA95" s="149"/>
      <c r="TPB95" s="149"/>
      <c r="TPC95" s="149"/>
      <c r="TPD95" s="149"/>
      <c r="TPE95" s="149"/>
      <c r="TPF95" s="149"/>
      <c r="TPG95" s="149"/>
      <c r="TPH95" s="149"/>
      <c r="TPI95" s="149"/>
      <c r="TPJ95" s="149"/>
      <c r="TPK95" s="149"/>
      <c r="TPL95" s="149"/>
      <c r="TPM95" s="149"/>
      <c r="TPN95" s="149"/>
      <c r="TPO95" s="149"/>
      <c r="TPP95" s="149"/>
      <c r="TPQ95" s="149"/>
      <c r="TPR95" s="149"/>
      <c r="TPS95" s="149"/>
      <c r="TPT95" s="149"/>
      <c r="TPU95" s="149"/>
      <c r="TPV95" s="149"/>
      <c r="TPW95" s="149"/>
      <c r="TPX95" s="149"/>
      <c r="TPY95" s="149"/>
      <c r="TPZ95" s="149"/>
      <c r="TQA95" s="149"/>
      <c r="TQB95" s="149"/>
      <c r="TQC95" s="149"/>
      <c r="TQD95" s="149"/>
      <c r="TQE95" s="149"/>
      <c r="TQF95" s="149"/>
      <c r="TQG95" s="149"/>
      <c r="TQH95" s="149"/>
      <c r="TQI95" s="149"/>
      <c r="TQJ95" s="149"/>
      <c r="TQK95" s="149"/>
      <c r="TQL95" s="149"/>
      <c r="TQM95" s="149"/>
      <c r="TQN95" s="149"/>
      <c r="TQO95" s="149"/>
      <c r="TQP95" s="149"/>
      <c r="TQQ95" s="149"/>
      <c r="TQR95" s="149"/>
      <c r="TQS95" s="149"/>
      <c r="TQT95" s="149"/>
      <c r="TQU95" s="149"/>
      <c r="TQV95" s="149"/>
      <c r="TQW95" s="149"/>
      <c r="TQX95" s="149"/>
      <c r="TQY95" s="149"/>
      <c r="TQZ95" s="149"/>
      <c r="TRA95" s="149"/>
      <c r="TRB95" s="149"/>
      <c r="TRC95" s="149"/>
      <c r="TRD95" s="149"/>
      <c r="TRE95" s="149"/>
      <c r="TRF95" s="149"/>
      <c r="TRG95" s="149"/>
      <c r="TRH95" s="149"/>
      <c r="TRI95" s="149"/>
      <c r="TRJ95" s="149"/>
      <c r="TRK95" s="149"/>
      <c r="TRL95" s="149"/>
      <c r="TRM95" s="149"/>
      <c r="TRN95" s="149"/>
      <c r="TRO95" s="149"/>
      <c r="TRP95" s="149"/>
      <c r="TRQ95" s="149"/>
      <c r="TRR95" s="149"/>
      <c r="TRS95" s="149"/>
      <c r="TRT95" s="149"/>
      <c r="TRU95" s="149"/>
      <c r="TRV95" s="149"/>
      <c r="TRW95" s="149"/>
      <c r="TRX95" s="149"/>
      <c r="TRY95" s="149"/>
      <c r="TRZ95" s="149"/>
      <c r="TSA95" s="149"/>
      <c r="TSB95" s="149"/>
      <c r="TSC95" s="149"/>
      <c r="TSD95" s="149"/>
      <c r="TSE95" s="149"/>
      <c r="TSF95" s="149"/>
      <c r="TSG95" s="149"/>
      <c r="TSH95" s="149"/>
      <c r="TSI95" s="149"/>
      <c r="TSJ95" s="149"/>
      <c r="TSK95" s="149"/>
      <c r="TSL95" s="149"/>
      <c r="TSM95" s="149"/>
      <c r="TSN95" s="149"/>
      <c r="TSO95" s="149"/>
      <c r="TSP95" s="149"/>
      <c r="TSQ95" s="149"/>
      <c r="TSR95" s="149"/>
      <c r="TSS95" s="149"/>
      <c r="TST95" s="149"/>
      <c r="TSU95" s="149"/>
      <c r="TSV95" s="149"/>
      <c r="TSW95" s="149"/>
      <c r="TSX95" s="149"/>
      <c r="TSY95" s="149"/>
      <c r="TSZ95" s="149"/>
      <c r="TTA95" s="149"/>
      <c r="TTB95" s="149"/>
      <c r="TTC95" s="149"/>
      <c r="TTD95" s="149"/>
      <c r="TTE95" s="149"/>
      <c r="TTF95" s="149"/>
      <c r="TTG95" s="149"/>
      <c r="TTH95" s="149"/>
      <c r="TTI95" s="149"/>
      <c r="TTJ95" s="149"/>
      <c r="TTK95" s="149"/>
      <c r="TTL95" s="149"/>
      <c r="TTM95" s="149"/>
      <c r="TTN95" s="149"/>
      <c r="TTO95" s="149"/>
      <c r="TTP95" s="149"/>
      <c r="TTQ95" s="149"/>
      <c r="TTR95" s="149"/>
      <c r="TTS95" s="149"/>
      <c r="TTT95" s="149"/>
      <c r="TTU95" s="149"/>
      <c r="TTV95" s="149"/>
      <c r="TTW95" s="149"/>
      <c r="TTX95" s="149"/>
      <c r="TTY95" s="149"/>
      <c r="TTZ95" s="149"/>
      <c r="TUA95" s="149"/>
      <c r="TUB95" s="149"/>
      <c r="TUC95" s="149"/>
      <c r="TUD95" s="149"/>
      <c r="TUE95" s="149"/>
      <c r="TUF95" s="149"/>
      <c r="TUG95" s="149"/>
      <c r="TUH95" s="149"/>
      <c r="TUI95" s="149"/>
      <c r="TUJ95" s="149"/>
      <c r="TUK95" s="149"/>
      <c r="TUL95" s="149"/>
      <c r="TUM95" s="149"/>
      <c r="TUN95" s="149"/>
      <c r="TUO95" s="149"/>
      <c r="TUP95" s="149"/>
      <c r="TUQ95" s="149"/>
      <c r="TUR95" s="149"/>
      <c r="TUS95" s="149"/>
      <c r="TUT95" s="149"/>
      <c r="TUU95" s="149"/>
      <c r="TUV95" s="149"/>
      <c r="TUW95" s="149"/>
      <c r="TUX95" s="149"/>
      <c r="TUY95" s="149"/>
      <c r="TUZ95" s="149"/>
      <c r="TVA95" s="149"/>
      <c r="TVB95" s="149"/>
      <c r="TVC95" s="149"/>
      <c r="TVD95" s="149"/>
      <c r="TVE95" s="149"/>
      <c r="TVF95" s="149"/>
      <c r="TVG95" s="149"/>
      <c r="TVH95" s="149"/>
      <c r="TVI95" s="149"/>
      <c r="TVJ95" s="149"/>
      <c r="TVK95" s="149"/>
      <c r="TVL95" s="149"/>
      <c r="TVM95" s="149"/>
      <c r="TVN95" s="149"/>
      <c r="TVO95" s="149"/>
      <c r="TVP95" s="149"/>
      <c r="TVQ95" s="149"/>
      <c r="TVR95" s="149"/>
      <c r="TVS95" s="149"/>
      <c r="TVT95" s="149"/>
      <c r="TVU95" s="149"/>
      <c r="TVV95" s="149"/>
      <c r="TVW95" s="149"/>
      <c r="TVX95" s="149"/>
      <c r="TVY95" s="149"/>
      <c r="TVZ95" s="149"/>
      <c r="TWA95" s="149"/>
      <c r="TWB95" s="149"/>
      <c r="TWC95" s="149"/>
      <c r="TWD95" s="149"/>
      <c r="TWE95" s="149"/>
      <c r="TWF95" s="149"/>
      <c r="TWG95" s="149"/>
      <c r="TWH95" s="149"/>
      <c r="TWI95" s="149"/>
      <c r="TWJ95" s="149"/>
      <c r="TWK95" s="149"/>
      <c r="TWL95" s="149"/>
      <c r="TWM95" s="149"/>
      <c r="TWN95" s="149"/>
      <c r="TWO95" s="149"/>
      <c r="TWP95" s="149"/>
      <c r="TWQ95" s="149"/>
      <c r="TWR95" s="149"/>
      <c r="TWS95" s="149"/>
      <c r="TWT95" s="149"/>
      <c r="TWU95" s="149"/>
      <c r="TWV95" s="149"/>
      <c r="TWW95" s="149"/>
      <c r="TWX95" s="149"/>
      <c r="TWY95" s="149"/>
      <c r="TWZ95" s="149"/>
      <c r="TXA95" s="149"/>
      <c r="TXB95" s="149"/>
      <c r="TXC95" s="149"/>
      <c r="TXD95" s="149"/>
      <c r="TXE95" s="149"/>
      <c r="TXF95" s="149"/>
      <c r="TXG95" s="149"/>
      <c r="TXH95" s="149"/>
      <c r="TXI95" s="149"/>
      <c r="TXJ95" s="149"/>
      <c r="TXK95" s="149"/>
      <c r="TXL95" s="149"/>
      <c r="TXM95" s="149"/>
      <c r="TXN95" s="149"/>
      <c r="TXO95" s="149"/>
      <c r="TXP95" s="149"/>
      <c r="TXQ95" s="149"/>
      <c r="TXR95" s="149"/>
      <c r="TXS95" s="149"/>
      <c r="TXT95" s="149"/>
      <c r="TXU95" s="149"/>
      <c r="TXV95" s="149"/>
      <c r="TXW95" s="149"/>
      <c r="TXX95" s="149"/>
      <c r="TXY95" s="149"/>
      <c r="TXZ95" s="149"/>
      <c r="TYA95" s="149"/>
      <c r="TYB95" s="149"/>
      <c r="TYC95" s="149"/>
      <c r="TYD95" s="149"/>
      <c r="TYE95" s="149"/>
      <c r="TYF95" s="149"/>
      <c r="TYG95" s="149"/>
      <c r="TYH95" s="149"/>
      <c r="TYI95" s="149"/>
      <c r="TYJ95" s="149"/>
      <c r="TYK95" s="149"/>
      <c r="TYL95" s="149"/>
      <c r="TYM95" s="149"/>
      <c r="TYN95" s="149"/>
      <c r="TYO95" s="149"/>
      <c r="TYP95" s="149"/>
      <c r="TYQ95" s="149"/>
      <c r="TYR95" s="149"/>
      <c r="TYS95" s="149"/>
      <c r="TYT95" s="149"/>
      <c r="TYU95" s="149"/>
      <c r="TYV95" s="149"/>
      <c r="TYW95" s="149"/>
      <c r="TYX95" s="149"/>
      <c r="TYY95" s="149"/>
      <c r="TYZ95" s="149"/>
      <c r="TZA95" s="149"/>
      <c r="TZB95" s="149"/>
      <c r="TZC95" s="149"/>
      <c r="TZD95" s="149"/>
      <c r="TZE95" s="149"/>
      <c r="TZF95" s="149"/>
      <c r="TZG95" s="149"/>
      <c r="TZH95" s="149"/>
      <c r="TZI95" s="149"/>
      <c r="TZJ95" s="149"/>
      <c r="TZK95" s="149"/>
      <c r="TZL95" s="149"/>
      <c r="TZM95" s="149"/>
      <c r="TZN95" s="149"/>
      <c r="TZO95" s="149"/>
      <c r="TZP95" s="149"/>
      <c r="TZQ95" s="149"/>
      <c r="TZR95" s="149"/>
      <c r="TZS95" s="149"/>
      <c r="TZT95" s="149"/>
      <c r="TZU95" s="149"/>
      <c r="TZV95" s="149"/>
      <c r="TZW95" s="149"/>
      <c r="TZX95" s="149"/>
      <c r="TZY95" s="149"/>
      <c r="TZZ95" s="149"/>
      <c r="UAA95" s="149"/>
      <c r="UAB95" s="149"/>
      <c r="UAC95" s="149"/>
      <c r="UAD95" s="149"/>
      <c r="UAE95" s="149"/>
      <c r="UAF95" s="149"/>
      <c r="UAG95" s="149"/>
      <c r="UAH95" s="149"/>
      <c r="UAI95" s="149"/>
      <c r="UAJ95" s="149"/>
      <c r="UAK95" s="149"/>
      <c r="UAL95" s="149"/>
      <c r="UAM95" s="149"/>
      <c r="UAN95" s="149"/>
      <c r="UAO95" s="149"/>
      <c r="UAP95" s="149"/>
      <c r="UAQ95" s="149"/>
      <c r="UAR95" s="149"/>
      <c r="UAS95" s="149"/>
      <c r="UAT95" s="149"/>
      <c r="UAU95" s="149"/>
      <c r="UAV95" s="149"/>
      <c r="UAW95" s="149"/>
      <c r="UAX95" s="149"/>
      <c r="UAY95" s="149"/>
      <c r="UAZ95" s="149"/>
      <c r="UBA95" s="149"/>
      <c r="UBB95" s="149"/>
      <c r="UBC95" s="149"/>
      <c r="UBD95" s="149"/>
      <c r="UBE95" s="149"/>
      <c r="UBF95" s="149"/>
      <c r="UBG95" s="149"/>
      <c r="UBH95" s="149"/>
      <c r="UBI95" s="149"/>
      <c r="UBJ95" s="149"/>
      <c r="UBK95" s="149"/>
      <c r="UBL95" s="149"/>
      <c r="UBM95" s="149"/>
      <c r="UBN95" s="149"/>
      <c r="UBO95" s="149"/>
      <c r="UBP95" s="149"/>
      <c r="UBQ95" s="149"/>
      <c r="UBR95" s="149"/>
      <c r="UBS95" s="149"/>
      <c r="UBT95" s="149"/>
      <c r="UBU95" s="149"/>
      <c r="UBV95" s="149"/>
      <c r="UBW95" s="149"/>
      <c r="UBX95" s="149"/>
      <c r="UBY95" s="149"/>
      <c r="UBZ95" s="149"/>
      <c r="UCA95" s="149"/>
      <c r="UCB95" s="149"/>
      <c r="UCC95" s="149"/>
      <c r="UCD95" s="149"/>
      <c r="UCE95" s="149"/>
      <c r="UCF95" s="149"/>
      <c r="UCG95" s="149"/>
      <c r="UCH95" s="149"/>
      <c r="UCI95" s="149"/>
      <c r="UCJ95" s="149"/>
      <c r="UCK95" s="149"/>
      <c r="UCL95" s="149"/>
      <c r="UCM95" s="149"/>
      <c r="UCN95" s="149"/>
      <c r="UCO95" s="149"/>
      <c r="UCP95" s="149"/>
      <c r="UCQ95" s="149"/>
      <c r="UCR95" s="149"/>
      <c r="UCS95" s="149"/>
      <c r="UCT95" s="149"/>
      <c r="UCU95" s="149"/>
      <c r="UCV95" s="149"/>
      <c r="UCW95" s="149"/>
      <c r="UCX95" s="149"/>
      <c r="UCY95" s="149"/>
      <c r="UCZ95" s="149"/>
      <c r="UDA95" s="149"/>
      <c r="UDB95" s="149"/>
      <c r="UDC95" s="149"/>
      <c r="UDD95" s="149"/>
      <c r="UDE95" s="149"/>
      <c r="UDF95" s="149"/>
      <c r="UDG95" s="149"/>
      <c r="UDH95" s="149"/>
      <c r="UDI95" s="149"/>
      <c r="UDJ95" s="149"/>
      <c r="UDK95" s="149"/>
      <c r="UDL95" s="149"/>
      <c r="UDM95" s="149"/>
      <c r="UDN95" s="149"/>
      <c r="UDO95" s="149"/>
      <c r="UDP95" s="149"/>
      <c r="UDQ95" s="149"/>
      <c r="UDR95" s="149"/>
      <c r="UDS95" s="149"/>
      <c r="UDT95" s="149"/>
      <c r="UDU95" s="149"/>
      <c r="UDV95" s="149"/>
      <c r="UDW95" s="149"/>
      <c r="UDX95" s="149"/>
      <c r="UDY95" s="149"/>
      <c r="UDZ95" s="149"/>
      <c r="UEA95" s="149"/>
      <c r="UEB95" s="149"/>
      <c r="UEC95" s="149"/>
      <c r="UED95" s="149"/>
      <c r="UEE95" s="149"/>
      <c r="UEF95" s="149"/>
      <c r="UEG95" s="149"/>
      <c r="UEH95" s="149"/>
      <c r="UEI95" s="149"/>
      <c r="UEJ95" s="149"/>
      <c r="UEK95" s="149"/>
      <c r="UEL95" s="149"/>
      <c r="UEM95" s="149"/>
      <c r="UEN95" s="149"/>
      <c r="UEO95" s="149"/>
      <c r="UEP95" s="149"/>
      <c r="UEQ95" s="149"/>
      <c r="UER95" s="149"/>
      <c r="UES95" s="149"/>
      <c r="UET95" s="149"/>
      <c r="UEU95" s="149"/>
      <c r="UEV95" s="149"/>
      <c r="UEW95" s="149"/>
      <c r="UEX95" s="149"/>
      <c r="UEY95" s="149"/>
      <c r="UEZ95" s="149"/>
      <c r="UFA95" s="149"/>
      <c r="UFB95" s="149"/>
      <c r="UFC95" s="149"/>
      <c r="UFD95" s="149"/>
      <c r="UFE95" s="149"/>
      <c r="UFF95" s="149"/>
      <c r="UFG95" s="149"/>
      <c r="UFH95" s="149"/>
      <c r="UFI95" s="149"/>
      <c r="UFJ95" s="149"/>
      <c r="UFK95" s="149"/>
      <c r="UFL95" s="149"/>
      <c r="UFM95" s="149"/>
      <c r="UFN95" s="149"/>
      <c r="UFO95" s="149"/>
      <c r="UFP95" s="149"/>
      <c r="UFQ95" s="149"/>
      <c r="UFR95" s="149"/>
      <c r="UFS95" s="149"/>
      <c r="UFT95" s="149"/>
      <c r="UFU95" s="149"/>
      <c r="UFV95" s="149"/>
      <c r="UFW95" s="149"/>
      <c r="UFX95" s="149"/>
      <c r="UFY95" s="149"/>
      <c r="UFZ95" s="149"/>
      <c r="UGA95" s="149"/>
      <c r="UGB95" s="149"/>
      <c r="UGC95" s="149"/>
      <c r="UGD95" s="149"/>
      <c r="UGE95" s="149"/>
      <c r="UGF95" s="149"/>
      <c r="UGG95" s="149"/>
      <c r="UGH95" s="149"/>
      <c r="UGI95" s="149"/>
      <c r="UGJ95" s="149"/>
      <c r="UGK95" s="149"/>
      <c r="UGL95" s="149"/>
      <c r="UGM95" s="149"/>
      <c r="UGN95" s="149"/>
      <c r="UGO95" s="149"/>
      <c r="UGP95" s="149"/>
      <c r="UGQ95" s="149"/>
      <c r="UGR95" s="149"/>
      <c r="UGS95" s="149"/>
      <c r="UGT95" s="149"/>
      <c r="UGU95" s="149"/>
      <c r="UGV95" s="149"/>
      <c r="UGW95" s="149"/>
      <c r="UGX95" s="149"/>
      <c r="UGY95" s="149"/>
      <c r="UGZ95" s="149"/>
      <c r="UHA95" s="149"/>
      <c r="UHB95" s="149"/>
      <c r="UHC95" s="149"/>
      <c r="UHD95" s="149"/>
      <c r="UHE95" s="149"/>
      <c r="UHF95" s="149"/>
      <c r="UHG95" s="149"/>
      <c r="UHH95" s="149"/>
      <c r="UHI95" s="149"/>
      <c r="UHJ95" s="149"/>
      <c r="UHK95" s="149"/>
      <c r="UHL95" s="149"/>
      <c r="UHM95" s="149"/>
      <c r="UHN95" s="149"/>
      <c r="UHO95" s="149"/>
      <c r="UHP95" s="149"/>
      <c r="UHQ95" s="149"/>
      <c r="UHR95" s="149"/>
      <c r="UHS95" s="149"/>
      <c r="UHT95" s="149"/>
      <c r="UHU95" s="149"/>
      <c r="UHV95" s="149"/>
      <c r="UHW95" s="149"/>
      <c r="UHX95" s="149"/>
      <c r="UHY95" s="149"/>
      <c r="UHZ95" s="149"/>
      <c r="UIA95" s="149"/>
      <c r="UIB95" s="149"/>
      <c r="UIC95" s="149"/>
      <c r="UID95" s="149"/>
      <c r="UIE95" s="149"/>
      <c r="UIF95" s="149"/>
      <c r="UIG95" s="149"/>
      <c r="UIH95" s="149"/>
      <c r="UII95" s="149"/>
      <c r="UIJ95" s="149"/>
      <c r="UIK95" s="149"/>
      <c r="UIL95" s="149"/>
      <c r="UIM95" s="149"/>
      <c r="UIN95" s="149"/>
      <c r="UIO95" s="149"/>
      <c r="UIP95" s="149"/>
      <c r="UIQ95" s="149"/>
      <c r="UIR95" s="149"/>
      <c r="UIS95" s="149"/>
      <c r="UIT95" s="149"/>
      <c r="UIU95" s="149"/>
      <c r="UIV95" s="149"/>
      <c r="UIW95" s="149"/>
      <c r="UIX95" s="149"/>
      <c r="UIY95" s="149"/>
      <c r="UIZ95" s="149"/>
      <c r="UJA95" s="149"/>
      <c r="UJB95" s="149"/>
      <c r="UJC95" s="149"/>
      <c r="UJD95" s="149"/>
      <c r="UJE95" s="149"/>
      <c r="UJF95" s="149"/>
      <c r="UJG95" s="149"/>
      <c r="UJH95" s="149"/>
      <c r="UJI95" s="149"/>
      <c r="UJJ95" s="149"/>
      <c r="UJK95" s="149"/>
      <c r="UJL95" s="149"/>
      <c r="UJM95" s="149"/>
      <c r="UJN95" s="149"/>
      <c r="UJO95" s="149"/>
      <c r="UJP95" s="149"/>
      <c r="UJQ95" s="149"/>
      <c r="UJR95" s="149"/>
      <c r="UJS95" s="149"/>
      <c r="UJT95" s="149"/>
      <c r="UJU95" s="149"/>
      <c r="UJV95" s="149"/>
      <c r="UJW95" s="149"/>
      <c r="UJX95" s="149"/>
      <c r="UJY95" s="149"/>
      <c r="UJZ95" s="149"/>
      <c r="UKA95" s="149"/>
      <c r="UKB95" s="149"/>
      <c r="UKC95" s="149"/>
      <c r="UKD95" s="149"/>
      <c r="UKE95" s="149"/>
      <c r="UKF95" s="149"/>
      <c r="UKG95" s="149"/>
      <c r="UKH95" s="149"/>
      <c r="UKI95" s="149"/>
      <c r="UKJ95" s="149"/>
      <c r="UKK95" s="149"/>
      <c r="UKL95" s="149"/>
      <c r="UKM95" s="149"/>
      <c r="UKN95" s="149"/>
      <c r="UKO95" s="149"/>
      <c r="UKP95" s="149"/>
      <c r="UKQ95" s="149"/>
      <c r="UKR95" s="149"/>
      <c r="UKS95" s="149"/>
      <c r="UKT95" s="149"/>
      <c r="UKU95" s="149"/>
      <c r="UKV95" s="149"/>
      <c r="UKW95" s="149"/>
      <c r="UKX95" s="149"/>
      <c r="UKY95" s="149"/>
      <c r="UKZ95" s="149"/>
      <c r="ULA95" s="149"/>
      <c r="ULB95" s="149"/>
      <c r="ULC95" s="149"/>
      <c r="ULD95" s="149"/>
      <c r="ULE95" s="149"/>
      <c r="ULF95" s="149"/>
      <c r="ULG95" s="149"/>
      <c r="ULH95" s="149"/>
      <c r="ULI95" s="149"/>
      <c r="ULJ95" s="149"/>
      <c r="ULK95" s="149"/>
      <c r="ULL95" s="149"/>
      <c r="ULM95" s="149"/>
      <c r="ULN95" s="149"/>
      <c r="ULO95" s="149"/>
      <c r="ULP95" s="149"/>
      <c r="ULQ95" s="149"/>
      <c r="ULR95" s="149"/>
      <c r="ULS95" s="149"/>
      <c r="ULT95" s="149"/>
      <c r="ULU95" s="149"/>
      <c r="ULV95" s="149"/>
      <c r="ULW95" s="149"/>
      <c r="ULX95" s="149"/>
      <c r="ULY95" s="149"/>
      <c r="ULZ95" s="149"/>
      <c r="UMA95" s="149"/>
      <c r="UMB95" s="149"/>
      <c r="UMC95" s="149"/>
      <c r="UMD95" s="149"/>
      <c r="UME95" s="149"/>
      <c r="UMF95" s="149"/>
      <c r="UMG95" s="149"/>
      <c r="UMH95" s="149"/>
      <c r="UMI95" s="149"/>
      <c r="UMJ95" s="149"/>
      <c r="UMK95" s="149"/>
      <c r="UML95" s="149"/>
      <c r="UMM95" s="149"/>
      <c r="UMN95" s="149"/>
      <c r="UMO95" s="149"/>
      <c r="UMP95" s="149"/>
      <c r="UMQ95" s="149"/>
      <c r="UMR95" s="149"/>
      <c r="UMS95" s="149"/>
      <c r="UMT95" s="149"/>
      <c r="UMU95" s="149"/>
      <c r="UMV95" s="149"/>
      <c r="UMW95" s="149"/>
      <c r="UMX95" s="149"/>
      <c r="UMY95" s="149"/>
      <c r="UMZ95" s="149"/>
      <c r="UNA95" s="149"/>
      <c r="UNB95" s="149"/>
      <c r="UNC95" s="149"/>
      <c r="UND95" s="149"/>
      <c r="UNE95" s="149"/>
      <c r="UNF95" s="149"/>
      <c r="UNG95" s="149"/>
      <c r="UNH95" s="149"/>
      <c r="UNI95" s="149"/>
      <c r="UNJ95" s="149"/>
      <c r="UNK95" s="149"/>
      <c r="UNL95" s="149"/>
      <c r="UNM95" s="149"/>
      <c r="UNN95" s="149"/>
      <c r="UNO95" s="149"/>
      <c r="UNP95" s="149"/>
      <c r="UNQ95" s="149"/>
      <c r="UNR95" s="149"/>
      <c r="UNS95" s="149"/>
      <c r="UNT95" s="149"/>
      <c r="UNU95" s="149"/>
      <c r="UNV95" s="149"/>
      <c r="UNW95" s="149"/>
      <c r="UNX95" s="149"/>
      <c r="UNY95" s="149"/>
      <c r="UNZ95" s="149"/>
      <c r="UOA95" s="149"/>
      <c r="UOB95" s="149"/>
      <c r="UOC95" s="149"/>
      <c r="UOD95" s="149"/>
      <c r="UOE95" s="149"/>
      <c r="UOF95" s="149"/>
      <c r="UOG95" s="149"/>
      <c r="UOH95" s="149"/>
      <c r="UOI95" s="149"/>
      <c r="UOJ95" s="149"/>
      <c r="UOK95" s="149"/>
      <c r="UOL95" s="149"/>
      <c r="UOM95" s="149"/>
      <c r="UON95" s="149"/>
      <c r="UOO95" s="149"/>
      <c r="UOP95" s="149"/>
      <c r="UOQ95" s="149"/>
      <c r="UOR95" s="149"/>
      <c r="UOS95" s="149"/>
      <c r="UOT95" s="149"/>
      <c r="UOU95" s="149"/>
      <c r="UOV95" s="149"/>
      <c r="UOW95" s="149"/>
      <c r="UOX95" s="149"/>
      <c r="UOY95" s="149"/>
      <c r="UOZ95" s="149"/>
      <c r="UPA95" s="149"/>
      <c r="UPB95" s="149"/>
      <c r="UPC95" s="149"/>
      <c r="UPD95" s="149"/>
      <c r="UPE95" s="149"/>
      <c r="UPF95" s="149"/>
      <c r="UPG95" s="149"/>
      <c r="UPH95" s="149"/>
      <c r="UPI95" s="149"/>
      <c r="UPJ95" s="149"/>
      <c r="UPK95" s="149"/>
      <c r="UPL95" s="149"/>
      <c r="UPM95" s="149"/>
      <c r="UPN95" s="149"/>
      <c r="UPO95" s="149"/>
      <c r="UPP95" s="149"/>
      <c r="UPQ95" s="149"/>
      <c r="UPR95" s="149"/>
      <c r="UPS95" s="149"/>
      <c r="UPT95" s="149"/>
      <c r="UPU95" s="149"/>
      <c r="UPV95" s="149"/>
      <c r="UPW95" s="149"/>
      <c r="UPX95" s="149"/>
      <c r="UPY95" s="149"/>
      <c r="UPZ95" s="149"/>
      <c r="UQA95" s="149"/>
      <c r="UQB95" s="149"/>
      <c r="UQC95" s="149"/>
      <c r="UQD95" s="149"/>
      <c r="UQE95" s="149"/>
      <c r="UQF95" s="149"/>
      <c r="UQG95" s="149"/>
      <c r="UQH95" s="149"/>
      <c r="UQI95" s="149"/>
      <c r="UQJ95" s="149"/>
      <c r="UQK95" s="149"/>
      <c r="UQL95" s="149"/>
      <c r="UQM95" s="149"/>
      <c r="UQN95" s="149"/>
      <c r="UQO95" s="149"/>
      <c r="UQP95" s="149"/>
      <c r="UQQ95" s="149"/>
      <c r="UQR95" s="149"/>
      <c r="UQS95" s="149"/>
      <c r="UQT95" s="149"/>
      <c r="UQU95" s="149"/>
      <c r="UQV95" s="149"/>
      <c r="UQW95" s="149"/>
      <c r="UQX95" s="149"/>
      <c r="UQY95" s="149"/>
      <c r="UQZ95" s="149"/>
      <c r="URA95" s="149"/>
      <c r="URB95" s="149"/>
      <c r="URC95" s="149"/>
      <c r="URD95" s="149"/>
      <c r="URE95" s="149"/>
      <c r="URF95" s="149"/>
      <c r="URG95" s="149"/>
      <c r="URH95" s="149"/>
      <c r="URI95" s="149"/>
      <c r="URJ95" s="149"/>
      <c r="URK95" s="149"/>
      <c r="URL95" s="149"/>
      <c r="URM95" s="149"/>
      <c r="URN95" s="149"/>
      <c r="URO95" s="149"/>
      <c r="URP95" s="149"/>
      <c r="URQ95" s="149"/>
      <c r="URR95" s="149"/>
      <c r="URS95" s="149"/>
      <c r="URT95" s="149"/>
      <c r="URU95" s="149"/>
      <c r="URV95" s="149"/>
      <c r="URW95" s="149"/>
      <c r="URX95" s="149"/>
      <c r="URY95" s="149"/>
      <c r="URZ95" s="149"/>
      <c r="USA95" s="149"/>
      <c r="USB95" s="149"/>
      <c r="USC95" s="149"/>
      <c r="USD95" s="149"/>
      <c r="USE95" s="149"/>
      <c r="USF95" s="149"/>
      <c r="USG95" s="149"/>
      <c r="USH95" s="149"/>
      <c r="USI95" s="149"/>
      <c r="USJ95" s="149"/>
      <c r="USK95" s="149"/>
      <c r="USL95" s="149"/>
      <c r="USM95" s="149"/>
      <c r="USN95" s="149"/>
      <c r="USO95" s="149"/>
      <c r="USP95" s="149"/>
      <c r="USQ95" s="149"/>
      <c r="USR95" s="149"/>
      <c r="USS95" s="149"/>
      <c r="UST95" s="149"/>
      <c r="USU95" s="149"/>
      <c r="USV95" s="149"/>
      <c r="USW95" s="149"/>
      <c r="USX95" s="149"/>
      <c r="USY95" s="149"/>
      <c r="USZ95" s="149"/>
      <c r="UTA95" s="149"/>
      <c r="UTB95" s="149"/>
      <c r="UTC95" s="149"/>
      <c r="UTD95" s="149"/>
      <c r="UTE95" s="149"/>
      <c r="UTF95" s="149"/>
      <c r="UTG95" s="149"/>
      <c r="UTH95" s="149"/>
      <c r="UTI95" s="149"/>
      <c r="UTJ95" s="149"/>
      <c r="UTK95" s="149"/>
      <c r="UTL95" s="149"/>
      <c r="UTM95" s="149"/>
      <c r="UTN95" s="149"/>
      <c r="UTO95" s="149"/>
      <c r="UTP95" s="149"/>
      <c r="UTQ95" s="149"/>
      <c r="UTR95" s="149"/>
      <c r="UTS95" s="149"/>
      <c r="UTT95" s="149"/>
      <c r="UTU95" s="149"/>
      <c r="UTV95" s="149"/>
      <c r="UTW95" s="149"/>
      <c r="UTX95" s="149"/>
      <c r="UTY95" s="149"/>
      <c r="UTZ95" s="149"/>
      <c r="UUA95" s="149"/>
      <c r="UUB95" s="149"/>
      <c r="UUC95" s="149"/>
      <c r="UUD95" s="149"/>
      <c r="UUE95" s="149"/>
      <c r="UUF95" s="149"/>
      <c r="UUG95" s="149"/>
      <c r="UUH95" s="149"/>
      <c r="UUI95" s="149"/>
      <c r="UUJ95" s="149"/>
      <c r="UUK95" s="149"/>
      <c r="UUL95" s="149"/>
      <c r="UUM95" s="149"/>
      <c r="UUN95" s="149"/>
      <c r="UUO95" s="149"/>
      <c r="UUP95" s="149"/>
      <c r="UUQ95" s="149"/>
      <c r="UUR95" s="149"/>
      <c r="UUS95" s="149"/>
      <c r="UUT95" s="149"/>
      <c r="UUU95" s="149"/>
      <c r="UUV95" s="149"/>
      <c r="UUW95" s="149"/>
      <c r="UUX95" s="149"/>
      <c r="UUY95" s="149"/>
      <c r="UUZ95" s="149"/>
      <c r="UVA95" s="149"/>
      <c r="UVB95" s="149"/>
      <c r="UVC95" s="149"/>
      <c r="UVD95" s="149"/>
      <c r="UVE95" s="149"/>
      <c r="UVF95" s="149"/>
      <c r="UVG95" s="149"/>
      <c r="UVH95" s="149"/>
      <c r="UVI95" s="149"/>
      <c r="UVJ95" s="149"/>
      <c r="UVK95" s="149"/>
      <c r="UVL95" s="149"/>
      <c r="UVM95" s="149"/>
      <c r="UVN95" s="149"/>
      <c r="UVO95" s="149"/>
      <c r="UVP95" s="149"/>
      <c r="UVQ95" s="149"/>
      <c r="UVR95" s="149"/>
      <c r="UVS95" s="149"/>
      <c r="UVT95" s="149"/>
      <c r="UVU95" s="149"/>
      <c r="UVV95" s="149"/>
      <c r="UVW95" s="149"/>
      <c r="UVX95" s="149"/>
      <c r="UVY95" s="149"/>
      <c r="UVZ95" s="149"/>
      <c r="UWA95" s="149"/>
      <c r="UWB95" s="149"/>
      <c r="UWC95" s="149"/>
      <c r="UWD95" s="149"/>
      <c r="UWE95" s="149"/>
      <c r="UWF95" s="149"/>
      <c r="UWG95" s="149"/>
      <c r="UWH95" s="149"/>
      <c r="UWI95" s="149"/>
      <c r="UWJ95" s="149"/>
      <c r="UWK95" s="149"/>
      <c r="UWL95" s="149"/>
      <c r="UWM95" s="149"/>
      <c r="UWN95" s="149"/>
      <c r="UWO95" s="149"/>
      <c r="UWP95" s="149"/>
      <c r="UWQ95" s="149"/>
      <c r="UWR95" s="149"/>
      <c r="UWS95" s="149"/>
      <c r="UWT95" s="149"/>
      <c r="UWU95" s="149"/>
      <c r="UWV95" s="149"/>
      <c r="UWW95" s="149"/>
      <c r="UWX95" s="149"/>
      <c r="UWY95" s="149"/>
      <c r="UWZ95" s="149"/>
      <c r="UXA95" s="149"/>
      <c r="UXB95" s="149"/>
      <c r="UXC95" s="149"/>
      <c r="UXD95" s="149"/>
      <c r="UXE95" s="149"/>
      <c r="UXF95" s="149"/>
      <c r="UXG95" s="149"/>
      <c r="UXH95" s="149"/>
      <c r="UXI95" s="149"/>
      <c r="UXJ95" s="149"/>
      <c r="UXK95" s="149"/>
      <c r="UXL95" s="149"/>
      <c r="UXM95" s="149"/>
      <c r="UXN95" s="149"/>
      <c r="UXO95" s="149"/>
      <c r="UXP95" s="149"/>
      <c r="UXQ95" s="149"/>
      <c r="UXR95" s="149"/>
      <c r="UXS95" s="149"/>
      <c r="UXT95" s="149"/>
      <c r="UXU95" s="149"/>
      <c r="UXV95" s="149"/>
      <c r="UXW95" s="149"/>
      <c r="UXX95" s="149"/>
      <c r="UXY95" s="149"/>
      <c r="UXZ95" s="149"/>
      <c r="UYA95" s="149"/>
      <c r="UYB95" s="149"/>
      <c r="UYC95" s="149"/>
      <c r="UYD95" s="149"/>
      <c r="UYE95" s="149"/>
      <c r="UYF95" s="149"/>
      <c r="UYG95" s="149"/>
      <c r="UYH95" s="149"/>
      <c r="UYI95" s="149"/>
      <c r="UYJ95" s="149"/>
      <c r="UYK95" s="149"/>
      <c r="UYL95" s="149"/>
      <c r="UYM95" s="149"/>
      <c r="UYN95" s="149"/>
      <c r="UYO95" s="149"/>
      <c r="UYP95" s="149"/>
      <c r="UYQ95" s="149"/>
      <c r="UYR95" s="149"/>
      <c r="UYS95" s="149"/>
      <c r="UYT95" s="149"/>
      <c r="UYU95" s="149"/>
      <c r="UYV95" s="149"/>
      <c r="UYW95" s="149"/>
      <c r="UYX95" s="149"/>
      <c r="UYY95" s="149"/>
      <c r="UYZ95" s="149"/>
      <c r="UZA95" s="149"/>
      <c r="UZB95" s="149"/>
      <c r="UZC95" s="149"/>
      <c r="UZD95" s="149"/>
      <c r="UZE95" s="149"/>
      <c r="UZF95" s="149"/>
      <c r="UZG95" s="149"/>
      <c r="UZH95" s="149"/>
      <c r="UZI95" s="149"/>
      <c r="UZJ95" s="149"/>
      <c r="UZK95" s="149"/>
      <c r="UZL95" s="149"/>
      <c r="UZM95" s="149"/>
      <c r="UZN95" s="149"/>
      <c r="UZO95" s="149"/>
      <c r="UZP95" s="149"/>
      <c r="UZQ95" s="149"/>
      <c r="UZR95" s="149"/>
      <c r="UZS95" s="149"/>
      <c r="UZT95" s="149"/>
      <c r="UZU95" s="149"/>
      <c r="UZV95" s="149"/>
      <c r="UZW95" s="149"/>
      <c r="UZX95" s="149"/>
      <c r="UZY95" s="149"/>
      <c r="UZZ95" s="149"/>
      <c r="VAA95" s="149"/>
      <c r="VAB95" s="149"/>
      <c r="VAC95" s="149"/>
      <c r="VAD95" s="149"/>
      <c r="VAE95" s="149"/>
      <c r="VAF95" s="149"/>
      <c r="VAG95" s="149"/>
      <c r="VAH95" s="149"/>
      <c r="VAI95" s="149"/>
      <c r="VAJ95" s="149"/>
      <c r="VAK95" s="149"/>
      <c r="VAL95" s="149"/>
      <c r="VAM95" s="149"/>
      <c r="VAN95" s="149"/>
      <c r="VAO95" s="149"/>
      <c r="VAP95" s="149"/>
      <c r="VAQ95" s="149"/>
      <c r="VAR95" s="149"/>
      <c r="VAS95" s="149"/>
      <c r="VAT95" s="149"/>
      <c r="VAU95" s="149"/>
      <c r="VAV95" s="149"/>
      <c r="VAW95" s="149"/>
      <c r="VAX95" s="149"/>
      <c r="VAY95" s="149"/>
      <c r="VAZ95" s="149"/>
      <c r="VBA95" s="149"/>
      <c r="VBB95" s="149"/>
      <c r="VBC95" s="149"/>
      <c r="VBD95" s="149"/>
      <c r="VBE95" s="149"/>
      <c r="VBF95" s="149"/>
      <c r="VBG95" s="149"/>
      <c r="VBH95" s="149"/>
      <c r="VBI95" s="149"/>
      <c r="VBJ95" s="149"/>
      <c r="VBK95" s="149"/>
      <c r="VBL95" s="149"/>
      <c r="VBM95" s="149"/>
      <c r="VBN95" s="149"/>
      <c r="VBO95" s="149"/>
      <c r="VBP95" s="149"/>
      <c r="VBQ95" s="149"/>
      <c r="VBR95" s="149"/>
      <c r="VBS95" s="149"/>
      <c r="VBT95" s="149"/>
      <c r="VBU95" s="149"/>
      <c r="VBV95" s="149"/>
      <c r="VBW95" s="149"/>
      <c r="VBX95" s="149"/>
      <c r="VBY95" s="149"/>
      <c r="VBZ95" s="149"/>
      <c r="VCA95" s="149"/>
      <c r="VCB95" s="149"/>
      <c r="VCC95" s="149"/>
      <c r="VCD95" s="149"/>
      <c r="VCE95" s="149"/>
      <c r="VCF95" s="149"/>
      <c r="VCG95" s="149"/>
      <c r="VCH95" s="149"/>
      <c r="VCI95" s="149"/>
      <c r="VCJ95" s="149"/>
      <c r="VCK95" s="149"/>
      <c r="VCL95" s="149"/>
      <c r="VCM95" s="149"/>
      <c r="VCN95" s="149"/>
      <c r="VCO95" s="149"/>
      <c r="VCP95" s="149"/>
      <c r="VCQ95" s="149"/>
      <c r="VCR95" s="149"/>
      <c r="VCS95" s="149"/>
      <c r="VCT95" s="149"/>
      <c r="VCU95" s="149"/>
      <c r="VCV95" s="149"/>
      <c r="VCW95" s="149"/>
      <c r="VCX95" s="149"/>
      <c r="VCY95" s="149"/>
      <c r="VCZ95" s="149"/>
      <c r="VDA95" s="149"/>
      <c r="VDB95" s="149"/>
      <c r="VDC95" s="149"/>
      <c r="VDD95" s="149"/>
      <c r="VDE95" s="149"/>
      <c r="VDF95" s="149"/>
      <c r="VDG95" s="149"/>
      <c r="VDH95" s="149"/>
      <c r="VDI95" s="149"/>
      <c r="VDJ95" s="149"/>
      <c r="VDK95" s="149"/>
      <c r="VDL95" s="149"/>
      <c r="VDM95" s="149"/>
      <c r="VDN95" s="149"/>
      <c r="VDO95" s="149"/>
      <c r="VDP95" s="149"/>
      <c r="VDQ95" s="149"/>
      <c r="VDR95" s="149"/>
      <c r="VDS95" s="149"/>
      <c r="VDT95" s="149"/>
      <c r="VDU95" s="149"/>
      <c r="VDV95" s="149"/>
      <c r="VDW95" s="149"/>
      <c r="VDX95" s="149"/>
      <c r="VDY95" s="149"/>
      <c r="VDZ95" s="149"/>
      <c r="VEA95" s="149"/>
      <c r="VEB95" s="149"/>
      <c r="VEC95" s="149"/>
      <c r="VED95" s="149"/>
      <c r="VEE95" s="149"/>
      <c r="VEF95" s="149"/>
      <c r="VEG95" s="149"/>
      <c r="VEH95" s="149"/>
      <c r="VEI95" s="149"/>
      <c r="VEJ95" s="149"/>
      <c r="VEK95" s="149"/>
      <c r="VEL95" s="149"/>
      <c r="VEM95" s="149"/>
      <c r="VEN95" s="149"/>
      <c r="VEO95" s="149"/>
      <c r="VEP95" s="149"/>
      <c r="VEQ95" s="149"/>
      <c r="VER95" s="149"/>
      <c r="VES95" s="149"/>
      <c r="VET95" s="149"/>
      <c r="VEU95" s="149"/>
      <c r="VEV95" s="149"/>
      <c r="VEW95" s="149"/>
      <c r="VEX95" s="149"/>
      <c r="VEY95" s="149"/>
      <c r="VEZ95" s="149"/>
      <c r="VFA95" s="149"/>
      <c r="VFB95" s="149"/>
      <c r="VFC95" s="149"/>
      <c r="VFD95" s="149"/>
      <c r="VFE95" s="149"/>
      <c r="VFF95" s="149"/>
      <c r="VFG95" s="149"/>
      <c r="VFH95" s="149"/>
      <c r="VFI95" s="149"/>
      <c r="VFJ95" s="149"/>
      <c r="VFK95" s="149"/>
      <c r="VFL95" s="149"/>
      <c r="VFM95" s="149"/>
      <c r="VFN95" s="149"/>
      <c r="VFO95" s="149"/>
      <c r="VFP95" s="149"/>
      <c r="VFQ95" s="149"/>
      <c r="VFR95" s="149"/>
      <c r="VFS95" s="149"/>
      <c r="VFT95" s="149"/>
      <c r="VFU95" s="149"/>
      <c r="VFV95" s="149"/>
      <c r="VFW95" s="149"/>
      <c r="VFX95" s="149"/>
      <c r="VFY95" s="149"/>
      <c r="VFZ95" s="149"/>
      <c r="VGA95" s="149"/>
      <c r="VGB95" s="149"/>
      <c r="VGC95" s="149"/>
      <c r="VGD95" s="149"/>
      <c r="VGE95" s="149"/>
      <c r="VGF95" s="149"/>
      <c r="VGG95" s="149"/>
      <c r="VGH95" s="149"/>
      <c r="VGI95" s="149"/>
      <c r="VGJ95" s="149"/>
      <c r="VGK95" s="149"/>
      <c r="VGL95" s="149"/>
      <c r="VGM95" s="149"/>
      <c r="VGN95" s="149"/>
      <c r="VGO95" s="149"/>
      <c r="VGP95" s="149"/>
      <c r="VGQ95" s="149"/>
      <c r="VGR95" s="149"/>
      <c r="VGS95" s="149"/>
      <c r="VGT95" s="149"/>
      <c r="VGU95" s="149"/>
      <c r="VGV95" s="149"/>
      <c r="VGW95" s="149"/>
      <c r="VGX95" s="149"/>
      <c r="VGY95" s="149"/>
      <c r="VGZ95" s="149"/>
      <c r="VHA95" s="149"/>
      <c r="VHB95" s="149"/>
      <c r="VHC95" s="149"/>
      <c r="VHD95" s="149"/>
      <c r="VHE95" s="149"/>
      <c r="VHF95" s="149"/>
      <c r="VHG95" s="149"/>
      <c r="VHH95" s="149"/>
      <c r="VHI95" s="149"/>
      <c r="VHJ95" s="149"/>
      <c r="VHK95" s="149"/>
      <c r="VHL95" s="149"/>
      <c r="VHM95" s="149"/>
      <c r="VHN95" s="149"/>
      <c r="VHO95" s="149"/>
      <c r="VHP95" s="149"/>
      <c r="VHQ95" s="149"/>
      <c r="VHR95" s="149"/>
      <c r="VHS95" s="149"/>
      <c r="VHT95" s="149"/>
      <c r="VHU95" s="149"/>
      <c r="VHV95" s="149"/>
      <c r="VHW95" s="149"/>
      <c r="VHX95" s="149"/>
      <c r="VHY95" s="149"/>
      <c r="VHZ95" s="149"/>
      <c r="VIA95" s="149"/>
      <c r="VIB95" s="149"/>
      <c r="VIC95" s="149"/>
      <c r="VID95" s="149"/>
      <c r="VIE95" s="149"/>
      <c r="VIF95" s="149"/>
      <c r="VIG95" s="149"/>
      <c r="VIH95" s="149"/>
      <c r="VII95" s="149"/>
      <c r="VIJ95" s="149"/>
      <c r="VIK95" s="149"/>
      <c r="VIL95" s="149"/>
      <c r="VIM95" s="149"/>
      <c r="VIN95" s="149"/>
      <c r="VIO95" s="149"/>
      <c r="VIP95" s="149"/>
      <c r="VIQ95" s="149"/>
      <c r="VIR95" s="149"/>
      <c r="VIS95" s="149"/>
      <c r="VIT95" s="149"/>
      <c r="VIU95" s="149"/>
      <c r="VIV95" s="149"/>
      <c r="VIW95" s="149"/>
      <c r="VIX95" s="149"/>
      <c r="VIY95" s="149"/>
      <c r="VIZ95" s="149"/>
      <c r="VJA95" s="149"/>
      <c r="VJB95" s="149"/>
      <c r="VJC95" s="149"/>
      <c r="VJD95" s="149"/>
      <c r="VJE95" s="149"/>
      <c r="VJF95" s="149"/>
      <c r="VJG95" s="149"/>
      <c r="VJH95" s="149"/>
      <c r="VJI95" s="149"/>
      <c r="VJJ95" s="149"/>
      <c r="VJK95" s="149"/>
      <c r="VJL95" s="149"/>
      <c r="VJM95" s="149"/>
      <c r="VJN95" s="149"/>
      <c r="VJO95" s="149"/>
      <c r="VJP95" s="149"/>
      <c r="VJQ95" s="149"/>
      <c r="VJR95" s="149"/>
      <c r="VJS95" s="149"/>
      <c r="VJT95" s="149"/>
      <c r="VJU95" s="149"/>
      <c r="VJV95" s="149"/>
      <c r="VJW95" s="149"/>
      <c r="VJX95" s="149"/>
      <c r="VJY95" s="149"/>
      <c r="VJZ95" s="149"/>
      <c r="VKA95" s="149"/>
      <c r="VKB95" s="149"/>
      <c r="VKC95" s="149"/>
      <c r="VKD95" s="149"/>
      <c r="VKE95" s="149"/>
      <c r="VKF95" s="149"/>
      <c r="VKG95" s="149"/>
      <c r="VKH95" s="149"/>
      <c r="VKI95" s="149"/>
      <c r="VKJ95" s="149"/>
      <c r="VKK95" s="149"/>
      <c r="VKL95" s="149"/>
      <c r="VKM95" s="149"/>
      <c r="VKN95" s="149"/>
      <c r="VKO95" s="149"/>
      <c r="VKP95" s="149"/>
      <c r="VKQ95" s="149"/>
      <c r="VKR95" s="149"/>
      <c r="VKS95" s="149"/>
      <c r="VKT95" s="149"/>
      <c r="VKU95" s="149"/>
      <c r="VKV95" s="149"/>
      <c r="VKW95" s="149"/>
      <c r="VKX95" s="149"/>
      <c r="VKY95" s="149"/>
      <c r="VKZ95" s="149"/>
      <c r="VLA95" s="149"/>
      <c r="VLB95" s="149"/>
      <c r="VLC95" s="149"/>
      <c r="VLD95" s="149"/>
      <c r="VLE95" s="149"/>
      <c r="VLF95" s="149"/>
      <c r="VLG95" s="149"/>
      <c r="VLH95" s="149"/>
      <c r="VLI95" s="149"/>
      <c r="VLJ95" s="149"/>
      <c r="VLK95" s="149"/>
      <c r="VLL95" s="149"/>
      <c r="VLM95" s="149"/>
      <c r="VLN95" s="149"/>
      <c r="VLO95" s="149"/>
      <c r="VLP95" s="149"/>
      <c r="VLQ95" s="149"/>
      <c r="VLR95" s="149"/>
      <c r="VLS95" s="149"/>
      <c r="VLT95" s="149"/>
      <c r="VLU95" s="149"/>
      <c r="VLV95" s="149"/>
      <c r="VLW95" s="149"/>
      <c r="VLX95" s="149"/>
      <c r="VLY95" s="149"/>
      <c r="VLZ95" s="149"/>
      <c r="VMA95" s="149"/>
      <c r="VMB95" s="149"/>
      <c r="VMC95" s="149"/>
      <c r="VMD95" s="149"/>
      <c r="VME95" s="149"/>
      <c r="VMF95" s="149"/>
      <c r="VMG95" s="149"/>
      <c r="VMH95" s="149"/>
      <c r="VMI95" s="149"/>
      <c r="VMJ95" s="149"/>
      <c r="VMK95" s="149"/>
      <c r="VML95" s="149"/>
      <c r="VMM95" s="149"/>
      <c r="VMN95" s="149"/>
      <c r="VMO95" s="149"/>
      <c r="VMP95" s="149"/>
      <c r="VMQ95" s="149"/>
      <c r="VMR95" s="149"/>
      <c r="VMS95" s="149"/>
      <c r="VMT95" s="149"/>
      <c r="VMU95" s="149"/>
      <c r="VMV95" s="149"/>
      <c r="VMW95" s="149"/>
      <c r="VMX95" s="149"/>
      <c r="VMY95" s="149"/>
      <c r="VMZ95" s="149"/>
      <c r="VNA95" s="149"/>
      <c r="VNB95" s="149"/>
      <c r="VNC95" s="149"/>
      <c r="VND95" s="149"/>
      <c r="VNE95" s="149"/>
      <c r="VNF95" s="149"/>
      <c r="VNG95" s="149"/>
      <c r="VNH95" s="149"/>
      <c r="VNI95" s="149"/>
      <c r="VNJ95" s="149"/>
      <c r="VNK95" s="149"/>
      <c r="VNL95" s="149"/>
      <c r="VNM95" s="149"/>
      <c r="VNN95" s="149"/>
      <c r="VNO95" s="149"/>
      <c r="VNP95" s="149"/>
      <c r="VNQ95" s="149"/>
      <c r="VNR95" s="149"/>
      <c r="VNS95" s="149"/>
      <c r="VNT95" s="149"/>
      <c r="VNU95" s="149"/>
      <c r="VNV95" s="149"/>
      <c r="VNW95" s="149"/>
      <c r="VNX95" s="149"/>
      <c r="VNY95" s="149"/>
      <c r="VNZ95" s="149"/>
      <c r="VOA95" s="149"/>
      <c r="VOB95" s="149"/>
      <c r="VOC95" s="149"/>
      <c r="VOD95" s="149"/>
      <c r="VOE95" s="149"/>
      <c r="VOF95" s="149"/>
      <c r="VOG95" s="149"/>
      <c r="VOH95" s="149"/>
      <c r="VOI95" s="149"/>
      <c r="VOJ95" s="149"/>
      <c r="VOK95" s="149"/>
      <c r="VOL95" s="149"/>
      <c r="VOM95" s="149"/>
      <c r="VON95" s="149"/>
      <c r="VOO95" s="149"/>
      <c r="VOP95" s="149"/>
      <c r="VOQ95" s="149"/>
      <c r="VOR95" s="149"/>
      <c r="VOS95" s="149"/>
      <c r="VOT95" s="149"/>
      <c r="VOU95" s="149"/>
      <c r="VOV95" s="149"/>
      <c r="VOW95" s="149"/>
      <c r="VOX95" s="149"/>
      <c r="VOY95" s="149"/>
      <c r="VOZ95" s="149"/>
      <c r="VPA95" s="149"/>
      <c r="VPB95" s="149"/>
      <c r="VPC95" s="149"/>
      <c r="VPD95" s="149"/>
      <c r="VPE95" s="149"/>
      <c r="VPF95" s="149"/>
      <c r="VPG95" s="149"/>
      <c r="VPH95" s="149"/>
      <c r="VPI95" s="149"/>
      <c r="VPJ95" s="149"/>
      <c r="VPK95" s="149"/>
      <c r="VPL95" s="149"/>
      <c r="VPM95" s="149"/>
      <c r="VPN95" s="149"/>
      <c r="VPO95" s="149"/>
      <c r="VPP95" s="149"/>
      <c r="VPQ95" s="149"/>
      <c r="VPR95" s="149"/>
      <c r="VPS95" s="149"/>
      <c r="VPT95" s="149"/>
      <c r="VPU95" s="149"/>
      <c r="VPV95" s="149"/>
      <c r="VPW95" s="149"/>
      <c r="VPX95" s="149"/>
      <c r="VPY95" s="149"/>
      <c r="VPZ95" s="149"/>
      <c r="VQA95" s="149"/>
      <c r="VQB95" s="149"/>
      <c r="VQC95" s="149"/>
      <c r="VQD95" s="149"/>
      <c r="VQE95" s="149"/>
      <c r="VQF95" s="149"/>
      <c r="VQG95" s="149"/>
      <c r="VQH95" s="149"/>
      <c r="VQI95" s="149"/>
      <c r="VQJ95" s="149"/>
      <c r="VQK95" s="149"/>
      <c r="VQL95" s="149"/>
      <c r="VQM95" s="149"/>
      <c r="VQN95" s="149"/>
      <c r="VQO95" s="149"/>
      <c r="VQP95" s="149"/>
      <c r="VQQ95" s="149"/>
      <c r="VQR95" s="149"/>
      <c r="VQS95" s="149"/>
      <c r="VQT95" s="149"/>
      <c r="VQU95" s="149"/>
      <c r="VQV95" s="149"/>
      <c r="VQW95" s="149"/>
      <c r="VQX95" s="149"/>
      <c r="VQY95" s="149"/>
      <c r="VQZ95" s="149"/>
      <c r="VRA95" s="149"/>
      <c r="VRB95" s="149"/>
      <c r="VRC95" s="149"/>
      <c r="VRD95" s="149"/>
      <c r="VRE95" s="149"/>
      <c r="VRF95" s="149"/>
      <c r="VRG95" s="149"/>
      <c r="VRH95" s="149"/>
      <c r="VRI95" s="149"/>
      <c r="VRJ95" s="149"/>
      <c r="VRK95" s="149"/>
      <c r="VRL95" s="149"/>
      <c r="VRM95" s="149"/>
      <c r="VRN95" s="149"/>
      <c r="VRO95" s="149"/>
      <c r="VRP95" s="149"/>
      <c r="VRQ95" s="149"/>
      <c r="VRR95" s="149"/>
      <c r="VRS95" s="149"/>
      <c r="VRT95" s="149"/>
      <c r="VRU95" s="149"/>
      <c r="VRV95" s="149"/>
      <c r="VRW95" s="149"/>
      <c r="VRX95" s="149"/>
      <c r="VRY95" s="149"/>
      <c r="VRZ95" s="149"/>
      <c r="VSA95" s="149"/>
      <c r="VSB95" s="149"/>
      <c r="VSC95" s="149"/>
      <c r="VSD95" s="149"/>
      <c r="VSE95" s="149"/>
      <c r="VSF95" s="149"/>
      <c r="VSG95" s="149"/>
      <c r="VSH95" s="149"/>
      <c r="VSI95" s="149"/>
      <c r="VSJ95" s="149"/>
      <c r="VSK95" s="149"/>
      <c r="VSL95" s="149"/>
      <c r="VSM95" s="149"/>
      <c r="VSN95" s="149"/>
      <c r="VSO95" s="149"/>
      <c r="VSP95" s="149"/>
      <c r="VSQ95" s="149"/>
      <c r="VSR95" s="149"/>
      <c r="VSS95" s="149"/>
      <c r="VST95" s="149"/>
      <c r="VSU95" s="149"/>
      <c r="VSV95" s="149"/>
      <c r="VSW95" s="149"/>
      <c r="VSX95" s="149"/>
      <c r="VSY95" s="149"/>
      <c r="VSZ95" s="149"/>
      <c r="VTA95" s="149"/>
      <c r="VTB95" s="149"/>
      <c r="VTC95" s="149"/>
      <c r="VTD95" s="149"/>
      <c r="VTE95" s="149"/>
      <c r="VTF95" s="149"/>
      <c r="VTG95" s="149"/>
      <c r="VTH95" s="149"/>
      <c r="VTI95" s="149"/>
      <c r="VTJ95" s="149"/>
      <c r="VTK95" s="149"/>
      <c r="VTL95" s="149"/>
      <c r="VTM95" s="149"/>
      <c r="VTN95" s="149"/>
      <c r="VTO95" s="149"/>
      <c r="VTP95" s="149"/>
      <c r="VTQ95" s="149"/>
      <c r="VTR95" s="149"/>
      <c r="VTS95" s="149"/>
      <c r="VTT95" s="149"/>
      <c r="VTU95" s="149"/>
      <c r="VTV95" s="149"/>
      <c r="VTW95" s="149"/>
      <c r="VTX95" s="149"/>
      <c r="VTY95" s="149"/>
      <c r="VTZ95" s="149"/>
      <c r="VUA95" s="149"/>
      <c r="VUB95" s="149"/>
      <c r="VUC95" s="149"/>
      <c r="VUD95" s="149"/>
      <c r="VUE95" s="149"/>
      <c r="VUF95" s="149"/>
      <c r="VUG95" s="149"/>
      <c r="VUH95" s="149"/>
      <c r="VUI95" s="149"/>
      <c r="VUJ95" s="149"/>
      <c r="VUK95" s="149"/>
      <c r="VUL95" s="149"/>
      <c r="VUM95" s="149"/>
      <c r="VUN95" s="149"/>
      <c r="VUO95" s="149"/>
      <c r="VUP95" s="149"/>
      <c r="VUQ95" s="149"/>
      <c r="VUR95" s="149"/>
      <c r="VUS95" s="149"/>
      <c r="VUT95" s="149"/>
      <c r="VUU95" s="149"/>
      <c r="VUV95" s="149"/>
      <c r="VUW95" s="149"/>
      <c r="VUX95" s="149"/>
      <c r="VUY95" s="149"/>
      <c r="VUZ95" s="149"/>
      <c r="VVA95" s="149"/>
      <c r="VVB95" s="149"/>
      <c r="VVC95" s="149"/>
      <c r="VVD95" s="149"/>
      <c r="VVE95" s="149"/>
      <c r="VVF95" s="149"/>
      <c r="VVG95" s="149"/>
      <c r="VVH95" s="149"/>
      <c r="VVI95" s="149"/>
      <c r="VVJ95" s="149"/>
      <c r="VVK95" s="149"/>
      <c r="VVL95" s="149"/>
      <c r="VVM95" s="149"/>
      <c r="VVN95" s="149"/>
      <c r="VVO95" s="149"/>
      <c r="VVP95" s="149"/>
      <c r="VVQ95" s="149"/>
      <c r="VVR95" s="149"/>
      <c r="VVS95" s="149"/>
      <c r="VVT95" s="149"/>
      <c r="VVU95" s="149"/>
      <c r="VVV95" s="149"/>
      <c r="VVW95" s="149"/>
      <c r="VVX95" s="149"/>
      <c r="VVY95" s="149"/>
      <c r="VVZ95" s="149"/>
      <c r="VWA95" s="149"/>
      <c r="VWB95" s="149"/>
      <c r="VWC95" s="149"/>
      <c r="VWD95" s="149"/>
      <c r="VWE95" s="149"/>
      <c r="VWF95" s="149"/>
      <c r="VWG95" s="149"/>
      <c r="VWH95" s="149"/>
      <c r="VWI95" s="149"/>
      <c r="VWJ95" s="149"/>
      <c r="VWK95" s="149"/>
      <c r="VWL95" s="149"/>
      <c r="VWM95" s="149"/>
      <c r="VWN95" s="149"/>
      <c r="VWO95" s="149"/>
      <c r="VWP95" s="149"/>
      <c r="VWQ95" s="149"/>
      <c r="VWR95" s="149"/>
      <c r="VWS95" s="149"/>
      <c r="VWT95" s="149"/>
      <c r="VWU95" s="149"/>
      <c r="VWV95" s="149"/>
      <c r="VWW95" s="149"/>
      <c r="VWX95" s="149"/>
      <c r="VWY95" s="149"/>
      <c r="VWZ95" s="149"/>
      <c r="VXA95" s="149"/>
      <c r="VXB95" s="149"/>
      <c r="VXC95" s="149"/>
      <c r="VXD95" s="149"/>
      <c r="VXE95" s="149"/>
      <c r="VXF95" s="149"/>
      <c r="VXG95" s="149"/>
      <c r="VXH95" s="149"/>
      <c r="VXI95" s="149"/>
      <c r="VXJ95" s="149"/>
      <c r="VXK95" s="149"/>
      <c r="VXL95" s="149"/>
      <c r="VXM95" s="149"/>
      <c r="VXN95" s="149"/>
      <c r="VXO95" s="149"/>
      <c r="VXP95" s="149"/>
      <c r="VXQ95" s="149"/>
      <c r="VXR95" s="149"/>
      <c r="VXS95" s="149"/>
      <c r="VXT95" s="149"/>
      <c r="VXU95" s="149"/>
      <c r="VXV95" s="149"/>
      <c r="VXW95" s="149"/>
      <c r="VXX95" s="149"/>
      <c r="VXY95" s="149"/>
      <c r="VXZ95" s="149"/>
      <c r="VYA95" s="149"/>
      <c r="VYB95" s="149"/>
      <c r="VYC95" s="149"/>
      <c r="VYD95" s="149"/>
      <c r="VYE95" s="149"/>
      <c r="VYF95" s="149"/>
      <c r="VYG95" s="149"/>
      <c r="VYH95" s="149"/>
      <c r="VYI95" s="149"/>
      <c r="VYJ95" s="149"/>
      <c r="VYK95" s="149"/>
      <c r="VYL95" s="149"/>
      <c r="VYM95" s="149"/>
      <c r="VYN95" s="149"/>
      <c r="VYO95" s="149"/>
      <c r="VYP95" s="149"/>
      <c r="VYQ95" s="149"/>
      <c r="VYR95" s="149"/>
      <c r="VYS95" s="149"/>
      <c r="VYT95" s="149"/>
      <c r="VYU95" s="149"/>
      <c r="VYV95" s="149"/>
      <c r="VYW95" s="149"/>
      <c r="VYX95" s="149"/>
      <c r="VYY95" s="149"/>
      <c r="VYZ95" s="149"/>
      <c r="VZA95" s="149"/>
      <c r="VZB95" s="149"/>
      <c r="VZC95" s="149"/>
      <c r="VZD95" s="149"/>
      <c r="VZE95" s="149"/>
      <c r="VZF95" s="149"/>
      <c r="VZG95" s="149"/>
      <c r="VZH95" s="149"/>
      <c r="VZI95" s="149"/>
      <c r="VZJ95" s="149"/>
      <c r="VZK95" s="149"/>
      <c r="VZL95" s="149"/>
      <c r="VZM95" s="149"/>
      <c r="VZN95" s="149"/>
      <c r="VZO95" s="149"/>
      <c r="VZP95" s="149"/>
      <c r="VZQ95" s="149"/>
      <c r="VZR95" s="149"/>
      <c r="VZS95" s="149"/>
      <c r="VZT95" s="149"/>
      <c r="VZU95" s="149"/>
      <c r="VZV95" s="149"/>
      <c r="VZW95" s="149"/>
      <c r="VZX95" s="149"/>
      <c r="VZY95" s="149"/>
      <c r="VZZ95" s="149"/>
      <c r="WAA95" s="149"/>
      <c r="WAB95" s="149"/>
      <c r="WAC95" s="149"/>
      <c r="WAD95" s="149"/>
      <c r="WAE95" s="149"/>
      <c r="WAF95" s="149"/>
      <c r="WAG95" s="149"/>
      <c r="WAH95" s="149"/>
      <c r="WAI95" s="149"/>
      <c r="WAJ95" s="149"/>
      <c r="WAK95" s="149"/>
      <c r="WAL95" s="149"/>
      <c r="WAM95" s="149"/>
      <c r="WAN95" s="149"/>
      <c r="WAO95" s="149"/>
      <c r="WAP95" s="149"/>
      <c r="WAQ95" s="149"/>
      <c r="WAR95" s="149"/>
      <c r="WAS95" s="149"/>
      <c r="WAT95" s="149"/>
      <c r="WAU95" s="149"/>
      <c r="WAV95" s="149"/>
      <c r="WAW95" s="149"/>
      <c r="WAX95" s="149"/>
      <c r="WAY95" s="149"/>
      <c r="WAZ95" s="149"/>
      <c r="WBA95" s="149"/>
      <c r="WBB95" s="149"/>
      <c r="WBC95" s="149"/>
      <c r="WBD95" s="149"/>
      <c r="WBE95" s="149"/>
      <c r="WBF95" s="149"/>
      <c r="WBG95" s="149"/>
      <c r="WBH95" s="149"/>
      <c r="WBI95" s="149"/>
      <c r="WBJ95" s="149"/>
      <c r="WBK95" s="149"/>
      <c r="WBL95" s="149"/>
      <c r="WBM95" s="149"/>
      <c r="WBN95" s="149"/>
      <c r="WBO95" s="149"/>
      <c r="WBP95" s="149"/>
      <c r="WBQ95" s="149"/>
      <c r="WBR95" s="149"/>
      <c r="WBS95" s="149"/>
      <c r="WBT95" s="149"/>
      <c r="WBU95" s="149"/>
      <c r="WBV95" s="149"/>
      <c r="WBW95" s="149"/>
      <c r="WBX95" s="149"/>
      <c r="WBY95" s="149"/>
      <c r="WBZ95" s="149"/>
      <c r="WCA95" s="149"/>
      <c r="WCB95" s="149"/>
      <c r="WCC95" s="149"/>
      <c r="WCD95" s="149"/>
      <c r="WCE95" s="149"/>
      <c r="WCF95" s="149"/>
      <c r="WCG95" s="149"/>
      <c r="WCH95" s="149"/>
      <c r="WCI95" s="149"/>
      <c r="WCJ95" s="149"/>
      <c r="WCK95" s="149"/>
      <c r="WCL95" s="149"/>
      <c r="WCM95" s="149"/>
      <c r="WCN95" s="149"/>
      <c r="WCO95" s="149"/>
      <c r="WCP95" s="149"/>
      <c r="WCQ95" s="149"/>
      <c r="WCR95" s="149"/>
      <c r="WCS95" s="149"/>
      <c r="WCT95" s="149"/>
      <c r="WCU95" s="149"/>
      <c r="WCV95" s="149"/>
      <c r="WCW95" s="149"/>
      <c r="WCX95" s="149"/>
      <c r="WCY95" s="149"/>
      <c r="WCZ95" s="149"/>
      <c r="WDA95" s="149"/>
      <c r="WDB95" s="149"/>
      <c r="WDC95" s="149"/>
      <c r="WDD95" s="149"/>
      <c r="WDE95" s="149"/>
      <c r="WDF95" s="149"/>
      <c r="WDG95" s="149"/>
      <c r="WDH95" s="149"/>
      <c r="WDI95" s="149"/>
      <c r="WDJ95" s="149"/>
      <c r="WDK95" s="149"/>
      <c r="WDL95" s="149"/>
      <c r="WDM95" s="149"/>
      <c r="WDN95" s="149"/>
      <c r="WDO95" s="149"/>
      <c r="WDP95" s="149"/>
      <c r="WDQ95" s="149"/>
      <c r="WDR95" s="149"/>
      <c r="WDS95" s="149"/>
      <c r="WDT95" s="149"/>
      <c r="WDU95" s="149"/>
      <c r="WDV95" s="149"/>
      <c r="WDW95" s="149"/>
      <c r="WDX95" s="149"/>
      <c r="WDY95" s="149"/>
      <c r="WDZ95" s="149"/>
      <c r="WEA95" s="149"/>
      <c r="WEB95" s="149"/>
      <c r="WEC95" s="149"/>
      <c r="WED95" s="149"/>
      <c r="WEE95" s="149"/>
      <c r="WEF95" s="149"/>
      <c r="WEG95" s="149"/>
      <c r="WEH95" s="149"/>
      <c r="WEI95" s="149"/>
      <c r="WEJ95" s="149"/>
      <c r="WEK95" s="149"/>
      <c r="WEL95" s="149"/>
      <c r="WEM95" s="149"/>
      <c r="WEN95" s="149"/>
      <c r="WEO95" s="149"/>
      <c r="WEP95" s="149"/>
      <c r="WEQ95" s="149"/>
      <c r="WER95" s="149"/>
      <c r="WES95" s="149"/>
      <c r="WET95" s="149"/>
      <c r="WEU95" s="149"/>
      <c r="WEV95" s="149"/>
      <c r="WEW95" s="149"/>
      <c r="WEX95" s="149"/>
      <c r="WEY95" s="149"/>
      <c r="WEZ95" s="149"/>
      <c r="WFA95" s="149"/>
      <c r="WFB95" s="149"/>
      <c r="WFC95" s="149"/>
      <c r="WFD95" s="149"/>
      <c r="WFE95" s="149"/>
      <c r="WFF95" s="149"/>
      <c r="WFG95" s="149"/>
      <c r="WFH95" s="149"/>
      <c r="WFI95" s="149"/>
      <c r="WFJ95" s="149"/>
      <c r="WFK95" s="149"/>
      <c r="WFL95" s="149"/>
      <c r="WFM95" s="149"/>
      <c r="WFN95" s="149"/>
      <c r="WFO95" s="149"/>
      <c r="WFP95" s="149"/>
      <c r="WFQ95" s="149"/>
      <c r="WFR95" s="149"/>
      <c r="WFS95" s="149"/>
      <c r="WFT95" s="149"/>
      <c r="WFU95" s="149"/>
      <c r="WFV95" s="149"/>
      <c r="WFW95" s="149"/>
      <c r="WFX95" s="149"/>
      <c r="WFY95" s="149"/>
      <c r="WFZ95" s="149"/>
      <c r="WGA95" s="149"/>
      <c r="WGB95" s="149"/>
      <c r="WGC95" s="149"/>
      <c r="WGD95" s="149"/>
      <c r="WGE95" s="149"/>
      <c r="WGF95" s="149"/>
      <c r="WGG95" s="149"/>
      <c r="WGH95" s="149"/>
      <c r="WGI95" s="149"/>
      <c r="WGJ95" s="149"/>
      <c r="WGK95" s="149"/>
      <c r="WGL95" s="149"/>
      <c r="WGM95" s="149"/>
      <c r="WGN95" s="149"/>
      <c r="WGO95" s="149"/>
      <c r="WGP95" s="149"/>
      <c r="WGQ95" s="149"/>
      <c r="WGR95" s="149"/>
      <c r="WGS95" s="149"/>
      <c r="WGT95" s="149"/>
      <c r="WGU95" s="149"/>
      <c r="WGV95" s="149"/>
      <c r="WGW95" s="149"/>
      <c r="WGX95" s="149"/>
      <c r="WGY95" s="149"/>
      <c r="WGZ95" s="149"/>
      <c r="WHA95" s="149"/>
      <c r="WHB95" s="149"/>
      <c r="WHC95" s="149"/>
      <c r="WHD95" s="149"/>
      <c r="WHE95" s="149"/>
      <c r="WHF95" s="149"/>
      <c r="WHG95" s="149"/>
      <c r="WHH95" s="149"/>
      <c r="WHI95" s="149"/>
      <c r="WHJ95" s="149"/>
      <c r="WHK95" s="149"/>
      <c r="WHL95" s="149"/>
      <c r="WHM95" s="149"/>
      <c r="WHN95" s="149"/>
      <c r="WHO95" s="149"/>
      <c r="WHP95" s="149"/>
      <c r="WHQ95" s="149"/>
      <c r="WHR95" s="149"/>
      <c r="WHS95" s="149"/>
      <c r="WHT95" s="149"/>
      <c r="WHU95" s="149"/>
      <c r="WHV95" s="149"/>
      <c r="WHW95" s="149"/>
      <c r="WHX95" s="149"/>
      <c r="WHY95" s="149"/>
      <c r="WHZ95" s="149"/>
      <c r="WIA95" s="149"/>
      <c r="WIB95" s="149"/>
      <c r="WIC95" s="149"/>
      <c r="WID95" s="149"/>
      <c r="WIE95" s="149"/>
      <c r="WIF95" s="149"/>
      <c r="WIG95" s="149"/>
      <c r="WIH95" s="149"/>
      <c r="WII95" s="149"/>
      <c r="WIJ95" s="149"/>
      <c r="WIK95" s="149"/>
      <c r="WIL95" s="149"/>
      <c r="WIM95" s="149"/>
      <c r="WIN95" s="149"/>
      <c r="WIO95" s="149"/>
      <c r="WIP95" s="149"/>
      <c r="WIQ95" s="149"/>
      <c r="WIR95" s="149"/>
      <c r="WIS95" s="149"/>
      <c r="WIT95" s="149"/>
      <c r="WIU95" s="149"/>
      <c r="WIV95" s="149"/>
      <c r="WIW95" s="149"/>
      <c r="WIX95" s="149"/>
      <c r="WIY95" s="149"/>
      <c r="WIZ95" s="149"/>
      <c r="WJA95" s="149"/>
      <c r="WJB95" s="149"/>
      <c r="WJC95" s="149"/>
      <c r="WJD95" s="149"/>
      <c r="WJE95" s="149"/>
      <c r="WJF95" s="149"/>
      <c r="WJG95" s="149"/>
      <c r="WJH95" s="149"/>
      <c r="WJI95" s="149"/>
      <c r="WJJ95" s="149"/>
      <c r="WJK95" s="149"/>
      <c r="WJL95" s="149"/>
      <c r="WJM95" s="149"/>
      <c r="WJN95" s="149"/>
      <c r="WJO95" s="149"/>
      <c r="WJP95" s="149"/>
      <c r="WJQ95" s="149"/>
      <c r="WJR95" s="149"/>
      <c r="WJS95" s="149"/>
      <c r="WJT95" s="149"/>
      <c r="WJU95" s="149"/>
      <c r="WJV95" s="149"/>
      <c r="WJW95" s="149"/>
      <c r="WJX95" s="149"/>
      <c r="WJY95" s="149"/>
      <c r="WJZ95" s="149"/>
      <c r="WKA95" s="149"/>
      <c r="WKB95" s="149"/>
      <c r="WKC95" s="149"/>
      <c r="WKD95" s="149"/>
      <c r="WKE95" s="149"/>
      <c r="WKF95" s="149"/>
      <c r="WKG95" s="149"/>
      <c r="WKH95" s="149"/>
      <c r="WKI95" s="149"/>
      <c r="WKJ95" s="149"/>
      <c r="WKK95" s="149"/>
      <c r="WKL95" s="149"/>
      <c r="WKM95" s="149"/>
      <c r="WKN95" s="149"/>
      <c r="WKO95" s="149"/>
      <c r="WKP95" s="149"/>
      <c r="WKQ95" s="149"/>
      <c r="WKR95" s="149"/>
      <c r="WKS95" s="149"/>
      <c r="WKT95" s="149"/>
      <c r="WKU95" s="149"/>
      <c r="WKV95" s="149"/>
      <c r="WKW95" s="149"/>
      <c r="WKX95" s="149"/>
      <c r="WKY95" s="149"/>
      <c r="WKZ95" s="149"/>
      <c r="WLA95" s="149"/>
      <c r="WLB95" s="149"/>
      <c r="WLC95" s="149"/>
      <c r="WLD95" s="149"/>
      <c r="WLE95" s="149"/>
      <c r="WLF95" s="149"/>
      <c r="WLG95" s="149"/>
      <c r="WLH95" s="149"/>
      <c r="WLI95" s="149"/>
      <c r="WLJ95" s="149"/>
      <c r="WLK95" s="149"/>
      <c r="WLL95" s="149"/>
      <c r="WLM95" s="149"/>
      <c r="WLN95" s="149"/>
      <c r="WLO95" s="149"/>
      <c r="WLP95" s="149"/>
      <c r="WLQ95" s="149"/>
      <c r="WLR95" s="149"/>
      <c r="WLS95" s="149"/>
      <c r="WLT95" s="149"/>
      <c r="WLU95" s="149"/>
      <c r="WLV95" s="149"/>
      <c r="WLW95" s="149"/>
      <c r="WLX95" s="149"/>
      <c r="WLY95" s="149"/>
      <c r="WLZ95" s="149"/>
      <c r="WMA95" s="149"/>
      <c r="WMB95" s="149"/>
      <c r="WMC95" s="149"/>
      <c r="WMD95" s="149"/>
      <c r="WME95" s="149"/>
      <c r="WMF95" s="149"/>
      <c r="WMG95" s="149"/>
      <c r="WMH95" s="149"/>
      <c r="WMI95" s="149"/>
      <c r="WMJ95" s="149"/>
      <c r="WMK95" s="149"/>
      <c r="WML95" s="149"/>
      <c r="WMM95" s="149"/>
      <c r="WMN95" s="149"/>
      <c r="WMO95" s="149"/>
      <c r="WMP95" s="149"/>
      <c r="WMQ95" s="149"/>
      <c r="WMR95" s="149"/>
      <c r="WMS95" s="149"/>
      <c r="WMT95" s="149"/>
      <c r="WMU95" s="149"/>
      <c r="WMV95" s="149"/>
      <c r="WMW95" s="149"/>
      <c r="WMX95" s="149"/>
      <c r="WMY95" s="149"/>
      <c r="WMZ95" s="149"/>
      <c r="WNA95" s="149"/>
      <c r="WNB95" s="149"/>
      <c r="WNC95" s="149"/>
      <c r="WND95" s="149"/>
      <c r="WNE95" s="149"/>
      <c r="WNF95" s="149"/>
      <c r="WNG95" s="149"/>
      <c r="WNH95" s="149"/>
      <c r="WNI95" s="149"/>
      <c r="WNJ95" s="149"/>
      <c r="WNK95" s="149"/>
      <c r="WNL95" s="149"/>
      <c r="WNM95" s="149"/>
      <c r="WNN95" s="149"/>
      <c r="WNO95" s="149"/>
      <c r="WNP95" s="149"/>
      <c r="WNQ95" s="149"/>
      <c r="WNR95" s="149"/>
      <c r="WNS95" s="149"/>
      <c r="WNT95" s="149"/>
      <c r="WNU95" s="149"/>
      <c r="WNV95" s="149"/>
      <c r="WNW95" s="149"/>
      <c r="WNX95" s="149"/>
      <c r="WNY95" s="149"/>
      <c r="WNZ95" s="149"/>
      <c r="WOA95" s="149"/>
      <c r="WOB95" s="149"/>
      <c r="WOC95" s="149"/>
      <c r="WOD95" s="149"/>
      <c r="WOE95" s="149"/>
      <c r="WOF95" s="149"/>
      <c r="WOG95" s="149"/>
      <c r="WOH95" s="149"/>
      <c r="WOI95" s="149"/>
      <c r="WOJ95" s="149"/>
      <c r="WOK95" s="149"/>
      <c r="WOL95" s="149"/>
      <c r="WOM95" s="149"/>
      <c r="WON95" s="149"/>
      <c r="WOO95" s="149"/>
      <c r="WOP95" s="149"/>
      <c r="WOQ95" s="149"/>
      <c r="WOR95" s="149"/>
      <c r="WOS95" s="149"/>
      <c r="WOT95" s="149"/>
      <c r="WOU95" s="149"/>
      <c r="WOV95" s="149"/>
      <c r="WOW95" s="149"/>
      <c r="WOX95" s="149"/>
      <c r="WOY95" s="149"/>
      <c r="WOZ95" s="149"/>
      <c r="WPA95" s="149"/>
      <c r="WPB95" s="149"/>
      <c r="WPC95" s="149"/>
      <c r="WPD95" s="149"/>
      <c r="WPE95" s="149"/>
      <c r="WPF95" s="149"/>
      <c r="WPG95" s="149"/>
      <c r="WPH95" s="149"/>
      <c r="WPI95" s="149"/>
      <c r="WPJ95" s="149"/>
      <c r="WPK95" s="149"/>
      <c r="WPL95" s="149"/>
      <c r="WPM95" s="149"/>
      <c r="WPN95" s="149"/>
      <c r="WPO95" s="149"/>
      <c r="WPP95" s="149"/>
      <c r="WPQ95" s="149"/>
      <c r="WPR95" s="149"/>
      <c r="WPS95" s="149"/>
      <c r="WPT95" s="149"/>
      <c r="WPU95" s="149"/>
      <c r="WPV95" s="149"/>
      <c r="WPW95" s="149"/>
      <c r="WPX95" s="149"/>
      <c r="WPY95" s="149"/>
      <c r="WPZ95" s="149"/>
      <c r="WQA95" s="149"/>
      <c r="WQB95" s="149"/>
      <c r="WQC95" s="149"/>
      <c r="WQD95" s="149"/>
      <c r="WQE95" s="149"/>
      <c r="WQF95" s="149"/>
      <c r="WQG95" s="149"/>
      <c r="WQH95" s="149"/>
      <c r="WQI95" s="149"/>
      <c r="WQJ95" s="149"/>
      <c r="WQK95" s="149"/>
      <c r="WQL95" s="149"/>
      <c r="WQM95" s="149"/>
      <c r="WQN95" s="149"/>
      <c r="WQO95" s="149"/>
      <c r="WQP95" s="149"/>
      <c r="WQQ95" s="149"/>
      <c r="WQR95" s="149"/>
      <c r="WQS95" s="149"/>
      <c r="WQT95" s="149"/>
      <c r="WQU95" s="149"/>
      <c r="WQV95" s="149"/>
      <c r="WQW95" s="149"/>
      <c r="WQX95" s="149"/>
      <c r="WQY95" s="149"/>
      <c r="WQZ95" s="149"/>
      <c r="WRA95" s="149"/>
      <c r="WRB95" s="149"/>
      <c r="WRC95" s="149"/>
      <c r="WRD95" s="149"/>
      <c r="WRE95" s="149"/>
      <c r="WRF95" s="149"/>
      <c r="WRG95" s="149"/>
      <c r="WRH95" s="149"/>
      <c r="WRI95" s="149"/>
      <c r="WRJ95" s="149"/>
      <c r="WRK95" s="149"/>
      <c r="WRL95" s="149"/>
      <c r="WRM95" s="149"/>
      <c r="WRN95" s="149"/>
      <c r="WRO95" s="149"/>
      <c r="WRP95" s="149"/>
      <c r="WRQ95" s="149"/>
      <c r="WRR95" s="149"/>
      <c r="WRS95" s="149"/>
      <c r="WRT95" s="149"/>
      <c r="WRU95" s="149"/>
      <c r="WRV95" s="149"/>
      <c r="WRW95" s="149"/>
      <c r="WRX95" s="149"/>
      <c r="WRY95" s="149"/>
      <c r="WRZ95" s="149"/>
      <c r="WSA95" s="149"/>
      <c r="WSB95" s="149"/>
      <c r="WSC95" s="149"/>
      <c r="WSD95" s="149"/>
      <c r="WSE95" s="149"/>
      <c r="WSF95" s="149"/>
      <c r="WSG95" s="149"/>
      <c r="WSH95" s="149"/>
      <c r="WSI95" s="149"/>
      <c r="WSJ95" s="149"/>
      <c r="WSK95" s="149"/>
      <c r="WSL95" s="149"/>
      <c r="WSM95" s="149"/>
      <c r="WSN95" s="149"/>
      <c r="WSO95" s="149"/>
      <c r="WSP95" s="149"/>
      <c r="WSQ95" s="149"/>
      <c r="WSR95" s="149"/>
      <c r="WSS95" s="149"/>
      <c r="WST95" s="149"/>
      <c r="WSU95" s="149"/>
      <c r="WSV95" s="149"/>
      <c r="WSW95" s="149"/>
      <c r="WSX95" s="149"/>
      <c r="WSY95" s="149"/>
      <c r="WSZ95" s="149"/>
      <c r="WTA95" s="149"/>
      <c r="WTB95" s="149"/>
      <c r="WTC95" s="149"/>
      <c r="WTD95" s="149"/>
      <c r="WTE95" s="149"/>
      <c r="WTF95" s="149"/>
      <c r="WTG95" s="149"/>
      <c r="WTH95" s="149"/>
      <c r="WTI95" s="149"/>
      <c r="WTJ95" s="149"/>
      <c r="WTK95" s="149"/>
      <c r="WTL95" s="149"/>
      <c r="WTM95" s="149"/>
      <c r="WTN95" s="149"/>
      <c r="WTO95" s="149"/>
      <c r="WTP95" s="149"/>
      <c r="WTQ95" s="149"/>
      <c r="WTR95" s="149"/>
      <c r="WTS95" s="149"/>
      <c r="WTT95" s="149"/>
      <c r="WTU95" s="149"/>
      <c r="WTV95" s="149"/>
      <c r="WTW95" s="149"/>
      <c r="WTX95" s="149"/>
      <c r="WTY95" s="149"/>
      <c r="WTZ95" s="149"/>
      <c r="WUA95" s="149"/>
      <c r="WUB95" s="149"/>
      <c r="WUC95" s="149"/>
      <c r="WUD95" s="149"/>
      <c r="WUE95" s="149"/>
      <c r="WUF95" s="149"/>
      <c r="WUG95" s="149"/>
      <c r="WUH95" s="149"/>
      <c r="WUI95" s="149"/>
      <c r="WUJ95" s="149"/>
      <c r="WUK95" s="149"/>
      <c r="WUL95" s="149"/>
      <c r="WUM95" s="149"/>
      <c r="WUN95" s="149"/>
      <c r="WUO95" s="149"/>
      <c r="WUP95" s="149"/>
      <c r="WUQ95" s="149"/>
      <c r="WUR95" s="149"/>
      <c r="WUS95" s="149"/>
      <c r="WUT95" s="149"/>
      <c r="WUU95" s="149"/>
      <c r="WUV95" s="149"/>
      <c r="WUW95" s="149"/>
      <c r="WUX95" s="149"/>
      <c r="WUY95" s="149"/>
      <c r="WUZ95" s="149"/>
      <c r="WVA95" s="149"/>
      <c r="WVB95" s="149"/>
      <c r="WVC95" s="149"/>
      <c r="WVD95" s="149"/>
      <c r="WVE95" s="149"/>
      <c r="WVF95" s="149"/>
      <c r="WVG95" s="149"/>
      <c r="WVH95" s="149"/>
      <c r="WVI95" s="149"/>
      <c r="WVJ95" s="149"/>
      <c r="WVK95" s="149"/>
      <c r="WVL95" s="149"/>
      <c r="WVM95" s="149"/>
      <c r="WVN95" s="149"/>
      <c r="WVO95" s="149"/>
      <c r="WVP95" s="149"/>
      <c r="WVQ95" s="149"/>
      <c r="WVR95" s="149"/>
      <c r="WVS95" s="149"/>
      <c r="WVT95" s="149"/>
      <c r="WVU95" s="149"/>
      <c r="WVV95" s="149"/>
      <c r="WVW95" s="149"/>
      <c r="WVX95" s="149"/>
      <c r="WVY95" s="149"/>
      <c r="WVZ95" s="149"/>
      <c r="WWA95" s="149"/>
      <c r="WWB95" s="149"/>
      <c r="WWC95" s="149"/>
      <c r="WWD95" s="149"/>
      <c r="WWE95" s="149"/>
      <c r="WWF95" s="149"/>
      <c r="WWG95" s="149"/>
      <c r="WWH95" s="149"/>
      <c r="WWI95" s="149"/>
      <c r="WWJ95" s="149"/>
      <c r="WWK95" s="149"/>
      <c r="WWL95" s="149"/>
      <c r="WWM95" s="149"/>
      <c r="WWN95" s="149"/>
      <c r="WWO95" s="149"/>
      <c r="WWP95" s="149"/>
      <c r="WWQ95" s="149"/>
      <c r="WWR95" s="149"/>
      <c r="WWS95" s="149"/>
      <c r="WWT95" s="149"/>
      <c r="WWU95" s="149"/>
      <c r="WWV95" s="149"/>
      <c r="WWW95" s="149"/>
      <c r="WWX95" s="149"/>
      <c r="WWY95" s="149"/>
      <c r="WWZ95" s="149"/>
      <c r="WXA95" s="149"/>
      <c r="WXB95" s="149"/>
      <c r="WXC95" s="149"/>
      <c r="WXD95" s="149"/>
      <c r="WXE95" s="149"/>
      <c r="WXF95" s="149"/>
      <c r="WXG95" s="149"/>
      <c r="WXH95" s="149"/>
      <c r="WXI95" s="149"/>
      <c r="WXJ95" s="149"/>
      <c r="WXK95" s="149"/>
      <c r="WXL95" s="149"/>
      <c r="WXM95" s="149"/>
      <c r="WXN95" s="149"/>
      <c r="WXO95" s="149"/>
      <c r="WXP95" s="149"/>
      <c r="WXQ95" s="149"/>
      <c r="WXR95" s="149"/>
      <c r="WXS95" s="149"/>
      <c r="WXT95" s="149"/>
      <c r="WXU95" s="149"/>
      <c r="WXV95" s="149"/>
      <c r="WXW95" s="149"/>
      <c r="WXX95" s="149"/>
      <c r="WXY95" s="149"/>
      <c r="WXZ95" s="149"/>
      <c r="WYA95" s="149"/>
      <c r="WYB95" s="149"/>
      <c r="WYC95" s="149"/>
      <c r="WYD95" s="149"/>
      <c r="WYE95" s="149"/>
      <c r="WYF95" s="149"/>
      <c r="WYG95" s="149"/>
      <c r="WYH95" s="149"/>
      <c r="WYI95" s="149"/>
      <c r="WYJ95" s="149"/>
      <c r="WYK95" s="149"/>
      <c r="WYL95" s="149"/>
      <c r="WYM95" s="149"/>
      <c r="WYN95" s="149"/>
      <c r="WYO95" s="149"/>
      <c r="WYP95" s="149"/>
      <c r="WYQ95" s="149"/>
      <c r="WYR95" s="149"/>
      <c r="WYS95" s="149"/>
      <c r="WYT95" s="149"/>
      <c r="WYU95" s="149"/>
      <c r="WYV95" s="149"/>
      <c r="WYW95" s="149"/>
      <c r="WYX95" s="149"/>
      <c r="WYY95" s="149"/>
      <c r="WYZ95" s="149"/>
      <c r="WZA95" s="149"/>
      <c r="WZB95" s="149"/>
      <c r="WZC95" s="149"/>
      <c r="WZD95" s="149"/>
      <c r="WZE95" s="149"/>
      <c r="WZF95" s="149"/>
      <c r="WZG95" s="149"/>
      <c r="WZH95" s="149"/>
      <c r="WZI95" s="149"/>
      <c r="WZJ95" s="149"/>
      <c r="WZK95" s="149"/>
      <c r="WZL95" s="149"/>
      <c r="WZM95" s="149"/>
      <c r="WZN95" s="149"/>
      <c r="WZO95" s="149"/>
      <c r="WZP95" s="149"/>
      <c r="WZQ95" s="149"/>
      <c r="WZR95" s="149"/>
      <c r="WZS95" s="149"/>
      <c r="WZT95" s="149"/>
      <c r="WZU95" s="149"/>
      <c r="WZV95" s="149"/>
      <c r="WZW95" s="149"/>
      <c r="WZX95" s="149"/>
      <c r="WZY95" s="149"/>
      <c r="WZZ95" s="149"/>
      <c r="XAA95" s="149"/>
      <c r="XAB95" s="149"/>
      <c r="XAC95" s="149"/>
      <c r="XAD95" s="149"/>
      <c r="XAE95" s="149"/>
      <c r="XAF95" s="149"/>
      <c r="XAG95" s="149"/>
      <c r="XAH95" s="149"/>
      <c r="XAI95" s="149"/>
      <c r="XAJ95" s="149"/>
      <c r="XAK95" s="149"/>
      <c r="XAL95" s="149"/>
      <c r="XAM95" s="149"/>
      <c r="XAN95" s="149"/>
      <c r="XAO95" s="149"/>
      <c r="XAP95" s="149"/>
      <c r="XAQ95" s="149"/>
      <c r="XAR95" s="149"/>
      <c r="XAS95" s="149"/>
      <c r="XAT95" s="149"/>
      <c r="XAU95" s="149"/>
      <c r="XAV95" s="149"/>
      <c r="XAW95" s="149"/>
      <c r="XAX95" s="149"/>
      <c r="XAY95" s="149"/>
      <c r="XAZ95" s="149"/>
      <c r="XBA95" s="149"/>
      <c r="XBB95" s="149"/>
      <c r="XBC95" s="149"/>
      <c r="XBD95" s="149"/>
      <c r="XBE95" s="149"/>
      <c r="XBF95" s="149"/>
      <c r="XBG95" s="149"/>
      <c r="XBH95" s="149"/>
      <c r="XBI95" s="149"/>
      <c r="XBJ95" s="149"/>
      <c r="XBK95" s="149"/>
      <c r="XBL95" s="149"/>
      <c r="XBM95" s="149"/>
      <c r="XBN95" s="149"/>
      <c r="XBO95" s="149"/>
      <c r="XBP95" s="149"/>
      <c r="XBQ95" s="149"/>
      <c r="XBR95" s="149"/>
      <c r="XBS95" s="149"/>
      <c r="XBT95" s="149"/>
      <c r="XBU95" s="149"/>
      <c r="XBV95" s="149"/>
      <c r="XBW95" s="149"/>
      <c r="XBX95" s="149"/>
      <c r="XBY95" s="149"/>
      <c r="XBZ95" s="149"/>
      <c r="XCA95" s="149"/>
      <c r="XCB95" s="149"/>
      <c r="XCC95" s="149"/>
      <c r="XCD95" s="149"/>
      <c r="XCE95" s="149"/>
      <c r="XCF95" s="149"/>
      <c r="XCG95" s="149"/>
      <c r="XCH95" s="149"/>
      <c r="XCI95" s="149"/>
      <c r="XCJ95" s="149"/>
      <c r="XCK95" s="149"/>
      <c r="XCL95" s="149"/>
      <c r="XCM95" s="149"/>
      <c r="XCN95" s="149"/>
      <c r="XCO95" s="149"/>
      <c r="XCP95" s="149"/>
      <c r="XCQ95" s="149"/>
      <c r="XCR95" s="149"/>
      <c r="XCS95" s="149"/>
      <c r="XCT95" s="149"/>
      <c r="XCU95" s="149"/>
      <c r="XCV95" s="149"/>
      <c r="XCW95" s="149"/>
      <c r="XCX95" s="149"/>
      <c r="XCY95" s="149"/>
      <c r="XCZ95" s="149"/>
      <c r="XDA95" s="149"/>
      <c r="XDB95" s="149"/>
      <c r="XDC95" s="149"/>
      <c r="XDD95" s="149"/>
      <c r="XDE95" s="149"/>
      <c r="XDF95" s="149"/>
      <c r="XDG95" s="149"/>
      <c r="XDH95" s="149"/>
      <c r="XDI95" s="149"/>
      <c r="XDJ95" s="149"/>
      <c r="XDK95" s="149"/>
      <c r="XDL95" s="149"/>
      <c r="XDM95" s="149"/>
      <c r="XDN95" s="149"/>
      <c r="XDO95" s="149"/>
      <c r="XDP95" s="149"/>
      <c r="XDQ95" s="149"/>
      <c r="XDR95" s="149"/>
      <c r="XDS95" s="149"/>
      <c r="XDT95" s="149"/>
      <c r="XDU95" s="149"/>
      <c r="XDV95" s="149"/>
      <c r="XDW95" s="149"/>
    </row>
    <row r="96" spans="1:16351" s="312" customFormat="1" ht="197.25" customHeight="1" x14ac:dyDescent="0.25">
      <c r="A96" s="285" t="s">
        <v>184</v>
      </c>
      <c r="B96" s="286" t="s">
        <v>20</v>
      </c>
      <c r="C96" s="287" t="s">
        <v>63</v>
      </c>
      <c r="D96" s="286" t="s">
        <v>63</v>
      </c>
      <c r="E96" s="288">
        <f t="shared" ref="E96:J96" si="4">E97</f>
        <v>1.4</v>
      </c>
      <c r="F96" s="289">
        <f t="shared" si="4"/>
        <v>12745.82172</v>
      </c>
      <c r="G96" s="321">
        <f t="shared" si="4"/>
        <v>89</v>
      </c>
      <c r="H96" s="289">
        <f t="shared" si="4"/>
        <v>11343.78133</v>
      </c>
      <c r="I96" s="289">
        <f t="shared" si="4"/>
        <v>0</v>
      </c>
      <c r="J96" s="289">
        <f t="shared" si="4"/>
        <v>0</v>
      </c>
      <c r="K96" s="291" t="s">
        <v>1301</v>
      </c>
      <c r="L96" s="308" t="s">
        <v>1593</v>
      </c>
      <c r="M96" s="295" t="s">
        <v>632</v>
      </c>
      <c r="N96" s="295" t="s">
        <v>253</v>
      </c>
      <c r="O96" s="309" t="s">
        <v>227</v>
      </c>
      <c r="P96" s="309"/>
      <c r="Q96" s="307" t="s">
        <v>227</v>
      </c>
      <c r="R96" s="307" t="s">
        <v>227</v>
      </c>
      <c r="S96" s="475"/>
      <c r="T96" s="50"/>
      <c r="U96" s="452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7"/>
      <c r="AW96" s="297"/>
      <c r="AX96" s="297"/>
      <c r="AY96" s="297"/>
      <c r="AZ96" s="297"/>
      <c r="BA96" s="297"/>
      <c r="BB96" s="297"/>
      <c r="BC96" s="297"/>
      <c r="BD96" s="297"/>
      <c r="BE96" s="297"/>
      <c r="BF96" s="297"/>
      <c r="BG96" s="297"/>
      <c r="BH96" s="297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7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7"/>
      <c r="CR96" s="297"/>
      <c r="CS96" s="297"/>
      <c r="CT96" s="297"/>
      <c r="CU96" s="297"/>
      <c r="CV96" s="297"/>
      <c r="CW96" s="297"/>
      <c r="CX96" s="297"/>
      <c r="CY96" s="297"/>
      <c r="CZ96" s="297"/>
      <c r="DA96" s="297"/>
      <c r="DB96" s="297"/>
      <c r="DC96" s="297"/>
      <c r="DD96" s="297"/>
      <c r="DE96" s="297"/>
      <c r="DF96" s="297"/>
      <c r="DG96" s="297"/>
      <c r="DH96" s="297"/>
      <c r="DI96" s="297"/>
      <c r="DJ96" s="297"/>
      <c r="DK96" s="297"/>
      <c r="DL96" s="297"/>
      <c r="DM96" s="297"/>
      <c r="DN96" s="297"/>
      <c r="DO96" s="297"/>
      <c r="DP96" s="297"/>
      <c r="DQ96" s="297"/>
      <c r="DR96" s="297"/>
      <c r="DS96" s="297"/>
      <c r="DT96" s="297"/>
      <c r="DU96" s="297"/>
      <c r="DV96" s="297"/>
      <c r="DW96" s="297"/>
      <c r="DX96" s="297"/>
      <c r="DY96" s="297"/>
      <c r="DZ96" s="297"/>
      <c r="EA96" s="297"/>
      <c r="EB96" s="297"/>
      <c r="EC96" s="297"/>
      <c r="ED96" s="297"/>
      <c r="EE96" s="297"/>
      <c r="EF96" s="297"/>
      <c r="EG96" s="297"/>
      <c r="EH96" s="297"/>
      <c r="EI96" s="297"/>
      <c r="EJ96" s="297"/>
      <c r="EK96" s="297"/>
      <c r="EL96" s="297"/>
      <c r="EM96" s="297"/>
      <c r="EN96" s="297"/>
      <c r="EO96" s="297"/>
      <c r="EP96" s="297"/>
      <c r="EQ96" s="297"/>
      <c r="ER96" s="297"/>
      <c r="ES96" s="297"/>
      <c r="ET96" s="297"/>
      <c r="EU96" s="297"/>
      <c r="EV96" s="297"/>
      <c r="EW96" s="297"/>
      <c r="EX96" s="297"/>
      <c r="EY96" s="297"/>
      <c r="EZ96" s="297"/>
      <c r="FA96" s="297"/>
      <c r="FB96" s="297"/>
      <c r="FC96" s="297"/>
      <c r="FD96" s="297"/>
      <c r="FE96" s="297"/>
      <c r="FF96" s="297"/>
      <c r="FG96" s="297"/>
      <c r="FH96" s="297"/>
      <c r="FI96" s="297"/>
      <c r="FJ96" s="297"/>
      <c r="FK96" s="297"/>
      <c r="FL96" s="297"/>
      <c r="FM96" s="297"/>
      <c r="FN96" s="297"/>
      <c r="FO96" s="297"/>
      <c r="FP96" s="297"/>
      <c r="FQ96" s="297"/>
      <c r="FR96" s="297"/>
      <c r="FS96" s="297"/>
      <c r="FT96" s="297"/>
      <c r="FU96" s="297"/>
      <c r="FV96" s="297"/>
      <c r="FW96" s="297"/>
      <c r="FX96" s="297"/>
      <c r="FY96" s="297"/>
      <c r="FZ96" s="297"/>
      <c r="GA96" s="297"/>
      <c r="GB96" s="297"/>
      <c r="GC96" s="297"/>
      <c r="GD96" s="297"/>
      <c r="GE96" s="297"/>
      <c r="GF96" s="297"/>
      <c r="GG96" s="297"/>
      <c r="GH96" s="297"/>
      <c r="GI96" s="297"/>
      <c r="GJ96" s="297"/>
      <c r="GK96" s="297"/>
      <c r="GL96" s="297"/>
      <c r="GM96" s="297"/>
      <c r="GN96" s="297"/>
      <c r="GO96" s="297"/>
      <c r="GP96" s="297"/>
      <c r="GQ96" s="297"/>
      <c r="GR96" s="297"/>
      <c r="GS96" s="297"/>
      <c r="GT96" s="297"/>
      <c r="GU96" s="297"/>
      <c r="GV96" s="297"/>
      <c r="GW96" s="297"/>
      <c r="GX96" s="297"/>
      <c r="GY96" s="297"/>
      <c r="GZ96" s="297"/>
      <c r="HA96" s="297"/>
      <c r="HB96" s="297"/>
      <c r="HC96" s="297"/>
      <c r="HD96" s="297"/>
      <c r="HE96" s="297"/>
      <c r="HF96" s="297"/>
      <c r="HG96" s="297"/>
      <c r="HH96" s="297"/>
      <c r="HI96" s="297"/>
      <c r="HJ96" s="297"/>
      <c r="HK96" s="297"/>
      <c r="HL96" s="297"/>
      <c r="HM96" s="297"/>
      <c r="HN96" s="297"/>
      <c r="HO96" s="297"/>
      <c r="HP96" s="297"/>
      <c r="HQ96" s="297"/>
      <c r="HR96" s="297"/>
      <c r="HS96" s="297"/>
      <c r="HT96" s="297"/>
      <c r="HU96" s="297"/>
      <c r="HV96" s="297"/>
      <c r="HW96" s="297"/>
      <c r="HX96" s="297"/>
      <c r="HY96" s="297"/>
      <c r="HZ96" s="297"/>
      <c r="IA96" s="297"/>
      <c r="IB96" s="297"/>
      <c r="IC96" s="297"/>
      <c r="ID96" s="297"/>
      <c r="IE96" s="297"/>
      <c r="IF96" s="297"/>
      <c r="IG96" s="297"/>
      <c r="IH96" s="297"/>
      <c r="II96" s="297"/>
      <c r="IJ96" s="297"/>
      <c r="IK96" s="297"/>
      <c r="IL96" s="297"/>
      <c r="IM96" s="297"/>
      <c r="IN96" s="297"/>
      <c r="IO96" s="297"/>
      <c r="IP96" s="297"/>
      <c r="IQ96" s="297"/>
      <c r="IR96" s="297"/>
      <c r="IS96" s="297"/>
      <c r="IT96" s="297"/>
      <c r="IU96" s="297"/>
      <c r="IV96" s="297"/>
      <c r="IW96" s="297"/>
      <c r="IX96" s="297"/>
      <c r="IY96" s="297"/>
      <c r="IZ96" s="297"/>
      <c r="JA96" s="297"/>
      <c r="JB96" s="297"/>
      <c r="JC96" s="297"/>
      <c r="JD96" s="297"/>
      <c r="JE96" s="297"/>
      <c r="JF96" s="297"/>
      <c r="JG96" s="297"/>
      <c r="JH96" s="297"/>
      <c r="JI96" s="297"/>
      <c r="JJ96" s="297"/>
      <c r="JK96" s="297"/>
      <c r="JL96" s="297"/>
      <c r="JM96" s="297"/>
      <c r="JN96" s="297"/>
      <c r="JO96" s="297"/>
      <c r="JP96" s="297"/>
      <c r="JQ96" s="297"/>
      <c r="JR96" s="297"/>
      <c r="JS96" s="297"/>
      <c r="JT96" s="297"/>
      <c r="JU96" s="297"/>
      <c r="JV96" s="297"/>
      <c r="JW96" s="297"/>
      <c r="JX96" s="297"/>
      <c r="JY96" s="297"/>
      <c r="JZ96" s="297"/>
      <c r="KA96" s="297"/>
      <c r="KB96" s="297"/>
      <c r="KC96" s="297"/>
      <c r="KD96" s="297"/>
      <c r="KE96" s="297"/>
      <c r="KF96" s="297"/>
      <c r="KG96" s="297"/>
      <c r="KH96" s="297"/>
      <c r="KI96" s="297"/>
      <c r="KJ96" s="297"/>
      <c r="KK96" s="297"/>
      <c r="KL96" s="297"/>
      <c r="KM96" s="297"/>
      <c r="KN96" s="297"/>
      <c r="KO96" s="297"/>
      <c r="KP96" s="297"/>
      <c r="KQ96" s="297"/>
      <c r="KR96" s="297"/>
      <c r="KS96" s="297"/>
      <c r="KT96" s="297"/>
      <c r="KU96" s="297"/>
      <c r="KV96" s="297"/>
      <c r="KW96" s="297"/>
      <c r="KX96" s="297"/>
      <c r="KY96" s="297"/>
      <c r="KZ96" s="297"/>
      <c r="LA96" s="297"/>
      <c r="LB96" s="297"/>
      <c r="LC96" s="297"/>
      <c r="LD96" s="297"/>
      <c r="LE96" s="297"/>
      <c r="LF96" s="297"/>
      <c r="LG96" s="297"/>
      <c r="LH96" s="297"/>
      <c r="LI96" s="297"/>
      <c r="LJ96" s="297"/>
      <c r="LK96" s="297"/>
      <c r="LL96" s="297"/>
      <c r="LM96" s="297"/>
      <c r="LN96" s="297"/>
      <c r="LO96" s="297"/>
      <c r="LP96" s="297"/>
      <c r="LQ96" s="297"/>
      <c r="LR96" s="297"/>
      <c r="LS96" s="297"/>
      <c r="LT96" s="297"/>
      <c r="LU96" s="297"/>
      <c r="LV96" s="297"/>
      <c r="LW96" s="297"/>
      <c r="LX96" s="297"/>
      <c r="LY96" s="297"/>
      <c r="LZ96" s="297"/>
      <c r="MA96" s="297"/>
      <c r="MB96" s="297"/>
      <c r="MC96" s="297"/>
      <c r="MD96" s="297"/>
      <c r="ME96" s="297"/>
      <c r="MF96" s="297"/>
      <c r="MG96" s="297"/>
      <c r="MH96" s="297"/>
      <c r="MI96" s="297"/>
      <c r="MJ96" s="297"/>
      <c r="MK96" s="297"/>
      <c r="ML96" s="297"/>
      <c r="MM96" s="297"/>
      <c r="MN96" s="297"/>
      <c r="MO96" s="297"/>
      <c r="MP96" s="297"/>
      <c r="MQ96" s="297"/>
      <c r="MR96" s="297"/>
      <c r="MS96" s="297"/>
      <c r="MT96" s="297"/>
      <c r="MU96" s="297"/>
      <c r="MV96" s="297"/>
      <c r="MW96" s="297"/>
      <c r="MX96" s="297"/>
      <c r="MY96" s="297"/>
      <c r="MZ96" s="297"/>
      <c r="NA96" s="297"/>
      <c r="NB96" s="297"/>
      <c r="NC96" s="297"/>
      <c r="ND96" s="297"/>
      <c r="NE96" s="297"/>
      <c r="NF96" s="297"/>
      <c r="NG96" s="297"/>
      <c r="NH96" s="297"/>
      <c r="NI96" s="297"/>
      <c r="NJ96" s="297"/>
      <c r="NK96" s="297"/>
      <c r="NL96" s="297"/>
      <c r="NM96" s="297"/>
      <c r="NN96" s="297"/>
      <c r="NO96" s="297"/>
      <c r="NP96" s="297"/>
      <c r="NQ96" s="297"/>
      <c r="NR96" s="297"/>
      <c r="NS96" s="297"/>
      <c r="NT96" s="297"/>
      <c r="NU96" s="297"/>
      <c r="NV96" s="297"/>
      <c r="NW96" s="297"/>
      <c r="NX96" s="297"/>
      <c r="NY96" s="297"/>
      <c r="NZ96" s="297"/>
      <c r="OA96" s="297"/>
      <c r="OB96" s="297"/>
      <c r="OC96" s="297"/>
      <c r="OD96" s="297"/>
      <c r="OE96" s="297"/>
      <c r="OF96" s="297"/>
      <c r="OG96" s="297"/>
      <c r="OH96" s="297"/>
      <c r="OI96" s="297"/>
      <c r="OJ96" s="297"/>
      <c r="OK96" s="297"/>
      <c r="OL96" s="297"/>
      <c r="OM96" s="297"/>
      <c r="ON96" s="297"/>
      <c r="OO96" s="297"/>
      <c r="OP96" s="297"/>
      <c r="OQ96" s="297"/>
      <c r="OR96" s="297"/>
      <c r="OS96" s="297"/>
      <c r="OT96" s="297"/>
      <c r="OU96" s="297"/>
      <c r="OV96" s="297"/>
      <c r="OW96" s="297"/>
      <c r="OX96" s="297"/>
      <c r="OY96" s="297"/>
      <c r="OZ96" s="297"/>
      <c r="PA96" s="297"/>
      <c r="PB96" s="297"/>
      <c r="PC96" s="297"/>
      <c r="PD96" s="297"/>
      <c r="PE96" s="297"/>
      <c r="PF96" s="297"/>
      <c r="PG96" s="297"/>
      <c r="PH96" s="297"/>
      <c r="PI96" s="297"/>
      <c r="PJ96" s="297"/>
      <c r="PK96" s="297"/>
      <c r="PL96" s="297"/>
      <c r="PM96" s="297"/>
      <c r="PN96" s="297"/>
      <c r="PO96" s="297"/>
      <c r="PP96" s="297"/>
      <c r="PQ96" s="297"/>
      <c r="PR96" s="297"/>
      <c r="PS96" s="297"/>
      <c r="PT96" s="297"/>
      <c r="PU96" s="297"/>
      <c r="PV96" s="297"/>
      <c r="PW96" s="297"/>
      <c r="PX96" s="297"/>
      <c r="PY96" s="297"/>
      <c r="PZ96" s="297"/>
      <c r="QA96" s="297"/>
      <c r="QB96" s="297"/>
      <c r="QC96" s="297"/>
      <c r="QD96" s="297"/>
      <c r="QE96" s="297"/>
      <c r="QF96" s="297"/>
      <c r="QG96" s="297"/>
      <c r="QH96" s="297"/>
      <c r="QI96" s="297"/>
      <c r="QJ96" s="297"/>
      <c r="QK96" s="297"/>
      <c r="QL96" s="297"/>
      <c r="QM96" s="297"/>
      <c r="QN96" s="297"/>
      <c r="QO96" s="297"/>
      <c r="QP96" s="297"/>
      <c r="QQ96" s="297"/>
      <c r="QR96" s="297"/>
      <c r="QS96" s="297"/>
      <c r="QT96" s="297"/>
      <c r="QU96" s="297"/>
      <c r="QV96" s="297"/>
      <c r="QW96" s="297"/>
      <c r="QX96" s="297"/>
      <c r="QY96" s="297"/>
      <c r="QZ96" s="297"/>
      <c r="RA96" s="297"/>
      <c r="RB96" s="297"/>
      <c r="RC96" s="297"/>
      <c r="RD96" s="297"/>
      <c r="RE96" s="297"/>
      <c r="RF96" s="297"/>
      <c r="RG96" s="297"/>
      <c r="RH96" s="297"/>
      <c r="RI96" s="297"/>
      <c r="RJ96" s="297"/>
      <c r="RK96" s="297"/>
      <c r="RL96" s="297"/>
      <c r="RM96" s="297"/>
      <c r="RN96" s="297"/>
      <c r="RO96" s="297"/>
      <c r="RP96" s="297"/>
      <c r="RQ96" s="297"/>
      <c r="RR96" s="297"/>
      <c r="RS96" s="297"/>
      <c r="RT96" s="297"/>
      <c r="RU96" s="297"/>
      <c r="RV96" s="297"/>
      <c r="RW96" s="297"/>
      <c r="RX96" s="297"/>
      <c r="RY96" s="297"/>
      <c r="RZ96" s="297"/>
      <c r="SA96" s="297"/>
      <c r="SB96" s="297"/>
      <c r="SC96" s="297"/>
      <c r="SD96" s="297"/>
      <c r="SE96" s="297"/>
      <c r="SF96" s="297"/>
      <c r="SG96" s="297"/>
      <c r="SH96" s="297"/>
      <c r="SI96" s="297"/>
      <c r="SJ96" s="297"/>
      <c r="SK96" s="297"/>
      <c r="SL96" s="297"/>
      <c r="SM96" s="297"/>
      <c r="SN96" s="297"/>
      <c r="SO96" s="297"/>
      <c r="SP96" s="297"/>
      <c r="SQ96" s="297"/>
      <c r="SR96" s="297"/>
      <c r="SS96" s="297"/>
      <c r="ST96" s="297"/>
      <c r="SU96" s="297"/>
      <c r="SV96" s="297"/>
      <c r="SW96" s="297"/>
      <c r="SX96" s="297"/>
      <c r="SY96" s="297"/>
      <c r="SZ96" s="297"/>
      <c r="TA96" s="297"/>
      <c r="TB96" s="297"/>
      <c r="TC96" s="297"/>
      <c r="TD96" s="297"/>
      <c r="TE96" s="297"/>
      <c r="TF96" s="297"/>
      <c r="TG96" s="297"/>
      <c r="TH96" s="297"/>
      <c r="TI96" s="297"/>
      <c r="TJ96" s="297"/>
      <c r="TK96" s="297"/>
      <c r="TL96" s="297"/>
      <c r="TM96" s="297"/>
      <c r="TN96" s="297"/>
      <c r="TO96" s="297"/>
      <c r="TP96" s="297"/>
      <c r="TQ96" s="297"/>
      <c r="TR96" s="297"/>
      <c r="TS96" s="297"/>
      <c r="TT96" s="297"/>
      <c r="TU96" s="297"/>
      <c r="TV96" s="297"/>
      <c r="TW96" s="297"/>
      <c r="TX96" s="297"/>
      <c r="TY96" s="297"/>
      <c r="TZ96" s="297"/>
      <c r="UA96" s="297"/>
      <c r="UB96" s="297"/>
      <c r="UC96" s="297"/>
      <c r="UD96" s="297"/>
      <c r="UE96" s="297"/>
      <c r="UF96" s="297"/>
      <c r="UG96" s="297"/>
      <c r="UH96" s="297"/>
      <c r="UI96" s="297"/>
      <c r="UJ96" s="297"/>
      <c r="UK96" s="297"/>
      <c r="UL96" s="297"/>
      <c r="UM96" s="297"/>
      <c r="UN96" s="297"/>
      <c r="UO96" s="297"/>
      <c r="UP96" s="297"/>
      <c r="UQ96" s="297"/>
      <c r="UR96" s="297"/>
      <c r="US96" s="297"/>
      <c r="UT96" s="297"/>
      <c r="UU96" s="297"/>
      <c r="UV96" s="297"/>
      <c r="UW96" s="297"/>
      <c r="UX96" s="297"/>
      <c r="UY96" s="297"/>
      <c r="UZ96" s="297"/>
      <c r="VA96" s="297"/>
      <c r="VB96" s="297"/>
      <c r="VC96" s="297"/>
      <c r="VD96" s="297"/>
      <c r="VE96" s="297"/>
      <c r="VF96" s="297"/>
      <c r="VG96" s="297"/>
      <c r="VH96" s="297"/>
      <c r="VI96" s="297"/>
      <c r="VJ96" s="297"/>
      <c r="VK96" s="297"/>
      <c r="VL96" s="297"/>
      <c r="VM96" s="297"/>
      <c r="VN96" s="297"/>
      <c r="VO96" s="297"/>
      <c r="VP96" s="297"/>
      <c r="VQ96" s="297"/>
      <c r="VR96" s="297"/>
      <c r="VS96" s="297"/>
      <c r="VT96" s="297"/>
      <c r="VU96" s="297"/>
      <c r="VV96" s="297"/>
      <c r="VW96" s="297"/>
      <c r="VX96" s="297"/>
      <c r="VY96" s="297"/>
      <c r="VZ96" s="297"/>
      <c r="WA96" s="297"/>
      <c r="WB96" s="297"/>
      <c r="WC96" s="297"/>
      <c r="WD96" s="297"/>
      <c r="WE96" s="297"/>
      <c r="WF96" s="297"/>
      <c r="WG96" s="297"/>
      <c r="WH96" s="297"/>
      <c r="WI96" s="297"/>
      <c r="WJ96" s="297"/>
      <c r="WK96" s="297"/>
      <c r="WL96" s="297"/>
      <c r="WM96" s="297"/>
      <c r="WN96" s="297"/>
      <c r="WO96" s="297"/>
      <c r="WP96" s="297"/>
      <c r="WQ96" s="297"/>
      <c r="WR96" s="297"/>
      <c r="WS96" s="297"/>
      <c r="WT96" s="297"/>
      <c r="WU96" s="297"/>
      <c r="WV96" s="297"/>
      <c r="WW96" s="297"/>
      <c r="WX96" s="297"/>
      <c r="WY96" s="297"/>
      <c r="WZ96" s="297"/>
      <c r="XA96" s="297"/>
      <c r="XB96" s="297"/>
      <c r="XC96" s="297"/>
      <c r="XD96" s="297"/>
      <c r="XE96" s="297"/>
      <c r="XF96" s="297"/>
      <c r="XG96" s="297"/>
      <c r="XH96" s="297"/>
      <c r="XI96" s="297"/>
      <c r="XJ96" s="297"/>
      <c r="XK96" s="297"/>
      <c r="XL96" s="297"/>
      <c r="XM96" s="297"/>
      <c r="XN96" s="297"/>
      <c r="XO96" s="297"/>
      <c r="XP96" s="297"/>
      <c r="XQ96" s="297"/>
      <c r="XR96" s="297"/>
      <c r="XS96" s="297"/>
      <c r="XT96" s="297"/>
      <c r="XU96" s="297"/>
      <c r="XV96" s="297"/>
      <c r="XW96" s="297"/>
      <c r="XX96" s="297"/>
      <c r="XY96" s="297"/>
      <c r="XZ96" s="297"/>
      <c r="YA96" s="297"/>
      <c r="YB96" s="297"/>
      <c r="YC96" s="297"/>
      <c r="YD96" s="297"/>
      <c r="YE96" s="297"/>
      <c r="YF96" s="297"/>
      <c r="YG96" s="297"/>
      <c r="YH96" s="297"/>
      <c r="YI96" s="297"/>
      <c r="YJ96" s="297"/>
      <c r="YK96" s="297"/>
      <c r="YL96" s="297"/>
      <c r="YM96" s="297"/>
      <c r="YN96" s="297"/>
      <c r="YO96" s="297"/>
      <c r="YP96" s="297"/>
      <c r="YQ96" s="297"/>
      <c r="YR96" s="297"/>
      <c r="YS96" s="297"/>
      <c r="YT96" s="297"/>
      <c r="YU96" s="297"/>
      <c r="YV96" s="297"/>
      <c r="YW96" s="297"/>
      <c r="YX96" s="297"/>
      <c r="YY96" s="297"/>
      <c r="YZ96" s="297"/>
      <c r="ZA96" s="297"/>
      <c r="ZB96" s="297"/>
      <c r="ZC96" s="297"/>
      <c r="ZD96" s="297"/>
      <c r="ZE96" s="297"/>
      <c r="ZF96" s="297"/>
      <c r="ZG96" s="297"/>
      <c r="ZH96" s="297"/>
      <c r="ZI96" s="297"/>
      <c r="ZJ96" s="297"/>
      <c r="ZK96" s="297"/>
      <c r="ZL96" s="297"/>
      <c r="ZM96" s="297"/>
      <c r="ZN96" s="297"/>
      <c r="ZO96" s="297"/>
      <c r="ZP96" s="297"/>
      <c r="ZQ96" s="297"/>
      <c r="ZR96" s="297"/>
      <c r="ZS96" s="297"/>
      <c r="ZT96" s="297"/>
      <c r="ZU96" s="297"/>
      <c r="ZV96" s="297"/>
      <c r="ZW96" s="297"/>
      <c r="ZX96" s="297"/>
      <c r="ZY96" s="297"/>
      <c r="ZZ96" s="297"/>
      <c r="AAA96" s="297"/>
      <c r="AAB96" s="297"/>
      <c r="AAC96" s="297"/>
      <c r="AAD96" s="297"/>
      <c r="AAE96" s="297"/>
      <c r="AAF96" s="297"/>
      <c r="AAG96" s="297"/>
      <c r="AAH96" s="297"/>
      <c r="AAI96" s="297"/>
      <c r="AAJ96" s="297"/>
      <c r="AAK96" s="297"/>
      <c r="AAL96" s="297"/>
      <c r="AAM96" s="297"/>
      <c r="AAN96" s="297"/>
      <c r="AAO96" s="297"/>
      <c r="AAP96" s="297"/>
      <c r="AAQ96" s="297"/>
      <c r="AAR96" s="297"/>
      <c r="AAS96" s="297"/>
      <c r="AAT96" s="297"/>
      <c r="AAU96" s="297"/>
      <c r="AAV96" s="297"/>
      <c r="AAW96" s="297"/>
      <c r="AAX96" s="297"/>
      <c r="AAY96" s="297"/>
      <c r="AAZ96" s="297"/>
      <c r="ABA96" s="297"/>
      <c r="ABB96" s="297"/>
      <c r="ABC96" s="297"/>
      <c r="ABD96" s="297"/>
      <c r="ABE96" s="297"/>
      <c r="ABF96" s="297"/>
      <c r="ABG96" s="297"/>
      <c r="ABH96" s="297"/>
      <c r="ABI96" s="297"/>
      <c r="ABJ96" s="297"/>
      <c r="ABK96" s="297"/>
      <c r="ABL96" s="297"/>
      <c r="ABM96" s="297"/>
      <c r="ABN96" s="297"/>
      <c r="ABO96" s="297"/>
      <c r="ABP96" s="297"/>
      <c r="ABQ96" s="297"/>
      <c r="ABR96" s="297"/>
      <c r="ABS96" s="297"/>
      <c r="ABT96" s="297"/>
      <c r="ABU96" s="297"/>
      <c r="ABV96" s="297"/>
      <c r="ABW96" s="297"/>
      <c r="ABX96" s="297"/>
      <c r="ABY96" s="297"/>
      <c r="ABZ96" s="297"/>
      <c r="ACA96" s="297"/>
      <c r="ACB96" s="297"/>
      <c r="ACC96" s="297"/>
      <c r="ACD96" s="297"/>
      <c r="ACE96" s="297"/>
      <c r="ACF96" s="297"/>
      <c r="ACG96" s="297"/>
      <c r="ACH96" s="297"/>
      <c r="ACI96" s="297"/>
      <c r="ACJ96" s="297"/>
      <c r="ACK96" s="297"/>
      <c r="ACL96" s="297"/>
      <c r="ACM96" s="297"/>
      <c r="ACN96" s="297"/>
      <c r="ACO96" s="297"/>
      <c r="ACP96" s="297"/>
      <c r="ACQ96" s="297"/>
      <c r="ACR96" s="297"/>
      <c r="ACS96" s="297"/>
      <c r="ACT96" s="297"/>
      <c r="ACU96" s="297"/>
      <c r="ACV96" s="297"/>
      <c r="ACW96" s="297"/>
      <c r="ACX96" s="297"/>
      <c r="ACY96" s="297"/>
      <c r="ACZ96" s="297"/>
      <c r="ADA96" s="297"/>
      <c r="ADB96" s="297"/>
      <c r="ADC96" s="297"/>
      <c r="ADD96" s="297"/>
      <c r="ADE96" s="297"/>
      <c r="ADF96" s="297"/>
      <c r="ADG96" s="297"/>
      <c r="ADH96" s="297"/>
      <c r="ADI96" s="297"/>
      <c r="ADJ96" s="297"/>
      <c r="ADK96" s="297"/>
      <c r="ADL96" s="297"/>
      <c r="ADM96" s="297"/>
      <c r="ADN96" s="297"/>
      <c r="ADO96" s="297"/>
      <c r="ADP96" s="297"/>
      <c r="ADQ96" s="297"/>
      <c r="ADR96" s="297"/>
      <c r="ADS96" s="297"/>
      <c r="ADT96" s="297"/>
      <c r="ADU96" s="297"/>
      <c r="ADV96" s="297"/>
      <c r="ADW96" s="297"/>
      <c r="ADX96" s="297"/>
      <c r="ADY96" s="297"/>
      <c r="ADZ96" s="297"/>
      <c r="AEA96" s="297"/>
      <c r="AEB96" s="297"/>
      <c r="AEC96" s="297"/>
      <c r="AED96" s="297"/>
      <c r="AEE96" s="297"/>
      <c r="AEF96" s="297"/>
      <c r="AEG96" s="297"/>
      <c r="AEH96" s="297"/>
      <c r="AEI96" s="297"/>
      <c r="AEJ96" s="297"/>
      <c r="AEK96" s="297"/>
      <c r="AEL96" s="297"/>
      <c r="AEM96" s="297"/>
      <c r="AEN96" s="297"/>
      <c r="AEO96" s="297"/>
      <c r="AEP96" s="297"/>
      <c r="AEQ96" s="297"/>
      <c r="AER96" s="297"/>
      <c r="AES96" s="297"/>
      <c r="AET96" s="297"/>
      <c r="AEU96" s="297"/>
      <c r="AEV96" s="297"/>
      <c r="AEW96" s="297"/>
      <c r="AEX96" s="297"/>
      <c r="AEY96" s="297"/>
      <c r="AEZ96" s="297"/>
      <c r="AFA96" s="297"/>
      <c r="AFB96" s="297"/>
      <c r="AFC96" s="297"/>
      <c r="AFD96" s="297"/>
      <c r="AFE96" s="297"/>
      <c r="AFF96" s="297"/>
      <c r="AFG96" s="297"/>
      <c r="AFH96" s="297"/>
      <c r="AFI96" s="297"/>
      <c r="AFJ96" s="297"/>
      <c r="AFK96" s="297"/>
      <c r="AFL96" s="297"/>
      <c r="AFM96" s="297"/>
      <c r="AFN96" s="297"/>
      <c r="AFO96" s="297"/>
      <c r="AFP96" s="297"/>
      <c r="AFQ96" s="297"/>
      <c r="AFR96" s="297"/>
      <c r="AFS96" s="297"/>
      <c r="AFT96" s="297"/>
      <c r="AFU96" s="297"/>
      <c r="AFV96" s="297"/>
      <c r="AFW96" s="297"/>
      <c r="AFX96" s="297"/>
      <c r="AFY96" s="297"/>
      <c r="AFZ96" s="297"/>
      <c r="AGA96" s="297"/>
      <c r="AGB96" s="297"/>
      <c r="AGC96" s="297"/>
      <c r="AGD96" s="297"/>
      <c r="AGE96" s="297"/>
      <c r="AGF96" s="297"/>
      <c r="AGG96" s="297"/>
      <c r="AGH96" s="297"/>
      <c r="AGI96" s="297"/>
      <c r="AGJ96" s="297"/>
      <c r="AGK96" s="297"/>
      <c r="AGL96" s="297"/>
      <c r="AGM96" s="297"/>
      <c r="AGN96" s="297"/>
      <c r="AGO96" s="297"/>
      <c r="AGP96" s="297"/>
      <c r="AGQ96" s="297"/>
      <c r="AGR96" s="297"/>
      <c r="AGS96" s="297"/>
      <c r="AGT96" s="297"/>
      <c r="AGU96" s="297"/>
      <c r="AGV96" s="297"/>
      <c r="AGW96" s="297"/>
      <c r="AGX96" s="297"/>
      <c r="AGY96" s="297"/>
      <c r="AGZ96" s="297"/>
      <c r="AHA96" s="297"/>
      <c r="AHB96" s="297"/>
      <c r="AHC96" s="297"/>
      <c r="AHD96" s="297"/>
      <c r="AHE96" s="297"/>
      <c r="AHF96" s="297"/>
      <c r="AHG96" s="297"/>
      <c r="AHH96" s="297"/>
      <c r="AHI96" s="297"/>
      <c r="AHJ96" s="297"/>
      <c r="AHK96" s="297"/>
      <c r="AHL96" s="297"/>
      <c r="AHM96" s="297"/>
      <c r="AHN96" s="297"/>
      <c r="AHO96" s="297"/>
      <c r="AHP96" s="297"/>
      <c r="AHQ96" s="297"/>
      <c r="AHR96" s="297"/>
      <c r="AHS96" s="297"/>
      <c r="AHT96" s="297"/>
      <c r="AHU96" s="297"/>
      <c r="AHV96" s="297"/>
      <c r="AHW96" s="297"/>
      <c r="AHX96" s="297"/>
      <c r="AHY96" s="297"/>
      <c r="AHZ96" s="297"/>
      <c r="AIA96" s="297"/>
      <c r="AIB96" s="297"/>
      <c r="AIC96" s="297"/>
      <c r="AID96" s="297"/>
      <c r="AIE96" s="297"/>
      <c r="AIF96" s="297"/>
      <c r="AIG96" s="297"/>
      <c r="AIH96" s="297"/>
      <c r="AII96" s="297"/>
      <c r="AIJ96" s="297"/>
      <c r="AIK96" s="297"/>
      <c r="AIL96" s="297"/>
      <c r="AIM96" s="297"/>
      <c r="AIN96" s="297"/>
      <c r="AIO96" s="297"/>
      <c r="AIP96" s="297"/>
      <c r="AIQ96" s="297"/>
      <c r="AIR96" s="297"/>
      <c r="AIS96" s="297"/>
      <c r="AIT96" s="297"/>
      <c r="AIU96" s="297"/>
      <c r="AIV96" s="297"/>
      <c r="AIW96" s="297"/>
      <c r="AIX96" s="297"/>
      <c r="AIY96" s="297"/>
      <c r="AIZ96" s="297"/>
      <c r="AJA96" s="297"/>
      <c r="AJB96" s="297"/>
      <c r="AJC96" s="297"/>
      <c r="AJD96" s="297"/>
      <c r="AJE96" s="297"/>
      <c r="AJF96" s="297"/>
      <c r="AJG96" s="297"/>
      <c r="AJH96" s="297"/>
      <c r="AJI96" s="297"/>
      <c r="AJJ96" s="297"/>
      <c r="AJK96" s="297"/>
      <c r="AJL96" s="297"/>
      <c r="AJM96" s="297"/>
      <c r="AJN96" s="297"/>
      <c r="AJO96" s="297"/>
      <c r="AJP96" s="297"/>
      <c r="AJQ96" s="297"/>
      <c r="AJR96" s="297"/>
      <c r="AJS96" s="297"/>
      <c r="AJT96" s="297"/>
      <c r="AJU96" s="297"/>
      <c r="AJV96" s="297"/>
      <c r="AJW96" s="297"/>
      <c r="AJX96" s="297"/>
      <c r="AJY96" s="297"/>
      <c r="AJZ96" s="297"/>
      <c r="AKA96" s="297"/>
      <c r="AKB96" s="297"/>
      <c r="AKC96" s="297"/>
      <c r="AKD96" s="297"/>
      <c r="AKE96" s="297"/>
      <c r="AKF96" s="297"/>
      <c r="AKG96" s="297"/>
      <c r="AKH96" s="297"/>
      <c r="AKI96" s="297"/>
      <c r="AKJ96" s="297"/>
      <c r="AKK96" s="297"/>
      <c r="AKL96" s="297"/>
      <c r="AKM96" s="297"/>
      <c r="AKN96" s="297"/>
      <c r="AKO96" s="297"/>
      <c r="AKP96" s="297"/>
      <c r="AKQ96" s="297"/>
      <c r="AKR96" s="297"/>
      <c r="AKS96" s="297"/>
      <c r="AKT96" s="297"/>
      <c r="AKU96" s="297"/>
      <c r="AKV96" s="297"/>
      <c r="AKW96" s="297"/>
      <c r="AKX96" s="297"/>
      <c r="AKY96" s="297"/>
      <c r="AKZ96" s="297"/>
      <c r="ALA96" s="297"/>
      <c r="ALB96" s="297"/>
      <c r="ALC96" s="297"/>
      <c r="ALD96" s="297"/>
      <c r="ALE96" s="297"/>
      <c r="ALF96" s="297"/>
      <c r="ALG96" s="297"/>
      <c r="ALH96" s="297"/>
      <c r="ALI96" s="297"/>
      <c r="ALJ96" s="297"/>
      <c r="ALK96" s="297"/>
      <c r="ALL96" s="297"/>
      <c r="ALM96" s="297"/>
      <c r="ALN96" s="297"/>
      <c r="ALO96" s="297"/>
      <c r="ALP96" s="297"/>
      <c r="ALQ96" s="297"/>
      <c r="ALR96" s="297"/>
      <c r="ALS96" s="297"/>
      <c r="ALT96" s="297"/>
      <c r="ALU96" s="297"/>
      <c r="ALV96" s="297"/>
      <c r="ALW96" s="297"/>
      <c r="ALX96" s="297"/>
      <c r="ALY96" s="297"/>
      <c r="ALZ96" s="297"/>
      <c r="AMA96" s="297"/>
      <c r="AMB96" s="297"/>
      <c r="AMC96" s="297"/>
      <c r="AMD96" s="297"/>
      <c r="AME96" s="297"/>
      <c r="AMF96" s="297"/>
      <c r="AMG96" s="297"/>
      <c r="AMH96" s="297"/>
      <c r="AMI96" s="297"/>
      <c r="AMJ96" s="297"/>
      <c r="AMK96" s="297"/>
      <c r="AML96" s="297"/>
      <c r="AMM96" s="297"/>
      <c r="AMN96" s="297"/>
      <c r="AMO96" s="297"/>
      <c r="AMP96" s="297"/>
      <c r="AMQ96" s="297"/>
      <c r="AMR96" s="297"/>
      <c r="AMS96" s="297"/>
      <c r="AMT96" s="297"/>
      <c r="AMU96" s="297"/>
      <c r="AMV96" s="297"/>
      <c r="AMW96" s="297"/>
      <c r="AMX96" s="297"/>
      <c r="AMY96" s="297"/>
      <c r="AMZ96" s="297"/>
      <c r="ANA96" s="297"/>
      <c r="ANB96" s="297"/>
      <c r="ANC96" s="297"/>
      <c r="AND96" s="297"/>
      <c r="ANE96" s="297"/>
      <c r="ANF96" s="297"/>
      <c r="ANG96" s="297"/>
      <c r="ANH96" s="297"/>
      <c r="ANI96" s="297"/>
      <c r="ANJ96" s="297"/>
      <c r="ANK96" s="297"/>
      <c r="ANL96" s="297"/>
      <c r="ANM96" s="297"/>
      <c r="ANN96" s="297"/>
      <c r="ANO96" s="297"/>
      <c r="ANP96" s="297"/>
      <c r="ANQ96" s="297"/>
      <c r="ANR96" s="297"/>
      <c r="ANS96" s="297"/>
      <c r="ANT96" s="297"/>
      <c r="ANU96" s="297"/>
      <c r="ANV96" s="297"/>
      <c r="ANW96" s="297"/>
      <c r="ANX96" s="297"/>
      <c r="ANY96" s="297"/>
      <c r="ANZ96" s="297"/>
      <c r="AOA96" s="297"/>
      <c r="AOB96" s="297"/>
      <c r="AOC96" s="297"/>
      <c r="AOD96" s="297"/>
      <c r="AOE96" s="297"/>
      <c r="AOF96" s="297"/>
      <c r="AOG96" s="297"/>
      <c r="AOH96" s="297"/>
      <c r="AOI96" s="297"/>
      <c r="AOJ96" s="297"/>
      <c r="AOK96" s="297"/>
      <c r="AOL96" s="297"/>
      <c r="AOM96" s="297"/>
      <c r="AON96" s="297"/>
      <c r="AOO96" s="297"/>
      <c r="AOP96" s="297"/>
      <c r="AOQ96" s="297"/>
      <c r="AOR96" s="297"/>
      <c r="AOS96" s="297"/>
      <c r="AOT96" s="297"/>
      <c r="AOU96" s="297"/>
      <c r="AOV96" s="297"/>
      <c r="AOW96" s="297"/>
      <c r="AOX96" s="297"/>
      <c r="AOY96" s="297"/>
      <c r="AOZ96" s="297"/>
      <c r="APA96" s="297"/>
      <c r="APB96" s="297"/>
      <c r="APC96" s="297"/>
      <c r="APD96" s="297"/>
      <c r="APE96" s="297"/>
      <c r="APF96" s="297"/>
      <c r="APG96" s="297"/>
      <c r="APH96" s="297"/>
      <c r="API96" s="297"/>
      <c r="APJ96" s="297"/>
      <c r="APK96" s="297"/>
      <c r="APL96" s="297"/>
      <c r="APM96" s="297"/>
      <c r="APN96" s="297"/>
      <c r="APO96" s="297"/>
      <c r="APP96" s="297"/>
      <c r="APQ96" s="297"/>
      <c r="APR96" s="297"/>
      <c r="APS96" s="297"/>
      <c r="APT96" s="297"/>
      <c r="APU96" s="297"/>
      <c r="APV96" s="297"/>
      <c r="APW96" s="297"/>
      <c r="APX96" s="297"/>
      <c r="APY96" s="297"/>
      <c r="APZ96" s="297"/>
      <c r="AQA96" s="297"/>
      <c r="AQB96" s="297"/>
      <c r="AQC96" s="297"/>
      <c r="AQD96" s="297"/>
      <c r="AQE96" s="297"/>
      <c r="AQF96" s="297"/>
      <c r="AQG96" s="297"/>
      <c r="AQH96" s="297"/>
      <c r="AQI96" s="297"/>
      <c r="AQJ96" s="297"/>
      <c r="AQK96" s="297"/>
      <c r="AQL96" s="297"/>
      <c r="AQM96" s="297"/>
      <c r="AQN96" s="297"/>
      <c r="AQO96" s="297"/>
      <c r="AQP96" s="297"/>
      <c r="AQQ96" s="297"/>
      <c r="AQR96" s="297"/>
      <c r="AQS96" s="297"/>
      <c r="AQT96" s="297"/>
      <c r="AQU96" s="297"/>
      <c r="AQV96" s="297"/>
      <c r="AQW96" s="297"/>
      <c r="AQX96" s="297"/>
      <c r="AQY96" s="297"/>
      <c r="AQZ96" s="297"/>
      <c r="ARA96" s="297"/>
      <c r="ARB96" s="297"/>
      <c r="ARC96" s="297"/>
      <c r="ARD96" s="297"/>
      <c r="ARE96" s="297"/>
      <c r="ARF96" s="297"/>
      <c r="ARG96" s="297"/>
      <c r="ARH96" s="297"/>
      <c r="ARI96" s="297"/>
      <c r="ARJ96" s="297"/>
      <c r="ARK96" s="297"/>
      <c r="ARL96" s="297"/>
      <c r="ARM96" s="297"/>
      <c r="ARN96" s="297"/>
      <c r="ARO96" s="297"/>
      <c r="ARP96" s="297"/>
      <c r="ARQ96" s="297"/>
      <c r="ARR96" s="297"/>
      <c r="ARS96" s="297"/>
      <c r="ART96" s="297"/>
      <c r="ARU96" s="297"/>
      <c r="ARV96" s="297"/>
      <c r="ARW96" s="297"/>
      <c r="ARX96" s="297"/>
      <c r="ARY96" s="297"/>
      <c r="ARZ96" s="297"/>
      <c r="ASA96" s="297"/>
      <c r="ASB96" s="297"/>
      <c r="ASC96" s="297"/>
      <c r="ASD96" s="297"/>
      <c r="ASE96" s="297"/>
      <c r="ASF96" s="297"/>
      <c r="ASG96" s="297"/>
      <c r="ASH96" s="297"/>
      <c r="ASI96" s="297"/>
      <c r="ASJ96" s="297"/>
      <c r="ASK96" s="297"/>
      <c r="ASL96" s="297"/>
      <c r="ASM96" s="297"/>
      <c r="ASN96" s="297"/>
      <c r="ASO96" s="297"/>
      <c r="ASP96" s="297"/>
      <c r="ASQ96" s="297"/>
      <c r="ASR96" s="297"/>
      <c r="ASS96" s="297"/>
      <c r="AST96" s="297"/>
      <c r="ASU96" s="297"/>
      <c r="ASV96" s="297"/>
      <c r="ASW96" s="297"/>
      <c r="ASX96" s="297"/>
      <c r="ASY96" s="297"/>
      <c r="ASZ96" s="297"/>
      <c r="ATA96" s="297"/>
      <c r="ATB96" s="297"/>
      <c r="ATC96" s="297"/>
      <c r="ATD96" s="297"/>
      <c r="ATE96" s="297"/>
      <c r="ATF96" s="297"/>
      <c r="ATG96" s="297"/>
      <c r="ATH96" s="297"/>
      <c r="ATI96" s="297"/>
      <c r="ATJ96" s="297"/>
      <c r="ATK96" s="297"/>
      <c r="ATL96" s="297"/>
      <c r="ATM96" s="297"/>
      <c r="ATN96" s="297"/>
      <c r="ATO96" s="297"/>
      <c r="ATP96" s="297"/>
      <c r="ATQ96" s="297"/>
      <c r="ATR96" s="297"/>
      <c r="ATS96" s="297"/>
      <c r="ATT96" s="297"/>
      <c r="ATU96" s="297"/>
      <c r="ATV96" s="297"/>
      <c r="ATW96" s="297"/>
      <c r="ATX96" s="297"/>
      <c r="ATY96" s="297"/>
      <c r="ATZ96" s="297"/>
      <c r="AUA96" s="297"/>
      <c r="AUB96" s="297"/>
      <c r="AUC96" s="297"/>
      <c r="AUD96" s="297"/>
      <c r="AUE96" s="297"/>
      <c r="AUF96" s="297"/>
      <c r="AUG96" s="297"/>
      <c r="AUH96" s="297"/>
      <c r="AUI96" s="297"/>
      <c r="AUJ96" s="297"/>
      <c r="AUK96" s="297"/>
      <c r="AUL96" s="297"/>
      <c r="AUM96" s="297"/>
      <c r="AUN96" s="297"/>
      <c r="AUO96" s="297"/>
      <c r="AUP96" s="297"/>
      <c r="AUQ96" s="297"/>
      <c r="AUR96" s="297"/>
      <c r="AUS96" s="297"/>
      <c r="AUT96" s="297"/>
      <c r="AUU96" s="297"/>
      <c r="AUV96" s="297"/>
      <c r="AUW96" s="297"/>
      <c r="AUX96" s="297"/>
      <c r="AUY96" s="297"/>
      <c r="AUZ96" s="297"/>
      <c r="AVA96" s="297"/>
      <c r="AVB96" s="297"/>
      <c r="AVC96" s="297"/>
      <c r="AVD96" s="297"/>
      <c r="AVE96" s="297"/>
      <c r="AVF96" s="297"/>
      <c r="AVG96" s="297"/>
      <c r="AVH96" s="297"/>
      <c r="AVI96" s="297"/>
      <c r="AVJ96" s="297"/>
      <c r="AVK96" s="297"/>
      <c r="AVL96" s="297"/>
      <c r="AVM96" s="297"/>
      <c r="AVN96" s="297"/>
      <c r="AVO96" s="297"/>
      <c r="AVP96" s="297"/>
      <c r="AVQ96" s="297"/>
      <c r="AVR96" s="297"/>
      <c r="AVS96" s="297"/>
      <c r="AVT96" s="297"/>
      <c r="AVU96" s="297"/>
      <c r="AVV96" s="297"/>
      <c r="AVW96" s="297"/>
      <c r="AVX96" s="297"/>
      <c r="AVY96" s="297"/>
      <c r="AVZ96" s="297"/>
      <c r="AWA96" s="297"/>
      <c r="AWB96" s="297"/>
      <c r="AWC96" s="297"/>
      <c r="AWD96" s="297"/>
      <c r="AWE96" s="297"/>
      <c r="AWF96" s="297"/>
      <c r="AWG96" s="297"/>
      <c r="AWH96" s="297"/>
      <c r="AWI96" s="297"/>
      <c r="AWJ96" s="297"/>
      <c r="AWK96" s="297"/>
      <c r="AWL96" s="297"/>
      <c r="AWM96" s="297"/>
      <c r="AWN96" s="297"/>
      <c r="AWO96" s="297"/>
      <c r="AWP96" s="297"/>
      <c r="AWQ96" s="297"/>
      <c r="AWR96" s="297"/>
      <c r="AWS96" s="297"/>
      <c r="AWT96" s="297"/>
      <c r="AWU96" s="297"/>
      <c r="AWV96" s="297"/>
      <c r="AWW96" s="297"/>
      <c r="AWX96" s="297"/>
      <c r="AWY96" s="297"/>
      <c r="AWZ96" s="297"/>
      <c r="AXA96" s="297"/>
      <c r="AXB96" s="297"/>
      <c r="AXC96" s="297"/>
      <c r="AXD96" s="297"/>
      <c r="AXE96" s="297"/>
      <c r="AXF96" s="297"/>
      <c r="AXG96" s="297"/>
      <c r="AXH96" s="297"/>
      <c r="AXI96" s="297"/>
      <c r="AXJ96" s="297"/>
      <c r="AXK96" s="297"/>
      <c r="AXL96" s="297"/>
      <c r="AXM96" s="297"/>
      <c r="AXN96" s="297"/>
      <c r="AXO96" s="297"/>
      <c r="AXP96" s="297"/>
      <c r="AXQ96" s="297"/>
      <c r="AXR96" s="297"/>
      <c r="AXS96" s="297"/>
      <c r="AXT96" s="297"/>
      <c r="AXU96" s="297"/>
      <c r="AXV96" s="297"/>
      <c r="AXW96" s="297"/>
      <c r="AXX96" s="297"/>
      <c r="AXY96" s="297"/>
      <c r="AXZ96" s="297"/>
      <c r="AYA96" s="297"/>
      <c r="AYB96" s="297"/>
      <c r="AYC96" s="297"/>
      <c r="AYD96" s="297"/>
      <c r="AYE96" s="297"/>
      <c r="AYF96" s="297"/>
      <c r="AYG96" s="297"/>
      <c r="AYH96" s="297"/>
      <c r="AYI96" s="297"/>
      <c r="AYJ96" s="297"/>
      <c r="AYK96" s="297"/>
      <c r="AYL96" s="297"/>
      <c r="AYM96" s="297"/>
      <c r="AYN96" s="297"/>
      <c r="AYO96" s="297"/>
      <c r="AYP96" s="297"/>
      <c r="AYQ96" s="297"/>
      <c r="AYR96" s="297"/>
      <c r="AYS96" s="297"/>
      <c r="AYT96" s="297"/>
      <c r="AYU96" s="297"/>
      <c r="AYV96" s="297"/>
      <c r="AYW96" s="297"/>
      <c r="AYX96" s="297"/>
      <c r="AYY96" s="297"/>
      <c r="AYZ96" s="297"/>
      <c r="AZA96" s="297"/>
      <c r="AZB96" s="297"/>
      <c r="AZC96" s="297"/>
      <c r="AZD96" s="297"/>
      <c r="AZE96" s="297"/>
      <c r="AZF96" s="297"/>
      <c r="AZG96" s="297"/>
      <c r="AZH96" s="297"/>
      <c r="AZI96" s="297"/>
      <c r="AZJ96" s="297"/>
      <c r="AZK96" s="297"/>
      <c r="AZL96" s="297"/>
      <c r="AZM96" s="297"/>
      <c r="AZN96" s="297"/>
      <c r="AZO96" s="297"/>
      <c r="AZP96" s="297"/>
      <c r="AZQ96" s="297"/>
      <c r="AZR96" s="297"/>
      <c r="AZS96" s="297"/>
      <c r="AZT96" s="297"/>
      <c r="AZU96" s="297"/>
      <c r="AZV96" s="297"/>
      <c r="AZW96" s="297"/>
      <c r="AZX96" s="297"/>
      <c r="AZY96" s="297"/>
      <c r="AZZ96" s="297"/>
      <c r="BAA96" s="297"/>
      <c r="BAB96" s="297"/>
      <c r="BAC96" s="297"/>
      <c r="BAD96" s="297"/>
      <c r="BAE96" s="297"/>
      <c r="BAF96" s="297"/>
      <c r="BAG96" s="297"/>
      <c r="BAH96" s="297"/>
      <c r="BAI96" s="297"/>
      <c r="BAJ96" s="297"/>
      <c r="BAK96" s="297"/>
      <c r="BAL96" s="297"/>
      <c r="BAM96" s="297"/>
      <c r="BAN96" s="297"/>
      <c r="BAO96" s="297"/>
      <c r="BAP96" s="297"/>
      <c r="BAQ96" s="297"/>
      <c r="BAR96" s="297"/>
      <c r="BAS96" s="297"/>
      <c r="BAT96" s="297"/>
      <c r="BAU96" s="297"/>
      <c r="BAV96" s="297"/>
      <c r="BAW96" s="297"/>
      <c r="BAX96" s="297"/>
      <c r="BAY96" s="297"/>
      <c r="BAZ96" s="297"/>
      <c r="BBA96" s="297"/>
      <c r="BBB96" s="297"/>
      <c r="BBC96" s="297"/>
      <c r="BBD96" s="297"/>
      <c r="BBE96" s="297"/>
      <c r="BBF96" s="297"/>
      <c r="BBG96" s="297"/>
      <c r="BBH96" s="297"/>
      <c r="BBI96" s="297"/>
      <c r="BBJ96" s="297"/>
      <c r="BBK96" s="297"/>
      <c r="BBL96" s="297"/>
      <c r="BBM96" s="297"/>
      <c r="BBN96" s="297"/>
      <c r="BBO96" s="297"/>
      <c r="BBP96" s="297"/>
      <c r="BBQ96" s="297"/>
      <c r="BBR96" s="297"/>
      <c r="BBS96" s="297"/>
      <c r="BBT96" s="297"/>
      <c r="BBU96" s="297"/>
      <c r="BBV96" s="297"/>
      <c r="BBW96" s="297"/>
      <c r="BBX96" s="297"/>
      <c r="BBY96" s="297"/>
      <c r="BBZ96" s="297"/>
      <c r="BCA96" s="297"/>
      <c r="BCB96" s="297"/>
      <c r="BCC96" s="297"/>
      <c r="BCD96" s="297"/>
      <c r="BCE96" s="297"/>
      <c r="BCF96" s="297"/>
      <c r="BCG96" s="297"/>
      <c r="BCH96" s="297"/>
      <c r="BCI96" s="297"/>
      <c r="BCJ96" s="297"/>
      <c r="BCK96" s="297"/>
      <c r="BCL96" s="297"/>
      <c r="BCM96" s="297"/>
      <c r="BCN96" s="297"/>
      <c r="BCO96" s="297"/>
      <c r="BCP96" s="297"/>
      <c r="BCQ96" s="297"/>
      <c r="BCR96" s="297"/>
      <c r="BCS96" s="297"/>
      <c r="BCT96" s="297"/>
      <c r="BCU96" s="297"/>
      <c r="BCV96" s="297"/>
      <c r="BCW96" s="297"/>
      <c r="BCX96" s="297"/>
      <c r="BCY96" s="297"/>
      <c r="BCZ96" s="297"/>
      <c r="BDA96" s="297"/>
      <c r="BDB96" s="297"/>
      <c r="BDC96" s="297"/>
      <c r="BDD96" s="297"/>
      <c r="BDE96" s="297"/>
      <c r="BDF96" s="297"/>
      <c r="BDG96" s="297"/>
      <c r="BDH96" s="297"/>
      <c r="BDI96" s="297"/>
      <c r="BDJ96" s="297"/>
      <c r="BDK96" s="297"/>
      <c r="BDL96" s="297"/>
      <c r="BDM96" s="297"/>
      <c r="BDN96" s="297"/>
      <c r="BDO96" s="297"/>
      <c r="BDP96" s="297"/>
      <c r="BDQ96" s="297"/>
      <c r="BDR96" s="297"/>
      <c r="BDS96" s="297"/>
      <c r="BDT96" s="297"/>
      <c r="BDU96" s="297"/>
      <c r="BDV96" s="297"/>
      <c r="BDW96" s="297"/>
      <c r="BDX96" s="297"/>
      <c r="BDY96" s="297"/>
      <c r="BDZ96" s="297"/>
      <c r="BEA96" s="297"/>
      <c r="BEB96" s="297"/>
      <c r="BEC96" s="297"/>
      <c r="BED96" s="297"/>
      <c r="BEE96" s="297"/>
      <c r="BEF96" s="297"/>
      <c r="BEG96" s="297"/>
      <c r="BEH96" s="297"/>
      <c r="BEI96" s="297"/>
      <c r="BEJ96" s="297"/>
      <c r="BEK96" s="297"/>
      <c r="BEL96" s="297"/>
      <c r="BEM96" s="297"/>
      <c r="BEN96" s="297"/>
      <c r="BEO96" s="297"/>
      <c r="BEP96" s="297"/>
      <c r="BEQ96" s="297"/>
      <c r="BER96" s="297"/>
      <c r="BES96" s="297"/>
      <c r="BET96" s="297"/>
      <c r="BEU96" s="297"/>
      <c r="BEV96" s="297"/>
      <c r="BEW96" s="297"/>
      <c r="BEX96" s="297"/>
      <c r="BEY96" s="297"/>
      <c r="BEZ96" s="297"/>
      <c r="BFA96" s="297"/>
      <c r="BFB96" s="297"/>
      <c r="BFC96" s="297"/>
      <c r="BFD96" s="297"/>
      <c r="BFE96" s="297"/>
      <c r="BFF96" s="297"/>
      <c r="BFG96" s="297"/>
      <c r="BFH96" s="297"/>
      <c r="BFI96" s="297"/>
      <c r="BFJ96" s="297"/>
      <c r="BFK96" s="297"/>
      <c r="BFL96" s="297"/>
      <c r="BFM96" s="297"/>
      <c r="BFN96" s="297"/>
      <c r="BFO96" s="297"/>
      <c r="BFP96" s="297"/>
      <c r="BFQ96" s="297"/>
      <c r="BFR96" s="297"/>
      <c r="BFS96" s="297"/>
      <c r="BFT96" s="297"/>
      <c r="BFU96" s="297"/>
      <c r="BFV96" s="297"/>
      <c r="BFW96" s="297"/>
      <c r="BFX96" s="297"/>
      <c r="BFY96" s="297"/>
      <c r="BFZ96" s="297"/>
      <c r="BGA96" s="297"/>
      <c r="BGB96" s="297"/>
      <c r="BGC96" s="297"/>
      <c r="BGD96" s="297"/>
      <c r="BGE96" s="297"/>
      <c r="BGF96" s="297"/>
      <c r="BGG96" s="297"/>
      <c r="BGH96" s="297"/>
      <c r="BGI96" s="297"/>
      <c r="BGJ96" s="297"/>
      <c r="BGK96" s="297"/>
      <c r="BGL96" s="297"/>
      <c r="BGM96" s="297"/>
      <c r="BGN96" s="297"/>
      <c r="BGO96" s="297"/>
      <c r="BGP96" s="297"/>
      <c r="BGQ96" s="297"/>
      <c r="BGR96" s="297"/>
      <c r="BGS96" s="297"/>
      <c r="BGT96" s="297"/>
      <c r="BGU96" s="297"/>
      <c r="BGV96" s="297"/>
      <c r="BGW96" s="297"/>
      <c r="BGX96" s="297"/>
      <c r="BGY96" s="297"/>
      <c r="BGZ96" s="297"/>
      <c r="BHA96" s="297"/>
      <c r="BHB96" s="297"/>
      <c r="BHC96" s="297"/>
      <c r="BHD96" s="297"/>
      <c r="BHE96" s="297"/>
      <c r="BHF96" s="297"/>
      <c r="BHG96" s="297"/>
      <c r="BHH96" s="297"/>
      <c r="BHI96" s="297"/>
      <c r="BHJ96" s="297"/>
      <c r="BHK96" s="297"/>
      <c r="BHL96" s="297"/>
      <c r="BHM96" s="297"/>
      <c r="BHN96" s="297"/>
      <c r="BHO96" s="297"/>
      <c r="BHP96" s="297"/>
      <c r="BHQ96" s="297"/>
      <c r="BHR96" s="297"/>
      <c r="BHS96" s="297"/>
      <c r="BHT96" s="297"/>
      <c r="BHU96" s="297"/>
      <c r="BHV96" s="297"/>
      <c r="BHW96" s="297"/>
      <c r="BHX96" s="297"/>
      <c r="BHY96" s="297"/>
      <c r="BHZ96" s="297"/>
      <c r="BIA96" s="297"/>
      <c r="BIB96" s="297"/>
      <c r="BIC96" s="297"/>
      <c r="BID96" s="297"/>
      <c r="BIE96" s="297"/>
      <c r="BIF96" s="297"/>
      <c r="BIG96" s="297"/>
      <c r="BIH96" s="297"/>
      <c r="BII96" s="297"/>
      <c r="BIJ96" s="297"/>
      <c r="BIK96" s="297"/>
      <c r="BIL96" s="297"/>
      <c r="BIM96" s="297"/>
      <c r="BIN96" s="297"/>
      <c r="BIO96" s="297"/>
      <c r="BIP96" s="297"/>
      <c r="BIQ96" s="297"/>
      <c r="BIR96" s="297"/>
      <c r="BIS96" s="297"/>
      <c r="BIT96" s="297"/>
      <c r="BIU96" s="297"/>
      <c r="BIV96" s="297"/>
      <c r="BIW96" s="297"/>
      <c r="BIX96" s="297"/>
      <c r="BIY96" s="297"/>
      <c r="BIZ96" s="297"/>
      <c r="BJA96" s="297"/>
      <c r="BJB96" s="297"/>
      <c r="BJC96" s="297"/>
      <c r="BJD96" s="297"/>
      <c r="BJE96" s="297"/>
      <c r="BJF96" s="297"/>
      <c r="BJG96" s="297"/>
      <c r="BJH96" s="297"/>
      <c r="BJI96" s="297"/>
      <c r="BJJ96" s="297"/>
      <c r="BJK96" s="297"/>
      <c r="BJL96" s="297"/>
      <c r="BJM96" s="297"/>
      <c r="BJN96" s="297"/>
      <c r="BJO96" s="297"/>
      <c r="BJP96" s="297"/>
      <c r="BJQ96" s="297"/>
      <c r="BJR96" s="297"/>
      <c r="BJS96" s="297"/>
      <c r="BJT96" s="297"/>
      <c r="BJU96" s="297"/>
      <c r="BJV96" s="297"/>
      <c r="BJW96" s="297"/>
      <c r="BJX96" s="297"/>
      <c r="BJY96" s="297"/>
      <c r="BJZ96" s="297"/>
      <c r="BKA96" s="297"/>
      <c r="BKB96" s="297"/>
      <c r="BKC96" s="297"/>
      <c r="BKD96" s="297"/>
      <c r="BKE96" s="297"/>
      <c r="BKF96" s="297"/>
      <c r="BKG96" s="297"/>
      <c r="BKH96" s="297"/>
      <c r="BKI96" s="297"/>
      <c r="BKJ96" s="297"/>
      <c r="BKK96" s="297"/>
      <c r="BKL96" s="297"/>
      <c r="BKM96" s="297"/>
      <c r="BKN96" s="297"/>
      <c r="BKO96" s="297"/>
      <c r="BKP96" s="297"/>
      <c r="BKQ96" s="297"/>
      <c r="BKR96" s="297"/>
      <c r="BKS96" s="297"/>
      <c r="BKT96" s="297"/>
      <c r="BKU96" s="297"/>
      <c r="BKV96" s="297"/>
      <c r="BKW96" s="297"/>
      <c r="BKX96" s="297"/>
      <c r="BKY96" s="297"/>
      <c r="BKZ96" s="297"/>
      <c r="BLA96" s="297"/>
      <c r="BLB96" s="297"/>
      <c r="BLC96" s="297"/>
      <c r="BLD96" s="297"/>
      <c r="BLE96" s="297"/>
      <c r="BLF96" s="297"/>
      <c r="BLG96" s="297"/>
      <c r="BLH96" s="297"/>
      <c r="BLI96" s="297"/>
      <c r="BLJ96" s="297"/>
      <c r="BLK96" s="297"/>
      <c r="BLL96" s="297"/>
      <c r="BLM96" s="297"/>
      <c r="BLN96" s="297"/>
      <c r="BLO96" s="297"/>
      <c r="BLP96" s="297"/>
      <c r="BLQ96" s="297"/>
      <c r="BLR96" s="297"/>
      <c r="BLS96" s="297"/>
      <c r="BLT96" s="297"/>
      <c r="BLU96" s="297"/>
      <c r="BLV96" s="297"/>
      <c r="BLW96" s="297"/>
      <c r="BLX96" s="297"/>
      <c r="BLY96" s="297"/>
      <c r="BLZ96" s="297"/>
      <c r="BMA96" s="297"/>
      <c r="BMB96" s="297"/>
      <c r="BMC96" s="297"/>
      <c r="BMD96" s="297"/>
      <c r="BME96" s="297"/>
      <c r="BMF96" s="297"/>
      <c r="BMG96" s="297"/>
      <c r="BMH96" s="297"/>
      <c r="BMI96" s="297"/>
      <c r="BMJ96" s="297"/>
      <c r="BMK96" s="297"/>
      <c r="BML96" s="297"/>
      <c r="BMM96" s="297"/>
      <c r="BMN96" s="297"/>
      <c r="BMO96" s="297"/>
      <c r="BMP96" s="297"/>
      <c r="BMQ96" s="297"/>
      <c r="BMR96" s="297"/>
      <c r="BMS96" s="297"/>
      <c r="BMT96" s="297"/>
      <c r="BMU96" s="297"/>
      <c r="BMV96" s="297"/>
      <c r="BMW96" s="297"/>
      <c r="BMX96" s="297"/>
      <c r="BMY96" s="297"/>
      <c r="BMZ96" s="297"/>
      <c r="BNA96" s="297"/>
      <c r="BNB96" s="297"/>
      <c r="BNC96" s="297"/>
      <c r="BND96" s="297"/>
      <c r="BNE96" s="297"/>
      <c r="BNF96" s="297"/>
      <c r="BNG96" s="297"/>
      <c r="BNH96" s="297"/>
      <c r="BNI96" s="297"/>
      <c r="BNJ96" s="297"/>
      <c r="BNK96" s="297"/>
      <c r="BNL96" s="297"/>
      <c r="BNM96" s="297"/>
      <c r="BNN96" s="297"/>
      <c r="BNO96" s="297"/>
      <c r="BNP96" s="297"/>
      <c r="BNQ96" s="297"/>
      <c r="BNR96" s="297"/>
      <c r="BNS96" s="297"/>
      <c r="BNT96" s="297"/>
      <c r="BNU96" s="297"/>
      <c r="BNV96" s="297"/>
      <c r="BNW96" s="297"/>
      <c r="BNX96" s="297"/>
      <c r="BNY96" s="297"/>
      <c r="BNZ96" s="297"/>
      <c r="BOA96" s="297"/>
      <c r="BOB96" s="297"/>
      <c r="BOC96" s="297"/>
      <c r="BOD96" s="297"/>
      <c r="BOE96" s="297"/>
      <c r="BOF96" s="297"/>
      <c r="BOG96" s="297"/>
      <c r="BOH96" s="297"/>
      <c r="BOI96" s="297"/>
      <c r="BOJ96" s="297"/>
      <c r="BOK96" s="297"/>
      <c r="BOL96" s="297"/>
      <c r="BOM96" s="297"/>
      <c r="BON96" s="297"/>
      <c r="BOO96" s="297"/>
      <c r="BOP96" s="297"/>
      <c r="BOQ96" s="297"/>
      <c r="BOR96" s="297"/>
      <c r="BOS96" s="297"/>
      <c r="BOT96" s="297"/>
      <c r="BOU96" s="297"/>
      <c r="BOV96" s="297"/>
      <c r="BOW96" s="297"/>
      <c r="BOX96" s="297"/>
      <c r="BOY96" s="297"/>
      <c r="BOZ96" s="297"/>
      <c r="BPA96" s="297"/>
      <c r="BPB96" s="297"/>
      <c r="BPC96" s="297"/>
      <c r="BPD96" s="297"/>
      <c r="BPE96" s="297"/>
      <c r="BPF96" s="297"/>
      <c r="BPG96" s="297"/>
      <c r="BPH96" s="297"/>
      <c r="BPI96" s="297"/>
      <c r="BPJ96" s="297"/>
      <c r="BPK96" s="297"/>
      <c r="BPL96" s="297"/>
      <c r="BPM96" s="297"/>
      <c r="BPN96" s="297"/>
      <c r="BPO96" s="297"/>
      <c r="BPP96" s="297"/>
      <c r="BPQ96" s="297"/>
      <c r="BPR96" s="297"/>
      <c r="BPS96" s="297"/>
      <c r="BPT96" s="297"/>
      <c r="BPU96" s="297"/>
      <c r="BPV96" s="297"/>
      <c r="BPW96" s="297"/>
      <c r="BPX96" s="297"/>
      <c r="BPY96" s="297"/>
      <c r="BPZ96" s="297"/>
      <c r="BQA96" s="297"/>
      <c r="BQB96" s="297"/>
      <c r="BQC96" s="297"/>
      <c r="BQD96" s="297"/>
      <c r="BQE96" s="297"/>
      <c r="BQF96" s="297"/>
      <c r="BQG96" s="297"/>
      <c r="BQH96" s="297"/>
      <c r="BQI96" s="297"/>
      <c r="BQJ96" s="297"/>
      <c r="BQK96" s="297"/>
      <c r="BQL96" s="297"/>
      <c r="BQM96" s="297"/>
      <c r="BQN96" s="297"/>
      <c r="BQO96" s="297"/>
      <c r="BQP96" s="297"/>
      <c r="BQQ96" s="297"/>
      <c r="BQR96" s="297"/>
      <c r="BQS96" s="297"/>
      <c r="BQT96" s="297"/>
      <c r="BQU96" s="297"/>
      <c r="BQV96" s="297"/>
      <c r="BQW96" s="297"/>
      <c r="BQX96" s="297"/>
      <c r="BQY96" s="297"/>
      <c r="BQZ96" s="297"/>
      <c r="BRA96" s="297"/>
      <c r="BRB96" s="297"/>
      <c r="BRC96" s="297"/>
      <c r="BRD96" s="297"/>
      <c r="BRE96" s="297"/>
      <c r="BRF96" s="297"/>
      <c r="BRG96" s="297"/>
      <c r="BRH96" s="297"/>
      <c r="BRI96" s="297"/>
      <c r="BRJ96" s="297"/>
      <c r="BRK96" s="297"/>
      <c r="BRL96" s="297"/>
      <c r="BRM96" s="297"/>
      <c r="BRN96" s="297"/>
      <c r="BRO96" s="297"/>
      <c r="BRP96" s="297"/>
      <c r="BRQ96" s="297"/>
      <c r="BRR96" s="297"/>
      <c r="BRS96" s="297"/>
      <c r="BRT96" s="297"/>
      <c r="BRU96" s="297"/>
      <c r="BRV96" s="297"/>
      <c r="BRW96" s="297"/>
      <c r="BRX96" s="297"/>
      <c r="BRY96" s="297"/>
      <c r="BRZ96" s="297"/>
      <c r="BSA96" s="297"/>
      <c r="BSB96" s="297"/>
      <c r="BSC96" s="297"/>
      <c r="BSD96" s="297"/>
      <c r="BSE96" s="297"/>
      <c r="BSF96" s="297"/>
      <c r="BSG96" s="297"/>
      <c r="BSH96" s="297"/>
      <c r="BSI96" s="297"/>
      <c r="BSJ96" s="297"/>
      <c r="BSK96" s="297"/>
      <c r="BSL96" s="297"/>
      <c r="BSM96" s="297"/>
      <c r="BSN96" s="297"/>
      <c r="BSO96" s="297"/>
      <c r="BSP96" s="297"/>
      <c r="BSQ96" s="297"/>
      <c r="BSR96" s="297"/>
      <c r="BSS96" s="297"/>
      <c r="BST96" s="297"/>
      <c r="BSU96" s="297"/>
      <c r="BSV96" s="297"/>
      <c r="BSW96" s="297"/>
      <c r="BSX96" s="297"/>
      <c r="BSY96" s="297"/>
      <c r="BSZ96" s="297"/>
      <c r="BTA96" s="297"/>
      <c r="BTB96" s="297"/>
      <c r="BTC96" s="297"/>
      <c r="BTD96" s="297"/>
      <c r="BTE96" s="297"/>
      <c r="BTF96" s="297"/>
      <c r="BTG96" s="297"/>
      <c r="BTH96" s="297"/>
      <c r="BTI96" s="297"/>
      <c r="BTJ96" s="297"/>
      <c r="BTK96" s="297"/>
      <c r="BTL96" s="297"/>
      <c r="BTM96" s="297"/>
      <c r="BTN96" s="297"/>
      <c r="BTO96" s="297"/>
      <c r="BTP96" s="297"/>
      <c r="BTQ96" s="297"/>
      <c r="BTR96" s="297"/>
      <c r="BTS96" s="297"/>
      <c r="BTT96" s="297"/>
      <c r="BTU96" s="297"/>
      <c r="BTV96" s="297"/>
      <c r="BTW96" s="297"/>
      <c r="BTX96" s="297"/>
      <c r="BTY96" s="297"/>
      <c r="BTZ96" s="297"/>
      <c r="BUA96" s="297"/>
      <c r="BUB96" s="297"/>
      <c r="BUC96" s="297"/>
      <c r="BUD96" s="297"/>
      <c r="BUE96" s="297"/>
      <c r="BUF96" s="297"/>
      <c r="BUG96" s="297"/>
      <c r="BUH96" s="297"/>
      <c r="BUI96" s="297"/>
      <c r="BUJ96" s="297"/>
      <c r="BUK96" s="297"/>
      <c r="BUL96" s="297"/>
      <c r="BUM96" s="297"/>
      <c r="BUN96" s="297"/>
      <c r="BUO96" s="297"/>
      <c r="BUP96" s="297"/>
      <c r="BUQ96" s="297"/>
      <c r="BUR96" s="297"/>
      <c r="BUS96" s="297"/>
      <c r="BUT96" s="297"/>
      <c r="BUU96" s="297"/>
      <c r="BUV96" s="297"/>
      <c r="BUW96" s="297"/>
      <c r="BUX96" s="297"/>
      <c r="BUY96" s="297"/>
      <c r="BUZ96" s="297"/>
      <c r="BVA96" s="297"/>
      <c r="BVB96" s="297"/>
      <c r="BVC96" s="297"/>
      <c r="BVD96" s="297"/>
      <c r="BVE96" s="297"/>
      <c r="BVF96" s="297"/>
      <c r="BVG96" s="297"/>
      <c r="BVH96" s="297"/>
      <c r="BVI96" s="297"/>
      <c r="BVJ96" s="297"/>
      <c r="BVK96" s="297"/>
      <c r="BVL96" s="297"/>
      <c r="BVM96" s="297"/>
      <c r="BVN96" s="297"/>
      <c r="BVO96" s="297"/>
      <c r="BVP96" s="297"/>
      <c r="BVQ96" s="297"/>
      <c r="BVR96" s="297"/>
      <c r="BVS96" s="297"/>
      <c r="BVT96" s="297"/>
      <c r="BVU96" s="297"/>
      <c r="BVV96" s="297"/>
      <c r="BVW96" s="297"/>
      <c r="BVX96" s="297"/>
      <c r="BVY96" s="297"/>
      <c r="BVZ96" s="297"/>
      <c r="BWA96" s="297"/>
      <c r="BWB96" s="297"/>
      <c r="BWC96" s="297"/>
      <c r="BWD96" s="297"/>
      <c r="BWE96" s="297"/>
      <c r="BWF96" s="297"/>
      <c r="BWG96" s="297"/>
      <c r="BWH96" s="297"/>
      <c r="BWI96" s="297"/>
      <c r="BWJ96" s="297"/>
      <c r="BWK96" s="297"/>
      <c r="BWL96" s="297"/>
      <c r="BWM96" s="297"/>
      <c r="BWN96" s="297"/>
      <c r="BWO96" s="297"/>
      <c r="BWP96" s="297"/>
      <c r="BWQ96" s="297"/>
      <c r="BWR96" s="297"/>
      <c r="BWS96" s="297"/>
      <c r="BWT96" s="297"/>
      <c r="BWU96" s="297"/>
      <c r="BWV96" s="297"/>
      <c r="BWW96" s="297"/>
      <c r="BWX96" s="297"/>
      <c r="BWY96" s="297"/>
      <c r="BWZ96" s="297"/>
      <c r="BXA96" s="297"/>
      <c r="BXB96" s="297"/>
      <c r="BXC96" s="297"/>
      <c r="BXD96" s="297"/>
      <c r="BXE96" s="297"/>
      <c r="BXF96" s="297"/>
      <c r="BXG96" s="297"/>
      <c r="BXH96" s="297"/>
      <c r="BXI96" s="297"/>
      <c r="BXJ96" s="297"/>
      <c r="BXK96" s="297"/>
      <c r="BXL96" s="297"/>
      <c r="BXM96" s="297"/>
      <c r="BXN96" s="297"/>
      <c r="BXO96" s="297"/>
      <c r="BXP96" s="297"/>
      <c r="BXQ96" s="297"/>
      <c r="BXR96" s="297"/>
      <c r="BXS96" s="297"/>
      <c r="BXT96" s="297"/>
      <c r="BXU96" s="297"/>
      <c r="BXV96" s="297"/>
      <c r="BXW96" s="297"/>
      <c r="BXX96" s="297"/>
      <c r="BXY96" s="297"/>
      <c r="BXZ96" s="297"/>
      <c r="BYA96" s="297"/>
      <c r="BYB96" s="297"/>
      <c r="BYC96" s="297"/>
      <c r="BYD96" s="297"/>
      <c r="BYE96" s="297"/>
      <c r="BYF96" s="297"/>
      <c r="BYG96" s="297"/>
      <c r="BYH96" s="297"/>
      <c r="BYI96" s="297"/>
      <c r="BYJ96" s="297"/>
      <c r="BYK96" s="297"/>
      <c r="BYL96" s="297"/>
      <c r="BYM96" s="297"/>
      <c r="BYN96" s="297"/>
      <c r="BYO96" s="297"/>
      <c r="BYP96" s="297"/>
      <c r="BYQ96" s="297"/>
      <c r="BYR96" s="297"/>
      <c r="BYS96" s="297"/>
      <c r="BYT96" s="297"/>
      <c r="BYU96" s="297"/>
      <c r="BYV96" s="297"/>
      <c r="BYW96" s="297"/>
      <c r="BYX96" s="297"/>
      <c r="BYY96" s="297"/>
      <c r="BYZ96" s="297"/>
      <c r="BZA96" s="297"/>
      <c r="BZB96" s="297"/>
      <c r="BZC96" s="297"/>
      <c r="BZD96" s="297"/>
      <c r="BZE96" s="297"/>
      <c r="BZF96" s="297"/>
      <c r="BZG96" s="297"/>
      <c r="BZH96" s="297"/>
      <c r="BZI96" s="297"/>
      <c r="BZJ96" s="297"/>
      <c r="BZK96" s="297"/>
      <c r="BZL96" s="297"/>
      <c r="BZM96" s="297"/>
      <c r="BZN96" s="297"/>
      <c r="BZO96" s="297"/>
      <c r="BZP96" s="297"/>
      <c r="BZQ96" s="297"/>
      <c r="BZR96" s="297"/>
      <c r="BZS96" s="297"/>
      <c r="BZT96" s="297"/>
      <c r="BZU96" s="297"/>
      <c r="BZV96" s="297"/>
      <c r="BZW96" s="297"/>
      <c r="BZX96" s="297"/>
      <c r="BZY96" s="297"/>
      <c r="BZZ96" s="297"/>
      <c r="CAA96" s="297"/>
      <c r="CAB96" s="297"/>
      <c r="CAC96" s="297"/>
      <c r="CAD96" s="297"/>
      <c r="CAE96" s="297"/>
      <c r="CAF96" s="297"/>
      <c r="CAG96" s="297"/>
      <c r="CAH96" s="297"/>
      <c r="CAI96" s="297"/>
      <c r="CAJ96" s="297"/>
      <c r="CAK96" s="297"/>
      <c r="CAL96" s="297"/>
      <c r="CAM96" s="297"/>
      <c r="CAN96" s="297"/>
      <c r="CAO96" s="297"/>
      <c r="CAP96" s="297"/>
      <c r="CAQ96" s="297"/>
      <c r="CAR96" s="297"/>
      <c r="CAS96" s="297"/>
      <c r="CAT96" s="297"/>
      <c r="CAU96" s="297"/>
      <c r="CAV96" s="297"/>
      <c r="CAW96" s="297"/>
      <c r="CAX96" s="297"/>
      <c r="CAY96" s="297"/>
      <c r="CAZ96" s="297"/>
      <c r="CBA96" s="297"/>
      <c r="CBB96" s="297"/>
      <c r="CBC96" s="297"/>
      <c r="CBD96" s="297"/>
      <c r="CBE96" s="297"/>
      <c r="CBF96" s="297"/>
      <c r="CBG96" s="297"/>
      <c r="CBH96" s="297"/>
      <c r="CBI96" s="297"/>
      <c r="CBJ96" s="297"/>
      <c r="CBK96" s="297"/>
      <c r="CBL96" s="297"/>
      <c r="CBM96" s="297"/>
      <c r="CBN96" s="297"/>
      <c r="CBO96" s="297"/>
      <c r="CBP96" s="297"/>
      <c r="CBQ96" s="297"/>
      <c r="CBR96" s="297"/>
      <c r="CBS96" s="297"/>
      <c r="CBT96" s="297"/>
      <c r="CBU96" s="297"/>
      <c r="CBV96" s="297"/>
      <c r="CBW96" s="297"/>
      <c r="CBX96" s="297"/>
      <c r="CBY96" s="297"/>
      <c r="CBZ96" s="297"/>
      <c r="CCA96" s="297"/>
      <c r="CCB96" s="297"/>
      <c r="CCC96" s="297"/>
      <c r="CCD96" s="297"/>
      <c r="CCE96" s="297"/>
      <c r="CCF96" s="297"/>
      <c r="CCG96" s="297"/>
      <c r="CCH96" s="297"/>
      <c r="CCI96" s="297"/>
      <c r="CCJ96" s="297"/>
      <c r="CCK96" s="297"/>
      <c r="CCL96" s="297"/>
      <c r="CCM96" s="297"/>
      <c r="CCN96" s="297"/>
      <c r="CCO96" s="297"/>
      <c r="CCP96" s="297"/>
      <c r="CCQ96" s="297"/>
      <c r="CCR96" s="297"/>
      <c r="CCS96" s="297"/>
      <c r="CCT96" s="297"/>
      <c r="CCU96" s="297"/>
      <c r="CCV96" s="297"/>
      <c r="CCW96" s="297"/>
      <c r="CCX96" s="297"/>
      <c r="CCY96" s="297"/>
      <c r="CCZ96" s="297"/>
      <c r="CDA96" s="297"/>
      <c r="CDB96" s="297"/>
      <c r="CDC96" s="297"/>
      <c r="CDD96" s="297"/>
      <c r="CDE96" s="297"/>
      <c r="CDF96" s="297"/>
      <c r="CDG96" s="297"/>
      <c r="CDH96" s="297"/>
      <c r="CDI96" s="297"/>
      <c r="CDJ96" s="297"/>
      <c r="CDK96" s="297"/>
      <c r="CDL96" s="297"/>
      <c r="CDM96" s="297"/>
      <c r="CDN96" s="297"/>
      <c r="CDO96" s="297"/>
      <c r="CDP96" s="297"/>
      <c r="CDQ96" s="297"/>
      <c r="CDR96" s="297"/>
      <c r="CDS96" s="297"/>
      <c r="CDT96" s="297"/>
      <c r="CDU96" s="297"/>
      <c r="CDV96" s="297"/>
      <c r="CDW96" s="297"/>
      <c r="CDX96" s="297"/>
      <c r="CDY96" s="297"/>
      <c r="CDZ96" s="297"/>
      <c r="CEA96" s="297"/>
      <c r="CEB96" s="297"/>
      <c r="CEC96" s="297"/>
      <c r="CED96" s="297"/>
      <c r="CEE96" s="297"/>
      <c r="CEF96" s="297"/>
      <c r="CEG96" s="297"/>
      <c r="CEH96" s="297"/>
      <c r="CEI96" s="297"/>
      <c r="CEJ96" s="297"/>
      <c r="CEK96" s="297"/>
      <c r="CEL96" s="297"/>
      <c r="CEM96" s="297"/>
      <c r="CEN96" s="297"/>
      <c r="CEO96" s="297"/>
      <c r="CEP96" s="297"/>
      <c r="CEQ96" s="297"/>
      <c r="CER96" s="297"/>
      <c r="CES96" s="297"/>
      <c r="CET96" s="297"/>
      <c r="CEU96" s="297"/>
      <c r="CEV96" s="297"/>
      <c r="CEW96" s="297"/>
      <c r="CEX96" s="297"/>
      <c r="CEY96" s="297"/>
      <c r="CEZ96" s="297"/>
      <c r="CFA96" s="297"/>
      <c r="CFB96" s="297"/>
      <c r="CFC96" s="297"/>
      <c r="CFD96" s="297"/>
      <c r="CFE96" s="297"/>
      <c r="CFF96" s="297"/>
      <c r="CFG96" s="297"/>
      <c r="CFH96" s="297"/>
      <c r="CFI96" s="297"/>
      <c r="CFJ96" s="297"/>
      <c r="CFK96" s="297"/>
      <c r="CFL96" s="297"/>
      <c r="CFM96" s="297"/>
      <c r="CFN96" s="297"/>
      <c r="CFO96" s="297"/>
      <c r="CFP96" s="297"/>
      <c r="CFQ96" s="297"/>
      <c r="CFR96" s="297"/>
      <c r="CFS96" s="297"/>
      <c r="CFT96" s="297"/>
      <c r="CFU96" s="297"/>
      <c r="CFV96" s="297"/>
      <c r="CFW96" s="297"/>
      <c r="CFX96" s="297"/>
      <c r="CFY96" s="297"/>
      <c r="CFZ96" s="297"/>
      <c r="CGA96" s="297"/>
      <c r="CGB96" s="297"/>
      <c r="CGC96" s="297"/>
      <c r="CGD96" s="297"/>
      <c r="CGE96" s="297"/>
      <c r="CGF96" s="297"/>
      <c r="CGG96" s="297"/>
      <c r="CGH96" s="297"/>
      <c r="CGI96" s="297"/>
      <c r="CGJ96" s="297"/>
      <c r="CGK96" s="297"/>
      <c r="CGL96" s="297"/>
      <c r="CGM96" s="297"/>
      <c r="CGN96" s="297"/>
      <c r="CGO96" s="297"/>
      <c r="CGP96" s="297"/>
      <c r="CGQ96" s="297"/>
      <c r="CGR96" s="297"/>
      <c r="CGS96" s="297"/>
      <c r="CGT96" s="297"/>
      <c r="CGU96" s="297"/>
      <c r="CGV96" s="297"/>
      <c r="CGW96" s="297"/>
      <c r="CGX96" s="297"/>
      <c r="CGY96" s="297"/>
      <c r="CGZ96" s="297"/>
      <c r="CHA96" s="297"/>
      <c r="CHB96" s="297"/>
      <c r="CHC96" s="297"/>
      <c r="CHD96" s="297"/>
      <c r="CHE96" s="297"/>
      <c r="CHF96" s="297"/>
      <c r="CHG96" s="297"/>
      <c r="CHH96" s="297"/>
      <c r="CHI96" s="297"/>
      <c r="CHJ96" s="297"/>
      <c r="CHK96" s="297"/>
      <c r="CHL96" s="297"/>
      <c r="CHM96" s="297"/>
      <c r="CHN96" s="297"/>
      <c r="CHO96" s="297"/>
      <c r="CHP96" s="297"/>
      <c r="CHQ96" s="297"/>
      <c r="CHR96" s="297"/>
      <c r="CHS96" s="297"/>
      <c r="CHT96" s="297"/>
      <c r="CHU96" s="297"/>
      <c r="CHV96" s="297"/>
      <c r="CHW96" s="297"/>
      <c r="CHX96" s="297"/>
      <c r="CHY96" s="297"/>
      <c r="CHZ96" s="297"/>
      <c r="CIA96" s="297"/>
      <c r="CIB96" s="297"/>
      <c r="CIC96" s="297"/>
      <c r="CID96" s="297"/>
      <c r="CIE96" s="297"/>
      <c r="CIF96" s="297"/>
      <c r="CIG96" s="297"/>
      <c r="CIH96" s="297"/>
      <c r="CII96" s="297"/>
      <c r="CIJ96" s="297"/>
      <c r="CIK96" s="297"/>
      <c r="CIL96" s="297"/>
      <c r="CIM96" s="297"/>
      <c r="CIN96" s="297"/>
      <c r="CIO96" s="297"/>
      <c r="CIP96" s="297"/>
      <c r="CIQ96" s="297"/>
      <c r="CIR96" s="297"/>
      <c r="CIS96" s="297"/>
      <c r="CIT96" s="297"/>
      <c r="CIU96" s="297"/>
      <c r="CIV96" s="297"/>
      <c r="CIW96" s="297"/>
      <c r="CIX96" s="297"/>
      <c r="CIY96" s="297"/>
      <c r="CIZ96" s="297"/>
      <c r="CJA96" s="297"/>
      <c r="CJB96" s="297"/>
      <c r="CJC96" s="297"/>
      <c r="CJD96" s="297"/>
      <c r="CJE96" s="297"/>
      <c r="CJF96" s="297"/>
      <c r="CJG96" s="297"/>
      <c r="CJH96" s="297"/>
      <c r="CJI96" s="297"/>
      <c r="CJJ96" s="297"/>
      <c r="CJK96" s="297"/>
      <c r="CJL96" s="297"/>
      <c r="CJM96" s="297"/>
      <c r="CJN96" s="297"/>
      <c r="CJO96" s="297"/>
      <c r="CJP96" s="297"/>
      <c r="CJQ96" s="297"/>
      <c r="CJR96" s="297"/>
      <c r="CJS96" s="297"/>
      <c r="CJT96" s="297"/>
      <c r="CJU96" s="297"/>
      <c r="CJV96" s="297"/>
      <c r="CJW96" s="297"/>
      <c r="CJX96" s="297"/>
      <c r="CJY96" s="297"/>
      <c r="CJZ96" s="297"/>
      <c r="CKA96" s="297"/>
      <c r="CKB96" s="297"/>
      <c r="CKC96" s="297"/>
      <c r="CKD96" s="297"/>
      <c r="CKE96" s="297"/>
      <c r="CKF96" s="297"/>
      <c r="CKG96" s="297"/>
      <c r="CKH96" s="297"/>
      <c r="CKI96" s="297"/>
      <c r="CKJ96" s="297"/>
      <c r="CKK96" s="297"/>
      <c r="CKL96" s="297"/>
      <c r="CKM96" s="297"/>
      <c r="CKN96" s="297"/>
      <c r="CKO96" s="297"/>
      <c r="CKP96" s="297"/>
      <c r="CKQ96" s="297"/>
      <c r="CKR96" s="297"/>
      <c r="CKS96" s="297"/>
      <c r="CKT96" s="297"/>
      <c r="CKU96" s="297"/>
      <c r="CKV96" s="297"/>
      <c r="CKW96" s="297"/>
      <c r="CKX96" s="297"/>
      <c r="CKY96" s="297"/>
      <c r="CKZ96" s="297"/>
      <c r="CLA96" s="297"/>
      <c r="CLB96" s="297"/>
      <c r="CLC96" s="297"/>
      <c r="CLD96" s="297"/>
      <c r="CLE96" s="297"/>
      <c r="CLF96" s="297"/>
      <c r="CLG96" s="297"/>
      <c r="CLH96" s="297"/>
      <c r="CLI96" s="297"/>
      <c r="CLJ96" s="297"/>
      <c r="CLK96" s="297"/>
      <c r="CLL96" s="297"/>
      <c r="CLM96" s="297"/>
      <c r="CLN96" s="297"/>
      <c r="CLO96" s="297"/>
      <c r="CLP96" s="297"/>
      <c r="CLQ96" s="297"/>
      <c r="CLR96" s="297"/>
      <c r="CLS96" s="297"/>
      <c r="CLT96" s="297"/>
      <c r="CLU96" s="297"/>
      <c r="CLV96" s="297"/>
      <c r="CLW96" s="297"/>
      <c r="CLX96" s="297"/>
      <c r="CLY96" s="297"/>
      <c r="CLZ96" s="297"/>
      <c r="CMA96" s="297"/>
      <c r="CMB96" s="297"/>
      <c r="CMC96" s="297"/>
      <c r="CMD96" s="297"/>
      <c r="CME96" s="297"/>
      <c r="CMF96" s="297"/>
      <c r="CMG96" s="297"/>
      <c r="CMH96" s="297"/>
      <c r="CMI96" s="297"/>
      <c r="CMJ96" s="297"/>
      <c r="CMK96" s="297"/>
      <c r="CML96" s="297"/>
      <c r="CMM96" s="297"/>
      <c r="CMN96" s="297"/>
      <c r="CMO96" s="297"/>
      <c r="CMP96" s="297"/>
      <c r="CMQ96" s="297"/>
      <c r="CMR96" s="297"/>
      <c r="CMS96" s="297"/>
      <c r="CMT96" s="297"/>
      <c r="CMU96" s="297"/>
      <c r="CMV96" s="297"/>
      <c r="CMW96" s="297"/>
      <c r="CMX96" s="297"/>
      <c r="CMY96" s="297"/>
      <c r="CMZ96" s="297"/>
      <c r="CNA96" s="297"/>
      <c r="CNB96" s="297"/>
      <c r="CNC96" s="297"/>
      <c r="CND96" s="297"/>
      <c r="CNE96" s="297"/>
      <c r="CNF96" s="297"/>
      <c r="CNG96" s="297"/>
      <c r="CNH96" s="297"/>
      <c r="CNI96" s="297"/>
      <c r="CNJ96" s="297"/>
      <c r="CNK96" s="297"/>
      <c r="CNL96" s="297"/>
      <c r="CNM96" s="297"/>
      <c r="CNN96" s="297"/>
      <c r="CNO96" s="297"/>
      <c r="CNP96" s="297"/>
      <c r="CNQ96" s="297"/>
      <c r="CNR96" s="297"/>
      <c r="CNS96" s="297"/>
      <c r="CNT96" s="297"/>
      <c r="CNU96" s="297"/>
      <c r="CNV96" s="297"/>
      <c r="CNW96" s="297"/>
      <c r="CNX96" s="297"/>
      <c r="CNY96" s="297"/>
      <c r="CNZ96" s="297"/>
      <c r="COA96" s="297"/>
      <c r="COB96" s="297"/>
      <c r="COC96" s="297"/>
      <c r="COD96" s="297"/>
      <c r="COE96" s="297"/>
      <c r="COF96" s="297"/>
      <c r="COG96" s="297"/>
      <c r="COH96" s="297"/>
      <c r="COI96" s="297"/>
      <c r="COJ96" s="297"/>
      <c r="COK96" s="297"/>
      <c r="COL96" s="297"/>
      <c r="COM96" s="297"/>
      <c r="CON96" s="297"/>
      <c r="COO96" s="297"/>
      <c r="COP96" s="297"/>
      <c r="COQ96" s="297"/>
      <c r="COR96" s="297"/>
      <c r="COS96" s="297"/>
      <c r="COT96" s="297"/>
      <c r="COU96" s="297"/>
      <c r="COV96" s="297"/>
      <c r="COW96" s="297"/>
      <c r="COX96" s="297"/>
      <c r="COY96" s="297"/>
      <c r="COZ96" s="297"/>
      <c r="CPA96" s="297"/>
      <c r="CPB96" s="297"/>
      <c r="CPC96" s="297"/>
      <c r="CPD96" s="297"/>
      <c r="CPE96" s="297"/>
      <c r="CPF96" s="297"/>
      <c r="CPG96" s="297"/>
      <c r="CPH96" s="297"/>
      <c r="CPI96" s="297"/>
      <c r="CPJ96" s="297"/>
      <c r="CPK96" s="297"/>
      <c r="CPL96" s="297"/>
      <c r="CPM96" s="297"/>
      <c r="CPN96" s="297"/>
      <c r="CPO96" s="297"/>
      <c r="CPP96" s="297"/>
      <c r="CPQ96" s="297"/>
      <c r="CPR96" s="297"/>
      <c r="CPS96" s="297"/>
      <c r="CPT96" s="297"/>
      <c r="CPU96" s="297"/>
      <c r="CPV96" s="297"/>
      <c r="CPW96" s="297"/>
      <c r="CPX96" s="297"/>
      <c r="CPY96" s="297"/>
      <c r="CPZ96" s="297"/>
      <c r="CQA96" s="297"/>
      <c r="CQB96" s="297"/>
      <c r="CQC96" s="297"/>
      <c r="CQD96" s="297"/>
      <c r="CQE96" s="297"/>
      <c r="CQF96" s="297"/>
      <c r="CQG96" s="297"/>
      <c r="CQH96" s="297"/>
      <c r="CQI96" s="297"/>
      <c r="CQJ96" s="297"/>
      <c r="CQK96" s="297"/>
      <c r="CQL96" s="297"/>
      <c r="CQM96" s="297"/>
      <c r="CQN96" s="297"/>
      <c r="CQO96" s="297"/>
      <c r="CQP96" s="297"/>
      <c r="CQQ96" s="297"/>
      <c r="CQR96" s="297"/>
      <c r="CQS96" s="297"/>
      <c r="CQT96" s="297"/>
      <c r="CQU96" s="297"/>
      <c r="CQV96" s="297"/>
      <c r="CQW96" s="297"/>
      <c r="CQX96" s="297"/>
      <c r="CQY96" s="297"/>
      <c r="CQZ96" s="297"/>
      <c r="CRA96" s="297"/>
      <c r="CRB96" s="297"/>
      <c r="CRC96" s="297"/>
      <c r="CRD96" s="297"/>
      <c r="CRE96" s="297"/>
      <c r="CRF96" s="297"/>
      <c r="CRG96" s="297"/>
      <c r="CRH96" s="297"/>
      <c r="CRI96" s="297"/>
      <c r="CRJ96" s="297"/>
      <c r="CRK96" s="297"/>
      <c r="CRL96" s="297"/>
      <c r="CRM96" s="297"/>
      <c r="CRN96" s="297"/>
      <c r="CRO96" s="297"/>
      <c r="CRP96" s="297"/>
      <c r="CRQ96" s="297"/>
      <c r="CRR96" s="297"/>
      <c r="CRS96" s="297"/>
      <c r="CRT96" s="297"/>
      <c r="CRU96" s="297"/>
      <c r="CRV96" s="297"/>
      <c r="CRW96" s="297"/>
      <c r="CRX96" s="297"/>
      <c r="CRY96" s="297"/>
      <c r="CRZ96" s="297"/>
      <c r="CSA96" s="297"/>
      <c r="CSB96" s="297"/>
      <c r="CSC96" s="297"/>
      <c r="CSD96" s="297"/>
      <c r="CSE96" s="297"/>
      <c r="CSF96" s="297"/>
      <c r="CSG96" s="297"/>
      <c r="CSH96" s="297"/>
      <c r="CSI96" s="297"/>
      <c r="CSJ96" s="297"/>
      <c r="CSK96" s="297"/>
      <c r="CSL96" s="297"/>
      <c r="CSM96" s="297"/>
      <c r="CSN96" s="297"/>
      <c r="CSO96" s="297"/>
      <c r="CSP96" s="297"/>
      <c r="CSQ96" s="297"/>
      <c r="CSR96" s="297"/>
      <c r="CSS96" s="297"/>
      <c r="CST96" s="297"/>
      <c r="CSU96" s="297"/>
      <c r="CSV96" s="297"/>
      <c r="CSW96" s="297"/>
      <c r="CSX96" s="297"/>
      <c r="CSY96" s="297"/>
      <c r="CSZ96" s="297"/>
      <c r="CTA96" s="297"/>
      <c r="CTB96" s="297"/>
      <c r="CTC96" s="297"/>
      <c r="CTD96" s="297"/>
      <c r="CTE96" s="297"/>
      <c r="CTF96" s="297"/>
      <c r="CTG96" s="297"/>
      <c r="CTH96" s="297"/>
      <c r="CTI96" s="297"/>
      <c r="CTJ96" s="297"/>
      <c r="CTK96" s="297"/>
      <c r="CTL96" s="297"/>
      <c r="CTM96" s="297"/>
      <c r="CTN96" s="297"/>
      <c r="CTO96" s="297"/>
      <c r="CTP96" s="297"/>
      <c r="CTQ96" s="297"/>
      <c r="CTR96" s="297"/>
      <c r="CTS96" s="297"/>
      <c r="CTT96" s="297"/>
      <c r="CTU96" s="297"/>
      <c r="CTV96" s="297"/>
      <c r="CTW96" s="297"/>
      <c r="CTX96" s="297"/>
      <c r="CTY96" s="297"/>
      <c r="CTZ96" s="297"/>
      <c r="CUA96" s="297"/>
      <c r="CUB96" s="297"/>
      <c r="CUC96" s="297"/>
      <c r="CUD96" s="297"/>
      <c r="CUE96" s="297"/>
      <c r="CUF96" s="297"/>
      <c r="CUG96" s="297"/>
      <c r="CUH96" s="297"/>
      <c r="CUI96" s="297"/>
      <c r="CUJ96" s="297"/>
      <c r="CUK96" s="297"/>
      <c r="CUL96" s="297"/>
      <c r="CUM96" s="297"/>
      <c r="CUN96" s="297"/>
      <c r="CUO96" s="297"/>
      <c r="CUP96" s="297"/>
      <c r="CUQ96" s="297"/>
      <c r="CUR96" s="297"/>
      <c r="CUS96" s="297"/>
      <c r="CUT96" s="297"/>
      <c r="CUU96" s="297"/>
      <c r="CUV96" s="297"/>
      <c r="CUW96" s="297"/>
      <c r="CUX96" s="297"/>
      <c r="CUY96" s="297"/>
      <c r="CUZ96" s="297"/>
      <c r="CVA96" s="297"/>
      <c r="CVB96" s="297"/>
      <c r="CVC96" s="297"/>
      <c r="CVD96" s="297"/>
      <c r="CVE96" s="297"/>
      <c r="CVF96" s="297"/>
      <c r="CVG96" s="297"/>
      <c r="CVH96" s="297"/>
      <c r="CVI96" s="297"/>
      <c r="CVJ96" s="297"/>
      <c r="CVK96" s="297"/>
      <c r="CVL96" s="297"/>
      <c r="CVM96" s="297"/>
      <c r="CVN96" s="297"/>
      <c r="CVO96" s="297"/>
      <c r="CVP96" s="297"/>
      <c r="CVQ96" s="297"/>
      <c r="CVR96" s="297"/>
      <c r="CVS96" s="297"/>
      <c r="CVT96" s="297"/>
      <c r="CVU96" s="297"/>
      <c r="CVV96" s="297"/>
      <c r="CVW96" s="297"/>
      <c r="CVX96" s="297"/>
      <c r="CVY96" s="297"/>
      <c r="CVZ96" s="297"/>
      <c r="CWA96" s="297"/>
      <c r="CWB96" s="297"/>
      <c r="CWC96" s="297"/>
      <c r="CWD96" s="297"/>
      <c r="CWE96" s="297"/>
      <c r="CWF96" s="297"/>
      <c r="CWG96" s="297"/>
      <c r="CWH96" s="297"/>
      <c r="CWI96" s="297"/>
      <c r="CWJ96" s="297"/>
      <c r="CWK96" s="297"/>
      <c r="CWL96" s="297"/>
      <c r="CWM96" s="297"/>
      <c r="CWN96" s="297"/>
      <c r="CWO96" s="297"/>
      <c r="CWP96" s="297"/>
      <c r="CWQ96" s="297"/>
      <c r="CWR96" s="297"/>
      <c r="CWS96" s="297"/>
      <c r="CWT96" s="297"/>
      <c r="CWU96" s="297"/>
      <c r="CWV96" s="297"/>
      <c r="CWW96" s="297"/>
      <c r="CWX96" s="297"/>
      <c r="CWY96" s="297"/>
      <c r="CWZ96" s="297"/>
      <c r="CXA96" s="297"/>
      <c r="CXB96" s="297"/>
      <c r="CXC96" s="297"/>
      <c r="CXD96" s="297"/>
      <c r="CXE96" s="297"/>
      <c r="CXF96" s="297"/>
      <c r="CXG96" s="297"/>
      <c r="CXH96" s="297"/>
      <c r="CXI96" s="297"/>
      <c r="CXJ96" s="297"/>
      <c r="CXK96" s="297"/>
      <c r="CXL96" s="297"/>
      <c r="CXM96" s="297"/>
      <c r="CXN96" s="297"/>
      <c r="CXO96" s="297"/>
      <c r="CXP96" s="297"/>
      <c r="CXQ96" s="297"/>
      <c r="CXR96" s="297"/>
      <c r="CXS96" s="297"/>
      <c r="CXT96" s="297"/>
      <c r="CXU96" s="297"/>
      <c r="CXV96" s="297"/>
      <c r="CXW96" s="297"/>
      <c r="CXX96" s="297"/>
      <c r="CXY96" s="297"/>
      <c r="CXZ96" s="297"/>
      <c r="CYA96" s="297"/>
      <c r="CYB96" s="297"/>
      <c r="CYC96" s="297"/>
      <c r="CYD96" s="297"/>
      <c r="CYE96" s="297"/>
      <c r="CYF96" s="297"/>
      <c r="CYG96" s="297"/>
      <c r="CYH96" s="297"/>
      <c r="CYI96" s="297"/>
      <c r="CYJ96" s="297"/>
      <c r="CYK96" s="297"/>
      <c r="CYL96" s="297"/>
      <c r="CYM96" s="297"/>
      <c r="CYN96" s="297"/>
      <c r="CYO96" s="297"/>
      <c r="CYP96" s="297"/>
      <c r="CYQ96" s="297"/>
      <c r="CYR96" s="297"/>
      <c r="CYS96" s="297"/>
      <c r="CYT96" s="297"/>
      <c r="CYU96" s="297"/>
      <c r="CYV96" s="297"/>
      <c r="CYW96" s="297"/>
      <c r="CYX96" s="297"/>
      <c r="CYY96" s="297"/>
      <c r="CYZ96" s="297"/>
      <c r="CZA96" s="297"/>
      <c r="CZB96" s="297"/>
      <c r="CZC96" s="297"/>
      <c r="CZD96" s="297"/>
      <c r="CZE96" s="297"/>
      <c r="CZF96" s="297"/>
      <c r="CZG96" s="297"/>
      <c r="CZH96" s="297"/>
      <c r="CZI96" s="297"/>
      <c r="CZJ96" s="297"/>
      <c r="CZK96" s="297"/>
      <c r="CZL96" s="297"/>
      <c r="CZM96" s="297"/>
      <c r="CZN96" s="297"/>
      <c r="CZO96" s="297"/>
      <c r="CZP96" s="297"/>
      <c r="CZQ96" s="297"/>
      <c r="CZR96" s="297"/>
      <c r="CZS96" s="297"/>
      <c r="CZT96" s="297"/>
      <c r="CZU96" s="297"/>
      <c r="CZV96" s="297"/>
      <c r="CZW96" s="297"/>
      <c r="CZX96" s="297"/>
      <c r="CZY96" s="297"/>
      <c r="CZZ96" s="297"/>
      <c r="DAA96" s="297"/>
      <c r="DAB96" s="297"/>
      <c r="DAC96" s="297"/>
      <c r="DAD96" s="297"/>
      <c r="DAE96" s="297"/>
      <c r="DAF96" s="297"/>
      <c r="DAG96" s="297"/>
      <c r="DAH96" s="297"/>
      <c r="DAI96" s="297"/>
      <c r="DAJ96" s="297"/>
      <c r="DAK96" s="297"/>
      <c r="DAL96" s="297"/>
      <c r="DAM96" s="297"/>
      <c r="DAN96" s="297"/>
      <c r="DAO96" s="297"/>
      <c r="DAP96" s="297"/>
      <c r="DAQ96" s="297"/>
      <c r="DAR96" s="297"/>
      <c r="DAS96" s="297"/>
      <c r="DAT96" s="297"/>
      <c r="DAU96" s="297"/>
      <c r="DAV96" s="297"/>
      <c r="DAW96" s="297"/>
      <c r="DAX96" s="297"/>
      <c r="DAY96" s="297"/>
      <c r="DAZ96" s="297"/>
      <c r="DBA96" s="297"/>
      <c r="DBB96" s="297"/>
      <c r="DBC96" s="297"/>
      <c r="DBD96" s="297"/>
      <c r="DBE96" s="297"/>
      <c r="DBF96" s="297"/>
      <c r="DBG96" s="297"/>
      <c r="DBH96" s="297"/>
      <c r="DBI96" s="297"/>
      <c r="DBJ96" s="297"/>
      <c r="DBK96" s="297"/>
      <c r="DBL96" s="297"/>
      <c r="DBM96" s="297"/>
      <c r="DBN96" s="297"/>
      <c r="DBO96" s="297"/>
      <c r="DBP96" s="297"/>
      <c r="DBQ96" s="297"/>
      <c r="DBR96" s="297"/>
      <c r="DBS96" s="297"/>
      <c r="DBT96" s="297"/>
      <c r="DBU96" s="297"/>
      <c r="DBV96" s="297"/>
      <c r="DBW96" s="297"/>
      <c r="DBX96" s="297"/>
      <c r="DBY96" s="297"/>
      <c r="DBZ96" s="297"/>
      <c r="DCA96" s="297"/>
      <c r="DCB96" s="297"/>
      <c r="DCC96" s="297"/>
      <c r="DCD96" s="297"/>
      <c r="DCE96" s="297"/>
      <c r="DCF96" s="297"/>
      <c r="DCG96" s="297"/>
      <c r="DCH96" s="297"/>
      <c r="DCI96" s="297"/>
      <c r="DCJ96" s="297"/>
      <c r="DCK96" s="297"/>
      <c r="DCL96" s="297"/>
      <c r="DCM96" s="297"/>
      <c r="DCN96" s="297"/>
      <c r="DCO96" s="297"/>
      <c r="DCP96" s="297"/>
      <c r="DCQ96" s="297"/>
      <c r="DCR96" s="297"/>
      <c r="DCS96" s="297"/>
      <c r="DCT96" s="297"/>
      <c r="DCU96" s="297"/>
      <c r="DCV96" s="297"/>
      <c r="DCW96" s="297"/>
      <c r="DCX96" s="297"/>
      <c r="DCY96" s="297"/>
      <c r="DCZ96" s="297"/>
      <c r="DDA96" s="297"/>
      <c r="DDB96" s="297"/>
      <c r="DDC96" s="297"/>
      <c r="DDD96" s="297"/>
      <c r="DDE96" s="297"/>
      <c r="DDF96" s="297"/>
      <c r="DDG96" s="297"/>
      <c r="DDH96" s="297"/>
      <c r="DDI96" s="297"/>
      <c r="DDJ96" s="297"/>
      <c r="DDK96" s="297"/>
      <c r="DDL96" s="297"/>
      <c r="DDM96" s="297"/>
      <c r="DDN96" s="297"/>
      <c r="DDO96" s="297"/>
      <c r="DDP96" s="297"/>
      <c r="DDQ96" s="297"/>
      <c r="DDR96" s="297"/>
      <c r="DDS96" s="297"/>
      <c r="DDT96" s="297"/>
      <c r="DDU96" s="297"/>
      <c r="DDV96" s="297"/>
      <c r="DDW96" s="297"/>
      <c r="DDX96" s="297"/>
      <c r="DDY96" s="297"/>
      <c r="DDZ96" s="297"/>
      <c r="DEA96" s="297"/>
      <c r="DEB96" s="297"/>
      <c r="DEC96" s="297"/>
      <c r="DED96" s="297"/>
      <c r="DEE96" s="297"/>
      <c r="DEF96" s="297"/>
      <c r="DEG96" s="297"/>
      <c r="DEH96" s="297"/>
      <c r="DEI96" s="297"/>
      <c r="DEJ96" s="297"/>
      <c r="DEK96" s="297"/>
      <c r="DEL96" s="297"/>
      <c r="DEM96" s="297"/>
      <c r="DEN96" s="297"/>
      <c r="DEO96" s="297"/>
      <c r="DEP96" s="297"/>
      <c r="DEQ96" s="297"/>
      <c r="DER96" s="297"/>
      <c r="DES96" s="297"/>
      <c r="DET96" s="297"/>
      <c r="DEU96" s="297"/>
      <c r="DEV96" s="297"/>
      <c r="DEW96" s="297"/>
      <c r="DEX96" s="297"/>
      <c r="DEY96" s="297"/>
      <c r="DEZ96" s="297"/>
      <c r="DFA96" s="297"/>
      <c r="DFB96" s="297"/>
      <c r="DFC96" s="297"/>
      <c r="DFD96" s="297"/>
      <c r="DFE96" s="297"/>
      <c r="DFF96" s="297"/>
      <c r="DFG96" s="297"/>
      <c r="DFH96" s="297"/>
      <c r="DFI96" s="297"/>
      <c r="DFJ96" s="297"/>
      <c r="DFK96" s="297"/>
      <c r="DFL96" s="297"/>
      <c r="DFM96" s="297"/>
      <c r="DFN96" s="297"/>
      <c r="DFO96" s="297"/>
      <c r="DFP96" s="297"/>
      <c r="DFQ96" s="297"/>
      <c r="DFR96" s="297"/>
      <c r="DFS96" s="297"/>
      <c r="DFT96" s="297"/>
      <c r="DFU96" s="297"/>
      <c r="DFV96" s="297"/>
      <c r="DFW96" s="297"/>
      <c r="DFX96" s="297"/>
      <c r="DFY96" s="297"/>
      <c r="DFZ96" s="297"/>
      <c r="DGA96" s="297"/>
      <c r="DGB96" s="297"/>
      <c r="DGC96" s="297"/>
      <c r="DGD96" s="297"/>
      <c r="DGE96" s="297"/>
      <c r="DGF96" s="297"/>
      <c r="DGG96" s="297"/>
      <c r="DGH96" s="297"/>
      <c r="DGI96" s="297"/>
      <c r="DGJ96" s="297"/>
      <c r="DGK96" s="297"/>
      <c r="DGL96" s="297"/>
      <c r="DGM96" s="297"/>
      <c r="DGN96" s="297"/>
      <c r="DGO96" s="297"/>
      <c r="DGP96" s="297"/>
      <c r="DGQ96" s="297"/>
      <c r="DGR96" s="297"/>
      <c r="DGS96" s="297"/>
      <c r="DGT96" s="297"/>
      <c r="DGU96" s="297"/>
      <c r="DGV96" s="297"/>
      <c r="DGW96" s="297"/>
      <c r="DGX96" s="297"/>
      <c r="DGY96" s="297"/>
      <c r="DGZ96" s="297"/>
      <c r="DHA96" s="297"/>
      <c r="DHB96" s="297"/>
      <c r="DHC96" s="297"/>
      <c r="DHD96" s="297"/>
      <c r="DHE96" s="297"/>
      <c r="DHF96" s="297"/>
      <c r="DHG96" s="297"/>
      <c r="DHH96" s="297"/>
      <c r="DHI96" s="297"/>
      <c r="DHJ96" s="297"/>
      <c r="DHK96" s="297"/>
      <c r="DHL96" s="297"/>
      <c r="DHM96" s="297"/>
      <c r="DHN96" s="297"/>
      <c r="DHO96" s="297"/>
      <c r="DHP96" s="297"/>
      <c r="DHQ96" s="297"/>
      <c r="DHR96" s="297"/>
      <c r="DHS96" s="297"/>
      <c r="DHT96" s="297"/>
      <c r="DHU96" s="297"/>
      <c r="DHV96" s="297"/>
      <c r="DHW96" s="297"/>
      <c r="DHX96" s="297"/>
      <c r="DHY96" s="297"/>
      <c r="DHZ96" s="297"/>
      <c r="DIA96" s="297"/>
      <c r="DIB96" s="297"/>
      <c r="DIC96" s="297"/>
      <c r="DID96" s="297"/>
      <c r="DIE96" s="297"/>
      <c r="DIF96" s="297"/>
      <c r="DIG96" s="297"/>
      <c r="DIH96" s="297"/>
      <c r="DII96" s="297"/>
      <c r="DIJ96" s="297"/>
      <c r="DIK96" s="297"/>
      <c r="DIL96" s="297"/>
      <c r="DIM96" s="297"/>
      <c r="DIN96" s="297"/>
      <c r="DIO96" s="297"/>
      <c r="DIP96" s="297"/>
      <c r="DIQ96" s="297"/>
      <c r="DIR96" s="297"/>
      <c r="DIS96" s="297"/>
      <c r="DIT96" s="297"/>
      <c r="DIU96" s="297"/>
      <c r="DIV96" s="297"/>
      <c r="DIW96" s="297"/>
      <c r="DIX96" s="297"/>
      <c r="DIY96" s="297"/>
      <c r="DIZ96" s="297"/>
      <c r="DJA96" s="297"/>
      <c r="DJB96" s="297"/>
      <c r="DJC96" s="297"/>
      <c r="DJD96" s="297"/>
      <c r="DJE96" s="297"/>
      <c r="DJF96" s="297"/>
      <c r="DJG96" s="297"/>
      <c r="DJH96" s="297"/>
      <c r="DJI96" s="297"/>
      <c r="DJJ96" s="297"/>
      <c r="DJK96" s="297"/>
      <c r="DJL96" s="297"/>
      <c r="DJM96" s="297"/>
      <c r="DJN96" s="297"/>
      <c r="DJO96" s="297"/>
      <c r="DJP96" s="297"/>
      <c r="DJQ96" s="297"/>
      <c r="DJR96" s="297"/>
      <c r="DJS96" s="297"/>
      <c r="DJT96" s="297"/>
      <c r="DJU96" s="297"/>
      <c r="DJV96" s="297"/>
      <c r="DJW96" s="297"/>
      <c r="DJX96" s="297"/>
      <c r="DJY96" s="297"/>
      <c r="DJZ96" s="297"/>
      <c r="DKA96" s="297"/>
      <c r="DKB96" s="297"/>
      <c r="DKC96" s="297"/>
      <c r="DKD96" s="297"/>
      <c r="DKE96" s="297"/>
      <c r="DKF96" s="297"/>
      <c r="DKG96" s="297"/>
      <c r="DKH96" s="297"/>
      <c r="DKI96" s="297"/>
      <c r="DKJ96" s="297"/>
      <c r="DKK96" s="297"/>
      <c r="DKL96" s="297"/>
      <c r="DKM96" s="297"/>
      <c r="DKN96" s="297"/>
      <c r="DKO96" s="297"/>
      <c r="DKP96" s="297"/>
      <c r="DKQ96" s="297"/>
      <c r="DKR96" s="297"/>
      <c r="DKS96" s="297"/>
      <c r="DKT96" s="297"/>
      <c r="DKU96" s="297"/>
      <c r="DKV96" s="297"/>
      <c r="DKW96" s="297"/>
      <c r="DKX96" s="297"/>
      <c r="DKY96" s="297"/>
      <c r="DKZ96" s="297"/>
      <c r="DLA96" s="297"/>
      <c r="DLB96" s="297"/>
      <c r="DLC96" s="297"/>
      <c r="DLD96" s="297"/>
      <c r="DLE96" s="297"/>
      <c r="DLF96" s="297"/>
      <c r="DLG96" s="297"/>
      <c r="DLH96" s="297"/>
      <c r="DLI96" s="297"/>
      <c r="DLJ96" s="297"/>
      <c r="DLK96" s="297"/>
      <c r="DLL96" s="297"/>
      <c r="DLM96" s="297"/>
      <c r="DLN96" s="297"/>
      <c r="DLO96" s="297"/>
      <c r="DLP96" s="297"/>
      <c r="DLQ96" s="297"/>
      <c r="DLR96" s="297"/>
      <c r="DLS96" s="297"/>
      <c r="DLT96" s="297"/>
      <c r="DLU96" s="297"/>
      <c r="DLV96" s="297"/>
      <c r="DLW96" s="297"/>
      <c r="DLX96" s="297"/>
      <c r="DLY96" s="297"/>
      <c r="DLZ96" s="297"/>
      <c r="DMA96" s="297"/>
      <c r="DMB96" s="297"/>
      <c r="DMC96" s="297"/>
      <c r="DMD96" s="297"/>
      <c r="DME96" s="297"/>
      <c r="DMF96" s="297"/>
      <c r="DMG96" s="297"/>
      <c r="DMH96" s="297"/>
      <c r="DMI96" s="297"/>
      <c r="DMJ96" s="297"/>
      <c r="DMK96" s="297"/>
      <c r="DML96" s="297"/>
      <c r="DMM96" s="297"/>
      <c r="DMN96" s="297"/>
      <c r="DMO96" s="297"/>
      <c r="DMP96" s="297"/>
      <c r="DMQ96" s="297"/>
      <c r="DMR96" s="297"/>
      <c r="DMS96" s="297"/>
      <c r="DMT96" s="297"/>
      <c r="DMU96" s="297"/>
      <c r="DMV96" s="297"/>
      <c r="DMW96" s="297"/>
      <c r="DMX96" s="297"/>
      <c r="DMY96" s="297"/>
      <c r="DMZ96" s="297"/>
      <c r="DNA96" s="297"/>
      <c r="DNB96" s="297"/>
      <c r="DNC96" s="297"/>
      <c r="DND96" s="297"/>
      <c r="DNE96" s="297"/>
      <c r="DNF96" s="297"/>
      <c r="DNG96" s="297"/>
      <c r="DNH96" s="297"/>
      <c r="DNI96" s="297"/>
      <c r="DNJ96" s="297"/>
      <c r="DNK96" s="297"/>
      <c r="DNL96" s="297"/>
      <c r="DNM96" s="297"/>
      <c r="DNN96" s="297"/>
      <c r="DNO96" s="297"/>
      <c r="DNP96" s="297"/>
      <c r="DNQ96" s="297"/>
      <c r="DNR96" s="297"/>
      <c r="DNS96" s="297"/>
      <c r="DNT96" s="297"/>
      <c r="DNU96" s="297"/>
      <c r="DNV96" s="297"/>
      <c r="DNW96" s="297"/>
      <c r="DNX96" s="297"/>
      <c r="DNY96" s="297"/>
      <c r="DNZ96" s="297"/>
      <c r="DOA96" s="297"/>
      <c r="DOB96" s="297"/>
      <c r="DOC96" s="297"/>
      <c r="DOD96" s="297"/>
      <c r="DOE96" s="297"/>
      <c r="DOF96" s="297"/>
      <c r="DOG96" s="297"/>
      <c r="DOH96" s="297"/>
      <c r="DOI96" s="297"/>
      <c r="DOJ96" s="297"/>
      <c r="DOK96" s="297"/>
      <c r="DOL96" s="297"/>
      <c r="DOM96" s="297"/>
      <c r="DON96" s="297"/>
      <c r="DOO96" s="297"/>
      <c r="DOP96" s="297"/>
      <c r="DOQ96" s="297"/>
      <c r="DOR96" s="297"/>
      <c r="DOS96" s="297"/>
      <c r="DOT96" s="297"/>
      <c r="DOU96" s="297"/>
      <c r="DOV96" s="297"/>
      <c r="DOW96" s="297"/>
      <c r="DOX96" s="297"/>
      <c r="DOY96" s="297"/>
      <c r="DOZ96" s="297"/>
      <c r="DPA96" s="297"/>
      <c r="DPB96" s="297"/>
      <c r="DPC96" s="297"/>
      <c r="DPD96" s="297"/>
      <c r="DPE96" s="297"/>
      <c r="DPF96" s="297"/>
      <c r="DPG96" s="297"/>
      <c r="DPH96" s="297"/>
      <c r="DPI96" s="297"/>
      <c r="DPJ96" s="297"/>
      <c r="DPK96" s="297"/>
      <c r="DPL96" s="297"/>
      <c r="DPM96" s="297"/>
      <c r="DPN96" s="297"/>
      <c r="DPO96" s="297"/>
      <c r="DPP96" s="297"/>
      <c r="DPQ96" s="297"/>
      <c r="DPR96" s="297"/>
      <c r="DPS96" s="297"/>
      <c r="DPT96" s="297"/>
      <c r="DPU96" s="297"/>
      <c r="DPV96" s="297"/>
      <c r="DPW96" s="297"/>
      <c r="DPX96" s="297"/>
      <c r="DPY96" s="297"/>
      <c r="DPZ96" s="297"/>
      <c r="DQA96" s="297"/>
      <c r="DQB96" s="297"/>
      <c r="DQC96" s="297"/>
      <c r="DQD96" s="297"/>
      <c r="DQE96" s="297"/>
      <c r="DQF96" s="297"/>
      <c r="DQG96" s="297"/>
      <c r="DQH96" s="297"/>
      <c r="DQI96" s="297"/>
      <c r="DQJ96" s="297"/>
      <c r="DQK96" s="297"/>
      <c r="DQL96" s="297"/>
      <c r="DQM96" s="297"/>
      <c r="DQN96" s="297"/>
      <c r="DQO96" s="297"/>
      <c r="DQP96" s="297"/>
      <c r="DQQ96" s="297"/>
      <c r="DQR96" s="297"/>
      <c r="DQS96" s="297"/>
      <c r="DQT96" s="297"/>
      <c r="DQU96" s="297"/>
      <c r="DQV96" s="297"/>
      <c r="DQW96" s="297"/>
      <c r="DQX96" s="297"/>
      <c r="DQY96" s="297"/>
      <c r="DQZ96" s="297"/>
      <c r="DRA96" s="297"/>
      <c r="DRB96" s="297"/>
      <c r="DRC96" s="297"/>
      <c r="DRD96" s="297"/>
      <c r="DRE96" s="297"/>
      <c r="DRF96" s="297"/>
      <c r="DRG96" s="297"/>
      <c r="DRH96" s="297"/>
      <c r="DRI96" s="297"/>
      <c r="DRJ96" s="297"/>
      <c r="DRK96" s="297"/>
      <c r="DRL96" s="297"/>
      <c r="DRM96" s="297"/>
      <c r="DRN96" s="297"/>
      <c r="DRO96" s="297"/>
      <c r="DRP96" s="297"/>
      <c r="DRQ96" s="297"/>
      <c r="DRR96" s="297"/>
      <c r="DRS96" s="297"/>
      <c r="DRT96" s="297"/>
      <c r="DRU96" s="297"/>
      <c r="DRV96" s="297"/>
      <c r="DRW96" s="297"/>
      <c r="DRX96" s="297"/>
      <c r="DRY96" s="297"/>
      <c r="DRZ96" s="297"/>
      <c r="DSA96" s="297"/>
      <c r="DSB96" s="297"/>
      <c r="DSC96" s="297"/>
      <c r="DSD96" s="297"/>
      <c r="DSE96" s="297"/>
      <c r="DSF96" s="297"/>
      <c r="DSG96" s="297"/>
      <c r="DSH96" s="297"/>
      <c r="DSI96" s="297"/>
      <c r="DSJ96" s="297"/>
      <c r="DSK96" s="297"/>
      <c r="DSL96" s="297"/>
      <c r="DSM96" s="297"/>
      <c r="DSN96" s="297"/>
      <c r="DSO96" s="297"/>
      <c r="DSP96" s="297"/>
      <c r="DSQ96" s="297"/>
      <c r="DSR96" s="297"/>
      <c r="DSS96" s="297"/>
      <c r="DST96" s="297"/>
      <c r="DSU96" s="297"/>
      <c r="DSV96" s="297"/>
      <c r="DSW96" s="297"/>
      <c r="DSX96" s="297"/>
      <c r="DSY96" s="297"/>
      <c r="DSZ96" s="297"/>
      <c r="DTA96" s="297"/>
      <c r="DTB96" s="297"/>
      <c r="DTC96" s="297"/>
      <c r="DTD96" s="297"/>
      <c r="DTE96" s="297"/>
      <c r="DTF96" s="297"/>
      <c r="DTG96" s="297"/>
      <c r="DTH96" s="297"/>
      <c r="DTI96" s="297"/>
      <c r="DTJ96" s="297"/>
      <c r="DTK96" s="297"/>
      <c r="DTL96" s="297"/>
      <c r="DTM96" s="297"/>
      <c r="DTN96" s="297"/>
      <c r="DTO96" s="297"/>
      <c r="DTP96" s="297"/>
      <c r="DTQ96" s="297"/>
      <c r="DTR96" s="297"/>
      <c r="DTS96" s="297"/>
      <c r="DTT96" s="297"/>
      <c r="DTU96" s="297"/>
      <c r="DTV96" s="297"/>
      <c r="DTW96" s="297"/>
      <c r="DTX96" s="297"/>
      <c r="DTY96" s="297"/>
      <c r="DTZ96" s="297"/>
      <c r="DUA96" s="297"/>
      <c r="DUB96" s="297"/>
      <c r="DUC96" s="297"/>
      <c r="DUD96" s="297"/>
      <c r="DUE96" s="297"/>
      <c r="DUF96" s="297"/>
      <c r="DUG96" s="297"/>
      <c r="DUH96" s="297"/>
      <c r="DUI96" s="297"/>
      <c r="DUJ96" s="297"/>
      <c r="DUK96" s="297"/>
      <c r="DUL96" s="297"/>
      <c r="DUM96" s="297"/>
      <c r="DUN96" s="297"/>
      <c r="DUO96" s="297"/>
      <c r="DUP96" s="297"/>
      <c r="DUQ96" s="297"/>
      <c r="DUR96" s="297"/>
      <c r="DUS96" s="297"/>
      <c r="DUT96" s="297"/>
      <c r="DUU96" s="297"/>
      <c r="DUV96" s="297"/>
      <c r="DUW96" s="297"/>
      <c r="DUX96" s="297"/>
      <c r="DUY96" s="297"/>
      <c r="DUZ96" s="297"/>
      <c r="DVA96" s="297"/>
      <c r="DVB96" s="297"/>
      <c r="DVC96" s="297"/>
      <c r="DVD96" s="297"/>
      <c r="DVE96" s="297"/>
      <c r="DVF96" s="297"/>
      <c r="DVG96" s="297"/>
      <c r="DVH96" s="297"/>
      <c r="DVI96" s="297"/>
      <c r="DVJ96" s="297"/>
      <c r="DVK96" s="297"/>
      <c r="DVL96" s="297"/>
      <c r="DVM96" s="297"/>
      <c r="DVN96" s="297"/>
      <c r="DVO96" s="297"/>
      <c r="DVP96" s="297"/>
      <c r="DVQ96" s="297"/>
      <c r="DVR96" s="297"/>
      <c r="DVS96" s="297"/>
      <c r="DVT96" s="297"/>
      <c r="DVU96" s="297"/>
      <c r="DVV96" s="297"/>
      <c r="DVW96" s="297"/>
      <c r="DVX96" s="297"/>
      <c r="DVY96" s="297"/>
      <c r="DVZ96" s="297"/>
      <c r="DWA96" s="297"/>
      <c r="DWB96" s="297"/>
      <c r="DWC96" s="297"/>
      <c r="DWD96" s="297"/>
      <c r="DWE96" s="297"/>
      <c r="DWF96" s="297"/>
      <c r="DWG96" s="297"/>
      <c r="DWH96" s="297"/>
      <c r="DWI96" s="297"/>
      <c r="DWJ96" s="297"/>
      <c r="DWK96" s="297"/>
      <c r="DWL96" s="297"/>
      <c r="DWM96" s="297"/>
      <c r="DWN96" s="297"/>
      <c r="DWO96" s="297"/>
      <c r="DWP96" s="297"/>
      <c r="DWQ96" s="297"/>
      <c r="DWR96" s="297"/>
      <c r="DWS96" s="297"/>
      <c r="DWT96" s="297"/>
      <c r="DWU96" s="297"/>
      <c r="DWV96" s="297"/>
      <c r="DWW96" s="297"/>
      <c r="DWX96" s="297"/>
      <c r="DWY96" s="297"/>
      <c r="DWZ96" s="297"/>
      <c r="DXA96" s="297"/>
      <c r="DXB96" s="297"/>
      <c r="DXC96" s="297"/>
      <c r="DXD96" s="297"/>
      <c r="DXE96" s="297"/>
      <c r="DXF96" s="297"/>
      <c r="DXG96" s="297"/>
      <c r="DXH96" s="297"/>
      <c r="DXI96" s="297"/>
      <c r="DXJ96" s="297"/>
      <c r="DXK96" s="297"/>
      <c r="DXL96" s="297"/>
      <c r="DXM96" s="297"/>
      <c r="DXN96" s="297"/>
      <c r="DXO96" s="297"/>
      <c r="DXP96" s="297"/>
      <c r="DXQ96" s="297"/>
      <c r="DXR96" s="297"/>
      <c r="DXS96" s="297"/>
      <c r="DXT96" s="297"/>
      <c r="DXU96" s="297"/>
      <c r="DXV96" s="297"/>
      <c r="DXW96" s="297"/>
      <c r="DXX96" s="297"/>
      <c r="DXY96" s="297"/>
      <c r="DXZ96" s="297"/>
      <c r="DYA96" s="297"/>
      <c r="DYB96" s="297"/>
      <c r="DYC96" s="297"/>
      <c r="DYD96" s="297"/>
      <c r="DYE96" s="297"/>
      <c r="DYF96" s="297"/>
      <c r="DYG96" s="297"/>
      <c r="DYH96" s="297"/>
      <c r="DYI96" s="297"/>
      <c r="DYJ96" s="297"/>
      <c r="DYK96" s="297"/>
      <c r="DYL96" s="297"/>
      <c r="DYM96" s="297"/>
      <c r="DYN96" s="297"/>
      <c r="DYO96" s="297"/>
      <c r="DYP96" s="297"/>
      <c r="DYQ96" s="297"/>
      <c r="DYR96" s="297"/>
      <c r="DYS96" s="297"/>
      <c r="DYT96" s="297"/>
      <c r="DYU96" s="297"/>
      <c r="DYV96" s="297"/>
      <c r="DYW96" s="297"/>
      <c r="DYX96" s="297"/>
      <c r="DYY96" s="297"/>
      <c r="DYZ96" s="297"/>
      <c r="DZA96" s="297"/>
      <c r="DZB96" s="297"/>
      <c r="DZC96" s="297"/>
      <c r="DZD96" s="297"/>
      <c r="DZE96" s="297"/>
      <c r="DZF96" s="297"/>
      <c r="DZG96" s="297"/>
      <c r="DZH96" s="297"/>
      <c r="DZI96" s="297"/>
      <c r="DZJ96" s="297"/>
      <c r="DZK96" s="297"/>
      <c r="DZL96" s="297"/>
      <c r="DZM96" s="297"/>
      <c r="DZN96" s="297"/>
      <c r="DZO96" s="297"/>
      <c r="DZP96" s="297"/>
      <c r="DZQ96" s="297"/>
      <c r="DZR96" s="297"/>
      <c r="DZS96" s="297"/>
      <c r="DZT96" s="297"/>
      <c r="DZU96" s="297"/>
      <c r="DZV96" s="297"/>
      <c r="DZW96" s="297"/>
      <c r="DZX96" s="297"/>
      <c r="DZY96" s="297"/>
      <c r="DZZ96" s="297"/>
      <c r="EAA96" s="297"/>
      <c r="EAB96" s="297"/>
      <c r="EAC96" s="297"/>
      <c r="EAD96" s="297"/>
      <c r="EAE96" s="297"/>
      <c r="EAF96" s="297"/>
      <c r="EAG96" s="297"/>
      <c r="EAH96" s="297"/>
      <c r="EAI96" s="297"/>
      <c r="EAJ96" s="297"/>
      <c r="EAK96" s="297"/>
      <c r="EAL96" s="297"/>
      <c r="EAM96" s="297"/>
      <c r="EAN96" s="297"/>
      <c r="EAO96" s="297"/>
      <c r="EAP96" s="297"/>
      <c r="EAQ96" s="297"/>
      <c r="EAR96" s="297"/>
      <c r="EAS96" s="297"/>
      <c r="EAT96" s="297"/>
      <c r="EAU96" s="297"/>
      <c r="EAV96" s="297"/>
      <c r="EAW96" s="297"/>
      <c r="EAX96" s="297"/>
      <c r="EAY96" s="297"/>
      <c r="EAZ96" s="297"/>
      <c r="EBA96" s="297"/>
      <c r="EBB96" s="297"/>
      <c r="EBC96" s="297"/>
      <c r="EBD96" s="297"/>
      <c r="EBE96" s="297"/>
      <c r="EBF96" s="297"/>
      <c r="EBG96" s="297"/>
      <c r="EBH96" s="297"/>
      <c r="EBI96" s="297"/>
      <c r="EBJ96" s="297"/>
      <c r="EBK96" s="297"/>
      <c r="EBL96" s="297"/>
      <c r="EBM96" s="297"/>
      <c r="EBN96" s="297"/>
      <c r="EBO96" s="297"/>
      <c r="EBP96" s="297"/>
      <c r="EBQ96" s="297"/>
      <c r="EBR96" s="297"/>
      <c r="EBS96" s="297"/>
      <c r="EBT96" s="297"/>
      <c r="EBU96" s="297"/>
      <c r="EBV96" s="297"/>
      <c r="EBW96" s="297"/>
      <c r="EBX96" s="297"/>
      <c r="EBY96" s="297"/>
      <c r="EBZ96" s="297"/>
      <c r="ECA96" s="297"/>
      <c r="ECB96" s="297"/>
      <c r="ECC96" s="297"/>
      <c r="ECD96" s="297"/>
      <c r="ECE96" s="297"/>
      <c r="ECF96" s="297"/>
      <c r="ECG96" s="297"/>
      <c r="ECH96" s="297"/>
      <c r="ECI96" s="297"/>
      <c r="ECJ96" s="297"/>
      <c r="ECK96" s="297"/>
      <c r="ECL96" s="297"/>
      <c r="ECM96" s="297"/>
      <c r="ECN96" s="297"/>
      <c r="ECO96" s="297"/>
      <c r="ECP96" s="297"/>
      <c r="ECQ96" s="297"/>
      <c r="ECR96" s="297"/>
      <c r="ECS96" s="297"/>
      <c r="ECT96" s="297"/>
      <c r="ECU96" s="297"/>
      <c r="ECV96" s="297"/>
      <c r="ECW96" s="297"/>
      <c r="ECX96" s="297"/>
      <c r="ECY96" s="297"/>
      <c r="ECZ96" s="297"/>
      <c r="EDA96" s="297"/>
      <c r="EDB96" s="297"/>
      <c r="EDC96" s="297"/>
      <c r="EDD96" s="297"/>
      <c r="EDE96" s="297"/>
      <c r="EDF96" s="297"/>
      <c r="EDG96" s="297"/>
      <c r="EDH96" s="297"/>
      <c r="EDI96" s="297"/>
      <c r="EDJ96" s="297"/>
      <c r="EDK96" s="297"/>
      <c r="EDL96" s="297"/>
      <c r="EDM96" s="297"/>
      <c r="EDN96" s="297"/>
      <c r="EDO96" s="297"/>
      <c r="EDP96" s="297"/>
      <c r="EDQ96" s="297"/>
      <c r="EDR96" s="297"/>
      <c r="EDS96" s="297"/>
      <c r="EDT96" s="297"/>
      <c r="EDU96" s="297"/>
      <c r="EDV96" s="297"/>
      <c r="EDW96" s="297"/>
      <c r="EDX96" s="297"/>
      <c r="EDY96" s="297"/>
      <c r="EDZ96" s="297"/>
      <c r="EEA96" s="297"/>
      <c r="EEB96" s="297"/>
      <c r="EEC96" s="297"/>
      <c r="EED96" s="297"/>
      <c r="EEE96" s="297"/>
      <c r="EEF96" s="297"/>
      <c r="EEG96" s="297"/>
      <c r="EEH96" s="297"/>
      <c r="EEI96" s="297"/>
      <c r="EEJ96" s="297"/>
      <c r="EEK96" s="297"/>
      <c r="EEL96" s="297"/>
      <c r="EEM96" s="297"/>
      <c r="EEN96" s="297"/>
      <c r="EEO96" s="297"/>
      <c r="EEP96" s="297"/>
      <c r="EEQ96" s="297"/>
      <c r="EER96" s="297"/>
      <c r="EES96" s="297"/>
      <c r="EET96" s="297"/>
      <c r="EEU96" s="297"/>
      <c r="EEV96" s="297"/>
      <c r="EEW96" s="297"/>
      <c r="EEX96" s="297"/>
      <c r="EEY96" s="297"/>
      <c r="EEZ96" s="297"/>
      <c r="EFA96" s="297"/>
      <c r="EFB96" s="297"/>
      <c r="EFC96" s="297"/>
      <c r="EFD96" s="297"/>
      <c r="EFE96" s="297"/>
      <c r="EFF96" s="297"/>
      <c r="EFG96" s="297"/>
      <c r="EFH96" s="297"/>
      <c r="EFI96" s="297"/>
      <c r="EFJ96" s="297"/>
      <c r="EFK96" s="297"/>
      <c r="EFL96" s="297"/>
      <c r="EFM96" s="297"/>
      <c r="EFN96" s="297"/>
      <c r="EFO96" s="297"/>
      <c r="EFP96" s="297"/>
      <c r="EFQ96" s="297"/>
      <c r="EFR96" s="297"/>
      <c r="EFS96" s="297"/>
      <c r="EFT96" s="297"/>
      <c r="EFU96" s="297"/>
      <c r="EFV96" s="297"/>
      <c r="EFW96" s="297"/>
      <c r="EFX96" s="297"/>
      <c r="EFY96" s="297"/>
      <c r="EFZ96" s="297"/>
      <c r="EGA96" s="297"/>
      <c r="EGB96" s="297"/>
      <c r="EGC96" s="297"/>
      <c r="EGD96" s="297"/>
      <c r="EGE96" s="297"/>
      <c r="EGF96" s="297"/>
      <c r="EGG96" s="297"/>
      <c r="EGH96" s="297"/>
      <c r="EGI96" s="297"/>
      <c r="EGJ96" s="297"/>
      <c r="EGK96" s="297"/>
      <c r="EGL96" s="297"/>
      <c r="EGM96" s="297"/>
      <c r="EGN96" s="297"/>
      <c r="EGO96" s="297"/>
      <c r="EGP96" s="297"/>
      <c r="EGQ96" s="297"/>
      <c r="EGR96" s="297"/>
      <c r="EGS96" s="297"/>
      <c r="EGT96" s="297"/>
      <c r="EGU96" s="297"/>
      <c r="EGV96" s="297"/>
      <c r="EGW96" s="297"/>
      <c r="EGX96" s="297"/>
      <c r="EGY96" s="297"/>
      <c r="EGZ96" s="297"/>
      <c r="EHA96" s="297"/>
      <c r="EHB96" s="297"/>
      <c r="EHC96" s="297"/>
      <c r="EHD96" s="297"/>
      <c r="EHE96" s="297"/>
      <c r="EHF96" s="297"/>
      <c r="EHG96" s="297"/>
      <c r="EHH96" s="297"/>
      <c r="EHI96" s="297"/>
      <c r="EHJ96" s="297"/>
      <c r="EHK96" s="297"/>
      <c r="EHL96" s="297"/>
      <c r="EHM96" s="297"/>
      <c r="EHN96" s="297"/>
      <c r="EHO96" s="297"/>
      <c r="EHP96" s="297"/>
      <c r="EHQ96" s="297"/>
      <c r="EHR96" s="297"/>
      <c r="EHS96" s="297"/>
      <c r="EHT96" s="297"/>
      <c r="EHU96" s="297"/>
      <c r="EHV96" s="297"/>
      <c r="EHW96" s="297"/>
      <c r="EHX96" s="297"/>
      <c r="EHY96" s="297"/>
      <c r="EHZ96" s="297"/>
      <c r="EIA96" s="297"/>
      <c r="EIB96" s="297"/>
      <c r="EIC96" s="297"/>
      <c r="EID96" s="297"/>
      <c r="EIE96" s="297"/>
      <c r="EIF96" s="297"/>
      <c r="EIG96" s="297"/>
      <c r="EIH96" s="297"/>
      <c r="EII96" s="297"/>
      <c r="EIJ96" s="297"/>
      <c r="EIK96" s="297"/>
      <c r="EIL96" s="297"/>
      <c r="EIM96" s="297"/>
      <c r="EIN96" s="297"/>
      <c r="EIO96" s="297"/>
      <c r="EIP96" s="297"/>
      <c r="EIQ96" s="297"/>
      <c r="EIR96" s="297"/>
      <c r="EIS96" s="297"/>
      <c r="EIT96" s="297"/>
      <c r="EIU96" s="297"/>
      <c r="EIV96" s="297"/>
      <c r="EIW96" s="297"/>
      <c r="EIX96" s="297"/>
      <c r="EIY96" s="297"/>
      <c r="EIZ96" s="297"/>
      <c r="EJA96" s="297"/>
      <c r="EJB96" s="297"/>
      <c r="EJC96" s="297"/>
      <c r="EJD96" s="297"/>
      <c r="EJE96" s="297"/>
      <c r="EJF96" s="297"/>
      <c r="EJG96" s="297"/>
      <c r="EJH96" s="297"/>
      <c r="EJI96" s="297"/>
      <c r="EJJ96" s="297"/>
      <c r="EJK96" s="297"/>
      <c r="EJL96" s="297"/>
      <c r="EJM96" s="297"/>
      <c r="EJN96" s="297"/>
      <c r="EJO96" s="297"/>
      <c r="EJP96" s="297"/>
      <c r="EJQ96" s="297"/>
      <c r="EJR96" s="297"/>
      <c r="EJS96" s="297"/>
      <c r="EJT96" s="297"/>
      <c r="EJU96" s="297"/>
      <c r="EJV96" s="297"/>
      <c r="EJW96" s="297"/>
      <c r="EJX96" s="297"/>
      <c r="EJY96" s="297"/>
      <c r="EJZ96" s="297"/>
      <c r="EKA96" s="297"/>
      <c r="EKB96" s="297"/>
      <c r="EKC96" s="297"/>
      <c r="EKD96" s="297"/>
      <c r="EKE96" s="297"/>
      <c r="EKF96" s="297"/>
      <c r="EKG96" s="297"/>
      <c r="EKH96" s="297"/>
      <c r="EKI96" s="297"/>
      <c r="EKJ96" s="297"/>
      <c r="EKK96" s="297"/>
      <c r="EKL96" s="297"/>
      <c r="EKM96" s="297"/>
      <c r="EKN96" s="297"/>
      <c r="EKO96" s="297"/>
      <c r="EKP96" s="297"/>
      <c r="EKQ96" s="297"/>
      <c r="EKR96" s="297"/>
      <c r="EKS96" s="297"/>
      <c r="EKT96" s="297"/>
      <c r="EKU96" s="297"/>
      <c r="EKV96" s="297"/>
      <c r="EKW96" s="297"/>
      <c r="EKX96" s="297"/>
      <c r="EKY96" s="297"/>
      <c r="EKZ96" s="297"/>
      <c r="ELA96" s="297"/>
      <c r="ELB96" s="297"/>
      <c r="ELC96" s="297"/>
      <c r="ELD96" s="297"/>
      <c r="ELE96" s="297"/>
      <c r="ELF96" s="297"/>
      <c r="ELG96" s="297"/>
      <c r="ELH96" s="297"/>
      <c r="ELI96" s="297"/>
      <c r="ELJ96" s="297"/>
      <c r="ELK96" s="297"/>
      <c r="ELL96" s="297"/>
      <c r="ELM96" s="297"/>
      <c r="ELN96" s="297"/>
      <c r="ELO96" s="297"/>
      <c r="ELP96" s="297"/>
      <c r="ELQ96" s="297"/>
      <c r="ELR96" s="297"/>
      <c r="ELS96" s="297"/>
      <c r="ELT96" s="297"/>
      <c r="ELU96" s="297"/>
      <c r="ELV96" s="297"/>
      <c r="ELW96" s="297"/>
      <c r="ELX96" s="297"/>
      <c r="ELY96" s="297"/>
      <c r="ELZ96" s="297"/>
      <c r="EMA96" s="297"/>
      <c r="EMB96" s="297"/>
      <c r="EMC96" s="297"/>
      <c r="EMD96" s="297"/>
      <c r="EME96" s="297"/>
      <c r="EMF96" s="297"/>
      <c r="EMG96" s="297"/>
      <c r="EMH96" s="297"/>
      <c r="EMI96" s="297"/>
      <c r="EMJ96" s="297"/>
      <c r="EMK96" s="297"/>
      <c r="EML96" s="297"/>
      <c r="EMM96" s="297"/>
      <c r="EMN96" s="297"/>
      <c r="EMO96" s="297"/>
      <c r="EMP96" s="297"/>
      <c r="EMQ96" s="297"/>
      <c r="EMR96" s="297"/>
      <c r="EMS96" s="297"/>
      <c r="EMT96" s="297"/>
      <c r="EMU96" s="297"/>
      <c r="EMV96" s="297"/>
      <c r="EMW96" s="297"/>
      <c r="EMX96" s="297"/>
      <c r="EMY96" s="297"/>
      <c r="EMZ96" s="297"/>
      <c r="ENA96" s="297"/>
      <c r="ENB96" s="297"/>
      <c r="ENC96" s="297"/>
      <c r="END96" s="297"/>
      <c r="ENE96" s="297"/>
      <c r="ENF96" s="297"/>
      <c r="ENG96" s="297"/>
      <c r="ENH96" s="297"/>
      <c r="ENI96" s="297"/>
      <c r="ENJ96" s="297"/>
      <c r="ENK96" s="297"/>
      <c r="ENL96" s="297"/>
      <c r="ENM96" s="297"/>
      <c r="ENN96" s="297"/>
      <c r="ENO96" s="297"/>
      <c r="ENP96" s="297"/>
      <c r="ENQ96" s="297"/>
      <c r="ENR96" s="297"/>
      <c r="ENS96" s="297"/>
      <c r="ENT96" s="297"/>
      <c r="ENU96" s="297"/>
      <c r="ENV96" s="297"/>
      <c r="ENW96" s="297"/>
      <c r="ENX96" s="297"/>
      <c r="ENY96" s="297"/>
      <c r="ENZ96" s="297"/>
      <c r="EOA96" s="297"/>
      <c r="EOB96" s="297"/>
      <c r="EOC96" s="297"/>
      <c r="EOD96" s="297"/>
      <c r="EOE96" s="297"/>
      <c r="EOF96" s="297"/>
      <c r="EOG96" s="297"/>
      <c r="EOH96" s="297"/>
      <c r="EOI96" s="297"/>
      <c r="EOJ96" s="297"/>
      <c r="EOK96" s="297"/>
      <c r="EOL96" s="297"/>
      <c r="EOM96" s="297"/>
      <c r="EON96" s="297"/>
      <c r="EOO96" s="297"/>
      <c r="EOP96" s="297"/>
      <c r="EOQ96" s="297"/>
      <c r="EOR96" s="297"/>
      <c r="EOS96" s="297"/>
      <c r="EOT96" s="297"/>
      <c r="EOU96" s="297"/>
      <c r="EOV96" s="297"/>
      <c r="EOW96" s="297"/>
      <c r="EOX96" s="297"/>
      <c r="EOY96" s="297"/>
      <c r="EOZ96" s="297"/>
      <c r="EPA96" s="297"/>
      <c r="EPB96" s="297"/>
      <c r="EPC96" s="297"/>
      <c r="EPD96" s="297"/>
      <c r="EPE96" s="297"/>
      <c r="EPF96" s="297"/>
      <c r="EPG96" s="297"/>
      <c r="EPH96" s="297"/>
      <c r="EPI96" s="297"/>
      <c r="EPJ96" s="297"/>
      <c r="EPK96" s="297"/>
      <c r="EPL96" s="297"/>
      <c r="EPM96" s="297"/>
      <c r="EPN96" s="297"/>
      <c r="EPO96" s="297"/>
      <c r="EPP96" s="297"/>
      <c r="EPQ96" s="297"/>
      <c r="EPR96" s="297"/>
      <c r="EPS96" s="297"/>
      <c r="EPT96" s="297"/>
      <c r="EPU96" s="297"/>
      <c r="EPV96" s="297"/>
      <c r="EPW96" s="297"/>
      <c r="EPX96" s="297"/>
      <c r="EPY96" s="297"/>
      <c r="EPZ96" s="297"/>
      <c r="EQA96" s="297"/>
      <c r="EQB96" s="297"/>
      <c r="EQC96" s="297"/>
      <c r="EQD96" s="297"/>
      <c r="EQE96" s="297"/>
      <c r="EQF96" s="297"/>
      <c r="EQG96" s="297"/>
      <c r="EQH96" s="297"/>
      <c r="EQI96" s="297"/>
      <c r="EQJ96" s="297"/>
      <c r="EQK96" s="297"/>
      <c r="EQL96" s="297"/>
      <c r="EQM96" s="297"/>
      <c r="EQN96" s="297"/>
      <c r="EQO96" s="297"/>
      <c r="EQP96" s="297"/>
      <c r="EQQ96" s="297"/>
      <c r="EQR96" s="297"/>
      <c r="EQS96" s="297"/>
      <c r="EQT96" s="297"/>
      <c r="EQU96" s="297"/>
      <c r="EQV96" s="297"/>
      <c r="EQW96" s="297"/>
      <c r="EQX96" s="297"/>
      <c r="EQY96" s="297"/>
      <c r="EQZ96" s="297"/>
      <c r="ERA96" s="297"/>
      <c r="ERB96" s="297"/>
      <c r="ERC96" s="297"/>
      <c r="ERD96" s="297"/>
      <c r="ERE96" s="297"/>
      <c r="ERF96" s="297"/>
      <c r="ERG96" s="297"/>
      <c r="ERH96" s="297"/>
      <c r="ERI96" s="297"/>
      <c r="ERJ96" s="297"/>
      <c r="ERK96" s="297"/>
      <c r="ERL96" s="297"/>
      <c r="ERM96" s="297"/>
      <c r="ERN96" s="297"/>
      <c r="ERO96" s="297"/>
      <c r="ERP96" s="297"/>
      <c r="ERQ96" s="297"/>
      <c r="ERR96" s="297"/>
      <c r="ERS96" s="297"/>
      <c r="ERT96" s="297"/>
      <c r="ERU96" s="297"/>
      <c r="ERV96" s="297"/>
      <c r="ERW96" s="297"/>
      <c r="ERX96" s="297"/>
      <c r="ERY96" s="297"/>
      <c r="ERZ96" s="297"/>
      <c r="ESA96" s="297"/>
      <c r="ESB96" s="297"/>
      <c r="ESC96" s="297"/>
      <c r="ESD96" s="297"/>
      <c r="ESE96" s="297"/>
      <c r="ESF96" s="297"/>
      <c r="ESG96" s="297"/>
      <c r="ESH96" s="297"/>
      <c r="ESI96" s="297"/>
      <c r="ESJ96" s="297"/>
      <c r="ESK96" s="297"/>
      <c r="ESL96" s="297"/>
      <c r="ESM96" s="297"/>
      <c r="ESN96" s="297"/>
      <c r="ESO96" s="297"/>
      <c r="ESP96" s="297"/>
      <c r="ESQ96" s="297"/>
      <c r="ESR96" s="297"/>
      <c r="ESS96" s="297"/>
      <c r="EST96" s="297"/>
      <c r="ESU96" s="297"/>
      <c r="ESV96" s="297"/>
      <c r="ESW96" s="297"/>
      <c r="ESX96" s="297"/>
      <c r="ESY96" s="297"/>
      <c r="ESZ96" s="297"/>
      <c r="ETA96" s="297"/>
      <c r="ETB96" s="297"/>
      <c r="ETC96" s="297"/>
      <c r="ETD96" s="297"/>
      <c r="ETE96" s="297"/>
      <c r="ETF96" s="297"/>
      <c r="ETG96" s="297"/>
      <c r="ETH96" s="297"/>
      <c r="ETI96" s="297"/>
      <c r="ETJ96" s="297"/>
      <c r="ETK96" s="297"/>
      <c r="ETL96" s="297"/>
      <c r="ETM96" s="297"/>
      <c r="ETN96" s="297"/>
      <c r="ETO96" s="297"/>
      <c r="ETP96" s="297"/>
      <c r="ETQ96" s="297"/>
      <c r="ETR96" s="297"/>
      <c r="ETS96" s="297"/>
      <c r="ETT96" s="297"/>
      <c r="ETU96" s="297"/>
      <c r="ETV96" s="297"/>
      <c r="ETW96" s="297"/>
      <c r="ETX96" s="297"/>
      <c r="ETY96" s="297"/>
      <c r="ETZ96" s="297"/>
      <c r="EUA96" s="297"/>
      <c r="EUB96" s="297"/>
      <c r="EUC96" s="297"/>
      <c r="EUD96" s="297"/>
      <c r="EUE96" s="297"/>
      <c r="EUF96" s="297"/>
      <c r="EUG96" s="297"/>
      <c r="EUH96" s="297"/>
      <c r="EUI96" s="297"/>
      <c r="EUJ96" s="297"/>
      <c r="EUK96" s="297"/>
      <c r="EUL96" s="297"/>
      <c r="EUM96" s="297"/>
      <c r="EUN96" s="297"/>
      <c r="EUO96" s="297"/>
      <c r="EUP96" s="297"/>
      <c r="EUQ96" s="297"/>
      <c r="EUR96" s="297"/>
      <c r="EUS96" s="297"/>
      <c r="EUT96" s="297"/>
      <c r="EUU96" s="297"/>
      <c r="EUV96" s="297"/>
      <c r="EUW96" s="297"/>
      <c r="EUX96" s="297"/>
      <c r="EUY96" s="297"/>
      <c r="EUZ96" s="297"/>
      <c r="EVA96" s="297"/>
      <c r="EVB96" s="297"/>
      <c r="EVC96" s="297"/>
      <c r="EVD96" s="297"/>
      <c r="EVE96" s="297"/>
      <c r="EVF96" s="297"/>
      <c r="EVG96" s="297"/>
      <c r="EVH96" s="297"/>
      <c r="EVI96" s="297"/>
      <c r="EVJ96" s="297"/>
      <c r="EVK96" s="297"/>
      <c r="EVL96" s="297"/>
      <c r="EVM96" s="297"/>
      <c r="EVN96" s="297"/>
      <c r="EVO96" s="297"/>
      <c r="EVP96" s="297"/>
      <c r="EVQ96" s="297"/>
      <c r="EVR96" s="297"/>
      <c r="EVS96" s="297"/>
      <c r="EVT96" s="297"/>
      <c r="EVU96" s="297"/>
      <c r="EVV96" s="297"/>
      <c r="EVW96" s="297"/>
      <c r="EVX96" s="297"/>
      <c r="EVY96" s="297"/>
      <c r="EVZ96" s="297"/>
      <c r="EWA96" s="297"/>
      <c r="EWB96" s="297"/>
      <c r="EWC96" s="297"/>
      <c r="EWD96" s="297"/>
      <c r="EWE96" s="297"/>
      <c r="EWF96" s="297"/>
      <c r="EWG96" s="297"/>
      <c r="EWH96" s="297"/>
      <c r="EWI96" s="297"/>
      <c r="EWJ96" s="297"/>
      <c r="EWK96" s="297"/>
      <c r="EWL96" s="297"/>
      <c r="EWM96" s="297"/>
      <c r="EWN96" s="297"/>
      <c r="EWO96" s="297"/>
      <c r="EWP96" s="297"/>
      <c r="EWQ96" s="297"/>
      <c r="EWR96" s="297"/>
      <c r="EWS96" s="297"/>
      <c r="EWT96" s="297"/>
      <c r="EWU96" s="297"/>
      <c r="EWV96" s="297"/>
      <c r="EWW96" s="297"/>
      <c r="EWX96" s="297"/>
      <c r="EWY96" s="297"/>
      <c r="EWZ96" s="297"/>
      <c r="EXA96" s="297"/>
      <c r="EXB96" s="297"/>
      <c r="EXC96" s="297"/>
      <c r="EXD96" s="297"/>
      <c r="EXE96" s="297"/>
      <c r="EXF96" s="297"/>
      <c r="EXG96" s="297"/>
      <c r="EXH96" s="297"/>
      <c r="EXI96" s="297"/>
      <c r="EXJ96" s="297"/>
      <c r="EXK96" s="297"/>
      <c r="EXL96" s="297"/>
      <c r="EXM96" s="297"/>
      <c r="EXN96" s="297"/>
      <c r="EXO96" s="297"/>
      <c r="EXP96" s="297"/>
      <c r="EXQ96" s="297"/>
      <c r="EXR96" s="297"/>
      <c r="EXS96" s="297"/>
      <c r="EXT96" s="297"/>
      <c r="EXU96" s="297"/>
      <c r="EXV96" s="297"/>
      <c r="EXW96" s="297"/>
      <c r="EXX96" s="297"/>
      <c r="EXY96" s="297"/>
      <c r="EXZ96" s="297"/>
      <c r="EYA96" s="297"/>
      <c r="EYB96" s="297"/>
      <c r="EYC96" s="297"/>
      <c r="EYD96" s="297"/>
      <c r="EYE96" s="297"/>
      <c r="EYF96" s="297"/>
      <c r="EYG96" s="297"/>
      <c r="EYH96" s="297"/>
      <c r="EYI96" s="297"/>
      <c r="EYJ96" s="297"/>
      <c r="EYK96" s="297"/>
      <c r="EYL96" s="297"/>
      <c r="EYM96" s="297"/>
      <c r="EYN96" s="297"/>
      <c r="EYO96" s="297"/>
      <c r="EYP96" s="297"/>
      <c r="EYQ96" s="297"/>
      <c r="EYR96" s="297"/>
      <c r="EYS96" s="297"/>
      <c r="EYT96" s="297"/>
      <c r="EYU96" s="297"/>
      <c r="EYV96" s="297"/>
      <c r="EYW96" s="297"/>
      <c r="EYX96" s="297"/>
      <c r="EYY96" s="297"/>
      <c r="EYZ96" s="297"/>
      <c r="EZA96" s="297"/>
      <c r="EZB96" s="297"/>
      <c r="EZC96" s="297"/>
      <c r="EZD96" s="297"/>
      <c r="EZE96" s="297"/>
      <c r="EZF96" s="297"/>
      <c r="EZG96" s="297"/>
      <c r="EZH96" s="297"/>
      <c r="EZI96" s="297"/>
      <c r="EZJ96" s="297"/>
      <c r="EZK96" s="297"/>
      <c r="EZL96" s="297"/>
      <c r="EZM96" s="297"/>
      <c r="EZN96" s="297"/>
      <c r="EZO96" s="297"/>
      <c r="EZP96" s="297"/>
      <c r="EZQ96" s="297"/>
      <c r="EZR96" s="297"/>
      <c r="EZS96" s="297"/>
      <c r="EZT96" s="297"/>
      <c r="EZU96" s="297"/>
      <c r="EZV96" s="297"/>
      <c r="EZW96" s="297"/>
      <c r="EZX96" s="297"/>
      <c r="EZY96" s="297"/>
      <c r="EZZ96" s="297"/>
      <c r="FAA96" s="297"/>
      <c r="FAB96" s="297"/>
      <c r="FAC96" s="297"/>
      <c r="FAD96" s="297"/>
      <c r="FAE96" s="297"/>
      <c r="FAF96" s="297"/>
      <c r="FAG96" s="297"/>
      <c r="FAH96" s="297"/>
      <c r="FAI96" s="297"/>
      <c r="FAJ96" s="297"/>
      <c r="FAK96" s="297"/>
      <c r="FAL96" s="297"/>
      <c r="FAM96" s="297"/>
      <c r="FAN96" s="297"/>
      <c r="FAO96" s="297"/>
      <c r="FAP96" s="297"/>
      <c r="FAQ96" s="297"/>
      <c r="FAR96" s="297"/>
      <c r="FAS96" s="297"/>
      <c r="FAT96" s="297"/>
      <c r="FAU96" s="297"/>
      <c r="FAV96" s="297"/>
      <c r="FAW96" s="297"/>
      <c r="FAX96" s="297"/>
      <c r="FAY96" s="297"/>
      <c r="FAZ96" s="297"/>
      <c r="FBA96" s="297"/>
      <c r="FBB96" s="297"/>
      <c r="FBC96" s="297"/>
      <c r="FBD96" s="297"/>
      <c r="FBE96" s="297"/>
      <c r="FBF96" s="297"/>
      <c r="FBG96" s="297"/>
      <c r="FBH96" s="297"/>
      <c r="FBI96" s="297"/>
      <c r="FBJ96" s="297"/>
      <c r="FBK96" s="297"/>
      <c r="FBL96" s="297"/>
      <c r="FBM96" s="297"/>
      <c r="FBN96" s="297"/>
      <c r="FBO96" s="297"/>
      <c r="FBP96" s="297"/>
      <c r="FBQ96" s="297"/>
      <c r="FBR96" s="297"/>
      <c r="FBS96" s="297"/>
      <c r="FBT96" s="297"/>
      <c r="FBU96" s="297"/>
      <c r="FBV96" s="297"/>
      <c r="FBW96" s="297"/>
      <c r="FBX96" s="297"/>
      <c r="FBY96" s="297"/>
      <c r="FBZ96" s="297"/>
      <c r="FCA96" s="297"/>
      <c r="FCB96" s="297"/>
      <c r="FCC96" s="297"/>
      <c r="FCD96" s="297"/>
      <c r="FCE96" s="297"/>
      <c r="FCF96" s="297"/>
      <c r="FCG96" s="297"/>
      <c r="FCH96" s="297"/>
      <c r="FCI96" s="297"/>
      <c r="FCJ96" s="297"/>
      <c r="FCK96" s="297"/>
      <c r="FCL96" s="297"/>
      <c r="FCM96" s="297"/>
      <c r="FCN96" s="297"/>
      <c r="FCO96" s="297"/>
      <c r="FCP96" s="297"/>
      <c r="FCQ96" s="297"/>
      <c r="FCR96" s="297"/>
      <c r="FCS96" s="297"/>
      <c r="FCT96" s="297"/>
      <c r="FCU96" s="297"/>
      <c r="FCV96" s="297"/>
      <c r="FCW96" s="297"/>
      <c r="FCX96" s="297"/>
      <c r="FCY96" s="297"/>
      <c r="FCZ96" s="297"/>
      <c r="FDA96" s="297"/>
      <c r="FDB96" s="297"/>
      <c r="FDC96" s="297"/>
      <c r="FDD96" s="297"/>
      <c r="FDE96" s="297"/>
      <c r="FDF96" s="297"/>
      <c r="FDG96" s="297"/>
      <c r="FDH96" s="297"/>
      <c r="FDI96" s="297"/>
      <c r="FDJ96" s="297"/>
      <c r="FDK96" s="297"/>
      <c r="FDL96" s="297"/>
      <c r="FDM96" s="297"/>
      <c r="FDN96" s="297"/>
      <c r="FDO96" s="297"/>
      <c r="FDP96" s="297"/>
      <c r="FDQ96" s="297"/>
      <c r="FDR96" s="297"/>
      <c r="FDS96" s="297"/>
      <c r="FDT96" s="297"/>
      <c r="FDU96" s="297"/>
      <c r="FDV96" s="297"/>
      <c r="FDW96" s="297"/>
      <c r="FDX96" s="297"/>
      <c r="FDY96" s="297"/>
      <c r="FDZ96" s="297"/>
      <c r="FEA96" s="297"/>
      <c r="FEB96" s="297"/>
      <c r="FEC96" s="297"/>
      <c r="FED96" s="297"/>
      <c r="FEE96" s="297"/>
      <c r="FEF96" s="297"/>
      <c r="FEG96" s="297"/>
      <c r="FEH96" s="297"/>
      <c r="FEI96" s="297"/>
      <c r="FEJ96" s="297"/>
      <c r="FEK96" s="297"/>
      <c r="FEL96" s="297"/>
      <c r="FEM96" s="297"/>
      <c r="FEN96" s="297"/>
      <c r="FEO96" s="297"/>
      <c r="FEP96" s="297"/>
      <c r="FEQ96" s="297"/>
      <c r="FER96" s="297"/>
      <c r="FES96" s="297"/>
      <c r="FET96" s="297"/>
      <c r="FEU96" s="297"/>
      <c r="FEV96" s="297"/>
      <c r="FEW96" s="297"/>
      <c r="FEX96" s="297"/>
      <c r="FEY96" s="297"/>
      <c r="FEZ96" s="297"/>
      <c r="FFA96" s="297"/>
      <c r="FFB96" s="297"/>
      <c r="FFC96" s="297"/>
      <c r="FFD96" s="297"/>
      <c r="FFE96" s="297"/>
      <c r="FFF96" s="297"/>
      <c r="FFG96" s="297"/>
      <c r="FFH96" s="297"/>
      <c r="FFI96" s="297"/>
      <c r="FFJ96" s="297"/>
      <c r="FFK96" s="297"/>
      <c r="FFL96" s="297"/>
      <c r="FFM96" s="297"/>
      <c r="FFN96" s="297"/>
      <c r="FFO96" s="297"/>
      <c r="FFP96" s="297"/>
      <c r="FFQ96" s="297"/>
      <c r="FFR96" s="297"/>
      <c r="FFS96" s="297"/>
      <c r="FFT96" s="297"/>
      <c r="FFU96" s="297"/>
      <c r="FFV96" s="297"/>
      <c r="FFW96" s="297"/>
      <c r="FFX96" s="297"/>
      <c r="FFY96" s="297"/>
      <c r="FFZ96" s="297"/>
      <c r="FGA96" s="297"/>
      <c r="FGB96" s="297"/>
      <c r="FGC96" s="297"/>
      <c r="FGD96" s="297"/>
      <c r="FGE96" s="297"/>
      <c r="FGF96" s="297"/>
      <c r="FGG96" s="297"/>
      <c r="FGH96" s="297"/>
      <c r="FGI96" s="297"/>
      <c r="FGJ96" s="297"/>
      <c r="FGK96" s="297"/>
      <c r="FGL96" s="297"/>
      <c r="FGM96" s="297"/>
      <c r="FGN96" s="297"/>
      <c r="FGO96" s="297"/>
      <c r="FGP96" s="297"/>
      <c r="FGQ96" s="297"/>
      <c r="FGR96" s="297"/>
      <c r="FGS96" s="297"/>
      <c r="FGT96" s="297"/>
      <c r="FGU96" s="297"/>
      <c r="FGV96" s="297"/>
      <c r="FGW96" s="297"/>
      <c r="FGX96" s="297"/>
      <c r="FGY96" s="297"/>
      <c r="FGZ96" s="297"/>
      <c r="FHA96" s="297"/>
      <c r="FHB96" s="297"/>
      <c r="FHC96" s="297"/>
      <c r="FHD96" s="297"/>
      <c r="FHE96" s="297"/>
      <c r="FHF96" s="297"/>
      <c r="FHG96" s="297"/>
      <c r="FHH96" s="297"/>
      <c r="FHI96" s="297"/>
      <c r="FHJ96" s="297"/>
      <c r="FHK96" s="297"/>
      <c r="FHL96" s="297"/>
      <c r="FHM96" s="297"/>
      <c r="FHN96" s="297"/>
      <c r="FHO96" s="297"/>
      <c r="FHP96" s="297"/>
      <c r="FHQ96" s="297"/>
      <c r="FHR96" s="297"/>
      <c r="FHS96" s="297"/>
      <c r="FHT96" s="297"/>
      <c r="FHU96" s="297"/>
      <c r="FHV96" s="297"/>
      <c r="FHW96" s="297"/>
      <c r="FHX96" s="297"/>
      <c r="FHY96" s="297"/>
      <c r="FHZ96" s="297"/>
      <c r="FIA96" s="297"/>
      <c r="FIB96" s="297"/>
      <c r="FIC96" s="297"/>
      <c r="FID96" s="297"/>
      <c r="FIE96" s="297"/>
      <c r="FIF96" s="297"/>
      <c r="FIG96" s="297"/>
      <c r="FIH96" s="297"/>
      <c r="FII96" s="297"/>
      <c r="FIJ96" s="297"/>
      <c r="FIK96" s="297"/>
      <c r="FIL96" s="297"/>
      <c r="FIM96" s="297"/>
      <c r="FIN96" s="297"/>
      <c r="FIO96" s="297"/>
      <c r="FIP96" s="297"/>
      <c r="FIQ96" s="297"/>
      <c r="FIR96" s="297"/>
      <c r="FIS96" s="297"/>
      <c r="FIT96" s="297"/>
      <c r="FIU96" s="297"/>
      <c r="FIV96" s="297"/>
      <c r="FIW96" s="297"/>
      <c r="FIX96" s="297"/>
      <c r="FIY96" s="297"/>
      <c r="FIZ96" s="297"/>
      <c r="FJA96" s="297"/>
      <c r="FJB96" s="297"/>
      <c r="FJC96" s="297"/>
      <c r="FJD96" s="297"/>
      <c r="FJE96" s="297"/>
      <c r="FJF96" s="297"/>
      <c r="FJG96" s="297"/>
      <c r="FJH96" s="297"/>
      <c r="FJI96" s="297"/>
      <c r="FJJ96" s="297"/>
      <c r="FJK96" s="297"/>
      <c r="FJL96" s="297"/>
      <c r="FJM96" s="297"/>
      <c r="FJN96" s="297"/>
      <c r="FJO96" s="297"/>
      <c r="FJP96" s="297"/>
      <c r="FJQ96" s="297"/>
      <c r="FJR96" s="297"/>
      <c r="FJS96" s="297"/>
      <c r="FJT96" s="297"/>
      <c r="FJU96" s="297"/>
      <c r="FJV96" s="297"/>
      <c r="FJW96" s="297"/>
      <c r="FJX96" s="297"/>
      <c r="FJY96" s="297"/>
      <c r="FJZ96" s="297"/>
      <c r="FKA96" s="297"/>
      <c r="FKB96" s="297"/>
      <c r="FKC96" s="297"/>
      <c r="FKD96" s="297"/>
      <c r="FKE96" s="297"/>
      <c r="FKF96" s="297"/>
      <c r="FKG96" s="297"/>
      <c r="FKH96" s="297"/>
      <c r="FKI96" s="297"/>
      <c r="FKJ96" s="297"/>
      <c r="FKK96" s="297"/>
      <c r="FKL96" s="297"/>
      <c r="FKM96" s="297"/>
      <c r="FKN96" s="297"/>
      <c r="FKO96" s="297"/>
      <c r="FKP96" s="297"/>
      <c r="FKQ96" s="297"/>
      <c r="FKR96" s="297"/>
      <c r="FKS96" s="297"/>
      <c r="FKT96" s="297"/>
      <c r="FKU96" s="297"/>
      <c r="FKV96" s="297"/>
      <c r="FKW96" s="297"/>
      <c r="FKX96" s="297"/>
      <c r="FKY96" s="297"/>
      <c r="FKZ96" s="297"/>
      <c r="FLA96" s="297"/>
      <c r="FLB96" s="297"/>
      <c r="FLC96" s="297"/>
      <c r="FLD96" s="297"/>
      <c r="FLE96" s="297"/>
      <c r="FLF96" s="297"/>
      <c r="FLG96" s="297"/>
      <c r="FLH96" s="297"/>
      <c r="FLI96" s="297"/>
      <c r="FLJ96" s="297"/>
      <c r="FLK96" s="297"/>
      <c r="FLL96" s="297"/>
      <c r="FLM96" s="297"/>
      <c r="FLN96" s="297"/>
      <c r="FLO96" s="297"/>
      <c r="FLP96" s="297"/>
      <c r="FLQ96" s="297"/>
      <c r="FLR96" s="297"/>
      <c r="FLS96" s="297"/>
      <c r="FLT96" s="297"/>
      <c r="FLU96" s="297"/>
      <c r="FLV96" s="297"/>
      <c r="FLW96" s="297"/>
      <c r="FLX96" s="297"/>
      <c r="FLY96" s="297"/>
      <c r="FLZ96" s="297"/>
      <c r="FMA96" s="297"/>
      <c r="FMB96" s="297"/>
      <c r="FMC96" s="297"/>
      <c r="FMD96" s="297"/>
      <c r="FME96" s="297"/>
      <c r="FMF96" s="297"/>
      <c r="FMG96" s="297"/>
      <c r="FMH96" s="297"/>
      <c r="FMI96" s="297"/>
      <c r="FMJ96" s="297"/>
      <c r="FMK96" s="297"/>
      <c r="FML96" s="297"/>
      <c r="FMM96" s="297"/>
      <c r="FMN96" s="297"/>
      <c r="FMO96" s="297"/>
      <c r="FMP96" s="297"/>
      <c r="FMQ96" s="297"/>
      <c r="FMR96" s="297"/>
      <c r="FMS96" s="297"/>
      <c r="FMT96" s="297"/>
      <c r="FMU96" s="297"/>
      <c r="FMV96" s="297"/>
      <c r="FMW96" s="297"/>
      <c r="FMX96" s="297"/>
      <c r="FMY96" s="297"/>
      <c r="FMZ96" s="297"/>
      <c r="FNA96" s="297"/>
      <c r="FNB96" s="297"/>
      <c r="FNC96" s="297"/>
      <c r="FND96" s="297"/>
      <c r="FNE96" s="297"/>
      <c r="FNF96" s="297"/>
      <c r="FNG96" s="297"/>
      <c r="FNH96" s="297"/>
      <c r="FNI96" s="297"/>
      <c r="FNJ96" s="297"/>
      <c r="FNK96" s="297"/>
      <c r="FNL96" s="297"/>
      <c r="FNM96" s="297"/>
      <c r="FNN96" s="297"/>
      <c r="FNO96" s="297"/>
      <c r="FNP96" s="297"/>
      <c r="FNQ96" s="297"/>
      <c r="FNR96" s="297"/>
      <c r="FNS96" s="297"/>
      <c r="FNT96" s="297"/>
      <c r="FNU96" s="297"/>
      <c r="FNV96" s="297"/>
      <c r="FNW96" s="297"/>
      <c r="FNX96" s="297"/>
      <c r="FNY96" s="297"/>
      <c r="FNZ96" s="297"/>
      <c r="FOA96" s="297"/>
      <c r="FOB96" s="297"/>
      <c r="FOC96" s="297"/>
      <c r="FOD96" s="297"/>
      <c r="FOE96" s="297"/>
      <c r="FOF96" s="297"/>
      <c r="FOG96" s="297"/>
      <c r="FOH96" s="297"/>
      <c r="FOI96" s="297"/>
      <c r="FOJ96" s="297"/>
      <c r="FOK96" s="297"/>
      <c r="FOL96" s="297"/>
      <c r="FOM96" s="297"/>
      <c r="FON96" s="297"/>
      <c r="FOO96" s="297"/>
      <c r="FOP96" s="297"/>
      <c r="FOQ96" s="297"/>
      <c r="FOR96" s="297"/>
      <c r="FOS96" s="297"/>
      <c r="FOT96" s="297"/>
      <c r="FOU96" s="297"/>
      <c r="FOV96" s="297"/>
      <c r="FOW96" s="297"/>
      <c r="FOX96" s="297"/>
      <c r="FOY96" s="297"/>
      <c r="FOZ96" s="297"/>
      <c r="FPA96" s="297"/>
      <c r="FPB96" s="297"/>
      <c r="FPC96" s="297"/>
      <c r="FPD96" s="297"/>
      <c r="FPE96" s="297"/>
      <c r="FPF96" s="297"/>
      <c r="FPG96" s="297"/>
      <c r="FPH96" s="297"/>
      <c r="FPI96" s="297"/>
      <c r="FPJ96" s="297"/>
      <c r="FPK96" s="297"/>
      <c r="FPL96" s="297"/>
      <c r="FPM96" s="297"/>
      <c r="FPN96" s="297"/>
      <c r="FPO96" s="297"/>
      <c r="FPP96" s="297"/>
      <c r="FPQ96" s="297"/>
      <c r="FPR96" s="297"/>
      <c r="FPS96" s="297"/>
      <c r="FPT96" s="297"/>
      <c r="FPU96" s="297"/>
      <c r="FPV96" s="297"/>
      <c r="FPW96" s="297"/>
      <c r="FPX96" s="297"/>
      <c r="FPY96" s="297"/>
      <c r="FPZ96" s="297"/>
      <c r="FQA96" s="297"/>
      <c r="FQB96" s="297"/>
      <c r="FQC96" s="297"/>
      <c r="FQD96" s="297"/>
      <c r="FQE96" s="297"/>
      <c r="FQF96" s="297"/>
      <c r="FQG96" s="297"/>
      <c r="FQH96" s="297"/>
      <c r="FQI96" s="297"/>
      <c r="FQJ96" s="297"/>
      <c r="FQK96" s="297"/>
      <c r="FQL96" s="297"/>
      <c r="FQM96" s="297"/>
      <c r="FQN96" s="297"/>
      <c r="FQO96" s="297"/>
      <c r="FQP96" s="297"/>
      <c r="FQQ96" s="297"/>
      <c r="FQR96" s="297"/>
      <c r="FQS96" s="297"/>
      <c r="FQT96" s="297"/>
      <c r="FQU96" s="297"/>
      <c r="FQV96" s="297"/>
      <c r="FQW96" s="297"/>
      <c r="FQX96" s="297"/>
      <c r="FQY96" s="297"/>
      <c r="FQZ96" s="297"/>
      <c r="FRA96" s="297"/>
      <c r="FRB96" s="297"/>
      <c r="FRC96" s="297"/>
      <c r="FRD96" s="297"/>
      <c r="FRE96" s="297"/>
      <c r="FRF96" s="297"/>
      <c r="FRG96" s="297"/>
      <c r="FRH96" s="297"/>
      <c r="FRI96" s="297"/>
      <c r="FRJ96" s="297"/>
      <c r="FRK96" s="297"/>
      <c r="FRL96" s="297"/>
      <c r="FRM96" s="297"/>
      <c r="FRN96" s="297"/>
      <c r="FRO96" s="297"/>
      <c r="FRP96" s="297"/>
      <c r="FRQ96" s="297"/>
      <c r="FRR96" s="297"/>
      <c r="FRS96" s="297"/>
      <c r="FRT96" s="297"/>
      <c r="FRU96" s="297"/>
      <c r="FRV96" s="297"/>
      <c r="FRW96" s="297"/>
      <c r="FRX96" s="297"/>
      <c r="FRY96" s="297"/>
      <c r="FRZ96" s="297"/>
      <c r="FSA96" s="297"/>
      <c r="FSB96" s="297"/>
      <c r="FSC96" s="297"/>
      <c r="FSD96" s="297"/>
      <c r="FSE96" s="297"/>
      <c r="FSF96" s="297"/>
      <c r="FSG96" s="297"/>
      <c r="FSH96" s="297"/>
      <c r="FSI96" s="297"/>
      <c r="FSJ96" s="297"/>
      <c r="FSK96" s="297"/>
      <c r="FSL96" s="297"/>
      <c r="FSM96" s="297"/>
      <c r="FSN96" s="297"/>
      <c r="FSO96" s="297"/>
      <c r="FSP96" s="297"/>
      <c r="FSQ96" s="297"/>
      <c r="FSR96" s="297"/>
      <c r="FSS96" s="297"/>
      <c r="FST96" s="297"/>
      <c r="FSU96" s="297"/>
      <c r="FSV96" s="297"/>
      <c r="FSW96" s="297"/>
      <c r="FSX96" s="297"/>
      <c r="FSY96" s="297"/>
      <c r="FSZ96" s="297"/>
      <c r="FTA96" s="297"/>
      <c r="FTB96" s="297"/>
      <c r="FTC96" s="297"/>
      <c r="FTD96" s="297"/>
      <c r="FTE96" s="297"/>
      <c r="FTF96" s="297"/>
      <c r="FTG96" s="297"/>
      <c r="FTH96" s="297"/>
      <c r="FTI96" s="297"/>
      <c r="FTJ96" s="297"/>
      <c r="FTK96" s="297"/>
      <c r="FTL96" s="297"/>
      <c r="FTM96" s="297"/>
      <c r="FTN96" s="297"/>
      <c r="FTO96" s="297"/>
      <c r="FTP96" s="297"/>
      <c r="FTQ96" s="297"/>
      <c r="FTR96" s="297"/>
      <c r="FTS96" s="297"/>
      <c r="FTT96" s="297"/>
      <c r="FTU96" s="297"/>
      <c r="FTV96" s="297"/>
      <c r="FTW96" s="297"/>
      <c r="FTX96" s="297"/>
      <c r="FTY96" s="297"/>
      <c r="FTZ96" s="297"/>
      <c r="FUA96" s="297"/>
      <c r="FUB96" s="297"/>
      <c r="FUC96" s="297"/>
      <c r="FUD96" s="297"/>
      <c r="FUE96" s="297"/>
      <c r="FUF96" s="297"/>
      <c r="FUG96" s="297"/>
      <c r="FUH96" s="297"/>
      <c r="FUI96" s="297"/>
      <c r="FUJ96" s="297"/>
      <c r="FUK96" s="297"/>
      <c r="FUL96" s="297"/>
      <c r="FUM96" s="297"/>
      <c r="FUN96" s="297"/>
      <c r="FUO96" s="297"/>
      <c r="FUP96" s="297"/>
      <c r="FUQ96" s="297"/>
      <c r="FUR96" s="297"/>
      <c r="FUS96" s="297"/>
      <c r="FUT96" s="297"/>
      <c r="FUU96" s="297"/>
      <c r="FUV96" s="297"/>
      <c r="FUW96" s="297"/>
      <c r="FUX96" s="297"/>
      <c r="FUY96" s="297"/>
      <c r="FUZ96" s="297"/>
      <c r="FVA96" s="297"/>
      <c r="FVB96" s="297"/>
      <c r="FVC96" s="297"/>
      <c r="FVD96" s="297"/>
      <c r="FVE96" s="297"/>
      <c r="FVF96" s="297"/>
      <c r="FVG96" s="297"/>
      <c r="FVH96" s="297"/>
      <c r="FVI96" s="297"/>
      <c r="FVJ96" s="297"/>
      <c r="FVK96" s="297"/>
      <c r="FVL96" s="297"/>
      <c r="FVM96" s="297"/>
      <c r="FVN96" s="297"/>
      <c r="FVO96" s="297"/>
      <c r="FVP96" s="297"/>
      <c r="FVQ96" s="297"/>
      <c r="FVR96" s="297"/>
      <c r="FVS96" s="297"/>
      <c r="FVT96" s="297"/>
      <c r="FVU96" s="297"/>
      <c r="FVV96" s="297"/>
      <c r="FVW96" s="297"/>
      <c r="FVX96" s="297"/>
      <c r="FVY96" s="297"/>
      <c r="FVZ96" s="297"/>
      <c r="FWA96" s="297"/>
      <c r="FWB96" s="297"/>
      <c r="FWC96" s="297"/>
      <c r="FWD96" s="297"/>
      <c r="FWE96" s="297"/>
      <c r="FWF96" s="297"/>
      <c r="FWG96" s="297"/>
      <c r="FWH96" s="297"/>
      <c r="FWI96" s="297"/>
      <c r="FWJ96" s="297"/>
      <c r="FWK96" s="297"/>
      <c r="FWL96" s="297"/>
      <c r="FWM96" s="297"/>
      <c r="FWN96" s="297"/>
      <c r="FWO96" s="297"/>
      <c r="FWP96" s="297"/>
      <c r="FWQ96" s="297"/>
      <c r="FWR96" s="297"/>
      <c r="FWS96" s="297"/>
      <c r="FWT96" s="297"/>
      <c r="FWU96" s="297"/>
      <c r="FWV96" s="297"/>
      <c r="FWW96" s="297"/>
      <c r="FWX96" s="297"/>
      <c r="FWY96" s="297"/>
      <c r="FWZ96" s="297"/>
      <c r="FXA96" s="297"/>
      <c r="FXB96" s="297"/>
      <c r="FXC96" s="297"/>
      <c r="FXD96" s="297"/>
      <c r="FXE96" s="297"/>
      <c r="FXF96" s="297"/>
      <c r="FXG96" s="297"/>
      <c r="FXH96" s="297"/>
      <c r="FXI96" s="297"/>
      <c r="FXJ96" s="297"/>
      <c r="FXK96" s="297"/>
      <c r="FXL96" s="297"/>
      <c r="FXM96" s="297"/>
      <c r="FXN96" s="297"/>
      <c r="FXO96" s="297"/>
      <c r="FXP96" s="297"/>
      <c r="FXQ96" s="297"/>
      <c r="FXR96" s="297"/>
      <c r="FXS96" s="297"/>
      <c r="FXT96" s="297"/>
      <c r="FXU96" s="297"/>
      <c r="FXV96" s="297"/>
      <c r="FXW96" s="297"/>
      <c r="FXX96" s="297"/>
      <c r="FXY96" s="297"/>
      <c r="FXZ96" s="297"/>
      <c r="FYA96" s="297"/>
      <c r="FYB96" s="297"/>
      <c r="FYC96" s="297"/>
      <c r="FYD96" s="297"/>
      <c r="FYE96" s="297"/>
      <c r="FYF96" s="297"/>
      <c r="FYG96" s="297"/>
      <c r="FYH96" s="297"/>
      <c r="FYI96" s="297"/>
      <c r="FYJ96" s="297"/>
      <c r="FYK96" s="297"/>
      <c r="FYL96" s="297"/>
      <c r="FYM96" s="297"/>
      <c r="FYN96" s="297"/>
      <c r="FYO96" s="297"/>
      <c r="FYP96" s="297"/>
      <c r="FYQ96" s="297"/>
      <c r="FYR96" s="297"/>
      <c r="FYS96" s="297"/>
      <c r="FYT96" s="297"/>
      <c r="FYU96" s="297"/>
      <c r="FYV96" s="297"/>
      <c r="FYW96" s="297"/>
      <c r="FYX96" s="297"/>
      <c r="FYY96" s="297"/>
      <c r="FYZ96" s="297"/>
      <c r="FZA96" s="297"/>
      <c r="FZB96" s="297"/>
      <c r="FZC96" s="297"/>
      <c r="FZD96" s="297"/>
      <c r="FZE96" s="297"/>
      <c r="FZF96" s="297"/>
      <c r="FZG96" s="297"/>
      <c r="FZH96" s="297"/>
      <c r="FZI96" s="297"/>
      <c r="FZJ96" s="297"/>
      <c r="FZK96" s="297"/>
      <c r="FZL96" s="297"/>
      <c r="FZM96" s="297"/>
      <c r="FZN96" s="297"/>
      <c r="FZO96" s="297"/>
      <c r="FZP96" s="297"/>
      <c r="FZQ96" s="297"/>
      <c r="FZR96" s="297"/>
      <c r="FZS96" s="297"/>
      <c r="FZT96" s="297"/>
      <c r="FZU96" s="297"/>
      <c r="FZV96" s="297"/>
      <c r="FZW96" s="297"/>
      <c r="FZX96" s="297"/>
      <c r="FZY96" s="297"/>
      <c r="FZZ96" s="297"/>
      <c r="GAA96" s="297"/>
      <c r="GAB96" s="297"/>
      <c r="GAC96" s="297"/>
      <c r="GAD96" s="297"/>
      <c r="GAE96" s="297"/>
      <c r="GAF96" s="297"/>
      <c r="GAG96" s="297"/>
      <c r="GAH96" s="297"/>
      <c r="GAI96" s="297"/>
      <c r="GAJ96" s="297"/>
      <c r="GAK96" s="297"/>
      <c r="GAL96" s="297"/>
      <c r="GAM96" s="297"/>
      <c r="GAN96" s="297"/>
      <c r="GAO96" s="297"/>
      <c r="GAP96" s="297"/>
      <c r="GAQ96" s="297"/>
      <c r="GAR96" s="297"/>
      <c r="GAS96" s="297"/>
      <c r="GAT96" s="297"/>
      <c r="GAU96" s="297"/>
      <c r="GAV96" s="297"/>
      <c r="GAW96" s="297"/>
      <c r="GAX96" s="297"/>
      <c r="GAY96" s="297"/>
      <c r="GAZ96" s="297"/>
      <c r="GBA96" s="297"/>
      <c r="GBB96" s="297"/>
      <c r="GBC96" s="297"/>
      <c r="GBD96" s="297"/>
      <c r="GBE96" s="297"/>
      <c r="GBF96" s="297"/>
      <c r="GBG96" s="297"/>
      <c r="GBH96" s="297"/>
      <c r="GBI96" s="297"/>
      <c r="GBJ96" s="297"/>
      <c r="GBK96" s="297"/>
      <c r="GBL96" s="297"/>
      <c r="GBM96" s="297"/>
      <c r="GBN96" s="297"/>
      <c r="GBO96" s="297"/>
      <c r="GBP96" s="297"/>
      <c r="GBQ96" s="297"/>
      <c r="GBR96" s="297"/>
      <c r="GBS96" s="297"/>
      <c r="GBT96" s="297"/>
      <c r="GBU96" s="297"/>
      <c r="GBV96" s="297"/>
      <c r="GBW96" s="297"/>
      <c r="GBX96" s="297"/>
      <c r="GBY96" s="297"/>
      <c r="GBZ96" s="297"/>
      <c r="GCA96" s="297"/>
      <c r="GCB96" s="297"/>
      <c r="GCC96" s="297"/>
      <c r="GCD96" s="297"/>
      <c r="GCE96" s="297"/>
      <c r="GCF96" s="297"/>
      <c r="GCG96" s="297"/>
      <c r="GCH96" s="297"/>
      <c r="GCI96" s="297"/>
      <c r="GCJ96" s="297"/>
      <c r="GCK96" s="297"/>
      <c r="GCL96" s="297"/>
      <c r="GCM96" s="297"/>
      <c r="GCN96" s="297"/>
      <c r="GCO96" s="297"/>
      <c r="GCP96" s="297"/>
      <c r="GCQ96" s="297"/>
      <c r="GCR96" s="297"/>
      <c r="GCS96" s="297"/>
      <c r="GCT96" s="297"/>
      <c r="GCU96" s="297"/>
      <c r="GCV96" s="297"/>
      <c r="GCW96" s="297"/>
      <c r="GCX96" s="297"/>
      <c r="GCY96" s="297"/>
      <c r="GCZ96" s="297"/>
      <c r="GDA96" s="297"/>
      <c r="GDB96" s="297"/>
      <c r="GDC96" s="297"/>
      <c r="GDD96" s="297"/>
      <c r="GDE96" s="297"/>
      <c r="GDF96" s="297"/>
      <c r="GDG96" s="297"/>
      <c r="GDH96" s="297"/>
      <c r="GDI96" s="297"/>
      <c r="GDJ96" s="297"/>
      <c r="GDK96" s="297"/>
      <c r="GDL96" s="297"/>
      <c r="GDM96" s="297"/>
      <c r="GDN96" s="297"/>
      <c r="GDO96" s="297"/>
      <c r="GDP96" s="297"/>
      <c r="GDQ96" s="297"/>
      <c r="GDR96" s="297"/>
      <c r="GDS96" s="297"/>
      <c r="GDT96" s="297"/>
      <c r="GDU96" s="297"/>
      <c r="GDV96" s="297"/>
      <c r="GDW96" s="297"/>
      <c r="GDX96" s="297"/>
      <c r="GDY96" s="297"/>
      <c r="GDZ96" s="297"/>
      <c r="GEA96" s="297"/>
      <c r="GEB96" s="297"/>
      <c r="GEC96" s="297"/>
      <c r="GED96" s="297"/>
      <c r="GEE96" s="297"/>
      <c r="GEF96" s="297"/>
      <c r="GEG96" s="297"/>
      <c r="GEH96" s="297"/>
      <c r="GEI96" s="297"/>
      <c r="GEJ96" s="297"/>
      <c r="GEK96" s="297"/>
      <c r="GEL96" s="297"/>
      <c r="GEM96" s="297"/>
      <c r="GEN96" s="297"/>
      <c r="GEO96" s="297"/>
      <c r="GEP96" s="297"/>
      <c r="GEQ96" s="297"/>
      <c r="GER96" s="297"/>
      <c r="GES96" s="297"/>
      <c r="GET96" s="297"/>
      <c r="GEU96" s="297"/>
      <c r="GEV96" s="297"/>
      <c r="GEW96" s="297"/>
      <c r="GEX96" s="297"/>
      <c r="GEY96" s="297"/>
      <c r="GEZ96" s="297"/>
      <c r="GFA96" s="297"/>
      <c r="GFB96" s="297"/>
      <c r="GFC96" s="297"/>
      <c r="GFD96" s="297"/>
      <c r="GFE96" s="297"/>
      <c r="GFF96" s="297"/>
      <c r="GFG96" s="297"/>
      <c r="GFH96" s="297"/>
      <c r="GFI96" s="297"/>
      <c r="GFJ96" s="297"/>
      <c r="GFK96" s="297"/>
      <c r="GFL96" s="297"/>
      <c r="GFM96" s="297"/>
      <c r="GFN96" s="297"/>
      <c r="GFO96" s="297"/>
      <c r="GFP96" s="297"/>
      <c r="GFQ96" s="297"/>
      <c r="GFR96" s="297"/>
      <c r="GFS96" s="297"/>
      <c r="GFT96" s="297"/>
      <c r="GFU96" s="297"/>
      <c r="GFV96" s="297"/>
      <c r="GFW96" s="297"/>
      <c r="GFX96" s="297"/>
      <c r="GFY96" s="297"/>
      <c r="GFZ96" s="297"/>
      <c r="GGA96" s="297"/>
      <c r="GGB96" s="297"/>
      <c r="GGC96" s="297"/>
      <c r="GGD96" s="297"/>
      <c r="GGE96" s="297"/>
      <c r="GGF96" s="297"/>
      <c r="GGG96" s="297"/>
      <c r="GGH96" s="297"/>
      <c r="GGI96" s="297"/>
      <c r="GGJ96" s="297"/>
      <c r="GGK96" s="297"/>
      <c r="GGL96" s="297"/>
      <c r="GGM96" s="297"/>
      <c r="GGN96" s="297"/>
      <c r="GGO96" s="297"/>
      <c r="GGP96" s="297"/>
      <c r="GGQ96" s="297"/>
      <c r="GGR96" s="297"/>
      <c r="GGS96" s="297"/>
      <c r="GGT96" s="297"/>
      <c r="GGU96" s="297"/>
      <c r="GGV96" s="297"/>
      <c r="GGW96" s="297"/>
      <c r="GGX96" s="297"/>
      <c r="GGY96" s="297"/>
      <c r="GGZ96" s="297"/>
      <c r="GHA96" s="297"/>
      <c r="GHB96" s="297"/>
      <c r="GHC96" s="297"/>
      <c r="GHD96" s="297"/>
      <c r="GHE96" s="297"/>
      <c r="GHF96" s="297"/>
      <c r="GHG96" s="297"/>
      <c r="GHH96" s="297"/>
      <c r="GHI96" s="297"/>
      <c r="GHJ96" s="297"/>
      <c r="GHK96" s="297"/>
      <c r="GHL96" s="297"/>
      <c r="GHM96" s="297"/>
      <c r="GHN96" s="297"/>
      <c r="GHO96" s="297"/>
      <c r="GHP96" s="297"/>
      <c r="GHQ96" s="297"/>
      <c r="GHR96" s="297"/>
      <c r="GHS96" s="297"/>
      <c r="GHT96" s="297"/>
      <c r="GHU96" s="297"/>
      <c r="GHV96" s="297"/>
      <c r="GHW96" s="297"/>
      <c r="GHX96" s="297"/>
      <c r="GHY96" s="297"/>
      <c r="GHZ96" s="297"/>
      <c r="GIA96" s="297"/>
      <c r="GIB96" s="297"/>
      <c r="GIC96" s="297"/>
      <c r="GID96" s="297"/>
      <c r="GIE96" s="297"/>
      <c r="GIF96" s="297"/>
      <c r="GIG96" s="297"/>
      <c r="GIH96" s="297"/>
      <c r="GII96" s="297"/>
      <c r="GIJ96" s="297"/>
      <c r="GIK96" s="297"/>
      <c r="GIL96" s="297"/>
      <c r="GIM96" s="297"/>
      <c r="GIN96" s="297"/>
      <c r="GIO96" s="297"/>
      <c r="GIP96" s="297"/>
      <c r="GIQ96" s="297"/>
      <c r="GIR96" s="297"/>
      <c r="GIS96" s="297"/>
      <c r="GIT96" s="297"/>
      <c r="GIU96" s="297"/>
      <c r="GIV96" s="297"/>
      <c r="GIW96" s="297"/>
      <c r="GIX96" s="297"/>
      <c r="GIY96" s="297"/>
      <c r="GIZ96" s="297"/>
      <c r="GJA96" s="297"/>
      <c r="GJB96" s="297"/>
      <c r="GJC96" s="297"/>
      <c r="GJD96" s="297"/>
      <c r="GJE96" s="297"/>
      <c r="GJF96" s="297"/>
      <c r="GJG96" s="297"/>
      <c r="GJH96" s="297"/>
      <c r="GJI96" s="297"/>
      <c r="GJJ96" s="297"/>
      <c r="GJK96" s="297"/>
      <c r="GJL96" s="297"/>
      <c r="GJM96" s="297"/>
      <c r="GJN96" s="297"/>
      <c r="GJO96" s="297"/>
      <c r="GJP96" s="297"/>
      <c r="GJQ96" s="297"/>
      <c r="GJR96" s="297"/>
      <c r="GJS96" s="297"/>
      <c r="GJT96" s="297"/>
      <c r="GJU96" s="297"/>
      <c r="GJV96" s="297"/>
      <c r="GJW96" s="297"/>
      <c r="GJX96" s="297"/>
      <c r="GJY96" s="297"/>
      <c r="GJZ96" s="297"/>
      <c r="GKA96" s="297"/>
      <c r="GKB96" s="297"/>
      <c r="GKC96" s="297"/>
      <c r="GKD96" s="297"/>
      <c r="GKE96" s="297"/>
      <c r="GKF96" s="297"/>
      <c r="GKG96" s="297"/>
      <c r="GKH96" s="297"/>
      <c r="GKI96" s="297"/>
      <c r="GKJ96" s="297"/>
      <c r="GKK96" s="297"/>
      <c r="GKL96" s="297"/>
      <c r="GKM96" s="297"/>
      <c r="GKN96" s="297"/>
      <c r="GKO96" s="297"/>
      <c r="GKP96" s="297"/>
      <c r="GKQ96" s="297"/>
      <c r="GKR96" s="297"/>
      <c r="GKS96" s="297"/>
      <c r="GKT96" s="297"/>
      <c r="GKU96" s="297"/>
      <c r="GKV96" s="297"/>
      <c r="GKW96" s="297"/>
      <c r="GKX96" s="297"/>
      <c r="GKY96" s="297"/>
      <c r="GKZ96" s="297"/>
      <c r="GLA96" s="297"/>
      <c r="GLB96" s="297"/>
      <c r="GLC96" s="297"/>
      <c r="GLD96" s="297"/>
      <c r="GLE96" s="297"/>
      <c r="GLF96" s="297"/>
      <c r="GLG96" s="297"/>
      <c r="GLH96" s="297"/>
      <c r="GLI96" s="297"/>
      <c r="GLJ96" s="297"/>
      <c r="GLK96" s="297"/>
      <c r="GLL96" s="297"/>
      <c r="GLM96" s="297"/>
      <c r="GLN96" s="297"/>
      <c r="GLO96" s="297"/>
      <c r="GLP96" s="297"/>
      <c r="GLQ96" s="297"/>
      <c r="GLR96" s="297"/>
      <c r="GLS96" s="297"/>
      <c r="GLT96" s="297"/>
      <c r="GLU96" s="297"/>
      <c r="GLV96" s="297"/>
      <c r="GLW96" s="297"/>
      <c r="GLX96" s="297"/>
      <c r="GLY96" s="297"/>
      <c r="GLZ96" s="297"/>
      <c r="GMA96" s="297"/>
      <c r="GMB96" s="297"/>
      <c r="GMC96" s="297"/>
      <c r="GMD96" s="297"/>
      <c r="GME96" s="297"/>
      <c r="GMF96" s="297"/>
      <c r="GMG96" s="297"/>
      <c r="GMH96" s="297"/>
      <c r="GMI96" s="297"/>
      <c r="GMJ96" s="297"/>
      <c r="GMK96" s="297"/>
      <c r="GML96" s="297"/>
      <c r="GMM96" s="297"/>
      <c r="GMN96" s="297"/>
      <c r="GMO96" s="297"/>
      <c r="GMP96" s="297"/>
      <c r="GMQ96" s="297"/>
      <c r="GMR96" s="297"/>
      <c r="GMS96" s="297"/>
      <c r="GMT96" s="297"/>
      <c r="GMU96" s="297"/>
      <c r="GMV96" s="297"/>
      <c r="GMW96" s="297"/>
      <c r="GMX96" s="297"/>
      <c r="GMY96" s="297"/>
      <c r="GMZ96" s="297"/>
      <c r="GNA96" s="297"/>
      <c r="GNB96" s="297"/>
      <c r="GNC96" s="297"/>
      <c r="GND96" s="297"/>
      <c r="GNE96" s="297"/>
      <c r="GNF96" s="297"/>
      <c r="GNG96" s="297"/>
      <c r="GNH96" s="297"/>
      <c r="GNI96" s="297"/>
      <c r="GNJ96" s="297"/>
      <c r="GNK96" s="297"/>
      <c r="GNL96" s="297"/>
      <c r="GNM96" s="297"/>
      <c r="GNN96" s="297"/>
      <c r="GNO96" s="297"/>
      <c r="GNP96" s="297"/>
      <c r="GNQ96" s="297"/>
      <c r="GNR96" s="297"/>
      <c r="GNS96" s="297"/>
      <c r="GNT96" s="297"/>
      <c r="GNU96" s="297"/>
      <c r="GNV96" s="297"/>
      <c r="GNW96" s="297"/>
      <c r="GNX96" s="297"/>
      <c r="GNY96" s="297"/>
      <c r="GNZ96" s="297"/>
      <c r="GOA96" s="297"/>
      <c r="GOB96" s="297"/>
      <c r="GOC96" s="297"/>
      <c r="GOD96" s="297"/>
      <c r="GOE96" s="297"/>
      <c r="GOF96" s="297"/>
      <c r="GOG96" s="297"/>
      <c r="GOH96" s="297"/>
      <c r="GOI96" s="297"/>
      <c r="GOJ96" s="297"/>
      <c r="GOK96" s="297"/>
      <c r="GOL96" s="297"/>
      <c r="GOM96" s="297"/>
      <c r="GON96" s="297"/>
      <c r="GOO96" s="297"/>
      <c r="GOP96" s="297"/>
      <c r="GOQ96" s="297"/>
      <c r="GOR96" s="297"/>
      <c r="GOS96" s="297"/>
      <c r="GOT96" s="297"/>
      <c r="GOU96" s="297"/>
      <c r="GOV96" s="297"/>
      <c r="GOW96" s="297"/>
      <c r="GOX96" s="297"/>
      <c r="GOY96" s="297"/>
      <c r="GOZ96" s="297"/>
      <c r="GPA96" s="297"/>
      <c r="GPB96" s="297"/>
      <c r="GPC96" s="297"/>
      <c r="GPD96" s="297"/>
      <c r="GPE96" s="297"/>
      <c r="GPF96" s="297"/>
      <c r="GPG96" s="297"/>
      <c r="GPH96" s="297"/>
      <c r="GPI96" s="297"/>
      <c r="GPJ96" s="297"/>
      <c r="GPK96" s="297"/>
      <c r="GPL96" s="297"/>
      <c r="GPM96" s="297"/>
      <c r="GPN96" s="297"/>
      <c r="GPO96" s="297"/>
      <c r="GPP96" s="297"/>
      <c r="GPQ96" s="297"/>
      <c r="GPR96" s="297"/>
      <c r="GPS96" s="297"/>
      <c r="GPT96" s="297"/>
      <c r="GPU96" s="297"/>
      <c r="GPV96" s="297"/>
      <c r="GPW96" s="297"/>
      <c r="GPX96" s="297"/>
      <c r="GPY96" s="297"/>
      <c r="GPZ96" s="297"/>
      <c r="GQA96" s="297"/>
      <c r="GQB96" s="297"/>
      <c r="GQC96" s="297"/>
      <c r="GQD96" s="297"/>
      <c r="GQE96" s="297"/>
      <c r="GQF96" s="297"/>
      <c r="GQG96" s="297"/>
      <c r="GQH96" s="297"/>
      <c r="GQI96" s="297"/>
      <c r="GQJ96" s="297"/>
      <c r="GQK96" s="297"/>
      <c r="GQL96" s="297"/>
      <c r="GQM96" s="297"/>
      <c r="GQN96" s="297"/>
      <c r="GQO96" s="297"/>
      <c r="GQP96" s="297"/>
      <c r="GQQ96" s="297"/>
      <c r="GQR96" s="297"/>
      <c r="GQS96" s="297"/>
      <c r="GQT96" s="297"/>
      <c r="GQU96" s="297"/>
      <c r="GQV96" s="297"/>
      <c r="GQW96" s="297"/>
      <c r="GQX96" s="297"/>
      <c r="GQY96" s="297"/>
      <c r="GQZ96" s="297"/>
      <c r="GRA96" s="297"/>
      <c r="GRB96" s="297"/>
      <c r="GRC96" s="297"/>
      <c r="GRD96" s="297"/>
      <c r="GRE96" s="297"/>
      <c r="GRF96" s="297"/>
      <c r="GRG96" s="297"/>
      <c r="GRH96" s="297"/>
      <c r="GRI96" s="297"/>
      <c r="GRJ96" s="297"/>
      <c r="GRK96" s="297"/>
      <c r="GRL96" s="297"/>
      <c r="GRM96" s="297"/>
      <c r="GRN96" s="297"/>
      <c r="GRO96" s="297"/>
      <c r="GRP96" s="297"/>
      <c r="GRQ96" s="297"/>
      <c r="GRR96" s="297"/>
      <c r="GRS96" s="297"/>
      <c r="GRT96" s="297"/>
      <c r="GRU96" s="297"/>
      <c r="GRV96" s="297"/>
      <c r="GRW96" s="297"/>
      <c r="GRX96" s="297"/>
      <c r="GRY96" s="297"/>
      <c r="GRZ96" s="297"/>
      <c r="GSA96" s="297"/>
      <c r="GSB96" s="297"/>
      <c r="GSC96" s="297"/>
      <c r="GSD96" s="297"/>
      <c r="GSE96" s="297"/>
      <c r="GSF96" s="297"/>
      <c r="GSG96" s="297"/>
      <c r="GSH96" s="297"/>
      <c r="GSI96" s="297"/>
      <c r="GSJ96" s="297"/>
      <c r="GSK96" s="297"/>
      <c r="GSL96" s="297"/>
      <c r="GSM96" s="297"/>
      <c r="GSN96" s="297"/>
      <c r="GSO96" s="297"/>
      <c r="GSP96" s="297"/>
      <c r="GSQ96" s="297"/>
      <c r="GSR96" s="297"/>
      <c r="GSS96" s="297"/>
      <c r="GST96" s="297"/>
      <c r="GSU96" s="297"/>
      <c r="GSV96" s="297"/>
      <c r="GSW96" s="297"/>
      <c r="GSX96" s="297"/>
      <c r="GSY96" s="297"/>
      <c r="GSZ96" s="297"/>
      <c r="GTA96" s="297"/>
      <c r="GTB96" s="297"/>
      <c r="GTC96" s="297"/>
      <c r="GTD96" s="297"/>
      <c r="GTE96" s="297"/>
      <c r="GTF96" s="297"/>
      <c r="GTG96" s="297"/>
      <c r="GTH96" s="297"/>
      <c r="GTI96" s="297"/>
      <c r="GTJ96" s="297"/>
      <c r="GTK96" s="297"/>
      <c r="GTL96" s="297"/>
      <c r="GTM96" s="297"/>
      <c r="GTN96" s="297"/>
      <c r="GTO96" s="297"/>
      <c r="GTP96" s="297"/>
      <c r="GTQ96" s="297"/>
      <c r="GTR96" s="297"/>
      <c r="GTS96" s="297"/>
      <c r="GTT96" s="297"/>
      <c r="GTU96" s="297"/>
      <c r="GTV96" s="297"/>
      <c r="GTW96" s="297"/>
      <c r="GTX96" s="297"/>
      <c r="GTY96" s="297"/>
      <c r="GTZ96" s="297"/>
      <c r="GUA96" s="297"/>
      <c r="GUB96" s="297"/>
      <c r="GUC96" s="297"/>
      <c r="GUD96" s="297"/>
      <c r="GUE96" s="297"/>
      <c r="GUF96" s="297"/>
      <c r="GUG96" s="297"/>
      <c r="GUH96" s="297"/>
      <c r="GUI96" s="297"/>
      <c r="GUJ96" s="297"/>
      <c r="GUK96" s="297"/>
      <c r="GUL96" s="297"/>
      <c r="GUM96" s="297"/>
      <c r="GUN96" s="297"/>
      <c r="GUO96" s="297"/>
      <c r="GUP96" s="297"/>
      <c r="GUQ96" s="297"/>
      <c r="GUR96" s="297"/>
      <c r="GUS96" s="297"/>
      <c r="GUT96" s="297"/>
      <c r="GUU96" s="297"/>
      <c r="GUV96" s="297"/>
      <c r="GUW96" s="297"/>
      <c r="GUX96" s="297"/>
      <c r="GUY96" s="297"/>
      <c r="GUZ96" s="297"/>
      <c r="GVA96" s="297"/>
      <c r="GVB96" s="297"/>
      <c r="GVC96" s="297"/>
      <c r="GVD96" s="297"/>
      <c r="GVE96" s="297"/>
      <c r="GVF96" s="297"/>
      <c r="GVG96" s="297"/>
      <c r="GVH96" s="297"/>
      <c r="GVI96" s="297"/>
      <c r="GVJ96" s="297"/>
      <c r="GVK96" s="297"/>
      <c r="GVL96" s="297"/>
      <c r="GVM96" s="297"/>
      <c r="GVN96" s="297"/>
      <c r="GVO96" s="297"/>
      <c r="GVP96" s="297"/>
      <c r="GVQ96" s="297"/>
      <c r="GVR96" s="297"/>
      <c r="GVS96" s="297"/>
      <c r="GVT96" s="297"/>
      <c r="GVU96" s="297"/>
      <c r="GVV96" s="297"/>
      <c r="GVW96" s="297"/>
      <c r="GVX96" s="297"/>
      <c r="GVY96" s="297"/>
      <c r="GVZ96" s="297"/>
      <c r="GWA96" s="297"/>
      <c r="GWB96" s="297"/>
      <c r="GWC96" s="297"/>
      <c r="GWD96" s="297"/>
      <c r="GWE96" s="297"/>
      <c r="GWF96" s="297"/>
      <c r="GWG96" s="297"/>
      <c r="GWH96" s="297"/>
      <c r="GWI96" s="297"/>
      <c r="GWJ96" s="297"/>
      <c r="GWK96" s="297"/>
      <c r="GWL96" s="297"/>
      <c r="GWM96" s="297"/>
      <c r="GWN96" s="297"/>
      <c r="GWO96" s="297"/>
      <c r="GWP96" s="297"/>
      <c r="GWQ96" s="297"/>
      <c r="GWR96" s="297"/>
      <c r="GWS96" s="297"/>
      <c r="GWT96" s="297"/>
      <c r="GWU96" s="297"/>
      <c r="GWV96" s="297"/>
      <c r="GWW96" s="297"/>
      <c r="GWX96" s="297"/>
      <c r="GWY96" s="297"/>
      <c r="GWZ96" s="297"/>
      <c r="GXA96" s="297"/>
      <c r="GXB96" s="297"/>
      <c r="GXC96" s="297"/>
      <c r="GXD96" s="297"/>
      <c r="GXE96" s="297"/>
      <c r="GXF96" s="297"/>
      <c r="GXG96" s="297"/>
      <c r="GXH96" s="297"/>
      <c r="GXI96" s="297"/>
      <c r="GXJ96" s="297"/>
      <c r="GXK96" s="297"/>
      <c r="GXL96" s="297"/>
      <c r="GXM96" s="297"/>
      <c r="GXN96" s="297"/>
      <c r="GXO96" s="297"/>
      <c r="GXP96" s="297"/>
      <c r="GXQ96" s="297"/>
      <c r="GXR96" s="297"/>
      <c r="GXS96" s="297"/>
      <c r="GXT96" s="297"/>
      <c r="GXU96" s="297"/>
      <c r="GXV96" s="297"/>
      <c r="GXW96" s="297"/>
      <c r="GXX96" s="297"/>
      <c r="GXY96" s="297"/>
      <c r="GXZ96" s="297"/>
      <c r="GYA96" s="297"/>
      <c r="GYB96" s="297"/>
      <c r="GYC96" s="297"/>
      <c r="GYD96" s="297"/>
      <c r="GYE96" s="297"/>
      <c r="GYF96" s="297"/>
      <c r="GYG96" s="297"/>
      <c r="GYH96" s="297"/>
      <c r="GYI96" s="297"/>
      <c r="GYJ96" s="297"/>
      <c r="GYK96" s="297"/>
      <c r="GYL96" s="297"/>
      <c r="GYM96" s="297"/>
      <c r="GYN96" s="297"/>
      <c r="GYO96" s="297"/>
      <c r="GYP96" s="297"/>
      <c r="GYQ96" s="297"/>
      <c r="GYR96" s="297"/>
      <c r="GYS96" s="297"/>
      <c r="GYT96" s="297"/>
      <c r="GYU96" s="297"/>
      <c r="GYV96" s="297"/>
      <c r="GYW96" s="297"/>
      <c r="GYX96" s="297"/>
      <c r="GYY96" s="297"/>
      <c r="GYZ96" s="297"/>
      <c r="GZA96" s="297"/>
      <c r="GZB96" s="297"/>
      <c r="GZC96" s="297"/>
      <c r="GZD96" s="297"/>
      <c r="GZE96" s="297"/>
      <c r="GZF96" s="297"/>
      <c r="GZG96" s="297"/>
      <c r="GZH96" s="297"/>
      <c r="GZI96" s="297"/>
      <c r="GZJ96" s="297"/>
      <c r="GZK96" s="297"/>
      <c r="GZL96" s="297"/>
      <c r="GZM96" s="297"/>
      <c r="GZN96" s="297"/>
      <c r="GZO96" s="297"/>
      <c r="GZP96" s="297"/>
      <c r="GZQ96" s="297"/>
      <c r="GZR96" s="297"/>
      <c r="GZS96" s="297"/>
      <c r="GZT96" s="297"/>
      <c r="GZU96" s="297"/>
      <c r="GZV96" s="297"/>
      <c r="GZW96" s="297"/>
      <c r="GZX96" s="297"/>
      <c r="GZY96" s="297"/>
      <c r="GZZ96" s="297"/>
      <c r="HAA96" s="297"/>
      <c r="HAB96" s="297"/>
      <c r="HAC96" s="297"/>
      <c r="HAD96" s="297"/>
      <c r="HAE96" s="297"/>
      <c r="HAF96" s="297"/>
      <c r="HAG96" s="297"/>
      <c r="HAH96" s="297"/>
      <c r="HAI96" s="297"/>
      <c r="HAJ96" s="297"/>
      <c r="HAK96" s="297"/>
      <c r="HAL96" s="297"/>
      <c r="HAM96" s="297"/>
      <c r="HAN96" s="297"/>
      <c r="HAO96" s="297"/>
      <c r="HAP96" s="297"/>
      <c r="HAQ96" s="297"/>
      <c r="HAR96" s="297"/>
      <c r="HAS96" s="297"/>
      <c r="HAT96" s="297"/>
      <c r="HAU96" s="297"/>
      <c r="HAV96" s="297"/>
      <c r="HAW96" s="297"/>
      <c r="HAX96" s="297"/>
      <c r="HAY96" s="297"/>
      <c r="HAZ96" s="297"/>
      <c r="HBA96" s="297"/>
      <c r="HBB96" s="297"/>
      <c r="HBC96" s="297"/>
      <c r="HBD96" s="297"/>
      <c r="HBE96" s="297"/>
      <c r="HBF96" s="297"/>
      <c r="HBG96" s="297"/>
      <c r="HBH96" s="297"/>
      <c r="HBI96" s="297"/>
      <c r="HBJ96" s="297"/>
      <c r="HBK96" s="297"/>
      <c r="HBL96" s="297"/>
      <c r="HBM96" s="297"/>
      <c r="HBN96" s="297"/>
      <c r="HBO96" s="297"/>
      <c r="HBP96" s="297"/>
      <c r="HBQ96" s="297"/>
      <c r="HBR96" s="297"/>
      <c r="HBS96" s="297"/>
      <c r="HBT96" s="297"/>
      <c r="HBU96" s="297"/>
      <c r="HBV96" s="297"/>
      <c r="HBW96" s="297"/>
      <c r="HBX96" s="297"/>
      <c r="HBY96" s="297"/>
      <c r="HBZ96" s="297"/>
      <c r="HCA96" s="297"/>
      <c r="HCB96" s="297"/>
      <c r="HCC96" s="297"/>
      <c r="HCD96" s="297"/>
      <c r="HCE96" s="297"/>
      <c r="HCF96" s="297"/>
      <c r="HCG96" s="297"/>
      <c r="HCH96" s="297"/>
      <c r="HCI96" s="297"/>
      <c r="HCJ96" s="297"/>
      <c r="HCK96" s="297"/>
      <c r="HCL96" s="297"/>
      <c r="HCM96" s="297"/>
      <c r="HCN96" s="297"/>
      <c r="HCO96" s="297"/>
      <c r="HCP96" s="297"/>
      <c r="HCQ96" s="297"/>
      <c r="HCR96" s="297"/>
      <c r="HCS96" s="297"/>
      <c r="HCT96" s="297"/>
      <c r="HCU96" s="297"/>
      <c r="HCV96" s="297"/>
      <c r="HCW96" s="297"/>
      <c r="HCX96" s="297"/>
      <c r="HCY96" s="297"/>
      <c r="HCZ96" s="297"/>
      <c r="HDA96" s="297"/>
      <c r="HDB96" s="297"/>
      <c r="HDC96" s="297"/>
      <c r="HDD96" s="297"/>
      <c r="HDE96" s="297"/>
      <c r="HDF96" s="297"/>
      <c r="HDG96" s="297"/>
      <c r="HDH96" s="297"/>
      <c r="HDI96" s="297"/>
      <c r="HDJ96" s="297"/>
      <c r="HDK96" s="297"/>
      <c r="HDL96" s="297"/>
      <c r="HDM96" s="297"/>
      <c r="HDN96" s="297"/>
      <c r="HDO96" s="297"/>
      <c r="HDP96" s="297"/>
      <c r="HDQ96" s="297"/>
      <c r="HDR96" s="297"/>
      <c r="HDS96" s="297"/>
      <c r="HDT96" s="297"/>
      <c r="HDU96" s="297"/>
      <c r="HDV96" s="297"/>
      <c r="HDW96" s="297"/>
      <c r="HDX96" s="297"/>
      <c r="HDY96" s="297"/>
      <c r="HDZ96" s="297"/>
      <c r="HEA96" s="297"/>
      <c r="HEB96" s="297"/>
      <c r="HEC96" s="297"/>
      <c r="HED96" s="297"/>
      <c r="HEE96" s="297"/>
      <c r="HEF96" s="297"/>
      <c r="HEG96" s="297"/>
      <c r="HEH96" s="297"/>
      <c r="HEI96" s="297"/>
      <c r="HEJ96" s="297"/>
      <c r="HEK96" s="297"/>
      <c r="HEL96" s="297"/>
      <c r="HEM96" s="297"/>
      <c r="HEN96" s="297"/>
      <c r="HEO96" s="297"/>
      <c r="HEP96" s="297"/>
      <c r="HEQ96" s="297"/>
      <c r="HER96" s="297"/>
      <c r="HES96" s="297"/>
      <c r="HET96" s="297"/>
      <c r="HEU96" s="297"/>
      <c r="HEV96" s="297"/>
      <c r="HEW96" s="297"/>
      <c r="HEX96" s="297"/>
      <c r="HEY96" s="297"/>
      <c r="HEZ96" s="297"/>
      <c r="HFA96" s="297"/>
      <c r="HFB96" s="297"/>
      <c r="HFC96" s="297"/>
      <c r="HFD96" s="297"/>
      <c r="HFE96" s="297"/>
      <c r="HFF96" s="297"/>
      <c r="HFG96" s="297"/>
      <c r="HFH96" s="297"/>
      <c r="HFI96" s="297"/>
      <c r="HFJ96" s="297"/>
      <c r="HFK96" s="297"/>
      <c r="HFL96" s="297"/>
      <c r="HFM96" s="297"/>
      <c r="HFN96" s="297"/>
      <c r="HFO96" s="297"/>
      <c r="HFP96" s="297"/>
      <c r="HFQ96" s="297"/>
      <c r="HFR96" s="297"/>
      <c r="HFS96" s="297"/>
      <c r="HFT96" s="297"/>
      <c r="HFU96" s="297"/>
      <c r="HFV96" s="297"/>
      <c r="HFW96" s="297"/>
      <c r="HFX96" s="297"/>
      <c r="HFY96" s="297"/>
      <c r="HFZ96" s="297"/>
      <c r="HGA96" s="297"/>
      <c r="HGB96" s="297"/>
      <c r="HGC96" s="297"/>
      <c r="HGD96" s="297"/>
      <c r="HGE96" s="297"/>
      <c r="HGF96" s="297"/>
      <c r="HGG96" s="297"/>
      <c r="HGH96" s="297"/>
      <c r="HGI96" s="297"/>
      <c r="HGJ96" s="297"/>
      <c r="HGK96" s="297"/>
      <c r="HGL96" s="297"/>
      <c r="HGM96" s="297"/>
      <c r="HGN96" s="297"/>
      <c r="HGO96" s="297"/>
      <c r="HGP96" s="297"/>
      <c r="HGQ96" s="297"/>
      <c r="HGR96" s="297"/>
      <c r="HGS96" s="297"/>
      <c r="HGT96" s="297"/>
      <c r="HGU96" s="297"/>
      <c r="HGV96" s="297"/>
      <c r="HGW96" s="297"/>
      <c r="HGX96" s="297"/>
      <c r="HGY96" s="297"/>
      <c r="HGZ96" s="297"/>
      <c r="HHA96" s="297"/>
      <c r="HHB96" s="297"/>
      <c r="HHC96" s="297"/>
      <c r="HHD96" s="297"/>
      <c r="HHE96" s="297"/>
      <c r="HHF96" s="297"/>
      <c r="HHG96" s="297"/>
      <c r="HHH96" s="297"/>
      <c r="HHI96" s="297"/>
      <c r="HHJ96" s="297"/>
      <c r="HHK96" s="297"/>
      <c r="HHL96" s="297"/>
      <c r="HHM96" s="297"/>
      <c r="HHN96" s="297"/>
      <c r="HHO96" s="297"/>
      <c r="HHP96" s="297"/>
      <c r="HHQ96" s="297"/>
      <c r="HHR96" s="297"/>
      <c r="HHS96" s="297"/>
      <c r="HHT96" s="297"/>
      <c r="HHU96" s="297"/>
      <c r="HHV96" s="297"/>
      <c r="HHW96" s="297"/>
      <c r="HHX96" s="297"/>
      <c r="HHY96" s="297"/>
      <c r="HHZ96" s="297"/>
      <c r="HIA96" s="297"/>
      <c r="HIB96" s="297"/>
      <c r="HIC96" s="297"/>
      <c r="HID96" s="297"/>
      <c r="HIE96" s="297"/>
      <c r="HIF96" s="297"/>
      <c r="HIG96" s="297"/>
      <c r="HIH96" s="297"/>
      <c r="HII96" s="297"/>
      <c r="HIJ96" s="297"/>
      <c r="HIK96" s="297"/>
      <c r="HIL96" s="297"/>
      <c r="HIM96" s="297"/>
      <c r="HIN96" s="297"/>
      <c r="HIO96" s="297"/>
      <c r="HIP96" s="297"/>
      <c r="HIQ96" s="297"/>
      <c r="HIR96" s="297"/>
      <c r="HIS96" s="297"/>
      <c r="HIT96" s="297"/>
      <c r="HIU96" s="297"/>
      <c r="HIV96" s="297"/>
      <c r="HIW96" s="297"/>
      <c r="HIX96" s="297"/>
      <c r="HIY96" s="297"/>
      <c r="HIZ96" s="297"/>
      <c r="HJA96" s="297"/>
      <c r="HJB96" s="297"/>
      <c r="HJC96" s="297"/>
      <c r="HJD96" s="297"/>
      <c r="HJE96" s="297"/>
      <c r="HJF96" s="297"/>
      <c r="HJG96" s="297"/>
      <c r="HJH96" s="297"/>
      <c r="HJI96" s="297"/>
      <c r="HJJ96" s="297"/>
      <c r="HJK96" s="297"/>
      <c r="HJL96" s="297"/>
      <c r="HJM96" s="297"/>
      <c r="HJN96" s="297"/>
      <c r="HJO96" s="297"/>
      <c r="HJP96" s="297"/>
      <c r="HJQ96" s="297"/>
      <c r="HJR96" s="297"/>
      <c r="HJS96" s="297"/>
      <c r="HJT96" s="297"/>
      <c r="HJU96" s="297"/>
      <c r="HJV96" s="297"/>
      <c r="HJW96" s="297"/>
      <c r="HJX96" s="297"/>
      <c r="HJY96" s="297"/>
      <c r="HJZ96" s="297"/>
      <c r="HKA96" s="297"/>
      <c r="HKB96" s="297"/>
      <c r="HKC96" s="297"/>
      <c r="HKD96" s="297"/>
      <c r="HKE96" s="297"/>
      <c r="HKF96" s="297"/>
      <c r="HKG96" s="297"/>
      <c r="HKH96" s="297"/>
      <c r="HKI96" s="297"/>
      <c r="HKJ96" s="297"/>
      <c r="HKK96" s="297"/>
      <c r="HKL96" s="297"/>
      <c r="HKM96" s="297"/>
      <c r="HKN96" s="297"/>
      <c r="HKO96" s="297"/>
      <c r="HKP96" s="297"/>
      <c r="HKQ96" s="297"/>
      <c r="HKR96" s="297"/>
      <c r="HKS96" s="297"/>
      <c r="HKT96" s="297"/>
      <c r="HKU96" s="297"/>
      <c r="HKV96" s="297"/>
      <c r="HKW96" s="297"/>
      <c r="HKX96" s="297"/>
      <c r="HKY96" s="297"/>
      <c r="HKZ96" s="297"/>
      <c r="HLA96" s="297"/>
      <c r="HLB96" s="297"/>
      <c r="HLC96" s="297"/>
      <c r="HLD96" s="297"/>
      <c r="HLE96" s="297"/>
      <c r="HLF96" s="297"/>
      <c r="HLG96" s="297"/>
      <c r="HLH96" s="297"/>
      <c r="HLI96" s="297"/>
      <c r="HLJ96" s="297"/>
      <c r="HLK96" s="297"/>
      <c r="HLL96" s="297"/>
      <c r="HLM96" s="297"/>
      <c r="HLN96" s="297"/>
      <c r="HLO96" s="297"/>
      <c r="HLP96" s="297"/>
      <c r="HLQ96" s="297"/>
      <c r="HLR96" s="297"/>
      <c r="HLS96" s="297"/>
      <c r="HLT96" s="297"/>
      <c r="HLU96" s="297"/>
      <c r="HLV96" s="297"/>
      <c r="HLW96" s="297"/>
      <c r="HLX96" s="297"/>
      <c r="HLY96" s="297"/>
      <c r="HLZ96" s="297"/>
      <c r="HMA96" s="297"/>
      <c r="HMB96" s="297"/>
      <c r="HMC96" s="297"/>
      <c r="HMD96" s="297"/>
      <c r="HME96" s="297"/>
      <c r="HMF96" s="297"/>
      <c r="HMG96" s="297"/>
      <c r="HMH96" s="297"/>
      <c r="HMI96" s="297"/>
      <c r="HMJ96" s="297"/>
      <c r="HMK96" s="297"/>
      <c r="HML96" s="297"/>
      <c r="HMM96" s="297"/>
      <c r="HMN96" s="297"/>
      <c r="HMO96" s="297"/>
      <c r="HMP96" s="297"/>
      <c r="HMQ96" s="297"/>
      <c r="HMR96" s="297"/>
      <c r="HMS96" s="297"/>
      <c r="HMT96" s="297"/>
      <c r="HMU96" s="297"/>
      <c r="HMV96" s="297"/>
      <c r="HMW96" s="297"/>
      <c r="HMX96" s="297"/>
      <c r="HMY96" s="297"/>
      <c r="HMZ96" s="297"/>
      <c r="HNA96" s="297"/>
      <c r="HNB96" s="297"/>
      <c r="HNC96" s="297"/>
      <c r="HND96" s="297"/>
      <c r="HNE96" s="297"/>
      <c r="HNF96" s="297"/>
      <c r="HNG96" s="297"/>
      <c r="HNH96" s="297"/>
      <c r="HNI96" s="297"/>
      <c r="HNJ96" s="297"/>
      <c r="HNK96" s="297"/>
      <c r="HNL96" s="297"/>
      <c r="HNM96" s="297"/>
      <c r="HNN96" s="297"/>
      <c r="HNO96" s="297"/>
      <c r="HNP96" s="297"/>
      <c r="HNQ96" s="297"/>
      <c r="HNR96" s="297"/>
      <c r="HNS96" s="297"/>
      <c r="HNT96" s="297"/>
      <c r="HNU96" s="297"/>
      <c r="HNV96" s="297"/>
      <c r="HNW96" s="297"/>
      <c r="HNX96" s="297"/>
      <c r="HNY96" s="297"/>
      <c r="HNZ96" s="297"/>
      <c r="HOA96" s="297"/>
      <c r="HOB96" s="297"/>
      <c r="HOC96" s="297"/>
      <c r="HOD96" s="297"/>
      <c r="HOE96" s="297"/>
      <c r="HOF96" s="297"/>
      <c r="HOG96" s="297"/>
      <c r="HOH96" s="297"/>
      <c r="HOI96" s="297"/>
      <c r="HOJ96" s="297"/>
      <c r="HOK96" s="297"/>
      <c r="HOL96" s="297"/>
      <c r="HOM96" s="297"/>
      <c r="HON96" s="297"/>
      <c r="HOO96" s="297"/>
      <c r="HOP96" s="297"/>
      <c r="HOQ96" s="297"/>
      <c r="HOR96" s="297"/>
      <c r="HOS96" s="297"/>
      <c r="HOT96" s="297"/>
      <c r="HOU96" s="297"/>
      <c r="HOV96" s="297"/>
      <c r="HOW96" s="297"/>
      <c r="HOX96" s="297"/>
      <c r="HOY96" s="297"/>
      <c r="HOZ96" s="297"/>
      <c r="HPA96" s="297"/>
      <c r="HPB96" s="297"/>
      <c r="HPC96" s="297"/>
      <c r="HPD96" s="297"/>
      <c r="HPE96" s="297"/>
      <c r="HPF96" s="297"/>
      <c r="HPG96" s="297"/>
      <c r="HPH96" s="297"/>
      <c r="HPI96" s="297"/>
      <c r="HPJ96" s="297"/>
      <c r="HPK96" s="297"/>
      <c r="HPL96" s="297"/>
      <c r="HPM96" s="297"/>
      <c r="HPN96" s="297"/>
      <c r="HPO96" s="297"/>
      <c r="HPP96" s="297"/>
      <c r="HPQ96" s="297"/>
      <c r="HPR96" s="297"/>
      <c r="HPS96" s="297"/>
      <c r="HPT96" s="297"/>
      <c r="HPU96" s="297"/>
      <c r="HPV96" s="297"/>
      <c r="HPW96" s="297"/>
      <c r="HPX96" s="297"/>
      <c r="HPY96" s="297"/>
      <c r="HPZ96" s="297"/>
      <c r="HQA96" s="297"/>
      <c r="HQB96" s="297"/>
      <c r="HQC96" s="297"/>
      <c r="HQD96" s="297"/>
      <c r="HQE96" s="297"/>
      <c r="HQF96" s="297"/>
      <c r="HQG96" s="297"/>
      <c r="HQH96" s="297"/>
      <c r="HQI96" s="297"/>
      <c r="HQJ96" s="297"/>
      <c r="HQK96" s="297"/>
      <c r="HQL96" s="297"/>
      <c r="HQM96" s="297"/>
      <c r="HQN96" s="297"/>
      <c r="HQO96" s="297"/>
      <c r="HQP96" s="297"/>
      <c r="HQQ96" s="297"/>
      <c r="HQR96" s="297"/>
      <c r="HQS96" s="297"/>
      <c r="HQT96" s="297"/>
      <c r="HQU96" s="297"/>
      <c r="HQV96" s="297"/>
      <c r="HQW96" s="297"/>
      <c r="HQX96" s="297"/>
      <c r="HQY96" s="297"/>
      <c r="HQZ96" s="297"/>
      <c r="HRA96" s="297"/>
      <c r="HRB96" s="297"/>
      <c r="HRC96" s="297"/>
      <c r="HRD96" s="297"/>
      <c r="HRE96" s="297"/>
      <c r="HRF96" s="297"/>
      <c r="HRG96" s="297"/>
      <c r="HRH96" s="297"/>
      <c r="HRI96" s="297"/>
      <c r="HRJ96" s="297"/>
      <c r="HRK96" s="297"/>
      <c r="HRL96" s="297"/>
      <c r="HRM96" s="297"/>
      <c r="HRN96" s="297"/>
      <c r="HRO96" s="297"/>
      <c r="HRP96" s="297"/>
      <c r="HRQ96" s="297"/>
      <c r="HRR96" s="297"/>
      <c r="HRS96" s="297"/>
      <c r="HRT96" s="297"/>
      <c r="HRU96" s="297"/>
      <c r="HRV96" s="297"/>
      <c r="HRW96" s="297"/>
      <c r="HRX96" s="297"/>
      <c r="HRY96" s="297"/>
      <c r="HRZ96" s="297"/>
      <c r="HSA96" s="297"/>
      <c r="HSB96" s="297"/>
      <c r="HSC96" s="297"/>
      <c r="HSD96" s="297"/>
      <c r="HSE96" s="297"/>
      <c r="HSF96" s="297"/>
      <c r="HSG96" s="297"/>
      <c r="HSH96" s="297"/>
      <c r="HSI96" s="297"/>
      <c r="HSJ96" s="297"/>
      <c r="HSK96" s="297"/>
      <c r="HSL96" s="297"/>
      <c r="HSM96" s="297"/>
      <c r="HSN96" s="297"/>
      <c r="HSO96" s="297"/>
      <c r="HSP96" s="297"/>
      <c r="HSQ96" s="297"/>
      <c r="HSR96" s="297"/>
      <c r="HSS96" s="297"/>
      <c r="HST96" s="297"/>
      <c r="HSU96" s="297"/>
      <c r="HSV96" s="297"/>
      <c r="HSW96" s="297"/>
      <c r="HSX96" s="297"/>
      <c r="HSY96" s="297"/>
      <c r="HSZ96" s="297"/>
      <c r="HTA96" s="297"/>
      <c r="HTB96" s="297"/>
      <c r="HTC96" s="297"/>
      <c r="HTD96" s="297"/>
      <c r="HTE96" s="297"/>
      <c r="HTF96" s="297"/>
      <c r="HTG96" s="297"/>
      <c r="HTH96" s="297"/>
      <c r="HTI96" s="297"/>
      <c r="HTJ96" s="297"/>
      <c r="HTK96" s="297"/>
      <c r="HTL96" s="297"/>
      <c r="HTM96" s="297"/>
      <c r="HTN96" s="297"/>
      <c r="HTO96" s="297"/>
      <c r="HTP96" s="297"/>
      <c r="HTQ96" s="297"/>
      <c r="HTR96" s="297"/>
      <c r="HTS96" s="297"/>
      <c r="HTT96" s="297"/>
      <c r="HTU96" s="297"/>
      <c r="HTV96" s="297"/>
      <c r="HTW96" s="297"/>
      <c r="HTX96" s="297"/>
      <c r="HTY96" s="297"/>
      <c r="HTZ96" s="297"/>
      <c r="HUA96" s="297"/>
      <c r="HUB96" s="297"/>
      <c r="HUC96" s="297"/>
      <c r="HUD96" s="297"/>
      <c r="HUE96" s="297"/>
      <c r="HUF96" s="297"/>
      <c r="HUG96" s="297"/>
      <c r="HUH96" s="297"/>
      <c r="HUI96" s="297"/>
      <c r="HUJ96" s="297"/>
      <c r="HUK96" s="297"/>
      <c r="HUL96" s="297"/>
      <c r="HUM96" s="297"/>
      <c r="HUN96" s="297"/>
      <c r="HUO96" s="297"/>
      <c r="HUP96" s="297"/>
      <c r="HUQ96" s="297"/>
      <c r="HUR96" s="297"/>
      <c r="HUS96" s="297"/>
      <c r="HUT96" s="297"/>
      <c r="HUU96" s="297"/>
      <c r="HUV96" s="297"/>
      <c r="HUW96" s="297"/>
      <c r="HUX96" s="297"/>
      <c r="HUY96" s="297"/>
      <c r="HUZ96" s="297"/>
      <c r="HVA96" s="297"/>
      <c r="HVB96" s="297"/>
      <c r="HVC96" s="297"/>
      <c r="HVD96" s="297"/>
      <c r="HVE96" s="297"/>
      <c r="HVF96" s="297"/>
      <c r="HVG96" s="297"/>
      <c r="HVH96" s="297"/>
      <c r="HVI96" s="297"/>
      <c r="HVJ96" s="297"/>
      <c r="HVK96" s="297"/>
      <c r="HVL96" s="297"/>
      <c r="HVM96" s="297"/>
      <c r="HVN96" s="297"/>
      <c r="HVO96" s="297"/>
      <c r="HVP96" s="297"/>
      <c r="HVQ96" s="297"/>
      <c r="HVR96" s="297"/>
      <c r="HVS96" s="297"/>
      <c r="HVT96" s="297"/>
      <c r="HVU96" s="297"/>
      <c r="HVV96" s="297"/>
      <c r="HVW96" s="297"/>
      <c r="HVX96" s="297"/>
      <c r="HVY96" s="297"/>
      <c r="HVZ96" s="297"/>
      <c r="HWA96" s="297"/>
      <c r="HWB96" s="297"/>
      <c r="HWC96" s="297"/>
      <c r="HWD96" s="297"/>
      <c r="HWE96" s="297"/>
      <c r="HWF96" s="297"/>
      <c r="HWG96" s="297"/>
      <c r="HWH96" s="297"/>
      <c r="HWI96" s="297"/>
      <c r="HWJ96" s="297"/>
      <c r="HWK96" s="297"/>
      <c r="HWL96" s="297"/>
      <c r="HWM96" s="297"/>
      <c r="HWN96" s="297"/>
      <c r="HWO96" s="297"/>
      <c r="HWP96" s="297"/>
      <c r="HWQ96" s="297"/>
      <c r="HWR96" s="297"/>
      <c r="HWS96" s="297"/>
      <c r="HWT96" s="297"/>
      <c r="HWU96" s="297"/>
      <c r="HWV96" s="297"/>
      <c r="HWW96" s="297"/>
      <c r="HWX96" s="297"/>
      <c r="HWY96" s="297"/>
      <c r="HWZ96" s="297"/>
      <c r="HXA96" s="297"/>
      <c r="HXB96" s="297"/>
      <c r="HXC96" s="297"/>
      <c r="HXD96" s="297"/>
      <c r="HXE96" s="297"/>
      <c r="HXF96" s="297"/>
      <c r="HXG96" s="297"/>
      <c r="HXH96" s="297"/>
      <c r="HXI96" s="297"/>
      <c r="HXJ96" s="297"/>
      <c r="HXK96" s="297"/>
      <c r="HXL96" s="297"/>
      <c r="HXM96" s="297"/>
      <c r="HXN96" s="297"/>
      <c r="HXO96" s="297"/>
      <c r="HXP96" s="297"/>
      <c r="HXQ96" s="297"/>
      <c r="HXR96" s="297"/>
      <c r="HXS96" s="297"/>
      <c r="HXT96" s="297"/>
      <c r="HXU96" s="297"/>
      <c r="HXV96" s="297"/>
      <c r="HXW96" s="297"/>
      <c r="HXX96" s="297"/>
      <c r="HXY96" s="297"/>
      <c r="HXZ96" s="297"/>
      <c r="HYA96" s="297"/>
      <c r="HYB96" s="297"/>
      <c r="HYC96" s="297"/>
      <c r="HYD96" s="297"/>
      <c r="HYE96" s="297"/>
      <c r="HYF96" s="297"/>
      <c r="HYG96" s="297"/>
      <c r="HYH96" s="297"/>
      <c r="HYI96" s="297"/>
      <c r="HYJ96" s="297"/>
      <c r="HYK96" s="297"/>
      <c r="HYL96" s="297"/>
      <c r="HYM96" s="297"/>
      <c r="HYN96" s="297"/>
      <c r="HYO96" s="297"/>
      <c r="HYP96" s="297"/>
      <c r="HYQ96" s="297"/>
      <c r="HYR96" s="297"/>
      <c r="HYS96" s="297"/>
      <c r="HYT96" s="297"/>
      <c r="HYU96" s="297"/>
      <c r="HYV96" s="297"/>
      <c r="HYW96" s="297"/>
      <c r="HYX96" s="297"/>
      <c r="HYY96" s="297"/>
      <c r="HYZ96" s="297"/>
      <c r="HZA96" s="297"/>
      <c r="HZB96" s="297"/>
      <c r="HZC96" s="297"/>
      <c r="HZD96" s="297"/>
      <c r="HZE96" s="297"/>
      <c r="HZF96" s="297"/>
      <c r="HZG96" s="297"/>
      <c r="HZH96" s="297"/>
      <c r="HZI96" s="297"/>
      <c r="HZJ96" s="297"/>
      <c r="HZK96" s="297"/>
      <c r="HZL96" s="297"/>
      <c r="HZM96" s="297"/>
      <c r="HZN96" s="297"/>
      <c r="HZO96" s="297"/>
      <c r="HZP96" s="297"/>
      <c r="HZQ96" s="297"/>
      <c r="HZR96" s="297"/>
      <c r="HZS96" s="297"/>
      <c r="HZT96" s="297"/>
      <c r="HZU96" s="297"/>
      <c r="HZV96" s="297"/>
      <c r="HZW96" s="297"/>
      <c r="HZX96" s="297"/>
      <c r="HZY96" s="297"/>
      <c r="HZZ96" s="297"/>
      <c r="IAA96" s="297"/>
      <c r="IAB96" s="297"/>
      <c r="IAC96" s="297"/>
      <c r="IAD96" s="297"/>
      <c r="IAE96" s="297"/>
      <c r="IAF96" s="297"/>
      <c r="IAG96" s="297"/>
      <c r="IAH96" s="297"/>
      <c r="IAI96" s="297"/>
      <c r="IAJ96" s="297"/>
      <c r="IAK96" s="297"/>
      <c r="IAL96" s="297"/>
      <c r="IAM96" s="297"/>
      <c r="IAN96" s="297"/>
      <c r="IAO96" s="297"/>
      <c r="IAP96" s="297"/>
      <c r="IAQ96" s="297"/>
      <c r="IAR96" s="297"/>
      <c r="IAS96" s="297"/>
      <c r="IAT96" s="297"/>
      <c r="IAU96" s="297"/>
      <c r="IAV96" s="297"/>
      <c r="IAW96" s="297"/>
      <c r="IAX96" s="297"/>
      <c r="IAY96" s="297"/>
      <c r="IAZ96" s="297"/>
      <c r="IBA96" s="297"/>
      <c r="IBB96" s="297"/>
      <c r="IBC96" s="297"/>
      <c r="IBD96" s="297"/>
      <c r="IBE96" s="297"/>
      <c r="IBF96" s="297"/>
      <c r="IBG96" s="297"/>
      <c r="IBH96" s="297"/>
      <c r="IBI96" s="297"/>
      <c r="IBJ96" s="297"/>
      <c r="IBK96" s="297"/>
      <c r="IBL96" s="297"/>
      <c r="IBM96" s="297"/>
      <c r="IBN96" s="297"/>
      <c r="IBO96" s="297"/>
      <c r="IBP96" s="297"/>
      <c r="IBQ96" s="297"/>
      <c r="IBR96" s="297"/>
      <c r="IBS96" s="297"/>
      <c r="IBT96" s="297"/>
      <c r="IBU96" s="297"/>
      <c r="IBV96" s="297"/>
      <c r="IBW96" s="297"/>
      <c r="IBX96" s="297"/>
      <c r="IBY96" s="297"/>
      <c r="IBZ96" s="297"/>
      <c r="ICA96" s="297"/>
      <c r="ICB96" s="297"/>
      <c r="ICC96" s="297"/>
      <c r="ICD96" s="297"/>
      <c r="ICE96" s="297"/>
      <c r="ICF96" s="297"/>
      <c r="ICG96" s="297"/>
      <c r="ICH96" s="297"/>
      <c r="ICI96" s="297"/>
      <c r="ICJ96" s="297"/>
      <c r="ICK96" s="297"/>
      <c r="ICL96" s="297"/>
      <c r="ICM96" s="297"/>
      <c r="ICN96" s="297"/>
      <c r="ICO96" s="297"/>
      <c r="ICP96" s="297"/>
      <c r="ICQ96" s="297"/>
      <c r="ICR96" s="297"/>
      <c r="ICS96" s="297"/>
      <c r="ICT96" s="297"/>
      <c r="ICU96" s="297"/>
      <c r="ICV96" s="297"/>
      <c r="ICW96" s="297"/>
      <c r="ICX96" s="297"/>
      <c r="ICY96" s="297"/>
      <c r="ICZ96" s="297"/>
      <c r="IDA96" s="297"/>
      <c r="IDB96" s="297"/>
      <c r="IDC96" s="297"/>
      <c r="IDD96" s="297"/>
      <c r="IDE96" s="297"/>
      <c r="IDF96" s="297"/>
      <c r="IDG96" s="297"/>
      <c r="IDH96" s="297"/>
      <c r="IDI96" s="297"/>
      <c r="IDJ96" s="297"/>
      <c r="IDK96" s="297"/>
      <c r="IDL96" s="297"/>
      <c r="IDM96" s="297"/>
      <c r="IDN96" s="297"/>
      <c r="IDO96" s="297"/>
      <c r="IDP96" s="297"/>
      <c r="IDQ96" s="297"/>
      <c r="IDR96" s="297"/>
      <c r="IDS96" s="297"/>
      <c r="IDT96" s="297"/>
      <c r="IDU96" s="297"/>
      <c r="IDV96" s="297"/>
      <c r="IDW96" s="297"/>
      <c r="IDX96" s="297"/>
      <c r="IDY96" s="297"/>
      <c r="IDZ96" s="297"/>
      <c r="IEA96" s="297"/>
      <c r="IEB96" s="297"/>
      <c r="IEC96" s="297"/>
      <c r="IED96" s="297"/>
      <c r="IEE96" s="297"/>
      <c r="IEF96" s="297"/>
      <c r="IEG96" s="297"/>
      <c r="IEH96" s="297"/>
      <c r="IEI96" s="297"/>
      <c r="IEJ96" s="297"/>
      <c r="IEK96" s="297"/>
      <c r="IEL96" s="297"/>
      <c r="IEM96" s="297"/>
      <c r="IEN96" s="297"/>
      <c r="IEO96" s="297"/>
      <c r="IEP96" s="297"/>
      <c r="IEQ96" s="297"/>
      <c r="IER96" s="297"/>
      <c r="IES96" s="297"/>
      <c r="IET96" s="297"/>
      <c r="IEU96" s="297"/>
      <c r="IEV96" s="297"/>
      <c r="IEW96" s="297"/>
      <c r="IEX96" s="297"/>
      <c r="IEY96" s="297"/>
      <c r="IEZ96" s="297"/>
      <c r="IFA96" s="297"/>
      <c r="IFB96" s="297"/>
      <c r="IFC96" s="297"/>
      <c r="IFD96" s="297"/>
      <c r="IFE96" s="297"/>
      <c r="IFF96" s="297"/>
      <c r="IFG96" s="297"/>
      <c r="IFH96" s="297"/>
      <c r="IFI96" s="297"/>
      <c r="IFJ96" s="297"/>
      <c r="IFK96" s="297"/>
      <c r="IFL96" s="297"/>
      <c r="IFM96" s="297"/>
      <c r="IFN96" s="297"/>
      <c r="IFO96" s="297"/>
      <c r="IFP96" s="297"/>
      <c r="IFQ96" s="297"/>
      <c r="IFR96" s="297"/>
      <c r="IFS96" s="297"/>
      <c r="IFT96" s="297"/>
      <c r="IFU96" s="297"/>
      <c r="IFV96" s="297"/>
      <c r="IFW96" s="297"/>
      <c r="IFX96" s="297"/>
      <c r="IFY96" s="297"/>
      <c r="IFZ96" s="297"/>
      <c r="IGA96" s="297"/>
      <c r="IGB96" s="297"/>
      <c r="IGC96" s="297"/>
      <c r="IGD96" s="297"/>
      <c r="IGE96" s="297"/>
      <c r="IGF96" s="297"/>
      <c r="IGG96" s="297"/>
      <c r="IGH96" s="297"/>
      <c r="IGI96" s="297"/>
      <c r="IGJ96" s="297"/>
      <c r="IGK96" s="297"/>
      <c r="IGL96" s="297"/>
      <c r="IGM96" s="297"/>
      <c r="IGN96" s="297"/>
      <c r="IGO96" s="297"/>
      <c r="IGP96" s="297"/>
      <c r="IGQ96" s="297"/>
      <c r="IGR96" s="297"/>
      <c r="IGS96" s="297"/>
      <c r="IGT96" s="297"/>
      <c r="IGU96" s="297"/>
      <c r="IGV96" s="297"/>
      <c r="IGW96" s="297"/>
      <c r="IGX96" s="297"/>
      <c r="IGY96" s="297"/>
      <c r="IGZ96" s="297"/>
      <c r="IHA96" s="297"/>
      <c r="IHB96" s="297"/>
      <c r="IHC96" s="297"/>
      <c r="IHD96" s="297"/>
      <c r="IHE96" s="297"/>
      <c r="IHF96" s="297"/>
      <c r="IHG96" s="297"/>
      <c r="IHH96" s="297"/>
      <c r="IHI96" s="297"/>
      <c r="IHJ96" s="297"/>
      <c r="IHK96" s="297"/>
      <c r="IHL96" s="297"/>
      <c r="IHM96" s="297"/>
      <c r="IHN96" s="297"/>
      <c r="IHO96" s="297"/>
      <c r="IHP96" s="297"/>
      <c r="IHQ96" s="297"/>
      <c r="IHR96" s="297"/>
      <c r="IHS96" s="297"/>
      <c r="IHT96" s="297"/>
      <c r="IHU96" s="297"/>
      <c r="IHV96" s="297"/>
      <c r="IHW96" s="297"/>
      <c r="IHX96" s="297"/>
      <c r="IHY96" s="297"/>
      <c r="IHZ96" s="297"/>
      <c r="IIA96" s="297"/>
      <c r="IIB96" s="297"/>
      <c r="IIC96" s="297"/>
      <c r="IID96" s="297"/>
      <c r="IIE96" s="297"/>
      <c r="IIF96" s="297"/>
      <c r="IIG96" s="297"/>
      <c r="IIH96" s="297"/>
      <c r="III96" s="297"/>
      <c r="IIJ96" s="297"/>
      <c r="IIK96" s="297"/>
      <c r="IIL96" s="297"/>
      <c r="IIM96" s="297"/>
      <c r="IIN96" s="297"/>
      <c r="IIO96" s="297"/>
      <c r="IIP96" s="297"/>
      <c r="IIQ96" s="297"/>
      <c r="IIR96" s="297"/>
      <c r="IIS96" s="297"/>
      <c r="IIT96" s="297"/>
      <c r="IIU96" s="297"/>
      <c r="IIV96" s="297"/>
      <c r="IIW96" s="297"/>
      <c r="IIX96" s="297"/>
      <c r="IIY96" s="297"/>
      <c r="IIZ96" s="297"/>
      <c r="IJA96" s="297"/>
      <c r="IJB96" s="297"/>
      <c r="IJC96" s="297"/>
      <c r="IJD96" s="297"/>
      <c r="IJE96" s="297"/>
      <c r="IJF96" s="297"/>
      <c r="IJG96" s="297"/>
      <c r="IJH96" s="297"/>
      <c r="IJI96" s="297"/>
      <c r="IJJ96" s="297"/>
      <c r="IJK96" s="297"/>
      <c r="IJL96" s="297"/>
      <c r="IJM96" s="297"/>
      <c r="IJN96" s="297"/>
      <c r="IJO96" s="297"/>
      <c r="IJP96" s="297"/>
      <c r="IJQ96" s="297"/>
      <c r="IJR96" s="297"/>
      <c r="IJS96" s="297"/>
      <c r="IJT96" s="297"/>
      <c r="IJU96" s="297"/>
      <c r="IJV96" s="297"/>
      <c r="IJW96" s="297"/>
      <c r="IJX96" s="297"/>
      <c r="IJY96" s="297"/>
      <c r="IJZ96" s="297"/>
      <c r="IKA96" s="297"/>
      <c r="IKB96" s="297"/>
      <c r="IKC96" s="297"/>
      <c r="IKD96" s="297"/>
      <c r="IKE96" s="297"/>
      <c r="IKF96" s="297"/>
      <c r="IKG96" s="297"/>
      <c r="IKH96" s="297"/>
      <c r="IKI96" s="297"/>
      <c r="IKJ96" s="297"/>
      <c r="IKK96" s="297"/>
      <c r="IKL96" s="297"/>
      <c r="IKM96" s="297"/>
      <c r="IKN96" s="297"/>
      <c r="IKO96" s="297"/>
      <c r="IKP96" s="297"/>
      <c r="IKQ96" s="297"/>
      <c r="IKR96" s="297"/>
      <c r="IKS96" s="297"/>
      <c r="IKT96" s="297"/>
      <c r="IKU96" s="297"/>
      <c r="IKV96" s="297"/>
      <c r="IKW96" s="297"/>
      <c r="IKX96" s="297"/>
      <c r="IKY96" s="297"/>
      <c r="IKZ96" s="297"/>
      <c r="ILA96" s="297"/>
      <c r="ILB96" s="297"/>
      <c r="ILC96" s="297"/>
      <c r="ILD96" s="297"/>
      <c r="ILE96" s="297"/>
      <c r="ILF96" s="297"/>
      <c r="ILG96" s="297"/>
      <c r="ILH96" s="297"/>
      <c r="ILI96" s="297"/>
      <c r="ILJ96" s="297"/>
      <c r="ILK96" s="297"/>
      <c r="ILL96" s="297"/>
      <c r="ILM96" s="297"/>
      <c r="ILN96" s="297"/>
      <c r="ILO96" s="297"/>
      <c r="ILP96" s="297"/>
      <c r="ILQ96" s="297"/>
      <c r="ILR96" s="297"/>
      <c r="ILS96" s="297"/>
      <c r="ILT96" s="297"/>
      <c r="ILU96" s="297"/>
      <c r="ILV96" s="297"/>
      <c r="ILW96" s="297"/>
      <c r="ILX96" s="297"/>
      <c r="ILY96" s="297"/>
      <c r="ILZ96" s="297"/>
      <c r="IMA96" s="297"/>
      <c r="IMB96" s="297"/>
      <c r="IMC96" s="297"/>
      <c r="IMD96" s="297"/>
      <c r="IME96" s="297"/>
      <c r="IMF96" s="297"/>
      <c r="IMG96" s="297"/>
      <c r="IMH96" s="297"/>
      <c r="IMI96" s="297"/>
      <c r="IMJ96" s="297"/>
      <c r="IMK96" s="297"/>
      <c r="IML96" s="297"/>
      <c r="IMM96" s="297"/>
      <c r="IMN96" s="297"/>
      <c r="IMO96" s="297"/>
      <c r="IMP96" s="297"/>
      <c r="IMQ96" s="297"/>
      <c r="IMR96" s="297"/>
      <c r="IMS96" s="297"/>
      <c r="IMT96" s="297"/>
      <c r="IMU96" s="297"/>
      <c r="IMV96" s="297"/>
      <c r="IMW96" s="297"/>
      <c r="IMX96" s="297"/>
      <c r="IMY96" s="297"/>
      <c r="IMZ96" s="297"/>
      <c r="INA96" s="297"/>
      <c r="INB96" s="297"/>
      <c r="INC96" s="297"/>
      <c r="IND96" s="297"/>
      <c r="INE96" s="297"/>
      <c r="INF96" s="297"/>
      <c r="ING96" s="297"/>
      <c r="INH96" s="297"/>
      <c r="INI96" s="297"/>
      <c r="INJ96" s="297"/>
      <c r="INK96" s="297"/>
      <c r="INL96" s="297"/>
      <c r="INM96" s="297"/>
      <c r="INN96" s="297"/>
      <c r="INO96" s="297"/>
      <c r="INP96" s="297"/>
      <c r="INQ96" s="297"/>
      <c r="INR96" s="297"/>
      <c r="INS96" s="297"/>
      <c r="INT96" s="297"/>
      <c r="INU96" s="297"/>
      <c r="INV96" s="297"/>
      <c r="INW96" s="297"/>
      <c r="INX96" s="297"/>
      <c r="INY96" s="297"/>
      <c r="INZ96" s="297"/>
      <c r="IOA96" s="297"/>
      <c r="IOB96" s="297"/>
      <c r="IOC96" s="297"/>
      <c r="IOD96" s="297"/>
      <c r="IOE96" s="297"/>
      <c r="IOF96" s="297"/>
      <c r="IOG96" s="297"/>
      <c r="IOH96" s="297"/>
      <c r="IOI96" s="297"/>
      <c r="IOJ96" s="297"/>
      <c r="IOK96" s="297"/>
      <c r="IOL96" s="297"/>
      <c r="IOM96" s="297"/>
      <c r="ION96" s="297"/>
      <c r="IOO96" s="297"/>
      <c r="IOP96" s="297"/>
      <c r="IOQ96" s="297"/>
      <c r="IOR96" s="297"/>
      <c r="IOS96" s="297"/>
      <c r="IOT96" s="297"/>
      <c r="IOU96" s="297"/>
      <c r="IOV96" s="297"/>
      <c r="IOW96" s="297"/>
      <c r="IOX96" s="297"/>
      <c r="IOY96" s="297"/>
      <c r="IOZ96" s="297"/>
      <c r="IPA96" s="297"/>
      <c r="IPB96" s="297"/>
      <c r="IPC96" s="297"/>
      <c r="IPD96" s="297"/>
      <c r="IPE96" s="297"/>
      <c r="IPF96" s="297"/>
      <c r="IPG96" s="297"/>
      <c r="IPH96" s="297"/>
      <c r="IPI96" s="297"/>
      <c r="IPJ96" s="297"/>
      <c r="IPK96" s="297"/>
      <c r="IPL96" s="297"/>
      <c r="IPM96" s="297"/>
      <c r="IPN96" s="297"/>
      <c r="IPO96" s="297"/>
      <c r="IPP96" s="297"/>
      <c r="IPQ96" s="297"/>
      <c r="IPR96" s="297"/>
      <c r="IPS96" s="297"/>
      <c r="IPT96" s="297"/>
      <c r="IPU96" s="297"/>
      <c r="IPV96" s="297"/>
      <c r="IPW96" s="297"/>
      <c r="IPX96" s="297"/>
      <c r="IPY96" s="297"/>
      <c r="IPZ96" s="297"/>
      <c r="IQA96" s="297"/>
      <c r="IQB96" s="297"/>
      <c r="IQC96" s="297"/>
      <c r="IQD96" s="297"/>
      <c r="IQE96" s="297"/>
      <c r="IQF96" s="297"/>
      <c r="IQG96" s="297"/>
      <c r="IQH96" s="297"/>
      <c r="IQI96" s="297"/>
      <c r="IQJ96" s="297"/>
      <c r="IQK96" s="297"/>
      <c r="IQL96" s="297"/>
      <c r="IQM96" s="297"/>
      <c r="IQN96" s="297"/>
      <c r="IQO96" s="297"/>
      <c r="IQP96" s="297"/>
      <c r="IQQ96" s="297"/>
      <c r="IQR96" s="297"/>
      <c r="IQS96" s="297"/>
      <c r="IQT96" s="297"/>
      <c r="IQU96" s="297"/>
      <c r="IQV96" s="297"/>
      <c r="IQW96" s="297"/>
      <c r="IQX96" s="297"/>
      <c r="IQY96" s="297"/>
      <c r="IQZ96" s="297"/>
      <c r="IRA96" s="297"/>
      <c r="IRB96" s="297"/>
      <c r="IRC96" s="297"/>
      <c r="IRD96" s="297"/>
      <c r="IRE96" s="297"/>
      <c r="IRF96" s="297"/>
      <c r="IRG96" s="297"/>
      <c r="IRH96" s="297"/>
      <c r="IRI96" s="297"/>
      <c r="IRJ96" s="297"/>
      <c r="IRK96" s="297"/>
      <c r="IRL96" s="297"/>
      <c r="IRM96" s="297"/>
      <c r="IRN96" s="297"/>
      <c r="IRO96" s="297"/>
      <c r="IRP96" s="297"/>
      <c r="IRQ96" s="297"/>
      <c r="IRR96" s="297"/>
      <c r="IRS96" s="297"/>
      <c r="IRT96" s="297"/>
      <c r="IRU96" s="297"/>
      <c r="IRV96" s="297"/>
      <c r="IRW96" s="297"/>
      <c r="IRX96" s="297"/>
      <c r="IRY96" s="297"/>
      <c r="IRZ96" s="297"/>
      <c r="ISA96" s="297"/>
      <c r="ISB96" s="297"/>
      <c r="ISC96" s="297"/>
      <c r="ISD96" s="297"/>
      <c r="ISE96" s="297"/>
      <c r="ISF96" s="297"/>
      <c r="ISG96" s="297"/>
      <c r="ISH96" s="297"/>
      <c r="ISI96" s="297"/>
      <c r="ISJ96" s="297"/>
      <c r="ISK96" s="297"/>
      <c r="ISL96" s="297"/>
      <c r="ISM96" s="297"/>
      <c r="ISN96" s="297"/>
      <c r="ISO96" s="297"/>
      <c r="ISP96" s="297"/>
      <c r="ISQ96" s="297"/>
      <c r="ISR96" s="297"/>
      <c r="ISS96" s="297"/>
      <c r="IST96" s="297"/>
      <c r="ISU96" s="297"/>
      <c r="ISV96" s="297"/>
      <c r="ISW96" s="297"/>
      <c r="ISX96" s="297"/>
      <c r="ISY96" s="297"/>
      <c r="ISZ96" s="297"/>
      <c r="ITA96" s="297"/>
      <c r="ITB96" s="297"/>
      <c r="ITC96" s="297"/>
      <c r="ITD96" s="297"/>
      <c r="ITE96" s="297"/>
      <c r="ITF96" s="297"/>
      <c r="ITG96" s="297"/>
      <c r="ITH96" s="297"/>
      <c r="ITI96" s="297"/>
      <c r="ITJ96" s="297"/>
      <c r="ITK96" s="297"/>
      <c r="ITL96" s="297"/>
      <c r="ITM96" s="297"/>
      <c r="ITN96" s="297"/>
      <c r="ITO96" s="297"/>
      <c r="ITP96" s="297"/>
      <c r="ITQ96" s="297"/>
      <c r="ITR96" s="297"/>
      <c r="ITS96" s="297"/>
      <c r="ITT96" s="297"/>
      <c r="ITU96" s="297"/>
      <c r="ITV96" s="297"/>
      <c r="ITW96" s="297"/>
      <c r="ITX96" s="297"/>
      <c r="ITY96" s="297"/>
      <c r="ITZ96" s="297"/>
      <c r="IUA96" s="297"/>
      <c r="IUB96" s="297"/>
      <c r="IUC96" s="297"/>
      <c r="IUD96" s="297"/>
      <c r="IUE96" s="297"/>
      <c r="IUF96" s="297"/>
      <c r="IUG96" s="297"/>
      <c r="IUH96" s="297"/>
      <c r="IUI96" s="297"/>
      <c r="IUJ96" s="297"/>
      <c r="IUK96" s="297"/>
      <c r="IUL96" s="297"/>
      <c r="IUM96" s="297"/>
      <c r="IUN96" s="297"/>
      <c r="IUO96" s="297"/>
      <c r="IUP96" s="297"/>
      <c r="IUQ96" s="297"/>
      <c r="IUR96" s="297"/>
      <c r="IUS96" s="297"/>
      <c r="IUT96" s="297"/>
      <c r="IUU96" s="297"/>
      <c r="IUV96" s="297"/>
      <c r="IUW96" s="297"/>
      <c r="IUX96" s="297"/>
      <c r="IUY96" s="297"/>
      <c r="IUZ96" s="297"/>
      <c r="IVA96" s="297"/>
      <c r="IVB96" s="297"/>
      <c r="IVC96" s="297"/>
      <c r="IVD96" s="297"/>
      <c r="IVE96" s="297"/>
      <c r="IVF96" s="297"/>
      <c r="IVG96" s="297"/>
      <c r="IVH96" s="297"/>
      <c r="IVI96" s="297"/>
      <c r="IVJ96" s="297"/>
      <c r="IVK96" s="297"/>
      <c r="IVL96" s="297"/>
      <c r="IVM96" s="297"/>
      <c r="IVN96" s="297"/>
      <c r="IVO96" s="297"/>
      <c r="IVP96" s="297"/>
      <c r="IVQ96" s="297"/>
      <c r="IVR96" s="297"/>
      <c r="IVS96" s="297"/>
      <c r="IVT96" s="297"/>
      <c r="IVU96" s="297"/>
      <c r="IVV96" s="297"/>
      <c r="IVW96" s="297"/>
      <c r="IVX96" s="297"/>
      <c r="IVY96" s="297"/>
      <c r="IVZ96" s="297"/>
      <c r="IWA96" s="297"/>
      <c r="IWB96" s="297"/>
      <c r="IWC96" s="297"/>
      <c r="IWD96" s="297"/>
      <c r="IWE96" s="297"/>
      <c r="IWF96" s="297"/>
      <c r="IWG96" s="297"/>
      <c r="IWH96" s="297"/>
      <c r="IWI96" s="297"/>
      <c r="IWJ96" s="297"/>
      <c r="IWK96" s="297"/>
      <c r="IWL96" s="297"/>
      <c r="IWM96" s="297"/>
      <c r="IWN96" s="297"/>
      <c r="IWO96" s="297"/>
      <c r="IWP96" s="297"/>
      <c r="IWQ96" s="297"/>
      <c r="IWR96" s="297"/>
      <c r="IWS96" s="297"/>
      <c r="IWT96" s="297"/>
      <c r="IWU96" s="297"/>
      <c r="IWV96" s="297"/>
      <c r="IWW96" s="297"/>
      <c r="IWX96" s="297"/>
      <c r="IWY96" s="297"/>
      <c r="IWZ96" s="297"/>
      <c r="IXA96" s="297"/>
      <c r="IXB96" s="297"/>
      <c r="IXC96" s="297"/>
      <c r="IXD96" s="297"/>
      <c r="IXE96" s="297"/>
      <c r="IXF96" s="297"/>
      <c r="IXG96" s="297"/>
      <c r="IXH96" s="297"/>
      <c r="IXI96" s="297"/>
      <c r="IXJ96" s="297"/>
      <c r="IXK96" s="297"/>
      <c r="IXL96" s="297"/>
      <c r="IXM96" s="297"/>
      <c r="IXN96" s="297"/>
      <c r="IXO96" s="297"/>
      <c r="IXP96" s="297"/>
      <c r="IXQ96" s="297"/>
      <c r="IXR96" s="297"/>
      <c r="IXS96" s="297"/>
      <c r="IXT96" s="297"/>
      <c r="IXU96" s="297"/>
      <c r="IXV96" s="297"/>
      <c r="IXW96" s="297"/>
      <c r="IXX96" s="297"/>
      <c r="IXY96" s="297"/>
      <c r="IXZ96" s="297"/>
      <c r="IYA96" s="297"/>
      <c r="IYB96" s="297"/>
      <c r="IYC96" s="297"/>
      <c r="IYD96" s="297"/>
      <c r="IYE96" s="297"/>
      <c r="IYF96" s="297"/>
      <c r="IYG96" s="297"/>
      <c r="IYH96" s="297"/>
      <c r="IYI96" s="297"/>
      <c r="IYJ96" s="297"/>
      <c r="IYK96" s="297"/>
      <c r="IYL96" s="297"/>
      <c r="IYM96" s="297"/>
      <c r="IYN96" s="297"/>
      <c r="IYO96" s="297"/>
      <c r="IYP96" s="297"/>
      <c r="IYQ96" s="297"/>
      <c r="IYR96" s="297"/>
      <c r="IYS96" s="297"/>
      <c r="IYT96" s="297"/>
      <c r="IYU96" s="297"/>
      <c r="IYV96" s="297"/>
      <c r="IYW96" s="297"/>
      <c r="IYX96" s="297"/>
      <c r="IYY96" s="297"/>
      <c r="IYZ96" s="297"/>
      <c r="IZA96" s="297"/>
      <c r="IZB96" s="297"/>
      <c r="IZC96" s="297"/>
      <c r="IZD96" s="297"/>
      <c r="IZE96" s="297"/>
      <c r="IZF96" s="297"/>
      <c r="IZG96" s="297"/>
      <c r="IZH96" s="297"/>
      <c r="IZI96" s="297"/>
      <c r="IZJ96" s="297"/>
      <c r="IZK96" s="297"/>
      <c r="IZL96" s="297"/>
      <c r="IZM96" s="297"/>
      <c r="IZN96" s="297"/>
      <c r="IZO96" s="297"/>
      <c r="IZP96" s="297"/>
      <c r="IZQ96" s="297"/>
      <c r="IZR96" s="297"/>
      <c r="IZS96" s="297"/>
      <c r="IZT96" s="297"/>
      <c r="IZU96" s="297"/>
      <c r="IZV96" s="297"/>
      <c r="IZW96" s="297"/>
      <c r="IZX96" s="297"/>
      <c r="IZY96" s="297"/>
      <c r="IZZ96" s="297"/>
      <c r="JAA96" s="297"/>
      <c r="JAB96" s="297"/>
      <c r="JAC96" s="297"/>
      <c r="JAD96" s="297"/>
      <c r="JAE96" s="297"/>
      <c r="JAF96" s="297"/>
      <c r="JAG96" s="297"/>
      <c r="JAH96" s="297"/>
      <c r="JAI96" s="297"/>
      <c r="JAJ96" s="297"/>
      <c r="JAK96" s="297"/>
      <c r="JAL96" s="297"/>
      <c r="JAM96" s="297"/>
      <c r="JAN96" s="297"/>
      <c r="JAO96" s="297"/>
      <c r="JAP96" s="297"/>
      <c r="JAQ96" s="297"/>
      <c r="JAR96" s="297"/>
      <c r="JAS96" s="297"/>
      <c r="JAT96" s="297"/>
      <c r="JAU96" s="297"/>
      <c r="JAV96" s="297"/>
      <c r="JAW96" s="297"/>
      <c r="JAX96" s="297"/>
      <c r="JAY96" s="297"/>
      <c r="JAZ96" s="297"/>
      <c r="JBA96" s="297"/>
      <c r="JBB96" s="297"/>
      <c r="JBC96" s="297"/>
      <c r="JBD96" s="297"/>
      <c r="JBE96" s="297"/>
      <c r="JBF96" s="297"/>
      <c r="JBG96" s="297"/>
      <c r="JBH96" s="297"/>
      <c r="JBI96" s="297"/>
      <c r="JBJ96" s="297"/>
      <c r="JBK96" s="297"/>
      <c r="JBL96" s="297"/>
      <c r="JBM96" s="297"/>
      <c r="JBN96" s="297"/>
      <c r="JBO96" s="297"/>
      <c r="JBP96" s="297"/>
      <c r="JBQ96" s="297"/>
      <c r="JBR96" s="297"/>
      <c r="JBS96" s="297"/>
      <c r="JBT96" s="297"/>
      <c r="JBU96" s="297"/>
      <c r="JBV96" s="297"/>
      <c r="JBW96" s="297"/>
      <c r="JBX96" s="297"/>
      <c r="JBY96" s="297"/>
      <c r="JBZ96" s="297"/>
      <c r="JCA96" s="297"/>
      <c r="JCB96" s="297"/>
      <c r="JCC96" s="297"/>
      <c r="JCD96" s="297"/>
      <c r="JCE96" s="297"/>
      <c r="JCF96" s="297"/>
      <c r="JCG96" s="297"/>
      <c r="JCH96" s="297"/>
      <c r="JCI96" s="297"/>
      <c r="JCJ96" s="297"/>
      <c r="JCK96" s="297"/>
      <c r="JCL96" s="297"/>
      <c r="JCM96" s="297"/>
      <c r="JCN96" s="297"/>
      <c r="JCO96" s="297"/>
      <c r="JCP96" s="297"/>
      <c r="JCQ96" s="297"/>
      <c r="JCR96" s="297"/>
      <c r="JCS96" s="297"/>
      <c r="JCT96" s="297"/>
      <c r="JCU96" s="297"/>
      <c r="JCV96" s="297"/>
      <c r="JCW96" s="297"/>
      <c r="JCX96" s="297"/>
      <c r="JCY96" s="297"/>
      <c r="JCZ96" s="297"/>
      <c r="JDA96" s="297"/>
      <c r="JDB96" s="297"/>
      <c r="JDC96" s="297"/>
      <c r="JDD96" s="297"/>
      <c r="JDE96" s="297"/>
      <c r="JDF96" s="297"/>
      <c r="JDG96" s="297"/>
      <c r="JDH96" s="297"/>
      <c r="JDI96" s="297"/>
      <c r="JDJ96" s="297"/>
      <c r="JDK96" s="297"/>
      <c r="JDL96" s="297"/>
      <c r="JDM96" s="297"/>
      <c r="JDN96" s="297"/>
      <c r="JDO96" s="297"/>
      <c r="JDP96" s="297"/>
      <c r="JDQ96" s="297"/>
      <c r="JDR96" s="297"/>
      <c r="JDS96" s="297"/>
      <c r="JDT96" s="297"/>
      <c r="JDU96" s="297"/>
      <c r="JDV96" s="297"/>
      <c r="JDW96" s="297"/>
      <c r="JDX96" s="297"/>
      <c r="JDY96" s="297"/>
      <c r="JDZ96" s="297"/>
      <c r="JEA96" s="297"/>
      <c r="JEB96" s="297"/>
      <c r="JEC96" s="297"/>
      <c r="JED96" s="297"/>
      <c r="JEE96" s="297"/>
      <c r="JEF96" s="297"/>
      <c r="JEG96" s="297"/>
      <c r="JEH96" s="297"/>
      <c r="JEI96" s="297"/>
      <c r="JEJ96" s="297"/>
      <c r="JEK96" s="297"/>
      <c r="JEL96" s="297"/>
      <c r="JEM96" s="297"/>
      <c r="JEN96" s="297"/>
      <c r="JEO96" s="297"/>
      <c r="JEP96" s="297"/>
      <c r="JEQ96" s="297"/>
      <c r="JER96" s="297"/>
      <c r="JES96" s="297"/>
      <c r="JET96" s="297"/>
      <c r="JEU96" s="297"/>
      <c r="JEV96" s="297"/>
      <c r="JEW96" s="297"/>
      <c r="JEX96" s="297"/>
      <c r="JEY96" s="297"/>
      <c r="JEZ96" s="297"/>
      <c r="JFA96" s="297"/>
      <c r="JFB96" s="297"/>
      <c r="JFC96" s="297"/>
      <c r="JFD96" s="297"/>
      <c r="JFE96" s="297"/>
      <c r="JFF96" s="297"/>
      <c r="JFG96" s="297"/>
      <c r="JFH96" s="297"/>
      <c r="JFI96" s="297"/>
      <c r="JFJ96" s="297"/>
      <c r="JFK96" s="297"/>
      <c r="JFL96" s="297"/>
      <c r="JFM96" s="297"/>
      <c r="JFN96" s="297"/>
      <c r="JFO96" s="297"/>
      <c r="JFP96" s="297"/>
      <c r="JFQ96" s="297"/>
      <c r="JFR96" s="297"/>
      <c r="JFS96" s="297"/>
      <c r="JFT96" s="297"/>
      <c r="JFU96" s="297"/>
      <c r="JFV96" s="297"/>
      <c r="JFW96" s="297"/>
      <c r="JFX96" s="297"/>
      <c r="JFY96" s="297"/>
      <c r="JFZ96" s="297"/>
      <c r="JGA96" s="297"/>
      <c r="JGB96" s="297"/>
      <c r="JGC96" s="297"/>
      <c r="JGD96" s="297"/>
      <c r="JGE96" s="297"/>
      <c r="JGF96" s="297"/>
      <c r="JGG96" s="297"/>
      <c r="JGH96" s="297"/>
      <c r="JGI96" s="297"/>
      <c r="JGJ96" s="297"/>
      <c r="JGK96" s="297"/>
      <c r="JGL96" s="297"/>
      <c r="JGM96" s="297"/>
      <c r="JGN96" s="297"/>
      <c r="JGO96" s="297"/>
      <c r="JGP96" s="297"/>
      <c r="JGQ96" s="297"/>
      <c r="JGR96" s="297"/>
      <c r="JGS96" s="297"/>
      <c r="JGT96" s="297"/>
      <c r="JGU96" s="297"/>
      <c r="JGV96" s="297"/>
      <c r="JGW96" s="297"/>
      <c r="JGX96" s="297"/>
      <c r="JGY96" s="297"/>
      <c r="JGZ96" s="297"/>
      <c r="JHA96" s="297"/>
      <c r="JHB96" s="297"/>
      <c r="JHC96" s="297"/>
      <c r="JHD96" s="297"/>
      <c r="JHE96" s="297"/>
      <c r="JHF96" s="297"/>
      <c r="JHG96" s="297"/>
      <c r="JHH96" s="297"/>
      <c r="JHI96" s="297"/>
      <c r="JHJ96" s="297"/>
      <c r="JHK96" s="297"/>
      <c r="JHL96" s="297"/>
      <c r="JHM96" s="297"/>
      <c r="JHN96" s="297"/>
      <c r="JHO96" s="297"/>
      <c r="JHP96" s="297"/>
      <c r="JHQ96" s="297"/>
      <c r="JHR96" s="297"/>
      <c r="JHS96" s="297"/>
      <c r="JHT96" s="297"/>
      <c r="JHU96" s="297"/>
      <c r="JHV96" s="297"/>
      <c r="JHW96" s="297"/>
      <c r="JHX96" s="297"/>
      <c r="JHY96" s="297"/>
      <c r="JHZ96" s="297"/>
      <c r="JIA96" s="297"/>
      <c r="JIB96" s="297"/>
      <c r="JIC96" s="297"/>
      <c r="JID96" s="297"/>
      <c r="JIE96" s="297"/>
      <c r="JIF96" s="297"/>
      <c r="JIG96" s="297"/>
      <c r="JIH96" s="297"/>
      <c r="JII96" s="297"/>
      <c r="JIJ96" s="297"/>
      <c r="JIK96" s="297"/>
      <c r="JIL96" s="297"/>
      <c r="JIM96" s="297"/>
      <c r="JIN96" s="297"/>
      <c r="JIO96" s="297"/>
      <c r="JIP96" s="297"/>
      <c r="JIQ96" s="297"/>
      <c r="JIR96" s="297"/>
      <c r="JIS96" s="297"/>
      <c r="JIT96" s="297"/>
      <c r="JIU96" s="297"/>
      <c r="JIV96" s="297"/>
      <c r="JIW96" s="297"/>
      <c r="JIX96" s="297"/>
      <c r="JIY96" s="297"/>
      <c r="JIZ96" s="297"/>
      <c r="JJA96" s="297"/>
      <c r="JJB96" s="297"/>
      <c r="JJC96" s="297"/>
      <c r="JJD96" s="297"/>
      <c r="JJE96" s="297"/>
      <c r="JJF96" s="297"/>
      <c r="JJG96" s="297"/>
      <c r="JJH96" s="297"/>
      <c r="JJI96" s="297"/>
      <c r="JJJ96" s="297"/>
      <c r="JJK96" s="297"/>
      <c r="JJL96" s="297"/>
      <c r="JJM96" s="297"/>
      <c r="JJN96" s="297"/>
      <c r="JJO96" s="297"/>
      <c r="JJP96" s="297"/>
      <c r="JJQ96" s="297"/>
      <c r="JJR96" s="297"/>
      <c r="JJS96" s="297"/>
      <c r="JJT96" s="297"/>
      <c r="JJU96" s="297"/>
      <c r="JJV96" s="297"/>
      <c r="JJW96" s="297"/>
      <c r="JJX96" s="297"/>
      <c r="JJY96" s="297"/>
      <c r="JJZ96" s="297"/>
      <c r="JKA96" s="297"/>
      <c r="JKB96" s="297"/>
      <c r="JKC96" s="297"/>
      <c r="JKD96" s="297"/>
      <c r="JKE96" s="297"/>
      <c r="JKF96" s="297"/>
      <c r="JKG96" s="297"/>
      <c r="JKH96" s="297"/>
      <c r="JKI96" s="297"/>
      <c r="JKJ96" s="297"/>
      <c r="JKK96" s="297"/>
      <c r="JKL96" s="297"/>
      <c r="JKM96" s="297"/>
      <c r="JKN96" s="297"/>
      <c r="JKO96" s="297"/>
      <c r="JKP96" s="297"/>
      <c r="JKQ96" s="297"/>
      <c r="JKR96" s="297"/>
      <c r="JKS96" s="297"/>
      <c r="JKT96" s="297"/>
      <c r="JKU96" s="297"/>
      <c r="JKV96" s="297"/>
      <c r="JKW96" s="297"/>
      <c r="JKX96" s="297"/>
      <c r="JKY96" s="297"/>
      <c r="JKZ96" s="297"/>
      <c r="JLA96" s="297"/>
      <c r="JLB96" s="297"/>
      <c r="JLC96" s="297"/>
      <c r="JLD96" s="297"/>
      <c r="JLE96" s="297"/>
      <c r="JLF96" s="297"/>
      <c r="JLG96" s="297"/>
      <c r="JLH96" s="297"/>
      <c r="JLI96" s="297"/>
      <c r="JLJ96" s="297"/>
      <c r="JLK96" s="297"/>
      <c r="JLL96" s="297"/>
      <c r="JLM96" s="297"/>
      <c r="JLN96" s="297"/>
      <c r="JLO96" s="297"/>
      <c r="JLP96" s="297"/>
      <c r="JLQ96" s="297"/>
      <c r="JLR96" s="297"/>
      <c r="JLS96" s="297"/>
      <c r="JLT96" s="297"/>
      <c r="JLU96" s="297"/>
      <c r="JLV96" s="297"/>
      <c r="JLW96" s="297"/>
      <c r="JLX96" s="297"/>
      <c r="JLY96" s="297"/>
      <c r="JLZ96" s="297"/>
      <c r="JMA96" s="297"/>
      <c r="JMB96" s="297"/>
      <c r="JMC96" s="297"/>
      <c r="JMD96" s="297"/>
      <c r="JME96" s="297"/>
      <c r="JMF96" s="297"/>
      <c r="JMG96" s="297"/>
      <c r="JMH96" s="297"/>
      <c r="JMI96" s="297"/>
      <c r="JMJ96" s="297"/>
      <c r="JMK96" s="297"/>
      <c r="JML96" s="297"/>
      <c r="JMM96" s="297"/>
      <c r="JMN96" s="297"/>
      <c r="JMO96" s="297"/>
      <c r="JMP96" s="297"/>
      <c r="JMQ96" s="297"/>
      <c r="JMR96" s="297"/>
      <c r="JMS96" s="297"/>
      <c r="JMT96" s="297"/>
      <c r="JMU96" s="297"/>
      <c r="JMV96" s="297"/>
      <c r="JMW96" s="297"/>
      <c r="JMX96" s="297"/>
      <c r="JMY96" s="297"/>
      <c r="JMZ96" s="297"/>
      <c r="JNA96" s="297"/>
      <c r="JNB96" s="297"/>
      <c r="JNC96" s="297"/>
      <c r="JND96" s="297"/>
      <c r="JNE96" s="297"/>
      <c r="JNF96" s="297"/>
      <c r="JNG96" s="297"/>
      <c r="JNH96" s="297"/>
      <c r="JNI96" s="297"/>
      <c r="JNJ96" s="297"/>
      <c r="JNK96" s="297"/>
      <c r="JNL96" s="297"/>
      <c r="JNM96" s="297"/>
      <c r="JNN96" s="297"/>
      <c r="JNO96" s="297"/>
      <c r="JNP96" s="297"/>
      <c r="JNQ96" s="297"/>
      <c r="JNR96" s="297"/>
      <c r="JNS96" s="297"/>
      <c r="JNT96" s="297"/>
      <c r="JNU96" s="297"/>
      <c r="JNV96" s="297"/>
      <c r="JNW96" s="297"/>
      <c r="JNX96" s="297"/>
      <c r="JNY96" s="297"/>
      <c r="JNZ96" s="297"/>
      <c r="JOA96" s="297"/>
      <c r="JOB96" s="297"/>
      <c r="JOC96" s="297"/>
      <c r="JOD96" s="297"/>
      <c r="JOE96" s="297"/>
      <c r="JOF96" s="297"/>
      <c r="JOG96" s="297"/>
      <c r="JOH96" s="297"/>
      <c r="JOI96" s="297"/>
      <c r="JOJ96" s="297"/>
      <c r="JOK96" s="297"/>
      <c r="JOL96" s="297"/>
      <c r="JOM96" s="297"/>
      <c r="JON96" s="297"/>
      <c r="JOO96" s="297"/>
      <c r="JOP96" s="297"/>
      <c r="JOQ96" s="297"/>
      <c r="JOR96" s="297"/>
      <c r="JOS96" s="297"/>
      <c r="JOT96" s="297"/>
      <c r="JOU96" s="297"/>
      <c r="JOV96" s="297"/>
      <c r="JOW96" s="297"/>
      <c r="JOX96" s="297"/>
      <c r="JOY96" s="297"/>
      <c r="JOZ96" s="297"/>
      <c r="JPA96" s="297"/>
      <c r="JPB96" s="297"/>
      <c r="JPC96" s="297"/>
      <c r="JPD96" s="297"/>
      <c r="JPE96" s="297"/>
      <c r="JPF96" s="297"/>
      <c r="JPG96" s="297"/>
      <c r="JPH96" s="297"/>
      <c r="JPI96" s="297"/>
      <c r="JPJ96" s="297"/>
      <c r="JPK96" s="297"/>
      <c r="JPL96" s="297"/>
      <c r="JPM96" s="297"/>
      <c r="JPN96" s="297"/>
      <c r="JPO96" s="297"/>
      <c r="JPP96" s="297"/>
      <c r="JPQ96" s="297"/>
      <c r="JPR96" s="297"/>
      <c r="JPS96" s="297"/>
      <c r="JPT96" s="297"/>
      <c r="JPU96" s="297"/>
      <c r="JPV96" s="297"/>
      <c r="JPW96" s="297"/>
      <c r="JPX96" s="297"/>
      <c r="JPY96" s="297"/>
      <c r="JPZ96" s="297"/>
      <c r="JQA96" s="297"/>
      <c r="JQB96" s="297"/>
      <c r="JQC96" s="297"/>
      <c r="JQD96" s="297"/>
      <c r="JQE96" s="297"/>
      <c r="JQF96" s="297"/>
      <c r="JQG96" s="297"/>
      <c r="JQH96" s="297"/>
      <c r="JQI96" s="297"/>
      <c r="JQJ96" s="297"/>
      <c r="JQK96" s="297"/>
      <c r="JQL96" s="297"/>
      <c r="JQM96" s="297"/>
      <c r="JQN96" s="297"/>
      <c r="JQO96" s="297"/>
      <c r="JQP96" s="297"/>
      <c r="JQQ96" s="297"/>
      <c r="JQR96" s="297"/>
      <c r="JQS96" s="297"/>
      <c r="JQT96" s="297"/>
      <c r="JQU96" s="297"/>
      <c r="JQV96" s="297"/>
      <c r="JQW96" s="297"/>
      <c r="JQX96" s="297"/>
      <c r="JQY96" s="297"/>
      <c r="JQZ96" s="297"/>
      <c r="JRA96" s="297"/>
      <c r="JRB96" s="297"/>
      <c r="JRC96" s="297"/>
      <c r="JRD96" s="297"/>
      <c r="JRE96" s="297"/>
      <c r="JRF96" s="297"/>
      <c r="JRG96" s="297"/>
      <c r="JRH96" s="297"/>
      <c r="JRI96" s="297"/>
      <c r="JRJ96" s="297"/>
      <c r="JRK96" s="297"/>
      <c r="JRL96" s="297"/>
      <c r="JRM96" s="297"/>
      <c r="JRN96" s="297"/>
      <c r="JRO96" s="297"/>
      <c r="JRP96" s="297"/>
      <c r="JRQ96" s="297"/>
      <c r="JRR96" s="297"/>
      <c r="JRS96" s="297"/>
      <c r="JRT96" s="297"/>
      <c r="JRU96" s="297"/>
      <c r="JRV96" s="297"/>
      <c r="JRW96" s="297"/>
      <c r="JRX96" s="297"/>
      <c r="JRY96" s="297"/>
      <c r="JRZ96" s="297"/>
      <c r="JSA96" s="297"/>
      <c r="JSB96" s="297"/>
      <c r="JSC96" s="297"/>
      <c r="JSD96" s="297"/>
      <c r="JSE96" s="297"/>
      <c r="JSF96" s="297"/>
      <c r="JSG96" s="297"/>
      <c r="JSH96" s="297"/>
      <c r="JSI96" s="297"/>
      <c r="JSJ96" s="297"/>
      <c r="JSK96" s="297"/>
      <c r="JSL96" s="297"/>
      <c r="JSM96" s="297"/>
      <c r="JSN96" s="297"/>
      <c r="JSO96" s="297"/>
      <c r="JSP96" s="297"/>
      <c r="JSQ96" s="297"/>
      <c r="JSR96" s="297"/>
      <c r="JSS96" s="297"/>
      <c r="JST96" s="297"/>
      <c r="JSU96" s="297"/>
      <c r="JSV96" s="297"/>
      <c r="JSW96" s="297"/>
      <c r="JSX96" s="297"/>
      <c r="JSY96" s="297"/>
      <c r="JSZ96" s="297"/>
      <c r="JTA96" s="297"/>
      <c r="JTB96" s="297"/>
      <c r="JTC96" s="297"/>
      <c r="JTD96" s="297"/>
      <c r="JTE96" s="297"/>
      <c r="JTF96" s="297"/>
      <c r="JTG96" s="297"/>
      <c r="JTH96" s="297"/>
      <c r="JTI96" s="297"/>
      <c r="JTJ96" s="297"/>
      <c r="JTK96" s="297"/>
      <c r="JTL96" s="297"/>
      <c r="JTM96" s="297"/>
      <c r="JTN96" s="297"/>
      <c r="JTO96" s="297"/>
      <c r="JTP96" s="297"/>
      <c r="JTQ96" s="297"/>
      <c r="JTR96" s="297"/>
      <c r="JTS96" s="297"/>
      <c r="JTT96" s="297"/>
      <c r="JTU96" s="297"/>
      <c r="JTV96" s="297"/>
      <c r="JTW96" s="297"/>
      <c r="JTX96" s="297"/>
      <c r="JTY96" s="297"/>
      <c r="JTZ96" s="297"/>
      <c r="JUA96" s="297"/>
      <c r="JUB96" s="297"/>
      <c r="JUC96" s="297"/>
      <c r="JUD96" s="297"/>
      <c r="JUE96" s="297"/>
      <c r="JUF96" s="297"/>
      <c r="JUG96" s="297"/>
      <c r="JUH96" s="297"/>
      <c r="JUI96" s="297"/>
      <c r="JUJ96" s="297"/>
      <c r="JUK96" s="297"/>
      <c r="JUL96" s="297"/>
      <c r="JUM96" s="297"/>
      <c r="JUN96" s="297"/>
      <c r="JUO96" s="297"/>
      <c r="JUP96" s="297"/>
      <c r="JUQ96" s="297"/>
      <c r="JUR96" s="297"/>
      <c r="JUS96" s="297"/>
      <c r="JUT96" s="297"/>
      <c r="JUU96" s="297"/>
      <c r="JUV96" s="297"/>
      <c r="JUW96" s="297"/>
      <c r="JUX96" s="297"/>
      <c r="JUY96" s="297"/>
      <c r="JUZ96" s="297"/>
      <c r="JVA96" s="297"/>
      <c r="JVB96" s="297"/>
      <c r="JVC96" s="297"/>
      <c r="JVD96" s="297"/>
      <c r="JVE96" s="297"/>
      <c r="JVF96" s="297"/>
      <c r="JVG96" s="297"/>
      <c r="JVH96" s="297"/>
      <c r="JVI96" s="297"/>
      <c r="JVJ96" s="297"/>
      <c r="JVK96" s="297"/>
      <c r="JVL96" s="297"/>
      <c r="JVM96" s="297"/>
      <c r="JVN96" s="297"/>
      <c r="JVO96" s="297"/>
      <c r="JVP96" s="297"/>
      <c r="JVQ96" s="297"/>
      <c r="JVR96" s="297"/>
      <c r="JVS96" s="297"/>
      <c r="JVT96" s="297"/>
      <c r="JVU96" s="297"/>
      <c r="JVV96" s="297"/>
      <c r="JVW96" s="297"/>
      <c r="JVX96" s="297"/>
      <c r="JVY96" s="297"/>
      <c r="JVZ96" s="297"/>
      <c r="JWA96" s="297"/>
      <c r="JWB96" s="297"/>
      <c r="JWC96" s="297"/>
      <c r="JWD96" s="297"/>
      <c r="JWE96" s="297"/>
      <c r="JWF96" s="297"/>
      <c r="JWG96" s="297"/>
      <c r="JWH96" s="297"/>
      <c r="JWI96" s="297"/>
      <c r="JWJ96" s="297"/>
      <c r="JWK96" s="297"/>
      <c r="JWL96" s="297"/>
      <c r="JWM96" s="297"/>
      <c r="JWN96" s="297"/>
      <c r="JWO96" s="297"/>
      <c r="JWP96" s="297"/>
      <c r="JWQ96" s="297"/>
      <c r="JWR96" s="297"/>
      <c r="JWS96" s="297"/>
      <c r="JWT96" s="297"/>
      <c r="JWU96" s="297"/>
      <c r="JWV96" s="297"/>
      <c r="JWW96" s="297"/>
      <c r="JWX96" s="297"/>
      <c r="JWY96" s="297"/>
      <c r="JWZ96" s="297"/>
      <c r="JXA96" s="297"/>
      <c r="JXB96" s="297"/>
      <c r="JXC96" s="297"/>
      <c r="JXD96" s="297"/>
      <c r="JXE96" s="297"/>
      <c r="JXF96" s="297"/>
      <c r="JXG96" s="297"/>
      <c r="JXH96" s="297"/>
      <c r="JXI96" s="297"/>
      <c r="JXJ96" s="297"/>
      <c r="JXK96" s="297"/>
      <c r="JXL96" s="297"/>
      <c r="JXM96" s="297"/>
      <c r="JXN96" s="297"/>
      <c r="JXO96" s="297"/>
      <c r="JXP96" s="297"/>
      <c r="JXQ96" s="297"/>
      <c r="JXR96" s="297"/>
      <c r="JXS96" s="297"/>
      <c r="JXT96" s="297"/>
      <c r="JXU96" s="297"/>
      <c r="JXV96" s="297"/>
      <c r="JXW96" s="297"/>
      <c r="JXX96" s="297"/>
      <c r="JXY96" s="297"/>
      <c r="JXZ96" s="297"/>
      <c r="JYA96" s="297"/>
      <c r="JYB96" s="297"/>
      <c r="JYC96" s="297"/>
      <c r="JYD96" s="297"/>
      <c r="JYE96" s="297"/>
      <c r="JYF96" s="297"/>
      <c r="JYG96" s="297"/>
      <c r="JYH96" s="297"/>
      <c r="JYI96" s="297"/>
      <c r="JYJ96" s="297"/>
      <c r="JYK96" s="297"/>
      <c r="JYL96" s="297"/>
      <c r="JYM96" s="297"/>
      <c r="JYN96" s="297"/>
      <c r="JYO96" s="297"/>
      <c r="JYP96" s="297"/>
      <c r="JYQ96" s="297"/>
      <c r="JYR96" s="297"/>
      <c r="JYS96" s="297"/>
      <c r="JYT96" s="297"/>
      <c r="JYU96" s="297"/>
      <c r="JYV96" s="297"/>
      <c r="JYW96" s="297"/>
      <c r="JYX96" s="297"/>
      <c r="JYY96" s="297"/>
      <c r="JYZ96" s="297"/>
      <c r="JZA96" s="297"/>
      <c r="JZB96" s="297"/>
      <c r="JZC96" s="297"/>
      <c r="JZD96" s="297"/>
      <c r="JZE96" s="297"/>
      <c r="JZF96" s="297"/>
      <c r="JZG96" s="297"/>
      <c r="JZH96" s="297"/>
      <c r="JZI96" s="297"/>
      <c r="JZJ96" s="297"/>
      <c r="JZK96" s="297"/>
      <c r="JZL96" s="297"/>
      <c r="JZM96" s="297"/>
      <c r="JZN96" s="297"/>
      <c r="JZO96" s="297"/>
      <c r="JZP96" s="297"/>
      <c r="JZQ96" s="297"/>
      <c r="JZR96" s="297"/>
      <c r="JZS96" s="297"/>
      <c r="JZT96" s="297"/>
      <c r="JZU96" s="297"/>
      <c r="JZV96" s="297"/>
      <c r="JZW96" s="297"/>
      <c r="JZX96" s="297"/>
      <c r="JZY96" s="297"/>
      <c r="JZZ96" s="297"/>
      <c r="KAA96" s="297"/>
      <c r="KAB96" s="297"/>
      <c r="KAC96" s="297"/>
      <c r="KAD96" s="297"/>
      <c r="KAE96" s="297"/>
      <c r="KAF96" s="297"/>
      <c r="KAG96" s="297"/>
      <c r="KAH96" s="297"/>
      <c r="KAI96" s="297"/>
      <c r="KAJ96" s="297"/>
      <c r="KAK96" s="297"/>
      <c r="KAL96" s="297"/>
      <c r="KAM96" s="297"/>
      <c r="KAN96" s="297"/>
      <c r="KAO96" s="297"/>
      <c r="KAP96" s="297"/>
      <c r="KAQ96" s="297"/>
      <c r="KAR96" s="297"/>
      <c r="KAS96" s="297"/>
      <c r="KAT96" s="297"/>
      <c r="KAU96" s="297"/>
      <c r="KAV96" s="297"/>
      <c r="KAW96" s="297"/>
      <c r="KAX96" s="297"/>
      <c r="KAY96" s="297"/>
      <c r="KAZ96" s="297"/>
      <c r="KBA96" s="297"/>
      <c r="KBB96" s="297"/>
      <c r="KBC96" s="297"/>
      <c r="KBD96" s="297"/>
      <c r="KBE96" s="297"/>
      <c r="KBF96" s="297"/>
      <c r="KBG96" s="297"/>
      <c r="KBH96" s="297"/>
      <c r="KBI96" s="297"/>
      <c r="KBJ96" s="297"/>
      <c r="KBK96" s="297"/>
      <c r="KBL96" s="297"/>
      <c r="KBM96" s="297"/>
      <c r="KBN96" s="297"/>
      <c r="KBO96" s="297"/>
      <c r="KBP96" s="297"/>
      <c r="KBQ96" s="297"/>
      <c r="KBR96" s="297"/>
      <c r="KBS96" s="297"/>
      <c r="KBT96" s="297"/>
      <c r="KBU96" s="297"/>
      <c r="KBV96" s="297"/>
      <c r="KBW96" s="297"/>
      <c r="KBX96" s="297"/>
      <c r="KBY96" s="297"/>
      <c r="KBZ96" s="297"/>
      <c r="KCA96" s="297"/>
      <c r="KCB96" s="297"/>
      <c r="KCC96" s="297"/>
      <c r="KCD96" s="297"/>
      <c r="KCE96" s="297"/>
      <c r="KCF96" s="297"/>
      <c r="KCG96" s="297"/>
      <c r="KCH96" s="297"/>
      <c r="KCI96" s="297"/>
      <c r="KCJ96" s="297"/>
      <c r="KCK96" s="297"/>
      <c r="KCL96" s="297"/>
      <c r="KCM96" s="297"/>
      <c r="KCN96" s="297"/>
      <c r="KCO96" s="297"/>
      <c r="KCP96" s="297"/>
      <c r="KCQ96" s="297"/>
      <c r="KCR96" s="297"/>
      <c r="KCS96" s="297"/>
      <c r="KCT96" s="297"/>
      <c r="KCU96" s="297"/>
      <c r="KCV96" s="297"/>
      <c r="KCW96" s="297"/>
      <c r="KCX96" s="297"/>
      <c r="KCY96" s="297"/>
      <c r="KCZ96" s="297"/>
      <c r="KDA96" s="297"/>
      <c r="KDB96" s="297"/>
      <c r="KDC96" s="297"/>
      <c r="KDD96" s="297"/>
      <c r="KDE96" s="297"/>
      <c r="KDF96" s="297"/>
      <c r="KDG96" s="297"/>
      <c r="KDH96" s="297"/>
      <c r="KDI96" s="297"/>
      <c r="KDJ96" s="297"/>
      <c r="KDK96" s="297"/>
      <c r="KDL96" s="297"/>
      <c r="KDM96" s="297"/>
      <c r="KDN96" s="297"/>
      <c r="KDO96" s="297"/>
      <c r="KDP96" s="297"/>
      <c r="KDQ96" s="297"/>
      <c r="KDR96" s="297"/>
      <c r="KDS96" s="297"/>
      <c r="KDT96" s="297"/>
      <c r="KDU96" s="297"/>
      <c r="KDV96" s="297"/>
      <c r="KDW96" s="297"/>
      <c r="KDX96" s="297"/>
      <c r="KDY96" s="297"/>
      <c r="KDZ96" s="297"/>
      <c r="KEA96" s="297"/>
      <c r="KEB96" s="297"/>
      <c r="KEC96" s="297"/>
      <c r="KED96" s="297"/>
      <c r="KEE96" s="297"/>
      <c r="KEF96" s="297"/>
      <c r="KEG96" s="297"/>
      <c r="KEH96" s="297"/>
      <c r="KEI96" s="297"/>
      <c r="KEJ96" s="297"/>
      <c r="KEK96" s="297"/>
      <c r="KEL96" s="297"/>
      <c r="KEM96" s="297"/>
      <c r="KEN96" s="297"/>
      <c r="KEO96" s="297"/>
      <c r="KEP96" s="297"/>
      <c r="KEQ96" s="297"/>
      <c r="KER96" s="297"/>
      <c r="KES96" s="297"/>
      <c r="KET96" s="297"/>
      <c r="KEU96" s="297"/>
      <c r="KEV96" s="297"/>
      <c r="KEW96" s="297"/>
      <c r="KEX96" s="297"/>
      <c r="KEY96" s="297"/>
      <c r="KEZ96" s="297"/>
      <c r="KFA96" s="297"/>
      <c r="KFB96" s="297"/>
      <c r="KFC96" s="297"/>
      <c r="KFD96" s="297"/>
      <c r="KFE96" s="297"/>
      <c r="KFF96" s="297"/>
      <c r="KFG96" s="297"/>
      <c r="KFH96" s="297"/>
      <c r="KFI96" s="297"/>
      <c r="KFJ96" s="297"/>
      <c r="KFK96" s="297"/>
      <c r="KFL96" s="297"/>
      <c r="KFM96" s="297"/>
      <c r="KFN96" s="297"/>
      <c r="KFO96" s="297"/>
      <c r="KFP96" s="297"/>
      <c r="KFQ96" s="297"/>
      <c r="KFR96" s="297"/>
      <c r="KFS96" s="297"/>
      <c r="KFT96" s="297"/>
      <c r="KFU96" s="297"/>
      <c r="KFV96" s="297"/>
      <c r="KFW96" s="297"/>
      <c r="KFX96" s="297"/>
      <c r="KFY96" s="297"/>
      <c r="KFZ96" s="297"/>
      <c r="KGA96" s="297"/>
      <c r="KGB96" s="297"/>
      <c r="KGC96" s="297"/>
      <c r="KGD96" s="297"/>
      <c r="KGE96" s="297"/>
      <c r="KGF96" s="297"/>
      <c r="KGG96" s="297"/>
      <c r="KGH96" s="297"/>
      <c r="KGI96" s="297"/>
      <c r="KGJ96" s="297"/>
      <c r="KGK96" s="297"/>
      <c r="KGL96" s="297"/>
      <c r="KGM96" s="297"/>
      <c r="KGN96" s="297"/>
      <c r="KGO96" s="297"/>
      <c r="KGP96" s="297"/>
      <c r="KGQ96" s="297"/>
      <c r="KGR96" s="297"/>
      <c r="KGS96" s="297"/>
      <c r="KGT96" s="297"/>
      <c r="KGU96" s="297"/>
      <c r="KGV96" s="297"/>
      <c r="KGW96" s="297"/>
      <c r="KGX96" s="297"/>
      <c r="KGY96" s="297"/>
      <c r="KGZ96" s="297"/>
      <c r="KHA96" s="297"/>
      <c r="KHB96" s="297"/>
      <c r="KHC96" s="297"/>
      <c r="KHD96" s="297"/>
      <c r="KHE96" s="297"/>
      <c r="KHF96" s="297"/>
      <c r="KHG96" s="297"/>
      <c r="KHH96" s="297"/>
      <c r="KHI96" s="297"/>
      <c r="KHJ96" s="297"/>
      <c r="KHK96" s="297"/>
      <c r="KHL96" s="297"/>
      <c r="KHM96" s="297"/>
      <c r="KHN96" s="297"/>
      <c r="KHO96" s="297"/>
      <c r="KHP96" s="297"/>
      <c r="KHQ96" s="297"/>
      <c r="KHR96" s="297"/>
      <c r="KHS96" s="297"/>
      <c r="KHT96" s="297"/>
      <c r="KHU96" s="297"/>
      <c r="KHV96" s="297"/>
      <c r="KHW96" s="297"/>
      <c r="KHX96" s="297"/>
      <c r="KHY96" s="297"/>
      <c r="KHZ96" s="297"/>
      <c r="KIA96" s="297"/>
      <c r="KIB96" s="297"/>
      <c r="KIC96" s="297"/>
      <c r="KID96" s="297"/>
      <c r="KIE96" s="297"/>
      <c r="KIF96" s="297"/>
      <c r="KIG96" s="297"/>
      <c r="KIH96" s="297"/>
      <c r="KII96" s="297"/>
      <c r="KIJ96" s="297"/>
      <c r="KIK96" s="297"/>
      <c r="KIL96" s="297"/>
      <c r="KIM96" s="297"/>
      <c r="KIN96" s="297"/>
      <c r="KIO96" s="297"/>
      <c r="KIP96" s="297"/>
      <c r="KIQ96" s="297"/>
      <c r="KIR96" s="297"/>
      <c r="KIS96" s="297"/>
      <c r="KIT96" s="297"/>
      <c r="KIU96" s="297"/>
      <c r="KIV96" s="297"/>
      <c r="KIW96" s="297"/>
      <c r="KIX96" s="297"/>
      <c r="KIY96" s="297"/>
      <c r="KIZ96" s="297"/>
      <c r="KJA96" s="297"/>
      <c r="KJB96" s="297"/>
      <c r="KJC96" s="297"/>
      <c r="KJD96" s="297"/>
      <c r="KJE96" s="297"/>
      <c r="KJF96" s="297"/>
      <c r="KJG96" s="297"/>
      <c r="KJH96" s="297"/>
      <c r="KJI96" s="297"/>
      <c r="KJJ96" s="297"/>
      <c r="KJK96" s="297"/>
      <c r="KJL96" s="297"/>
      <c r="KJM96" s="297"/>
      <c r="KJN96" s="297"/>
      <c r="KJO96" s="297"/>
      <c r="KJP96" s="297"/>
      <c r="KJQ96" s="297"/>
      <c r="KJR96" s="297"/>
      <c r="KJS96" s="297"/>
      <c r="KJT96" s="297"/>
      <c r="KJU96" s="297"/>
      <c r="KJV96" s="297"/>
      <c r="KJW96" s="297"/>
      <c r="KJX96" s="297"/>
      <c r="KJY96" s="297"/>
      <c r="KJZ96" s="297"/>
      <c r="KKA96" s="297"/>
      <c r="KKB96" s="297"/>
      <c r="KKC96" s="297"/>
      <c r="KKD96" s="297"/>
      <c r="KKE96" s="297"/>
      <c r="KKF96" s="297"/>
      <c r="KKG96" s="297"/>
      <c r="KKH96" s="297"/>
      <c r="KKI96" s="297"/>
      <c r="KKJ96" s="297"/>
      <c r="KKK96" s="297"/>
      <c r="KKL96" s="297"/>
      <c r="KKM96" s="297"/>
      <c r="KKN96" s="297"/>
      <c r="KKO96" s="297"/>
      <c r="KKP96" s="297"/>
      <c r="KKQ96" s="297"/>
      <c r="KKR96" s="297"/>
      <c r="KKS96" s="297"/>
      <c r="KKT96" s="297"/>
      <c r="KKU96" s="297"/>
      <c r="KKV96" s="297"/>
      <c r="KKW96" s="297"/>
      <c r="KKX96" s="297"/>
      <c r="KKY96" s="297"/>
      <c r="KKZ96" s="297"/>
      <c r="KLA96" s="297"/>
      <c r="KLB96" s="297"/>
      <c r="KLC96" s="297"/>
      <c r="KLD96" s="297"/>
      <c r="KLE96" s="297"/>
      <c r="KLF96" s="297"/>
      <c r="KLG96" s="297"/>
      <c r="KLH96" s="297"/>
      <c r="KLI96" s="297"/>
      <c r="KLJ96" s="297"/>
      <c r="KLK96" s="297"/>
      <c r="KLL96" s="297"/>
      <c r="KLM96" s="297"/>
      <c r="KLN96" s="297"/>
      <c r="KLO96" s="297"/>
      <c r="KLP96" s="297"/>
      <c r="KLQ96" s="297"/>
      <c r="KLR96" s="297"/>
      <c r="KLS96" s="297"/>
      <c r="KLT96" s="297"/>
      <c r="KLU96" s="297"/>
      <c r="KLV96" s="297"/>
      <c r="KLW96" s="297"/>
      <c r="KLX96" s="297"/>
      <c r="KLY96" s="297"/>
      <c r="KLZ96" s="297"/>
      <c r="KMA96" s="297"/>
      <c r="KMB96" s="297"/>
      <c r="KMC96" s="297"/>
      <c r="KMD96" s="297"/>
      <c r="KME96" s="297"/>
      <c r="KMF96" s="297"/>
      <c r="KMG96" s="297"/>
      <c r="KMH96" s="297"/>
      <c r="KMI96" s="297"/>
      <c r="KMJ96" s="297"/>
      <c r="KMK96" s="297"/>
      <c r="KML96" s="297"/>
      <c r="KMM96" s="297"/>
      <c r="KMN96" s="297"/>
      <c r="KMO96" s="297"/>
      <c r="KMP96" s="297"/>
      <c r="KMQ96" s="297"/>
      <c r="KMR96" s="297"/>
      <c r="KMS96" s="297"/>
      <c r="KMT96" s="297"/>
      <c r="KMU96" s="297"/>
      <c r="KMV96" s="297"/>
      <c r="KMW96" s="297"/>
      <c r="KMX96" s="297"/>
      <c r="KMY96" s="297"/>
      <c r="KMZ96" s="297"/>
      <c r="KNA96" s="297"/>
      <c r="KNB96" s="297"/>
      <c r="KNC96" s="297"/>
      <c r="KND96" s="297"/>
      <c r="KNE96" s="297"/>
      <c r="KNF96" s="297"/>
      <c r="KNG96" s="297"/>
      <c r="KNH96" s="297"/>
      <c r="KNI96" s="297"/>
      <c r="KNJ96" s="297"/>
      <c r="KNK96" s="297"/>
      <c r="KNL96" s="297"/>
      <c r="KNM96" s="297"/>
      <c r="KNN96" s="297"/>
      <c r="KNO96" s="297"/>
      <c r="KNP96" s="297"/>
      <c r="KNQ96" s="297"/>
      <c r="KNR96" s="297"/>
      <c r="KNS96" s="297"/>
      <c r="KNT96" s="297"/>
      <c r="KNU96" s="297"/>
      <c r="KNV96" s="297"/>
      <c r="KNW96" s="297"/>
      <c r="KNX96" s="297"/>
      <c r="KNY96" s="297"/>
      <c r="KNZ96" s="297"/>
      <c r="KOA96" s="297"/>
      <c r="KOB96" s="297"/>
      <c r="KOC96" s="297"/>
      <c r="KOD96" s="297"/>
      <c r="KOE96" s="297"/>
      <c r="KOF96" s="297"/>
      <c r="KOG96" s="297"/>
      <c r="KOH96" s="297"/>
      <c r="KOI96" s="297"/>
      <c r="KOJ96" s="297"/>
      <c r="KOK96" s="297"/>
      <c r="KOL96" s="297"/>
      <c r="KOM96" s="297"/>
      <c r="KON96" s="297"/>
      <c r="KOO96" s="297"/>
      <c r="KOP96" s="297"/>
      <c r="KOQ96" s="297"/>
      <c r="KOR96" s="297"/>
      <c r="KOS96" s="297"/>
      <c r="KOT96" s="297"/>
      <c r="KOU96" s="297"/>
      <c r="KOV96" s="297"/>
      <c r="KOW96" s="297"/>
      <c r="KOX96" s="297"/>
      <c r="KOY96" s="297"/>
      <c r="KOZ96" s="297"/>
      <c r="KPA96" s="297"/>
      <c r="KPB96" s="297"/>
      <c r="KPC96" s="297"/>
      <c r="KPD96" s="297"/>
      <c r="KPE96" s="297"/>
      <c r="KPF96" s="297"/>
      <c r="KPG96" s="297"/>
      <c r="KPH96" s="297"/>
      <c r="KPI96" s="297"/>
      <c r="KPJ96" s="297"/>
      <c r="KPK96" s="297"/>
      <c r="KPL96" s="297"/>
      <c r="KPM96" s="297"/>
      <c r="KPN96" s="297"/>
      <c r="KPO96" s="297"/>
      <c r="KPP96" s="297"/>
      <c r="KPQ96" s="297"/>
      <c r="KPR96" s="297"/>
      <c r="KPS96" s="297"/>
      <c r="KPT96" s="297"/>
      <c r="KPU96" s="297"/>
      <c r="KPV96" s="297"/>
      <c r="KPW96" s="297"/>
      <c r="KPX96" s="297"/>
      <c r="KPY96" s="297"/>
      <c r="KPZ96" s="297"/>
      <c r="KQA96" s="297"/>
      <c r="KQB96" s="297"/>
      <c r="KQC96" s="297"/>
      <c r="KQD96" s="297"/>
      <c r="KQE96" s="297"/>
      <c r="KQF96" s="297"/>
      <c r="KQG96" s="297"/>
      <c r="KQH96" s="297"/>
      <c r="KQI96" s="297"/>
      <c r="KQJ96" s="297"/>
      <c r="KQK96" s="297"/>
      <c r="KQL96" s="297"/>
      <c r="KQM96" s="297"/>
      <c r="KQN96" s="297"/>
      <c r="KQO96" s="297"/>
      <c r="KQP96" s="297"/>
      <c r="KQQ96" s="297"/>
      <c r="KQR96" s="297"/>
      <c r="KQS96" s="297"/>
      <c r="KQT96" s="297"/>
      <c r="KQU96" s="297"/>
      <c r="KQV96" s="297"/>
      <c r="KQW96" s="297"/>
      <c r="KQX96" s="297"/>
      <c r="KQY96" s="297"/>
      <c r="KQZ96" s="297"/>
      <c r="KRA96" s="297"/>
      <c r="KRB96" s="297"/>
      <c r="KRC96" s="297"/>
      <c r="KRD96" s="297"/>
      <c r="KRE96" s="297"/>
      <c r="KRF96" s="297"/>
      <c r="KRG96" s="297"/>
      <c r="KRH96" s="297"/>
      <c r="KRI96" s="297"/>
      <c r="KRJ96" s="297"/>
      <c r="KRK96" s="297"/>
      <c r="KRL96" s="297"/>
      <c r="KRM96" s="297"/>
      <c r="KRN96" s="297"/>
      <c r="KRO96" s="297"/>
      <c r="KRP96" s="297"/>
      <c r="KRQ96" s="297"/>
      <c r="KRR96" s="297"/>
      <c r="KRS96" s="297"/>
      <c r="KRT96" s="297"/>
      <c r="KRU96" s="297"/>
      <c r="KRV96" s="297"/>
      <c r="KRW96" s="297"/>
      <c r="KRX96" s="297"/>
      <c r="KRY96" s="297"/>
      <c r="KRZ96" s="297"/>
      <c r="KSA96" s="297"/>
      <c r="KSB96" s="297"/>
      <c r="KSC96" s="297"/>
      <c r="KSD96" s="297"/>
      <c r="KSE96" s="297"/>
      <c r="KSF96" s="297"/>
      <c r="KSG96" s="297"/>
      <c r="KSH96" s="297"/>
      <c r="KSI96" s="297"/>
      <c r="KSJ96" s="297"/>
      <c r="KSK96" s="297"/>
      <c r="KSL96" s="297"/>
      <c r="KSM96" s="297"/>
      <c r="KSN96" s="297"/>
      <c r="KSO96" s="297"/>
      <c r="KSP96" s="297"/>
      <c r="KSQ96" s="297"/>
      <c r="KSR96" s="297"/>
      <c r="KSS96" s="297"/>
      <c r="KST96" s="297"/>
      <c r="KSU96" s="297"/>
      <c r="KSV96" s="297"/>
      <c r="KSW96" s="297"/>
      <c r="KSX96" s="297"/>
      <c r="KSY96" s="297"/>
      <c r="KSZ96" s="297"/>
      <c r="KTA96" s="297"/>
      <c r="KTB96" s="297"/>
      <c r="KTC96" s="297"/>
      <c r="KTD96" s="297"/>
      <c r="KTE96" s="297"/>
      <c r="KTF96" s="297"/>
      <c r="KTG96" s="297"/>
      <c r="KTH96" s="297"/>
      <c r="KTI96" s="297"/>
      <c r="KTJ96" s="297"/>
      <c r="KTK96" s="297"/>
      <c r="KTL96" s="297"/>
      <c r="KTM96" s="297"/>
      <c r="KTN96" s="297"/>
      <c r="KTO96" s="297"/>
      <c r="KTP96" s="297"/>
      <c r="KTQ96" s="297"/>
      <c r="KTR96" s="297"/>
      <c r="KTS96" s="297"/>
      <c r="KTT96" s="297"/>
      <c r="KTU96" s="297"/>
      <c r="KTV96" s="297"/>
      <c r="KTW96" s="297"/>
      <c r="KTX96" s="297"/>
      <c r="KTY96" s="297"/>
      <c r="KTZ96" s="297"/>
      <c r="KUA96" s="297"/>
      <c r="KUB96" s="297"/>
      <c r="KUC96" s="297"/>
      <c r="KUD96" s="297"/>
      <c r="KUE96" s="297"/>
      <c r="KUF96" s="297"/>
      <c r="KUG96" s="297"/>
      <c r="KUH96" s="297"/>
      <c r="KUI96" s="297"/>
      <c r="KUJ96" s="297"/>
      <c r="KUK96" s="297"/>
      <c r="KUL96" s="297"/>
      <c r="KUM96" s="297"/>
      <c r="KUN96" s="297"/>
      <c r="KUO96" s="297"/>
      <c r="KUP96" s="297"/>
      <c r="KUQ96" s="297"/>
      <c r="KUR96" s="297"/>
      <c r="KUS96" s="297"/>
      <c r="KUT96" s="297"/>
      <c r="KUU96" s="297"/>
      <c r="KUV96" s="297"/>
      <c r="KUW96" s="297"/>
      <c r="KUX96" s="297"/>
      <c r="KUY96" s="297"/>
      <c r="KUZ96" s="297"/>
      <c r="KVA96" s="297"/>
      <c r="KVB96" s="297"/>
      <c r="KVC96" s="297"/>
      <c r="KVD96" s="297"/>
      <c r="KVE96" s="297"/>
      <c r="KVF96" s="297"/>
      <c r="KVG96" s="297"/>
      <c r="KVH96" s="297"/>
      <c r="KVI96" s="297"/>
      <c r="KVJ96" s="297"/>
      <c r="KVK96" s="297"/>
      <c r="KVL96" s="297"/>
      <c r="KVM96" s="297"/>
      <c r="KVN96" s="297"/>
      <c r="KVO96" s="297"/>
      <c r="KVP96" s="297"/>
      <c r="KVQ96" s="297"/>
      <c r="KVR96" s="297"/>
      <c r="KVS96" s="297"/>
      <c r="KVT96" s="297"/>
      <c r="KVU96" s="297"/>
      <c r="KVV96" s="297"/>
      <c r="KVW96" s="297"/>
      <c r="KVX96" s="297"/>
      <c r="KVY96" s="297"/>
      <c r="KVZ96" s="297"/>
      <c r="KWA96" s="297"/>
      <c r="KWB96" s="297"/>
      <c r="KWC96" s="297"/>
      <c r="KWD96" s="297"/>
      <c r="KWE96" s="297"/>
      <c r="KWF96" s="297"/>
      <c r="KWG96" s="297"/>
      <c r="KWH96" s="297"/>
      <c r="KWI96" s="297"/>
      <c r="KWJ96" s="297"/>
      <c r="KWK96" s="297"/>
      <c r="KWL96" s="297"/>
      <c r="KWM96" s="297"/>
      <c r="KWN96" s="297"/>
      <c r="KWO96" s="297"/>
      <c r="KWP96" s="297"/>
      <c r="KWQ96" s="297"/>
      <c r="KWR96" s="297"/>
      <c r="KWS96" s="297"/>
      <c r="KWT96" s="297"/>
      <c r="KWU96" s="297"/>
      <c r="KWV96" s="297"/>
      <c r="KWW96" s="297"/>
      <c r="KWX96" s="297"/>
      <c r="KWY96" s="297"/>
      <c r="KWZ96" s="297"/>
      <c r="KXA96" s="297"/>
      <c r="KXB96" s="297"/>
      <c r="KXC96" s="297"/>
      <c r="KXD96" s="297"/>
      <c r="KXE96" s="297"/>
      <c r="KXF96" s="297"/>
      <c r="KXG96" s="297"/>
      <c r="KXH96" s="297"/>
      <c r="KXI96" s="297"/>
      <c r="KXJ96" s="297"/>
      <c r="KXK96" s="297"/>
      <c r="KXL96" s="297"/>
      <c r="KXM96" s="297"/>
      <c r="KXN96" s="297"/>
      <c r="KXO96" s="297"/>
      <c r="KXP96" s="297"/>
      <c r="KXQ96" s="297"/>
      <c r="KXR96" s="297"/>
      <c r="KXS96" s="297"/>
      <c r="KXT96" s="297"/>
      <c r="KXU96" s="297"/>
      <c r="KXV96" s="297"/>
      <c r="KXW96" s="297"/>
      <c r="KXX96" s="297"/>
      <c r="KXY96" s="297"/>
      <c r="KXZ96" s="297"/>
      <c r="KYA96" s="297"/>
      <c r="KYB96" s="297"/>
      <c r="KYC96" s="297"/>
      <c r="KYD96" s="297"/>
      <c r="KYE96" s="297"/>
      <c r="KYF96" s="297"/>
      <c r="KYG96" s="297"/>
      <c r="KYH96" s="297"/>
      <c r="KYI96" s="297"/>
      <c r="KYJ96" s="297"/>
      <c r="KYK96" s="297"/>
      <c r="KYL96" s="297"/>
      <c r="KYM96" s="297"/>
      <c r="KYN96" s="297"/>
      <c r="KYO96" s="297"/>
      <c r="KYP96" s="297"/>
      <c r="KYQ96" s="297"/>
      <c r="KYR96" s="297"/>
      <c r="KYS96" s="297"/>
      <c r="KYT96" s="297"/>
      <c r="KYU96" s="297"/>
      <c r="KYV96" s="297"/>
      <c r="KYW96" s="297"/>
      <c r="KYX96" s="297"/>
      <c r="KYY96" s="297"/>
      <c r="KYZ96" s="297"/>
      <c r="KZA96" s="297"/>
      <c r="KZB96" s="297"/>
      <c r="KZC96" s="297"/>
      <c r="KZD96" s="297"/>
      <c r="KZE96" s="297"/>
      <c r="KZF96" s="297"/>
      <c r="KZG96" s="297"/>
      <c r="KZH96" s="297"/>
      <c r="KZI96" s="297"/>
      <c r="KZJ96" s="297"/>
      <c r="KZK96" s="297"/>
      <c r="KZL96" s="297"/>
      <c r="KZM96" s="297"/>
      <c r="KZN96" s="297"/>
      <c r="KZO96" s="297"/>
      <c r="KZP96" s="297"/>
      <c r="KZQ96" s="297"/>
      <c r="KZR96" s="297"/>
      <c r="KZS96" s="297"/>
      <c r="KZT96" s="297"/>
      <c r="KZU96" s="297"/>
      <c r="KZV96" s="297"/>
      <c r="KZW96" s="297"/>
      <c r="KZX96" s="297"/>
      <c r="KZY96" s="297"/>
      <c r="KZZ96" s="297"/>
      <c r="LAA96" s="297"/>
      <c r="LAB96" s="297"/>
      <c r="LAC96" s="297"/>
      <c r="LAD96" s="297"/>
      <c r="LAE96" s="297"/>
      <c r="LAF96" s="297"/>
      <c r="LAG96" s="297"/>
      <c r="LAH96" s="297"/>
      <c r="LAI96" s="297"/>
      <c r="LAJ96" s="297"/>
      <c r="LAK96" s="297"/>
      <c r="LAL96" s="297"/>
      <c r="LAM96" s="297"/>
      <c r="LAN96" s="297"/>
      <c r="LAO96" s="297"/>
      <c r="LAP96" s="297"/>
      <c r="LAQ96" s="297"/>
      <c r="LAR96" s="297"/>
      <c r="LAS96" s="297"/>
      <c r="LAT96" s="297"/>
      <c r="LAU96" s="297"/>
      <c r="LAV96" s="297"/>
      <c r="LAW96" s="297"/>
      <c r="LAX96" s="297"/>
      <c r="LAY96" s="297"/>
      <c r="LAZ96" s="297"/>
      <c r="LBA96" s="297"/>
      <c r="LBB96" s="297"/>
      <c r="LBC96" s="297"/>
      <c r="LBD96" s="297"/>
      <c r="LBE96" s="297"/>
      <c r="LBF96" s="297"/>
      <c r="LBG96" s="297"/>
      <c r="LBH96" s="297"/>
      <c r="LBI96" s="297"/>
      <c r="LBJ96" s="297"/>
      <c r="LBK96" s="297"/>
      <c r="LBL96" s="297"/>
      <c r="LBM96" s="297"/>
      <c r="LBN96" s="297"/>
      <c r="LBO96" s="297"/>
      <c r="LBP96" s="297"/>
      <c r="LBQ96" s="297"/>
      <c r="LBR96" s="297"/>
      <c r="LBS96" s="297"/>
      <c r="LBT96" s="297"/>
      <c r="LBU96" s="297"/>
      <c r="LBV96" s="297"/>
      <c r="LBW96" s="297"/>
      <c r="LBX96" s="297"/>
      <c r="LBY96" s="297"/>
      <c r="LBZ96" s="297"/>
      <c r="LCA96" s="297"/>
      <c r="LCB96" s="297"/>
      <c r="LCC96" s="297"/>
      <c r="LCD96" s="297"/>
      <c r="LCE96" s="297"/>
      <c r="LCF96" s="297"/>
      <c r="LCG96" s="297"/>
      <c r="LCH96" s="297"/>
      <c r="LCI96" s="297"/>
      <c r="LCJ96" s="297"/>
      <c r="LCK96" s="297"/>
      <c r="LCL96" s="297"/>
      <c r="LCM96" s="297"/>
      <c r="LCN96" s="297"/>
      <c r="LCO96" s="297"/>
      <c r="LCP96" s="297"/>
      <c r="LCQ96" s="297"/>
      <c r="LCR96" s="297"/>
      <c r="LCS96" s="297"/>
      <c r="LCT96" s="297"/>
      <c r="LCU96" s="297"/>
      <c r="LCV96" s="297"/>
      <c r="LCW96" s="297"/>
      <c r="LCX96" s="297"/>
      <c r="LCY96" s="297"/>
      <c r="LCZ96" s="297"/>
      <c r="LDA96" s="297"/>
      <c r="LDB96" s="297"/>
      <c r="LDC96" s="297"/>
      <c r="LDD96" s="297"/>
      <c r="LDE96" s="297"/>
      <c r="LDF96" s="297"/>
      <c r="LDG96" s="297"/>
      <c r="LDH96" s="297"/>
      <c r="LDI96" s="297"/>
      <c r="LDJ96" s="297"/>
      <c r="LDK96" s="297"/>
      <c r="LDL96" s="297"/>
      <c r="LDM96" s="297"/>
      <c r="LDN96" s="297"/>
      <c r="LDO96" s="297"/>
      <c r="LDP96" s="297"/>
      <c r="LDQ96" s="297"/>
      <c r="LDR96" s="297"/>
      <c r="LDS96" s="297"/>
      <c r="LDT96" s="297"/>
      <c r="LDU96" s="297"/>
      <c r="LDV96" s="297"/>
      <c r="LDW96" s="297"/>
      <c r="LDX96" s="297"/>
      <c r="LDY96" s="297"/>
      <c r="LDZ96" s="297"/>
      <c r="LEA96" s="297"/>
      <c r="LEB96" s="297"/>
      <c r="LEC96" s="297"/>
      <c r="LED96" s="297"/>
      <c r="LEE96" s="297"/>
      <c r="LEF96" s="297"/>
      <c r="LEG96" s="297"/>
      <c r="LEH96" s="297"/>
      <c r="LEI96" s="297"/>
      <c r="LEJ96" s="297"/>
      <c r="LEK96" s="297"/>
      <c r="LEL96" s="297"/>
      <c r="LEM96" s="297"/>
      <c r="LEN96" s="297"/>
      <c r="LEO96" s="297"/>
      <c r="LEP96" s="297"/>
      <c r="LEQ96" s="297"/>
      <c r="LER96" s="297"/>
      <c r="LES96" s="297"/>
      <c r="LET96" s="297"/>
      <c r="LEU96" s="297"/>
      <c r="LEV96" s="297"/>
      <c r="LEW96" s="297"/>
      <c r="LEX96" s="297"/>
      <c r="LEY96" s="297"/>
      <c r="LEZ96" s="297"/>
      <c r="LFA96" s="297"/>
      <c r="LFB96" s="297"/>
      <c r="LFC96" s="297"/>
      <c r="LFD96" s="297"/>
      <c r="LFE96" s="297"/>
      <c r="LFF96" s="297"/>
      <c r="LFG96" s="297"/>
      <c r="LFH96" s="297"/>
      <c r="LFI96" s="297"/>
      <c r="LFJ96" s="297"/>
      <c r="LFK96" s="297"/>
      <c r="LFL96" s="297"/>
      <c r="LFM96" s="297"/>
      <c r="LFN96" s="297"/>
      <c r="LFO96" s="297"/>
      <c r="LFP96" s="297"/>
      <c r="LFQ96" s="297"/>
      <c r="LFR96" s="297"/>
      <c r="LFS96" s="297"/>
      <c r="LFT96" s="297"/>
      <c r="LFU96" s="297"/>
      <c r="LFV96" s="297"/>
      <c r="LFW96" s="297"/>
      <c r="LFX96" s="297"/>
      <c r="LFY96" s="297"/>
      <c r="LFZ96" s="297"/>
      <c r="LGA96" s="297"/>
      <c r="LGB96" s="297"/>
      <c r="LGC96" s="297"/>
      <c r="LGD96" s="297"/>
      <c r="LGE96" s="297"/>
      <c r="LGF96" s="297"/>
      <c r="LGG96" s="297"/>
      <c r="LGH96" s="297"/>
      <c r="LGI96" s="297"/>
      <c r="LGJ96" s="297"/>
      <c r="LGK96" s="297"/>
      <c r="LGL96" s="297"/>
      <c r="LGM96" s="297"/>
      <c r="LGN96" s="297"/>
      <c r="LGO96" s="297"/>
      <c r="LGP96" s="297"/>
      <c r="LGQ96" s="297"/>
      <c r="LGR96" s="297"/>
      <c r="LGS96" s="297"/>
      <c r="LGT96" s="297"/>
      <c r="LGU96" s="297"/>
      <c r="LGV96" s="297"/>
      <c r="LGW96" s="297"/>
      <c r="LGX96" s="297"/>
      <c r="LGY96" s="297"/>
      <c r="LGZ96" s="297"/>
      <c r="LHA96" s="297"/>
      <c r="LHB96" s="297"/>
      <c r="LHC96" s="297"/>
      <c r="LHD96" s="297"/>
      <c r="LHE96" s="297"/>
      <c r="LHF96" s="297"/>
      <c r="LHG96" s="297"/>
      <c r="LHH96" s="297"/>
      <c r="LHI96" s="297"/>
      <c r="LHJ96" s="297"/>
      <c r="LHK96" s="297"/>
      <c r="LHL96" s="297"/>
      <c r="LHM96" s="297"/>
      <c r="LHN96" s="297"/>
      <c r="LHO96" s="297"/>
      <c r="LHP96" s="297"/>
      <c r="LHQ96" s="297"/>
      <c r="LHR96" s="297"/>
      <c r="LHS96" s="297"/>
      <c r="LHT96" s="297"/>
      <c r="LHU96" s="297"/>
      <c r="LHV96" s="297"/>
      <c r="LHW96" s="297"/>
      <c r="LHX96" s="297"/>
      <c r="LHY96" s="297"/>
      <c r="LHZ96" s="297"/>
      <c r="LIA96" s="297"/>
      <c r="LIB96" s="297"/>
      <c r="LIC96" s="297"/>
      <c r="LID96" s="297"/>
      <c r="LIE96" s="297"/>
      <c r="LIF96" s="297"/>
      <c r="LIG96" s="297"/>
      <c r="LIH96" s="297"/>
      <c r="LII96" s="297"/>
      <c r="LIJ96" s="297"/>
      <c r="LIK96" s="297"/>
      <c r="LIL96" s="297"/>
      <c r="LIM96" s="297"/>
      <c r="LIN96" s="297"/>
      <c r="LIO96" s="297"/>
      <c r="LIP96" s="297"/>
      <c r="LIQ96" s="297"/>
      <c r="LIR96" s="297"/>
      <c r="LIS96" s="297"/>
      <c r="LIT96" s="297"/>
      <c r="LIU96" s="297"/>
      <c r="LIV96" s="297"/>
      <c r="LIW96" s="297"/>
      <c r="LIX96" s="297"/>
      <c r="LIY96" s="297"/>
      <c r="LIZ96" s="297"/>
      <c r="LJA96" s="297"/>
      <c r="LJB96" s="297"/>
      <c r="LJC96" s="297"/>
      <c r="LJD96" s="297"/>
      <c r="LJE96" s="297"/>
      <c r="LJF96" s="297"/>
      <c r="LJG96" s="297"/>
      <c r="LJH96" s="297"/>
      <c r="LJI96" s="297"/>
      <c r="LJJ96" s="297"/>
      <c r="LJK96" s="297"/>
      <c r="LJL96" s="297"/>
      <c r="LJM96" s="297"/>
      <c r="LJN96" s="297"/>
      <c r="LJO96" s="297"/>
      <c r="LJP96" s="297"/>
      <c r="LJQ96" s="297"/>
      <c r="LJR96" s="297"/>
      <c r="LJS96" s="297"/>
      <c r="LJT96" s="297"/>
      <c r="LJU96" s="297"/>
      <c r="LJV96" s="297"/>
      <c r="LJW96" s="297"/>
      <c r="LJX96" s="297"/>
      <c r="LJY96" s="297"/>
      <c r="LJZ96" s="297"/>
      <c r="LKA96" s="297"/>
      <c r="LKB96" s="297"/>
      <c r="LKC96" s="297"/>
      <c r="LKD96" s="297"/>
      <c r="LKE96" s="297"/>
      <c r="LKF96" s="297"/>
      <c r="LKG96" s="297"/>
      <c r="LKH96" s="297"/>
      <c r="LKI96" s="297"/>
      <c r="LKJ96" s="297"/>
      <c r="LKK96" s="297"/>
      <c r="LKL96" s="297"/>
      <c r="LKM96" s="297"/>
      <c r="LKN96" s="297"/>
      <c r="LKO96" s="297"/>
      <c r="LKP96" s="297"/>
      <c r="LKQ96" s="297"/>
      <c r="LKR96" s="297"/>
      <c r="LKS96" s="297"/>
      <c r="LKT96" s="297"/>
      <c r="LKU96" s="297"/>
      <c r="LKV96" s="297"/>
      <c r="LKW96" s="297"/>
      <c r="LKX96" s="297"/>
      <c r="LKY96" s="297"/>
      <c r="LKZ96" s="297"/>
      <c r="LLA96" s="297"/>
      <c r="LLB96" s="297"/>
      <c r="LLC96" s="297"/>
      <c r="LLD96" s="297"/>
      <c r="LLE96" s="297"/>
      <c r="LLF96" s="297"/>
      <c r="LLG96" s="297"/>
      <c r="LLH96" s="297"/>
      <c r="LLI96" s="297"/>
      <c r="LLJ96" s="297"/>
      <c r="LLK96" s="297"/>
      <c r="LLL96" s="297"/>
      <c r="LLM96" s="297"/>
      <c r="LLN96" s="297"/>
      <c r="LLO96" s="297"/>
      <c r="LLP96" s="297"/>
      <c r="LLQ96" s="297"/>
      <c r="LLR96" s="297"/>
      <c r="LLS96" s="297"/>
      <c r="LLT96" s="297"/>
      <c r="LLU96" s="297"/>
      <c r="LLV96" s="297"/>
      <c r="LLW96" s="297"/>
      <c r="LLX96" s="297"/>
      <c r="LLY96" s="297"/>
      <c r="LLZ96" s="297"/>
      <c r="LMA96" s="297"/>
      <c r="LMB96" s="297"/>
      <c r="LMC96" s="297"/>
      <c r="LMD96" s="297"/>
      <c r="LME96" s="297"/>
      <c r="LMF96" s="297"/>
      <c r="LMG96" s="297"/>
      <c r="LMH96" s="297"/>
      <c r="LMI96" s="297"/>
      <c r="LMJ96" s="297"/>
      <c r="LMK96" s="297"/>
      <c r="LML96" s="297"/>
      <c r="LMM96" s="297"/>
      <c r="LMN96" s="297"/>
      <c r="LMO96" s="297"/>
      <c r="LMP96" s="297"/>
      <c r="LMQ96" s="297"/>
      <c r="LMR96" s="297"/>
      <c r="LMS96" s="297"/>
      <c r="LMT96" s="297"/>
      <c r="LMU96" s="297"/>
      <c r="LMV96" s="297"/>
      <c r="LMW96" s="297"/>
      <c r="LMX96" s="297"/>
      <c r="LMY96" s="297"/>
      <c r="LMZ96" s="297"/>
      <c r="LNA96" s="297"/>
      <c r="LNB96" s="297"/>
      <c r="LNC96" s="297"/>
      <c r="LND96" s="297"/>
      <c r="LNE96" s="297"/>
      <c r="LNF96" s="297"/>
      <c r="LNG96" s="297"/>
      <c r="LNH96" s="297"/>
      <c r="LNI96" s="297"/>
      <c r="LNJ96" s="297"/>
      <c r="LNK96" s="297"/>
      <c r="LNL96" s="297"/>
      <c r="LNM96" s="297"/>
      <c r="LNN96" s="297"/>
      <c r="LNO96" s="297"/>
      <c r="LNP96" s="297"/>
      <c r="LNQ96" s="297"/>
      <c r="LNR96" s="297"/>
      <c r="LNS96" s="297"/>
      <c r="LNT96" s="297"/>
      <c r="LNU96" s="297"/>
      <c r="LNV96" s="297"/>
      <c r="LNW96" s="297"/>
      <c r="LNX96" s="297"/>
      <c r="LNY96" s="297"/>
      <c r="LNZ96" s="297"/>
      <c r="LOA96" s="297"/>
      <c r="LOB96" s="297"/>
      <c r="LOC96" s="297"/>
      <c r="LOD96" s="297"/>
      <c r="LOE96" s="297"/>
      <c r="LOF96" s="297"/>
      <c r="LOG96" s="297"/>
      <c r="LOH96" s="297"/>
      <c r="LOI96" s="297"/>
      <c r="LOJ96" s="297"/>
      <c r="LOK96" s="297"/>
      <c r="LOL96" s="297"/>
      <c r="LOM96" s="297"/>
      <c r="LON96" s="297"/>
      <c r="LOO96" s="297"/>
      <c r="LOP96" s="297"/>
      <c r="LOQ96" s="297"/>
      <c r="LOR96" s="297"/>
      <c r="LOS96" s="297"/>
      <c r="LOT96" s="297"/>
      <c r="LOU96" s="297"/>
      <c r="LOV96" s="297"/>
      <c r="LOW96" s="297"/>
      <c r="LOX96" s="297"/>
      <c r="LOY96" s="297"/>
      <c r="LOZ96" s="297"/>
      <c r="LPA96" s="297"/>
      <c r="LPB96" s="297"/>
      <c r="LPC96" s="297"/>
      <c r="LPD96" s="297"/>
      <c r="LPE96" s="297"/>
      <c r="LPF96" s="297"/>
      <c r="LPG96" s="297"/>
      <c r="LPH96" s="297"/>
      <c r="LPI96" s="297"/>
      <c r="LPJ96" s="297"/>
      <c r="LPK96" s="297"/>
      <c r="LPL96" s="297"/>
      <c r="LPM96" s="297"/>
      <c r="LPN96" s="297"/>
      <c r="LPO96" s="297"/>
      <c r="LPP96" s="297"/>
      <c r="LPQ96" s="297"/>
      <c r="LPR96" s="297"/>
      <c r="LPS96" s="297"/>
      <c r="LPT96" s="297"/>
      <c r="LPU96" s="297"/>
      <c r="LPV96" s="297"/>
      <c r="LPW96" s="297"/>
      <c r="LPX96" s="297"/>
      <c r="LPY96" s="297"/>
      <c r="LPZ96" s="297"/>
      <c r="LQA96" s="297"/>
      <c r="LQB96" s="297"/>
      <c r="LQC96" s="297"/>
      <c r="LQD96" s="297"/>
      <c r="LQE96" s="297"/>
      <c r="LQF96" s="297"/>
      <c r="LQG96" s="297"/>
      <c r="LQH96" s="297"/>
      <c r="LQI96" s="297"/>
      <c r="LQJ96" s="297"/>
      <c r="LQK96" s="297"/>
      <c r="LQL96" s="297"/>
      <c r="LQM96" s="297"/>
      <c r="LQN96" s="297"/>
      <c r="LQO96" s="297"/>
      <c r="LQP96" s="297"/>
      <c r="LQQ96" s="297"/>
      <c r="LQR96" s="297"/>
      <c r="LQS96" s="297"/>
      <c r="LQT96" s="297"/>
      <c r="LQU96" s="297"/>
      <c r="LQV96" s="297"/>
      <c r="LQW96" s="297"/>
      <c r="LQX96" s="297"/>
      <c r="LQY96" s="297"/>
      <c r="LQZ96" s="297"/>
      <c r="LRA96" s="297"/>
      <c r="LRB96" s="297"/>
      <c r="LRC96" s="297"/>
      <c r="LRD96" s="297"/>
      <c r="LRE96" s="297"/>
      <c r="LRF96" s="297"/>
      <c r="LRG96" s="297"/>
      <c r="LRH96" s="297"/>
      <c r="LRI96" s="297"/>
      <c r="LRJ96" s="297"/>
      <c r="LRK96" s="297"/>
      <c r="LRL96" s="297"/>
      <c r="LRM96" s="297"/>
      <c r="LRN96" s="297"/>
      <c r="LRO96" s="297"/>
      <c r="LRP96" s="297"/>
      <c r="LRQ96" s="297"/>
      <c r="LRR96" s="297"/>
      <c r="LRS96" s="297"/>
      <c r="LRT96" s="297"/>
      <c r="LRU96" s="297"/>
      <c r="LRV96" s="297"/>
      <c r="LRW96" s="297"/>
      <c r="LRX96" s="297"/>
      <c r="LRY96" s="297"/>
      <c r="LRZ96" s="297"/>
      <c r="LSA96" s="297"/>
      <c r="LSB96" s="297"/>
      <c r="LSC96" s="297"/>
      <c r="LSD96" s="297"/>
      <c r="LSE96" s="297"/>
      <c r="LSF96" s="297"/>
      <c r="LSG96" s="297"/>
      <c r="LSH96" s="297"/>
      <c r="LSI96" s="297"/>
      <c r="LSJ96" s="297"/>
      <c r="LSK96" s="297"/>
      <c r="LSL96" s="297"/>
      <c r="LSM96" s="297"/>
      <c r="LSN96" s="297"/>
      <c r="LSO96" s="297"/>
      <c r="LSP96" s="297"/>
      <c r="LSQ96" s="297"/>
      <c r="LSR96" s="297"/>
      <c r="LSS96" s="297"/>
      <c r="LST96" s="297"/>
      <c r="LSU96" s="297"/>
      <c r="LSV96" s="297"/>
      <c r="LSW96" s="297"/>
      <c r="LSX96" s="297"/>
      <c r="LSY96" s="297"/>
      <c r="LSZ96" s="297"/>
      <c r="LTA96" s="297"/>
      <c r="LTB96" s="297"/>
      <c r="LTC96" s="297"/>
      <c r="LTD96" s="297"/>
      <c r="LTE96" s="297"/>
      <c r="LTF96" s="297"/>
      <c r="LTG96" s="297"/>
      <c r="LTH96" s="297"/>
      <c r="LTI96" s="297"/>
      <c r="LTJ96" s="297"/>
      <c r="LTK96" s="297"/>
      <c r="LTL96" s="297"/>
      <c r="LTM96" s="297"/>
      <c r="LTN96" s="297"/>
      <c r="LTO96" s="297"/>
      <c r="LTP96" s="297"/>
      <c r="LTQ96" s="297"/>
      <c r="LTR96" s="297"/>
      <c r="LTS96" s="297"/>
      <c r="LTT96" s="297"/>
      <c r="LTU96" s="297"/>
      <c r="LTV96" s="297"/>
      <c r="LTW96" s="297"/>
      <c r="LTX96" s="297"/>
      <c r="LTY96" s="297"/>
      <c r="LTZ96" s="297"/>
      <c r="LUA96" s="297"/>
      <c r="LUB96" s="297"/>
      <c r="LUC96" s="297"/>
      <c r="LUD96" s="297"/>
      <c r="LUE96" s="297"/>
      <c r="LUF96" s="297"/>
      <c r="LUG96" s="297"/>
      <c r="LUH96" s="297"/>
      <c r="LUI96" s="297"/>
      <c r="LUJ96" s="297"/>
      <c r="LUK96" s="297"/>
      <c r="LUL96" s="297"/>
      <c r="LUM96" s="297"/>
      <c r="LUN96" s="297"/>
      <c r="LUO96" s="297"/>
      <c r="LUP96" s="297"/>
      <c r="LUQ96" s="297"/>
      <c r="LUR96" s="297"/>
      <c r="LUS96" s="297"/>
      <c r="LUT96" s="297"/>
      <c r="LUU96" s="297"/>
      <c r="LUV96" s="297"/>
      <c r="LUW96" s="297"/>
      <c r="LUX96" s="297"/>
      <c r="LUY96" s="297"/>
      <c r="LUZ96" s="297"/>
      <c r="LVA96" s="297"/>
      <c r="LVB96" s="297"/>
      <c r="LVC96" s="297"/>
      <c r="LVD96" s="297"/>
      <c r="LVE96" s="297"/>
      <c r="LVF96" s="297"/>
      <c r="LVG96" s="297"/>
      <c r="LVH96" s="297"/>
      <c r="LVI96" s="297"/>
      <c r="LVJ96" s="297"/>
      <c r="LVK96" s="297"/>
      <c r="LVL96" s="297"/>
      <c r="LVM96" s="297"/>
      <c r="LVN96" s="297"/>
      <c r="LVO96" s="297"/>
      <c r="LVP96" s="297"/>
      <c r="LVQ96" s="297"/>
      <c r="LVR96" s="297"/>
      <c r="LVS96" s="297"/>
      <c r="LVT96" s="297"/>
      <c r="LVU96" s="297"/>
      <c r="LVV96" s="297"/>
      <c r="LVW96" s="297"/>
      <c r="LVX96" s="297"/>
      <c r="LVY96" s="297"/>
      <c r="LVZ96" s="297"/>
      <c r="LWA96" s="297"/>
      <c r="LWB96" s="297"/>
      <c r="LWC96" s="297"/>
      <c r="LWD96" s="297"/>
      <c r="LWE96" s="297"/>
      <c r="LWF96" s="297"/>
      <c r="LWG96" s="297"/>
      <c r="LWH96" s="297"/>
      <c r="LWI96" s="297"/>
      <c r="LWJ96" s="297"/>
      <c r="LWK96" s="297"/>
      <c r="LWL96" s="297"/>
      <c r="LWM96" s="297"/>
      <c r="LWN96" s="297"/>
      <c r="LWO96" s="297"/>
      <c r="LWP96" s="297"/>
      <c r="LWQ96" s="297"/>
      <c r="LWR96" s="297"/>
      <c r="LWS96" s="297"/>
      <c r="LWT96" s="297"/>
      <c r="LWU96" s="297"/>
      <c r="LWV96" s="297"/>
      <c r="LWW96" s="297"/>
      <c r="LWX96" s="297"/>
      <c r="LWY96" s="297"/>
      <c r="LWZ96" s="297"/>
      <c r="LXA96" s="297"/>
      <c r="LXB96" s="297"/>
      <c r="LXC96" s="297"/>
      <c r="LXD96" s="297"/>
      <c r="LXE96" s="297"/>
      <c r="LXF96" s="297"/>
      <c r="LXG96" s="297"/>
      <c r="LXH96" s="297"/>
      <c r="LXI96" s="297"/>
      <c r="LXJ96" s="297"/>
      <c r="LXK96" s="297"/>
      <c r="LXL96" s="297"/>
      <c r="LXM96" s="297"/>
      <c r="LXN96" s="297"/>
      <c r="LXO96" s="297"/>
      <c r="LXP96" s="297"/>
      <c r="LXQ96" s="297"/>
      <c r="LXR96" s="297"/>
      <c r="LXS96" s="297"/>
      <c r="LXT96" s="297"/>
      <c r="LXU96" s="297"/>
      <c r="LXV96" s="297"/>
      <c r="LXW96" s="297"/>
      <c r="LXX96" s="297"/>
      <c r="LXY96" s="297"/>
      <c r="LXZ96" s="297"/>
      <c r="LYA96" s="297"/>
      <c r="LYB96" s="297"/>
      <c r="LYC96" s="297"/>
      <c r="LYD96" s="297"/>
      <c r="LYE96" s="297"/>
      <c r="LYF96" s="297"/>
      <c r="LYG96" s="297"/>
      <c r="LYH96" s="297"/>
      <c r="LYI96" s="297"/>
      <c r="LYJ96" s="297"/>
      <c r="LYK96" s="297"/>
      <c r="LYL96" s="297"/>
      <c r="LYM96" s="297"/>
      <c r="LYN96" s="297"/>
      <c r="LYO96" s="297"/>
      <c r="LYP96" s="297"/>
      <c r="LYQ96" s="297"/>
      <c r="LYR96" s="297"/>
      <c r="LYS96" s="297"/>
      <c r="LYT96" s="297"/>
      <c r="LYU96" s="297"/>
      <c r="LYV96" s="297"/>
      <c r="LYW96" s="297"/>
      <c r="LYX96" s="297"/>
      <c r="LYY96" s="297"/>
      <c r="LYZ96" s="297"/>
      <c r="LZA96" s="297"/>
      <c r="LZB96" s="297"/>
      <c r="LZC96" s="297"/>
      <c r="LZD96" s="297"/>
      <c r="LZE96" s="297"/>
      <c r="LZF96" s="297"/>
      <c r="LZG96" s="297"/>
      <c r="LZH96" s="297"/>
      <c r="LZI96" s="297"/>
      <c r="LZJ96" s="297"/>
      <c r="LZK96" s="297"/>
      <c r="LZL96" s="297"/>
      <c r="LZM96" s="297"/>
      <c r="LZN96" s="297"/>
      <c r="LZO96" s="297"/>
      <c r="LZP96" s="297"/>
      <c r="LZQ96" s="297"/>
      <c r="LZR96" s="297"/>
      <c r="LZS96" s="297"/>
      <c r="LZT96" s="297"/>
      <c r="LZU96" s="297"/>
      <c r="LZV96" s="297"/>
      <c r="LZW96" s="297"/>
      <c r="LZX96" s="297"/>
      <c r="LZY96" s="297"/>
      <c r="LZZ96" s="297"/>
      <c r="MAA96" s="297"/>
      <c r="MAB96" s="297"/>
      <c r="MAC96" s="297"/>
      <c r="MAD96" s="297"/>
      <c r="MAE96" s="297"/>
      <c r="MAF96" s="297"/>
      <c r="MAG96" s="297"/>
      <c r="MAH96" s="297"/>
      <c r="MAI96" s="297"/>
      <c r="MAJ96" s="297"/>
      <c r="MAK96" s="297"/>
      <c r="MAL96" s="297"/>
      <c r="MAM96" s="297"/>
      <c r="MAN96" s="297"/>
      <c r="MAO96" s="297"/>
      <c r="MAP96" s="297"/>
      <c r="MAQ96" s="297"/>
      <c r="MAR96" s="297"/>
      <c r="MAS96" s="297"/>
      <c r="MAT96" s="297"/>
      <c r="MAU96" s="297"/>
      <c r="MAV96" s="297"/>
      <c r="MAW96" s="297"/>
      <c r="MAX96" s="297"/>
      <c r="MAY96" s="297"/>
      <c r="MAZ96" s="297"/>
      <c r="MBA96" s="297"/>
      <c r="MBB96" s="297"/>
      <c r="MBC96" s="297"/>
      <c r="MBD96" s="297"/>
      <c r="MBE96" s="297"/>
      <c r="MBF96" s="297"/>
      <c r="MBG96" s="297"/>
      <c r="MBH96" s="297"/>
      <c r="MBI96" s="297"/>
      <c r="MBJ96" s="297"/>
      <c r="MBK96" s="297"/>
      <c r="MBL96" s="297"/>
      <c r="MBM96" s="297"/>
      <c r="MBN96" s="297"/>
      <c r="MBO96" s="297"/>
      <c r="MBP96" s="297"/>
      <c r="MBQ96" s="297"/>
      <c r="MBR96" s="297"/>
      <c r="MBS96" s="297"/>
      <c r="MBT96" s="297"/>
      <c r="MBU96" s="297"/>
      <c r="MBV96" s="297"/>
      <c r="MBW96" s="297"/>
      <c r="MBX96" s="297"/>
      <c r="MBY96" s="297"/>
      <c r="MBZ96" s="297"/>
      <c r="MCA96" s="297"/>
      <c r="MCB96" s="297"/>
      <c r="MCC96" s="297"/>
      <c r="MCD96" s="297"/>
      <c r="MCE96" s="297"/>
      <c r="MCF96" s="297"/>
      <c r="MCG96" s="297"/>
      <c r="MCH96" s="297"/>
      <c r="MCI96" s="297"/>
      <c r="MCJ96" s="297"/>
      <c r="MCK96" s="297"/>
      <c r="MCL96" s="297"/>
      <c r="MCM96" s="297"/>
      <c r="MCN96" s="297"/>
      <c r="MCO96" s="297"/>
      <c r="MCP96" s="297"/>
      <c r="MCQ96" s="297"/>
      <c r="MCR96" s="297"/>
      <c r="MCS96" s="297"/>
      <c r="MCT96" s="297"/>
      <c r="MCU96" s="297"/>
      <c r="MCV96" s="297"/>
      <c r="MCW96" s="297"/>
      <c r="MCX96" s="297"/>
      <c r="MCY96" s="297"/>
      <c r="MCZ96" s="297"/>
      <c r="MDA96" s="297"/>
      <c r="MDB96" s="297"/>
      <c r="MDC96" s="297"/>
      <c r="MDD96" s="297"/>
      <c r="MDE96" s="297"/>
      <c r="MDF96" s="297"/>
      <c r="MDG96" s="297"/>
      <c r="MDH96" s="297"/>
      <c r="MDI96" s="297"/>
      <c r="MDJ96" s="297"/>
      <c r="MDK96" s="297"/>
      <c r="MDL96" s="297"/>
      <c r="MDM96" s="297"/>
      <c r="MDN96" s="297"/>
      <c r="MDO96" s="297"/>
      <c r="MDP96" s="297"/>
      <c r="MDQ96" s="297"/>
      <c r="MDR96" s="297"/>
      <c r="MDS96" s="297"/>
      <c r="MDT96" s="297"/>
      <c r="MDU96" s="297"/>
      <c r="MDV96" s="297"/>
      <c r="MDW96" s="297"/>
      <c r="MDX96" s="297"/>
      <c r="MDY96" s="297"/>
      <c r="MDZ96" s="297"/>
      <c r="MEA96" s="297"/>
      <c r="MEB96" s="297"/>
      <c r="MEC96" s="297"/>
      <c r="MED96" s="297"/>
      <c r="MEE96" s="297"/>
      <c r="MEF96" s="297"/>
      <c r="MEG96" s="297"/>
      <c r="MEH96" s="297"/>
      <c r="MEI96" s="297"/>
      <c r="MEJ96" s="297"/>
      <c r="MEK96" s="297"/>
      <c r="MEL96" s="297"/>
      <c r="MEM96" s="297"/>
      <c r="MEN96" s="297"/>
      <c r="MEO96" s="297"/>
      <c r="MEP96" s="297"/>
      <c r="MEQ96" s="297"/>
      <c r="MER96" s="297"/>
      <c r="MES96" s="297"/>
      <c r="MET96" s="297"/>
      <c r="MEU96" s="297"/>
      <c r="MEV96" s="297"/>
      <c r="MEW96" s="297"/>
      <c r="MEX96" s="297"/>
      <c r="MEY96" s="297"/>
      <c r="MEZ96" s="297"/>
      <c r="MFA96" s="297"/>
      <c r="MFB96" s="297"/>
      <c r="MFC96" s="297"/>
      <c r="MFD96" s="297"/>
      <c r="MFE96" s="297"/>
      <c r="MFF96" s="297"/>
      <c r="MFG96" s="297"/>
      <c r="MFH96" s="297"/>
      <c r="MFI96" s="297"/>
      <c r="MFJ96" s="297"/>
      <c r="MFK96" s="297"/>
      <c r="MFL96" s="297"/>
      <c r="MFM96" s="297"/>
      <c r="MFN96" s="297"/>
      <c r="MFO96" s="297"/>
      <c r="MFP96" s="297"/>
      <c r="MFQ96" s="297"/>
      <c r="MFR96" s="297"/>
      <c r="MFS96" s="297"/>
      <c r="MFT96" s="297"/>
      <c r="MFU96" s="297"/>
      <c r="MFV96" s="297"/>
      <c r="MFW96" s="297"/>
      <c r="MFX96" s="297"/>
      <c r="MFY96" s="297"/>
      <c r="MFZ96" s="297"/>
      <c r="MGA96" s="297"/>
      <c r="MGB96" s="297"/>
      <c r="MGC96" s="297"/>
      <c r="MGD96" s="297"/>
      <c r="MGE96" s="297"/>
      <c r="MGF96" s="297"/>
      <c r="MGG96" s="297"/>
      <c r="MGH96" s="297"/>
      <c r="MGI96" s="297"/>
      <c r="MGJ96" s="297"/>
      <c r="MGK96" s="297"/>
      <c r="MGL96" s="297"/>
      <c r="MGM96" s="297"/>
      <c r="MGN96" s="297"/>
      <c r="MGO96" s="297"/>
      <c r="MGP96" s="297"/>
      <c r="MGQ96" s="297"/>
      <c r="MGR96" s="297"/>
      <c r="MGS96" s="297"/>
      <c r="MGT96" s="297"/>
      <c r="MGU96" s="297"/>
      <c r="MGV96" s="297"/>
      <c r="MGW96" s="297"/>
      <c r="MGX96" s="297"/>
      <c r="MGY96" s="297"/>
      <c r="MGZ96" s="297"/>
      <c r="MHA96" s="297"/>
      <c r="MHB96" s="297"/>
      <c r="MHC96" s="297"/>
      <c r="MHD96" s="297"/>
      <c r="MHE96" s="297"/>
      <c r="MHF96" s="297"/>
      <c r="MHG96" s="297"/>
      <c r="MHH96" s="297"/>
      <c r="MHI96" s="297"/>
      <c r="MHJ96" s="297"/>
      <c r="MHK96" s="297"/>
      <c r="MHL96" s="297"/>
      <c r="MHM96" s="297"/>
      <c r="MHN96" s="297"/>
      <c r="MHO96" s="297"/>
      <c r="MHP96" s="297"/>
      <c r="MHQ96" s="297"/>
      <c r="MHR96" s="297"/>
      <c r="MHS96" s="297"/>
      <c r="MHT96" s="297"/>
      <c r="MHU96" s="297"/>
      <c r="MHV96" s="297"/>
      <c r="MHW96" s="297"/>
      <c r="MHX96" s="297"/>
      <c r="MHY96" s="297"/>
      <c r="MHZ96" s="297"/>
      <c r="MIA96" s="297"/>
      <c r="MIB96" s="297"/>
      <c r="MIC96" s="297"/>
      <c r="MID96" s="297"/>
      <c r="MIE96" s="297"/>
      <c r="MIF96" s="297"/>
      <c r="MIG96" s="297"/>
      <c r="MIH96" s="297"/>
      <c r="MII96" s="297"/>
      <c r="MIJ96" s="297"/>
      <c r="MIK96" s="297"/>
      <c r="MIL96" s="297"/>
      <c r="MIM96" s="297"/>
      <c r="MIN96" s="297"/>
      <c r="MIO96" s="297"/>
      <c r="MIP96" s="297"/>
      <c r="MIQ96" s="297"/>
      <c r="MIR96" s="297"/>
      <c r="MIS96" s="297"/>
      <c r="MIT96" s="297"/>
      <c r="MIU96" s="297"/>
      <c r="MIV96" s="297"/>
      <c r="MIW96" s="297"/>
      <c r="MIX96" s="297"/>
      <c r="MIY96" s="297"/>
      <c r="MIZ96" s="297"/>
      <c r="MJA96" s="297"/>
      <c r="MJB96" s="297"/>
      <c r="MJC96" s="297"/>
      <c r="MJD96" s="297"/>
      <c r="MJE96" s="297"/>
      <c r="MJF96" s="297"/>
      <c r="MJG96" s="297"/>
      <c r="MJH96" s="297"/>
      <c r="MJI96" s="297"/>
      <c r="MJJ96" s="297"/>
      <c r="MJK96" s="297"/>
      <c r="MJL96" s="297"/>
      <c r="MJM96" s="297"/>
      <c r="MJN96" s="297"/>
      <c r="MJO96" s="297"/>
      <c r="MJP96" s="297"/>
      <c r="MJQ96" s="297"/>
      <c r="MJR96" s="297"/>
      <c r="MJS96" s="297"/>
      <c r="MJT96" s="297"/>
      <c r="MJU96" s="297"/>
      <c r="MJV96" s="297"/>
      <c r="MJW96" s="297"/>
      <c r="MJX96" s="297"/>
      <c r="MJY96" s="297"/>
      <c r="MJZ96" s="297"/>
      <c r="MKA96" s="297"/>
      <c r="MKB96" s="297"/>
      <c r="MKC96" s="297"/>
      <c r="MKD96" s="297"/>
      <c r="MKE96" s="297"/>
      <c r="MKF96" s="297"/>
      <c r="MKG96" s="297"/>
      <c r="MKH96" s="297"/>
      <c r="MKI96" s="297"/>
      <c r="MKJ96" s="297"/>
      <c r="MKK96" s="297"/>
      <c r="MKL96" s="297"/>
      <c r="MKM96" s="297"/>
      <c r="MKN96" s="297"/>
      <c r="MKO96" s="297"/>
      <c r="MKP96" s="297"/>
      <c r="MKQ96" s="297"/>
      <c r="MKR96" s="297"/>
      <c r="MKS96" s="297"/>
      <c r="MKT96" s="297"/>
      <c r="MKU96" s="297"/>
      <c r="MKV96" s="297"/>
      <c r="MKW96" s="297"/>
      <c r="MKX96" s="297"/>
      <c r="MKY96" s="297"/>
      <c r="MKZ96" s="297"/>
      <c r="MLA96" s="297"/>
      <c r="MLB96" s="297"/>
      <c r="MLC96" s="297"/>
      <c r="MLD96" s="297"/>
      <c r="MLE96" s="297"/>
      <c r="MLF96" s="297"/>
      <c r="MLG96" s="297"/>
      <c r="MLH96" s="297"/>
      <c r="MLI96" s="297"/>
      <c r="MLJ96" s="297"/>
      <c r="MLK96" s="297"/>
      <c r="MLL96" s="297"/>
      <c r="MLM96" s="297"/>
      <c r="MLN96" s="297"/>
      <c r="MLO96" s="297"/>
      <c r="MLP96" s="297"/>
      <c r="MLQ96" s="297"/>
      <c r="MLR96" s="297"/>
      <c r="MLS96" s="297"/>
      <c r="MLT96" s="297"/>
      <c r="MLU96" s="297"/>
      <c r="MLV96" s="297"/>
      <c r="MLW96" s="297"/>
      <c r="MLX96" s="297"/>
      <c r="MLY96" s="297"/>
      <c r="MLZ96" s="297"/>
      <c r="MMA96" s="297"/>
      <c r="MMB96" s="297"/>
      <c r="MMC96" s="297"/>
      <c r="MMD96" s="297"/>
      <c r="MME96" s="297"/>
      <c r="MMF96" s="297"/>
      <c r="MMG96" s="297"/>
      <c r="MMH96" s="297"/>
      <c r="MMI96" s="297"/>
      <c r="MMJ96" s="297"/>
      <c r="MMK96" s="297"/>
      <c r="MML96" s="297"/>
      <c r="MMM96" s="297"/>
      <c r="MMN96" s="297"/>
      <c r="MMO96" s="297"/>
      <c r="MMP96" s="297"/>
      <c r="MMQ96" s="297"/>
      <c r="MMR96" s="297"/>
      <c r="MMS96" s="297"/>
      <c r="MMT96" s="297"/>
      <c r="MMU96" s="297"/>
      <c r="MMV96" s="297"/>
      <c r="MMW96" s="297"/>
      <c r="MMX96" s="297"/>
      <c r="MMY96" s="297"/>
      <c r="MMZ96" s="297"/>
      <c r="MNA96" s="297"/>
      <c r="MNB96" s="297"/>
      <c r="MNC96" s="297"/>
      <c r="MND96" s="297"/>
      <c r="MNE96" s="297"/>
      <c r="MNF96" s="297"/>
      <c r="MNG96" s="297"/>
      <c r="MNH96" s="297"/>
      <c r="MNI96" s="297"/>
      <c r="MNJ96" s="297"/>
      <c r="MNK96" s="297"/>
      <c r="MNL96" s="297"/>
      <c r="MNM96" s="297"/>
      <c r="MNN96" s="297"/>
      <c r="MNO96" s="297"/>
      <c r="MNP96" s="297"/>
      <c r="MNQ96" s="297"/>
      <c r="MNR96" s="297"/>
      <c r="MNS96" s="297"/>
      <c r="MNT96" s="297"/>
      <c r="MNU96" s="297"/>
      <c r="MNV96" s="297"/>
      <c r="MNW96" s="297"/>
      <c r="MNX96" s="297"/>
      <c r="MNY96" s="297"/>
      <c r="MNZ96" s="297"/>
      <c r="MOA96" s="297"/>
      <c r="MOB96" s="297"/>
      <c r="MOC96" s="297"/>
      <c r="MOD96" s="297"/>
      <c r="MOE96" s="297"/>
      <c r="MOF96" s="297"/>
      <c r="MOG96" s="297"/>
      <c r="MOH96" s="297"/>
      <c r="MOI96" s="297"/>
      <c r="MOJ96" s="297"/>
      <c r="MOK96" s="297"/>
      <c r="MOL96" s="297"/>
      <c r="MOM96" s="297"/>
      <c r="MON96" s="297"/>
      <c r="MOO96" s="297"/>
      <c r="MOP96" s="297"/>
      <c r="MOQ96" s="297"/>
      <c r="MOR96" s="297"/>
      <c r="MOS96" s="297"/>
      <c r="MOT96" s="297"/>
      <c r="MOU96" s="297"/>
      <c r="MOV96" s="297"/>
      <c r="MOW96" s="297"/>
      <c r="MOX96" s="297"/>
      <c r="MOY96" s="297"/>
      <c r="MOZ96" s="297"/>
      <c r="MPA96" s="297"/>
      <c r="MPB96" s="297"/>
      <c r="MPC96" s="297"/>
      <c r="MPD96" s="297"/>
      <c r="MPE96" s="297"/>
      <c r="MPF96" s="297"/>
      <c r="MPG96" s="297"/>
      <c r="MPH96" s="297"/>
      <c r="MPI96" s="297"/>
      <c r="MPJ96" s="297"/>
      <c r="MPK96" s="297"/>
      <c r="MPL96" s="297"/>
      <c r="MPM96" s="297"/>
      <c r="MPN96" s="297"/>
      <c r="MPO96" s="297"/>
      <c r="MPP96" s="297"/>
      <c r="MPQ96" s="297"/>
      <c r="MPR96" s="297"/>
      <c r="MPS96" s="297"/>
      <c r="MPT96" s="297"/>
      <c r="MPU96" s="297"/>
      <c r="MPV96" s="297"/>
      <c r="MPW96" s="297"/>
      <c r="MPX96" s="297"/>
      <c r="MPY96" s="297"/>
      <c r="MPZ96" s="297"/>
      <c r="MQA96" s="297"/>
      <c r="MQB96" s="297"/>
      <c r="MQC96" s="297"/>
      <c r="MQD96" s="297"/>
      <c r="MQE96" s="297"/>
      <c r="MQF96" s="297"/>
      <c r="MQG96" s="297"/>
      <c r="MQH96" s="297"/>
      <c r="MQI96" s="297"/>
      <c r="MQJ96" s="297"/>
      <c r="MQK96" s="297"/>
      <c r="MQL96" s="297"/>
      <c r="MQM96" s="297"/>
      <c r="MQN96" s="297"/>
      <c r="MQO96" s="297"/>
      <c r="MQP96" s="297"/>
      <c r="MQQ96" s="297"/>
      <c r="MQR96" s="297"/>
      <c r="MQS96" s="297"/>
      <c r="MQT96" s="297"/>
      <c r="MQU96" s="297"/>
      <c r="MQV96" s="297"/>
      <c r="MQW96" s="297"/>
      <c r="MQX96" s="297"/>
      <c r="MQY96" s="297"/>
      <c r="MQZ96" s="297"/>
      <c r="MRA96" s="297"/>
      <c r="MRB96" s="297"/>
      <c r="MRC96" s="297"/>
      <c r="MRD96" s="297"/>
      <c r="MRE96" s="297"/>
      <c r="MRF96" s="297"/>
      <c r="MRG96" s="297"/>
      <c r="MRH96" s="297"/>
      <c r="MRI96" s="297"/>
      <c r="MRJ96" s="297"/>
      <c r="MRK96" s="297"/>
      <c r="MRL96" s="297"/>
      <c r="MRM96" s="297"/>
      <c r="MRN96" s="297"/>
      <c r="MRO96" s="297"/>
      <c r="MRP96" s="297"/>
      <c r="MRQ96" s="297"/>
      <c r="MRR96" s="297"/>
      <c r="MRS96" s="297"/>
      <c r="MRT96" s="297"/>
      <c r="MRU96" s="297"/>
      <c r="MRV96" s="297"/>
      <c r="MRW96" s="297"/>
      <c r="MRX96" s="297"/>
      <c r="MRY96" s="297"/>
      <c r="MRZ96" s="297"/>
      <c r="MSA96" s="297"/>
      <c r="MSB96" s="297"/>
      <c r="MSC96" s="297"/>
      <c r="MSD96" s="297"/>
      <c r="MSE96" s="297"/>
      <c r="MSF96" s="297"/>
      <c r="MSG96" s="297"/>
      <c r="MSH96" s="297"/>
      <c r="MSI96" s="297"/>
      <c r="MSJ96" s="297"/>
      <c r="MSK96" s="297"/>
      <c r="MSL96" s="297"/>
      <c r="MSM96" s="297"/>
      <c r="MSN96" s="297"/>
      <c r="MSO96" s="297"/>
      <c r="MSP96" s="297"/>
      <c r="MSQ96" s="297"/>
      <c r="MSR96" s="297"/>
      <c r="MSS96" s="297"/>
      <c r="MST96" s="297"/>
      <c r="MSU96" s="297"/>
      <c r="MSV96" s="297"/>
      <c r="MSW96" s="297"/>
      <c r="MSX96" s="297"/>
      <c r="MSY96" s="297"/>
      <c r="MSZ96" s="297"/>
      <c r="MTA96" s="297"/>
      <c r="MTB96" s="297"/>
      <c r="MTC96" s="297"/>
      <c r="MTD96" s="297"/>
      <c r="MTE96" s="297"/>
      <c r="MTF96" s="297"/>
      <c r="MTG96" s="297"/>
      <c r="MTH96" s="297"/>
      <c r="MTI96" s="297"/>
      <c r="MTJ96" s="297"/>
      <c r="MTK96" s="297"/>
      <c r="MTL96" s="297"/>
      <c r="MTM96" s="297"/>
      <c r="MTN96" s="297"/>
      <c r="MTO96" s="297"/>
      <c r="MTP96" s="297"/>
      <c r="MTQ96" s="297"/>
      <c r="MTR96" s="297"/>
      <c r="MTS96" s="297"/>
      <c r="MTT96" s="297"/>
      <c r="MTU96" s="297"/>
      <c r="MTV96" s="297"/>
      <c r="MTW96" s="297"/>
      <c r="MTX96" s="297"/>
      <c r="MTY96" s="297"/>
      <c r="MTZ96" s="297"/>
      <c r="MUA96" s="297"/>
      <c r="MUB96" s="297"/>
      <c r="MUC96" s="297"/>
      <c r="MUD96" s="297"/>
      <c r="MUE96" s="297"/>
      <c r="MUF96" s="297"/>
      <c r="MUG96" s="297"/>
      <c r="MUH96" s="297"/>
      <c r="MUI96" s="297"/>
      <c r="MUJ96" s="297"/>
      <c r="MUK96" s="297"/>
      <c r="MUL96" s="297"/>
      <c r="MUM96" s="297"/>
      <c r="MUN96" s="297"/>
      <c r="MUO96" s="297"/>
      <c r="MUP96" s="297"/>
      <c r="MUQ96" s="297"/>
      <c r="MUR96" s="297"/>
      <c r="MUS96" s="297"/>
      <c r="MUT96" s="297"/>
      <c r="MUU96" s="297"/>
      <c r="MUV96" s="297"/>
      <c r="MUW96" s="297"/>
      <c r="MUX96" s="297"/>
      <c r="MUY96" s="297"/>
      <c r="MUZ96" s="297"/>
      <c r="MVA96" s="297"/>
      <c r="MVB96" s="297"/>
      <c r="MVC96" s="297"/>
      <c r="MVD96" s="297"/>
      <c r="MVE96" s="297"/>
      <c r="MVF96" s="297"/>
      <c r="MVG96" s="297"/>
      <c r="MVH96" s="297"/>
      <c r="MVI96" s="297"/>
      <c r="MVJ96" s="297"/>
      <c r="MVK96" s="297"/>
      <c r="MVL96" s="297"/>
      <c r="MVM96" s="297"/>
      <c r="MVN96" s="297"/>
      <c r="MVO96" s="297"/>
      <c r="MVP96" s="297"/>
      <c r="MVQ96" s="297"/>
      <c r="MVR96" s="297"/>
      <c r="MVS96" s="297"/>
      <c r="MVT96" s="297"/>
      <c r="MVU96" s="297"/>
      <c r="MVV96" s="297"/>
      <c r="MVW96" s="297"/>
      <c r="MVX96" s="297"/>
      <c r="MVY96" s="297"/>
      <c r="MVZ96" s="297"/>
      <c r="MWA96" s="297"/>
      <c r="MWB96" s="297"/>
      <c r="MWC96" s="297"/>
      <c r="MWD96" s="297"/>
      <c r="MWE96" s="297"/>
      <c r="MWF96" s="297"/>
      <c r="MWG96" s="297"/>
      <c r="MWH96" s="297"/>
      <c r="MWI96" s="297"/>
      <c r="MWJ96" s="297"/>
      <c r="MWK96" s="297"/>
      <c r="MWL96" s="297"/>
      <c r="MWM96" s="297"/>
      <c r="MWN96" s="297"/>
      <c r="MWO96" s="297"/>
      <c r="MWP96" s="297"/>
      <c r="MWQ96" s="297"/>
      <c r="MWR96" s="297"/>
      <c r="MWS96" s="297"/>
      <c r="MWT96" s="297"/>
      <c r="MWU96" s="297"/>
      <c r="MWV96" s="297"/>
      <c r="MWW96" s="297"/>
      <c r="MWX96" s="297"/>
      <c r="MWY96" s="297"/>
      <c r="MWZ96" s="297"/>
      <c r="MXA96" s="297"/>
      <c r="MXB96" s="297"/>
      <c r="MXC96" s="297"/>
      <c r="MXD96" s="297"/>
      <c r="MXE96" s="297"/>
      <c r="MXF96" s="297"/>
      <c r="MXG96" s="297"/>
      <c r="MXH96" s="297"/>
      <c r="MXI96" s="297"/>
      <c r="MXJ96" s="297"/>
      <c r="MXK96" s="297"/>
      <c r="MXL96" s="297"/>
      <c r="MXM96" s="297"/>
      <c r="MXN96" s="297"/>
      <c r="MXO96" s="297"/>
      <c r="MXP96" s="297"/>
      <c r="MXQ96" s="297"/>
      <c r="MXR96" s="297"/>
      <c r="MXS96" s="297"/>
      <c r="MXT96" s="297"/>
      <c r="MXU96" s="297"/>
      <c r="MXV96" s="297"/>
      <c r="MXW96" s="297"/>
      <c r="MXX96" s="297"/>
      <c r="MXY96" s="297"/>
      <c r="MXZ96" s="297"/>
      <c r="MYA96" s="297"/>
      <c r="MYB96" s="297"/>
      <c r="MYC96" s="297"/>
      <c r="MYD96" s="297"/>
      <c r="MYE96" s="297"/>
      <c r="MYF96" s="297"/>
      <c r="MYG96" s="297"/>
      <c r="MYH96" s="297"/>
      <c r="MYI96" s="297"/>
      <c r="MYJ96" s="297"/>
      <c r="MYK96" s="297"/>
      <c r="MYL96" s="297"/>
      <c r="MYM96" s="297"/>
      <c r="MYN96" s="297"/>
      <c r="MYO96" s="297"/>
      <c r="MYP96" s="297"/>
      <c r="MYQ96" s="297"/>
      <c r="MYR96" s="297"/>
      <c r="MYS96" s="297"/>
      <c r="MYT96" s="297"/>
      <c r="MYU96" s="297"/>
      <c r="MYV96" s="297"/>
      <c r="MYW96" s="297"/>
      <c r="MYX96" s="297"/>
      <c r="MYY96" s="297"/>
      <c r="MYZ96" s="297"/>
      <c r="MZA96" s="297"/>
      <c r="MZB96" s="297"/>
      <c r="MZC96" s="297"/>
      <c r="MZD96" s="297"/>
      <c r="MZE96" s="297"/>
      <c r="MZF96" s="297"/>
      <c r="MZG96" s="297"/>
      <c r="MZH96" s="297"/>
      <c r="MZI96" s="297"/>
      <c r="MZJ96" s="297"/>
      <c r="MZK96" s="297"/>
      <c r="MZL96" s="297"/>
      <c r="MZM96" s="297"/>
      <c r="MZN96" s="297"/>
      <c r="MZO96" s="297"/>
      <c r="MZP96" s="297"/>
      <c r="MZQ96" s="297"/>
      <c r="MZR96" s="297"/>
      <c r="MZS96" s="297"/>
      <c r="MZT96" s="297"/>
      <c r="MZU96" s="297"/>
      <c r="MZV96" s="297"/>
      <c r="MZW96" s="297"/>
      <c r="MZX96" s="297"/>
      <c r="MZY96" s="297"/>
      <c r="MZZ96" s="297"/>
      <c r="NAA96" s="297"/>
      <c r="NAB96" s="297"/>
      <c r="NAC96" s="297"/>
      <c r="NAD96" s="297"/>
      <c r="NAE96" s="297"/>
      <c r="NAF96" s="297"/>
      <c r="NAG96" s="297"/>
      <c r="NAH96" s="297"/>
      <c r="NAI96" s="297"/>
      <c r="NAJ96" s="297"/>
      <c r="NAK96" s="297"/>
      <c r="NAL96" s="297"/>
      <c r="NAM96" s="297"/>
      <c r="NAN96" s="297"/>
      <c r="NAO96" s="297"/>
      <c r="NAP96" s="297"/>
      <c r="NAQ96" s="297"/>
      <c r="NAR96" s="297"/>
      <c r="NAS96" s="297"/>
      <c r="NAT96" s="297"/>
      <c r="NAU96" s="297"/>
      <c r="NAV96" s="297"/>
      <c r="NAW96" s="297"/>
      <c r="NAX96" s="297"/>
      <c r="NAY96" s="297"/>
      <c r="NAZ96" s="297"/>
      <c r="NBA96" s="297"/>
      <c r="NBB96" s="297"/>
      <c r="NBC96" s="297"/>
      <c r="NBD96" s="297"/>
      <c r="NBE96" s="297"/>
      <c r="NBF96" s="297"/>
      <c r="NBG96" s="297"/>
      <c r="NBH96" s="297"/>
      <c r="NBI96" s="297"/>
      <c r="NBJ96" s="297"/>
      <c r="NBK96" s="297"/>
      <c r="NBL96" s="297"/>
      <c r="NBM96" s="297"/>
      <c r="NBN96" s="297"/>
      <c r="NBO96" s="297"/>
      <c r="NBP96" s="297"/>
      <c r="NBQ96" s="297"/>
      <c r="NBR96" s="297"/>
      <c r="NBS96" s="297"/>
      <c r="NBT96" s="297"/>
      <c r="NBU96" s="297"/>
      <c r="NBV96" s="297"/>
      <c r="NBW96" s="297"/>
      <c r="NBX96" s="297"/>
      <c r="NBY96" s="297"/>
      <c r="NBZ96" s="297"/>
      <c r="NCA96" s="297"/>
      <c r="NCB96" s="297"/>
      <c r="NCC96" s="297"/>
      <c r="NCD96" s="297"/>
      <c r="NCE96" s="297"/>
      <c r="NCF96" s="297"/>
      <c r="NCG96" s="297"/>
      <c r="NCH96" s="297"/>
      <c r="NCI96" s="297"/>
      <c r="NCJ96" s="297"/>
      <c r="NCK96" s="297"/>
      <c r="NCL96" s="297"/>
      <c r="NCM96" s="297"/>
      <c r="NCN96" s="297"/>
      <c r="NCO96" s="297"/>
      <c r="NCP96" s="297"/>
      <c r="NCQ96" s="297"/>
      <c r="NCR96" s="297"/>
      <c r="NCS96" s="297"/>
      <c r="NCT96" s="297"/>
      <c r="NCU96" s="297"/>
      <c r="NCV96" s="297"/>
      <c r="NCW96" s="297"/>
      <c r="NCX96" s="297"/>
      <c r="NCY96" s="297"/>
      <c r="NCZ96" s="297"/>
      <c r="NDA96" s="297"/>
      <c r="NDB96" s="297"/>
      <c r="NDC96" s="297"/>
      <c r="NDD96" s="297"/>
      <c r="NDE96" s="297"/>
      <c r="NDF96" s="297"/>
      <c r="NDG96" s="297"/>
      <c r="NDH96" s="297"/>
      <c r="NDI96" s="297"/>
      <c r="NDJ96" s="297"/>
      <c r="NDK96" s="297"/>
      <c r="NDL96" s="297"/>
      <c r="NDM96" s="297"/>
      <c r="NDN96" s="297"/>
      <c r="NDO96" s="297"/>
      <c r="NDP96" s="297"/>
      <c r="NDQ96" s="297"/>
      <c r="NDR96" s="297"/>
      <c r="NDS96" s="297"/>
      <c r="NDT96" s="297"/>
      <c r="NDU96" s="297"/>
      <c r="NDV96" s="297"/>
      <c r="NDW96" s="297"/>
      <c r="NDX96" s="297"/>
      <c r="NDY96" s="297"/>
      <c r="NDZ96" s="297"/>
      <c r="NEA96" s="297"/>
      <c r="NEB96" s="297"/>
      <c r="NEC96" s="297"/>
      <c r="NED96" s="297"/>
      <c r="NEE96" s="297"/>
      <c r="NEF96" s="297"/>
      <c r="NEG96" s="297"/>
      <c r="NEH96" s="297"/>
      <c r="NEI96" s="297"/>
      <c r="NEJ96" s="297"/>
      <c r="NEK96" s="297"/>
      <c r="NEL96" s="297"/>
      <c r="NEM96" s="297"/>
      <c r="NEN96" s="297"/>
      <c r="NEO96" s="297"/>
      <c r="NEP96" s="297"/>
      <c r="NEQ96" s="297"/>
      <c r="NER96" s="297"/>
      <c r="NES96" s="297"/>
      <c r="NET96" s="297"/>
      <c r="NEU96" s="297"/>
      <c r="NEV96" s="297"/>
      <c r="NEW96" s="297"/>
      <c r="NEX96" s="297"/>
      <c r="NEY96" s="297"/>
      <c r="NEZ96" s="297"/>
      <c r="NFA96" s="297"/>
      <c r="NFB96" s="297"/>
      <c r="NFC96" s="297"/>
      <c r="NFD96" s="297"/>
      <c r="NFE96" s="297"/>
      <c r="NFF96" s="297"/>
      <c r="NFG96" s="297"/>
      <c r="NFH96" s="297"/>
      <c r="NFI96" s="297"/>
      <c r="NFJ96" s="297"/>
      <c r="NFK96" s="297"/>
      <c r="NFL96" s="297"/>
      <c r="NFM96" s="297"/>
      <c r="NFN96" s="297"/>
      <c r="NFO96" s="297"/>
      <c r="NFP96" s="297"/>
      <c r="NFQ96" s="297"/>
      <c r="NFR96" s="297"/>
      <c r="NFS96" s="297"/>
      <c r="NFT96" s="297"/>
      <c r="NFU96" s="297"/>
      <c r="NFV96" s="297"/>
      <c r="NFW96" s="297"/>
      <c r="NFX96" s="297"/>
      <c r="NFY96" s="297"/>
      <c r="NFZ96" s="297"/>
      <c r="NGA96" s="297"/>
      <c r="NGB96" s="297"/>
      <c r="NGC96" s="297"/>
      <c r="NGD96" s="297"/>
      <c r="NGE96" s="297"/>
      <c r="NGF96" s="297"/>
      <c r="NGG96" s="297"/>
      <c r="NGH96" s="297"/>
      <c r="NGI96" s="297"/>
      <c r="NGJ96" s="297"/>
      <c r="NGK96" s="297"/>
      <c r="NGL96" s="297"/>
      <c r="NGM96" s="297"/>
      <c r="NGN96" s="297"/>
      <c r="NGO96" s="297"/>
      <c r="NGP96" s="297"/>
      <c r="NGQ96" s="297"/>
      <c r="NGR96" s="297"/>
      <c r="NGS96" s="297"/>
      <c r="NGT96" s="297"/>
      <c r="NGU96" s="297"/>
      <c r="NGV96" s="297"/>
      <c r="NGW96" s="297"/>
      <c r="NGX96" s="297"/>
      <c r="NGY96" s="297"/>
      <c r="NGZ96" s="297"/>
      <c r="NHA96" s="297"/>
      <c r="NHB96" s="297"/>
      <c r="NHC96" s="297"/>
      <c r="NHD96" s="297"/>
      <c r="NHE96" s="297"/>
      <c r="NHF96" s="297"/>
      <c r="NHG96" s="297"/>
      <c r="NHH96" s="297"/>
      <c r="NHI96" s="297"/>
      <c r="NHJ96" s="297"/>
      <c r="NHK96" s="297"/>
      <c r="NHL96" s="297"/>
      <c r="NHM96" s="297"/>
      <c r="NHN96" s="297"/>
      <c r="NHO96" s="297"/>
      <c r="NHP96" s="297"/>
      <c r="NHQ96" s="297"/>
      <c r="NHR96" s="297"/>
      <c r="NHS96" s="297"/>
      <c r="NHT96" s="297"/>
      <c r="NHU96" s="297"/>
      <c r="NHV96" s="297"/>
      <c r="NHW96" s="297"/>
      <c r="NHX96" s="297"/>
      <c r="NHY96" s="297"/>
      <c r="NHZ96" s="297"/>
      <c r="NIA96" s="297"/>
      <c r="NIB96" s="297"/>
      <c r="NIC96" s="297"/>
      <c r="NID96" s="297"/>
      <c r="NIE96" s="297"/>
      <c r="NIF96" s="297"/>
      <c r="NIG96" s="297"/>
      <c r="NIH96" s="297"/>
      <c r="NII96" s="297"/>
      <c r="NIJ96" s="297"/>
      <c r="NIK96" s="297"/>
      <c r="NIL96" s="297"/>
      <c r="NIM96" s="297"/>
      <c r="NIN96" s="297"/>
      <c r="NIO96" s="297"/>
      <c r="NIP96" s="297"/>
      <c r="NIQ96" s="297"/>
      <c r="NIR96" s="297"/>
      <c r="NIS96" s="297"/>
      <c r="NIT96" s="297"/>
      <c r="NIU96" s="297"/>
      <c r="NIV96" s="297"/>
      <c r="NIW96" s="297"/>
      <c r="NIX96" s="297"/>
      <c r="NIY96" s="297"/>
      <c r="NIZ96" s="297"/>
      <c r="NJA96" s="297"/>
      <c r="NJB96" s="297"/>
      <c r="NJC96" s="297"/>
      <c r="NJD96" s="297"/>
      <c r="NJE96" s="297"/>
      <c r="NJF96" s="297"/>
      <c r="NJG96" s="297"/>
      <c r="NJH96" s="297"/>
      <c r="NJI96" s="297"/>
      <c r="NJJ96" s="297"/>
      <c r="NJK96" s="297"/>
      <c r="NJL96" s="297"/>
      <c r="NJM96" s="297"/>
      <c r="NJN96" s="297"/>
      <c r="NJO96" s="297"/>
      <c r="NJP96" s="297"/>
      <c r="NJQ96" s="297"/>
      <c r="NJR96" s="297"/>
      <c r="NJS96" s="297"/>
      <c r="NJT96" s="297"/>
      <c r="NJU96" s="297"/>
      <c r="NJV96" s="297"/>
      <c r="NJW96" s="297"/>
      <c r="NJX96" s="297"/>
      <c r="NJY96" s="297"/>
      <c r="NJZ96" s="297"/>
      <c r="NKA96" s="297"/>
      <c r="NKB96" s="297"/>
      <c r="NKC96" s="297"/>
      <c r="NKD96" s="297"/>
      <c r="NKE96" s="297"/>
      <c r="NKF96" s="297"/>
      <c r="NKG96" s="297"/>
      <c r="NKH96" s="297"/>
      <c r="NKI96" s="297"/>
      <c r="NKJ96" s="297"/>
      <c r="NKK96" s="297"/>
      <c r="NKL96" s="297"/>
      <c r="NKM96" s="297"/>
      <c r="NKN96" s="297"/>
      <c r="NKO96" s="297"/>
      <c r="NKP96" s="297"/>
      <c r="NKQ96" s="297"/>
      <c r="NKR96" s="297"/>
      <c r="NKS96" s="297"/>
      <c r="NKT96" s="297"/>
      <c r="NKU96" s="297"/>
      <c r="NKV96" s="297"/>
      <c r="NKW96" s="297"/>
      <c r="NKX96" s="297"/>
      <c r="NKY96" s="297"/>
      <c r="NKZ96" s="297"/>
      <c r="NLA96" s="297"/>
      <c r="NLB96" s="297"/>
      <c r="NLC96" s="297"/>
      <c r="NLD96" s="297"/>
      <c r="NLE96" s="297"/>
      <c r="NLF96" s="297"/>
      <c r="NLG96" s="297"/>
      <c r="NLH96" s="297"/>
      <c r="NLI96" s="297"/>
      <c r="NLJ96" s="297"/>
      <c r="NLK96" s="297"/>
      <c r="NLL96" s="297"/>
      <c r="NLM96" s="297"/>
      <c r="NLN96" s="297"/>
      <c r="NLO96" s="297"/>
      <c r="NLP96" s="297"/>
      <c r="NLQ96" s="297"/>
      <c r="NLR96" s="297"/>
      <c r="NLS96" s="297"/>
      <c r="NLT96" s="297"/>
      <c r="NLU96" s="297"/>
      <c r="NLV96" s="297"/>
      <c r="NLW96" s="297"/>
      <c r="NLX96" s="297"/>
      <c r="NLY96" s="297"/>
      <c r="NLZ96" s="297"/>
      <c r="NMA96" s="297"/>
      <c r="NMB96" s="297"/>
      <c r="NMC96" s="297"/>
      <c r="NMD96" s="297"/>
      <c r="NME96" s="297"/>
      <c r="NMF96" s="297"/>
      <c r="NMG96" s="297"/>
      <c r="NMH96" s="297"/>
      <c r="NMI96" s="297"/>
      <c r="NMJ96" s="297"/>
      <c r="NMK96" s="297"/>
      <c r="NML96" s="297"/>
      <c r="NMM96" s="297"/>
      <c r="NMN96" s="297"/>
      <c r="NMO96" s="297"/>
      <c r="NMP96" s="297"/>
      <c r="NMQ96" s="297"/>
      <c r="NMR96" s="297"/>
      <c r="NMS96" s="297"/>
      <c r="NMT96" s="297"/>
      <c r="NMU96" s="297"/>
      <c r="NMV96" s="297"/>
      <c r="NMW96" s="297"/>
      <c r="NMX96" s="297"/>
      <c r="NMY96" s="297"/>
      <c r="NMZ96" s="297"/>
      <c r="NNA96" s="297"/>
      <c r="NNB96" s="297"/>
      <c r="NNC96" s="297"/>
      <c r="NND96" s="297"/>
      <c r="NNE96" s="297"/>
      <c r="NNF96" s="297"/>
      <c r="NNG96" s="297"/>
      <c r="NNH96" s="297"/>
      <c r="NNI96" s="297"/>
      <c r="NNJ96" s="297"/>
      <c r="NNK96" s="297"/>
      <c r="NNL96" s="297"/>
      <c r="NNM96" s="297"/>
      <c r="NNN96" s="297"/>
      <c r="NNO96" s="297"/>
      <c r="NNP96" s="297"/>
      <c r="NNQ96" s="297"/>
      <c r="NNR96" s="297"/>
      <c r="NNS96" s="297"/>
      <c r="NNT96" s="297"/>
      <c r="NNU96" s="297"/>
      <c r="NNV96" s="297"/>
      <c r="NNW96" s="297"/>
      <c r="NNX96" s="297"/>
      <c r="NNY96" s="297"/>
      <c r="NNZ96" s="297"/>
      <c r="NOA96" s="297"/>
      <c r="NOB96" s="297"/>
      <c r="NOC96" s="297"/>
      <c r="NOD96" s="297"/>
      <c r="NOE96" s="297"/>
      <c r="NOF96" s="297"/>
      <c r="NOG96" s="297"/>
      <c r="NOH96" s="297"/>
      <c r="NOI96" s="297"/>
      <c r="NOJ96" s="297"/>
      <c r="NOK96" s="297"/>
      <c r="NOL96" s="297"/>
      <c r="NOM96" s="297"/>
      <c r="NON96" s="297"/>
      <c r="NOO96" s="297"/>
      <c r="NOP96" s="297"/>
      <c r="NOQ96" s="297"/>
      <c r="NOR96" s="297"/>
      <c r="NOS96" s="297"/>
      <c r="NOT96" s="297"/>
      <c r="NOU96" s="297"/>
      <c r="NOV96" s="297"/>
      <c r="NOW96" s="297"/>
      <c r="NOX96" s="297"/>
      <c r="NOY96" s="297"/>
      <c r="NOZ96" s="297"/>
      <c r="NPA96" s="297"/>
      <c r="NPB96" s="297"/>
      <c r="NPC96" s="297"/>
      <c r="NPD96" s="297"/>
      <c r="NPE96" s="297"/>
      <c r="NPF96" s="297"/>
      <c r="NPG96" s="297"/>
      <c r="NPH96" s="297"/>
      <c r="NPI96" s="297"/>
      <c r="NPJ96" s="297"/>
      <c r="NPK96" s="297"/>
      <c r="NPL96" s="297"/>
      <c r="NPM96" s="297"/>
      <c r="NPN96" s="297"/>
      <c r="NPO96" s="297"/>
      <c r="NPP96" s="297"/>
      <c r="NPQ96" s="297"/>
      <c r="NPR96" s="297"/>
      <c r="NPS96" s="297"/>
      <c r="NPT96" s="297"/>
      <c r="NPU96" s="297"/>
      <c r="NPV96" s="297"/>
      <c r="NPW96" s="297"/>
      <c r="NPX96" s="297"/>
      <c r="NPY96" s="297"/>
      <c r="NPZ96" s="297"/>
      <c r="NQA96" s="297"/>
      <c r="NQB96" s="297"/>
      <c r="NQC96" s="297"/>
      <c r="NQD96" s="297"/>
      <c r="NQE96" s="297"/>
      <c r="NQF96" s="297"/>
      <c r="NQG96" s="297"/>
      <c r="NQH96" s="297"/>
      <c r="NQI96" s="297"/>
      <c r="NQJ96" s="297"/>
      <c r="NQK96" s="297"/>
      <c r="NQL96" s="297"/>
      <c r="NQM96" s="297"/>
      <c r="NQN96" s="297"/>
      <c r="NQO96" s="297"/>
      <c r="NQP96" s="297"/>
      <c r="NQQ96" s="297"/>
      <c r="NQR96" s="297"/>
      <c r="NQS96" s="297"/>
      <c r="NQT96" s="297"/>
      <c r="NQU96" s="297"/>
      <c r="NQV96" s="297"/>
      <c r="NQW96" s="297"/>
      <c r="NQX96" s="297"/>
      <c r="NQY96" s="297"/>
      <c r="NQZ96" s="297"/>
      <c r="NRA96" s="297"/>
      <c r="NRB96" s="297"/>
      <c r="NRC96" s="297"/>
      <c r="NRD96" s="297"/>
      <c r="NRE96" s="297"/>
      <c r="NRF96" s="297"/>
      <c r="NRG96" s="297"/>
      <c r="NRH96" s="297"/>
      <c r="NRI96" s="297"/>
      <c r="NRJ96" s="297"/>
      <c r="NRK96" s="297"/>
      <c r="NRL96" s="297"/>
      <c r="NRM96" s="297"/>
      <c r="NRN96" s="297"/>
      <c r="NRO96" s="297"/>
      <c r="NRP96" s="297"/>
      <c r="NRQ96" s="297"/>
      <c r="NRR96" s="297"/>
      <c r="NRS96" s="297"/>
      <c r="NRT96" s="297"/>
      <c r="NRU96" s="297"/>
      <c r="NRV96" s="297"/>
      <c r="NRW96" s="297"/>
      <c r="NRX96" s="297"/>
      <c r="NRY96" s="297"/>
      <c r="NRZ96" s="297"/>
      <c r="NSA96" s="297"/>
      <c r="NSB96" s="297"/>
      <c r="NSC96" s="297"/>
      <c r="NSD96" s="297"/>
      <c r="NSE96" s="297"/>
      <c r="NSF96" s="297"/>
      <c r="NSG96" s="297"/>
      <c r="NSH96" s="297"/>
      <c r="NSI96" s="297"/>
      <c r="NSJ96" s="297"/>
      <c r="NSK96" s="297"/>
      <c r="NSL96" s="297"/>
      <c r="NSM96" s="297"/>
      <c r="NSN96" s="297"/>
      <c r="NSO96" s="297"/>
      <c r="NSP96" s="297"/>
      <c r="NSQ96" s="297"/>
      <c r="NSR96" s="297"/>
      <c r="NSS96" s="297"/>
      <c r="NST96" s="297"/>
      <c r="NSU96" s="297"/>
      <c r="NSV96" s="297"/>
      <c r="NSW96" s="297"/>
      <c r="NSX96" s="297"/>
      <c r="NSY96" s="297"/>
      <c r="NSZ96" s="297"/>
      <c r="NTA96" s="297"/>
      <c r="NTB96" s="297"/>
      <c r="NTC96" s="297"/>
      <c r="NTD96" s="297"/>
      <c r="NTE96" s="297"/>
      <c r="NTF96" s="297"/>
      <c r="NTG96" s="297"/>
      <c r="NTH96" s="297"/>
      <c r="NTI96" s="297"/>
      <c r="NTJ96" s="297"/>
      <c r="NTK96" s="297"/>
      <c r="NTL96" s="297"/>
      <c r="NTM96" s="297"/>
      <c r="NTN96" s="297"/>
      <c r="NTO96" s="297"/>
      <c r="NTP96" s="297"/>
      <c r="NTQ96" s="297"/>
      <c r="NTR96" s="297"/>
      <c r="NTS96" s="297"/>
      <c r="NTT96" s="297"/>
      <c r="NTU96" s="297"/>
      <c r="NTV96" s="297"/>
      <c r="NTW96" s="297"/>
      <c r="NTX96" s="297"/>
      <c r="NTY96" s="297"/>
      <c r="NTZ96" s="297"/>
      <c r="NUA96" s="297"/>
      <c r="NUB96" s="297"/>
      <c r="NUC96" s="297"/>
      <c r="NUD96" s="297"/>
      <c r="NUE96" s="297"/>
      <c r="NUF96" s="297"/>
      <c r="NUG96" s="297"/>
      <c r="NUH96" s="297"/>
      <c r="NUI96" s="297"/>
      <c r="NUJ96" s="297"/>
      <c r="NUK96" s="297"/>
      <c r="NUL96" s="297"/>
      <c r="NUM96" s="297"/>
      <c r="NUN96" s="297"/>
      <c r="NUO96" s="297"/>
      <c r="NUP96" s="297"/>
      <c r="NUQ96" s="297"/>
      <c r="NUR96" s="297"/>
      <c r="NUS96" s="297"/>
      <c r="NUT96" s="297"/>
      <c r="NUU96" s="297"/>
      <c r="NUV96" s="297"/>
      <c r="NUW96" s="297"/>
      <c r="NUX96" s="297"/>
      <c r="NUY96" s="297"/>
      <c r="NUZ96" s="297"/>
      <c r="NVA96" s="297"/>
      <c r="NVB96" s="297"/>
      <c r="NVC96" s="297"/>
      <c r="NVD96" s="297"/>
      <c r="NVE96" s="297"/>
      <c r="NVF96" s="297"/>
      <c r="NVG96" s="297"/>
      <c r="NVH96" s="297"/>
      <c r="NVI96" s="297"/>
      <c r="NVJ96" s="297"/>
      <c r="NVK96" s="297"/>
      <c r="NVL96" s="297"/>
      <c r="NVM96" s="297"/>
      <c r="NVN96" s="297"/>
      <c r="NVO96" s="297"/>
      <c r="NVP96" s="297"/>
      <c r="NVQ96" s="297"/>
      <c r="NVR96" s="297"/>
      <c r="NVS96" s="297"/>
      <c r="NVT96" s="297"/>
      <c r="NVU96" s="297"/>
      <c r="NVV96" s="297"/>
      <c r="NVW96" s="297"/>
      <c r="NVX96" s="297"/>
      <c r="NVY96" s="297"/>
      <c r="NVZ96" s="297"/>
      <c r="NWA96" s="297"/>
      <c r="NWB96" s="297"/>
      <c r="NWC96" s="297"/>
      <c r="NWD96" s="297"/>
      <c r="NWE96" s="297"/>
      <c r="NWF96" s="297"/>
      <c r="NWG96" s="297"/>
      <c r="NWH96" s="297"/>
      <c r="NWI96" s="297"/>
      <c r="NWJ96" s="297"/>
      <c r="NWK96" s="297"/>
      <c r="NWL96" s="297"/>
      <c r="NWM96" s="297"/>
      <c r="NWN96" s="297"/>
      <c r="NWO96" s="297"/>
      <c r="NWP96" s="297"/>
      <c r="NWQ96" s="297"/>
      <c r="NWR96" s="297"/>
      <c r="NWS96" s="297"/>
      <c r="NWT96" s="297"/>
      <c r="NWU96" s="297"/>
      <c r="NWV96" s="297"/>
      <c r="NWW96" s="297"/>
      <c r="NWX96" s="297"/>
      <c r="NWY96" s="297"/>
      <c r="NWZ96" s="297"/>
      <c r="NXA96" s="297"/>
      <c r="NXB96" s="297"/>
      <c r="NXC96" s="297"/>
      <c r="NXD96" s="297"/>
      <c r="NXE96" s="297"/>
      <c r="NXF96" s="297"/>
      <c r="NXG96" s="297"/>
      <c r="NXH96" s="297"/>
      <c r="NXI96" s="297"/>
      <c r="NXJ96" s="297"/>
      <c r="NXK96" s="297"/>
      <c r="NXL96" s="297"/>
      <c r="NXM96" s="297"/>
      <c r="NXN96" s="297"/>
      <c r="NXO96" s="297"/>
      <c r="NXP96" s="297"/>
      <c r="NXQ96" s="297"/>
      <c r="NXR96" s="297"/>
      <c r="NXS96" s="297"/>
      <c r="NXT96" s="297"/>
      <c r="NXU96" s="297"/>
      <c r="NXV96" s="297"/>
      <c r="NXW96" s="297"/>
      <c r="NXX96" s="297"/>
      <c r="NXY96" s="297"/>
      <c r="NXZ96" s="297"/>
      <c r="NYA96" s="297"/>
      <c r="NYB96" s="297"/>
      <c r="NYC96" s="297"/>
      <c r="NYD96" s="297"/>
      <c r="NYE96" s="297"/>
      <c r="NYF96" s="297"/>
      <c r="NYG96" s="297"/>
      <c r="NYH96" s="297"/>
      <c r="NYI96" s="297"/>
      <c r="NYJ96" s="297"/>
      <c r="NYK96" s="297"/>
      <c r="NYL96" s="297"/>
      <c r="NYM96" s="297"/>
      <c r="NYN96" s="297"/>
      <c r="NYO96" s="297"/>
      <c r="NYP96" s="297"/>
      <c r="NYQ96" s="297"/>
      <c r="NYR96" s="297"/>
      <c r="NYS96" s="297"/>
      <c r="NYT96" s="297"/>
      <c r="NYU96" s="297"/>
      <c r="NYV96" s="297"/>
      <c r="NYW96" s="297"/>
      <c r="NYX96" s="297"/>
      <c r="NYY96" s="297"/>
      <c r="NYZ96" s="297"/>
      <c r="NZA96" s="297"/>
      <c r="NZB96" s="297"/>
      <c r="NZC96" s="297"/>
      <c r="NZD96" s="297"/>
      <c r="NZE96" s="297"/>
      <c r="NZF96" s="297"/>
      <c r="NZG96" s="297"/>
      <c r="NZH96" s="297"/>
      <c r="NZI96" s="297"/>
      <c r="NZJ96" s="297"/>
      <c r="NZK96" s="297"/>
      <c r="NZL96" s="297"/>
      <c r="NZM96" s="297"/>
      <c r="NZN96" s="297"/>
      <c r="NZO96" s="297"/>
      <c r="NZP96" s="297"/>
      <c r="NZQ96" s="297"/>
      <c r="NZR96" s="297"/>
      <c r="NZS96" s="297"/>
      <c r="NZT96" s="297"/>
      <c r="NZU96" s="297"/>
      <c r="NZV96" s="297"/>
      <c r="NZW96" s="297"/>
      <c r="NZX96" s="297"/>
      <c r="NZY96" s="297"/>
      <c r="NZZ96" s="297"/>
      <c r="OAA96" s="297"/>
      <c r="OAB96" s="297"/>
      <c r="OAC96" s="297"/>
      <c r="OAD96" s="297"/>
      <c r="OAE96" s="297"/>
      <c r="OAF96" s="297"/>
      <c r="OAG96" s="297"/>
      <c r="OAH96" s="297"/>
      <c r="OAI96" s="297"/>
      <c r="OAJ96" s="297"/>
      <c r="OAK96" s="297"/>
      <c r="OAL96" s="297"/>
      <c r="OAM96" s="297"/>
      <c r="OAN96" s="297"/>
      <c r="OAO96" s="297"/>
      <c r="OAP96" s="297"/>
      <c r="OAQ96" s="297"/>
      <c r="OAR96" s="297"/>
      <c r="OAS96" s="297"/>
      <c r="OAT96" s="297"/>
      <c r="OAU96" s="297"/>
      <c r="OAV96" s="297"/>
      <c r="OAW96" s="297"/>
      <c r="OAX96" s="297"/>
      <c r="OAY96" s="297"/>
      <c r="OAZ96" s="297"/>
      <c r="OBA96" s="297"/>
      <c r="OBB96" s="297"/>
      <c r="OBC96" s="297"/>
      <c r="OBD96" s="297"/>
      <c r="OBE96" s="297"/>
      <c r="OBF96" s="297"/>
      <c r="OBG96" s="297"/>
      <c r="OBH96" s="297"/>
      <c r="OBI96" s="297"/>
      <c r="OBJ96" s="297"/>
      <c r="OBK96" s="297"/>
      <c r="OBL96" s="297"/>
      <c r="OBM96" s="297"/>
      <c r="OBN96" s="297"/>
      <c r="OBO96" s="297"/>
      <c r="OBP96" s="297"/>
      <c r="OBQ96" s="297"/>
      <c r="OBR96" s="297"/>
      <c r="OBS96" s="297"/>
      <c r="OBT96" s="297"/>
      <c r="OBU96" s="297"/>
      <c r="OBV96" s="297"/>
      <c r="OBW96" s="297"/>
      <c r="OBX96" s="297"/>
      <c r="OBY96" s="297"/>
      <c r="OBZ96" s="297"/>
      <c r="OCA96" s="297"/>
      <c r="OCB96" s="297"/>
      <c r="OCC96" s="297"/>
      <c r="OCD96" s="297"/>
      <c r="OCE96" s="297"/>
      <c r="OCF96" s="297"/>
      <c r="OCG96" s="297"/>
      <c r="OCH96" s="297"/>
      <c r="OCI96" s="297"/>
      <c r="OCJ96" s="297"/>
      <c r="OCK96" s="297"/>
      <c r="OCL96" s="297"/>
      <c r="OCM96" s="297"/>
      <c r="OCN96" s="297"/>
      <c r="OCO96" s="297"/>
      <c r="OCP96" s="297"/>
      <c r="OCQ96" s="297"/>
      <c r="OCR96" s="297"/>
      <c r="OCS96" s="297"/>
      <c r="OCT96" s="297"/>
      <c r="OCU96" s="297"/>
      <c r="OCV96" s="297"/>
      <c r="OCW96" s="297"/>
      <c r="OCX96" s="297"/>
      <c r="OCY96" s="297"/>
      <c r="OCZ96" s="297"/>
      <c r="ODA96" s="297"/>
      <c r="ODB96" s="297"/>
      <c r="ODC96" s="297"/>
      <c r="ODD96" s="297"/>
      <c r="ODE96" s="297"/>
      <c r="ODF96" s="297"/>
      <c r="ODG96" s="297"/>
      <c r="ODH96" s="297"/>
      <c r="ODI96" s="297"/>
      <c r="ODJ96" s="297"/>
      <c r="ODK96" s="297"/>
      <c r="ODL96" s="297"/>
      <c r="ODM96" s="297"/>
      <c r="ODN96" s="297"/>
      <c r="ODO96" s="297"/>
      <c r="ODP96" s="297"/>
      <c r="ODQ96" s="297"/>
      <c r="ODR96" s="297"/>
      <c r="ODS96" s="297"/>
      <c r="ODT96" s="297"/>
      <c r="ODU96" s="297"/>
      <c r="ODV96" s="297"/>
      <c r="ODW96" s="297"/>
      <c r="ODX96" s="297"/>
      <c r="ODY96" s="297"/>
      <c r="ODZ96" s="297"/>
      <c r="OEA96" s="297"/>
      <c r="OEB96" s="297"/>
      <c r="OEC96" s="297"/>
      <c r="OED96" s="297"/>
      <c r="OEE96" s="297"/>
      <c r="OEF96" s="297"/>
      <c r="OEG96" s="297"/>
      <c r="OEH96" s="297"/>
      <c r="OEI96" s="297"/>
      <c r="OEJ96" s="297"/>
      <c r="OEK96" s="297"/>
      <c r="OEL96" s="297"/>
      <c r="OEM96" s="297"/>
      <c r="OEN96" s="297"/>
      <c r="OEO96" s="297"/>
      <c r="OEP96" s="297"/>
      <c r="OEQ96" s="297"/>
      <c r="OER96" s="297"/>
      <c r="OES96" s="297"/>
      <c r="OET96" s="297"/>
      <c r="OEU96" s="297"/>
      <c r="OEV96" s="297"/>
      <c r="OEW96" s="297"/>
      <c r="OEX96" s="297"/>
      <c r="OEY96" s="297"/>
      <c r="OEZ96" s="297"/>
      <c r="OFA96" s="297"/>
      <c r="OFB96" s="297"/>
      <c r="OFC96" s="297"/>
      <c r="OFD96" s="297"/>
      <c r="OFE96" s="297"/>
      <c r="OFF96" s="297"/>
      <c r="OFG96" s="297"/>
      <c r="OFH96" s="297"/>
      <c r="OFI96" s="297"/>
      <c r="OFJ96" s="297"/>
      <c r="OFK96" s="297"/>
      <c r="OFL96" s="297"/>
      <c r="OFM96" s="297"/>
      <c r="OFN96" s="297"/>
      <c r="OFO96" s="297"/>
      <c r="OFP96" s="297"/>
      <c r="OFQ96" s="297"/>
      <c r="OFR96" s="297"/>
      <c r="OFS96" s="297"/>
      <c r="OFT96" s="297"/>
      <c r="OFU96" s="297"/>
      <c r="OFV96" s="297"/>
      <c r="OFW96" s="297"/>
      <c r="OFX96" s="297"/>
      <c r="OFY96" s="297"/>
      <c r="OFZ96" s="297"/>
      <c r="OGA96" s="297"/>
      <c r="OGB96" s="297"/>
      <c r="OGC96" s="297"/>
      <c r="OGD96" s="297"/>
      <c r="OGE96" s="297"/>
      <c r="OGF96" s="297"/>
      <c r="OGG96" s="297"/>
      <c r="OGH96" s="297"/>
      <c r="OGI96" s="297"/>
      <c r="OGJ96" s="297"/>
      <c r="OGK96" s="297"/>
      <c r="OGL96" s="297"/>
      <c r="OGM96" s="297"/>
      <c r="OGN96" s="297"/>
      <c r="OGO96" s="297"/>
      <c r="OGP96" s="297"/>
      <c r="OGQ96" s="297"/>
      <c r="OGR96" s="297"/>
      <c r="OGS96" s="297"/>
      <c r="OGT96" s="297"/>
      <c r="OGU96" s="297"/>
      <c r="OGV96" s="297"/>
      <c r="OGW96" s="297"/>
      <c r="OGX96" s="297"/>
      <c r="OGY96" s="297"/>
      <c r="OGZ96" s="297"/>
      <c r="OHA96" s="297"/>
      <c r="OHB96" s="297"/>
      <c r="OHC96" s="297"/>
      <c r="OHD96" s="297"/>
      <c r="OHE96" s="297"/>
      <c r="OHF96" s="297"/>
      <c r="OHG96" s="297"/>
      <c r="OHH96" s="297"/>
      <c r="OHI96" s="297"/>
      <c r="OHJ96" s="297"/>
      <c r="OHK96" s="297"/>
      <c r="OHL96" s="297"/>
      <c r="OHM96" s="297"/>
      <c r="OHN96" s="297"/>
      <c r="OHO96" s="297"/>
      <c r="OHP96" s="297"/>
      <c r="OHQ96" s="297"/>
      <c r="OHR96" s="297"/>
      <c r="OHS96" s="297"/>
      <c r="OHT96" s="297"/>
      <c r="OHU96" s="297"/>
      <c r="OHV96" s="297"/>
      <c r="OHW96" s="297"/>
      <c r="OHX96" s="297"/>
      <c r="OHY96" s="297"/>
      <c r="OHZ96" s="297"/>
      <c r="OIA96" s="297"/>
      <c r="OIB96" s="297"/>
      <c r="OIC96" s="297"/>
      <c r="OID96" s="297"/>
      <c r="OIE96" s="297"/>
      <c r="OIF96" s="297"/>
      <c r="OIG96" s="297"/>
      <c r="OIH96" s="297"/>
      <c r="OII96" s="297"/>
      <c r="OIJ96" s="297"/>
      <c r="OIK96" s="297"/>
      <c r="OIL96" s="297"/>
      <c r="OIM96" s="297"/>
      <c r="OIN96" s="297"/>
      <c r="OIO96" s="297"/>
      <c r="OIP96" s="297"/>
      <c r="OIQ96" s="297"/>
      <c r="OIR96" s="297"/>
      <c r="OIS96" s="297"/>
      <c r="OIT96" s="297"/>
      <c r="OIU96" s="297"/>
      <c r="OIV96" s="297"/>
      <c r="OIW96" s="297"/>
      <c r="OIX96" s="297"/>
      <c r="OIY96" s="297"/>
      <c r="OIZ96" s="297"/>
      <c r="OJA96" s="297"/>
      <c r="OJB96" s="297"/>
      <c r="OJC96" s="297"/>
      <c r="OJD96" s="297"/>
      <c r="OJE96" s="297"/>
      <c r="OJF96" s="297"/>
      <c r="OJG96" s="297"/>
      <c r="OJH96" s="297"/>
      <c r="OJI96" s="297"/>
      <c r="OJJ96" s="297"/>
      <c r="OJK96" s="297"/>
      <c r="OJL96" s="297"/>
      <c r="OJM96" s="297"/>
      <c r="OJN96" s="297"/>
      <c r="OJO96" s="297"/>
      <c r="OJP96" s="297"/>
      <c r="OJQ96" s="297"/>
      <c r="OJR96" s="297"/>
      <c r="OJS96" s="297"/>
      <c r="OJT96" s="297"/>
      <c r="OJU96" s="297"/>
      <c r="OJV96" s="297"/>
      <c r="OJW96" s="297"/>
      <c r="OJX96" s="297"/>
      <c r="OJY96" s="297"/>
      <c r="OJZ96" s="297"/>
      <c r="OKA96" s="297"/>
      <c r="OKB96" s="297"/>
      <c r="OKC96" s="297"/>
      <c r="OKD96" s="297"/>
      <c r="OKE96" s="297"/>
      <c r="OKF96" s="297"/>
      <c r="OKG96" s="297"/>
      <c r="OKH96" s="297"/>
      <c r="OKI96" s="297"/>
      <c r="OKJ96" s="297"/>
      <c r="OKK96" s="297"/>
      <c r="OKL96" s="297"/>
      <c r="OKM96" s="297"/>
      <c r="OKN96" s="297"/>
      <c r="OKO96" s="297"/>
      <c r="OKP96" s="297"/>
      <c r="OKQ96" s="297"/>
      <c r="OKR96" s="297"/>
      <c r="OKS96" s="297"/>
      <c r="OKT96" s="297"/>
      <c r="OKU96" s="297"/>
      <c r="OKV96" s="297"/>
      <c r="OKW96" s="297"/>
      <c r="OKX96" s="297"/>
      <c r="OKY96" s="297"/>
      <c r="OKZ96" s="297"/>
      <c r="OLA96" s="297"/>
      <c r="OLB96" s="297"/>
      <c r="OLC96" s="297"/>
      <c r="OLD96" s="297"/>
      <c r="OLE96" s="297"/>
      <c r="OLF96" s="297"/>
      <c r="OLG96" s="297"/>
      <c r="OLH96" s="297"/>
      <c r="OLI96" s="297"/>
      <c r="OLJ96" s="297"/>
      <c r="OLK96" s="297"/>
      <c r="OLL96" s="297"/>
      <c r="OLM96" s="297"/>
      <c r="OLN96" s="297"/>
      <c r="OLO96" s="297"/>
      <c r="OLP96" s="297"/>
      <c r="OLQ96" s="297"/>
      <c r="OLR96" s="297"/>
      <c r="OLS96" s="297"/>
      <c r="OLT96" s="297"/>
      <c r="OLU96" s="297"/>
      <c r="OLV96" s="297"/>
      <c r="OLW96" s="297"/>
      <c r="OLX96" s="297"/>
      <c r="OLY96" s="297"/>
      <c r="OLZ96" s="297"/>
      <c r="OMA96" s="297"/>
      <c r="OMB96" s="297"/>
      <c r="OMC96" s="297"/>
      <c r="OMD96" s="297"/>
      <c r="OME96" s="297"/>
      <c r="OMF96" s="297"/>
      <c r="OMG96" s="297"/>
      <c r="OMH96" s="297"/>
      <c r="OMI96" s="297"/>
      <c r="OMJ96" s="297"/>
      <c r="OMK96" s="297"/>
      <c r="OML96" s="297"/>
      <c r="OMM96" s="297"/>
      <c r="OMN96" s="297"/>
      <c r="OMO96" s="297"/>
      <c r="OMP96" s="297"/>
      <c r="OMQ96" s="297"/>
      <c r="OMR96" s="297"/>
      <c r="OMS96" s="297"/>
      <c r="OMT96" s="297"/>
      <c r="OMU96" s="297"/>
      <c r="OMV96" s="297"/>
      <c r="OMW96" s="297"/>
      <c r="OMX96" s="297"/>
      <c r="OMY96" s="297"/>
      <c r="OMZ96" s="297"/>
      <c r="ONA96" s="297"/>
      <c r="ONB96" s="297"/>
      <c r="ONC96" s="297"/>
      <c r="OND96" s="297"/>
      <c r="ONE96" s="297"/>
      <c r="ONF96" s="297"/>
      <c r="ONG96" s="297"/>
      <c r="ONH96" s="297"/>
      <c r="ONI96" s="297"/>
      <c r="ONJ96" s="297"/>
      <c r="ONK96" s="297"/>
      <c r="ONL96" s="297"/>
      <c r="ONM96" s="297"/>
      <c r="ONN96" s="297"/>
      <c r="ONO96" s="297"/>
      <c r="ONP96" s="297"/>
      <c r="ONQ96" s="297"/>
      <c r="ONR96" s="297"/>
      <c r="ONS96" s="297"/>
      <c r="ONT96" s="297"/>
      <c r="ONU96" s="297"/>
      <c r="ONV96" s="297"/>
      <c r="ONW96" s="297"/>
      <c r="ONX96" s="297"/>
      <c r="ONY96" s="297"/>
      <c r="ONZ96" s="297"/>
      <c r="OOA96" s="297"/>
      <c r="OOB96" s="297"/>
      <c r="OOC96" s="297"/>
      <c r="OOD96" s="297"/>
      <c r="OOE96" s="297"/>
      <c r="OOF96" s="297"/>
      <c r="OOG96" s="297"/>
      <c r="OOH96" s="297"/>
      <c r="OOI96" s="297"/>
      <c r="OOJ96" s="297"/>
      <c r="OOK96" s="297"/>
      <c r="OOL96" s="297"/>
      <c r="OOM96" s="297"/>
      <c r="OON96" s="297"/>
      <c r="OOO96" s="297"/>
      <c r="OOP96" s="297"/>
      <c r="OOQ96" s="297"/>
      <c r="OOR96" s="297"/>
      <c r="OOS96" s="297"/>
      <c r="OOT96" s="297"/>
      <c r="OOU96" s="297"/>
      <c r="OOV96" s="297"/>
      <c r="OOW96" s="297"/>
      <c r="OOX96" s="297"/>
      <c r="OOY96" s="297"/>
      <c r="OOZ96" s="297"/>
      <c r="OPA96" s="297"/>
      <c r="OPB96" s="297"/>
      <c r="OPC96" s="297"/>
      <c r="OPD96" s="297"/>
      <c r="OPE96" s="297"/>
      <c r="OPF96" s="297"/>
      <c r="OPG96" s="297"/>
      <c r="OPH96" s="297"/>
      <c r="OPI96" s="297"/>
      <c r="OPJ96" s="297"/>
      <c r="OPK96" s="297"/>
      <c r="OPL96" s="297"/>
      <c r="OPM96" s="297"/>
      <c r="OPN96" s="297"/>
      <c r="OPO96" s="297"/>
      <c r="OPP96" s="297"/>
      <c r="OPQ96" s="297"/>
      <c r="OPR96" s="297"/>
      <c r="OPS96" s="297"/>
      <c r="OPT96" s="297"/>
      <c r="OPU96" s="297"/>
      <c r="OPV96" s="297"/>
      <c r="OPW96" s="297"/>
      <c r="OPX96" s="297"/>
      <c r="OPY96" s="297"/>
      <c r="OPZ96" s="297"/>
      <c r="OQA96" s="297"/>
      <c r="OQB96" s="297"/>
      <c r="OQC96" s="297"/>
      <c r="OQD96" s="297"/>
      <c r="OQE96" s="297"/>
      <c r="OQF96" s="297"/>
      <c r="OQG96" s="297"/>
      <c r="OQH96" s="297"/>
      <c r="OQI96" s="297"/>
      <c r="OQJ96" s="297"/>
      <c r="OQK96" s="297"/>
      <c r="OQL96" s="297"/>
      <c r="OQM96" s="297"/>
      <c r="OQN96" s="297"/>
      <c r="OQO96" s="297"/>
      <c r="OQP96" s="297"/>
      <c r="OQQ96" s="297"/>
      <c r="OQR96" s="297"/>
      <c r="OQS96" s="297"/>
      <c r="OQT96" s="297"/>
      <c r="OQU96" s="297"/>
      <c r="OQV96" s="297"/>
      <c r="OQW96" s="297"/>
      <c r="OQX96" s="297"/>
      <c r="OQY96" s="297"/>
      <c r="OQZ96" s="297"/>
      <c r="ORA96" s="297"/>
      <c r="ORB96" s="297"/>
      <c r="ORC96" s="297"/>
      <c r="ORD96" s="297"/>
      <c r="ORE96" s="297"/>
      <c r="ORF96" s="297"/>
      <c r="ORG96" s="297"/>
      <c r="ORH96" s="297"/>
      <c r="ORI96" s="297"/>
      <c r="ORJ96" s="297"/>
      <c r="ORK96" s="297"/>
      <c r="ORL96" s="297"/>
      <c r="ORM96" s="297"/>
      <c r="ORN96" s="297"/>
      <c r="ORO96" s="297"/>
      <c r="ORP96" s="297"/>
      <c r="ORQ96" s="297"/>
      <c r="ORR96" s="297"/>
      <c r="ORS96" s="297"/>
      <c r="ORT96" s="297"/>
      <c r="ORU96" s="297"/>
      <c r="ORV96" s="297"/>
      <c r="ORW96" s="297"/>
      <c r="ORX96" s="297"/>
      <c r="ORY96" s="297"/>
      <c r="ORZ96" s="297"/>
      <c r="OSA96" s="297"/>
      <c r="OSB96" s="297"/>
      <c r="OSC96" s="297"/>
      <c r="OSD96" s="297"/>
      <c r="OSE96" s="297"/>
      <c r="OSF96" s="297"/>
      <c r="OSG96" s="297"/>
      <c r="OSH96" s="297"/>
      <c r="OSI96" s="297"/>
      <c r="OSJ96" s="297"/>
      <c r="OSK96" s="297"/>
      <c r="OSL96" s="297"/>
      <c r="OSM96" s="297"/>
      <c r="OSN96" s="297"/>
      <c r="OSO96" s="297"/>
      <c r="OSP96" s="297"/>
      <c r="OSQ96" s="297"/>
      <c r="OSR96" s="297"/>
      <c r="OSS96" s="297"/>
      <c r="OST96" s="297"/>
      <c r="OSU96" s="297"/>
      <c r="OSV96" s="297"/>
      <c r="OSW96" s="297"/>
      <c r="OSX96" s="297"/>
      <c r="OSY96" s="297"/>
      <c r="OSZ96" s="297"/>
      <c r="OTA96" s="297"/>
      <c r="OTB96" s="297"/>
      <c r="OTC96" s="297"/>
      <c r="OTD96" s="297"/>
      <c r="OTE96" s="297"/>
      <c r="OTF96" s="297"/>
      <c r="OTG96" s="297"/>
      <c r="OTH96" s="297"/>
      <c r="OTI96" s="297"/>
      <c r="OTJ96" s="297"/>
      <c r="OTK96" s="297"/>
      <c r="OTL96" s="297"/>
      <c r="OTM96" s="297"/>
      <c r="OTN96" s="297"/>
      <c r="OTO96" s="297"/>
      <c r="OTP96" s="297"/>
      <c r="OTQ96" s="297"/>
      <c r="OTR96" s="297"/>
      <c r="OTS96" s="297"/>
      <c r="OTT96" s="297"/>
      <c r="OTU96" s="297"/>
      <c r="OTV96" s="297"/>
      <c r="OTW96" s="297"/>
      <c r="OTX96" s="297"/>
      <c r="OTY96" s="297"/>
      <c r="OTZ96" s="297"/>
      <c r="OUA96" s="297"/>
      <c r="OUB96" s="297"/>
      <c r="OUC96" s="297"/>
      <c r="OUD96" s="297"/>
      <c r="OUE96" s="297"/>
      <c r="OUF96" s="297"/>
      <c r="OUG96" s="297"/>
      <c r="OUH96" s="297"/>
      <c r="OUI96" s="297"/>
      <c r="OUJ96" s="297"/>
      <c r="OUK96" s="297"/>
      <c r="OUL96" s="297"/>
      <c r="OUM96" s="297"/>
      <c r="OUN96" s="297"/>
      <c r="OUO96" s="297"/>
      <c r="OUP96" s="297"/>
      <c r="OUQ96" s="297"/>
      <c r="OUR96" s="297"/>
      <c r="OUS96" s="297"/>
      <c r="OUT96" s="297"/>
      <c r="OUU96" s="297"/>
      <c r="OUV96" s="297"/>
      <c r="OUW96" s="297"/>
      <c r="OUX96" s="297"/>
      <c r="OUY96" s="297"/>
      <c r="OUZ96" s="297"/>
      <c r="OVA96" s="297"/>
      <c r="OVB96" s="297"/>
      <c r="OVC96" s="297"/>
      <c r="OVD96" s="297"/>
      <c r="OVE96" s="297"/>
      <c r="OVF96" s="297"/>
      <c r="OVG96" s="297"/>
      <c r="OVH96" s="297"/>
      <c r="OVI96" s="297"/>
      <c r="OVJ96" s="297"/>
      <c r="OVK96" s="297"/>
      <c r="OVL96" s="297"/>
      <c r="OVM96" s="297"/>
      <c r="OVN96" s="297"/>
      <c r="OVO96" s="297"/>
      <c r="OVP96" s="297"/>
      <c r="OVQ96" s="297"/>
      <c r="OVR96" s="297"/>
      <c r="OVS96" s="297"/>
      <c r="OVT96" s="297"/>
      <c r="OVU96" s="297"/>
      <c r="OVV96" s="297"/>
      <c r="OVW96" s="297"/>
      <c r="OVX96" s="297"/>
      <c r="OVY96" s="297"/>
      <c r="OVZ96" s="297"/>
      <c r="OWA96" s="297"/>
      <c r="OWB96" s="297"/>
      <c r="OWC96" s="297"/>
      <c r="OWD96" s="297"/>
      <c r="OWE96" s="297"/>
      <c r="OWF96" s="297"/>
      <c r="OWG96" s="297"/>
      <c r="OWH96" s="297"/>
      <c r="OWI96" s="297"/>
      <c r="OWJ96" s="297"/>
      <c r="OWK96" s="297"/>
      <c r="OWL96" s="297"/>
      <c r="OWM96" s="297"/>
      <c r="OWN96" s="297"/>
      <c r="OWO96" s="297"/>
      <c r="OWP96" s="297"/>
      <c r="OWQ96" s="297"/>
      <c r="OWR96" s="297"/>
      <c r="OWS96" s="297"/>
      <c r="OWT96" s="297"/>
      <c r="OWU96" s="297"/>
      <c r="OWV96" s="297"/>
      <c r="OWW96" s="297"/>
      <c r="OWX96" s="297"/>
      <c r="OWY96" s="297"/>
      <c r="OWZ96" s="297"/>
      <c r="OXA96" s="297"/>
      <c r="OXB96" s="297"/>
      <c r="OXC96" s="297"/>
      <c r="OXD96" s="297"/>
      <c r="OXE96" s="297"/>
      <c r="OXF96" s="297"/>
      <c r="OXG96" s="297"/>
      <c r="OXH96" s="297"/>
      <c r="OXI96" s="297"/>
      <c r="OXJ96" s="297"/>
      <c r="OXK96" s="297"/>
      <c r="OXL96" s="297"/>
      <c r="OXM96" s="297"/>
      <c r="OXN96" s="297"/>
      <c r="OXO96" s="297"/>
      <c r="OXP96" s="297"/>
      <c r="OXQ96" s="297"/>
      <c r="OXR96" s="297"/>
      <c r="OXS96" s="297"/>
      <c r="OXT96" s="297"/>
      <c r="OXU96" s="297"/>
      <c r="OXV96" s="297"/>
      <c r="OXW96" s="297"/>
      <c r="OXX96" s="297"/>
      <c r="OXY96" s="297"/>
      <c r="OXZ96" s="297"/>
      <c r="OYA96" s="297"/>
      <c r="OYB96" s="297"/>
      <c r="OYC96" s="297"/>
      <c r="OYD96" s="297"/>
      <c r="OYE96" s="297"/>
      <c r="OYF96" s="297"/>
      <c r="OYG96" s="297"/>
      <c r="OYH96" s="297"/>
      <c r="OYI96" s="297"/>
      <c r="OYJ96" s="297"/>
      <c r="OYK96" s="297"/>
      <c r="OYL96" s="297"/>
      <c r="OYM96" s="297"/>
      <c r="OYN96" s="297"/>
      <c r="OYO96" s="297"/>
      <c r="OYP96" s="297"/>
      <c r="OYQ96" s="297"/>
      <c r="OYR96" s="297"/>
      <c r="OYS96" s="297"/>
      <c r="OYT96" s="297"/>
      <c r="OYU96" s="297"/>
      <c r="OYV96" s="297"/>
      <c r="OYW96" s="297"/>
      <c r="OYX96" s="297"/>
      <c r="OYY96" s="297"/>
      <c r="OYZ96" s="297"/>
      <c r="OZA96" s="297"/>
      <c r="OZB96" s="297"/>
      <c r="OZC96" s="297"/>
      <c r="OZD96" s="297"/>
      <c r="OZE96" s="297"/>
      <c r="OZF96" s="297"/>
      <c r="OZG96" s="297"/>
      <c r="OZH96" s="297"/>
      <c r="OZI96" s="297"/>
      <c r="OZJ96" s="297"/>
      <c r="OZK96" s="297"/>
      <c r="OZL96" s="297"/>
      <c r="OZM96" s="297"/>
      <c r="OZN96" s="297"/>
      <c r="OZO96" s="297"/>
      <c r="OZP96" s="297"/>
      <c r="OZQ96" s="297"/>
      <c r="OZR96" s="297"/>
      <c r="OZS96" s="297"/>
      <c r="OZT96" s="297"/>
      <c r="OZU96" s="297"/>
      <c r="OZV96" s="297"/>
      <c r="OZW96" s="297"/>
      <c r="OZX96" s="297"/>
      <c r="OZY96" s="297"/>
      <c r="OZZ96" s="297"/>
      <c r="PAA96" s="297"/>
      <c r="PAB96" s="297"/>
      <c r="PAC96" s="297"/>
      <c r="PAD96" s="297"/>
      <c r="PAE96" s="297"/>
      <c r="PAF96" s="297"/>
      <c r="PAG96" s="297"/>
      <c r="PAH96" s="297"/>
      <c r="PAI96" s="297"/>
      <c r="PAJ96" s="297"/>
      <c r="PAK96" s="297"/>
      <c r="PAL96" s="297"/>
      <c r="PAM96" s="297"/>
      <c r="PAN96" s="297"/>
      <c r="PAO96" s="297"/>
      <c r="PAP96" s="297"/>
      <c r="PAQ96" s="297"/>
      <c r="PAR96" s="297"/>
      <c r="PAS96" s="297"/>
      <c r="PAT96" s="297"/>
      <c r="PAU96" s="297"/>
      <c r="PAV96" s="297"/>
      <c r="PAW96" s="297"/>
      <c r="PAX96" s="297"/>
      <c r="PAY96" s="297"/>
      <c r="PAZ96" s="297"/>
      <c r="PBA96" s="297"/>
      <c r="PBB96" s="297"/>
      <c r="PBC96" s="297"/>
      <c r="PBD96" s="297"/>
      <c r="PBE96" s="297"/>
      <c r="PBF96" s="297"/>
      <c r="PBG96" s="297"/>
      <c r="PBH96" s="297"/>
      <c r="PBI96" s="297"/>
      <c r="PBJ96" s="297"/>
      <c r="PBK96" s="297"/>
      <c r="PBL96" s="297"/>
      <c r="PBM96" s="297"/>
      <c r="PBN96" s="297"/>
      <c r="PBO96" s="297"/>
      <c r="PBP96" s="297"/>
      <c r="PBQ96" s="297"/>
      <c r="PBR96" s="297"/>
      <c r="PBS96" s="297"/>
      <c r="PBT96" s="297"/>
      <c r="PBU96" s="297"/>
      <c r="PBV96" s="297"/>
      <c r="PBW96" s="297"/>
      <c r="PBX96" s="297"/>
      <c r="PBY96" s="297"/>
      <c r="PBZ96" s="297"/>
      <c r="PCA96" s="297"/>
      <c r="PCB96" s="297"/>
      <c r="PCC96" s="297"/>
      <c r="PCD96" s="297"/>
      <c r="PCE96" s="297"/>
      <c r="PCF96" s="297"/>
      <c r="PCG96" s="297"/>
      <c r="PCH96" s="297"/>
      <c r="PCI96" s="297"/>
      <c r="PCJ96" s="297"/>
      <c r="PCK96" s="297"/>
      <c r="PCL96" s="297"/>
      <c r="PCM96" s="297"/>
      <c r="PCN96" s="297"/>
      <c r="PCO96" s="297"/>
      <c r="PCP96" s="297"/>
      <c r="PCQ96" s="297"/>
      <c r="PCR96" s="297"/>
      <c r="PCS96" s="297"/>
      <c r="PCT96" s="297"/>
      <c r="PCU96" s="297"/>
      <c r="PCV96" s="297"/>
      <c r="PCW96" s="297"/>
      <c r="PCX96" s="297"/>
      <c r="PCY96" s="297"/>
      <c r="PCZ96" s="297"/>
      <c r="PDA96" s="297"/>
      <c r="PDB96" s="297"/>
      <c r="PDC96" s="297"/>
      <c r="PDD96" s="297"/>
      <c r="PDE96" s="297"/>
      <c r="PDF96" s="297"/>
      <c r="PDG96" s="297"/>
      <c r="PDH96" s="297"/>
      <c r="PDI96" s="297"/>
      <c r="PDJ96" s="297"/>
      <c r="PDK96" s="297"/>
      <c r="PDL96" s="297"/>
      <c r="PDM96" s="297"/>
      <c r="PDN96" s="297"/>
      <c r="PDO96" s="297"/>
      <c r="PDP96" s="297"/>
      <c r="PDQ96" s="297"/>
      <c r="PDR96" s="297"/>
      <c r="PDS96" s="297"/>
      <c r="PDT96" s="297"/>
      <c r="PDU96" s="297"/>
      <c r="PDV96" s="297"/>
      <c r="PDW96" s="297"/>
      <c r="PDX96" s="297"/>
      <c r="PDY96" s="297"/>
      <c r="PDZ96" s="297"/>
      <c r="PEA96" s="297"/>
      <c r="PEB96" s="297"/>
      <c r="PEC96" s="297"/>
      <c r="PED96" s="297"/>
      <c r="PEE96" s="297"/>
      <c r="PEF96" s="297"/>
      <c r="PEG96" s="297"/>
      <c r="PEH96" s="297"/>
      <c r="PEI96" s="297"/>
      <c r="PEJ96" s="297"/>
      <c r="PEK96" s="297"/>
      <c r="PEL96" s="297"/>
      <c r="PEM96" s="297"/>
      <c r="PEN96" s="297"/>
      <c r="PEO96" s="297"/>
      <c r="PEP96" s="297"/>
      <c r="PEQ96" s="297"/>
      <c r="PER96" s="297"/>
      <c r="PES96" s="297"/>
      <c r="PET96" s="297"/>
      <c r="PEU96" s="297"/>
      <c r="PEV96" s="297"/>
      <c r="PEW96" s="297"/>
      <c r="PEX96" s="297"/>
      <c r="PEY96" s="297"/>
      <c r="PEZ96" s="297"/>
      <c r="PFA96" s="297"/>
      <c r="PFB96" s="297"/>
      <c r="PFC96" s="297"/>
      <c r="PFD96" s="297"/>
      <c r="PFE96" s="297"/>
      <c r="PFF96" s="297"/>
      <c r="PFG96" s="297"/>
      <c r="PFH96" s="297"/>
      <c r="PFI96" s="297"/>
      <c r="PFJ96" s="297"/>
      <c r="PFK96" s="297"/>
      <c r="PFL96" s="297"/>
      <c r="PFM96" s="297"/>
      <c r="PFN96" s="297"/>
      <c r="PFO96" s="297"/>
      <c r="PFP96" s="297"/>
      <c r="PFQ96" s="297"/>
      <c r="PFR96" s="297"/>
      <c r="PFS96" s="297"/>
      <c r="PFT96" s="297"/>
      <c r="PFU96" s="297"/>
      <c r="PFV96" s="297"/>
      <c r="PFW96" s="297"/>
      <c r="PFX96" s="297"/>
      <c r="PFY96" s="297"/>
      <c r="PFZ96" s="297"/>
      <c r="PGA96" s="297"/>
      <c r="PGB96" s="297"/>
      <c r="PGC96" s="297"/>
      <c r="PGD96" s="297"/>
      <c r="PGE96" s="297"/>
      <c r="PGF96" s="297"/>
      <c r="PGG96" s="297"/>
      <c r="PGH96" s="297"/>
      <c r="PGI96" s="297"/>
      <c r="PGJ96" s="297"/>
      <c r="PGK96" s="297"/>
      <c r="PGL96" s="297"/>
      <c r="PGM96" s="297"/>
      <c r="PGN96" s="297"/>
      <c r="PGO96" s="297"/>
      <c r="PGP96" s="297"/>
      <c r="PGQ96" s="297"/>
      <c r="PGR96" s="297"/>
      <c r="PGS96" s="297"/>
      <c r="PGT96" s="297"/>
      <c r="PGU96" s="297"/>
      <c r="PGV96" s="297"/>
      <c r="PGW96" s="297"/>
      <c r="PGX96" s="297"/>
      <c r="PGY96" s="297"/>
      <c r="PGZ96" s="297"/>
      <c r="PHA96" s="297"/>
      <c r="PHB96" s="297"/>
      <c r="PHC96" s="297"/>
      <c r="PHD96" s="297"/>
      <c r="PHE96" s="297"/>
      <c r="PHF96" s="297"/>
      <c r="PHG96" s="297"/>
      <c r="PHH96" s="297"/>
      <c r="PHI96" s="297"/>
      <c r="PHJ96" s="297"/>
      <c r="PHK96" s="297"/>
      <c r="PHL96" s="297"/>
      <c r="PHM96" s="297"/>
      <c r="PHN96" s="297"/>
      <c r="PHO96" s="297"/>
      <c r="PHP96" s="297"/>
      <c r="PHQ96" s="297"/>
      <c r="PHR96" s="297"/>
      <c r="PHS96" s="297"/>
      <c r="PHT96" s="297"/>
      <c r="PHU96" s="297"/>
      <c r="PHV96" s="297"/>
      <c r="PHW96" s="297"/>
      <c r="PHX96" s="297"/>
      <c r="PHY96" s="297"/>
      <c r="PHZ96" s="297"/>
      <c r="PIA96" s="297"/>
      <c r="PIB96" s="297"/>
      <c r="PIC96" s="297"/>
      <c r="PID96" s="297"/>
      <c r="PIE96" s="297"/>
      <c r="PIF96" s="297"/>
      <c r="PIG96" s="297"/>
      <c r="PIH96" s="297"/>
      <c r="PII96" s="297"/>
      <c r="PIJ96" s="297"/>
      <c r="PIK96" s="297"/>
      <c r="PIL96" s="297"/>
      <c r="PIM96" s="297"/>
      <c r="PIN96" s="297"/>
      <c r="PIO96" s="297"/>
      <c r="PIP96" s="297"/>
      <c r="PIQ96" s="297"/>
      <c r="PIR96" s="297"/>
      <c r="PIS96" s="297"/>
      <c r="PIT96" s="297"/>
      <c r="PIU96" s="297"/>
      <c r="PIV96" s="297"/>
      <c r="PIW96" s="297"/>
      <c r="PIX96" s="297"/>
      <c r="PIY96" s="297"/>
      <c r="PIZ96" s="297"/>
      <c r="PJA96" s="297"/>
      <c r="PJB96" s="297"/>
      <c r="PJC96" s="297"/>
      <c r="PJD96" s="297"/>
      <c r="PJE96" s="297"/>
      <c r="PJF96" s="297"/>
      <c r="PJG96" s="297"/>
      <c r="PJH96" s="297"/>
      <c r="PJI96" s="297"/>
      <c r="PJJ96" s="297"/>
      <c r="PJK96" s="297"/>
      <c r="PJL96" s="297"/>
      <c r="PJM96" s="297"/>
      <c r="PJN96" s="297"/>
      <c r="PJO96" s="297"/>
      <c r="PJP96" s="297"/>
      <c r="PJQ96" s="297"/>
      <c r="PJR96" s="297"/>
      <c r="PJS96" s="297"/>
      <c r="PJT96" s="297"/>
      <c r="PJU96" s="297"/>
      <c r="PJV96" s="297"/>
      <c r="PJW96" s="297"/>
      <c r="PJX96" s="297"/>
      <c r="PJY96" s="297"/>
      <c r="PJZ96" s="297"/>
      <c r="PKA96" s="297"/>
      <c r="PKB96" s="297"/>
      <c r="PKC96" s="297"/>
      <c r="PKD96" s="297"/>
      <c r="PKE96" s="297"/>
      <c r="PKF96" s="297"/>
      <c r="PKG96" s="297"/>
      <c r="PKH96" s="297"/>
      <c r="PKI96" s="297"/>
      <c r="PKJ96" s="297"/>
      <c r="PKK96" s="297"/>
      <c r="PKL96" s="297"/>
      <c r="PKM96" s="297"/>
      <c r="PKN96" s="297"/>
      <c r="PKO96" s="297"/>
      <c r="PKP96" s="297"/>
      <c r="PKQ96" s="297"/>
      <c r="PKR96" s="297"/>
      <c r="PKS96" s="297"/>
      <c r="PKT96" s="297"/>
      <c r="PKU96" s="297"/>
      <c r="PKV96" s="297"/>
      <c r="PKW96" s="297"/>
      <c r="PKX96" s="297"/>
      <c r="PKY96" s="297"/>
      <c r="PKZ96" s="297"/>
      <c r="PLA96" s="297"/>
      <c r="PLB96" s="297"/>
      <c r="PLC96" s="297"/>
      <c r="PLD96" s="297"/>
      <c r="PLE96" s="297"/>
      <c r="PLF96" s="297"/>
      <c r="PLG96" s="297"/>
      <c r="PLH96" s="297"/>
      <c r="PLI96" s="297"/>
      <c r="PLJ96" s="297"/>
      <c r="PLK96" s="297"/>
      <c r="PLL96" s="297"/>
      <c r="PLM96" s="297"/>
      <c r="PLN96" s="297"/>
      <c r="PLO96" s="297"/>
      <c r="PLP96" s="297"/>
      <c r="PLQ96" s="297"/>
      <c r="PLR96" s="297"/>
      <c r="PLS96" s="297"/>
      <c r="PLT96" s="297"/>
      <c r="PLU96" s="297"/>
      <c r="PLV96" s="297"/>
      <c r="PLW96" s="297"/>
      <c r="PLX96" s="297"/>
      <c r="PLY96" s="297"/>
      <c r="PLZ96" s="297"/>
      <c r="PMA96" s="297"/>
      <c r="PMB96" s="297"/>
      <c r="PMC96" s="297"/>
      <c r="PMD96" s="297"/>
      <c r="PME96" s="297"/>
      <c r="PMF96" s="297"/>
      <c r="PMG96" s="297"/>
      <c r="PMH96" s="297"/>
      <c r="PMI96" s="297"/>
      <c r="PMJ96" s="297"/>
      <c r="PMK96" s="297"/>
      <c r="PML96" s="297"/>
      <c r="PMM96" s="297"/>
      <c r="PMN96" s="297"/>
      <c r="PMO96" s="297"/>
      <c r="PMP96" s="297"/>
      <c r="PMQ96" s="297"/>
      <c r="PMR96" s="297"/>
      <c r="PMS96" s="297"/>
      <c r="PMT96" s="297"/>
      <c r="PMU96" s="297"/>
      <c r="PMV96" s="297"/>
      <c r="PMW96" s="297"/>
      <c r="PMX96" s="297"/>
      <c r="PMY96" s="297"/>
      <c r="PMZ96" s="297"/>
      <c r="PNA96" s="297"/>
      <c r="PNB96" s="297"/>
      <c r="PNC96" s="297"/>
      <c r="PND96" s="297"/>
      <c r="PNE96" s="297"/>
      <c r="PNF96" s="297"/>
      <c r="PNG96" s="297"/>
      <c r="PNH96" s="297"/>
      <c r="PNI96" s="297"/>
      <c r="PNJ96" s="297"/>
      <c r="PNK96" s="297"/>
      <c r="PNL96" s="297"/>
      <c r="PNM96" s="297"/>
      <c r="PNN96" s="297"/>
      <c r="PNO96" s="297"/>
      <c r="PNP96" s="297"/>
      <c r="PNQ96" s="297"/>
      <c r="PNR96" s="297"/>
      <c r="PNS96" s="297"/>
      <c r="PNT96" s="297"/>
      <c r="PNU96" s="297"/>
      <c r="PNV96" s="297"/>
      <c r="PNW96" s="297"/>
      <c r="PNX96" s="297"/>
      <c r="PNY96" s="297"/>
      <c r="PNZ96" s="297"/>
      <c r="POA96" s="297"/>
      <c r="POB96" s="297"/>
      <c r="POC96" s="297"/>
      <c r="POD96" s="297"/>
      <c r="POE96" s="297"/>
      <c r="POF96" s="297"/>
      <c r="POG96" s="297"/>
      <c r="POH96" s="297"/>
      <c r="POI96" s="297"/>
      <c r="POJ96" s="297"/>
      <c r="POK96" s="297"/>
      <c r="POL96" s="297"/>
      <c r="POM96" s="297"/>
      <c r="PON96" s="297"/>
      <c r="POO96" s="297"/>
      <c r="POP96" s="297"/>
      <c r="POQ96" s="297"/>
      <c r="POR96" s="297"/>
      <c r="POS96" s="297"/>
      <c r="POT96" s="297"/>
      <c r="POU96" s="297"/>
      <c r="POV96" s="297"/>
      <c r="POW96" s="297"/>
      <c r="POX96" s="297"/>
      <c r="POY96" s="297"/>
      <c r="POZ96" s="297"/>
      <c r="PPA96" s="297"/>
      <c r="PPB96" s="297"/>
      <c r="PPC96" s="297"/>
      <c r="PPD96" s="297"/>
      <c r="PPE96" s="297"/>
      <c r="PPF96" s="297"/>
      <c r="PPG96" s="297"/>
      <c r="PPH96" s="297"/>
      <c r="PPI96" s="297"/>
      <c r="PPJ96" s="297"/>
      <c r="PPK96" s="297"/>
      <c r="PPL96" s="297"/>
      <c r="PPM96" s="297"/>
      <c r="PPN96" s="297"/>
      <c r="PPO96" s="297"/>
      <c r="PPP96" s="297"/>
      <c r="PPQ96" s="297"/>
      <c r="PPR96" s="297"/>
      <c r="PPS96" s="297"/>
      <c r="PPT96" s="297"/>
      <c r="PPU96" s="297"/>
      <c r="PPV96" s="297"/>
      <c r="PPW96" s="297"/>
      <c r="PPX96" s="297"/>
      <c r="PPY96" s="297"/>
      <c r="PPZ96" s="297"/>
      <c r="PQA96" s="297"/>
      <c r="PQB96" s="297"/>
      <c r="PQC96" s="297"/>
      <c r="PQD96" s="297"/>
      <c r="PQE96" s="297"/>
      <c r="PQF96" s="297"/>
      <c r="PQG96" s="297"/>
      <c r="PQH96" s="297"/>
      <c r="PQI96" s="297"/>
      <c r="PQJ96" s="297"/>
      <c r="PQK96" s="297"/>
      <c r="PQL96" s="297"/>
      <c r="PQM96" s="297"/>
      <c r="PQN96" s="297"/>
      <c r="PQO96" s="297"/>
      <c r="PQP96" s="297"/>
      <c r="PQQ96" s="297"/>
      <c r="PQR96" s="297"/>
      <c r="PQS96" s="297"/>
      <c r="PQT96" s="297"/>
      <c r="PQU96" s="297"/>
      <c r="PQV96" s="297"/>
      <c r="PQW96" s="297"/>
      <c r="PQX96" s="297"/>
      <c r="PQY96" s="297"/>
      <c r="PQZ96" s="297"/>
      <c r="PRA96" s="297"/>
      <c r="PRB96" s="297"/>
      <c r="PRC96" s="297"/>
      <c r="PRD96" s="297"/>
      <c r="PRE96" s="297"/>
      <c r="PRF96" s="297"/>
      <c r="PRG96" s="297"/>
      <c r="PRH96" s="297"/>
      <c r="PRI96" s="297"/>
      <c r="PRJ96" s="297"/>
      <c r="PRK96" s="297"/>
      <c r="PRL96" s="297"/>
      <c r="PRM96" s="297"/>
      <c r="PRN96" s="297"/>
      <c r="PRO96" s="297"/>
      <c r="PRP96" s="297"/>
      <c r="PRQ96" s="297"/>
      <c r="PRR96" s="297"/>
      <c r="PRS96" s="297"/>
      <c r="PRT96" s="297"/>
      <c r="PRU96" s="297"/>
      <c r="PRV96" s="297"/>
      <c r="PRW96" s="297"/>
      <c r="PRX96" s="297"/>
      <c r="PRY96" s="297"/>
      <c r="PRZ96" s="297"/>
      <c r="PSA96" s="297"/>
      <c r="PSB96" s="297"/>
      <c r="PSC96" s="297"/>
      <c r="PSD96" s="297"/>
      <c r="PSE96" s="297"/>
      <c r="PSF96" s="297"/>
      <c r="PSG96" s="297"/>
      <c r="PSH96" s="297"/>
      <c r="PSI96" s="297"/>
      <c r="PSJ96" s="297"/>
      <c r="PSK96" s="297"/>
      <c r="PSL96" s="297"/>
      <c r="PSM96" s="297"/>
      <c r="PSN96" s="297"/>
      <c r="PSO96" s="297"/>
      <c r="PSP96" s="297"/>
      <c r="PSQ96" s="297"/>
      <c r="PSR96" s="297"/>
      <c r="PSS96" s="297"/>
      <c r="PST96" s="297"/>
      <c r="PSU96" s="297"/>
      <c r="PSV96" s="297"/>
      <c r="PSW96" s="297"/>
      <c r="PSX96" s="297"/>
      <c r="PSY96" s="297"/>
      <c r="PSZ96" s="297"/>
      <c r="PTA96" s="297"/>
      <c r="PTB96" s="297"/>
      <c r="PTC96" s="297"/>
      <c r="PTD96" s="297"/>
      <c r="PTE96" s="297"/>
      <c r="PTF96" s="297"/>
      <c r="PTG96" s="297"/>
      <c r="PTH96" s="297"/>
      <c r="PTI96" s="297"/>
      <c r="PTJ96" s="297"/>
      <c r="PTK96" s="297"/>
      <c r="PTL96" s="297"/>
      <c r="PTM96" s="297"/>
      <c r="PTN96" s="297"/>
      <c r="PTO96" s="297"/>
      <c r="PTP96" s="297"/>
      <c r="PTQ96" s="297"/>
      <c r="PTR96" s="297"/>
      <c r="PTS96" s="297"/>
      <c r="PTT96" s="297"/>
      <c r="PTU96" s="297"/>
      <c r="PTV96" s="297"/>
      <c r="PTW96" s="297"/>
      <c r="PTX96" s="297"/>
      <c r="PTY96" s="297"/>
      <c r="PTZ96" s="297"/>
      <c r="PUA96" s="297"/>
      <c r="PUB96" s="297"/>
      <c r="PUC96" s="297"/>
      <c r="PUD96" s="297"/>
      <c r="PUE96" s="297"/>
      <c r="PUF96" s="297"/>
      <c r="PUG96" s="297"/>
      <c r="PUH96" s="297"/>
      <c r="PUI96" s="297"/>
      <c r="PUJ96" s="297"/>
      <c r="PUK96" s="297"/>
      <c r="PUL96" s="297"/>
      <c r="PUM96" s="297"/>
      <c r="PUN96" s="297"/>
      <c r="PUO96" s="297"/>
      <c r="PUP96" s="297"/>
      <c r="PUQ96" s="297"/>
      <c r="PUR96" s="297"/>
      <c r="PUS96" s="297"/>
      <c r="PUT96" s="297"/>
      <c r="PUU96" s="297"/>
      <c r="PUV96" s="297"/>
      <c r="PUW96" s="297"/>
      <c r="PUX96" s="297"/>
      <c r="PUY96" s="297"/>
      <c r="PUZ96" s="297"/>
      <c r="PVA96" s="297"/>
      <c r="PVB96" s="297"/>
      <c r="PVC96" s="297"/>
      <c r="PVD96" s="297"/>
      <c r="PVE96" s="297"/>
      <c r="PVF96" s="297"/>
      <c r="PVG96" s="297"/>
      <c r="PVH96" s="297"/>
      <c r="PVI96" s="297"/>
      <c r="PVJ96" s="297"/>
      <c r="PVK96" s="297"/>
      <c r="PVL96" s="297"/>
      <c r="PVM96" s="297"/>
      <c r="PVN96" s="297"/>
      <c r="PVO96" s="297"/>
      <c r="PVP96" s="297"/>
      <c r="PVQ96" s="297"/>
      <c r="PVR96" s="297"/>
      <c r="PVS96" s="297"/>
      <c r="PVT96" s="297"/>
      <c r="PVU96" s="297"/>
      <c r="PVV96" s="297"/>
      <c r="PVW96" s="297"/>
      <c r="PVX96" s="297"/>
      <c r="PVY96" s="297"/>
      <c r="PVZ96" s="297"/>
      <c r="PWA96" s="297"/>
      <c r="PWB96" s="297"/>
      <c r="PWC96" s="297"/>
      <c r="PWD96" s="297"/>
      <c r="PWE96" s="297"/>
      <c r="PWF96" s="297"/>
      <c r="PWG96" s="297"/>
      <c r="PWH96" s="297"/>
      <c r="PWI96" s="297"/>
      <c r="PWJ96" s="297"/>
      <c r="PWK96" s="297"/>
      <c r="PWL96" s="297"/>
      <c r="PWM96" s="297"/>
      <c r="PWN96" s="297"/>
      <c r="PWO96" s="297"/>
      <c r="PWP96" s="297"/>
      <c r="PWQ96" s="297"/>
      <c r="PWR96" s="297"/>
      <c r="PWS96" s="297"/>
      <c r="PWT96" s="297"/>
      <c r="PWU96" s="297"/>
      <c r="PWV96" s="297"/>
      <c r="PWW96" s="297"/>
      <c r="PWX96" s="297"/>
      <c r="PWY96" s="297"/>
      <c r="PWZ96" s="297"/>
      <c r="PXA96" s="297"/>
      <c r="PXB96" s="297"/>
      <c r="PXC96" s="297"/>
      <c r="PXD96" s="297"/>
      <c r="PXE96" s="297"/>
      <c r="PXF96" s="297"/>
      <c r="PXG96" s="297"/>
      <c r="PXH96" s="297"/>
      <c r="PXI96" s="297"/>
      <c r="PXJ96" s="297"/>
      <c r="PXK96" s="297"/>
      <c r="PXL96" s="297"/>
      <c r="PXM96" s="297"/>
      <c r="PXN96" s="297"/>
      <c r="PXO96" s="297"/>
      <c r="PXP96" s="297"/>
      <c r="PXQ96" s="297"/>
      <c r="PXR96" s="297"/>
      <c r="PXS96" s="297"/>
      <c r="PXT96" s="297"/>
      <c r="PXU96" s="297"/>
      <c r="PXV96" s="297"/>
      <c r="PXW96" s="297"/>
      <c r="PXX96" s="297"/>
      <c r="PXY96" s="297"/>
      <c r="PXZ96" s="297"/>
      <c r="PYA96" s="297"/>
      <c r="PYB96" s="297"/>
      <c r="PYC96" s="297"/>
      <c r="PYD96" s="297"/>
      <c r="PYE96" s="297"/>
      <c r="PYF96" s="297"/>
      <c r="PYG96" s="297"/>
      <c r="PYH96" s="297"/>
      <c r="PYI96" s="297"/>
      <c r="PYJ96" s="297"/>
      <c r="PYK96" s="297"/>
      <c r="PYL96" s="297"/>
      <c r="PYM96" s="297"/>
      <c r="PYN96" s="297"/>
      <c r="PYO96" s="297"/>
      <c r="PYP96" s="297"/>
      <c r="PYQ96" s="297"/>
      <c r="PYR96" s="297"/>
      <c r="PYS96" s="297"/>
      <c r="PYT96" s="297"/>
      <c r="PYU96" s="297"/>
      <c r="PYV96" s="297"/>
      <c r="PYW96" s="297"/>
      <c r="PYX96" s="297"/>
      <c r="PYY96" s="297"/>
      <c r="PYZ96" s="297"/>
      <c r="PZA96" s="297"/>
      <c r="PZB96" s="297"/>
      <c r="PZC96" s="297"/>
      <c r="PZD96" s="297"/>
      <c r="PZE96" s="297"/>
      <c r="PZF96" s="297"/>
      <c r="PZG96" s="297"/>
      <c r="PZH96" s="297"/>
      <c r="PZI96" s="297"/>
      <c r="PZJ96" s="297"/>
      <c r="PZK96" s="297"/>
      <c r="PZL96" s="297"/>
      <c r="PZM96" s="297"/>
      <c r="PZN96" s="297"/>
      <c r="PZO96" s="297"/>
      <c r="PZP96" s="297"/>
      <c r="PZQ96" s="297"/>
      <c r="PZR96" s="297"/>
      <c r="PZS96" s="297"/>
      <c r="PZT96" s="297"/>
      <c r="PZU96" s="297"/>
      <c r="PZV96" s="297"/>
      <c r="PZW96" s="297"/>
      <c r="PZX96" s="297"/>
      <c r="PZY96" s="297"/>
      <c r="PZZ96" s="297"/>
      <c r="QAA96" s="297"/>
      <c r="QAB96" s="297"/>
      <c r="QAC96" s="297"/>
      <c r="QAD96" s="297"/>
      <c r="QAE96" s="297"/>
      <c r="QAF96" s="297"/>
      <c r="QAG96" s="297"/>
      <c r="QAH96" s="297"/>
      <c r="QAI96" s="297"/>
      <c r="QAJ96" s="297"/>
      <c r="QAK96" s="297"/>
      <c r="QAL96" s="297"/>
      <c r="QAM96" s="297"/>
      <c r="QAN96" s="297"/>
      <c r="QAO96" s="297"/>
      <c r="QAP96" s="297"/>
      <c r="QAQ96" s="297"/>
      <c r="QAR96" s="297"/>
      <c r="QAS96" s="297"/>
      <c r="QAT96" s="297"/>
      <c r="QAU96" s="297"/>
      <c r="QAV96" s="297"/>
      <c r="QAW96" s="297"/>
      <c r="QAX96" s="297"/>
      <c r="QAY96" s="297"/>
      <c r="QAZ96" s="297"/>
      <c r="QBA96" s="297"/>
      <c r="QBB96" s="297"/>
      <c r="QBC96" s="297"/>
      <c r="QBD96" s="297"/>
      <c r="QBE96" s="297"/>
      <c r="QBF96" s="297"/>
      <c r="QBG96" s="297"/>
      <c r="QBH96" s="297"/>
      <c r="QBI96" s="297"/>
      <c r="QBJ96" s="297"/>
      <c r="QBK96" s="297"/>
      <c r="QBL96" s="297"/>
      <c r="QBM96" s="297"/>
      <c r="QBN96" s="297"/>
      <c r="QBO96" s="297"/>
      <c r="QBP96" s="297"/>
      <c r="QBQ96" s="297"/>
      <c r="QBR96" s="297"/>
      <c r="QBS96" s="297"/>
      <c r="QBT96" s="297"/>
      <c r="QBU96" s="297"/>
      <c r="QBV96" s="297"/>
      <c r="QBW96" s="297"/>
      <c r="QBX96" s="297"/>
      <c r="QBY96" s="297"/>
      <c r="QBZ96" s="297"/>
      <c r="QCA96" s="297"/>
      <c r="QCB96" s="297"/>
      <c r="QCC96" s="297"/>
      <c r="QCD96" s="297"/>
      <c r="QCE96" s="297"/>
      <c r="QCF96" s="297"/>
      <c r="QCG96" s="297"/>
      <c r="QCH96" s="297"/>
      <c r="QCI96" s="297"/>
      <c r="QCJ96" s="297"/>
      <c r="QCK96" s="297"/>
      <c r="QCL96" s="297"/>
      <c r="QCM96" s="297"/>
      <c r="QCN96" s="297"/>
      <c r="QCO96" s="297"/>
      <c r="QCP96" s="297"/>
      <c r="QCQ96" s="297"/>
      <c r="QCR96" s="297"/>
      <c r="QCS96" s="297"/>
      <c r="QCT96" s="297"/>
      <c r="QCU96" s="297"/>
      <c r="QCV96" s="297"/>
      <c r="QCW96" s="297"/>
      <c r="QCX96" s="297"/>
      <c r="QCY96" s="297"/>
      <c r="QCZ96" s="297"/>
      <c r="QDA96" s="297"/>
      <c r="QDB96" s="297"/>
      <c r="QDC96" s="297"/>
      <c r="QDD96" s="297"/>
      <c r="QDE96" s="297"/>
      <c r="QDF96" s="297"/>
      <c r="QDG96" s="297"/>
      <c r="QDH96" s="297"/>
      <c r="QDI96" s="297"/>
      <c r="QDJ96" s="297"/>
      <c r="QDK96" s="297"/>
      <c r="QDL96" s="297"/>
      <c r="QDM96" s="297"/>
      <c r="QDN96" s="297"/>
      <c r="QDO96" s="297"/>
      <c r="QDP96" s="297"/>
      <c r="QDQ96" s="297"/>
      <c r="QDR96" s="297"/>
      <c r="QDS96" s="297"/>
      <c r="QDT96" s="297"/>
      <c r="QDU96" s="297"/>
      <c r="QDV96" s="297"/>
      <c r="QDW96" s="297"/>
      <c r="QDX96" s="297"/>
      <c r="QDY96" s="297"/>
      <c r="QDZ96" s="297"/>
      <c r="QEA96" s="297"/>
      <c r="QEB96" s="297"/>
      <c r="QEC96" s="297"/>
      <c r="QED96" s="297"/>
      <c r="QEE96" s="297"/>
      <c r="QEF96" s="297"/>
      <c r="QEG96" s="297"/>
      <c r="QEH96" s="297"/>
      <c r="QEI96" s="297"/>
      <c r="QEJ96" s="297"/>
      <c r="QEK96" s="297"/>
      <c r="QEL96" s="297"/>
      <c r="QEM96" s="297"/>
      <c r="QEN96" s="297"/>
      <c r="QEO96" s="297"/>
      <c r="QEP96" s="297"/>
      <c r="QEQ96" s="297"/>
      <c r="QER96" s="297"/>
      <c r="QES96" s="297"/>
      <c r="QET96" s="297"/>
      <c r="QEU96" s="297"/>
      <c r="QEV96" s="297"/>
      <c r="QEW96" s="297"/>
      <c r="QEX96" s="297"/>
      <c r="QEY96" s="297"/>
      <c r="QEZ96" s="297"/>
      <c r="QFA96" s="297"/>
      <c r="QFB96" s="297"/>
      <c r="QFC96" s="297"/>
      <c r="QFD96" s="297"/>
      <c r="QFE96" s="297"/>
      <c r="QFF96" s="297"/>
      <c r="QFG96" s="297"/>
      <c r="QFH96" s="297"/>
      <c r="QFI96" s="297"/>
      <c r="QFJ96" s="297"/>
      <c r="QFK96" s="297"/>
      <c r="QFL96" s="297"/>
      <c r="QFM96" s="297"/>
      <c r="QFN96" s="297"/>
      <c r="QFO96" s="297"/>
      <c r="QFP96" s="297"/>
      <c r="QFQ96" s="297"/>
      <c r="QFR96" s="297"/>
      <c r="QFS96" s="297"/>
      <c r="QFT96" s="297"/>
      <c r="QFU96" s="297"/>
      <c r="QFV96" s="297"/>
      <c r="QFW96" s="297"/>
      <c r="QFX96" s="297"/>
      <c r="QFY96" s="297"/>
      <c r="QFZ96" s="297"/>
      <c r="QGA96" s="297"/>
      <c r="QGB96" s="297"/>
      <c r="QGC96" s="297"/>
      <c r="QGD96" s="297"/>
      <c r="QGE96" s="297"/>
      <c r="QGF96" s="297"/>
      <c r="QGG96" s="297"/>
      <c r="QGH96" s="297"/>
      <c r="QGI96" s="297"/>
      <c r="QGJ96" s="297"/>
      <c r="QGK96" s="297"/>
      <c r="QGL96" s="297"/>
      <c r="QGM96" s="297"/>
      <c r="QGN96" s="297"/>
      <c r="QGO96" s="297"/>
      <c r="QGP96" s="297"/>
      <c r="QGQ96" s="297"/>
      <c r="QGR96" s="297"/>
      <c r="QGS96" s="297"/>
      <c r="QGT96" s="297"/>
      <c r="QGU96" s="297"/>
      <c r="QGV96" s="297"/>
      <c r="QGW96" s="297"/>
      <c r="QGX96" s="297"/>
      <c r="QGY96" s="297"/>
      <c r="QGZ96" s="297"/>
      <c r="QHA96" s="297"/>
      <c r="QHB96" s="297"/>
      <c r="QHC96" s="297"/>
      <c r="QHD96" s="297"/>
      <c r="QHE96" s="297"/>
      <c r="QHF96" s="297"/>
      <c r="QHG96" s="297"/>
      <c r="QHH96" s="297"/>
      <c r="QHI96" s="297"/>
      <c r="QHJ96" s="297"/>
      <c r="QHK96" s="297"/>
      <c r="QHL96" s="297"/>
      <c r="QHM96" s="297"/>
      <c r="QHN96" s="297"/>
      <c r="QHO96" s="297"/>
      <c r="QHP96" s="297"/>
      <c r="QHQ96" s="297"/>
      <c r="QHR96" s="297"/>
      <c r="QHS96" s="297"/>
      <c r="QHT96" s="297"/>
      <c r="QHU96" s="297"/>
      <c r="QHV96" s="297"/>
      <c r="QHW96" s="297"/>
      <c r="QHX96" s="297"/>
      <c r="QHY96" s="297"/>
      <c r="QHZ96" s="297"/>
      <c r="QIA96" s="297"/>
      <c r="QIB96" s="297"/>
      <c r="QIC96" s="297"/>
      <c r="QID96" s="297"/>
      <c r="QIE96" s="297"/>
      <c r="QIF96" s="297"/>
      <c r="QIG96" s="297"/>
      <c r="QIH96" s="297"/>
      <c r="QII96" s="297"/>
      <c r="QIJ96" s="297"/>
      <c r="QIK96" s="297"/>
      <c r="QIL96" s="297"/>
      <c r="QIM96" s="297"/>
      <c r="QIN96" s="297"/>
      <c r="QIO96" s="297"/>
      <c r="QIP96" s="297"/>
      <c r="QIQ96" s="297"/>
      <c r="QIR96" s="297"/>
      <c r="QIS96" s="297"/>
      <c r="QIT96" s="297"/>
      <c r="QIU96" s="297"/>
      <c r="QIV96" s="297"/>
      <c r="QIW96" s="297"/>
      <c r="QIX96" s="297"/>
      <c r="QIY96" s="297"/>
      <c r="QIZ96" s="297"/>
      <c r="QJA96" s="297"/>
      <c r="QJB96" s="297"/>
      <c r="QJC96" s="297"/>
      <c r="QJD96" s="297"/>
      <c r="QJE96" s="297"/>
      <c r="QJF96" s="297"/>
      <c r="QJG96" s="297"/>
      <c r="QJH96" s="297"/>
      <c r="QJI96" s="297"/>
      <c r="QJJ96" s="297"/>
      <c r="QJK96" s="297"/>
      <c r="QJL96" s="297"/>
      <c r="QJM96" s="297"/>
      <c r="QJN96" s="297"/>
      <c r="QJO96" s="297"/>
      <c r="QJP96" s="297"/>
      <c r="QJQ96" s="297"/>
      <c r="QJR96" s="297"/>
      <c r="QJS96" s="297"/>
      <c r="QJT96" s="297"/>
      <c r="QJU96" s="297"/>
      <c r="QJV96" s="297"/>
      <c r="QJW96" s="297"/>
      <c r="QJX96" s="297"/>
      <c r="QJY96" s="297"/>
      <c r="QJZ96" s="297"/>
      <c r="QKA96" s="297"/>
      <c r="QKB96" s="297"/>
      <c r="QKC96" s="297"/>
      <c r="QKD96" s="297"/>
      <c r="QKE96" s="297"/>
      <c r="QKF96" s="297"/>
      <c r="QKG96" s="297"/>
      <c r="QKH96" s="297"/>
      <c r="QKI96" s="297"/>
      <c r="QKJ96" s="297"/>
      <c r="QKK96" s="297"/>
      <c r="QKL96" s="297"/>
      <c r="QKM96" s="297"/>
      <c r="QKN96" s="297"/>
      <c r="QKO96" s="297"/>
      <c r="QKP96" s="297"/>
      <c r="QKQ96" s="297"/>
      <c r="QKR96" s="297"/>
      <c r="QKS96" s="297"/>
      <c r="QKT96" s="297"/>
      <c r="QKU96" s="297"/>
      <c r="QKV96" s="297"/>
      <c r="QKW96" s="297"/>
      <c r="QKX96" s="297"/>
      <c r="QKY96" s="297"/>
      <c r="QKZ96" s="297"/>
      <c r="QLA96" s="297"/>
      <c r="QLB96" s="297"/>
      <c r="QLC96" s="297"/>
      <c r="QLD96" s="297"/>
      <c r="QLE96" s="297"/>
      <c r="QLF96" s="297"/>
      <c r="QLG96" s="297"/>
      <c r="QLH96" s="297"/>
      <c r="QLI96" s="297"/>
      <c r="QLJ96" s="297"/>
      <c r="QLK96" s="297"/>
      <c r="QLL96" s="297"/>
      <c r="QLM96" s="297"/>
      <c r="QLN96" s="297"/>
      <c r="QLO96" s="297"/>
      <c r="QLP96" s="297"/>
      <c r="QLQ96" s="297"/>
      <c r="QLR96" s="297"/>
      <c r="QLS96" s="297"/>
      <c r="QLT96" s="297"/>
      <c r="QLU96" s="297"/>
      <c r="QLV96" s="297"/>
      <c r="QLW96" s="297"/>
      <c r="QLX96" s="297"/>
      <c r="QLY96" s="297"/>
      <c r="QLZ96" s="297"/>
      <c r="QMA96" s="297"/>
      <c r="QMB96" s="297"/>
      <c r="QMC96" s="297"/>
      <c r="QMD96" s="297"/>
      <c r="QME96" s="297"/>
      <c r="QMF96" s="297"/>
      <c r="QMG96" s="297"/>
      <c r="QMH96" s="297"/>
      <c r="QMI96" s="297"/>
      <c r="QMJ96" s="297"/>
      <c r="QMK96" s="297"/>
      <c r="QML96" s="297"/>
      <c r="QMM96" s="297"/>
      <c r="QMN96" s="297"/>
      <c r="QMO96" s="297"/>
      <c r="QMP96" s="297"/>
      <c r="QMQ96" s="297"/>
      <c r="QMR96" s="297"/>
      <c r="QMS96" s="297"/>
      <c r="QMT96" s="297"/>
      <c r="QMU96" s="297"/>
      <c r="QMV96" s="297"/>
      <c r="QMW96" s="297"/>
      <c r="QMX96" s="297"/>
      <c r="QMY96" s="297"/>
      <c r="QMZ96" s="297"/>
      <c r="QNA96" s="297"/>
      <c r="QNB96" s="297"/>
      <c r="QNC96" s="297"/>
      <c r="QND96" s="297"/>
      <c r="QNE96" s="297"/>
      <c r="QNF96" s="297"/>
      <c r="QNG96" s="297"/>
      <c r="QNH96" s="297"/>
      <c r="QNI96" s="297"/>
      <c r="QNJ96" s="297"/>
      <c r="QNK96" s="297"/>
      <c r="QNL96" s="297"/>
      <c r="QNM96" s="297"/>
      <c r="QNN96" s="297"/>
      <c r="QNO96" s="297"/>
      <c r="QNP96" s="297"/>
      <c r="QNQ96" s="297"/>
      <c r="QNR96" s="297"/>
      <c r="QNS96" s="297"/>
      <c r="QNT96" s="297"/>
      <c r="QNU96" s="297"/>
      <c r="QNV96" s="297"/>
      <c r="QNW96" s="297"/>
      <c r="QNX96" s="297"/>
      <c r="QNY96" s="297"/>
      <c r="QNZ96" s="297"/>
      <c r="QOA96" s="297"/>
      <c r="QOB96" s="297"/>
      <c r="QOC96" s="297"/>
      <c r="QOD96" s="297"/>
      <c r="QOE96" s="297"/>
      <c r="QOF96" s="297"/>
      <c r="QOG96" s="297"/>
      <c r="QOH96" s="297"/>
      <c r="QOI96" s="297"/>
      <c r="QOJ96" s="297"/>
      <c r="QOK96" s="297"/>
      <c r="QOL96" s="297"/>
      <c r="QOM96" s="297"/>
      <c r="QON96" s="297"/>
      <c r="QOO96" s="297"/>
      <c r="QOP96" s="297"/>
      <c r="QOQ96" s="297"/>
      <c r="QOR96" s="297"/>
      <c r="QOS96" s="297"/>
      <c r="QOT96" s="297"/>
      <c r="QOU96" s="297"/>
      <c r="QOV96" s="297"/>
      <c r="QOW96" s="297"/>
      <c r="QOX96" s="297"/>
      <c r="QOY96" s="297"/>
      <c r="QOZ96" s="297"/>
      <c r="QPA96" s="297"/>
      <c r="QPB96" s="297"/>
      <c r="QPC96" s="297"/>
      <c r="QPD96" s="297"/>
      <c r="QPE96" s="297"/>
      <c r="QPF96" s="297"/>
      <c r="QPG96" s="297"/>
      <c r="QPH96" s="297"/>
      <c r="QPI96" s="297"/>
      <c r="QPJ96" s="297"/>
      <c r="QPK96" s="297"/>
      <c r="QPL96" s="297"/>
      <c r="QPM96" s="297"/>
      <c r="QPN96" s="297"/>
      <c r="QPO96" s="297"/>
      <c r="QPP96" s="297"/>
      <c r="QPQ96" s="297"/>
      <c r="QPR96" s="297"/>
      <c r="QPS96" s="297"/>
      <c r="QPT96" s="297"/>
      <c r="QPU96" s="297"/>
      <c r="QPV96" s="297"/>
      <c r="QPW96" s="297"/>
      <c r="QPX96" s="297"/>
      <c r="QPY96" s="297"/>
      <c r="QPZ96" s="297"/>
      <c r="QQA96" s="297"/>
      <c r="QQB96" s="297"/>
      <c r="QQC96" s="297"/>
      <c r="QQD96" s="297"/>
      <c r="QQE96" s="297"/>
      <c r="QQF96" s="297"/>
      <c r="QQG96" s="297"/>
      <c r="QQH96" s="297"/>
      <c r="QQI96" s="297"/>
      <c r="QQJ96" s="297"/>
      <c r="QQK96" s="297"/>
      <c r="QQL96" s="297"/>
      <c r="QQM96" s="297"/>
      <c r="QQN96" s="297"/>
      <c r="QQO96" s="297"/>
      <c r="QQP96" s="297"/>
      <c r="QQQ96" s="297"/>
      <c r="QQR96" s="297"/>
      <c r="QQS96" s="297"/>
      <c r="QQT96" s="297"/>
      <c r="QQU96" s="297"/>
      <c r="QQV96" s="297"/>
      <c r="QQW96" s="297"/>
      <c r="QQX96" s="297"/>
      <c r="QQY96" s="297"/>
      <c r="QQZ96" s="297"/>
      <c r="QRA96" s="297"/>
      <c r="QRB96" s="297"/>
      <c r="QRC96" s="297"/>
      <c r="QRD96" s="297"/>
      <c r="QRE96" s="297"/>
      <c r="QRF96" s="297"/>
      <c r="QRG96" s="297"/>
      <c r="QRH96" s="297"/>
      <c r="QRI96" s="297"/>
      <c r="QRJ96" s="297"/>
      <c r="QRK96" s="297"/>
      <c r="QRL96" s="297"/>
      <c r="QRM96" s="297"/>
      <c r="QRN96" s="297"/>
      <c r="QRO96" s="297"/>
      <c r="QRP96" s="297"/>
      <c r="QRQ96" s="297"/>
      <c r="QRR96" s="297"/>
      <c r="QRS96" s="297"/>
      <c r="QRT96" s="297"/>
      <c r="QRU96" s="297"/>
      <c r="QRV96" s="297"/>
      <c r="QRW96" s="297"/>
      <c r="QRX96" s="297"/>
      <c r="QRY96" s="297"/>
      <c r="QRZ96" s="297"/>
      <c r="QSA96" s="297"/>
      <c r="QSB96" s="297"/>
      <c r="QSC96" s="297"/>
      <c r="QSD96" s="297"/>
      <c r="QSE96" s="297"/>
      <c r="QSF96" s="297"/>
      <c r="QSG96" s="297"/>
      <c r="QSH96" s="297"/>
      <c r="QSI96" s="297"/>
      <c r="QSJ96" s="297"/>
      <c r="QSK96" s="297"/>
      <c r="QSL96" s="297"/>
      <c r="QSM96" s="297"/>
      <c r="QSN96" s="297"/>
      <c r="QSO96" s="297"/>
      <c r="QSP96" s="297"/>
      <c r="QSQ96" s="297"/>
      <c r="QSR96" s="297"/>
      <c r="QSS96" s="297"/>
      <c r="QST96" s="297"/>
      <c r="QSU96" s="297"/>
      <c r="QSV96" s="297"/>
      <c r="QSW96" s="297"/>
      <c r="QSX96" s="297"/>
      <c r="QSY96" s="297"/>
      <c r="QSZ96" s="297"/>
      <c r="QTA96" s="297"/>
      <c r="QTB96" s="297"/>
      <c r="QTC96" s="297"/>
      <c r="QTD96" s="297"/>
      <c r="QTE96" s="297"/>
      <c r="QTF96" s="297"/>
      <c r="QTG96" s="297"/>
      <c r="QTH96" s="297"/>
      <c r="QTI96" s="297"/>
      <c r="QTJ96" s="297"/>
      <c r="QTK96" s="297"/>
      <c r="QTL96" s="297"/>
      <c r="QTM96" s="297"/>
      <c r="QTN96" s="297"/>
      <c r="QTO96" s="297"/>
      <c r="QTP96" s="297"/>
      <c r="QTQ96" s="297"/>
      <c r="QTR96" s="297"/>
      <c r="QTS96" s="297"/>
      <c r="QTT96" s="297"/>
      <c r="QTU96" s="297"/>
      <c r="QTV96" s="297"/>
      <c r="QTW96" s="297"/>
      <c r="QTX96" s="297"/>
      <c r="QTY96" s="297"/>
      <c r="QTZ96" s="297"/>
      <c r="QUA96" s="297"/>
      <c r="QUB96" s="297"/>
      <c r="QUC96" s="297"/>
      <c r="QUD96" s="297"/>
      <c r="QUE96" s="297"/>
      <c r="QUF96" s="297"/>
      <c r="QUG96" s="297"/>
      <c r="QUH96" s="297"/>
      <c r="QUI96" s="297"/>
      <c r="QUJ96" s="297"/>
      <c r="QUK96" s="297"/>
      <c r="QUL96" s="297"/>
      <c r="QUM96" s="297"/>
      <c r="QUN96" s="297"/>
      <c r="QUO96" s="297"/>
      <c r="QUP96" s="297"/>
      <c r="QUQ96" s="297"/>
      <c r="QUR96" s="297"/>
      <c r="QUS96" s="297"/>
      <c r="QUT96" s="297"/>
      <c r="QUU96" s="297"/>
      <c r="QUV96" s="297"/>
      <c r="QUW96" s="297"/>
      <c r="QUX96" s="297"/>
      <c r="QUY96" s="297"/>
      <c r="QUZ96" s="297"/>
      <c r="QVA96" s="297"/>
      <c r="QVB96" s="297"/>
      <c r="QVC96" s="297"/>
      <c r="QVD96" s="297"/>
      <c r="QVE96" s="297"/>
      <c r="QVF96" s="297"/>
      <c r="QVG96" s="297"/>
      <c r="QVH96" s="297"/>
      <c r="QVI96" s="297"/>
      <c r="QVJ96" s="297"/>
      <c r="QVK96" s="297"/>
      <c r="QVL96" s="297"/>
      <c r="QVM96" s="297"/>
      <c r="QVN96" s="297"/>
      <c r="QVO96" s="297"/>
      <c r="QVP96" s="297"/>
      <c r="QVQ96" s="297"/>
      <c r="QVR96" s="297"/>
      <c r="QVS96" s="297"/>
      <c r="QVT96" s="297"/>
      <c r="QVU96" s="297"/>
      <c r="QVV96" s="297"/>
      <c r="QVW96" s="297"/>
      <c r="QVX96" s="297"/>
      <c r="QVY96" s="297"/>
      <c r="QVZ96" s="297"/>
      <c r="QWA96" s="297"/>
      <c r="QWB96" s="297"/>
      <c r="QWC96" s="297"/>
      <c r="QWD96" s="297"/>
      <c r="QWE96" s="297"/>
      <c r="QWF96" s="297"/>
      <c r="QWG96" s="297"/>
      <c r="QWH96" s="297"/>
      <c r="QWI96" s="297"/>
      <c r="QWJ96" s="297"/>
      <c r="QWK96" s="297"/>
      <c r="QWL96" s="297"/>
      <c r="QWM96" s="297"/>
      <c r="QWN96" s="297"/>
      <c r="QWO96" s="297"/>
      <c r="QWP96" s="297"/>
      <c r="QWQ96" s="297"/>
      <c r="QWR96" s="297"/>
      <c r="QWS96" s="297"/>
      <c r="QWT96" s="297"/>
      <c r="QWU96" s="297"/>
      <c r="QWV96" s="297"/>
      <c r="QWW96" s="297"/>
      <c r="QWX96" s="297"/>
      <c r="QWY96" s="297"/>
      <c r="QWZ96" s="297"/>
      <c r="QXA96" s="297"/>
      <c r="QXB96" s="297"/>
      <c r="QXC96" s="297"/>
      <c r="QXD96" s="297"/>
      <c r="QXE96" s="297"/>
      <c r="QXF96" s="297"/>
      <c r="QXG96" s="297"/>
      <c r="QXH96" s="297"/>
      <c r="QXI96" s="297"/>
      <c r="QXJ96" s="297"/>
      <c r="QXK96" s="297"/>
      <c r="QXL96" s="297"/>
      <c r="QXM96" s="297"/>
      <c r="QXN96" s="297"/>
      <c r="QXO96" s="297"/>
      <c r="QXP96" s="297"/>
      <c r="QXQ96" s="297"/>
      <c r="QXR96" s="297"/>
      <c r="QXS96" s="297"/>
      <c r="QXT96" s="297"/>
      <c r="QXU96" s="297"/>
      <c r="QXV96" s="297"/>
      <c r="QXW96" s="297"/>
      <c r="QXX96" s="297"/>
      <c r="QXY96" s="297"/>
      <c r="QXZ96" s="297"/>
      <c r="QYA96" s="297"/>
      <c r="QYB96" s="297"/>
      <c r="QYC96" s="297"/>
      <c r="QYD96" s="297"/>
      <c r="QYE96" s="297"/>
      <c r="QYF96" s="297"/>
      <c r="QYG96" s="297"/>
      <c r="QYH96" s="297"/>
      <c r="QYI96" s="297"/>
      <c r="QYJ96" s="297"/>
      <c r="QYK96" s="297"/>
      <c r="QYL96" s="297"/>
      <c r="QYM96" s="297"/>
      <c r="QYN96" s="297"/>
      <c r="QYO96" s="297"/>
      <c r="QYP96" s="297"/>
      <c r="QYQ96" s="297"/>
      <c r="QYR96" s="297"/>
      <c r="QYS96" s="297"/>
      <c r="QYT96" s="297"/>
      <c r="QYU96" s="297"/>
      <c r="QYV96" s="297"/>
      <c r="QYW96" s="297"/>
      <c r="QYX96" s="297"/>
      <c r="QYY96" s="297"/>
      <c r="QYZ96" s="297"/>
      <c r="QZA96" s="297"/>
      <c r="QZB96" s="297"/>
      <c r="QZC96" s="297"/>
      <c r="QZD96" s="297"/>
      <c r="QZE96" s="297"/>
      <c r="QZF96" s="297"/>
      <c r="QZG96" s="297"/>
      <c r="QZH96" s="297"/>
      <c r="QZI96" s="297"/>
      <c r="QZJ96" s="297"/>
      <c r="QZK96" s="297"/>
      <c r="QZL96" s="297"/>
      <c r="QZM96" s="297"/>
      <c r="QZN96" s="297"/>
      <c r="QZO96" s="297"/>
      <c r="QZP96" s="297"/>
      <c r="QZQ96" s="297"/>
      <c r="QZR96" s="297"/>
      <c r="QZS96" s="297"/>
      <c r="QZT96" s="297"/>
      <c r="QZU96" s="297"/>
      <c r="QZV96" s="297"/>
      <c r="QZW96" s="297"/>
      <c r="QZX96" s="297"/>
      <c r="QZY96" s="297"/>
      <c r="QZZ96" s="297"/>
      <c r="RAA96" s="297"/>
      <c r="RAB96" s="297"/>
      <c r="RAC96" s="297"/>
      <c r="RAD96" s="297"/>
      <c r="RAE96" s="297"/>
      <c r="RAF96" s="297"/>
      <c r="RAG96" s="297"/>
      <c r="RAH96" s="297"/>
      <c r="RAI96" s="297"/>
      <c r="RAJ96" s="297"/>
      <c r="RAK96" s="297"/>
      <c r="RAL96" s="297"/>
      <c r="RAM96" s="297"/>
      <c r="RAN96" s="297"/>
      <c r="RAO96" s="297"/>
      <c r="RAP96" s="297"/>
      <c r="RAQ96" s="297"/>
      <c r="RAR96" s="297"/>
      <c r="RAS96" s="297"/>
      <c r="RAT96" s="297"/>
      <c r="RAU96" s="297"/>
      <c r="RAV96" s="297"/>
      <c r="RAW96" s="297"/>
      <c r="RAX96" s="297"/>
      <c r="RAY96" s="297"/>
      <c r="RAZ96" s="297"/>
      <c r="RBA96" s="297"/>
      <c r="RBB96" s="297"/>
      <c r="RBC96" s="297"/>
      <c r="RBD96" s="297"/>
      <c r="RBE96" s="297"/>
      <c r="RBF96" s="297"/>
      <c r="RBG96" s="297"/>
      <c r="RBH96" s="297"/>
      <c r="RBI96" s="297"/>
      <c r="RBJ96" s="297"/>
      <c r="RBK96" s="297"/>
      <c r="RBL96" s="297"/>
      <c r="RBM96" s="297"/>
      <c r="RBN96" s="297"/>
      <c r="RBO96" s="297"/>
      <c r="RBP96" s="297"/>
      <c r="RBQ96" s="297"/>
      <c r="RBR96" s="297"/>
      <c r="RBS96" s="297"/>
      <c r="RBT96" s="297"/>
      <c r="RBU96" s="297"/>
      <c r="RBV96" s="297"/>
      <c r="RBW96" s="297"/>
      <c r="RBX96" s="297"/>
      <c r="RBY96" s="297"/>
      <c r="RBZ96" s="297"/>
      <c r="RCA96" s="297"/>
      <c r="RCB96" s="297"/>
      <c r="RCC96" s="297"/>
      <c r="RCD96" s="297"/>
      <c r="RCE96" s="297"/>
      <c r="RCF96" s="297"/>
      <c r="RCG96" s="297"/>
      <c r="RCH96" s="297"/>
      <c r="RCI96" s="297"/>
      <c r="RCJ96" s="297"/>
      <c r="RCK96" s="297"/>
      <c r="RCL96" s="297"/>
      <c r="RCM96" s="297"/>
      <c r="RCN96" s="297"/>
      <c r="RCO96" s="297"/>
      <c r="RCP96" s="297"/>
      <c r="RCQ96" s="297"/>
      <c r="RCR96" s="297"/>
      <c r="RCS96" s="297"/>
      <c r="RCT96" s="297"/>
      <c r="RCU96" s="297"/>
      <c r="RCV96" s="297"/>
      <c r="RCW96" s="297"/>
      <c r="RCX96" s="297"/>
      <c r="RCY96" s="297"/>
      <c r="RCZ96" s="297"/>
      <c r="RDA96" s="297"/>
      <c r="RDB96" s="297"/>
      <c r="RDC96" s="297"/>
      <c r="RDD96" s="297"/>
      <c r="RDE96" s="297"/>
      <c r="RDF96" s="297"/>
      <c r="RDG96" s="297"/>
      <c r="RDH96" s="297"/>
      <c r="RDI96" s="297"/>
      <c r="RDJ96" s="297"/>
      <c r="RDK96" s="297"/>
      <c r="RDL96" s="297"/>
      <c r="RDM96" s="297"/>
      <c r="RDN96" s="297"/>
      <c r="RDO96" s="297"/>
      <c r="RDP96" s="297"/>
      <c r="RDQ96" s="297"/>
      <c r="RDR96" s="297"/>
      <c r="RDS96" s="297"/>
      <c r="RDT96" s="297"/>
      <c r="RDU96" s="297"/>
      <c r="RDV96" s="297"/>
      <c r="RDW96" s="297"/>
      <c r="RDX96" s="297"/>
      <c r="RDY96" s="297"/>
      <c r="RDZ96" s="297"/>
      <c r="REA96" s="297"/>
      <c r="REB96" s="297"/>
      <c r="REC96" s="297"/>
      <c r="RED96" s="297"/>
      <c r="REE96" s="297"/>
      <c r="REF96" s="297"/>
      <c r="REG96" s="297"/>
      <c r="REH96" s="297"/>
      <c r="REI96" s="297"/>
      <c r="REJ96" s="297"/>
      <c r="REK96" s="297"/>
      <c r="REL96" s="297"/>
      <c r="REM96" s="297"/>
      <c r="REN96" s="297"/>
      <c r="REO96" s="297"/>
      <c r="REP96" s="297"/>
      <c r="REQ96" s="297"/>
      <c r="RER96" s="297"/>
      <c r="RES96" s="297"/>
      <c r="RET96" s="297"/>
      <c r="REU96" s="297"/>
      <c r="REV96" s="297"/>
      <c r="REW96" s="297"/>
      <c r="REX96" s="297"/>
      <c r="REY96" s="297"/>
      <c r="REZ96" s="297"/>
      <c r="RFA96" s="297"/>
      <c r="RFB96" s="297"/>
      <c r="RFC96" s="297"/>
      <c r="RFD96" s="297"/>
      <c r="RFE96" s="297"/>
      <c r="RFF96" s="297"/>
      <c r="RFG96" s="297"/>
      <c r="RFH96" s="297"/>
      <c r="RFI96" s="297"/>
      <c r="RFJ96" s="297"/>
      <c r="RFK96" s="297"/>
      <c r="RFL96" s="297"/>
      <c r="RFM96" s="297"/>
      <c r="RFN96" s="297"/>
      <c r="RFO96" s="297"/>
      <c r="RFP96" s="297"/>
      <c r="RFQ96" s="297"/>
      <c r="RFR96" s="297"/>
      <c r="RFS96" s="297"/>
      <c r="RFT96" s="297"/>
      <c r="RFU96" s="297"/>
      <c r="RFV96" s="297"/>
      <c r="RFW96" s="297"/>
      <c r="RFX96" s="297"/>
      <c r="RFY96" s="297"/>
      <c r="RFZ96" s="297"/>
      <c r="RGA96" s="297"/>
      <c r="RGB96" s="297"/>
      <c r="RGC96" s="297"/>
      <c r="RGD96" s="297"/>
      <c r="RGE96" s="297"/>
      <c r="RGF96" s="297"/>
      <c r="RGG96" s="297"/>
      <c r="RGH96" s="297"/>
      <c r="RGI96" s="297"/>
      <c r="RGJ96" s="297"/>
      <c r="RGK96" s="297"/>
      <c r="RGL96" s="297"/>
      <c r="RGM96" s="297"/>
      <c r="RGN96" s="297"/>
      <c r="RGO96" s="297"/>
      <c r="RGP96" s="297"/>
      <c r="RGQ96" s="297"/>
      <c r="RGR96" s="297"/>
      <c r="RGS96" s="297"/>
      <c r="RGT96" s="297"/>
      <c r="RGU96" s="297"/>
      <c r="RGV96" s="297"/>
      <c r="RGW96" s="297"/>
      <c r="RGX96" s="297"/>
      <c r="RGY96" s="297"/>
      <c r="RGZ96" s="297"/>
      <c r="RHA96" s="297"/>
      <c r="RHB96" s="297"/>
      <c r="RHC96" s="297"/>
      <c r="RHD96" s="297"/>
      <c r="RHE96" s="297"/>
      <c r="RHF96" s="297"/>
      <c r="RHG96" s="297"/>
      <c r="RHH96" s="297"/>
      <c r="RHI96" s="297"/>
      <c r="RHJ96" s="297"/>
      <c r="RHK96" s="297"/>
      <c r="RHL96" s="297"/>
      <c r="RHM96" s="297"/>
      <c r="RHN96" s="297"/>
      <c r="RHO96" s="297"/>
      <c r="RHP96" s="297"/>
      <c r="RHQ96" s="297"/>
      <c r="RHR96" s="297"/>
      <c r="RHS96" s="297"/>
      <c r="RHT96" s="297"/>
      <c r="RHU96" s="297"/>
      <c r="RHV96" s="297"/>
      <c r="RHW96" s="297"/>
      <c r="RHX96" s="297"/>
      <c r="RHY96" s="297"/>
      <c r="RHZ96" s="297"/>
      <c r="RIA96" s="297"/>
      <c r="RIB96" s="297"/>
      <c r="RIC96" s="297"/>
      <c r="RID96" s="297"/>
      <c r="RIE96" s="297"/>
      <c r="RIF96" s="297"/>
      <c r="RIG96" s="297"/>
      <c r="RIH96" s="297"/>
      <c r="RII96" s="297"/>
      <c r="RIJ96" s="297"/>
      <c r="RIK96" s="297"/>
      <c r="RIL96" s="297"/>
      <c r="RIM96" s="297"/>
      <c r="RIN96" s="297"/>
      <c r="RIO96" s="297"/>
      <c r="RIP96" s="297"/>
      <c r="RIQ96" s="297"/>
      <c r="RIR96" s="297"/>
      <c r="RIS96" s="297"/>
      <c r="RIT96" s="297"/>
      <c r="RIU96" s="297"/>
      <c r="RIV96" s="297"/>
      <c r="RIW96" s="297"/>
      <c r="RIX96" s="297"/>
      <c r="RIY96" s="297"/>
      <c r="RIZ96" s="297"/>
      <c r="RJA96" s="297"/>
      <c r="RJB96" s="297"/>
      <c r="RJC96" s="297"/>
      <c r="RJD96" s="297"/>
      <c r="RJE96" s="297"/>
      <c r="RJF96" s="297"/>
      <c r="RJG96" s="297"/>
      <c r="RJH96" s="297"/>
      <c r="RJI96" s="297"/>
      <c r="RJJ96" s="297"/>
      <c r="RJK96" s="297"/>
      <c r="RJL96" s="297"/>
      <c r="RJM96" s="297"/>
      <c r="RJN96" s="297"/>
      <c r="RJO96" s="297"/>
      <c r="RJP96" s="297"/>
      <c r="RJQ96" s="297"/>
      <c r="RJR96" s="297"/>
      <c r="RJS96" s="297"/>
      <c r="RJT96" s="297"/>
      <c r="RJU96" s="297"/>
      <c r="RJV96" s="297"/>
      <c r="RJW96" s="297"/>
      <c r="RJX96" s="297"/>
      <c r="RJY96" s="297"/>
      <c r="RJZ96" s="297"/>
      <c r="RKA96" s="297"/>
      <c r="RKB96" s="297"/>
      <c r="RKC96" s="297"/>
      <c r="RKD96" s="297"/>
      <c r="RKE96" s="297"/>
      <c r="RKF96" s="297"/>
      <c r="RKG96" s="297"/>
      <c r="RKH96" s="297"/>
      <c r="RKI96" s="297"/>
      <c r="RKJ96" s="297"/>
      <c r="RKK96" s="297"/>
      <c r="RKL96" s="297"/>
      <c r="RKM96" s="297"/>
      <c r="RKN96" s="297"/>
      <c r="RKO96" s="297"/>
      <c r="RKP96" s="297"/>
      <c r="RKQ96" s="297"/>
      <c r="RKR96" s="297"/>
      <c r="RKS96" s="297"/>
      <c r="RKT96" s="297"/>
      <c r="RKU96" s="297"/>
      <c r="RKV96" s="297"/>
      <c r="RKW96" s="297"/>
      <c r="RKX96" s="297"/>
      <c r="RKY96" s="297"/>
      <c r="RKZ96" s="297"/>
      <c r="RLA96" s="297"/>
      <c r="RLB96" s="297"/>
      <c r="RLC96" s="297"/>
      <c r="RLD96" s="297"/>
      <c r="RLE96" s="297"/>
      <c r="RLF96" s="297"/>
      <c r="RLG96" s="297"/>
      <c r="RLH96" s="297"/>
      <c r="RLI96" s="297"/>
      <c r="RLJ96" s="297"/>
      <c r="RLK96" s="297"/>
      <c r="RLL96" s="297"/>
      <c r="RLM96" s="297"/>
      <c r="RLN96" s="297"/>
      <c r="RLO96" s="297"/>
      <c r="RLP96" s="297"/>
      <c r="RLQ96" s="297"/>
      <c r="RLR96" s="297"/>
      <c r="RLS96" s="297"/>
      <c r="RLT96" s="297"/>
      <c r="RLU96" s="297"/>
      <c r="RLV96" s="297"/>
      <c r="RLW96" s="297"/>
      <c r="RLX96" s="297"/>
      <c r="RLY96" s="297"/>
      <c r="RLZ96" s="297"/>
      <c r="RMA96" s="297"/>
      <c r="RMB96" s="297"/>
      <c r="RMC96" s="297"/>
      <c r="RMD96" s="297"/>
      <c r="RME96" s="297"/>
      <c r="RMF96" s="297"/>
      <c r="RMG96" s="297"/>
      <c r="RMH96" s="297"/>
      <c r="RMI96" s="297"/>
      <c r="RMJ96" s="297"/>
      <c r="RMK96" s="297"/>
      <c r="RML96" s="297"/>
      <c r="RMM96" s="297"/>
      <c r="RMN96" s="297"/>
      <c r="RMO96" s="297"/>
      <c r="RMP96" s="297"/>
      <c r="RMQ96" s="297"/>
      <c r="RMR96" s="297"/>
      <c r="RMS96" s="297"/>
      <c r="RMT96" s="297"/>
      <c r="RMU96" s="297"/>
      <c r="RMV96" s="297"/>
      <c r="RMW96" s="297"/>
      <c r="RMX96" s="297"/>
      <c r="RMY96" s="297"/>
      <c r="RMZ96" s="297"/>
      <c r="RNA96" s="297"/>
      <c r="RNB96" s="297"/>
      <c r="RNC96" s="297"/>
      <c r="RND96" s="297"/>
      <c r="RNE96" s="297"/>
      <c r="RNF96" s="297"/>
      <c r="RNG96" s="297"/>
      <c r="RNH96" s="297"/>
      <c r="RNI96" s="297"/>
      <c r="RNJ96" s="297"/>
      <c r="RNK96" s="297"/>
      <c r="RNL96" s="297"/>
      <c r="RNM96" s="297"/>
      <c r="RNN96" s="297"/>
      <c r="RNO96" s="297"/>
      <c r="RNP96" s="297"/>
      <c r="RNQ96" s="297"/>
      <c r="RNR96" s="297"/>
      <c r="RNS96" s="297"/>
      <c r="RNT96" s="297"/>
      <c r="RNU96" s="297"/>
      <c r="RNV96" s="297"/>
      <c r="RNW96" s="297"/>
      <c r="RNX96" s="297"/>
      <c r="RNY96" s="297"/>
      <c r="RNZ96" s="297"/>
      <c r="ROA96" s="297"/>
      <c r="ROB96" s="297"/>
      <c r="ROC96" s="297"/>
      <c r="ROD96" s="297"/>
      <c r="ROE96" s="297"/>
      <c r="ROF96" s="297"/>
      <c r="ROG96" s="297"/>
      <c r="ROH96" s="297"/>
      <c r="ROI96" s="297"/>
      <c r="ROJ96" s="297"/>
      <c r="ROK96" s="297"/>
      <c r="ROL96" s="297"/>
      <c r="ROM96" s="297"/>
      <c r="RON96" s="297"/>
      <c r="ROO96" s="297"/>
      <c r="ROP96" s="297"/>
      <c r="ROQ96" s="297"/>
      <c r="ROR96" s="297"/>
      <c r="ROS96" s="297"/>
      <c r="ROT96" s="297"/>
      <c r="ROU96" s="297"/>
      <c r="ROV96" s="297"/>
      <c r="ROW96" s="297"/>
      <c r="ROX96" s="297"/>
      <c r="ROY96" s="297"/>
      <c r="ROZ96" s="297"/>
      <c r="RPA96" s="297"/>
      <c r="RPB96" s="297"/>
      <c r="RPC96" s="297"/>
      <c r="RPD96" s="297"/>
      <c r="RPE96" s="297"/>
      <c r="RPF96" s="297"/>
      <c r="RPG96" s="297"/>
      <c r="RPH96" s="297"/>
      <c r="RPI96" s="297"/>
      <c r="RPJ96" s="297"/>
      <c r="RPK96" s="297"/>
      <c r="RPL96" s="297"/>
      <c r="RPM96" s="297"/>
      <c r="RPN96" s="297"/>
      <c r="RPO96" s="297"/>
      <c r="RPP96" s="297"/>
      <c r="RPQ96" s="297"/>
      <c r="RPR96" s="297"/>
      <c r="RPS96" s="297"/>
      <c r="RPT96" s="297"/>
      <c r="RPU96" s="297"/>
      <c r="RPV96" s="297"/>
      <c r="RPW96" s="297"/>
      <c r="RPX96" s="297"/>
      <c r="RPY96" s="297"/>
      <c r="RPZ96" s="297"/>
      <c r="RQA96" s="297"/>
      <c r="RQB96" s="297"/>
      <c r="RQC96" s="297"/>
      <c r="RQD96" s="297"/>
      <c r="RQE96" s="297"/>
      <c r="RQF96" s="297"/>
      <c r="RQG96" s="297"/>
      <c r="RQH96" s="297"/>
      <c r="RQI96" s="297"/>
      <c r="RQJ96" s="297"/>
      <c r="RQK96" s="297"/>
      <c r="RQL96" s="297"/>
      <c r="RQM96" s="297"/>
      <c r="RQN96" s="297"/>
      <c r="RQO96" s="297"/>
      <c r="RQP96" s="297"/>
      <c r="RQQ96" s="297"/>
      <c r="RQR96" s="297"/>
      <c r="RQS96" s="297"/>
      <c r="RQT96" s="297"/>
      <c r="RQU96" s="297"/>
      <c r="RQV96" s="297"/>
      <c r="RQW96" s="297"/>
      <c r="RQX96" s="297"/>
      <c r="RQY96" s="297"/>
      <c r="RQZ96" s="297"/>
      <c r="RRA96" s="297"/>
      <c r="RRB96" s="297"/>
      <c r="RRC96" s="297"/>
      <c r="RRD96" s="297"/>
      <c r="RRE96" s="297"/>
      <c r="RRF96" s="297"/>
      <c r="RRG96" s="297"/>
      <c r="RRH96" s="297"/>
      <c r="RRI96" s="297"/>
      <c r="RRJ96" s="297"/>
      <c r="RRK96" s="297"/>
      <c r="RRL96" s="297"/>
      <c r="RRM96" s="297"/>
      <c r="RRN96" s="297"/>
      <c r="RRO96" s="297"/>
      <c r="RRP96" s="297"/>
      <c r="RRQ96" s="297"/>
      <c r="RRR96" s="297"/>
      <c r="RRS96" s="297"/>
      <c r="RRT96" s="297"/>
      <c r="RRU96" s="297"/>
      <c r="RRV96" s="297"/>
      <c r="RRW96" s="297"/>
      <c r="RRX96" s="297"/>
      <c r="RRY96" s="297"/>
      <c r="RRZ96" s="297"/>
      <c r="RSA96" s="297"/>
      <c r="RSB96" s="297"/>
      <c r="RSC96" s="297"/>
      <c r="RSD96" s="297"/>
      <c r="RSE96" s="297"/>
      <c r="RSF96" s="297"/>
      <c r="RSG96" s="297"/>
      <c r="RSH96" s="297"/>
      <c r="RSI96" s="297"/>
      <c r="RSJ96" s="297"/>
      <c r="RSK96" s="297"/>
      <c r="RSL96" s="297"/>
      <c r="RSM96" s="297"/>
      <c r="RSN96" s="297"/>
      <c r="RSO96" s="297"/>
      <c r="RSP96" s="297"/>
      <c r="RSQ96" s="297"/>
      <c r="RSR96" s="297"/>
      <c r="RSS96" s="297"/>
      <c r="RST96" s="297"/>
      <c r="RSU96" s="297"/>
      <c r="RSV96" s="297"/>
      <c r="RSW96" s="297"/>
      <c r="RSX96" s="297"/>
      <c r="RSY96" s="297"/>
      <c r="RSZ96" s="297"/>
      <c r="RTA96" s="297"/>
      <c r="RTB96" s="297"/>
      <c r="RTC96" s="297"/>
      <c r="RTD96" s="297"/>
      <c r="RTE96" s="297"/>
      <c r="RTF96" s="297"/>
      <c r="RTG96" s="297"/>
      <c r="RTH96" s="297"/>
      <c r="RTI96" s="297"/>
      <c r="RTJ96" s="297"/>
      <c r="RTK96" s="297"/>
      <c r="RTL96" s="297"/>
      <c r="RTM96" s="297"/>
      <c r="RTN96" s="297"/>
      <c r="RTO96" s="297"/>
      <c r="RTP96" s="297"/>
      <c r="RTQ96" s="297"/>
      <c r="RTR96" s="297"/>
      <c r="RTS96" s="297"/>
      <c r="RTT96" s="297"/>
      <c r="RTU96" s="297"/>
      <c r="RTV96" s="297"/>
      <c r="RTW96" s="297"/>
      <c r="RTX96" s="297"/>
      <c r="RTY96" s="297"/>
      <c r="RTZ96" s="297"/>
      <c r="RUA96" s="297"/>
      <c r="RUB96" s="297"/>
      <c r="RUC96" s="297"/>
      <c r="RUD96" s="297"/>
      <c r="RUE96" s="297"/>
      <c r="RUF96" s="297"/>
      <c r="RUG96" s="297"/>
      <c r="RUH96" s="297"/>
      <c r="RUI96" s="297"/>
      <c r="RUJ96" s="297"/>
      <c r="RUK96" s="297"/>
      <c r="RUL96" s="297"/>
      <c r="RUM96" s="297"/>
      <c r="RUN96" s="297"/>
      <c r="RUO96" s="297"/>
      <c r="RUP96" s="297"/>
      <c r="RUQ96" s="297"/>
      <c r="RUR96" s="297"/>
      <c r="RUS96" s="297"/>
      <c r="RUT96" s="297"/>
      <c r="RUU96" s="297"/>
      <c r="RUV96" s="297"/>
      <c r="RUW96" s="297"/>
      <c r="RUX96" s="297"/>
      <c r="RUY96" s="297"/>
      <c r="RUZ96" s="297"/>
      <c r="RVA96" s="297"/>
      <c r="RVB96" s="297"/>
      <c r="RVC96" s="297"/>
      <c r="RVD96" s="297"/>
      <c r="RVE96" s="297"/>
      <c r="RVF96" s="297"/>
      <c r="RVG96" s="297"/>
      <c r="RVH96" s="297"/>
      <c r="RVI96" s="297"/>
      <c r="RVJ96" s="297"/>
      <c r="RVK96" s="297"/>
      <c r="RVL96" s="297"/>
      <c r="RVM96" s="297"/>
      <c r="RVN96" s="297"/>
      <c r="RVO96" s="297"/>
      <c r="RVP96" s="297"/>
      <c r="RVQ96" s="297"/>
      <c r="RVR96" s="297"/>
      <c r="RVS96" s="297"/>
      <c r="RVT96" s="297"/>
      <c r="RVU96" s="297"/>
      <c r="RVV96" s="297"/>
      <c r="RVW96" s="297"/>
      <c r="RVX96" s="297"/>
      <c r="RVY96" s="297"/>
      <c r="RVZ96" s="297"/>
      <c r="RWA96" s="297"/>
      <c r="RWB96" s="297"/>
      <c r="RWC96" s="297"/>
      <c r="RWD96" s="297"/>
      <c r="RWE96" s="297"/>
      <c r="RWF96" s="297"/>
      <c r="RWG96" s="297"/>
      <c r="RWH96" s="297"/>
      <c r="RWI96" s="297"/>
      <c r="RWJ96" s="297"/>
      <c r="RWK96" s="297"/>
      <c r="RWL96" s="297"/>
      <c r="RWM96" s="297"/>
      <c r="RWN96" s="297"/>
      <c r="RWO96" s="297"/>
      <c r="RWP96" s="297"/>
      <c r="RWQ96" s="297"/>
      <c r="RWR96" s="297"/>
      <c r="RWS96" s="297"/>
      <c r="RWT96" s="297"/>
      <c r="RWU96" s="297"/>
      <c r="RWV96" s="297"/>
      <c r="RWW96" s="297"/>
      <c r="RWX96" s="297"/>
      <c r="RWY96" s="297"/>
      <c r="RWZ96" s="297"/>
      <c r="RXA96" s="297"/>
      <c r="RXB96" s="297"/>
      <c r="RXC96" s="297"/>
      <c r="RXD96" s="297"/>
      <c r="RXE96" s="297"/>
      <c r="RXF96" s="297"/>
      <c r="RXG96" s="297"/>
      <c r="RXH96" s="297"/>
      <c r="RXI96" s="297"/>
      <c r="RXJ96" s="297"/>
      <c r="RXK96" s="297"/>
      <c r="RXL96" s="297"/>
      <c r="RXM96" s="297"/>
      <c r="RXN96" s="297"/>
      <c r="RXO96" s="297"/>
      <c r="RXP96" s="297"/>
      <c r="RXQ96" s="297"/>
      <c r="RXR96" s="297"/>
      <c r="RXS96" s="297"/>
      <c r="RXT96" s="297"/>
      <c r="RXU96" s="297"/>
      <c r="RXV96" s="297"/>
      <c r="RXW96" s="297"/>
      <c r="RXX96" s="297"/>
      <c r="RXY96" s="297"/>
      <c r="RXZ96" s="297"/>
      <c r="RYA96" s="297"/>
      <c r="RYB96" s="297"/>
      <c r="RYC96" s="297"/>
      <c r="RYD96" s="297"/>
      <c r="RYE96" s="297"/>
      <c r="RYF96" s="297"/>
      <c r="RYG96" s="297"/>
      <c r="RYH96" s="297"/>
      <c r="RYI96" s="297"/>
      <c r="RYJ96" s="297"/>
      <c r="RYK96" s="297"/>
      <c r="RYL96" s="297"/>
      <c r="RYM96" s="297"/>
      <c r="RYN96" s="297"/>
      <c r="RYO96" s="297"/>
      <c r="RYP96" s="297"/>
      <c r="RYQ96" s="297"/>
      <c r="RYR96" s="297"/>
      <c r="RYS96" s="297"/>
      <c r="RYT96" s="297"/>
      <c r="RYU96" s="297"/>
      <c r="RYV96" s="297"/>
      <c r="RYW96" s="297"/>
      <c r="RYX96" s="297"/>
      <c r="RYY96" s="297"/>
      <c r="RYZ96" s="297"/>
      <c r="RZA96" s="297"/>
      <c r="RZB96" s="297"/>
      <c r="RZC96" s="297"/>
      <c r="RZD96" s="297"/>
      <c r="RZE96" s="297"/>
      <c r="RZF96" s="297"/>
      <c r="RZG96" s="297"/>
      <c r="RZH96" s="297"/>
      <c r="RZI96" s="297"/>
      <c r="RZJ96" s="297"/>
      <c r="RZK96" s="297"/>
      <c r="RZL96" s="297"/>
      <c r="RZM96" s="297"/>
      <c r="RZN96" s="297"/>
      <c r="RZO96" s="297"/>
      <c r="RZP96" s="297"/>
      <c r="RZQ96" s="297"/>
      <c r="RZR96" s="297"/>
      <c r="RZS96" s="297"/>
      <c r="RZT96" s="297"/>
      <c r="RZU96" s="297"/>
      <c r="RZV96" s="297"/>
      <c r="RZW96" s="297"/>
      <c r="RZX96" s="297"/>
      <c r="RZY96" s="297"/>
      <c r="RZZ96" s="297"/>
      <c r="SAA96" s="297"/>
      <c r="SAB96" s="297"/>
      <c r="SAC96" s="297"/>
      <c r="SAD96" s="297"/>
      <c r="SAE96" s="297"/>
      <c r="SAF96" s="297"/>
      <c r="SAG96" s="297"/>
      <c r="SAH96" s="297"/>
      <c r="SAI96" s="297"/>
      <c r="SAJ96" s="297"/>
      <c r="SAK96" s="297"/>
      <c r="SAL96" s="297"/>
      <c r="SAM96" s="297"/>
      <c r="SAN96" s="297"/>
      <c r="SAO96" s="297"/>
      <c r="SAP96" s="297"/>
      <c r="SAQ96" s="297"/>
      <c r="SAR96" s="297"/>
      <c r="SAS96" s="297"/>
      <c r="SAT96" s="297"/>
      <c r="SAU96" s="297"/>
      <c r="SAV96" s="297"/>
      <c r="SAW96" s="297"/>
      <c r="SAX96" s="297"/>
      <c r="SAY96" s="297"/>
      <c r="SAZ96" s="297"/>
      <c r="SBA96" s="297"/>
      <c r="SBB96" s="297"/>
      <c r="SBC96" s="297"/>
      <c r="SBD96" s="297"/>
      <c r="SBE96" s="297"/>
      <c r="SBF96" s="297"/>
      <c r="SBG96" s="297"/>
      <c r="SBH96" s="297"/>
      <c r="SBI96" s="297"/>
      <c r="SBJ96" s="297"/>
      <c r="SBK96" s="297"/>
      <c r="SBL96" s="297"/>
      <c r="SBM96" s="297"/>
      <c r="SBN96" s="297"/>
      <c r="SBO96" s="297"/>
      <c r="SBP96" s="297"/>
      <c r="SBQ96" s="297"/>
      <c r="SBR96" s="297"/>
      <c r="SBS96" s="297"/>
      <c r="SBT96" s="297"/>
      <c r="SBU96" s="297"/>
      <c r="SBV96" s="297"/>
      <c r="SBW96" s="297"/>
      <c r="SBX96" s="297"/>
      <c r="SBY96" s="297"/>
      <c r="SBZ96" s="297"/>
      <c r="SCA96" s="297"/>
      <c r="SCB96" s="297"/>
      <c r="SCC96" s="297"/>
      <c r="SCD96" s="297"/>
      <c r="SCE96" s="297"/>
      <c r="SCF96" s="297"/>
      <c r="SCG96" s="297"/>
      <c r="SCH96" s="297"/>
      <c r="SCI96" s="297"/>
      <c r="SCJ96" s="297"/>
      <c r="SCK96" s="297"/>
      <c r="SCL96" s="297"/>
      <c r="SCM96" s="297"/>
      <c r="SCN96" s="297"/>
      <c r="SCO96" s="297"/>
      <c r="SCP96" s="297"/>
      <c r="SCQ96" s="297"/>
      <c r="SCR96" s="297"/>
      <c r="SCS96" s="297"/>
      <c r="SCT96" s="297"/>
      <c r="SCU96" s="297"/>
      <c r="SCV96" s="297"/>
      <c r="SCW96" s="297"/>
      <c r="SCX96" s="297"/>
      <c r="SCY96" s="297"/>
      <c r="SCZ96" s="297"/>
      <c r="SDA96" s="297"/>
      <c r="SDB96" s="297"/>
      <c r="SDC96" s="297"/>
      <c r="SDD96" s="297"/>
      <c r="SDE96" s="297"/>
      <c r="SDF96" s="297"/>
      <c r="SDG96" s="297"/>
      <c r="SDH96" s="297"/>
      <c r="SDI96" s="297"/>
      <c r="SDJ96" s="297"/>
      <c r="SDK96" s="297"/>
      <c r="SDL96" s="297"/>
      <c r="SDM96" s="297"/>
      <c r="SDN96" s="297"/>
      <c r="SDO96" s="297"/>
      <c r="SDP96" s="297"/>
      <c r="SDQ96" s="297"/>
      <c r="SDR96" s="297"/>
      <c r="SDS96" s="297"/>
      <c r="SDT96" s="297"/>
      <c r="SDU96" s="297"/>
      <c r="SDV96" s="297"/>
      <c r="SDW96" s="297"/>
      <c r="SDX96" s="297"/>
      <c r="SDY96" s="297"/>
      <c r="SDZ96" s="297"/>
      <c r="SEA96" s="297"/>
      <c r="SEB96" s="297"/>
      <c r="SEC96" s="297"/>
      <c r="SED96" s="297"/>
      <c r="SEE96" s="297"/>
      <c r="SEF96" s="297"/>
      <c r="SEG96" s="297"/>
      <c r="SEH96" s="297"/>
      <c r="SEI96" s="297"/>
      <c r="SEJ96" s="297"/>
      <c r="SEK96" s="297"/>
      <c r="SEL96" s="297"/>
      <c r="SEM96" s="297"/>
      <c r="SEN96" s="297"/>
      <c r="SEO96" s="297"/>
      <c r="SEP96" s="297"/>
      <c r="SEQ96" s="297"/>
      <c r="SER96" s="297"/>
      <c r="SES96" s="297"/>
      <c r="SET96" s="297"/>
      <c r="SEU96" s="297"/>
      <c r="SEV96" s="297"/>
      <c r="SEW96" s="297"/>
      <c r="SEX96" s="297"/>
      <c r="SEY96" s="297"/>
      <c r="SEZ96" s="297"/>
      <c r="SFA96" s="297"/>
      <c r="SFB96" s="297"/>
      <c r="SFC96" s="297"/>
      <c r="SFD96" s="297"/>
      <c r="SFE96" s="297"/>
      <c r="SFF96" s="297"/>
      <c r="SFG96" s="297"/>
      <c r="SFH96" s="297"/>
      <c r="SFI96" s="297"/>
      <c r="SFJ96" s="297"/>
      <c r="SFK96" s="297"/>
      <c r="SFL96" s="297"/>
      <c r="SFM96" s="297"/>
      <c r="SFN96" s="297"/>
      <c r="SFO96" s="297"/>
      <c r="SFP96" s="297"/>
      <c r="SFQ96" s="297"/>
      <c r="SFR96" s="297"/>
      <c r="SFS96" s="297"/>
      <c r="SFT96" s="297"/>
      <c r="SFU96" s="297"/>
      <c r="SFV96" s="297"/>
      <c r="SFW96" s="297"/>
      <c r="SFX96" s="297"/>
      <c r="SFY96" s="297"/>
      <c r="SFZ96" s="297"/>
      <c r="SGA96" s="297"/>
      <c r="SGB96" s="297"/>
      <c r="SGC96" s="297"/>
      <c r="SGD96" s="297"/>
      <c r="SGE96" s="297"/>
      <c r="SGF96" s="297"/>
      <c r="SGG96" s="297"/>
      <c r="SGH96" s="297"/>
      <c r="SGI96" s="297"/>
      <c r="SGJ96" s="297"/>
      <c r="SGK96" s="297"/>
      <c r="SGL96" s="297"/>
      <c r="SGM96" s="297"/>
      <c r="SGN96" s="297"/>
      <c r="SGO96" s="297"/>
      <c r="SGP96" s="297"/>
      <c r="SGQ96" s="297"/>
      <c r="SGR96" s="297"/>
      <c r="SGS96" s="297"/>
      <c r="SGT96" s="297"/>
      <c r="SGU96" s="297"/>
      <c r="SGV96" s="297"/>
      <c r="SGW96" s="297"/>
      <c r="SGX96" s="297"/>
      <c r="SGY96" s="297"/>
      <c r="SGZ96" s="297"/>
      <c r="SHA96" s="297"/>
      <c r="SHB96" s="297"/>
      <c r="SHC96" s="297"/>
      <c r="SHD96" s="297"/>
      <c r="SHE96" s="297"/>
      <c r="SHF96" s="297"/>
      <c r="SHG96" s="297"/>
      <c r="SHH96" s="297"/>
      <c r="SHI96" s="297"/>
      <c r="SHJ96" s="297"/>
      <c r="SHK96" s="297"/>
      <c r="SHL96" s="297"/>
      <c r="SHM96" s="297"/>
      <c r="SHN96" s="297"/>
      <c r="SHO96" s="297"/>
      <c r="SHP96" s="297"/>
      <c r="SHQ96" s="297"/>
      <c r="SHR96" s="297"/>
      <c r="SHS96" s="297"/>
      <c r="SHT96" s="297"/>
      <c r="SHU96" s="297"/>
      <c r="SHV96" s="297"/>
      <c r="SHW96" s="297"/>
      <c r="SHX96" s="297"/>
      <c r="SHY96" s="297"/>
      <c r="SHZ96" s="297"/>
      <c r="SIA96" s="297"/>
      <c r="SIB96" s="297"/>
      <c r="SIC96" s="297"/>
      <c r="SID96" s="297"/>
      <c r="SIE96" s="297"/>
      <c r="SIF96" s="297"/>
      <c r="SIG96" s="297"/>
      <c r="SIH96" s="297"/>
      <c r="SII96" s="297"/>
      <c r="SIJ96" s="297"/>
      <c r="SIK96" s="297"/>
      <c r="SIL96" s="297"/>
      <c r="SIM96" s="297"/>
      <c r="SIN96" s="297"/>
      <c r="SIO96" s="297"/>
      <c r="SIP96" s="297"/>
      <c r="SIQ96" s="297"/>
      <c r="SIR96" s="297"/>
      <c r="SIS96" s="297"/>
      <c r="SIT96" s="297"/>
      <c r="SIU96" s="297"/>
      <c r="SIV96" s="297"/>
      <c r="SIW96" s="297"/>
      <c r="SIX96" s="297"/>
      <c r="SIY96" s="297"/>
      <c r="SIZ96" s="297"/>
      <c r="SJA96" s="297"/>
      <c r="SJB96" s="297"/>
      <c r="SJC96" s="297"/>
      <c r="SJD96" s="297"/>
      <c r="SJE96" s="297"/>
      <c r="SJF96" s="297"/>
      <c r="SJG96" s="297"/>
      <c r="SJH96" s="297"/>
      <c r="SJI96" s="297"/>
      <c r="SJJ96" s="297"/>
      <c r="SJK96" s="297"/>
      <c r="SJL96" s="297"/>
      <c r="SJM96" s="297"/>
      <c r="SJN96" s="297"/>
      <c r="SJO96" s="297"/>
      <c r="SJP96" s="297"/>
      <c r="SJQ96" s="297"/>
      <c r="SJR96" s="297"/>
      <c r="SJS96" s="297"/>
      <c r="SJT96" s="297"/>
      <c r="SJU96" s="297"/>
      <c r="SJV96" s="297"/>
      <c r="SJW96" s="297"/>
      <c r="SJX96" s="297"/>
      <c r="SJY96" s="297"/>
      <c r="SJZ96" s="297"/>
      <c r="SKA96" s="297"/>
      <c r="SKB96" s="297"/>
      <c r="SKC96" s="297"/>
      <c r="SKD96" s="297"/>
      <c r="SKE96" s="297"/>
      <c r="SKF96" s="297"/>
      <c r="SKG96" s="297"/>
      <c r="SKH96" s="297"/>
      <c r="SKI96" s="297"/>
      <c r="SKJ96" s="297"/>
      <c r="SKK96" s="297"/>
      <c r="SKL96" s="297"/>
      <c r="SKM96" s="297"/>
      <c r="SKN96" s="297"/>
      <c r="SKO96" s="297"/>
      <c r="SKP96" s="297"/>
      <c r="SKQ96" s="297"/>
      <c r="SKR96" s="297"/>
      <c r="SKS96" s="297"/>
      <c r="SKT96" s="297"/>
      <c r="SKU96" s="297"/>
      <c r="SKV96" s="297"/>
      <c r="SKW96" s="297"/>
      <c r="SKX96" s="297"/>
      <c r="SKY96" s="297"/>
      <c r="SKZ96" s="297"/>
      <c r="SLA96" s="297"/>
      <c r="SLB96" s="297"/>
      <c r="SLC96" s="297"/>
      <c r="SLD96" s="297"/>
      <c r="SLE96" s="297"/>
      <c r="SLF96" s="297"/>
      <c r="SLG96" s="297"/>
      <c r="SLH96" s="297"/>
      <c r="SLI96" s="297"/>
      <c r="SLJ96" s="297"/>
      <c r="SLK96" s="297"/>
      <c r="SLL96" s="297"/>
      <c r="SLM96" s="297"/>
      <c r="SLN96" s="297"/>
      <c r="SLO96" s="297"/>
      <c r="SLP96" s="297"/>
      <c r="SLQ96" s="297"/>
      <c r="SLR96" s="297"/>
      <c r="SLS96" s="297"/>
      <c r="SLT96" s="297"/>
      <c r="SLU96" s="297"/>
      <c r="SLV96" s="297"/>
      <c r="SLW96" s="297"/>
      <c r="SLX96" s="297"/>
      <c r="SLY96" s="297"/>
      <c r="SLZ96" s="297"/>
      <c r="SMA96" s="297"/>
      <c r="SMB96" s="297"/>
      <c r="SMC96" s="297"/>
      <c r="SMD96" s="297"/>
      <c r="SME96" s="297"/>
      <c r="SMF96" s="297"/>
      <c r="SMG96" s="297"/>
      <c r="SMH96" s="297"/>
      <c r="SMI96" s="297"/>
      <c r="SMJ96" s="297"/>
      <c r="SMK96" s="297"/>
      <c r="SML96" s="297"/>
      <c r="SMM96" s="297"/>
      <c r="SMN96" s="297"/>
      <c r="SMO96" s="297"/>
      <c r="SMP96" s="297"/>
      <c r="SMQ96" s="297"/>
      <c r="SMR96" s="297"/>
      <c r="SMS96" s="297"/>
      <c r="SMT96" s="297"/>
      <c r="SMU96" s="297"/>
      <c r="SMV96" s="297"/>
      <c r="SMW96" s="297"/>
      <c r="SMX96" s="297"/>
      <c r="SMY96" s="297"/>
      <c r="SMZ96" s="297"/>
      <c r="SNA96" s="297"/>
      <c r="SNB96" s="297"/>
      <c r="SNC96" s="297"/>
      <c r="SND96" s="297"/>
      <c r="SNE96" s="297"/>
      <c r="SNF96" s="297"/>
      <c r="SNG96" s="297"/>
      <c r="SNH96" s="297"/>
      <c r="SNI96" s="297"/>
      <c r="SNJ96" s="297"/>
      <c r="SNK96" s="297"/>
      <c r="SNL96" s="297"/>
      <c r="SNM96" s="297"/>
      <c r="SNN96" s="297"/>
      <c r="SNO96" s="297"/>
      <c r="SNP96" s="297"/>
      <c r="SNQ96" s="297"/>
      <c r="SNR96" s="297"/>
      <c r="SNS96" s="297"/>
      <c r="SNT96" s="297"/>
      <c r="SNU96" s="297"/>
      <c r="SNV96" s="297"/>
      <c r="SNW96" s="297"/>
      <c r="SNX96" s="297"/>
      <c r="SNY96" s="297"/>
      <c r="SNZ96" s="297"/>
      <c r="SOA96" s="297"/>
      <c r="SOB96" s="297"/>
      <c r="SOC96" s="297"/>
      <c r="SOD96" s="297"/>
      <c r="SOE96" s="297"/>
      <c r="SOF96" s="297"/>
      <c r="SOG96" s="297"/>
      <c r="SOH96" s="297"/>
      <c r="SOI96" s="297"/>
      <c r="SOJ96" s="297"/>
      <c r="SOK96" s="297"/>
      <c r="SOL96" s="297"/>
      <c r="SOM96" s="297"/>
      <c r="SON96" s="297"/>
      <c r="SOO96" s="297"/>
      <c r="SOP96" s="297"/>
      <c r="SOQ96" s="297"/>
      <c r="SOR96" s="297"/>
      <c r="SOS96" s="297"/>
      <c r="SOT96" s="297"/>
      <c r="SOU96" s="297"/>
      <c r="SOV96" s="297"/>
      <c r="SOW96" s="297"/>
      <c r="SOX96" s="297"/>
      <c r="SOY96" s="297"/>
      <c r="SOZ96" s="297"/>
      <c r="SPA96" s="297"/>
      <c r="SPB96" s="297"/>
      <c r="SPC96" s="297"/>
      <c r="SPD96" s="297"/>
      <c r="SPE96" s="297"/>
      <c r="SPF96" s="297"/>
      <c r="SPG96" s="297"/>
      <c r="SPH96" s="297"/>
      <c r="SPI96" s="297"/>
      <c r="SPJ96" s="297"/>
      <c r="SPK96" s="297"/>
      <c r="SPL96" s="297"/>
      <c r="SPM96" s="297"/>
      <c r="SPN96" s="297"/>
      <c r="SPO96" s="297"/>
      <c r="SPP96" s="297"/>
      <c r="SPQ96" s="297"/>
      <c r="SPR96" s="297"/>
      <c r="SPS96" s="297"/>
      <c r="SPT96" s="297"/>
      <c r="SPU96" s="297"/>
      <c r="SPV96" s="297"/>
      <c r="SPW96" s="297"/>
      <c r="SPX96" s="297"/>
      <c r="SPY96" s="297"/>
      <c r="SPZ96" s="297"/>
      <c r="SQA96" s="297"/>
      <c r="SQB96" s="297"/>
      <c r="SQC96" s="297"/>
      <c r="SQD96" s="297"/>
      <c r="SQE96" s="297"/>
      <c r="SQF96" s="297"/>
      <c r="SQG96" s="297"/>
      <c r="SQH96" s="297"/>
      <c r="SQI96" s="297"/>
      <c r="SQJ96" s="297"/>
      <c r="SQK96" s="297"/>
      <c r="SQL96" s="297"/>
      <c r="SQM96" s="297"/>
      <c r="SQN96" s="297"/>
      <c r="SQO96" s="297"/>
      <c r="SQP96" s="297"/>
      <c r="SQQ96" s="297"/>
      <c r="SQR96" s="297"/>
      <c r="SQS96" s="297"/>
      <c r="SQT96" s="297"/>
      <c r="SQU96" s="297"/>
      <c r="SQV96" s="297"/>
      <c r="SQW96" s="297"/>
      <c r="SQX96" s="297"/>
      <c r="SQY96" s="297"/>
      <c r="SQZ96" s="297"/>
      <c r="SRA96" s="297"/>
      <c r="SRB96" s="297"/>
      <c r="SRC96" s="297"/>
      <c r="SRD96" s="297"/>
      <c r="SRE96" s="297"/>
      <c r="SRF96" s="297"/>
      <c r="SRG96" s="297"/>
      <c r="SRH96" s="297"/>
      <c r="SRI96" s="297"/>
      <c r="SRJ96" s="297"/>
      <c r="SRK96" s="297"/>
      <c r="SRL96" s="297"/>
      <c r="SRM96" s="297"/>
      <c r="SRN96" s="297"/>
      <c r="SRO96" s="297"/>
      <c r="SRP96" s="297"/>
      <c r="SRQ96" s="297"/>
      <c r="SRR96" s="297"/>
      <c r="SRS96" s="297"/>
      <c r="SRT96" s="297"/>
      <c r="SRU96" s="297"/>
      <c r="SRV96" s="297"/>
      <c r="SRW96" s="297"/>
      <c r="SRX96" s="297"/>
      <c r="SRY96" s="297"/>
      <c r="SRZ96" s="297"/>
      <c r="SSA96" s="297"/>
      <c r="SSB96" s="297"/>
      <c r="SSC96" s="297"/>
      <c r="SSD96" s="297"/>
      <c r="SSE96" s="297"/>
      <c r="SSF96" s="297"/>
      <c r="SSG96" s="297"/>
      <c r="SSH96" s="297"/>
      <c r="SSI96" s="297"/>
      <c r="SSJ96" s="297"/>
      <c r="SSK96" s="297"/>
      <c r="SSL96" s="297"/>
      <c r="SSM96" s="297"/>
      <c r="SSN96" s="297"/>
      <c r="SSO96" s="297"/>
      <c r="SSP96" s="297"/>
      <c r="SSQ96" s="297"/>
      <c r="SSR96" s="297"/>
      <c r="SSS96" s="297"/>
      <c r="SST96" s="297"/>
      <c r="SSU96" s="297"/>
      <c r="SSV96" s="297"/>
      <c r="SSW96" s="297"/>
      <c r="SSX96" s="297"/>
      <c r="SSY96" s="297"/>
      <c r="SSZ96" s="297"/>
      <c r="STA96" s="297"/>
      <c r="STB96" s="297"/>
      <c r="STC96" s="297"/>
      <c r="STD96" s="297"/>
      <c r="STE96" s="297"/>
      <c r="STF96" s="297"/>
      <c r="STG96" s="297"/>
      <c r="STH96" s="297"/>
      <c r="STI96" s="297"/>
      <c r="STJ96" s="297"/>
      <c r="STK96" s="297"/>
      <c r="STL96" s="297"/>
      <c r="STM96" s="297"/>
      <c r="STN96" s="297"/>
      <c r="STO96" s="297"/>
      <c r="STP96" s="297"/>
      <c r="STQ96" s="297"/>
      <c r="STR96" s="297"/>
      <c r="STS96" s="297"/>
      <c r="STT96" s="297"/>
      <c r="STU96" s="297"/>
      <c r="STV96" s="297"/>
      <c r="STW96" s="297"/>
      <c r="STX96" s="297"/>
      <c r="STY96" s="297"/>
      <c r="STZ96" s="297"/>
      <c r="SUA96" s="297"/>
      <c r="SUB96" s="297"/>
      <c r="SUC96" s="297"/>
      <c r="SUD96" s="297"/>
      <c r="SUE96" s="297"/>
      <c r="SUF96" s="297"/>
      <c r="SUG96" s="297"/>
      <c r="SUH96" s="297"/>
      <c r="SUI96" s="297"/>
      <c r="SUJ96" s="297"/>
      <c r="SUK96" s="297"/>
      <c r="SUL96" s="297"/>
      <c r="SUM96" s="297"/>
      <c r="SUN96" s="297"/>
      <c r="SUO96" s="297"/>
      <c r="SUP96" s="297"/>
      <c r="SUQ96" s="297"/>
      <c r="SUR96" s="297"/>
      <c r="SUS96" s="297"/>
      <c r="SUT96" s="297"/>
      <c r="SUU96" s="297"/>
      <c r="SUV96" s="297"/>
      <c r="SUW96" s="297"/>
      <c r="SUX96" s="297"/>
      <c r="SUY96" s="297"/>
      <c r="SUZ96" s="297"/>
      <c r="SVA96" s="297"/>
      <c r="SVB96" s="297"/>
      <c r="SVC96" s="297"/>
      <c r="SVD96" s="297"/>
      <c r="SVE96" s="297"/>
      <c r="SVF96" s="297"/>
      <c r="SVG96" s="297"/>
      <c r="SVH96" s="297"/>
      <c r="SVI96" s="297"/>
      <c r="SVJ96" s="297"/>
      <c r="SVK96" s="297"/>
      <c r="SVL96" s="297"/>
      <c r="SVM96" s="297"/>
      <c r="SVN96" s="297"/>
      <c r="SVO96" s="297"/>
      <c r="SVP96" s="297"/>
      <c r="SVQ96" s="297"/>
      <c r="SVR96" s="297"/>
      <c r="SVS96" s="297"/>
      <c r="SVT96" s="297"/>
      <c r="SVU96" s="297"/>
      <c r="SVV96" s="297"/>
      <c r="SVW96" s="297"/>
      <c r="SVX96" s="297"/>
      <c r="SVY96" s="297"/>
      <c r="SVZ96" s="297"/>
      <c r="SWA96" s="297"/>
      <c r="SWB96" s="297"/>
      <c r="SWC96" s="297"/>
      <c r="SWD96" s="297"/>
      <c r="SWE96" s="297"/>
      <c r="SWF96" s="297"/>
      <c r="SWG96" s="297"/>
      <c r="SWH96" s="297"/>
      <c r="SWI96" s="297"/>
      <c r="SWJ96" s="297"/>
      <c r="SWK96" s="297"/>
      <c r="SWL96" s="297"/>
      <c r="SWM96" s="297"/>
      <c r="SWN96" s="297"/>
      <c r="SWO96" s="297"/>
      <c r="SWP96" s="297"/>
      <c r="SWQ96" s="297"/>
      <c r="SWR96" s="297"/>
      <c r="SWS96" s="297"/>
      <c r="SWT96" s="297"/>
      <c r="SWU96" s="297"/>
      <c r="SWV96" s="297"/>
      <c r="SWW96" s="297"/>
      <c r="SWX96" s="297"/>
      <c r="SWY96" s="297"/>
      <c r="SWZ96" s="297"/>
      <c r="SXA96" s="297"/>
      <c r="SXB96" s="297"/>
      <c r="SXC96" s="297"/>
      <c r="SXD96" s="297"/>
      <c r="SXE96" s="297"/>
      <c r="SXF96" s="297"/>
      <c r="SXG96" s="297"/>
      <c r="SXH96" s="297"/>
      <c r="SXI96" s="297"/>
      <c r="SXJ96" s="297"/>
      <c r="SXK96" s="297"/>
      <c r="SXL96" s="297"/>
      <c r="SXM96" s="297"/>
      <c r="SXN96" s="297"/>
      <c r="SXO96" s="297"/>
      <c r="SXP96" s="297"/>
      <c r="SXQ96" s="297"/>
      <c r="SXR96" s="297"/>
      <c r="SXS96" s="297"/>
      <c r="SXT96" s="297"/>
      <c r="SXU96" s="297"/>
      <c r="SXV96" s="297"/>
      <c r="SXW96" s="297"/>
      <c r="SXX96" s="297"/>
      <c r="SXY96" s="297"/>
      <c r="SXZ96" s="297"/>
      <c r="SYA96" s="297"/>
      <c r="SYB96" s="297"/>
      <c r="SYC96" s="297"/>
      <c r="SYD96" s="297"/>
      <c r="SYE96" s="297"/>
      <c r="SYF96" s="297"/>
      <c r="SYG96" s="297"/>
      <c r="SYH96" s="297"/>
      <c r="SYI96" s="297"/>
      <c r="SYJ96" s="297"/>
      <c r="SYK96" s="297"/>
      <c r="SYL96" s="297"/>
      <c r="SYM96" s="297"/>
      <c r="SYN96" s="297"/>
      <c r="SYO96" s="297"/>
      <c r="SYP96" s="297"/>
      <c r="SYQ96" s="297"/>
      <c r="SYR96" s="297"/>
      <c r="SYS96" s="297"/>
      <c r="SYT96" s="297"/>
      <c r="SYU96" s="297"/>
      <c r="SYV96" s="297"/>
      <c r="SYW96" s="297"/>
      <c r="SYX96" s="297"/>
      <c r="SYY96" s="297"/>
      <c r="SYZ96" s="297"/>
      <c r="SZA96" s="297"/>
      <c r="SZB96" s="297"/>
      <c r="SZC96" s="297"/>
      <c r="SZD96" s="297"/>
      <c r="SZE96" s="297"/>
      <c r="SZF96" s="297"/>
      <c r="SZG96" s="297"/>
      <c r="SZH96" s="297"/>
      <c r="SZI96" s="297"/>
      <c r="SZJ96" s="297"/>
      <c r="SZK96" s="297"/>
      <c r="SZL96" s="297"/>
      <c r="SZM96" s="297"/>
      <c r="SZN96" s="297"/>
      <c r="SZO96" s="297"/>
      <c r="SZP96" s="297"/>
      <c r="SZQ96" s="297"/>
      <c r="SZR96" s="297"/>
      <c r="SZS96" s="297"/>
      <c r="SZT96" s="297"/>
      <c r="SZU96" s="297"/>
      <c r="SZV96" s="297"/>
      <c r="SZW96" s="297"/>
      <c r="SZX96" s="297"/>
      <c r="SZY96" s="297"/>
      <c r="SZZ96" s="297"/>
      <c r="TAA96" s="297"/>
      <c r="TAB96" s="297"/>
      <c r="TAC96" s="297"/>
      <c r="TAD96" s="297"/>
      <c r="TAE96" s="297"/>
      <c r="TAF96" s="297"/>
      <c r="TAG96" s="297"/>
      <c r="TAH96" s="297"/>
      <c r="TAI96" s="297"/>
      <c r="TAJ96" s="297"/>
      <c r="TAK96" s="297"/>
      <c r="TAL96" s="297"/>
      <c r="TAM96" s="297"/>
      <c r="TAN96" s="297"/>
      <c r="TAO96" s="297"/>
      <c r="TAP96" s="297"/>
      <c r="TAQ96" s="297"/>
      <c r="TAR96" s="297"/>
      <c r="TAS96" s="297"/>
      <c r="TAT96" s="297"/>
      <c r="TAU96" s="297"/>
      <c r="TAV96" s="297"/>
      <c r="TAW96" s="297"/>
      <c r="TAX96" s="297"/>
      <c r="TAY96" s="297"/>
      <c r="TAZ96" s="297"/>
      <c r="TBA96" s="297"/>
      <c r="TBB96" s="297"/>
      <c r="TBC96" s="297"/>
      <c r="TBD96" s="297"/>
      <c r="TBE96" s="297"/>
      <c r="TBF96" s="297"/>
      <c r="TBG96" s="297"/>
      <c r="TBH96" s="297"/>
      <c r="TBI96" s="297"/>
      <c r="TBJ96" s="297"/>
      <c r="TBK96" s="297"/>
      <c r="TBL96" s="297"/>
      <c r="TBM96" s="297"/>
      <c r="TBN96" s="297"/>
      <c r="TBO96" s="297"/>
      <c r="TBP96" s="297"/>
      <c r="TBQ96" s="297"/>
      <c r="TBR96" s="297"/>
      <c r="TBS96" s="297"/>
      <c r="TBT96" s="297"/>
      <c r="TBU96" s="297"/>
      <c r="TBV96" s="297"/>
      <c r="TBW96" s="297"/>
      <c r="TBX96" s="297"/>
      <c r="TBY96" s="297"/>
      <c r="TBZ96" s="297"/>
      <c r="TCA96" s="297"/>
      <c r="TCB96" s="297"/>
      <c r="TCC96" s="297"/>
      <c r="TCD96" s="297"/>
      <c r="TCE96" s="297"/>
      <c r="TCF96" s="297"/>
      <c r="TCG96" s="297"/>
      <c r="TCH96" s="297"/>
      <c r="TCI96" s="297"/>
      <c r="TCJ96" s="297"/>
      <c r="TCK96" s="297"/>
      <c r="TCL96" s="297"/>
      <c r="TCM96" s="297"/>
      <c r="TCN96" s="297"/>
      <c r="TCO96" s="297"/>
      <c r="TCP96" s="297"/>
      <c r="TCQ96" s="297"/>
      <c r="TCR96" s="297"/>
      <c r="TCS96" s="297"/>
      <c r="TCT96" s="297"/>
      <c r="TCU96" s="297"/>
      <c r="TCV96" s="297"/>
      <c r="TCW96" s="297"/>
      <c r="TCX96" s="297"/>
      <c r="TCY96" s="297"/>
      <c r="TCZ96" s="297"/>
      <c r="TDA96" s="297"/>
      <c r="TDB96" s="297"/>
      <c r="TDC96" s="297"/>
      <c r="TDD96" s="297"/>
      <c r="TDE96" s="297"/>
      <c r="TDF96" s="297"/>
      <c r="TDG96" s="297"/>
      <c r="TDH96" s="297"/>
      <c r="TDI96" s="297"/>
      <c r="TDJ96" s="297"/>
      <c r="TDK96" s="297"/>
      <c r="TDL96" s="297"/>
      <c r="TDM96" s="297"/>
      <c r="TDN96" s="297"/>
      <c r="TDO96" s="297"/>
      <c r="TDP96" s="297"/>
      <c r="TDQ96" s="297"/>
      <c r="TDR96" s="297"/>
      <c r="TDS96" s="297"/>
      <c r="TDT96" s="297"/>
      <c r="TDU96" s="297"/>
      <c r="TDV96" s="297"/>
      <c r="TDW96" s="297"/>
      <c r="TDX96" s="297"/>
      <c r="TDY96" s="297"/>
      <c r="TDZ96" s="297"/>
      <c r="TEA96" s="297"/>
      <c r="TEB96" s="297"/>
      <c r="TEC96" s="297"/>
      <c r="TED96" s="297"/>
      <c r="TEE96" s="297"/>
      <c r="TEF96" s="297"/>
      <c r="TEG96" s="297"/>
      <c r="TEH96" s="297"/>
      <c r="TEI96" s="297"/>
      <c r="TEJ96" s="297"/>
      <c r="TEK96" s="297"/>
      <c r="TEL96" s="297"/>
      <c r="TEM96" s="297"/>
      <c r="TEN96" s="297"/>
      <c r="TEO96" s="297"/>
      <c r="TEP96" s="297"/>
      <c r="TEQ96" s="297"/>
      <c r="TER96" s="297"/>
      <c r="TES96" s="297"/>
      <c r="TET96" s="297"/>
      <c r="TEU96" s="297"/>
      <c r="TEV96" s="297"/>
      <c r="TEW96" s="297"/>
      <c r="TEX96" s="297"/>
      <c r="TEY96" s="297"/>
      <c r="TEZ96" s="297"/>
      <c r="TFA96" s="297"/>
      <c r="TFB96" s="297"/>
      <c r="TFC96" s="297"/>
      <c r="TFD96" s="297"/>
      <c r="TFE96" s="297"/>
      <c r="TFF96" s="297"/>
      <c r="TFG96" s="297"/>
      <c r="TFH96" s="297"/>
      <c r="TFI96" s="297"/>
      <c r="TFJ96" s="297"/>
      <c r="TFK96" s="297"/>
      <c r="TFL96" s="297"/>
      <c r="TFM96" s="297"/>
      <c r="TFN96" s="297"/>
      <c r="TFO96" s="297"/>
      <c r="TFP96" s="297"/>
      <c r="TFQ96" s="297"/>
      <c r="TFR96" s="297"/>
      <c r="TFS96" s="297"/>
      <c r="TFT96" s="297"/>
      <c r="TFU96" s="297"/>
      <c r="TFV96" s="297"/>
      <c r="TFW96" s="297"/>
      <c r="TFX96" s="297"/>
      <c r="TFY96" s="297"/>
      <c r="TFZ96" s="297"/>
      <c r="TGA96" s="297"/>
      <c r="TGB96" s="297"/>
      <c r="TGC96" s="297"/>
      <c r="TGD96" s="297"/>
      <c r="TGE96" s="297"/>
      <c r="TGF96" s="297"/>
      <c r="TGG96" s="297"/>
      <c r="TGH96" s="297"/>
      <c r="TGI96" s="297"/>
      <c r="TGJ96" s="297"/>
      <c r="TGK96" s="297"/>
      <c r="TGL96" s="297"/>
      <c r="TGM96" s="297"/>
      <c r="TGN96" s="297"/>
      <c r="TGO96" s="297"/>
      <c r="TGP96" s="297"/>
      <c r="TGQ96" s="297"/>
      <c r="TGR96" s="297"/>
      <c r="TGS96" s="297"/>
      <c r="TGT96" s="297"/>
      <c r="TGU96" s="297"/>
      <c r="TGV96" s="297"/>
      <c r="TGW96" s="297"/>
      <c r="TGX96" s="297"/>
      <c r="TGY96" s="297"/>
      <c r="TGZ96" s="297"/>
      <c r="THA96" s="297"/>
      <c r="THB96" s="297"/>
      <c r="THC96" s="297"/>
      <c r="THD96" s="297"/>
      <c r="THE96" s="297"/>
      <c r="THF96" s="297"/>
      <c r="THG96" s="297"/>
      <c r="THH96" s="297"/>
      <c r="THI96" s="297"/>
      <c r="THJ96" s="297"/>
      <c r="THK96" s="297"/>
      <c r="THL96" s="297"/>
      <c r="THM96" s="297"/>
      <c r="THN96" s="297"/>
      <c r="THO96" s="297"/>
      <c r="THP96" s="297"/>
      <c r="THQ96" s="297"/>
      <c r="THR96" s="297"/>
      <c r="THS96" s="297"/>
      <c r="THT96" s="297"/>
      <c r="THU96" s="297"/>
      <c r="THV96" s="297"/>
      <c r="THW96" s="297"/>
      <c r="THX96" s="297"/>
      <c r="THY96" s="297"/>
      <c r="THZ96" s="297"/>
      <c r="TIA96" s="297"/>
      <c r="TIB96" s="297"/>
      <c r="TIC96" s="297"/>
      <c r="TID96" s="297"/>
      <c r="TIE96" s="297"/>
      <c r="TIF96" s="297"/>
      <c r="TIG96" s="297"/>
      <c r="TIH96" s="297"/>
      <c r="TII96" s="297"/>
      <c r="TIJ96" s="297"/>
      <c r="TIK96" s="297"/>
      <c r="TIL96" s="297"/>
      <c r="TIM96" s="297"/>
      <c r="TIN96" s="297"/>
      <c r="TIO96" s="297"/>
      <c r="TIP96" s="297"/>
      <c r="TIQ96" s="297"/>
      <c r="TIR96" s="297"/>
      <c r="TIS96" s="297"/>
      <c r="TIT96" s="297"/>
      <c r="TIU96" s="297"/>
      <c r="TIV96" s="297"/>
      <c r="TIW96" s="297"/>
      <c r="TIX96" s="297"/>
      <c r="TIY96" s="297"/>
      <c r="TIZ96" s="297"/>
      <c r="TJA96" s="297"/>
      <c r="TJB96" s="297"/>
      <c r="TJC96" s="297"/>
      <c r="TJD96" s="297"/>
      <c r="TJE96" s="297"/>
      <c r="TJF96" s="297"/>
      <c r="TJG96" s="297"/>
      <c r="TJH96" s="297"/>
      <c r="TJI96" s="297"/>
      <c r="TJJ96" s="297"/>
      <c r="TJK96" s="297"/>
      <c r="TJL96" s="297"/>
      <c r="TJM96" s="297"/>
      <c r="TJN96" s="297"/>
      <c r="TJO96" s="297"/>
      <c r="TJP96" s="297"/>
      <c r="TJQ96" s="297"/>
      <c r="TJR96" s="297"/>
      <c r="TJS96" s="297"/>
      <c r="TJT96" s="297"/>
      <c r="TJU96" s="297"/>
      <c r="TJV96" s="297"/>
      <c r="TJW96" s="297"/>
      <c r="TJX96" s="297"/>
      <c r="TJY96" s="297"/>
      <c r="TJZ96" s="297"/>
      <c r="TKA96" s="297"/>
      <c r="TKB96" s="297"/>
      <c r="TKC96" s="297"/>
      <c r="TKD96" s="297"/>
      <c r="TKE96" s="297"/>
      <c r="TKF96" s="297"/>
      <c r="TKG96" s="297"/>
      <c r="TKH96" s="297"/>
      <c r="TKI96" s="297"/>
      <c r="TKJ96" s="297"/>
      <c r="TKK96" s="297"/>
      <c r="TKL96" s="297"/>
      <c r="TKM96" s="297"/>
      <c r="TKN96" s="297"/>
      <c r="TKO96" s="297"/>
      <c r="TKP96" s="297"/>
      <c r="TKQ96" s="297"/>
      <c r="TKR96" s="297"/>
      <c r="TKS96" s="297"/>
      <c r="TKT96" s="297"/>
      <c r="TKU96" s="297"/>
      <c r="TKV96" s="297"/>
      <c r="TKW96" s="297"/>
      <c r="TKX96" s="297"/>
      <c r="TKY96" s="297"/>
      <c r="TKZ96" s="297"/>
      <c r="TLA96" s="297"/>
      <c r="TLB96" s="297"/>
      <c r="TLC96" s="297"/>
      <c r="TLD96" s="297"/>
      <c r="TLE96" s="297"/>
      <c r="TLF96" s="297"/>
      <c r="TLG96" s="297"/>
      <c r="TLH96" s="297"/>
      <c r="TLI96" s="297"/>
      <c r="TLJ96" s="297"/>
      <c r="TLK96" s="297"/>
      <c r="TLL96" s="297"/>
      <c r="TLM96" s="297"/>
      <c r="TLN96" s="297"/>
      <c r="TLO96" s="297"/>
      <c r="TLP96" s="297"/>
      <c r="TLQ96" s="297"/>
      <c r="TLR96" s="297"/>
      <c r="TLS96" s="297"/>
      <c r="TLT96" s="297"/>
      <c r="TLU96" s="297"/>
      <c r="TLV96" s="297"/>
      <c r="TLW96" s="297"/>
      <c r="TLX96" s="297"/>
      <c r="TLY96" s="297"/>
      <c r="TLZ96" s="297"/>
      <c r="TMA96" s="297"/>
      <c r="TMB96" s="297"/>
      <c r="TMC96" s="297"/>
      <c r="TMD96" s="297"/>
      <c r="TME96" s="297"/>
      <c r="TMF96" s="297"/>
      <c r="TMG96" s="297"/>
      <c r="TMH96" s="297"/>
      <c r="TMI96" s="297"/>
      <c r="TMJ96" s="297"/>
      <c r="TMK96" s="297"/>
      <c r="TML96" s="297"/>
      <c r="TMM96" s="297"/>
      <c r="TMN96" s="297"/>
      <c r="TMO96" s="297"/>
      <c r="TMP96" s="297"/>
      <c r="TMQ96" s="297"/>
      <c r="TMR96" s="297"/>
      <c r="TMS96" s="297"/>
      <c r="TMT96" s="297"/>
      <c r="TMU96" s="297"/>
      <c r="TMV96" s="297"/>
      <c r="TMW96" s="297"/>
      <c r="TMX96" s="297"/>
      <c r="TMY96" s="297"/>
      <c r="TMZ96" s="297"/>
      <c r="TNA96" s="297"/>
      <c r="TNB96" s="297"/>
      <c r="TNC96" s="297"/>
      <c r="TND96" s="297"/>
      <c r="TNE96" s="297"/>
      <c r="TNF96" s="297"/>
      <c r="TNG96" s="297"/>
      <c r="TNH96" s="297"/>
      <c r="TNI96" s="297"/>
      <c r="TNJ96" s="297"/>
      <c r="TNK96" s="297"/>
      <c r="TNL96" s="297"/>
      <c r="TNM96" s="297"/>
      <c r="TNN96" s="297"/>
      <c r="TNO96" s="297"/>
      <c r="TNP96" s="297"/>
      <c r="TNQ96" s="297"/>
      <c r="TNR96" s="297"/>
      <c r="TNS96" s="297"/>
      <c r="TNT96" s="297"/>
      <c r="TNU96" s="297"/>
      <c r="TNV96" s="297"/>
      <c r="TNW96" s="297"/>
      <c r="TNX96" s="297"/>
      <c r="TNY96" s="297"/>
      <c r="TNZ96" s="297"/>
      <c r="TOA96" s="297"/>
      <c r="TOB96" s="297"/>
      <c r="TOC96" s="297"/>
      <c r="TOD96" s="297"/>
      <c r="TOE96" s="297"/>
      <c r="TOF96" s="297"/>
      <c r="TOG96" s="297"/>
      <c r="TOH96" s="297"/>
      <c r="TOI96" s="297"/>
      <c r="TOJ96" s="297"/>
      <c r="TOK96" s="297"/>
      <c r="TOL96" s="297"/>
      <c r="TOM96" s="297"/>
      <c r="TON96" s="297"/>
      <c r="TOO96" s="297"/>
      <c r="TOP96" s="297"/>
      <c r="TOQ96" s="297"/>
      <c r="TOR96" s="297"/>
      <c r="TOS96" s="297"/>
      <c r="TOT96" s="297"/>
      <c r="TOU96" s="297"/>
      <c r="TOV96" s="297"/>
      <c r="TOW96" s="297"/>
      <c r="TOX96" s="297"/>
      <c r="TOY96" s="297"/>
      <c r="TOZ96" s="297"/>
      <c r="TPA96" s="297"/>
      <c r="TPB96" s="297"/>
      <c r="TPC96" s="297"/>
      <c r="TPD96" s="297"/>
      <c r="TPE96" s="297"/>
      <c r="TPF96" s="297"/>
      <c r="TPG96" s="297"/>
      <c r="TPH96" s="297"/>
      <c r="TPI96" s="297"/>
      <c r="TPJ96" s="297"/>
      <c r="TPK96" s="297"/>
      <c r="TPL96" s="297"/>
      <c r="TPM96" s="297"/>
      <c r="TPN96" s="297"/>
      <c r="TPO96" s="297"/>
      <c r="TPP96" s="297"/>
      <c r="TPQ96" s="297"/>
      <c r="TPR96" s="297"/>
      <c r="TPS96" s="297"/>
      <c r="TPT96" s="297"/>
      <c r="TPU96" s="297"/>
      <c r="TPV96" s="297"/>
      <c r="TPW96" s="297"/>
      <c r="TPX96" s="297"/>
      <c r="TPY96" s="297"/>
      <c r="TPZ96" s="297"/>
      <c r="TQA96" s="297"/>
      <c r="TQB96" s="297"/>
      <c r="TQC96" s="297"/>
      <c r="TQD96" s="297"/>
      <c r="TQE96" s="297"/>
      <c r="TQF96" s="297"/>
      <c r="TQG96" s="297"/>
      <c r="TQH96" s="297"/>
      <c r="TQI96" s="297"/>
      <c r="TQJ96" s="297"/>
      <c r="TQK96" s="297"/>
      <c r="TQL96" s="297"/>
      <c r="TQM96" s="297"/>
      <c r="TQN96" s="297"/>
      <c r="TQO96" s="297"/>
      <c r="TQP96" s="297"/>
      <c r="TQQ96" s="297"/>
      <c r="TQR96" s="297"/>
      <c r="TQS96" s="297"/>
      <c r="TQT96" s="297"/>
      <c r="TQU96" s="297"/>
      <c r="TQV96" s="297"/>
      <c r="TQW96" s="297"/>
      <c r="TQX96" s="297"/>
      <c r="TQY96" s="297"/>
      <c r="TQZ96" s="297"/>
      <c r="TRA96" s="297"/>
      <c r="TRB96" s="297"/>
      <c r="TRC96" s="297"/>
      <c r="TRD96" s="297"/>
      <c r="TRE96" s="297"/>
      <c r="TRF96" s="297"/>
      <c r="TRG96" s="297"/>
      <c r="TRH96" s="297"/>
      <c r="TRI96" s="297"/>
      <c r="TRJ96" s="297"/>
      <c r="TRK96" s="297"/>
      <c r="TRL96" s="297"/>
      <c r="TRM96" s="297"/>
      <c r="TRN96" s="297"/>
      <c r="TRO96" s="297"/>
      <c r="TRP96" s="297"/>
      <c r="TRQ96" s="297"/>
      <c r="TRR96" s="297"/>
      <c r="TRS96" s="297"/>
      <c r="TRT96" s="297"/>
      <c r="TRU96" s="297"/>
      <c r="TRV96" s="297"/>
      <c r="TRW96" s="297"/>
      <c r="TRX96" s="297"/>
      <c r="TRY96" s="297"/>
      <c r="TRZ96" s="297"/>
      <c r="TSA96" s="297"/>
      <c r="TSB96" s="297"/>
      <c r="TSC96" s="297"/>
      <c r="TSD96" s="297"/>
      <c r="TSE96" s="297"/>
      <c r="TSF96" s="297"/>
      <c r="TSG96" s="297"/>
      <c r="TSH96" s="297"/>
      <c r="TSI96" s="297"/>
      <c r="TSJ96" s="297"/>
      <c r="TSK96" s="297"/>
      <c r="TSL96" s="297"/>
      <c r="TSM96" s="297"/>
      <c r="TSN96" s="297"/>
      <c r="TSO96" s="297"/>
      <c r="TSP96" s="297"/>
      <c r="TSQ96" s="297"/>
      <c r="TSR96" s="297"/>
      <c r="TSS96" s="297"/>
      <c r="TST96" s="297"/>
      <c r="TSU96" s="297"/>
      <c r="TSV96" s="297"/>
      <c r="TSW96" s="297"/>
      <c r="TSX96" s="297"/>
      <c r="TSY96" s="297"/>
      <c r="TSZ96" s="297"/>
      <c r="TTA96" s="297"/>
      <c r="TTB96" s="297"/>
      <c r="TTC96" s="297"/>
      <c r="TTD96" s="297"/>
      <c r="TTE96" s="297"/>
      <c r="TTF96" s="297"/>
      <c r="TTG96" s="297"/>
      <c r="TTH96" s="297"/>
      <c r="TTI96" s="297"/>
      <c r="TTJ96" s="297"/>
      <c r="TTK96" s="297"/>
      <c r="TTL96" s="297"/>
      <c r="TTM96" s="297"/>
      <c r="TTN96" s="297"/>
      <c r="TTO96" s="297"/>
      <c r="TTP96" s="297"/>
      <c r="TTQ96" s="297"/>
      <c r="TTR96" s="297"/>
      <c r="TTS96" s="297"/>
      <c r="TTT96" s="297"/>
      <c r="TTU96" s="297"/>
      <c r="TTV96" s="297"/>
      <c r="TTW96" s="297"/>
      <c r="TTX96" s="297"/>
      <c r="TTY96" s="297"/>
      <c r="TTZ96" s="297"/>
      <c r="TUA96" s="297"/>
      <c r="TUB96" s="297"/>
      <c r="TUC96" s="297"/>
      <c r="TUD96" s="297"/>
      <c r="TUE96" s="297"/>
      <c r="TUF96" s="297"/>
      <c r="TUG96" s="297"/>
      <c r="TUH96" s="297"/>
      <c r="TUI96" s="297"/>
      <c r="TUJ96" s="297"/>
      <c r="TUK96" s="297"/>
      <c r="TUL96" s="297"/>
      <c r="TUM96" s="297"/>
      <c r="TUN96" s="297"/>
      <c r="TUO96" s="297"/>
      <c r="TUP96" s="297"/>
      <c r="TUQ96" s="297"/>
      <c r="TUR96" s="297"/>
      <c r="TUS96" s="297"/>
      <c r="TUT96" s="297"/>
      <c r="TUU96" s="297"/>
      <c r="TUV96" s="297"/>
      <c r="TUW96" s="297"/>
      <c r="TUX96" s="297"/>
      <c r="TUY96" s="297"/>
      <c r="TUZ96" s="297"/>
      <c r="TVA96" s="297"/>
      <c r="TVB96" s="297"/>
      <c r="TVC96" s="297"/>
      <c r="TVD96" s="297"/>
      <c r="TVE96" s="297"/>
      <c r="TVF96" s="297"/>
      <c r="TVG96" s="297"/>
      <c r="TVH96" s="297"/>
      <c r="TVI96" s="297"/>
      <c r="TVJ96" s="297"/>
      <c r="TVK96" s="297"/>
      <c r="TVL96" s="297"/>
      <c r="TVM96" s="297"/>
      <c r="TVN96" s="297"/>
      <c r="TVO96" s="297"/>
      <c r="TVP96" s="297"/>
      <c r="TVQ96" s="297"/>
      <c r="TVR96" s="297"/>
      <c r="TVS96" s="297"/>
      <c r="TVT96" s="297"/>
      <c r="TVU96" s="297"/>
      <c r="TVV96" s="297"/>
      <c r="TVW96" s="297"/>
      <c r="TVX96" s="297"/>
      <c r="TVY96" s="297"/>
      <c r="TVZ96" s="297"/>
      <c r="TWA96" s="297"/>
      <c r="TWB96" s="297"/>
      <c r="TWC96" s="297"/>
      <c r="TWD96" s="297"/>
      <c r="TWE96" s="297"/>
      <c r="TWF96" s="297"/>
      <c r="TWG96" s="297"/>
      <c r="TWH96" s="297"/>
      <c r="TWI96" s="297"/>
      <c r="TWJ96" s="297"/>
      <c r="TWK96" s="297"/>
      <c r="TWL96" s="297"/>
      <c r="TWM96" s="297"/>
      <c r="TWN96" s="297"/>
      <c r="TWO96" s="297"/>
      <c r="TWP96" s="297"/>
      <c r="TWQ96" s="297"/>
      <c r="TWR96" s="297"/>
      <c r="TWS96" s="297"/>
      <c r="TWT96" s="297"/>
      <c r="TWU96" s="297"/>
      <c r="TWV96" s="297"/>
      <c r="TWW96" s="297"/>
      <c r="TWX96" s="297"/>
      <c r="TWY96" s="297"/>
      <c r="TWZ96" s="297"/>
      <c r="TXA96" s="297"/>
      <c r="TXB96" s="297"/>
      <c r="TXC96" s="297"/>
      <c r="TXD96" s="297"/>
      <c r="TXE96" s="297"/>
      <c r="TXF96" s="297"/>
      <c r="TXG96" s="297"/>
      <c r="TXH96" s="297"/>
      <c r="TXI96" s="297"/>
      <c r="TXJ96" s="297"/>
      <c r="TXK96" s="297"/>
      <c r="TXL96" s="297"/>
      <c r="TXM96" s="297"/>
      <c r="TXN96" s="297"/>
      <c r="TXO96" s="297"/>
      <c r="TXP96" s="297"/>
      <c r="TXQ96" s="297"/>
      <c r="TXR96" s="297"/>
      <c r="TXS96" s="297"/>
      <c r="TXT96" s="297"/>
      <c r="TXU96" s="297"/>
      <c r="TXV96" s="297"/>
      <c r="TXW96" s="297"/>
      <c r="TXX96" s="297"/>
      <c r="TXY96" s="297"/>
      <c r="TXZ96" s="297"/>
      <c r="TYA96" s="297"/>
      <c r="TYB96" s="297"/>
      <c r="TYC96" s="297"/>
      <c r="TYD96" s="297"/>
      <c r="TYE96" s="297"/>
      <c r="TYF96" s="297"/>
      <c r="TYG96" s="297"/>
      <c r="TYH96" s="297"/>
      <c r="TYI96" s="297"/>
      <c r="TYJ96" s="297"/>
      <c r="TYK96" s="297"/>
      <c r="TYL96" s="297"/>
      <c r="TYM96" s="297"/>
      <c r="TYN96" s="297"/>
      <c r="TYO96" s="297"/>
      <c r="TYP96" s="297"/>
      <c r="TYQ96" s="297"/>
      <c r="TYR96" s="297"/>
      <c r="TYS96" s="297"/>
      <c r="TYT96" s="297"/>
      <c r="TYU96" s="297"/>
      <c r="TYV96" s="297"/>
      <c r="TYW96" s="297"/>
      <c r="TYX96" s="297"/>
      <c r="TYY96" s="297"/>
      <c r="TYZ96" s="297"/>
      <c r="TZA96" s="297"/>
      <c r="TZB96" s="297"/>
      <c r="TZC96" s="297"/>
      <c r="TZD96" s="297"/>
      <c r="TZE96" s="297"/>
      <c r="TZF96" s="297"/>
      <c r="TZG96" s="297"/>
      <c r="TZH96" s="297"/>
      <c r="TZI96" s="297"/>
      <c r="TZJ96" s="297"/>
      <c r="TZK96" s="297"/>
      <c r="TZL96" s="297"/>
      <c r="TZM96" s="297"/>
      <c r="TZN96" s="297"/>
      <c r="TZO96" s="297"/>
      <c r="TZP96" s="297"/>
      <c r="TZQ96" s="297"/>
      <c r="TZR96" s="297"/>
      <c r="TZS96" s="297"/>
      <c r="TZT96" s="297"/>
      <c r="TZU96" s="297"/>
      <c r="TZV96" s="297"/>
      <c r="TZW96" s="297"/>
      <c r="TZX96" s="297"/>
      <c r="TZY96" s="297"/>
      <c r="TZZ96" s="297"/>
      <c r="UAA96" s="297"/>
      <c r="UAB96" s="297"/>
      <c r="UAC96" s="297"/>
      <c r="UAD96" s="297"/>
      <c r="UAE96" s="297"/>
      <c r="UAF96" s="297"/>
      <c r="UAG96" s="297"/>
      <c r="UAH96" s="297"/>
      <c r="UAI96" s="297"/>
      <c r="UAJ96" s="297"/>
      <c r="UAK96" s="297"/>
      <c r="UAL96" s="297"/>
      <c r="UAM96" s="297"/>
      <c r="UAN96" s="297"/>
      <c r="UAO96" s="297"/>
      <c r="UAP96" s="297"/>
      <c r="UAQ96" s="297"/>
      <c r="UAR96" s="297"/>
      <c r="UAS96" s="297"/>
      <c r="UAT96" s="297"/>
      <c r="UAU96" s="297"/>
      <c r="UAV96" s="297"/>
      <c r="UAW96" s="297"/>
      <c r="UAX96" s="297"/>
      <c r="UAY96" s="297"/>
      <c r="UAZ96" s="297"/>
      <c r="UBA96" s="297"/>
      <c r="UBB96" s="297"/>
      <c r="UBC96" s="297"/>
      <c r="UBD96" s="297"/>
      <c r="UBE96" s="297"/>
      <c r="UBF96" s="297"/>
      <c r="UBG96" s="297"/>
      <c r="UBH96" s="297"/>
      <c r="UBI96" s="297"/>
      <c r="UBJ96" s="297"/>
      <c r="UBK96" s="297"/>
      <c r="UBL96" s="297"/>
      <c r="UBM96" s="297"/>
      <c r="UBN96" s="297"/>
      <c r="UBO96" s="297"/>
      <c r="UBP96" s="297"/>
      <c r="UBQ96" s="297"/>
      <c r="UBR96" s="297"/>
      <c r="UBS96" s="297"/>
      <c r="UBT96" s="297"/>
      <c r="UBU96" s="297"/>
      <c r="UBV96" s="297"/>
      <c r="UBW96" s="297"/>
      <c r="UBX96" s="297"/>
      <c r="UBY96" s="297"/>
      <c r="UBZ96" s="297"/>
      <c r="UCA96" s="297"/>
      <c r="UCB96" s="297"/>
      <c r="UCC96" s="297"/>
      <c r="UCD96" s="297"/>
      <c r="UCE96" s="297"/>
      <c r="UCF96" s="297"/>
      <c r="UCG96" s="297"/>
      <c r="UCH96" s="297"/>
      <c r="UCI96" s="297"/>
      <c r="UCJ96" s="297"/>
      <c r="UCK96" s="297"/>
      <c r="UCL96" s="297"/>
      <c r="UCM96" s="297"/>
      <c r="UCN96" s="297"/>
      <c r="UCO96" s="297"/>
      <c r="UCP96" s="297"/>
      <c r="UCQ96" s="297"/>
      <c r="UCR96" s="297"/>
      <c r="UCS96" s="297"/>
      <c r="UCT96" s="297"/>
      <c r="UCU96" s="297"/>
      <c r="UCV96" s="297"/>
      <c r="UCW96" s="297"/>
      <c r="UCX96" s="297"/>
      <c r="UCY96" s="297"/>
      <c r="UCZ96" s="297"/>
      <c r="UDA96" s="297"/>
      <c r="UDB96" s="297"/>
      <c r="UDC96" s="297"/>
      <c r="UDD96" s="297"/>
      <c r="UDE96" s="297"/>
      <c r="UDF96" s="297"/>
      <c r="UDG96" s="297"/>
      <c r="UDH96" s="297"/>
      <c r="UDI96" s="297"/>
      <c r="UDJ96" s="297"/>
      <c r="UDK96" s="297"/>
      <c r="UDL96" s="297"/>
      <c r="UDM96" s="297"/>
      <c r="UDN96" s="297"/>
      <c r="UDO96" s="297"/>
      <c r="UDP96" s="297"/>
      <c r="UDQ96" s="297"/>
      <c r="UDR96" s="297"/>
      <c r="UDS96" s="297"/>
      <c r="UDT96" s="297"/>
      <c r="UDU96" s="297"/>
      <c r="UDV96" s="297"/>
      <c r="UDW96" s="297"/>
      <c r="UDX96" s="297"/>
      <c r="UDY96" s="297"/>
      <c r="UDZ96" s="297"/>
      <c r="UEA96" s="297"/>
      <c r="UEB96" s="297"/>
      <c r="UEC96" s="297"/>
      <c r="UED96" s="297"/>
      <c r="UEE96" s="297"/>
      <c r="UEF96" s="297"/>
      <c r="UEG96" s="297"/>
      <c r="UEH96" s="297"/>
      <c r="UEI96" s="297"/>
      <c r="UEJ96" s="297"/>
      <c r="UEK96" s="297"/>
      <c r="UEL96" s="297"/>
      <c r="UEM96" s="297"/>
      <c r="UEN96" s="297"/>
      <c r="UEO96" s="297"/>
      <c r="UEP96" s="297"/>
      <c r="UEQ96" s="297"/>
      <c r="UER96" s="297"/>
      <c r="UES96" s="297"/>
      <c r="UET96" s="297"/>
      <c r="UEU96" s="297"/>
      <c r="UEV96" s="297"/>
      <c r="UEW96" s="297"/>
      <c r="UEX96" s="297"/>
      <c r="UEY96" s="297"/>
      <c r="UEZ96" s="297"/>
      <c r="UFA96" s="297"/>
      <c r="UFB96" s="297"/>
      <c r="UFC96" s="297"/>
      <c r="UFD96" s="297"/>
      <c r="UFE96" s="297"/>
      <c r="UFF96" s="297"/>
      <c r="UFG96" s="297"/>
      <c r="UFH96" s="297"/>
      <c r="UFI96" s="297"/>
      <c r="UFJ96" s="297"/>
      <c r="UFK96" s="297"/>
      <c r="UFL96" s="297"/>
      <c r="UFM96" s="297"/>
      <c r="UFN96" s="297"/>
      <c r="UFO96" s="297"/>
      <c r="UFP96" s="297"/>
      <c r="UFQ96" s="297"/>
      <c r="UFR96" s="297"/>
      <c r="UFS96" s="297"/>
      <c r="UFT96" s="297"/>
      <c r="UFU96" s="297"/>
      <c r="UFV96" s="297"/>
      <c r="UFW96" s="297"/>
      <c r="UFX96" s="297"/>
      <c r="UFY96" s="297"/>
      <c r="UFZ96" s="297"/>
      <c r="UGA96" s="297"/>
      <c r="UGB96" s="297"/>
      <c r="UGC96" s="297"/>
      <c r="UGD96" s="297"/>
      <c r="UGE96" s="297"/>
      <c r="UGF96" s="297"/>
      <c r="UGG96" s="297"/>
      <c r="UGH96" s="297"/>
      <c r="UGI96" s="297"/>
      <c r="UGJ96" s="297"/>
      <c r="UGK96" s="297"/>
      <c r="UGL96" s="297"/>
      <c r="UGM96" s="297"/>
      <c r="UGN96" s="297"/>
      <c r="UGO96" s="297"/>
      <c r="UGP96" s="297"/>
      <c r="UGQ96" s="297"/>
      <c r="UGR96" s="297"/>
      <c r="UGS96" s="297"/>
      <c r="UGT96" s="297"/>
      <c r="UGU96" s="297"/>
      <c r="UGV96" s="297"/>
      <c r="UGW96" s="297"/>
      <c r="UGX96" s="297"/>
      <c r="UGY96" s="297"/>
      <c r="UGZ96" s="297"/>
      <c r="UHA96" s="297"/>
      <c r="UHB96" s="297"/>
      <c r="UHC96" s="297"/>
      <c r="UHD96" s="297"/>
      <c r="UHE96" s="297"/>
      <c r="UHF96" s="297"/>
      <c r="UHG96" s="297"/>
      <c r="UHH96" s="297"/>
      <c r="UHI96" s="297"/>
      <c r="UHJ96" s="297"/>
      <c r="UHK96" s="297"/>
      <c r="UHL96" s="297"/>
      <c r="UHM96" s="297"/>
      <c r="UHN96" s="297"/>
      <c r="UHO96" s="297"/>
      <c r="UHP96" s="297"/>
      <c r="UHQ96" s="297"/>
      <c r="UHR96" s="297"/>
      <c r="UHS96" s="297"/>
      <c r="UHT96" s="297"/>
      <c r="UHU96" s="297"/>
      <c r="UHV96" s="297"/>
      <c r="UHW96" s="297"/>
      <c r="UHX96" s="297"/>
      <c r="UHY96" s="297"/>
      <c r="UHZ96" s="297"/>
      <c r="UIA96" s="297"/>
      <c r="UIB96" s="297"/>
      <c r="UIC96" s="297"/>
      <c r="UID96" s="297"/>
      <c r="UIE96" s="297"/>
      <c r="UIF96" s="297"/>
      <c r="UIG96" s="297"/>
      <c r="UIH96" s="297"/>
      <c r="UII96" s="297"/>
      <c r="UIJ96" s="297"/>
      <c r="UIK96" s="297"/>
      <c r="UIL96" s="297"/>
      <c r="UIM96" s="297"/>
      <c r="UIN96" s="297"/>
      <c r="UIO96" s="297"/>
      <c r="UIP96" s="297"/>
      <c r="UIQ96" s="297"/>
      <c r="UIR96" s="297"/>
      <c r="UIS96" s="297"/>
      <c r="UIT96" s="297"/>
      <c r="UIU96" s="297"/>
      <c r="UIV96" s="297"/>
      <c r="UIW96" s="297"/>
      <c r="UIX96" s="297"/>
      <c r="UIY96" s="297"/>
      <c r="UIZ96" s="297"/>
      <c r="UJA96" s="297"/>
      <c r="UJB96" s="297"/>
      <c r="UJC96" s="297"/>
      <c r="UJD96" s="297"/>
      <c r="UJE96" s="297"/>
      <c r="UJF96" s="297"/>
      <c r="UJG96" s="297"/>
      <c r="UJH96" s="297"/>
      <c r="UJI96" s="297"/>
      <c r="UJJ96" s="297"/>
      <c r="UJK96" s="297"/>
      <c r="UJL96" s="297"/>
      <c r="UJM96" s="297"/>
      <c r="UJN96" s="297"/>
      <c r="UJO96" s="297"/>
      <c r="UJP96" s="297"/>
      <c r="UJQ96" s="297"/>
      <c r="UJR96" s="297"/>
      <c r="UJS96" s="297"/>
      <c r="UJT96" s="297"/>
      <c r="UJU96" s="297"/>
      <c r="UJV96" s="297"/>
      <c r="UJW96" s="297"/>
      <c r="UJX96" s="297"/>
      <c r="UJY96" s="297"/>
      <c r="UJZ96" s="297"/>
      <c r="UKA96" s="297"/>
      <c r="UKB96" s="297"/>
      <c r="UKC96" s="297"/>
      <c r="UKD96" s="297"/>
      <c r="UKE96" s="297"/>
      <c r="UKF96" s="297"/>
      <c r="UKG96" s="297"/>
      <c r="UKH96" s="297"/>
      <c r="UKI96" s="297"/>
      <c r="UKJ96" s="297"/>
      <c r="UKK96" s="297"/>
      <c r="UKL96" s="297"/>
      <c r="UKM96" s="297"/>
      <c r="UKN96" s="297"/>
      <c r="UKO96" s="297"/>
      <c r="UKP96" s="297"/>
      <c r="UKQ96" s="297"/>
      <c r="UKR96" s="297"/>
      <c r="UKS96" s="297"/>
      <c r="UKT96" s="297"/>
      <c r="UKU96" s="297"/>
      <c r="UKV96" s="297"/>
      <c r="UKW96" s="297"/>
      <c r="UKX96" s="297"/>
      <c r="UKY96" s="297"/>
      <c r="UKZ96" s="297"/>
      <c r="ULA96" s="297"/>
      <c r="ULB96" s="297"/>
      <c r="ULC96" s="297"/>
      <c r="ULD96" s="297"/>
      <c r="ULE96" s="297"/>
      <c r="ULF96" s="297"/>
      <c r="ULG96" s="297"/>
      <c r="ULH96" s="297"/>
      <c r="ULI96" s="297"/>
      <c r="ULJ96" s="297"/>
      <c r="ULK96" s="297"/>
      <c r="ULL96" s="297"/>
      <c r="ULM96" s="297"/>
      <c r="ULN96" s="297"/>
      <c r="ULO96" s="297"/>
      <c r="ULP96" s="297"/>
      <c r="ULQ96" s="297"/>
      <c r="ULR96" s="297"/>
      <c r="ULS96" s="297"/>
      <c r="ULT96" s="297"/>
      <c r="ULU96" s="297"/>
      <c r="ULV96" s="297"/>
      <c r="ULW96" s="297"/>
      <c r="ULX96" s="297"/>
      <c r="ULY96" s="297"/>
      <c r="ULZ96" s="297"/>
      <c r="UMA96" s="297"/>
      <c r="UMB96" s="297"/>
      <c r="UMC96" s="297"/>
      <c r="UMD96" s="297"/>
      <c r="UME96" s="297"/>
      <c r="UMF96" s="297"/>
      <c r="UMG96" s="297"/>
      <c r="UMH96" s="297"/>
      <c r="UMI96" s="297"/>
      <c r="UMJ96" s="297"/>
      <c r="UMK96" s="297"/>
      <c r="UML96" s="297"/>
      <c r="UMM96" s="297"/>
      <c r="UMN96" s="297"/>
      <c r="UMO96" s="297"/>
      <c r="UMP96" s="297"/>
      <c r="UMQ96" s="297"/>
      <c r="UMR96" s="297"/>
      <c r="UMS96" s="297"/>
      <c r="UMT96" s="297"/>
      <c r="UMU96" s="297"/>
      <c r="UMV96" s="297"/>
      <c r="UMW96" s="297"/>
      <c r="UMX96" s="297"/>
      <c r="UMY96" s="297"/>
      <c r="UMZ96" s="297"/>
      <c r="UNA96" s="297"/>
      <c r="UNB96" s="297"/>
      <c r="UNC96" s="297"/>
      <c r="UND96" s="297"/>
      <c r="UNE96" s="297"/>
      <c r="UNF96" s="297"/>
      <c r="UNG96" s="297"/>
      <c r="UNH96" s="297"/>
      <c r="UNI96" s="297"/>
      <c r="UNJ96" s="297"/>
      <c r="UNK96" s="297"/>
      <c r="UNL96" s="297"/>
      <c r="UNM96" s="297"/>
      <c r="UNN96" s="297"/>
      <c r="UNO96" s="297"/>
      <c r="UNP96" s="297"/>
      <c r="UNQ96" s="297"/>
      <c r="UNR96" s="297"/>
      <c r="UNS96" s="297"/>
      <c r="UNT96" s="297"/>
      <c r="UNU96" s="297"/>
      <c r="UNV96" s="297"/>
      <c r="UNW96" s="297"/>
      <c r="UNX96" s="297"/>
      <c r="UNY96" s="297"/>
      <c r="UNZ96" s="297"/>
      <c r="UOA96" s="297"/>
      <c r="UOB96" s="297"/>
      <c r="UOC96" s="297"/>
      <c r="UOD96" s="297"/>
      <c r="UOE96" s="297"/>
      <c r="UOF96" s="297"/>
      <c r="UOG96" s="297"/>
      <c r="UOH96" s="297"/>
      <c r="UOI96" s="297"/>
      <c r="UOJ96" s="297"/>
      <c r="UOK96" s="297"/>
      <c r="UOL96" s="297"/>
      <c r="UOM96" s="297"/>
      <c r="UON96" s="297"/>
      <c r="UOO96" s="297"/>
      <c r="UOP96" s="297"/>
      <c r="UOQ96" s="297"/>
      <c r="UOR96" s="297"/>
      <c r="UOS96" s="297"/>
      <c r="UOT96" s="297"/>
      <c r="UOU96" s="297"/>
      <c r="UOV96" s="297"/>
      <c r="UOW96" s="297"/>
      <c r="UOX96" s="297"/>
      <c r="UOY96" s="297"/>
      <c r="UOZ96" s="297"/>
      <c r="UPA96" s="297"/>
      <c r="UPB96" s="297"/>
      <c r="UPC96" s="297"/>
      <c r="UPD96" s="297"/>
      <c r="UPE96" s="297"/>
      <c r="UPF96" s="297"/>
      <c r="UPG96" s="297"/>
      <c r="UPH96" s="297"/>
      <c r="UPI96" s="297"/>
      <c r="UPJ96" s="297"/>
      <c r="UPK96" s="297"/>
      <c r="UPL96" s="297"/>
      <c r="UPM96" s="297"/>
      <c r="UPN96" s="297"/>
      <c r="UPO96" s="297"/>
      <c r="UPP96" s="297"/>
      <c r="UPQ96" s="297"/>
      <c r="UPR96" s="297"/>
      <c r="UPS96" s="297"/>
      <c r="UPT96" s="297"/>
      <c r="UPU96" s="297"/>
      <c r="UPV96" s="297"/>
      <c r="UPW96" s="297"/>
      <c r="UPX96" s="297"/>
      <c r="UPY96" s="297"/>
      <c r="UPZ96" s="297"/>
      <c r="UQA96" s="297"/>
      <c r="UQB96" s="297"/>
      <c r="UQC96" s="297"/>
      <c r="UQD96" s="297"/>
      <c r="UQE96" s="297"/>
      <c r="UQF96" s="297"/>
      <c r="UQG96" s="297"/>
      <c r="UQH96" s="297"/>
      <c r="UQI96" s="297"/>
      <c r="UQJ96" s="297"/>
      <c r="UQK96" s="297"/>
      <c r="UQL96" s="297"/>
      <c r="UQM96" s="297"/>
      <c r="UQN96" s="297"/>
      <c r="UQO96" s="297"/>
      <c r="UQP96" s="297"/>
      <c r="UQQ96" s="297"/>
      <c r="UQR96" s="297"/>
      <c r="UQS96" s="297"/>
      <c r="UQT96" s="297"/>
      <c r="UQU96" s="297"/>
      <c r="UQV96" s="297"/>
      <c r="UQW96" s="297"/>
      <c r="UQX96" s="297"/>
      <c r="UQY96" s="297"/>
      <c r="UQZ96" s="297"/>
      <c r="URA96" s="297"/>
      <c r="URB96" s="297"/>
      <c r="URC96" s="297"/>
      <c r="URD96" s="297"/>
      <c r="URE96" s="297"/>
      <c r="URF96" s="297"/>
      <c r="URG96" s="297"/>
      <c r="URH96" s="297"/>
      <c r="URI96" s="297"/>
      <c r="URJ96" s="297"/>
      <c r="URK96" s="297"/>
      <c r="URL96" s="297"/>
      <c r="URM96" s="297"/>
      <c r="URN96" s="297"/>
      <c r="URO96" s="297"/>
      <c r="URP96" s="297"/>
      <c r="URQ96" s="297"/>
      <c r="URR96" s="297"/>
      <c r="URS96" s="297"/>
      <c r="URT96" s="297"/>
      <c r="URU96" s="297"/>
      <c r="URV96" s="297"/>
      <c r="URW96" s="297"/>
      <c r="URX96" s="297"/>
      <c r="URY96" s="297"/>
      <c r="URZ96" s="297"/>
      <c r="USA96" s="297"/>
      <c r="USB96" s="297"/>
      <c r="USC96" s="297"/>
      <c r="USD96" s="297"/>
      <c r="USE96" s="297"/>
      <c r="USF96" s="297"/>
      <c r="USG96" s="297"/>
      <c r="USH96" s="297"/>
      <c r="USI96" s="297"/>
      <c r="USJ96" s="297"/>
      <c r="USK96" s="297"/>
      <c r="USL96" s="297"/>
      <c r="USM96" s="297"/>
      <c r="USN96" s="297"/>
      <c r="USO96" s="297"/>
      <c r="USP96" s="297"/>
      <c r="USQ96" s="297"/>
      <c r="USR96" s="297"/>
      <c r="USS96" s="297"/>
      <c r="UST96" s="297"/>
      <c r="USU96" s="297"/>
      <c r="USV96" s="297"/>
      <c r="USW96" s="297"/>
      <c r="USX96" s="297"/>
      <c r="USY96" s="297"/>
      <c r="USZ96" s="297"/>
      <c r="UTA96" s="297"/>
      <c r="UTB96" s="297"/>
      <c r="UTC96" s="297"/>
      <c r="UTD96" s="297"/>
      <c r="UTE96" s="297"/>
      <c r="UTF96" s="297"/>
      <c r="UTG96" s="297"/>
      <c r="UTH96" s="297"/>
      <c r="UTI96" s="297"/>
      <c r="UTJ96" s="297"/>
      <c r="UTK96" s="297"/>
      <c r="UTL96" s="297"/>
      <c r="UTM96" s="297"/>
      <c r="UTN96" s="297"/>
      <c r="UTO96" s="297"/>
      <c r="UTP96" s="297"/>
      <c r="UTQ96" s="297"/>
      <c r="UTR96" s="297"/>
      <c r="UTS96" s="297"/>
      <c r="UTT96" s="297"/>
      <c r="UTU96" s="297"/>
      <c r="UTV96" s="297"/>
      <c r="UTW96" s="297"/>
      <c r="UTX96" s="297"/>
      <c r="UTY96" s="297"/>
      <c r="UTZ96" s="297"/>
      <c r="UUA96" s="297"/>
      <c r="UUB96" s="297"/>
      <c r="UUC96" s="297"/>
      <c r="UUD96" s="297"/>
      <c r="UUE96" s="297"/>
      <c r="UUF96" s="297"/>
      <c r="UUG96" s="297"/>
      <c r="UUH96" s="297"/>
      <c r="UUI96" s="297"/>
      <c r="UUJ96" s="297"/>
      <c r="UUK96" s="297"/>
      <c r="UUL96" s="297"/>
      <c r="UUM96" s="297"/>
      <c r="UUN96" s="297"/>
      <c r="UUO96" s="297"/>
      <c r="UUP96" s="297"/>
      <c r="UUQ96" s="297"/>
      <c r="UUR96" s="297"/>
      <c r="UUS96" s="297"/>
      <c r="UUT96" s="297"/>
      <c r="UUU96" s="297"/>
      <c r="UUV96" s="297"/>
      <c r="UUW96" s="297"/>
      <c r="UUX96" s="297"/>
      <c r="UUY96" s="297"/>
      <c r="UUZ96" s="297"/>
      <c r="UVA96" s="297"/>
      <c r="UVB96" s="297"/>
      <c r="UVC96" s="297"/>
      <c r="UVD96" s="297"/>
      <c r="UVE96" s="297"/>
      <c r="UVF96" s="297"/>
      <c r="UVG96" s="297"/>
      <c r="UVH96" s="297"/>
      <c r="UVI96" s="297"/>
      <c r="UVJ96" s="297"/>
      <c r="UVK96" s="297"/>
      <c r="UVL96" s="297"/>
      <c r="UVM96" s="297"/>
      <c r="UVN96" s="297"/>
      <c r="UVO96" s="297"/>
      <c r="UVP96" s="297"/>
      <c r="UVQ96" s="297"/>
      <c r="UVR96" s="297"/>
      <c r="UVS96" s="297"/>
      <c r="UVT96" s="297"/>
      <c r="UVU96" s="297"/>
      <c r="UVV96" s="297"/>
      <c r="UVW96" s="297"/>
      <c r="UVX96" s="297"/>
      <c r="UVY96" s="297"/>
      <c r="UVZ96" s="297"/>
      <c r="UWA96" s="297"/>
      <c r="UWB96" s="297"/>
      <c r="UWC96" s="297"/>
      <c r="UWD96" s="297"/>
      <c r="UWE96" s="297"/>
      <c r="UWF96" s="297"/>
      <c r="UWG96" s="297"/>
      <c r="UWH96" s="297"/>
      <c r="UWI96" s="297"/>
      <c r="UWJ96" s="297"/>
      <c r="UWK96" s="297"/>
      <c r="UWL96" s="297"/>
      <c r="UWM96" s="297"/>
      <c r="UWN96" s="297"/>
      <c r="UWO96" s="297"/>
      <c r="UWP96" s="297"/>
      <c r="UWQ96" s="297"/>
      <c r="UWR96" s="297"/>
      <c r="UWS96" s="297"/>
      <c r="UWT96" s="297"/>
      <c r="UWU96" s="297"/>
      <c r="UWV96" s="297"/>
      <c r="UWW96" s="297"/>
      <c r="UWX96" s="297"/>
      <c r="UWY96" s="297"/>
      <c r="UWZ96" s="297"/>
      <c r="UXA96" s="297"/>
      <c r="UXB96" s="297"/>
      <c r="UXC96" s="297"/>
      <c r="UXD96" s="297"/>
      <c r="UXE96" s="297"/>
      <c r="UXF96" s="297"/>
      <c r="UXG96" s="297"/>
      <c r="UXH96" s="297"/>
      <c r="UXI96" s="297"/>
      <c r="UXJ96" s="297"/>
      <c r="UXK96" s="297"/>
      <c r="UXL96" s="297"/>
      <c r="UXM96" s="297"/>
      <c r="UXN96" s="297"/>
      <c r="UXO96" s="297"/>
      <c r="UXP96" s="297"/>
      <c r="UXQ96" s="297"/>
      <c r="UXR96" s="297"/>
      <c r="UXS96" s="297"/>
      <c r="UXT96" s="297"/>
      <c r="UXU96" s="297"/>
      <c r="UXV96" s="297"/>
      <c r="UXW96" s="297"/>
      <c r="UXX96" s="297"/>
      <c r="UXY96" s="297"/>
      <c r="UXZ96" s="297"/>
      <c r="UYA96" s="297"/>
      <c r="UYB96" s="297"/>
      <c r="UYC96" s="297"/>
      <c r="UYD96" s="297"/>
      <c r="UYE96" s="297"/>
      <c r="UYF96" s="297"/>
      <c r="UYG96" s="297"/>
      <c r="UYH96" s="297"/>
      <c r="UYI96" s="297"/>
      <c r="UYJ96" s="297"/>
      <c r="UYK96" s="297"/>
      <c r="UYL96" s="297"/>
      <c r="UYM96" s="297"/>
      <c r="UYN96" s="297"/>
      <c r="UYO96" s="297"/>
      <c r="UYP96" s="297"/>
      <c r="UYQ96" s="297"/>
      <c r="UYR96" s="297"/>
      <c r="UYS96" s="297"/>
      <c r="UYT96" s="297"/>
      <c r="UYU96" s="297"/>
      <c r="UYV96" s="297"/>
      <c r="UYW96" s="297"/>
      <c r="UYX96" s="297"/>
      <c r="UYY96" s="297"/>
      <c r="UYZ96" s="297"/>
      <c r="UZA96" s="297"/>
      <c r="UZB96" s="297"/>
      <c r="UZC96" s="297"/>
      <c r="UZD96" s="297"/>
      <c r="UZE96" s="297"/>
      <c r="UZF96" s="297"/>
      <c r="UZG96" s="297"/>
      <c r="UZH96" s="297"/>
      <c r="UZI96" s="297"/>
      <c r="UZJ96" s="297"/>
      <c r="UZK96" s="297"/>
      <c r="UZL96" s="297"/>
      <c r="UZM96" s="297"/>
      <c r="UZN96" s="297"/>
      <c r="UZO96" s="297"/>
      <c r="UZP96" s="297"/>
      <c r="UZQ96" s="297"/>
      <c r="UZR96" s="297"/>
      <c r="UZS96" s="297"/>
      <c r="UZT96" s="297"/>
      <c r="UZU96" s="297"/>
      <c r="UZV96" s="297"/>
      <c r="UZW96" s="297"/>
      <c r="UZX96" s="297"/>
      <c r="UZY96" s="297"/>
      <c r="UZZ96" s="297"/>
      <c r="VAA96" s="297"/>
      <c r="VAB96" s="297"/>
      <c r="VAC96" s="297"/>
      <c r="VAD96" s="297"/>
      <c r="VAE96" s="297"/>
      <c r="VAF96" s="297"/>
      <c r="VAG96" s="297"/>
      <c r="VAH96" s="297"/>
      <c r="VAI96" s="297"/>
      <c r="VAJ96" s="297"/>
      <c r="VAK96" s="297"/>
      <c r="VAL96" s="297"/>
      <c r="VAM96" s="297"/>
      <c r="VAN96" s="297"/>
      <c r="VAO96" s="297"/>
      <c r="VAP96" s="297"/>
      <c r="VAQ96" s="297"/>
      <c r="VAR96" s="297"/>
      <c r="VAS96" s="297"/>
      <c r="VAT96" s="297"/>
      <c r="VAU96" s="297"/>
      <c r="VAV96" s="297"/>
      <c r="VAW96" s="297"/>
      <c r="VAX96" s="297"/>
      <c r="VAY96" s="297"/>
      <c r="VAZ96" s="297"/>
      <c r="VBA96" s="297"/>
      <c r="VBB96" s="297"/>
      <c r="VBC96" s="297"/>
      <c r="VBD96" s="297"/>
      <c r="VBE96" s="297"/>
      <c r="VBF96" s="297"/>
      <c r="VBG96" s="297"/>
      <c r="VBH96" s="297"/>
      <c r="VBI96" s="297"/>
      <c r="VBJ96" s="297"/>
      <c r="VBK96" s="297"/>
      <c r="VBL96" s="297"/>
      <c r="VBM96" s="297"/>
      <c r="VBN96" s="297"/>
      <c r="VBO96" s="297"/>
      <c r="VBP96" s="297"/>
      <c r="VBQ96" s="297"/>
      <c r="VBR96" s="297"/>
      <c r="VBS96" s="297"/>
      <c r="VBT96" s="297"/>
      <c r="VBU96" s="297"/>
      <c r="VBV96" s="297"/>
      <c r="VBW96" s="297"/>
      <c r="VBX96" s="297"/>
      <c r="VBY96" s="297"/>
      <c r="VBZ96" s="297"/>
      <c r="VCA96" s="297"/>
      <c r="VCB96" s="297"/>
      <c r="VCC96" s="297"/>
      <c r="VCD96" s="297"/>
      <c r="VCE96" s="297"/>
      <c r="VCF96" s="297"/>
      <c r="VCG96" s="297"/>
      <c r="VCH96" s="297"/>
      <c r="VCI96" s="297"/>
      <c r="VCJ96" s="297"/>
      <c r="VCK96" s="297"/>
      <c r="VCL96" s="297"/>
      <c r="VCM96" s="297"/>
      <c r="VCN96" s="297"/>
      <c r="VCO96" s="297"/>
      <c r="VCP96" s="297"/>
      <c r="VCQ96" s="297"/>
      <c r="VCR96" s="297"/>
      <c r="VCS96" s="297"/>
      <c r="VCT96" s="297"/>
      <c r="VCU96" s="297"/>
      <c r="VCV96" s="297"/>
      <c r="VCW96" s="297"/>
      <c r="VCX96" s="297"/>
      <c r="VCY96" s="297"/>
      <c r="VCZ96" s="297"/>
      <c r="VDA96" s="297"/>
      <c r="VDB96" s="297"/>
      <c r="VDC96" s="297"/>
      <c r="VDD96" s="297"/>
      <c r="VDE96" s="297"/>
      <c r="VDF96" s="297"/>
      <c r="VDG96" s="297"/>
      <c r="VDH96" s="297"/>
      <c r="VDI96" s="297"/>
      <c r="VDJ96" s="297"/>
      <c r="VDK96" s="297"/>
      <c r="VDL96" s="297"/>
      <c r="VDM96" s="297"/>
      <c r="VDN96" s="297"/>
      <c r="VDO96" s="297"/>
      <c r="VDP96" s="297"/>
      <c r="VDQ96" s="297"/>
      <c r="VDR96" s="297"/>
      <c r="VDS96" s="297"/>
      <c r="VDT96" s="297"/>
      <c r="VDU96" s="297"/>
      <c r="VDV96" s="297"/>
      <c r="VDW96" s="297"/>
      <c r="VDX96" s="297"/>
      <c r="VDY96" s="297"/>
      <c r="VDZ96" s="297"/>
      <c r="VEA96" s="297"/>
      <c r="VEB96" s="297"/>
      <c r="VEC96" s="297"/>
      <c r="VED96" s="297"/>
      <c r="VEE96" s="297"/>
      <c r="VEF96" s="297"/>
      <c r="VEG96" s="297"/>
      <c r="VEH96" s="297"/>
      <c r="VEI96" s="297"/>
      <c r="VEJ96" s="297"/>
      <c r="VEK96" s="297"/>
      <c r="VEL96" s="297"/>
      <c r="VEM96" s="297"/>
      <c r="VEN96" s="297"/>
      <c r="VEO96" s="297"/>
      <c r="VEP96" s="297"/>
      <c r="VEQ96" s="297"/>
      <c r="VER96" s="297"/>
      <c r="VES96" s="297"/>
      <c r="VET96" s="297"/>
      <c r="VEU96" s="297"/>
      <c r="VEV96" s="297"/>
      <c r="VEW96" s="297"/>
      <c r="VEX96" s="297"/>
      <c r="VEY96" s="297"/>
      <c r="VEZ96" s="297"/>
      <c r="VFA96" s="297"/>
      <c r="VFB96" s="297"/>
      <c r="VFC96" s="297"/>
      <c r="VFD96" s="297"/>
      <c r="VFE96" s="297"/>
      <c r="VFF96" s="297"/>
      <c r="VFG96" s="297"/>
      <c r="VFH96" s="297"/>
      <c r="VFI96" s="297"/>
      <c r="VFJ96" s="297"/>
      <c r="VFK96" s="297"/>
      <c r="VFL96" s="297"/>
      <c r="VFM96" s="297"/>
      <c r="VFN96" s="297"/>
      <c r="VFO96" s="297"/>
      <c r="VFP96" s="297"/>
      <c r="VFQ96" s="297"/>
      <c r="VFR96" s="297"/>
      <c r="VFS96" s="297"/>
      <c r="VFT96" s="297"/>
      <c r="VFU96" s="297"/>
      <c r="VFV96" s="297"/>
      <c r="VFW96" s="297"/>
      <c r="VFX96" s="297"/>
      <c r="VFY96" s="297"/>
      <c r="VFZ96" s="297"/>
      <c r="VGA96" s="297"/>
      <c r="VGB96" s="297"/>
      <c r="VGC96" s="297"/>
      <c r="VGD96" s="297"/>
      <c r="VGE96" s="297"/>
      <c r="VGF96" s="297"/>
      <c r="VGG96" s="297"/>
      <c r="VGH96" s="297"/>
      <c r="VGI96" s="297"/>
      <c r="VGJ96" s="297"/>
      <c r="VGK96" s="297"/>
      <c r="VGL96" s="297"/>
      <c r="VGM96" s="297"/>
      <c r="VGN96" s="297"/>
      <c r="VGO96" s="297"/>
      <c r="VGP96" s="297"/>
      <c r="VGQ96" s="297"/>
      <c r="VGR96" s="297"/>
      <c r="VGS96" s="297"/>
      <c r="VGT96" s="297"/>
      <c r="VGU96" s="297"/>
      <c r="VGV96" s="297"/>
      <c r="VGW96" s="297"/>
      <c r="VGX96" s="297"/>
      <c r="VGY96" s="297"/>
      <c r="VGZ96" s="297"/>
      <c r="VHA96" s="297"/>
      <c r="VHB96" s="297"/>
      <c r="VHC96" s="297"/>
      <c r="VHD96" s="297"/>
      <c r="VHE96" s="297"/>
      <c r="VHF96" s="297"/>
      <c r="VHG96" s="297"/>
      <c r="VHH96" s="297"/>
      <c r="VHI96" s="297"/>
      <c r="VHJ96" s="297"/>
      <c r="VHK96" s="297"/>
      <c r="VHL96" s="297"/>
      <c r="VHM96" s="297"/>
      <c r="VHN96" s="297"/>
      <c r="VHO96" s="297"/>
      <c r="VHP96" s="297"/>
      <c r="VHQ96" s="297"/>
      <c r="VHR96" s="297"/>
      <c r="VHS96" s="297"/>
      <c r="VHT96" s="297"/>
      <c r="VHU96" s="297"/>
      <c r="VHV96" s="297"/>
      <c r="VHW96" s="297"/>
      <c r="VHX96" s="297"/>
      <c r="VHY96" s="297"/>
      <c r="VHZ96" s="297"/>
      <c r="VIA96" s="297"/>
      <c r="VIB96" s="297"/>
      <c r="VIC96" s="297"/>
      <c r="VID96" s="297"/>
      <c r="VIE96" s="297"/>
      <c r="VIF96" s="297"/>
      <c r="VIG96" s="297"/>
      <c r="VIH96" s="297"/>
      <c r="VII96" s="297"/>
      <c r="VIJ96" s="297"/>
      <c r="VIK96" s="297"/>
      <c r="VIL96" s="297"/>
      <c r="VIM96" s="297"/>
      <c r="VIN96" s="297"/>
      <c r="VIO96" s="297"/>
      <c r="VIP96" s="297"/>
      <c r="VIQ96" s="297"/>
      <c r="VIR96" s="297"/>
      <c r="VIS96" s="297"/>
      <c r="VIT96" s="297"/>
      <c r="VIU96" s="297"/>
      <c r="VIV96" s="297"/>
      <c r="VIW96" s="297"/>
      <c r="VIX96" s="297"/>
      <c r="VIY96" s="297"/>
      <c r="VIZ96" s="297"/>
      <c r="VJA96" s="297"/>
      <c r="VJB96" s="297"/>
      <c r="VJC96" s="297"/>
      <c r="VJD96" s="297"/>
      <c r="VJE96" s="297"/>
      <c r="VJF96" s="297"/>
      <c r="VJG96" s="297"/>
      <c r="VJH96" s="297"/>
      <c r="VJI96" s="297"/>
      <c r="VJJ96" s="297"/>
      <c r="VJK96" s="297"/>
      <c r="VJL96" s="297"/>
      <c r="VJM96" s="297"/>
      <c r="VJN96" s="297"/>
      <c r="VJO96" s="297"/>
      <c r="VJP96" s="297"/>
      <c r="VJQ96" s="297"/>
      <c r="VJR96" s="297"/>
      <c r="VJS96" s="297"/>
      <c r="VJT96" s="297"/>
      <c r="VJU96" s="297"/>
      <c r="VJV96" s="297"/>
      <c r="VJW96" s="297"/>
      <c r="VJX96" s="297"/>
      <c r="VJY96" s="297"/>
      <c r="VJZ96" s="297"/>
      <c r="VKA96" s="297"/>
      <c r="VKB96" s="297"/>
      <c r="VKC96" s="297"/>
      <c r="VKD96" s="297"/>
      <c r="VKE96" s="297"/>
      <c r="VKF96" s="297"/>
      <c r="VKG96" s="297"/>
      <c r="VKH96" s="297"/>
      <c r="VKI96" s="297"/>
      <c r="VKJ96" s="297"/>
      <c r="VKK96" s="297"/>
      <c r="VKL96" s="297"/>
      <c r="VKM96" s="297"/>
      <c r="VKN96" s="297"/>
      <c r="VKO96" s="297"/>
      <c r="VKP96" s="297"/>
      <c r="VKQ96" s="297"/>
      <c r="VKR96" s="297"/>
      <c r="VKS96" s="297"/>
      <c r="VKT96" s="297"/>
      <c r="VKU96" s="297"/>
      <c r="VKV96" s="297"/>
      <c r="VKW96" s="297"/>
      <c r="VKX96" s="297"/>
      <c r="VKY96" s="297"/>
      <c r="VKZ96" s="297"/>
      <c r="VLA96" s="297"/>
      <c r="VLB96" s="297"/>
      <c r="VLC96" s="297"/>
      <c r="VLD96" s="297"/>
      <c r="VLE96" s="297"/>
      <c r="VLF96" s="297"/>
      <c r="VLG96" s="297"/>
      <c r="VLH96" s="297"/>
      <c r="VLI96" s="297"/>
      <c r="VLJ96" s="297"/>
      <c r="VLK96" s="297"/>
      <c r="VLL96" s="297"/>
      <c r="VLM96" s="297"/>
      <c r="VLN96" s="297"/>
      <c r="VLO96" s="297"/>
      <c r="VLP96" s="297"/>
      <c r="VLQ96" s="297"/>
      <c r="VLR96" s="297"/>
      <c r="VLS96" s="297"/>
      <c r="VLT96" s="297"/>
      <c r="VLU96" s="297"/>
      <c r="VLV96" s="297"/>
      <c r="VLW96" s="297"/>
      <c r="VLX96" s="297"/>
      <c r="VLY96" s="297"/>
      <c r="VLZ96" s="297"/>
      <c r="VMA96" s="297"/>
      <c r="VMB96" s="297"/>
      <c r="VMC96" s="297"/>
      <c r="VMD96" s="297"/>
      <c r="VME96" s="297"/>
      <c r="VMF96" s="297"/>
      <c r="VMG96" s="297"/>
      <c r="VMH96" s="297"/>
      <c r="VMI96" s="297"/>
      <c r="VMJ96" s="297"/>
      <c r="VMK96" s="297"/>
      <c r="VML96" s="297"/>
      <c r="VMM96" s="297"/>
      <c r="VMN96" s="297"/>
      <c r="VMO96" s="297"/>
      <c r="VMP96" s="297"/>
      <c r="VMQ96" s="297"/>
      <c r="VMR96" s="297"/>
      <c r="VMS96" s="297"/>
      <c r="VMT96" s="297"/>
      <c r="VMU96" s="297"/>
      <c r="VMV96" s="297"/>
      <c r="VMW96" s="297"/>
      <c r="VMX96" s="297"/>
      <c r="VMY96" s="297"/>
      <c r="VMZ96" s="297"/>
      <c r="VNA96" s="297"/>
      <c r="VNB96" s="297"/>
      <c r="VNC96" s="297"/>
      <c r="VND96" s="297"/>
      <c r="VNE96" s="297"/>
      <c r="VNF96" s="297"/>
      <c r="VNG96" s="297"/>
      <c r="VNH96" s="297"/>
      <c r="VNI96" s="297"/>
      <c r="VNJ96" s="297"/>
      <c r="VNK96" s="297"/>
      <c r="VNL96" s="297"/>
      <c r="VNM96" s="297"/>
      <c r="VNN96" s="297"/>
      <c r="VNO96" s="297"/>
      <c r="VNP96" s="297"/>
      <c r="VNQ96" s="297"/>
      <c r="VNR96" s="297"/>
      <c r="VNS96" s="297"/>
      <c r="VNT96" s="297"/>
      <c r="VNU96" s="297"/>
      <c r="VNV96" s="297"/>
      <c r="VNW96" s="297"/>
      <c r="VNX96" s="297"/>
      <c r="VNY96" s="297"/>
      <c r="VNZ96" s="297"/>
      <c r="VOA96" s="297"/>
      <c r="VOB96" s="297"/>
      <c r="VOC96" s="297"/>
      <c r="VOD96" s="297"/>
      <c r="VOE96" s="297"/>
      <c r="VOF96" s="297"/>
      <c r="VOG96" s="297"/>
      <c r="VOH96" s="297"/>
      <c r="VOI96" s="297"/>
      <c r="VOJ96" s="297"/>
      <c r="VOK96" s="297"/>
      <c r="VOL96" s="297"/>
      <c r="VOM96" s="297"/>
      <c r="VON96" s="297"/>
      <c r="VOO96" s="297"/>
      <c r="VOP96" s="297"/>
      <c r="VOQ96" s="297"/>
      <c r="VOR96" s="297"/>
      <c r="VOS96" s="297"/>
      <c r="VOT96" s="297"/>
      <c r="VOU96" s="297"/>
      <c r="VOV96" s="297"/>
      <c r="VOW96" s="297"/>
      <c r="VOX96" s="297"/>
      <c r="VOY96" s="297"/>
      <c r="VOZ96" s="297"/>
      <c r="VPA96" s="297"/>
      <c r="VPB96" s="297"/>
      <c r="VPC96" s="297"/>
      <c r="VPD96" s="297"/>
      <c r="VPE96" s="297"/>
      <c r="VPF96" s="297"/>
      <c r="VPG96" s="297"/>
      <c r="VPH96" s="297"/>
      <c r="VPI96" s="297"/>
      <c r="VPJ96" s="297"/>
      <c r="VPK96" s="297"/>
      <c r="VPL96" s="297"/>
      <c r="VPM96" s="297"/>
      <c r="VPN96" s="297"/>
      <c r="VPO96" s="297"/>
      <c r="VPP96" s="297"/>
      <c r="VPQ96" s="297"/>
      <c r="VPR96" s="297"/>
      <c r="VPS96" s="297"/>
      <c r="VPT96" s="297"/>
      <c r="VPU96" s="297"/>
      <c r="VPV96" s="297"/>
      <c r="VPW96" s="297"/>
      <c r="VPX96" s="297"/>
      <c r="VPY96" s="297"/>
      <c r="VPZ96" s="297"/>
      <c r="VQA96" s="297"/>
      <c r="VQB96" s="297"/>
      <c r="VQC96" s="297"/>
      <c r="VQD96" s="297"/>
      <c r="VQE96" s="297"/>
      <c r="VQF96" s="297"/>
      <c r="VQG96" s="297"/>
      <c r="VQH96" s="297"/>
      <c r="VQI96" s="297"/>
      <c r="VQJ96" s="297"/>
      <c r="VQK96" s="297"/>
      <c r="VQL96" s="297"/>
      <c r="VQM96" s="297"/>
      <c r="VQN96" s="297"/>
      <c r="VQO96" s="297"/>
      <c r="VQP96" s="297"/>
      <c r="VQQ96" s="297"/>
      <c r="VQR96" s="297"/>
      <c r="VQS96" s="297"/>
      <c r="VQT96" s="297"/>
      <c r="VQU96" s="297"/>
      <c r="VQV96" s="297"/>
      <c r="VQW96" s="297"/>
      <c r="VQX96" s="297"/>
      <c r="VQY96" s="297"/>
      <c r="VQZ96" s="297"/>
      <c r="VRA96" s="297"/>
      <c r="VRB96" s="297"/>
      <c r="VRC96" s="297"/>
      <c r="VRD96" s="297"/>
      <c r="VRE96" s="297"/>
      <c r="VRF96" s="297"/>
      <c r="VRG96" s="297"/>
      <c r="VRH96" s="297"/>
      <c r="VRI96" s="297"/>
      <c r="VRJ96" s="297"/>
      <c r="VRK96" s="297"/>
      <c r="VRL96" s="297"/>
      <c r="VRM96" s="297"/>
      <c r="VRN96" s="297"/>
      <c r="VRO96" s="297"/>
      <c r="VRP96" s="297"/>
      <c r="VRQ96" s="297"/>
      <c r="VRR96" s="297"/>
      <c r="VRS96" s="297"/>
      <c r="VRT96" s="297"/>
      <c r="VRU96" s="297"/>
      <c r="VRV96" s="297"/>
      <c r="VRW96" s="297"/>
      <c r="VRX96" s="297"/>
      <c r="VRY96" s="297"/>
      <c r="VRZ96" s="297"/>
      <c r="VSA96" s="297"/>
      <c r="VSB96" s="297"/>
      <c r="VSC96" s="297"/>
      <c r="VSD96" s="297"/>
      <c r="VSE96" s="297"/>
      <c r="VSF96" s="297"/>
      <c r="VSG96" s="297"/>
      <c r="VSH96" s="297"/>
      <c r="VSI96" s="297"/>
      <c r="VSJ96" s="297"/>
      <c r="VSK96" s="297"/>
      <c r="VSL96" s="297"/>
      <c r="VSM96" s="297"/>
      <c r="VSN96" s="297"/>
      <c r="VSO96" s="297"/>
      <c r="VSP96" s="297"/>
      <c r="VSQ96" s="297"/>
      <c r="VSR96" s="297"/>
      <c r="VSS96" s="297"/>
      <c r="VST96" s="297"/>
      <c r="VSU96" s="297"/>
      <c r="VSV96" s="297"/>
      <c r="VSW96" s="297"/>
      <c r="VSX96" s="297"/>
      <c r="VSY96" s="297"/>
      <c r="VSZ96" s="297"/>
      <c r="VTA96" s="297"/>
      <c r="VTB96" s="297"/>
      <c r="VTC96" s="297"/>
      <c r="VTD96" s="297"/>
      <c r="VTE96" s="297"/>
      <c r="VTF96" s="297"/>
      <c r="VTG96" s="297"/>
      <c r="VTH96" s="297"/>
      <c r="VTI96" s="297"/>
      <c r="VTJ96" s="297"/>
      <c r="VTK96" s="297"/>
      <c r="VTL96" s="297"/>
      <c r="VTM96" s="297"/>
      <c r="VTN96" s="297"/>
      <c r="VTO96" s="297"/>
      <c r="VTP96" s="297"/>
      <c r="VTQ96" s="297"/>
      <c r="VTR96" s="297"/>
      <c r="VTS96" s="297"/>
      <c r="VTT96" s="297"/>
      <c r="VTU96" s="297"/>
      <c r="VTV96" s="297"/>
      <c r="VTW96" s="297"/>
      <c r="VTX96" s="297"/>
      <c r="VTY96" s="297"/>
      <c r="VTZ96" s="297"/>
      <c r="VUA96" s="297"/>
      <c r="VUB96" s="297"/>
      <c r="VUC96" s="297"/>
      <c r="VUD96" s="297"/>
      <c r="VUE96" s="297"/>
      <c r="VUF96" s="297"/>
      <c r="VUG96" s="297"/>
      <c r="VUH96" s="297"/>
      <c r="VUI96" s="297"/>
      <c r="VUJ96" s="297"/>
      <c r="VUK96" s="297"/>
      <c r="VUL96" s="297"/>
      <c r="VUM96" s="297"/>
      <c r="VUN96" s="297"/>
      <c r="VUO96" s="297"/>
      <c r="VUP96" s="297"/>
      <c r="VUQ96" s="297"/>
      <c r="VUR96" s="297"/>
      <c r="VUS96" s="297"/>
      <c r="VUT96" s="297"/>
      <c r="VUU96" s="297"/>
      <c r="VUV96" s="297"/>
      <c r="VUW96" s="297"/>
      <c r="VUX96" s="297"/>
      <c r="VUY96" s="297"/>
      <c r="VUZ96" s="297"/>
      <c r="VVA96" s="297"/>
      <c r="VVB96" s="297"/>
      <c r="VVC96" s="297"/>
      <c r="VVD96" s="297"/>
      <c r="VVE96" s="297"/>
      <c r="VVF96" s="297"/>
      <c r="VVG96" s="297"/>
      <c r="VVH96" s="297"/>
      <c r="VVI96" s="297"/>
      <c r="VVJ96" s="297"/>
      <c r="VVK96" s="297"/>
      <c r="VVL96" s="297"/>
      <c r="VVM96" s="297"/>
      <c r="VVN96" s="297"/>
      <c r="VVO96" s="297"/>
      <c r="VVP96" s="297"/>
      <c r="VVQ96" s="297"/>
      <c r="VVR96" s="297"/>
      <c r="VVS96" s="297"/>
      <c r="VVT96" s="297"/>
      <c r="VVU96" s="297"/>
      <c r="VVV96" s="297"/>
      <c r="VVW96" s="297"/>
      <c r="VVX96" s="297"/>
      <c r="VVY96" s="297"/>
      <c r="VVZ96" s="297"/>
      <c r="VWA96" s="297"/>
      <c r="VWB96" s="297"/>
      <c r="VWC96" s="297"/>
      <c r="VWD96" s="297"/>
      <c r="VWE96" s="297"/>
      <c r="VWF96" s="297"/>
      <c r="VWG96" s="297"/>
      <c r="VWH96" s="297"/>
      <c r="VWI96" s="297"/>
      <c r="VWJ96" s="297"/>
      <c r="VWK96" s="297"/>
      <c r="VWL96" s="297"/>
      <c r="VWM96" s="297"/>
      <c r="VWN96" s="297"/>
      <c r="VWO96" s="297"/>
      <c r="VWP96" s="297"/>
      <c r="VWQ96" s="297"/>
      <c r="VWR96" s="297"/>
      <c r="VWS96" s="297"/>
      <c r="VWT96" s="297"/>
      <c r="VWU96" s="297"/>
      <c r="VWV96" s="297"/>
      <c r="VWW96" s="297"/>
      <c r="VWX96" s="297"/>
      <c r="VWY96" s="297"/>
      <c r="VWZ96" s="297"/>
      <c r="VXA96" s="297"/>
      <c r="VXB96" s="297"/>
      <c r="VXC96" s="297"/>
      <c r="VXD96" s="297"/>
      <c r="VXE96" s="297"/>
      <c r="VXF96" s="297"/>
      <c r="VXG96" s="297"/>
      <c r="VXH96" s="297"/>
      <c r="VXI96" s="297"/>
      <c r="VXJ96" s="297"/>
      <c r="VXK96" s="297"/>
      <c r="VXL96" s="297"/>
      <c r="VXM96" s="297"/>
      <c r="VXN96" s="297"/>
      <c r="VXO96" s="297"/>
      <c r="VXP96" s="297"/>
      <c r="VXQ96" s="297"/>
      <c r="VXR96" s="297"/>
      <c r="VXS96" s="297"/>
      <c r="VXT96" s="297"/>
      <c r="VXU96" s="297"/>
      <c r="VXV96" s="297"/>
      <c r="VXW96" s="297"/>
      <c r="VXX96" s="297"/>
      <c r="VXY96" s="297"/>
      <c r="VXZ96" s="297"/>
      <c r="VYA96" s="297"/>
      <c r="VYB96" s="297"/>
      <c r="VYC96" s="297"/>
      <c r="VYD96" s="297"/>
      <c r="VYE96" s="297"/>
      <c r="VYF96" s="297"/>
      <c r="VYG96" s="297"/>
      <c r="VYH96" s="297"/>
      <c r="VYI96" s="297"/>
      <c r="VYJ96" s="297"/>
      <c r="VYK96" s="297"/>
      <c r="VYL96" s="297"/>
      <c r="VYM96" s="297"/>
      <c r="VYN96" s="297"/>
      <c r="VYO96" s="297"/>
      <c r="VYP96" s="297"/>
      <c r="VYQ96" s="297"/>
      <c r="VYR96" s="297"/>
      <c r="VYS96" s="297"/>
      <c r="VYT96" s="297"/>
      <c r="VYU96" s="297"/>
      <c r="VYV96" s="297"/>
      <c r="VYW96" s="297"/>
      <c r="VYX96" s="297"/>
      <c r="VYY96" s="297"/>
      <c r="VYZ96" s="297"/>
      <c r="VZA96" s="297"/>
      <c r="VZB96" s="297"/>
      <c r="VZC96" s="297"/>
      <c r="VZD96" s="297"/>
      <c r="VZE96" s="297"/>
      <c r="VZF96" s="297"/>
      <c r="VZG96" s="297"/>
      <c r="VZH96" s="297"/>
      <c r="VZI96" s="297"/>
      <c r="VZJ96" s="297"/>
      <c r="VZK96" s="297"/>
      <c r="VZL96" s="297"/>
      <c r="VZM96" s="297"/>
      <c r="VZN96" s="297"/>
      <c r="VZO96" s="297"/>
      <c r="VZP96" s="297"/>
      <c r="VZQ96" s="297"/>
      <c r="VZR96" s="297"/>
      <c r="VZS96" s="297"/>
      <c r="VZT96" s="297"/>
      <c r="VZU96" s="297"/>
      <c r="VZV96" s="297"/>
      <c r="VZW96" s="297"/>
      <c r="VZX96" s="297"/>
      <c r="VZY96" s="297"/>
      <c r="VZZ96" s="297"/>
      <c r="WAA96" s="297"/>
      <c r="WAB96" s="297"/>
      <c r="WAC96" s="297"/>
      <c r="WAD96" s="297"/>
      <c r="WAE96" s="297"/>
      <c r="WAF96" s="297"/>
      <c r="WAG96" s="297"/>
      <c r="WAH96" s="297"/>
      <c r="WAI96" s="297"/>
      <c r="WAJ96" s="297"/>
      <c r="WAK96" s="297"/>
      <c r="WAL96" s="297"/>
      <c r="WAM96" s="297"/>
      <c r="WAN96" s="297"/>
      <c r="WAO96" s="297"/>
      <c r="WAP96" s="297"/>
      <c r="WAQ96" s="297"/>
      <c r="WAR96" s="297"/>
      <c r="WAS96" s="297"/>
      <c r="WAT96" s="297"/>
      <c r="WAU96" s="297"/>
      <c r="WAV96" s="297"/>
      <c r="WAW96" s="297"/>
      <c r="WAX96" s="297"/>
      <c r="WAY96" s="297"/>
      <c r="WAZ96" s="297"/>
      <c r="WBA96" s="297"/>
      <c r="WBB96" s="297"/>
      <c r="WBC96" s="297"/>
      <c r="WBD96" s="297"/>
      <c r="WBE96" s="297"/>
      <c r="WBF96" s="297"/>
      <c r="WBG96" s="297"/>
      <c r="WBH96" s="297"/>
      <c r="WBI96" s="297"/>
      <c r="WBJ96" s="297"/>
      <c r="WBK96" s="297"/>
      <c r="WBL96" s="297"/>
      <c r="WBM96" s="297"/>
      <c r="WBN96" s="297"/>
      <c r="WBO96" s="297"/>
      <c r="WBP96" s="297"/>
      <c r="WBQ96" s="297"/>
      <c r="WBR96" s="297"/>
      <c r="WBS96" s="297"/>
      <c r="WBT96" s="297"/>
      <c r="WBU96" s="297"/>
      <c r="WBV96" s="297"/>
      <c r="WBW96" s="297"/>
      <c r="WBX96" s="297"/>
      <c r="WBY96" s="297"/>
      <c r="WBZ96" s="297"/>
      <c r="WCA96" s="297"/>
      <c r="WCB96" s="297"/>
      <c r="WCC96" s="297"/>
      <c r="WCD96" s="297"/>
      <c r="WCE96" s="297"/>
      <c r="WCF96" s="297"/>
      <c r="WCG96" s="297"/>
      <c r="WCH96" s="297"/>
      <c r="WCI96" s="297"/>
      <c r="WCJ96" s="297"/>
      <c r="WCK96" s="297"/>
      <c r="WCL96" s="297"/>
      <c r="WCM96" s="297"/>
      <c r="WCN96" s="297"/>
      <c r="WCO96" s="297"/>
      <c r="WCP96" s="297"/>
      <c r="WCQ96" s="297"/>
      <c r="WCR96" s="297"/>
      <c r="WCS96" s="297"/>
      <c r="WCT96" s="297"/>
      <c r="WCU96" s="297"/>
      <c r="WCV96" s="297"/>
      <c r="WCW96" s="297"/>
      <c r="WCX96" s="297"/>
      <c r="WCY96" s="297"/>
      <c r="WCZ96" s="297"/>
      <c r="WDA96" s="297"/>
      <c r="WDB96" s="297"/>
      <c r="WDC96" s="297"/>
      <c r="WDD96" s="297"/>
      <c r="WDE96" s="297"/>
      <c r="WDF96" s="297"/>
      <c r="WDG96" s="297"/>
      <c r="WDH96" s="297"/>
      <c r="WDI96" s="297"/>
      <c r="WDJ96" s="297"/>
      <c r="WDK96" s="297"/>
      <c r="WDL96" s="297"/>
      <c r="WDM96" s="297"/>
      <c r="WDN96" s="297"/>
      <c r="WDO96" s="297"/>
      <c r="WDP96" s="297"/>
      <c r="WDQ96" s="297"/>
      <c r="WDR96" s="297"/>
      <c r="WDS96" s="297"/>
      <c r="WDT96" s="297"/>
      <c r="WDU96" s="297"/>
      <c r="WDV96" s="297"/>
      <c r="WDW96" s="297"/>
      <c r="WDX96" s="297"/>
      <c r="WDY96" s="297"/>
      <c r="WDZ96" s="297"/>
      <c r="WEA96" s="297"/>
      <c r="WEB96" s="297"/>
      <c r="WEC96" s="297"/>
      <c r="WED96" s="297"/>
      <c r="WEE96" s="297"/>
      <c r="WEF96" s="297"/>
      <c r="WEG96" s="297"/>
      <c r="WEH96" s="297"/>
      <c r="WEI96" s="297"/>
      <c r="WEJ96" s="297"/>
      <c r="WEK96" s="297"/>
      <c r="WEL96" s="297"/>
      <c r="WEM96" s="297"/>
      <c r="WEN96" s="297"/>
      <c r="WEO96" s="297"/>
      <c r="WEP96" s="297"/>
      <c r="WEQ96" s="297"/>
      <c r="WER96" s="297"/>
      <c r="WES96" s="297"/>
      <c r="WET96" s="297"/>
      <c r="WEU96" s="297"/>
      <c r="WEV96" s="297"/>
      <c r="WEW96" s="297"/>
      <c r="WEX96" s="297"/>
      <c r="WEY96" s="297"/>
      <c r="WEZ96" s="297"/>
      <c r="WFA96" s="297"/>
      <c r="WFB96" s="297"/>
      <c r="WFC96" s="297"/>
      <c r="WFD96" s="297"/>
      <c r="WFE96" s="297"/>
      <c r="WFF96" s="297"/>
      <c r="WFG96" s="297"/>
      <c r="WFH96" s="297"/>
      <c r="WFI96" s="297"/>
      <c r="WFJ96" s="297"/>
      <c r="WFK96" s="297"/>
      <c r="WFL96" s="297"/>
      <c r="WFM96" s="297"/>
      <c r="WFN96" s="297"/>
      <c r="WFO96" s="297"/>
      <c r="WFP96" s="297"/>
      <c r="WFQ96" s="297"/>
      <c r="WFR96" s="297"/>
      <c r="WFS96" s="297"/>
      <c r="WFT96" s="297"/>
      <c r="WFU96" s="297"/>
      <c r="WFV96" s="297"/>
      <c r="WFW96" s="297"/>
      <c r="WFX96" s="297"/>
      <c r="WFY96" s="297"/>
      <c r="WFZ96" s="297"/>
      <c r="WGA96" s="297"/>
      <c r="WGB96" s="297"/>
      <c r="WGC96" s="297"/>
      <c r="WGD96" s="297"/>
      <c r="WGE96" s="297"/>
      <c r="WGF96" s="297"/>
      <c r="WGG96" s="297"/>
      <c r="WGH96" s="297"/>
      <c r="WGI96" s="297"/>
      <c r="WGJ96" s="297"/>
      <c r="WGK96" s="297"/>
      <c r="WGL96" s="297"/>
      <c r="WGM96" s="297"/>
      <c r="WGN96" s="297"/>
      <c r="WGO96" s="297"/>
      <c r="WGP96" s="297"/>
      <c r="WGQ96" s="297"/>
      <c r="WGR96" s="297"/>
      <c r="WGS96" s="297"/>
      <c r="WGT96" s="297"/>
      <c r="WGU96" s="297"/>
      <c r="WGV96" s="297"/>
      <c r="WGW96" s="297"/>
      <c r="WGX96" s="297"/>
      <c r="WGY96" s="297"/>
      <c r="WGZ96" s="297"/>
      <c r="WHA96" s="297"/>
      <c r="WHB96" s="297"/>
      <c r="WHC96" s="297"/>
      <c r="WHD96" s="297"/>
      <c r="WHE96" s="297"/>
      <c r="WHF96" s="297"/>
      <c r="WHG96" s="297"/>
      <c r="WHH96" s="297"/>
      <c r="WHI96" s="297"/>
      <c r="WHJ96" s="297"/>
      <c r="WHK96" s="297"/>
      <c r="WHL96" s="297"/>
      <c r="WHM96" s="297"/>
      <c r="WHN96" s="297"/>
      <c r="WHO96" s="297"/>
      <c r="WHP96" s="297"/>
      <c r="WHQ96" s="297"/>
      <c r="WHR96" s="297"/>
      <c r="WHS96" s="297"/>
      <c r="WHT96" s="297"/>
      <c r="WHU96" s="297"/>
      <c r="WHV96" s="297"/>
      <c r="WHW96" s="297"/>
      <c r="WHX96" s="297"/>
      <c r="WHY96" s="297"/>
      <c r="WHZ96" s="297"/>
      <c r="WIA96" s="297"/>
      <c r="WIB96" s="297"/>
      <c r="WIC96" s="297"/>
      <c r="WID96" s="297"/>
      <c r="WIE96" s="297"/>
      <c r="WIF96" s="297"/>
      <c r="WIG96" s="297"/>
      <c r="WIH96" s="297"/>
      <c r="WII96" s="297"/>
      <c r="WIJ96" s="297"/>
      <c r="WIK96" s="297"/>
      <c r="WIL96" s="297"/>
      <c r="WIM96" s="297"/>
      <c r="WIN96" s="297"/>
      <c r="WIO96" s="297"/>
      <c r="WIP96" s="297"/>
      <c r="WIQ96" s="297"/>
      <c r="WIR96" s="297"/>
      <c r="WIS96" s="297"/>
      <c r="WIT96" s="297"/>
      <c r="WIU96" s="297"/>
      <c r="WIV96" s="297"/>
      <c r="WIW96" s="297"/>
      <c r="WIX96" s="297"/>
      <c r="WIY96" s="297"/>
      <c r="WIZ96" s="297"/>
      <c r="WJA96" s="297"/>
      <c r="WJB96" s="297"/>
      <c r="WJC96" s="297"/>
      <c r="WJD96" s="297"/>
      <c r="WJE96" s="297"/>
      <c r="WJF96" s="297"/>
      <c r="WJG96" s="297"/>
      <c r="WJH96" s="297"/>
      <c r="WJI96" s="297"/>
      <c r="WJJ96" s="297"/>
      <c r="WJK96" s="297"/>
      <c r="WJL96" s="297"/>
      <c r="WJM96" s="297"/>
      <c r="WJN96" s="297"/>
      <c r="WJO96" s="297"/>
      <c r="WJP96" s="297"/>
      <c r="WJQ96" s="297"/>
      <c r="WJR96" s="297"/>
      <c r="WJS96" s="297"/>
      <c r="WJT96" s="297"/>
      <c r="WJU96" s="297"/>
      <c r="WJV96" s="297"/>
      <c r="WJW96" s="297"/>
      <c r="WJX96" s="297"/>
      <c r="WJY96" s="297"/>
      <c r="WJZ96" s="297"/>
      <c r="WKA96" s="297"/>
      <c r="WKB96" s="297"/>
      <c r="WKC96" s="297"/>
      <c r="WKD96" s="297"/>
      <c r="WKE96" s="297"/>
      <c r="WKF96" s="297"/>
      <c r="WKG96" s="297"/>
      <c r="WKH96" s="297"/>
      <c r="WKI96" s="297"/>
      <c r="WKJ96" s="297"/>
      <c r="WKK96" s="297"/>
      <c r="WKL96" s="297"/>
      <c r="WKM96" s="297"/>
      <c r="WKN96" s="297"/>
      <c r="WKO96" s="297"/>
      <c r="WKP96" s="297"/>
      <c r="WKQ96" s="297"/>
      <c r="WKR96" s="297"/>
      <c r="WKS96" s="297"/>
      <c r="WKT96" s="297"/>
      <c r="WKU96" s="297"/>
      <c r="WKV96" s="297"/>
      <c r="WKW96" s="297"/>
      <c r="WKX96" s="297"/>
      <c r="WKY96" s="297"/>
      <c r="WKZ96" s="297"/>
      <c r="WLA96" s="297"/>
      <c r="WLB96" s="297"/>
      <c r="WLC96" s="297"/>
      <c r="WLD96" s="297"/>
      <c r="WLE96" s="297"/>
      <c r="WLF96" s="297"/>
      <c r="WLG96" s="297"/>
      <c r="WLH96" s="297"/>
      <c r="WLI96" s="297"/>
      <c r="WLJ96" s="297"/>
      <c r="WLK96" s="297"/>
      <c r="WLL96" s="297"/>
      <c r="WLM96" s="297"/>
      <c r="WLN96" s="297"/>
      <c r="WLO96" s="297"/>
      <c r="WLP96" s="297"/>
      <c r="WLQ96" s="297"/>
      <c r="WLR96" s="297"/>
      <c r="WLS96" s="297"/>
      <c r="WLT96" s="297"/>
      <c r="WLU96" s="297"/>
      <c r="WLV96" s="297"/>
      <c r="WLW96" s="297"/>
      <c r="WLX96" s="297"/>
      <c r="WLY96" s="297"/>
      <c r="WLZ96" s="297"/>
      <c r="WMA96" s="297"/>
      <c r="WMB96" s="297"/>
      <c r="WMC96" s="297"/>
      <c r="WMD96" s="297"/>
      <c r="WME96" s="297"/>
      <c r="WMF96" s="297"/>
      <c r="WMG96" s="297"/>
      <c r="WMH96" s="297"/>
      <c r="WMI96" s="297"/>
      <c r="WMJ96" s="297"/>
      <c r="WMK96" s="297"/>
      <c r="WML96" s="297"/>
      <c r="WMM96" s="297"/>
      <c r="WMN96" s="297"/>
      <c r="WMO96" s="297"/>
      <c r="WMP96" s="297"/>
      <c r="WMQ96" s="297"/>
      <c r="WMR96" s="297"/>
      <c r="WMS96" s="297"/>
      <c r="WMT96" s="297"/>
      <c r="WMU96" s="297"/>
      <c r="WMV96" s="297"/>
      <c r="WMW96" s="297"/>
      <c r="WMX96" s="297"/>
      <c r="WMY96" s="297"/>
      <c r="WMZ96" s="297"/>
      <c r="WNA96" s="297"/>
      <c r="WNB96" s="297"/>
      <c r="WNC96" s="297"/>
      <c r="WND96" s="297"/>
      <c r="WNE96" s="297"/>
      <c r="WNF96" s="297"/>
      <c r="WNG96" s="297"/>
      <c r="WNH96" s="297"/>
      <c r="WNI96" s="297"/>
      <c r="WNJ96" s="297"/>
      <c r="WNK96" s="297"/>
      <c r="WNL96" s="297"/>
      <c r="WNM96" s="297"/>
      <c r="WNN96" s="297"/>
      <c r="WNO96" s="297"/>
      <c r="WNP96" s="297"/>
      <c r="WNQ96" s="297"/>
      <c r="WNR96" s="297"/>
      <c r="WNS96" s="297"/>
      <c r="WNT96" s="297"/>
      <c r="WNU96" s="297"/>
      <c r="WNV96" s="297"/>
      <c r="WNW96" s="297"/>
      <c r="WNX96" s="297"/>
      <c r="WNY96" s="297"/>
      <c r="WNZ96" s="297"/>
      <c r="WOA96" s="297"/>
      <c r="WOB96" s="297"/>
      <c r="WOC96" s="297"/>
      <c r="WOD96" s="297"/>
      <c r="WOE96" s="297"/>
      <c r="WOF96" s="297"/>
      <c r="WOG96" s="297"/>
      <c r="WOH96" s="297"/>
      <c r="WOI96" s="297"/>
      <c r="WOJ96" s="297"/>
      <c r="WOK96" s="297"/>
      <c r="WOL96" s="297"/>
      <c r="WOM96" s="297"/>
      <c r="WON96" s="297"/>
      <c r="WOO96" s="297"/>
      <c r="WOP96" s="297"/>
      <c r="WOQ96" s="297"/>
      <c r="WOR96" s="297"/>
      <c r="WOS96" s="297"/>
      <c r="WOT96" s="297"/>
      <c r="WOU96" s="297"/>
      <c r="WOV96" s="297"/>
      <c r="WOW96" s="297"/>
      <c r="WOX96" s="297"/>
      <c r="WOY96" s="297"/>
      <c r="WOZ96" s="297"/>
      <c r="WPA96" s="297"/>
      <c r="WPB96" s="297"/>
      <c r="WPC96" s="297"/>
      <c r="WPD96" s="297"/>
      <c r="WPE96" s="297"/>
      <c r="WPF96" s="297"/>
      <c r="WPG96" s="297"/>
      <c r="WPH96" s="297"/>
      <c r="WPI96" s="297"/>
      <c r="WPJ96" s="297"/>
      <c r="WPK96" s="297"/>
      <c r="WPL96" s="297"/>
      <c r="WPM96" s="297"/>
      <c r="WPN96" s="297"/>
      <c r="WPO96" s="297"/>
      <c r="WPP96" s="297"/>
      <c r="WPQ96" s="297"/>
      <c r="WPR96" s="297"/>
      <c r="WPS96" s="297"/>
      <c r="WPT96" s="297"/>
      <c r="WPU96" s="297"/>
      <c r="WPV96" s="297"/>
      <c r="WPW96" s="297"/>
      <c r="WPX96" s="297"/>
      <c r="WPY96" s="297"/>
      <c r="WPZ96" s="297"/>
      <c r="WQA96" s="297"/>
      <c r="WQB96" s="297"/>
      <c r="WQC96" s="297"/>
      <c r="WQD96" s="297"/>
      <c r="WQE96" s="297"/>
      <c r="WQF96" s="297"/>
      <c r="WQG96" s="297"/>
      <c r="WQH96" s="297"/>
      <c r="WQI96" s="297"/>
      <c r="WQJ96" s="297"/>
      <c r="WQK96" s="297"/>
      <c r="WQL96" s="297"/>
      <c r="WQM96" s="297"/>
      <c r="WQN96" s="297"/>
      <c r="WQO96" s="297"/>
      <c r="WQP96" s="297"/>
      <c r="WQQ96" s="297"/>
      <c r="WQR96" s="297"/>
      <c r="WQS96" s="297"/>
      <c r="WQT96" s="297"/>
      <c r="WQU96" s="297"/>
      <c r="WQV96" s="297"/>
      <c r="WQW96" s="297"/>
      <c r="WQX96" s="297"/>
      <c r="WQY96" s="297"/>
      <c r="WQZ96" s="297"/>
      <c r="WRA96" s="297"/>
      <c r="WRB96" s="297"/>
      <c r="WRC96" s="297"/>
      <c r="WRD96" s="297"/>
      <c r="WRE96" s="297"/>
      <c r="WRF96" s="297"/>
      <c r="WRG96" s="297"/>
      <c r="WRH96" s="297"/>
      <c r="WRI96" s="297"/>
      <c r="WRJ96" s="297"/>
      <c r="WRK96" s="297"/>
      <c r="WRL96" s="297"/>
      <c r="WRM96" s="297"/>
      <c r="WRN96" s="297"/>
      <c r="WRO96" s="297"/>
      <c r="WRP96" s="297"/>
      <c r="WRQ96" s="297"/>
      <c r="WRR96" s="297"/>
      <c r="WRS96" s="297"/>
      <c r="WRT96" s="297"/>
      <c r="WRU96" s="297"/>
      <c r="WRV96" s="297"/>
      <c r="WRW96" s="297"/>
      <c r="WRX96" s="297"/>
      <c r="WRY96" s="297"/>
      <c r="WRZ96" s="297"/>
      <c r="WSA96" s="297"/>
      <c r="WSB96" s="297"/>
      <c r="WSC96" s="297"/>
      <c r="WSD96" s="297"/>
      <c r="WSE96" s="297"/>
      <c r="WSF96" s="297"/>
      <c r="WSG96" s="297"/>
      <c r="WSH96" s="297"/>
      <c r="WSI96" s="297"/>
      <c r="WSJ96" s="297"/>
      <c r="WSK96" s="297"/>
      <c r="WSL96" s="297"/>
      <c r="WSM96" s="297"/>
      <c r="WSN96" s="297"/>
      <c r="WSO96" s="297"/>
      <c r="WSP96" s="297"/>
      <c r="WSQ96" s="297"/>
      <c r="WSR96" s="297"/>
      <c r="WSS96" s="297"/>
      <c r="WST96" s="297"/>
      <c r="WSU96" s="297"/>
      <c r="WSV96" s="297"/>
      <c r="WSW96" s="297"/>
      <c r="WSX96" s="297"/>
      <c r="WSY96" s="297"/>
      <c r="WSZ96" s="297"/>
      <c r="WTA96" s="297"/>
      <c r="WTB96" s="297"/>
      <c r="WTC96" s="297"/>
      <c r="WTD96" s="297"/>
      <c r="WTE96" s="297"/>
      <c r="WTF96" s="297"/>
      <c r="WTG96" s="297"/>
      <c r="WTH96" s="297"/>
      <c r="WTI96" s="297"/>
      <c r="WTJ96" s="297"/>
      <c r="WTK96" s="297"/>
      <c r="WTL96" s="297"/>
      <c r="WTM96" s="297"/>
      <c r="WTN96" s="297"/>
      <c r="WTO96" s="297"/>
      <c r="WTP96" s="297"/>
      <c r="WTQ96" s="297"/>
      <c r="WTR96" s="297"/>
      <c r="WTS96" s="297"/>
      <c r="WTT96" s="297"/>
      <c r="WTU96" s="297"/>
      <c r="WTV96" s="297"/>
      <c r="WTW96" s="297"/>
      <c r="WTX96" s="297"/>
      <c r="WTY96" s="297"/>
      <c r="WTZ96" s="297"/>
      <c r="WUA96" s="297"/>
      <c r="WUB96" s="297"/>
      <c r="WUC96" s="297"/>
      <c r="WUD96" s="297"/>
      <c r="WUE96" s="297"/>
      <c r="WUF96" s="297"/>
      <c r="WUG96" s="297"/>
      <c r="WUH96" s="297"/>
      <c r="WUI96" s="297"/>
      <c r="WUJ96" s="297"/>
      <c r="WUK96" s="297"/>
      <c r="WUL96" s="297"/>
      <c r="WUM96" s="297"/>
      <c r="WUN96" s="297"/>
      <c r="WUO96" s="297"/>
      <c r="WUP96" s="297"/>
      <c r="WUQ96" s="297"/>
      <c r="WUR96" s="297"/>
      <c r="WUS96" s="297"/>
      <c r="WUT96" s="297"/>
      <c r="WUU96" s="297"/>
      <c r="WUV96" s="297"/>
      <c r="WUW96" s="297"/>
      <c r="WUX96" s="297"/>
      <c r="WUY96" s="297"/>
      <c r="WUZ96" s="297"/>
      <c r="WVA96" s="297"/>
      <c r="WVB96" s="297"/>
      <c r="WVC96" s="297"/>
      <c r="WVD96" s="297"/>
      <c r="WVE96" s="297"/>
      <c r="WVF96" s="297"/>
      <c r="WVG96" s="297"/>
      <c r="WVH96" s="297"/>
      <c r="WVI96" s="297"/>
      <c r="WVJ96" s="297"/>
      <c r="WVK96" s="297"/>
      <c r="WVL96" s="297"/>
      <c r="WVM96" s="297"/>
      <c r="WVN96" s="297"/>
      <c r="WVO96" s="297"/>
      <c r="WVP96" s="297"/>
      <c r="WVQ96" s="297"/>
      <c r="WVR96" s="297"/>
      <c r="WVS96" s="297"/>
      <c r="WVT96" s="297"/>
      <c r="WVU96" s="297"/>
      <c r="WVV96" s="297"/>
      <c r="WVW96" s="297"/>
      <c r="WVX96" s="297"/>
      <c r="WVY96" s="297"/>
      <c r="WVZ96" s="297"/>
      <c r="WWA96" s="297"/>
      <c r="WWB96" s="297"/>
      <c r="WWC96" s="297"/>
      <c r="WWD96" s="297"/>
      <c r="WWE96" s="297"/>
      <c r="WWF96" s="297"/>
      <c r="WWG96" s="297"/>
      <c r="WWH96" s="297"/>
      <c r="WWI96" s="297"/>
      <c r="WWJ96" s="297"/>
      <c r="WWK96" s="297"/>
      <c r="WWL96" s="297"/>
      <c r="WWM96" s="297"/>
      <c r="WWN96" s="297"/>
      <c r="WWO96" s="297"/>
      <c r="WWP96" s="297"/>
      <c r="WWQ96" s="297"/>
      <c r="WWR96" s="297"/>
      <c r="WWS96" s="297"/>
      <c r="WWT96" s="297"/>
      <c r="WWU96" s="297"/>
      <c r="WWV96" s="297"/>
      <c r="WWW96" s="297"/>
      <c r="WWX96" s="297"/>
      <c r="WWY96" s="297"/>
      <c r="WWZ96" s="297"/>
      <c r="WXA96" s="297"/>
      <c r="WXB96" s="297"/>
      <c r="WXC96" s="297"/>
      <c r="WXD96" s="297"/>
      <c r="WXE96" s="297"/>
      <c r="WXF96" s="297"/>
      <c r="WXG96" s="297"/>
      <c r="WXH96" s="297"/>
      <c r="WXI96" s="297"/>
      <c r="WXJ96" s="297"/>
      <c r="WXK96" s="297"/>
      <c r="WXL96" s="297"/>
      <c r="WXM96" s="297"/>
      <c r="WXN96" s="297"/>
      <c r="WXO96" s="297"/>
      <c r="WXP96" s="297"/>
      <c r="WXQ96" s="297"/>
      <c r="WXR96" s="297"/>
      <c r="WXS96" s="297"/>
      <c r="WXT96" s="297"/>
      <c r="WXU96" s="297"/>
      <c r="WXV96" s="297"/>
      <c r="WXW96" s="297"/>
      <c r="WXX96" s="297"/>
      <c r="WXY96" s="297"/>
      <c r="WXZ96" s="297"/>
      <c r="WYA96" s="297"/>
      <c r="WYB96" s="297"/>
      <c r="WYC96" s="297"/>
      <c r="WYD96" s="297"/>
      <c r="WYE96" s="297"/>
      <c r="WYF96" s="297"/>
      <c r="WYG96" s="297"/>
      <c r="WYH96" s="297"/>
      <c r="WYI96" s="297"/>
      <c r="WYJ96" s="297"/>
      <c r="WYK96" s="297"/>
      <c r="WYL96" s="297"/>
      <c r="WYM96" s="297"/>
      <c r="WYN96" s="297"/>
      <c r="WYO96" s="297"/>
      <c r="WYP96" s="297"/>
      <c r="WYQ96" s="297"/>
      <c r="WYR96" s="297"/>
      <c r="WYS96" s="297"/>
      <c r="WYT96" s="297"/>
      <c r="WYU96" s="297"/>
      <c r="WYV96" s="297"/>
      <c r="WYW96" s="297"/>
      <c r="WYX96" s="297"/>
      <c r="WYY96" s="297"/>
      <c r="WYZ96" s="297"/>
      <c r="WZA96" s="297"/>
      <c r="WZB96" s="297"/>
      <c r="WZC96" s="297"/>
      <c r="WZD96" s="297"/>
      <c r="WZE96" s="297"/>
      <c r="WZF96" s="297"/>
      <c r="WZG96" s="297"/>
      <c r="WZH96" s="297"/>
      <c r="WZI96" s="297"/>
      <c r="WZJ96" s="297"/>
      <c r="WZK96" s="297"/>
      <c r="WZL96" s="297"/>
      <c r="WZM96" s="297"/>
      <c r="WZN96" s="297"/>
      <c r="WZO96" s="297"/>
      <c r="WZP96" s="297"/>
      <c r="WZQ96" s="297"/>
      <c r="WZR96" s="297"/>
      <c r="WZS96" s="297"/>
      <c r="WZT96" s="297"/>
      <c r="WZU96" s="297"/>
      <c r="WZV96" s="297"/>
      <c r="WZW96" s="297"/>
      <c r="WZX96" s="297"/>
      <c r="WZY96" s="297"/>
      <c r="WZZ96" s="297"/>
      <c r="XAA96" s="297"/>
      <c r="XAB96" s="297"/>
      <c r="XAC96" s="297"/>
      <c r="XAD96" s="297"/>
      <c r="XAE96" s="297"/>
      <c r="XAF96" s="297"/>
      <c r="XAG96" s="297"/>
      <c r="XAH96" s="297"/>
      <c r="XAI96" s="297"/>
      <c r="XAJ96" s="297"/>
      <c r="XAK96" s="297"/>
      <c r="XAL96" s="297"/>
      <c r="XAM96" s="297"/>
      <c r="XAN96" s="297"/>
      <c r="XAO96" s="297"/>
      <c r="XAP96" s="297"/>
      <c r="XAQ96" s="297"/>
      <c r="XAR96" s="297"/>
      <c r="XAS96" s="297"/>
      <c r="XAT96" s="297"/>
      <c r="XAU96" s="297"/>
      <c r="XAV96" s="297"/>
      <c r="XAW96" s="297"/>
      <c r="XAX96" s="297"/>
      <c r="XAY96" s="297"/>
      <c r="XAZ96" s="297"/>
      <c r="XBA96" s="297"/>
      <c r="XBB96" s="297"/>
      <c r="XBC96" s="297"/>
      <c r="XBD96" s="297"/>
      <c r="XBE96" s="297"/>
      <c r="XBF96" s="297"/>
      <c r="XBG96" s="297"/>
      <c r="XBH96" s="297"/>
      <c r="XBI96" s="297"/>
      <c r="XBJ96" s="297"/>
      <c r="XBK96" s="297"/>
      <c r="XBL96" s="297"/>
      <c r="XBM96" s="297"/>
      <c r="XBN96" s="297"/>
      <c r="XBO96" s="297"/>
      <c r="XBP96" s="297"/>
      <c r="XBQ96" s="297"/>
      <c r="XBR96" s="297"/>
      <c r="XBS96" s="297"/>
      <c r="XBT96" s="297"/>
      <c r="XBU96" s="297"/>
      <c r="XBV96" s="297"/>
      <c r="XBW96" s="297"/>
      <c r="XBX96" s="297"/>
      <c r="XBY96" s="297"/>
      <c r="XBZ96" s="297"/>
      <c r="XCA96" s="297"/>
      <c r="XCB96" s="297"/>
      <c r="XCC96" s="297"/>
      <c r="XCD96" s="297"/>
      <c r="XCE96" s="297"/>
      <c r="XCF96" s="297"/>
      <c r="XCG96" s="297"/>
      <c r="XCH96" s="297"/>
      <c r="XCI96" s="297"/>
      <c r="XCJ96" s="297"/>
      <c r="XCK96" s="297"/>
      <c r="XCL96" s="297"/>
      <c r="XCM96" s="297"/>
      <c r="XCN96" s="297"/>
      <c r="XCO96" s="297"/>
      <c r="XCP96" s="297"/>
      <c r="XCQ96" s="297"/>
      <c r="XCR96" s="297"/>
      <c r="XCS96" s="297"/>
      <c r="XCT96" s="297"/>
      <c r="XCU96" s="297"/>
      <c r="XCV96" s="297"/>
      <c r="XCW96" s="297"/>
      <c r="XCX96" s="297"/>
      <c r="XCY96" s="297"/>
      <c r="XCZ96" s="297"/>
      <c r="XDA96" s="297"/>
      <c r="XDB96" s="297"/>
      <c r="XDC96" s="297"/>
      <c r="XDD96" s="297"/>
      <c r="XDE96" s="297"/>
      <c r="XDF96" s="297"/>
      <c r="XDG96" s="297"/>
      <c r="XDH96" s="297"/>
      <c r="XDI96" s="297"/>
      <c r="XDJ96" s="297"/>
      <c r="XDK96" s="297"/>
      <c r="XDL96" s="297"/>
      <c r="XDM96" s="297"/>
      <c r="XDN96" s="297"/>
      <c r="XDO96" s="297"/>
      <c r="XDP96" s="297"/>
      <c r="XDQ96" s="297"/>
      <c r="XDR96" s="297"/>
      <c r="XDS96" s="297"/>
      <c r="XDT96" s="297"/>
      <c r="XDU96" s="297"/>
      <c r="XDV96" s="297"/>
      <c r="XDW96" s="297"/>
    </row>
    <row r="97" spans="1:16351" s="337" customFormat="1" ht="234.75" customHeight="1" x14ac:dyDescent="0.25">
      <c r="A97" s="269" t="s">
        <v>62</v>
      </c>
      <c r="B97" s="270" t="s">
        <v>20</v>
      </c>
      <c r="C97" s="271" t="s">
        <v>63</v>
      </c>
      <c r="D97" s="272" t="s">
        <v>1548</v>
      </c>
      <c r="E97" s="553">
        <v>1.4</v>
      </c>
      <c r="F97" s="274">
        <v>12745.82172</v>
      </c>
      <c r="G97" s="275">
        <v>89</v>
      </c>
      <c r="H97" s="274">
        <f>ROUNDDOWN(F97*G97/100,5)</f>
        <v>11343.78133</v>
      </c>
      <c r="I97" s="274"/>
      <c r="J97" s="274"/>
      <c r="K97" s="299"/>
      <c r="L97" s="278"/>
      <c r="M97" s="300"/>
      <c r="N97" s="301"/>
      <c r="O97" s="302" t="s">
        <v>1550</v>
      </c>
      <c r="P97" s="335">
        <v>12</v>
      </c>
      <c r="Q97" s="335" t="s">
        <v>254</v>
      </c>
      <c r="R97" s="335" t="s">
        <v>254</v>
      </c>
      <c r="S97" s="472" t="s">
        <v>1549</v>
      </c>
      <c r="T97" s="434"/>
      <c r="U97" s="453"/>
    </row>
    <row r="98" spans="1:16351" s="337" customFormat="1" ht="140.25" customHeight="1" x14ac:dyDescent="0.25">
      <c r="A98" s="285" t="s">
        <v>185</v>
      </c>
      <c r="B98" s="286" t="s">
        <v>20</v>
      </c>
      <c r="C98" s="287" t="s">
        <v>88</v>
      </c>
      <c r="D98" s="287" t="s">
        <v>88</v>
      </c>
      <c r="E98" s="288">
        <f>E99+E100</f>
        <v>2.0739999999999998</v>
      </c>
      <c r="F98" s="289">
        <f>F99+F100</f>
        <v>127028.90099999998</v>
      </c>
      <c r="G98" s="290">
        <f>G99</f>
        <v>89</v>
      </c>
      <c r="H98" s="289">
        <f>H99</f>
        <v>50828.2382</v>
      </c>
      <c r="I98" s="289">
        <f>I99+I100</f>
        <v>62926.668899999997</v>
      </c>
      <c r="J98" s="289">
        <f>J99</f>
        <v>0</v>
      </c>
      <c r="K98" s="291">
        <v>44853</v>
      </c>
      <c r="L98" s="308" t="s">
        <v>956</v>
      </c>
      <c r="M98" s="295" t="s">
        <v>419</v>
      </c>
      <c r="N98" s="310" t="s">
        <v>253</v>
      </c>
      <c r="O98" s="309" t="s">
        <v>227</v>
      </c>
      <c r="P98" s="309"/>
      <c r="Q98" s="307" t="s">
        <v>227</v>
      </c>
      <c r="R98" s="307" t="s">
        <v>227</v>
      </c>
      <c r="S98" s="475"/>
      <c r="T98" s="174"/>
      <c r="U98" s="443"/>
    </row>
    <row r="99" spans="1:16351" s="337" customFormat="1" ht="156.75" customHeight="1" x14ac:dyDescent="0.25">
      <c r="A99" s="269" t="s">
        <v>82</v>
      </c>
      <c r="B99" s="270" t="s">
        <v>20</v>
      </c>
      <c r="C99" s="271" t="s">
        <v>88</v>
      </c>
      <c r="D99" s="272" t="s">
        <v>420</v>
      </c>
      <c r="E99" s="273">
        <v>1.1140000000000001</v>
      </c>
      <c r="F99" s="274">
        <v>57110.38</v>
      </c>
      <c r="G99" s="275">
        <v>89</v>
      </c>
      <c r="H99" s="274">
        <f>ROUND(F99*G99/100,5)</f>
        <v>50828.2382</v>
      </c>
      <c r="I99" s="274"/>
      <c r="J99" s="274"/>
      <c r="K99" s="299"/>
      <c r="L99" s="300"/>
      <c r="M99" s="300"/>
      <c r="N99" s="301"/>
      <c r="O99" s="302" t="s">
        <v>952</v>
      </c>
      <c r="P99" s="335">
        <v>14</v>
      </c>
      <c r="Q99" s="335" t="s">
        <v>683</v>
      </c>
      <c r="R99" s="335" t="s">
        <v>683</v>
      </c>
      <c r="S99" s="472" t="s">
        <v>954</v>
      </c>
      <c r="T99" s="164"/>
      <c r="U99" s="440"/>
    </row>
    <row r="100" spans="1:16351" s="337" customFormat="1" ht="141" customHeight="1" x14ac:dyDescent="0.25">
      <c r="A100" s="269" t="s">
        <v>515</v>
      </c>
      <c r="B100" s="270" t="s">
        <v>20</v>
      </c>
      <c r="C100" s="271" t="s">
        <v>88</v>
      </c>
      <c r="D100" s="272" t="s">
        <v>951</v>
      </c>
      <c r="E100" s="273">
        <v>0.96</v>
      </c>
      <c r="F100" s="274">
        <v>69918.520999999993</v>
      </c>
      <c r="G100" s="275">
        <v>90</v>
      </c>
      <c r="H100" s="274"/>
      <c r="I100" s="274">
        <f>ROUND(F100*G100/100,5)</f>
        <v>62926.668899999997</v>
      </c>
      <c r="J100" s="274"/>
      <c r="K100" s="299"/>
      <c r="L100" s="300"/>
      <c r="M100" s="300"/>
      <c r="N100" s="301"/>
      <c r="O100" s="302" t="s">
        <v>953</v>
      </c>
      <c r="P100" s="335">
        <v>14</v>
      </c>
      <c r="Q100" s="335" t="s">
        <v>683</v>
      </c>
      <c r="R100" s="335" t="s">
        <v>683</v>
      </c>
      <c r="S100" s="472" t="s">
        <v>955</v>
      </c>
      <c r="T100" s="164"/>
      <c r="U100" s="440"/>
    </row>
    <row r="101" spans="1:16351" s="297" customFormat="1" ht="90" customHeight="1" x14ac:dyDescent="0.25">
      <c r="A101" s="285" t="s">
        <v>186</v>
      </c>
      <c r="B101" s="286" t="s">
        <v>20</v>
      </c>
      <c r="C101" s="287" t="s">
        <v>60</v>
      </c>
      <c r="D101" s="286" t="s">
        <v>60</v>
      </c>
      <c r="E101" s="288">
        <f>E102+E103+E104</f>
        <v>2.7800000000000002</v>
      </c>
      <c r="F101" s="289">
        <f>F102+F103+F104</f>
        <v>37633.566659999997</v>
      </c>
      <c r="G101" s="290">
        <v>91</v>
      </c>
      <c r="H101" s="289">
        <f>H102+H103+H104</f>
        <v>34246.54565</v>
      </c>
      <c r="I101" s="289">
        <f>I102+I104</f>
        <v>0</v>
      </c>
      <c r="J101" s="289">
        <f>J102+J104</f>
        <v>0</v>
      </c>
      <c r="K101" s="292">
        <v>44855</v>
      </c>
      <c r="L101" s="308" t="s">
        <v>1276</v>
      </c>
      <c r="M101" s="295" t="s">
        <v>275</v>
      </c>
      <c r="N101" s="310" t="s">
        <v>253</v>
      </c>
      <c r="O101" s="309" t="s">
        <v>227</v>
      </c>
      <c r="P101" s="310"/>
      <c r="Q101" s="310" t="s">
        <v>227</v>
      </c>
      <c r="R101" s="389" t="s">
        <v>227</v>
      </c>
      <c r="S101" s="481" t="s">
        <v>1609</v>
      </c>
      <c r="T101" s="164"/>
      <c r="U101" s="454"/>
      <c r="V101" s="296"/>
    </row>
    <row r="102" spans="1:16351" s="337" customFormat="1" ht="153" customHeight="1" x14ac:dyDescent="0.25">
      <c r="A102" s="269" t="s">
        <v>115</v>
      </c>
      <c r="B102" s="270" t="s">
        <v>20</v>
      </c>
      <c r="C102" s="271" t="s">
        <v>60</v>
      </c>
      <c r="D102" s="272" t="s">
        <v>1273</v>
      </c>
      <c r="E102" s="273">
        <v>0.8</v>
      </c>
      <c r="F102" s="274">
        <v>13125.08743</v>
      </c>
      <c r="G102" s="275">
        <v>91</v>
      </c>
      <c r="H102" s="274">
        <f>ROUNDDOWN(F102*G102/100,5)</f>
        <v>11943.82956</v>
      </c>
      <c r="I102" s="274"/>
      <c r="J102" s="274"/>
      <c r="K102" s="299"/>
      <c r="L102" s="300"/>
      <c r="M102" s="300"/>
      <c r="N102" s="301"/>
      <c r="O102" s="280" t="s">
        <v>1277</v>
      </c>
      <c r="P102" s="335">
        <v>11</v>
      </c>
      <c r="Q102" s="335" t="s">
        <v>254</v>
      </c>
      <c r="R102" s="335" t="s">
        <v>254</v>
      </c>
      <c r="S102" s="474" t="s">
        <v>227</v>
      </c>
      <c r="T102" s="434">
        <v>1</v>
      </c>
      <c r="U102" s="442"/>
    </row>
    <row r="103" spans="1:16351" s="337" customFormat="1" ht="168.75" customHeight="1" x14ac:dyDescent="0.25">
      <c r="A103" s="269" t="s">
        <v>99</v>
      </c>
      <c r="B103" s="270" t="s">
        <v>20</v>
      </c>
      <c r="C103" s="271" t="s">
        <v>60</v>
      </c>
      <c r="D103" s="272" t="s">
        <v>1274</v>
      </c>
      <c r="E103" s="273">
        <v>0.78</v>
      </c>
      <c r="F103" s="274">
        <v>10943.920179999999</v>
      </c>
      <c r="G103" s="275">
        <v>91</v>
      </c>
      <c r="H103" s="274">
        <f>ROUNDDOWN(F103*G103/100,5)</f>
        <v>9958.9673600000006</v>
      </c>
      <c r="I103" s="274"/>
      <c r="J103" s="274"/>
      <c r="K103" s="299"/>
      <c r="L103" s="300"/>
      <c r="M103" s="300"/>
      <c r="N103" s="301"/>
      <c r="O103" s="280" t="s">
        <v>1278</v>
      </c>
      <c r="P103" s="335">
        <v>6</v>
      </c>
      <c r="Q103" s="335" t="s">
        <v>254</v>
      </c>
      <c r="R103" s="335" t="s">
        <v>254</v>
      </c>
      <c r="S103" s="474" t="s">
        <v>227</v>
      </c>
      <c r="T103" s="434">
        <v>1</v>
      </c>
      <c r="U103" s="442"/>
    </row>
    <row r="104" spans="1:16351" s="337" customFormat="1" ht="181.5" customHeight="1" x14ac:dyDescent="0.25">
      <c r="A104" s="269" t="s">
        <v>1438</v>
      </c>
      <c r="B104" s="270" t="s">
        <v>20</v>
      </c>
      <c r="C104" s="271" t="s">
        <v>60</v>
      </c>
      <c r="D104" s="272" t="s">
        <v>1275</v>
      </c>
      <c r="E104" s="273">
        <v>1.2</v>
      </c>
      <c r="F104" s="274">
        <v>13564.55905</v>
      </c>
      <c r="G104" s="275">
        <v>91</v>
      </c>
      <c r="H104" s="274">
        <f>ROUNDDOWN(F104*G104/100,5)</f>
        <v>12343.748729999999</v>
      </c>
      <c r="I104" s="274"/>
      <c r="J104" s="274"/>
      <c r="K104" s="299"/>
      <c r="L104" s="300"/>
      <c r="M104" s="300"/>
      <c r="N104" s="301"/>
      <c r="O104" s="280" t="s">
        <v>1279</v>
      </c>
      <c r="P104" s="335">
        <v>11</v>
      </c>
      <c r="Q104" s="335" t="s">
        <v>254</v>
      </c>
      <c r="R104" s="335" t="s">
        <v>254</v>
      </c>
      <c r="S104" s="474" t="s">
        <v>227</v>
      </c>
      <c r="T104" s="434">
        <v>1</v>
      </c>
      <c r="U104" s="442"/>
    </row>
    <row r="105" spans="1:16351" s="152" customFormat="1" ht="129.75" customHeight="1" x14ac:dyDescent="0.25">
      <c r="A105" s="285" t="s">
        <v>187</v>
      </c>
      <c r="B105" s="286" t="s">
        <v>20</v>
      </c>
      <c r="C105" s="287" t="s">
        <v>25</v>
      </c>
      <c r="D105" s="286" t="s">
        <v>25</v>
      </c>
      <c r="E105" s="288">
        <f>E106+E107</f>
        <v>0.873</v>
      </c>
      <c r="F105" s="289">
        <f>F106+F107</f>
        <v>9943.0400000000009</v>
      </c>
      <c r="G105" s="290">
        <v>92</v>
      </c>
      <c r="H105" s="289">
        <f>H106+H107</f>
        <v>0</v>
      </c>
      <c r="I105" s="289">
        <f>I106+I107</f>
        <v>0</v>
      </c>
      <c r="J105" s="289">
        <f>J106+J107</f>
        <v>9048.1664000000001</v>
      </c>
      <c r="K105" s="291">
        <v>44848</v>
      </c>
      <c r="L105" s="308" t="s">
        <v>754</v>
      </c>
      <c r="M105" s="295" t="s">
        <v>276</v>
      </c>
      <c r="N105" s="295" t="s">
        <v>253</v>
      </c>
      <c r="O105" s="307" t="s">
        <v>227</v>
      </c>
      <c r="P105" s="295"/>
      <c r="Q105" s="295" t="s">
        <v>227</v>
      </c>
      <c r="R105" s="295" t="s">
        <v>227</v>
      </c>
      <c r="S105" s="481" t="s">
        <v>1487</v>
      </c>
      <c r="T105" s="49"/>
      <c r="U105" s="449"/>
      <c r="V105" s="151"/>
    </row>
    <row r="106" spans="1:16351" s="12" customFormat="1" ht="176.25" customHeight="1" x14ac:dyDescent="0.25">
      <c r="A106" s="269" t="s">
        <v>72</v>
      </c>
      <c r="B106" s="270" t="s">
        <v>20</v>
      </c>
      <c r="C106" s="271" t="s">
        <v>25</v>
      </c>
      <c r="D106" s="272" t="s">
        <v>753</v>
      </c>
      <c r="E106" s="273">
        <v>0.60299999999999998</v>
      </c>
      <c r="F106" s="274">
        <v>6597.99</v>
      </c>
      <c r="G106" s="275">
        <v>91</v>
      </c>
      <c r="H106" s="274"/>
      <c r="I106" s="276"/>
      <c r="J106" s="274">
        <f>ROUNDDOWN(F106*G106/100,5)</f>
        <v>6004.1709000000001</v>
      </c>
      <c r="K106" s="277"/>
      <c r="L106" s="278"/>
      <c r="M106" s="300"/>
      <c r="N106" s="317"/>
      <c r="O106" s="280" t="s">
        <v>459</v>
      </c>
      <c r="P106" s="342">
        <v>14</v>
      </c>
      <c r="Q106" s="342" t="s">
        <v>254</v>
      </c>
      <c r="R106" s="342" t="s">
        <v>254</v>
      </c>
      <c r="S106" s="471" t="s">
        <v>227</v>
      </c>
      <c r="T106" s="49">
        <v>1</v>
      </c>
      <c r="U106" s="439"/>
    </row>
    <row r="107" spans="1:16351" s="297" customFormat="1" ht="192" customHeight="1" x14ac:dyDescent="0.25">
      <c r="A107" s="269" t="s">
        <v>1439</v>
      </c>
      <c r="B107" s="270" t="s">
        <v>20</v>
      </c>
      <c r="C107" s="271" t="s">
        <v>25</v>
      </c>
      <c r="D107" s="272" t="s">
        <v>447</v>
      </c>
      <c r="E107" s="273">
        <v>0.27</v>
      </c>
      <c r="F107" s="274">
        <v>3345.05</v>
      </c>
      <c r="G107" s="275">
        <v>91</v>
      </c>
      <c r="H107" s="274"/>
      <c r="I107" s="276"/>
      <c r="J107" s="274">
        <f>ROUNDDOWN(F107*G107/100,5)</f>
        <v>3043.9955</v>
      </c>
      <c r="K107" s="277"/>
      <c r="L107" s="278"/>
      <c r="M107" s="300"/>
      <c r="N107" s="317"/>
      <c r="O107" s="280" t="s">
        <v>459</v>
      </c>
      <c r="P107" s="342">
        <v>14</v>
      </c>
      <c r="Q107" s="342" t="s">
        <v>254</v>
      </c>
      <c r="R107" s="342" t="s">
        <v>254</v>
      </c>
      <c r="S107" s="472" t="s">
        <v>755</v>
      </c>
      <c r="T107" s="164"/>
      <c r="U107" s="440"/>
      <c r="V107" s="296"/>
    </row>
    <row r="108" spans="1:16351" s="12" customFormat="1" ht="166.5" customHeight="1" x14ac:dyDescent="0.25">
      <c r="A108" s="285" t="s">
        <v>188</v>
      </c>
      <c r="B108" s="286" t="s">
        <v>20</v>
      </c>
      <c r="C108" s="287" t="s">
        <v>129</v>
      </c>
      <c r="D108" s="286" t="s">
        <v>129</v>
      </c>
      <c r="E108" s="288">
        <f t="shared" ref="E108:J108" si="5">E109</f>
        <v>0.69199999999999995</v>
      </c>
      <c r="F108" s="289">
        <f t="shared" si="5"/>
        <v>5054.93</v>
      </c>
      <c r="G108" s="290">
        <f t="shared" si="5"/>
        <v>79</v>
      </c>
      <c r="H108" s="289">
        <f t="shared" si="5"/>
        <v>3993.3946999999998</v>
      </c>
      <c r="I108" s="289">
        <f t="shared" si="5"/>
        <v>0</v>
      </c>
      <c r="J108" s="289">
        <f t="shared" si="5"/>
        <v>0</v>
      </c>
      <c r="K108" s="291">
        <v>44851</v>
      </c>
      <c r="L108" s="308" t="s">
        <v>777</v>
      </c>
      <c r="M108" s="295" t="s">
        <v>776</v>
      </c>
      <c r="N108" s="310" t="s">
        <v>253</v>
      </c>
      <c r="O108" s="309" t="s">
        <v>227</v>
      </c>
      <c r="P108" s="310"/>
      <c r="Q108" s="310" t="s">
        <v>227</v>
      </c>
      <c r="R108" s="334" t="s">
        <v>227</v>
      </c>
      <c r="S108" s="481" t="s">
        <v>227</v>
      </c>
      <c r="T108" s="49"/>
      <c r="U108" s="439"/>
    </row>
    <row r="109" spans="1:16351" s="46" customFormat="1" ht="118.5" customHeight="1" x14ac:dyDescent="0.25">
      <c r="A109" s="269" t="s">
        <v>24</v>
      </c>
      <c r="B109" s="270" t="s">
        <v>20</v>
      </c>
      <c r="C109" s="271" t="s">
        <v>129</v>
      </c>
      <c r="D109" s="272" t="s">
        <v>370</v>
      </c>
      <c r="E109" s="273">
        <v>0.69199999999999995</v>
      </c>
      <c r="F109" s="274">
        <v>5054.93</v>
      </c>
      <c r="G109" s="275">
        <v>79</v>
      </c>
      <c r="H109" s="274">
        <f>ROUND(F109*G109/100,5)</f>
        <v>3993.3946999999998</v>
      </c>
      <c r="I109" s="274"/>
      <c r="J109" s="274"/>
      <c r="K109" s="299"/>
      <c r="L109" s="300"/>
      <c r="M109" s="300"/>
      <c r="N109" s="301"/>
      <c r="O109" s="302" t="s">
        <v>775</v>
      </c>
      <c r="P109" s="335">
        <v>6</v>
      </c>
      <c r="Q109" s="335" t="s">
        <v>254</v>
      </c>
      <c r="R109" s="335" t="s">
        <v>683</v>
      </c>
      <c r="S109" s="471" t="s">
        <v>227</v>
      </c>
      <c r="T109" s="49">
        <v>1</v>
      </c>
      <c r="U109" s="43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49"/>
      <c r="DN109" s="149"/>
      <c r="DO109" s="149"/>
      <c r="DP109" s="149"/>
      <c r="DQ109" s="149"/>
      <c r="DR109" s="149"/>
      <c r="DS109" s="149"/>
      <c r="DT109" s="149"/>
      <c r="DU109" s="149"/>
      <c r="DV109" s="149"/>
      <c r="DW109" s="149"/>
      <c r="DX109" s="149"/>
      <c r="DY109" s="149"/>
      <c r="DZ109" s="149"/>
      <c r="EA109" s="149"/>
      <c r="EB109" s="149"/>
      <c r="EC109" s="149"/>
      <c r="ED109" s="149"/>
      <c r="EE109" s="149"/>
      <c r="EF109" s="149"/>
      <c r="EG109" s="149"/>
      <c r="EH109" s="149"/>
      <c r="EI109" s="149"/>
      <c r="EJ109" s="149"/>
      <c r="EK109" s="149"/>
      <c r="EL109" s="149"/>
      <c r="EM109" s="149"/>
      <c r="EN109" s="149"/>
      <c r="EO109" s="149"/>
      <c r="EP109" s="149"/>
      <c r="EQ109" s="149"/>
      <c r="ER109" s="149"/>
      <c r="ES109" s="149"/>
      <c r="ET109" s="149"/>
      <c r="EU109" s="149"/>
      <c r="EV109" s="149"/>
      <c r="EW109" s="149"/>
      <c r="EX109" s="149"/>
      <c r="EY109" s="149"/>
      <c r="EZ109" s="149"/>
      <c r="FA109" s="149"/>
      <c r="FB109" s="149"/>
      <c r="FC109" s="149"/>
      <c r="FD109" s="149"/>
      <c r="FE109" s="149"/>
      <c r="FF109" s="149"/>
      <c r="FG109" s="149"/>
      <c r="FH109" s="149"/>
      <c r="FI109" s="149"/>
      <c r="FJ109" s="149"/>
      <c r="FK109" s="149"/>
      <c r="FL109" s="149"/>
      <c r="FM109" s="149"/>
      <c r="FN109" s="149"/>
      <c r="FO109" s="149"/>
      <c r="FP109" s="149"/>
      <c r="FQ109" s="149"/>
      <c r="FR109" s="149"/>
      <c r="FS109" s="149"/>
      <c r="FT109" s="149"/>
      <c r="FU109" s="149"/>
      <c r="FV109" s="149"/>
      <c r="FW109" s="149"/>
      <c r="FX109" s="149"/>
      <c r="FY109" s="149"/>
      <c r="FZ109" s="149"/>
      <c r="GA109" s="149"/>
      <c r="GB109" s="149"/>
      <c r="GC109" s="149"/>
      <c r="GD109" s="149"/>
      <c r="GE109" s="149"/>
      <c r="GF109" s="149"/>
      <c r="GG109" s="149"/>
      <c r="GH109" s="149"/>
      <c r="GI109" s="149"/>
      <c r="GJ109" s="149"/>
      <c r="GK109" s="149"/>
      <c r="GL109" s="149"/>
      <c r="GM109" s="149"/>
      <c r="GN109" s="149"/>
      <c r="GO109" s="149"/>
      <c r="GP109" s="149"/>
      <c r="GQ109" s="149"/>
      <c r="GR109" s="149"/>
      <c r="GS109" s="149"/>
      <c r="GT109" s="149"/>
      <c r="GU109" s="149"/>
      <c r="GV109" s="149"/>
      <c r="GW109" s="149"/>
      <c r="GX109" s="149"/>
      <c r="GY109" s="149"/>
      <c r="GZ109" s="149"/>
      <c r="HA109" s="149"/>
      <c r="HB109" s="149"/>
      <c r="HC109" s="149"/>
      <c r="HD109" s="149"/>
      <c r="HE109" s="149"/>
      <c r="HF109" s="149"/>
      <c r="HG109" s="149"/>
      <c r="HH109" s="149"/>
      <c r="HI109" s="149"/>
      <c r="HJ109" s="149"/>
      <c r="HK109" s="149"/>
      <c r="HL109" s="149"/>
      <c r="HM109" s="149"/>
      <c r="HN109" s="149"/>
      <c r="HO109" s="149"/>
      <c r="HP109" s="149"/>
      <c r="HQ109" s="149"/>
      <c r="HR109" s="149"/>
      <c r="HS109" s="149"/>
      <c r="HT109" s="149"/>
      <c r="HU109" s="149"/>
      <c r="HV109" s="149"/>
      <c r="HW109" s="149"/>
      <c r="HX109" s="149"/>
      <c r="HY109" s="149"/>
      <c r="HZ109" s="149"/>
      <c r="IA109" s="149"/>
      <c r="IB109" s="149"/>
      <c r="IC109" s="149"/>
      <c r="ID109" s="149"/>
      <c r="IE109" s="149"/>
      <c r="IF109" s="149"/>
      <c r="IG109" s="149"/>
      <c r="IH109" s="149"/>
      <c r="II109" s="149"/>
      <c r="IJ109" s="149"/>
      <c r="IK109" s="149"/>
      <c r="IL109" s="149"/>
      <c r="IM109" s="149"/>
      <c r="IN109" s="149"/>
      <c r="IO109" s="149"/>
      <c r="IP109" s="149"/>
      <c r="IQ109" s="149"/>
      <c r="IR109" s="149"/>
      <c r="IS109" s="149"/>
      <c r="IT109" s="149"/>
      <c r="IU109" s="149"/>
      <c r="IV109" s="149"/>
      <c r="IW109" s="149"/>
      <c r="IX109" s="149"/>
      <c r="IY109" s="149"/>
      <c r="IZ109" s="149"/>
      <c r="JA109" s="149"/>
      <c r="JB109" s="149"/>
      <c r="JC109" s="149"/>
      <c r="JD109" s="149"/>
      <c r="JE109" s="149"/>
      <c r="JF109" s="149"/>
      <c r="JG109" s="149"/>
      <c r="JH109" s="149"/>
      <c r="JI109" s="149"/>
      <c r="JJ109" s="149"/>
      <c r="JK109" s="149"/>
      <c r="JL109" s="149"/>
      <c r="JM109" s="149"/>
      <c r="JN109" s="149"/>
      <c r="JO109" s="149"/>
      <c r="JP109" s="149"/>
      <c r="JQ109" s="149"/>
      <c r="JR109" s="149"/>
      <c r="JS109" s="149"/>
      <c r="JT109" s="149"/>
      <c r="JU109" s="149"/>
      <c r="JV109" s="149"/>
      <c r="JW109" s="149"/>
      <c r="JX109" s="149"/>
      <c r="JY109" s="149"/>
      <c r="JZ109" s="149"/>
      <c r="KA109" s="149"/>
      <c r="KB109" s="149"/>
      <c r="KC109" s="149"/>
      <c r="KD109" s="149"/>
      <c r="KE109" s="149"/>
      <c r="KF109" s="149"/>
      <c r="KG109" s="149"/>
      <c r="KH109" s="149"/>
      <c r="KI109" s="149"/>
      <c r="KJ109" s="149"/>
      <c r="KK109" s="149"/>
      <c r="KL109" s="149"/>
      <c r="KM109" s="149"/>
      <c r="KN109" s="149"/>
      <c r="KO109" s="149"/>
      <c r="KP109" s="149"/>
      <c r="KQ109" s="149"/>
      <c r="KR109" s="149"/>
      <c r="KS109" s="149"/>
      <c r="KT109" s="149"/>
      <c r="KU109" s="149"/>
      <c r="KV109" s="149"/>
      <c r="KW109" s="149"/>
      <c r="KX109" s="149"/>
      <c r="KY109" s="149"/>
      <c r="KZ109" s="149"/>
      <c r="LA109" s="149"/>
      <c r="LB109" s="149"/>
      <c r="LC109" s="149"/>
      <c r="LD109" s="149"/>
      <c r="LE109" s="149"/>
      <c r="LF109" s="149"/>
      <c r="LG109" s="149"/>
      <c r="LH109" s="149"/>
      <c r="LI109" s="149"/>
      <c r="LJ109" s="149"/>
      <c r="LK109" s="149"/>
      <c r="LL109" s="149"/>
      <c r="LM109" s="149"/>
      <c r="LN109" s="149"/>
      <c r="LO109" s="149"/>
      <c r="LP109" s="149"/>
      <c r="LQ109" s="149"/>
      <c r="LR109" s="149"/>
      <c r="LS109" s="149"/>
      <c r="LT109" s="149"/>
      <c r="LU109" s="149"/>
      <c r="LV109" s="149"/>
      <c r="LW109" s="149"/>
      <c r="LX109" s="149"/>
      <c r="LY109" s="149"/>
      <c r="LZ109" s="149"/>
      <c r="MA109" s="149"/>
      <c r="MB109" s="149"/>
      <c r="MC109" s="149"/>
      <c r="MD109" s="149"/>
      <c r="ME109" s="149"/>
      <c r="MF109" s="149"/>
      <c r="MG109" s="149"/>
      <c r="MH109" s="149"/>
      <c r="MI109" s="149"/>
      <c r="MJ109" s="149"/>
      <c r="MK109" s="149"/>
      <c r="ML109" s="149"/>
      <c r="MM109" s="149"/>
      <c r="MN109" s="149"/>
      <c r="MO109" s="149"/>
      <c r="MP109" s="149"/>
      <c r="MQ109" s="149"/>
      <c r="MR109" s="149"/>
      <c r="MS109" s="149"/>
      <c r="MT109" s="149"/>
      <c r="MU109" s="149"/>
      <c r="MV109" s="149"/>
      <c r="MW109" s="149"/>
      <c r="MX109" s="149"/>
      <c r="MY109" s="149"/>
      <c r="MZ109" s="149"/>
      <c r="NA109" s="149"/>
      <c r="NB109" s="149"/>
      <c r="NC109" s="149"/>
      <c r="ND109" s="149"/>
      <c r="NE109" s="149"/>
      <c r="NF109" s="149"/>
      <c r="NG109" s="149"/>
      <c r="NH109" s="149"/>
      <c r="NI109" s="149"/>
      <c r="NJ109" s="149"/>
      <c r="NK109" s="149"/>
      <c r="NL109" s="149"/>
      <c r="NM109" s="149"/>
      <c r="NN109" s="149"/>
      <c r="NO109" s="149"/>
      <c r="NP109" s="149"/>
      <c r="NQ109" s="149"/>
      <c r="NR109" s="149"/>
      <c r="NS109" s="149"/>
      <c r="NT109" s="149"/>
      <c r="NU109" s="149"/>
      <c r="NV109" s="149"/>
      <c r="NW109" s="149"/>
      <c r="NX109" s="149"/>
      <c r="NY109" s="149"/>
      <c r="NZ109" s="149"/>
      <c r="OA109" s="149"/>
      <c r="OB109" s="149"/>
      <c r="OC109" s="149"/>
      <c r="OD109" s="149"/>
      <c r="OE109" s="149"/>
      <c r="OF109" s="149"/>
      <c r="OG109" s="149"/>
      <c r="OH109" s="149"/>
      <c r="OI109" s="149"/>
      <c r="OJ109" s="149"/>
      <c r="OK109" s="149"/>
      <c r="OL109" s="149"/>
      <c r="OM109" s="149"/>
      <c r="ON109" s="149"/>
      <c r="OO109" s="149"/>
      <c r="OP109" s="149"/>
      <c r="OQ109" s="149"/>
      <c r="OR109" s="149"/>
      <c r="OS109" s="149"/>
      <c r="OT109" s="149"/>
      <c r="OU109" s="149"/>
      <c r="OV109" s="149"/>
      <c r="OW109" s="149"/>
      <c r="OX109" s="149"/>
      <c r="OY109" s="149"/>
      <c r="OZ109" s="149"/>
      <c r="PA109" s="149"/>
      <c r="PB109" s="149"/>
      <c r="PC109" s="149"/>
      <c r="PD109" s="149"/>
      <c r="PE109" s="149"/>
      <c r="PF109" s="149"/>
      <c r="PG109" s="149"/>
      <c r="PH109" s="149"/>
      <c r="PI109" s="149"/>
      <c r="PJ109" s="149"/>
      <c r="PK109" s="149"/>
      <c r="PL109" s="149"/>
      <c r="PM109" s="149"/>
      <c r="PN109" s="149"/>
      <c r="PO109" s="149"/>
      <c r="PP109" s="149"/>
      <c r="PQ109" s="149"/>
      <c r="PR109" s="149"/>
      <c r="PS109" s="149"/>
      <c r="PT109" s="149"/>
      <c r="PU109" s="149"/>
      <c r="PV109" s="149"/>
      <c r="PW109" s="149"/>
      <c r="PX109" s="149"/>
      <c r="PY109" s="149"/>
      <c r="PZ109" s="149"/>
      <c r="QA109" s="149"/>
      <c r="QB109" s="149"/>
      <c r="QC109" s="149"/>
      <c r="QD109" s="149"/>
      <c r="QE109" s="149"/>
      <c r="QF109" s="149"/>
      <c r="QG109" s="149"/>
      <c r="QH109" s="149"/>
      <c r="QI109" s="149"/>
      <c r="QJ109" s="149"/>
      <c r="QK109" s="149"/>
      <c r="QL109" s="149"/>
      <c r="QM109" s="149"/>
      <c r="QN109" s="149"/>
      <c r="QO109" s="149"/>
      <c r="QP109" s="149"/>
      <c r="QQ109" s="149"/>
      <c r="QR109" s="149"/>
      <c r="QS109" s="149"/>
      <c r="QT109" s="149"/>
      <c r="QU109" s="149"/>
      <c r="QV109" s="149"/>
      <c r="QW109" s="149"/>
      <c r="QX109" s="149"/>
      <c r="QY109" s="149"/>
      <c r="QZ109" s="149"/>
      <c r="RA109" s="149"/>
      <c r="RB109" s="149"/>
      <c r="RC109" s="149"/>
      <c r="RD109" s="149"/>
      <c r="RE109" s="149"/>
      <c r="RF109" s="149"/>
      <c r="RG109" s="149"/>
      <c r="RH109" s="149"/>
      <c r="RI109" s="149"/>
      <c r="RJ109" s="149"/>
      <c r="RK109" s="149"/>
      <c r="RL109" s="149"/>
      <c r="RM109" s="149"/>
      <c r="RN109" s="149"/>
      <c r="RO109" s="149"/>
      <c r="RP109" s="149"/>
      <c r="RQ109" s="149"/>
      <c r="RR109" s="149"/>
      <c r="RS109" s="149"/>
      <c r="RT109" s="149"/>
      <c r="RU109" s="149"/>
      <c r="RV109" s="149"/>
      <c r="RW109" s="149"/>
      <c r="RX109" s="149"/>
      <c r="RY109" s="149"/>
      <c r="RZ109" s="149"/>
      <c r="SA109" s="149"/>
      <c r="SB109" s="149"/>
      <c r="SC109" s="149"/>
      <c r="SD109" s="149"/>
      <c r="SE109" s="149"/>
      <c r="SF109" s="149"/>
      <c r="SG109" s="149"/>
      <c r="SH109" s="149"/>
      <c r="SI109" s="149"/>
      <c r="SJ109" s="149"/>
      <c r="SK109" s="149"/>
      <c r="SL109" s="149"/>
      <c r="SM109" s="149"/>
      <c r="SN109" s="149"/>
      <c r="SO109" s="149"/>
      <c r="SP109" s="149"/>
      <c r="SQ109" s="149"/>
      <c r="SR109" s="149"/>
      <c r="SS109" s="149"/>
      <c r="ST109" s="149"/>
      <c r="SU109" s="149"/>
      <c r="SV109" s="149"/>
      <c r="SW109" s="149"/>
      <c r="SX109" s="149"/>
      <c r="SY109" s="149"/>
      <c r="SZ109" s="149"/>
      <c r="TA109" s="149"/>
      <c r="TB109" s="149"/>
      <c r="TC109" s="149"/>
      <c r="TD109" s="149"/>
      <c r="TE109" s="149"/>
      <c r="TF109" s="149"/>
      <c r="TG109" s="149"/>
      <c r="TH109" s="149"/>
      <c r="TI109" s="149"/>
      <c r="TJ109" s="149"/>
      <c r="TK109" s="149"/>
      <c r="TL109" s="149"/>
      <c r="TM109" s="149"/>
      <c r="TN109" s="149"/>
      <c r="TO109" s="149"/>
      <c r="TP109" s="149"/>
      <c r="TQ109" s="149"/>
      <c r="TR109" s="149"/>
      <c r="TS109" s="149"/>
      <c r="TT109" s="149"/>
      <c r="TU109" s="149"/>
      <c r="TV109" s="149"/>
      <c r="TW109" s="149"/>
      <c r="TX109" s="149"/>
      <c r="TY109" s="149"/>
      <c r="TZ109" s="149"/>
      <c r="UA109" s="149"/>
      <c r="UB109" s="149"/>
      <c r="UC109" s="149"/>
      <c r="UD109" s="149"/>
      <c r="UE109" s="149"/>
      <c r="UF109" s="149"/>
      <c r="UG109" s="149"/>
      <c r="UH109" s="149"/>
      <c r="UI109" s="149"/>
      <c r="UJ109" s="149"/>
      <c r="UK109" s="149"/>
      <c r="UL109" s="149"/>
      <c r="UM109" s="149"/>
      <c r="UN109" s="149"/>
      <c r="UO109" s="149"/>
      <c r="UP109" s="149"/>
      <c r="UQ109" s="149"/>
      <c r="UR109" s="149"/>
      <c r="US109" s="149"/>
      <c r="UT109" s="149"/>
      <c r="UU109" s="149"/>
      <c r="UV109" s="149"/>
      <c r="UW109" s="149"/>
      <c r="UX109" s="149"/>
      <c r="UY109" s="149"/>
      <c r="UZ109" s="149"/>
      <c r="VA109" s="149"/>
      <c r="VB109" s="149"/>
      <c r="VC109" s="149"/>
      <c r="VD109" s="149"/>
      <c r="VE109" s="149"/>
      <c r="VF109" s="149"/>
      <c r="VG109" s="149"/>
      <c r="VH109" s="149"/>
      <c r="VI109" s="149"/>
      <c r="VJ109" s="149"/>
      <c r="VK109" s="149"/>
      <c r="VL109" s="149"/>
      <c r="VM109" s="149"/>
      <c r="VN109" s="149"/>
      <c r="VO109" s="149"/>
      <c r="VP109" s="149"/>
      <c r="VQ109" s="149"/>
      <c r="VR109" s="149"/>
      <c r="VS109" s="149"/>
      <c r="VT109" s="149"/>
      <c r="VU109" s="149"/>
      <c r="VV109" s="149"/>
      <c r="VW109" s="149"/>
      <c r="VX109" s="149"/>
      <c r="VY109" s="149"/>
      <c r="VZ109" s="149"/>
      <c r="WA109" s="149"/>
      <c r="WB109" s="149"/>
      <c r="WC109" s="149"/>
      <c r="WD109" s="149"/>
      <c r="WE109" s="149"/>
      <c r="WF109" s="149"/>
      <c r="WG109" s="149"/>
      <c r="WH109" s="149"/>
      <c r="WI109" s="149"/>
      <c r="WJ109" s="149"/>
      <c r="WK109" s="149"/>
      <c r="WL109" s="149"/>
      <c r="WM109" s="149"/>
      <c r="WN109" s="149"/>
      <c r="WO109" s="149"/>
      <c r="WP109" s="149"/>
      <c r="WQ109" s="149"/>
      <c r="WR109" s="149"/>
      <c r="WS109" s="149"/>
      <c r="WT109" s="149"/>
      <c r="WU109" s="149"/>
      <c r="WV109" s="149"/>
      <c r="WW109" s="149"/>
      <c r="WX109" s="149"/>
      <c r="WY109" s="149"/>
      <c r="WZ109" s="149"/>
      <c r="XA109" s="149"/>
      <c r="XB109" s="149"/>
      <c r="XC109" s="149"/>
      <c r="XD109" s="149"/>
      <c r="XE109" s="149"/>
      <c r="XF109" s="149"/>
      <c r="XG109" s="149"/>
      <c r="XH109" s="149"/>
      <c r="XI109" s="149"/>
      <c r="XJ109" s="149"/>
      <c r="XK109" s="149"/>
      <c r="XL109" s="149"/>
      <c r="XM109" s="149"/>
      <c r="XN109" s="149"/>
      <c r="XO109" s="149"/>
      <c r="XP109" s="149"/>
      <c r="XQ109" s="149"/>
      <c r="XR109" s="149"/>
      <c r="XS109" s="149"/>
      <c r="XT109" s="149"/>
      <c r="XU109" s="149"/>
      <c r="XV109" s="149"/>
      <c r="XW109" s="149"/>
      <c r="XX109" s="149"/>
      <c r="XY109" s="149"/>
      <c r="XZ109" s="149"/>
      <c r="YA109" s="149"/>
      <c r="YB109" s="149"/>
      <c r="YC109" s="149"/>
      <c r="YD109" s="149"/>
      <c r="YE109" s="149"/>
      <c r="YF109" s="149"/>
      <c r="YG109" s="149"/>
      <c r="YH109" s="149"/>
      <c r="YI109" s="149"/>
      <c r="YJ109" s="149"/>
      <c r="YK109" s="149"/>
      <c r="YL109" s="149"/>
      <c r="YM109" s="149"/>
      <c r="YN109" s="149"/>
      <c r="YO109" s="149"/>
      <c r="YP109" s="149"/>
      <c r="YQ109" s="149"/>
      <c r="YR109" s="149"/>
      <c r="YS109" s="149"/>
      <c r="YT109" s="149"/>
      <c r="YU109" s="149"/>
      <c r="YV109" s="149"/>
      <c r="YW109" s="149"/>
      <c r="YX109" s="149"/>
      <c r="YY109" s="149"/>
      <c r="YZ109" s="149"/>
      <c r="ZA109" s="149"/>
      <c r="ZB109" s="149"/>
      <c r="ZC109" s="149"/>
      <c r="ZD109" s="149"/>
      <c r="ZE109" s="149"/>
      <c r="ZF109" s="149"/>
      <c r="ZG109" s="149"/>
      <c r="ZH109" s="149"/>
      <c r="ZI109" s="149"/>
      <c r="ZJ109" s="149"/>
      <c r="ZK109" s="149"/>
      <c r="ZL109" s="149"/>
      <c r="ZM109" s="149"/>
      <c r="ZN109" s="149"/>
      <c r="ZO109" s="149"/>
      <c r="ZP109" s="149"/>
      <c r="ZQ109" s="149"/>
      <c r="ZR109" s="149"/>
      <c r="ZS109" s="149"/>
      <c r="ZT109" s="149"/>
      <c r="ZU109" s="149"/>
      <c r="ZV109" s="149"/>
      <c r="ZW109" s="149"/>
      <c r="ZX109" s="149"/>
      <c r="ZY109" s="149"/>
      <c r="ZZ109" s="149"/>
      <c r="AAA109" s="149"/>
      <c r="AAB109" s="149"/>
      <c r="AAC109" s="149"/>
      <c r="AAD109" s="149"/>
      <c r="AAE109" s="149"/>
      <c r="AAF109" s="149"/>
      <c r="AAG109" s="149"/>
      <c r="AAH109" s="149"/>
      <c r="AAI109" s="149"/>
      <c r="AAJ109" s="149"/>
      <c r="AAK109" s="149"/>
      <c r="AAL109" s="149"/>
      <c r="AAM109" s="149"/>
      <c r="AAN109" s="149"/>
      <c r="AAO109" s="149"/>
      <c r="AAP109" s="149"/>
      <c r="AAQ109" s="149"/>
      <c r="AAR109" s="149"/>
      <c r="AAS109" s="149"/>
      <c r="AAT109" s="149"/>
      <c r="AAU109" s="149"/>
      <c r="AAV109" s="149"/>
      <c r="AAW109" s="149"/>
      <c r="AAX109" s="149"/>
      <c r="AAY109" s="149"/>
      <c r="AAZ109" s="149"/>
      <c r="ABA109" s="149"/>
      <c r="ABB109" s="149"/>
      <c r="ABC109" s="149"/>
      <c r="ABD109" s="149"/>
      <c r="ABE109" s="149"/>
      <c r="ABF109" s="149"/>
      <c r="ABG109" s="149"/>
      <c r="ABH109" s="149"/>
      <c r="ABI109" s="149"/>
      <c r="ABJ109" s="149"/>
      <c r="ABK109" s="149"/>
      <c r="ABL109" s="149"/>
      <c r="ABM109" s="149"/>
      <c r="ABN109" s="149"/>
      <c r="ABO109" s="149"/>
      <c r="ABP109" s="149"/>
      <c r="ABQ109" s="149"/>
      <c r="ABR109" s="149"/>
      <c r="ABS109" s="149"/>
      <c r="ABT109" s="149"/>
      <c r="ABU109" s="149"/>
      <c r="ABV109" s="149"/>
      <c r="ABW109" s="149"/>
      <c r="ABX109" s="149"/>
      <c r="ABY109" s="149"/>
      <c r="ABZ109" s="149"/>
      <c r="ACA109" s="149"/>
      <c r="ACB109" s="149"/>
      <c r="ACC109" s="149"/>
      <c r="ACD109" s="149"/>
      <c r="ACE109" s="149"/>
      <c r="ACF109" s="149"/>
      <c r="ACG109" s="149"/>
      <c r="ACH109" s="149"/>
      <c r="ACI109" s="149"/>
      <c r="ACJ109" s="149"/>
      <c r="ACK109" s="149"/>
      <c r="ACL109" s="149"/>
      <c r="ACM109" s="149"/>
      <c r="ACN109" s="149"/>
      <c r="ACO109" s="149"/>
      <c r="ACP109" s="149"/>
      <c r="ACQ109" s="149"/>
      <c r="ACR109" s="149"/>
      <c r="ACS109" s="149"/>
      <c r="ACT109" s="149"/>
      <c r="ACU109" s="149"/>
      <c r="ACV109" s="149"/>
      <c r="ACW109" s="149"/>
      <c r="ACX109" s="149"/>
      <c r="ACY109" s="149"/>
      <c r="ACZ109" s="149"/>
      <c r="ADA109" s="149"/>
      <c r="ADB109" s="149"/>
      <c r="ADC109" s="149"/>
      <c r="ADD109" s="149"/>
      <c r="ADE109" s="149"/>
      <c r="ADF109" s="149"/>
      <c r="ADG109" s="149"/>
      <c r="ADH109" s="149"/>
      <c r="ADI109" s="149"/>
      <c r="ADJ109" s="149"/>
      <c r="ADK109" s="149"/>
      <c r="ADL109" s="149"/>
      <c r="ADM109" s="149"/>
      <c r="ADN109" s="149"/>
      <c r="ADO109" s="149"/>
      <c r="ADP109" s="149"/>
      <c r="ADQ109" s="149"/>
      <c r="ADR109" s="149"/>
      <c r="ADS109" s="149"/>
      <c r="ADT109" s="149"/>
      <c r="ADU109" s="149"/>
      <c r="ADV109" s="149"/>
      <c r="ADW109" s="149"/>
      <c r="ADX109" s="149"/>
      <c r="ADY109" s="149"/>
      <c r="ADZ109" s="149"/>
      <c r="AEA109" s="149"/>
      <c r="AEB109" s="149"/>
      <c r="AEC109" s="149"/>
      <c r="AED109" s="149"/>
      <c r="AEE109" s="149"/>
      <c r="AEF109" s="149"/>
      <c r="AEG109" s="149"/>
      <c r="AEH109" s="149"/>
      <c r="AEI109" s="149"/>
      <c r="AEJ109" s="149"/>
      <c r="AEK109" s="149"/>
      <c r="AEL109" s="149"/>
      <c r="AEM109" s="149"/>
      <c r="AEN109" s="149"/>
      <c r="AEO109" s="149"/>
      <c r="AEP109" s="149"/>
      <c r="AEQ109" s="149"/>
      <c r="AER109" s="149"/>
      <c r="AES109" s="149"/>
      <c r="AET109" s="149"/>
      <c r="AEU109" s="149"/>
      <c r="AEV109" s="149"/>
      <c r="AEW109" s="149"/>
      <c r="AEX109" s="149"/>
      <c r="AEY109" s="149"/>
      <c r="AEZ109" s="149"/>
      <c r="AFA109" s="149"/>
      <c r="AFB109" s="149"/>
      <c r="AFC109" s="149"/>
      <c r="AFD109" s="149"/>
      <c r="AFE109" s="149"/>
      <c r="AFF109" s="149"/>
      <c r="AFG109" s="149"/>
      <c r="AFH109" s="149"/>
      <c r="AFI109" s="149"/>
      <c r="AFJ109" s="149"/>
      <c r="AFK109" s="149"/>
      <c r="AFL109" s="149"/>
      <c r="AFM109" s="149"/>
      <c r="AFN109" s="149"/>
      <c r="AFO109" s="149"/>
      <c r="AFP109" s="149"/>
      <c r="AFQ109" s="149"/>
      <c r="AFR109" s="149"/>
      <c r="AFS109" s="149"/>
      <c r="AFT109" s="149"/>
      <c r="AFU109" s="149"/>
      <c r="AFV109" s="149"/>
      <c r="AFW109" s="149"/>
      <c r="AFX109" s="149"/>
      <c r="AFY109" s="149"/>
      <c r="AFZ109" s="149"/>
      <c r="AGA109" s="149"/>
      <c r="AGB109" s="149"/>
      <c r="AGC109" s="149"/>
      <c r="AGD109" s="149"/>
      <c r="AGE109" s="149"/>
      <c r="AGF109" s="149"/>
      <c r="AGG109" s="149"/>
      <c r="AGH109" s="149"/>
      <c r="AGI109" s="149"/>
      <c r="AGJ109" s="149"/>
      <c r="AGK109" s="149"/>
      <c r="AGL109" s="149"/>
      <c r="AGM109" s="149"/>
      <c r="AGN109" s="149"/>
      <c r="AGO109" s="149"/>
      <c r="AGP109" s="149"/>
      <c r="AGQ109" s="149"/>
      <c r="AGR109" s="149"/>
      <c r="AGS109" s="149"/>
      <c r="AGT109" s="149"/>
      <c r="AGU109" s="149"/>
      <c r="AGV109" s="149"/>
      <c r="AGW109" s="149"/>
      <c r="AGX109" s="149"/>
      <c r="AGY109" s="149"/>
      <c r="AGZ109" s="149"/>
      <c r="AHA109" s="149"/>
      <c r="AHB109" s="149"/>
      <c r="AHC109" s="149"/>
      <c r="AHD109" s="149"/>
      <c r="AHE109" s="149"/>
      <c r="AHF109" s="149"/>
      <c r="AHG109" s="149"/>
      <c r="AHH109" s="149"/>
      <c r="AHI109" s="149"/>
      <c r="AHJ109" s="149"/>
      <c r="AHK109" s="149"/>
      <c r="AHL109" s="149"/>
      <c r="AHM109" s="149"/>
      <c r="AHN109" s="149"/>
      <c r="AHO109" s="149"/>
      <c r="AHP109" s="149"/>
      <c r="AHQ109" s="149"/>
      <c r="AHR109" s="149"/>
      <c r="AHS109" s="149"/>
      <c r="AHT109" s="149"/>
      <c r="AHU109" s="149"/>
      <c r="AHV109" s="149"/>
      <c r="AHW109" s="149"/>
      <c r="AHX109" s="149"/>
      <c r="AHY109" s="149"/>
      <c r="AHZ109" s="149"/>
      <c r="AIA109" s="149"/>
      <c r="AIB109" s="149"/>
      <c r="AIC109" s="149"/>
      <c r="AID109" s="149"/>
      <c r="AIE109" s="149"/>
      <c r="AIF109" s="149"/>
      <c r="AIG109" s="149"/>
      <c r="AIH109" s="149"/>
      <c r="AII109" s="149"/>
      <c r="AIJ109" s="149"/>
      <c r="AIK109" s="149"/>
      <c r="AIL109" s="149"/>
      <c r="AIM109" s="149"/>
      <c r="AIN109" s="149"/>
      <c r="AIO109" s="149"/>
      <c r="AIP109" s="149"/>
      <c r="AIQ109" s="149"/>
      <c r="AIR109" s="149"/>
      <c r="AIS109" s="149"/>
      <c r="AIT109" s="149"/>
      <c r="AIU109" s="149"/>
      <c r="AIV109" s="149"/>
      <c r="AIW109" s="149"/>
      <c r="AIX109" s="149"/>
      <c r="AIY109" s="149"/>
      <c r="AIZ109" s="149"/>
      <c r="AJA109" s="149"/>
      <c r="AJB109" s="149"/>
      <c r="AJC109" s="149"/>
      <c r="AJD109" s="149"/>
      <c r="AJE109" s="149"/>
      <c r="AJF109" s="149"/>
      <c r="AJG109" s="149"/>
      <c r="AJH109" s="149"/>
      <c r="AJI109" s="149"/>
      <c r="AJJ109" s="149"/>
      <c r="AJK109" s="149"/>
      <c r="AJL109" s="149"/>
      <c r="AJM109" s="149"/>
      <c r="AJN109" s="149"/>
      <c r="AJO109" s="149"/>
      <c r="AJP109" s="149"/>
      <c r="AJQ109" s="149"/>
      <c r="AJR109" s="149"/>
      <c r="AJS109" s="149"/>
      <c r="AJT109" s="149"/>
      <c r="AJU109" s="149"/>
      <c r="AJV109" s="149"/>
      <c r="AJW109" s="149"/>
      <c r="AJX109" s="149"/>
      <c r="AJY109" s="149"/>
      <c r="AJZ109" s="149"/>
      <c r="AKA109" s="149"/>
      <c r="AKB109" s="149"/>
      <c r="AKC109" s="149"/>
      <c r="AKD109" s="149"/>
      <c r="AKE109" s="149"/>
      <c r="AKF109" s="149"/>
      <c r="AKG109" s="149"/>
      <c r="AKH109" s="149"/>
      <c r="AKI109" s="149"/>
      <c r="AKJ109" s="149"/>
      <c r="AKK109" s="149"/>
      <c r="AKL109" s="149"/>
      <c r="AKM109" s="149"/>
      <c r="AKN109" s="149"/>
      <c r="AKO109" s="149"/>
      <c r="AKP109" s="149"/>
      <c r="AKQ109" s="149"/>
      <c r="AKR109" s="149"/>
      <c r="AKS109" s="149"/>
      <c r="AKT109" s="149"/>
      <c r="AKU109" s="149"/>
      <c r="AKV109" s="149"/>
      <c r="AKW109" s="149"/>
      <c r="AKX109" s="149"/>
      <c r="AKY109" s="149"/>
      <c r="AKZ109" s="149"/>
      <c r="ALA109" s="149"/>
      <c r="ALB109" s="149"/>
      <c r="ALC109" s="149"/>
      <c r="ALD109" s="149"/>
      <c r="ALE109" s="149"/>
      <c r="ALF109" s="149"/>
      <c r="ALG109" s="149"/>
      <c r="ALH109" s="149"/>
      <c r="ALI109" s="149"/>
      <c r="ALJ109" s="149"/>
      <c r="ALK109" s="149"/>
      <c r="ALL109" s="149"/>
      <c r="ALM109" s="149"/>
      <c r="ALN109" s="149"/>
      <c r="ALO109" s="149"/>
      <c r="ALP109" s="149"/>
      <c r="ALQ109" s="149"/>
      <c r="ALR109" s="149"/>
      <c r="ALS109" s="149"/>
      <c r="ALT109" s="149"/>
      <c r="ALU109" s="149"/>
      <c r="ALV109" s="149"/>
      <c r="ALW109" s="149"/>
      <c r="ALX109" s="149"/>
      <c r="ALY109" s="149"/>
      <c r="ALZ109" s="149"/>
      <c r="AMA109" s="149"/>
      <c r="AMB109" s="149"/>
      <c r="AMC109" s="149"/>
      <c r="AMD109" s="149"/>
      <c r="AME109" s="149"/>
      <c r="AMF109" s="149"/>
      <c r="AMG109" s="149"/>
      <c r="AMH109" s="149"/>
      <c r="AMI109" s="149"/>
      <c r="AMJ109" s="149"/>
      <c r="AMK109" s="149"/>
      <c r="AML109" s="149"/>
      <c r="AMM109" s="149"/>
      <c r="AMN109" s="149"/>
      <c r="AMO109" s="149"/>
      <c r="AMP109" s="149"/>
      <c r="AMQ109" s="149"/>
      <c r="AMR109" s="149"/>
      <c r="AMS109" s="149"/>
      <c r="AMT109" s="149"/>
      <c r="AMU109" s="149"/>
      <c r="AMV109" s="149"/>
      <c r="AMW109" s="149"/>
      <c r="AMX109" s="149"/>
      <c r="AMY109" s="149"/>
      <c r="AMZ109" s="149"/>
      <c r="ANA109" s="149"/>
      <c r="ANB109" s="149"/>
      <c r="ANC109" s="149"/>
      <c r="AND109" s="149"/>
      <c r="ANE109" s="149"/>
      <c r="ANF109" s="149"/>
      <c r="ANG109" s="149"/>
      <c r="ANH109" s="149"/>
      <c r="ANI109" s="149"/>
      <c r="ANJ109" s="149"/>
      <c r="ANK109" s="149"/>
      <c r="ANL109" s="149"/>
      <c r="ANM109" s="149"/>
      <c r="ANN109" s="149"/>
      <c r="ANO109" s="149"/>
      <c r="ANP109" s="149"/>
      <c r="ANQ109" s="149"/>
      <c r="ANR109" s="149"/>
      <c r="ANS109" s="149"/>
      <c r="ANT109" s="149"/>
      <c r="ANU109" s="149"/>
      <c r="ANV109" s="149"/>
      <c r="ANW109" s="149"/>
      <c r="ANX109" s="149"/>
      <c r="ANY109" s="149"/>
      <c r="ANZ109" s="149"/>
      <c r="AOA109" s="149"/>
      <c r="AOB109" s="149"/>
      <c r="AOC109" s="149"/>
      <c r="AOD109" s="149"/>
      <c r="AOE109" s="149"/>
      <c r="AOF109" s="149"/>
      <c r="AOG109" s="149"/>
      <c r="AOH109" s="149"/>
      <c r="AOI109" s="149"/>
      <c r="AOJ109" s="149"/>
      <c r="AOK109" s="149"/>
      <c r="AOL109" s="149"/>
      <c r="AOM109" s="149"/>
      <c r="AON109" s="149"/>
      <c r="AOO109" s="149"/>
      <c r="AOP109" s="149"/>
      <c r="AOQ109" s="149"/>
      <c r="AOR109" s="149"/>
      <c r="AOS109" s="149"/>
      <c r="AOT109" s="149"/>
      <c r="AOU109" s="149"/>
      <c r="AOV109" s="149"/>
      <c r="AOW109" s="149"/>
      <c r="AOX109" s="149"/>
      <c r="AOY109" s="149"/>
      <c r="AOZ109" s="149"/>
      <c r="APA109" s="149"/>
      <c r="APB109" s="149"/>
      <c r="APC109" s="149"/>
      <c r="APD109" s="149"/>
      <c r="APE109" s="149"/>
      <c r="APF109" s="149"/>
      <c r="APG109" s="149"/>
      <c r="APH109" s="149"/>
      <c r="API109" s="149"/>
      <c r="APJ109" s="149"/>
      <c r="APK109" s="149"/>
      <c r="APL109" s="149"/>
      <c r="APM109" s="149"/>
      <c r="APN109" s="149"/>
      <c r="APO109" s="149"/>
      <c r="APP109" s="149"/>
      <c r="APQ109" s="149"/>
      <c r="APR109" s="149"/>
      <c r="APS109" s="149"/>
      <c r="APT109" s="149"/>
      <c r="APU109" s="149"/>
      <c r="APV109" s="149"/>
      <c r="APW109" s="149"/>
      <c r="APX109" s="149"/>
      <c r="APY109" s="149"/>
      <c r="APZ109" s="149"/>
      <c r="AQA109" s="149"/>
      <c r="AQB109" s="149"/>
      <c r="AQC109" s="149"/>
      <c r="AQD109" s="149"/>
      <c r="AQE109" s="149"/>
      <c r="AQF109" s="149"/>
      <c r="AQG109" s="149"/>
      <c r="AQH109" s="149"/>
      <c r="AQI109" s="149"/>
      <c r="AQJ109" s="149"/>
      <c r="AQK109" s="149"/>
      <c r="AQL109" s="149"/>
      <c r="AQM109" s="149"/>
      <c r="AQN109" s="149"/>
      <c r="AQO109" s="149"/>
      <c r="AQP109" s="149"/>
      <c r="AQQ109" s="149"/>
      <c r="AQR109" s="149"/>
      <c r="AQS109" s="149"/>
      <c r="AQT109" s="149"/>
      <c r="AQU109" s="149"/>
      <c r="AQV109" s="149"/>
      <c r="AQW109" s="149"/>
      <c r="AQX109" s="149"/>
      <c r="AQY109" s="149"/>
      <c r="AQZ109" s="149"/>
      <c r="ARA109" s="149"/>
      <c r="ARB109" s="149"/>
      <c r="ARC109" s="149"/>
      <c r="ARD109" s="149"/>
      <c r="ARE109" s="149"/>
      <c r="ARF109" s="149"/>
      <c r="ARG109" s="149"/>
      <c r="ARH109" s="149"/>
      <c r="ARI109" s="149"/>
      <c r="ARJ109" s="149"/>
      <c r="ARK109" s="149"/>
      <c r="ARL109" s="149"/>
      <c r="ARM109" s="149"/>
      <c r="ARN109" s="149"/>
      <c r="ARO109" s="149"/>
      <c r="ARP109" s="149"/>
      <c r="ARQ109" s="149"/>
      <c r="ARR109" s="149"/>
      <c r="ARS109" s="149"/>
      <c r="ART109" s="149"/>
      <c r="ARU109" s="149"/>
      <c r="ARV109" s="149"/>
      <c r="ARW109" s="149"/>
      <c r="ARX109" s="149"/>
      <c r="ARY109" s="149"/>
      <c r="ARZ109" s="149"/>
      <c r="ASA109" s="149"/>
      <c r="ASB109" s="149"/>
      <c r="ASC109" s="149"/>
      <c r="ASD109" s="149"/>
      <c r="ASE109" s="149"/>
      <c r="ASF109" s="149"/>
      <c r="ASG109" s="149"/>
      <c r="ASH109" s="149"/>
      <c r="ASI109" s="149"/>
      <c r="ASJ109" s="149"/>
      <c r="ASK109" s="149"/>
      <c r="ASL109" s="149"/>
      <c r="ASM109" s="149"/>
      <c r="ASN109" s="149"/>
      <c r="ASO109" s="149"/>
      <c r="ASP109" s="149"/>
      <c r="ASQ109" s="149"/>
      <c r="ASR109" s="149"/>
      <c r="ASS109" s="149"/>
      <c r="AST109" s="149"/>
      <c r="ASU109" s="149"/>
      <c r="ASV109" s="149"/>
      <c r="ASW109" s="149"/>
      <c r="ASX109" s="149"/>
      <c r="ASY109" s="149"/>
      <c r="ASZ109" s="149"/>
      <c r="ATA109" s="149"/>
      <c r="ATB109" s="149"/>
      <c r="ATC109" s="149"/>
      <c r="ATD109" s="149"/>
      <c r="ATE109" s="149"/>
      <c r="ATF109" s="149"/>
      <c r="ATG109" s="149"/>
      <c r="ATH109" s="149"/>
      <c r="ATI109" s="149"/>
      <c r="ATJ109" s="149"/>
      <c r="ATK109" s="149"/>
      <c r="ATL109" s="149"/>
      <c r="ATM109" s="149"/>
      <c r="ATN109" s="149"/>
      <c r="ATO109" s="149"/>
      <c r="ATP109" s="149"/>
      <c r="ATQ109" s="149"/>
      <c r="ATR109" s="149"/>
      <c r="ATS109" s="149"/>
      <c r="ATT109" s="149"/>
      <c r="ATU109" s="149"/>
      <c r="ATV109" s="149"/>
      <c r="ATW109" s="149"/>
      <c r="ATX109" s="149"/>
      <c r="ATY109" s="149"/>
      <c r="ATZ109" s="149"/>
      <c r="AUA109" s="149"/>
      <c r="AUB109" s="149"/>
      <c r="AUC109" s="149"/>
      <c r="AUD109" s="149"/>
      <c r="AUE109" s="149"/>
      <c r="AUF109" s="149"/>
      <c r="AUG109" s="149"/>
      <c r="AUH109" s="149"/>
      <c r="AUI109" s="149"/>
      <c r="AUJ109" s="149"/>
      <c r="AUK109" s="149"/>
      <c r="AUL109" s="149"/>
      <c r="AUM109" s="149"/>
      <c r="AUN109" s="149"/>
      <c r="AUO109" s="149"/>
      <c r="AUP109" s="149"/>
      <c r="AUQ109" s="149"/>
      <c r="AUR109" s="149"/>
      <c r="AUS109" s="149"/>
      <c r="AUT109" s="149"/>
      <c r="AUU109" s="149"/>
      <c r="AUV109" s="149"/>
      <c r="AUW109" s="149"/>
      <c r="AUX109" s="149"/>
      <c r="AUY109" s="149"/>
      <c r="AUZ109" s="149"/>
      <c r="AVA109" s="149"/>
      <c r="AVB109" s="149"/>
      <c r="AVC109" s="149"/>
      <c r="AVD109" s="149"/>
      <c r="AVE109" s="149"/>
      <c r="AVF109" s="149"/>
      <c r="AVG109" s="149"/>
      <c r="AVH109" s="149"/>
      <c r="AVI109" s="149"/>
      <c r="AVJ109" s="149"/>
      <c r="AVK109" s="149"/>
      <c r="AVL109" s="149"/>
      <c r="AVM109" s="149"/>
      <c r="AVN109" s="149"/>
      <c r="AVO109" s="149"/>
      <c r="AVP109" s="149"/>
      <c r="AVQ109" s="149"/>
      <c r="AVR109" s="149"/>
      <c r="AVS109" s="149"/>
      <c r="AVT109" s="149"/>
      <c r="AVU109" s="149"/>
      <c r="AVV109" s="149"/>
      <c r="AVW109" s="149"/>
      <c r="AVX109" s="149"/>
      <c r="AVY109" s="149"/>
      <c r="AVZ109" s="149"/>
      <c r="AWA109" s="149"/>
      <c r="AWB109" s="149"/>
      <c r="AWC109" s="149"/>
      <c r="AWD109" s="149"/>
      <c r="AWE109" s="149"/>
      <c r="AWF109" s="149"/>
      <c r="AWG109" s="149"/>
      <c r="AWH109" s="149"/>
      <c r="AWI109" s="149"/>
      <c r="AWJ109" s="149"/>
      <c r="AWK109" s="149"/>
      <c r="AWL109" s="149"/>
      <c r="AWM109" s="149"/>
      <c r="AWN109" s="149"/>
      <c r="AWO109" s="149"/>
      <c r="AWP109" s="149"/>
      <c r="AWQ109" s="149"/>
      <c r="AWR109" s="149"/>
      <c r="AWS109" s="149"/>
      <c r="AWT109" s="149"/>
      <c r="AWU109" s="149"/>
      <c r="AWV109" s="149"/>
      <c r="AWW109" s="149"/>
      <c r="AWX109" s="149"/>
      <c r="AWY109" s="149"/>
      <c r="AWZ109" s="149"/>
      <c r="AXA109" s="149"/>
      <c r="AXB109" s="149"/>
      <c r="AXC109" s="149"/>
      <c r="AXD109" s="149"/>
      <c r="AXE109" s="149"/>
      <c r="AXF109" s="149"/>
      <c r="AXG109" s="149"/>
      <c r="AXH109" s="149"/>
      <c r="AXI109" s="149"/>
      <c r="AXJ109" s="149"/>
      <c r="AXK109" s="149"/>
      <c r="AXL109" s="149"/>
      <c r="AXM109" s="149"/>
      <c r="AXN109" s="149"/>
      <c r="AXO109" s="149"/>
      <c r="AXP109" s="149"/>
      <c r="AXQ109" s="149"/>
      <c r="AXR109" s="149"/>
      <c r="AXS109" s="149"/>
      <c r="AXT109" s="149"/>
      <c r="AXU109" s="149"/>
      <c r="AXV109" s="149"/>
      <c r="AXW109" s="149"/>
      <c r="AXX109" s="149"/>
      <c r="AXY109" s="149"/>
      <c r="AXZ109" s="149"/>
      <c r="AYA109" s="149"/>
      <c r="AYB109" s="149"/>
      <c r="AYC109" s="149"/>
      <c r="AYD109" s="149"/>
      <c r="AYE109" s="149"/>
      <c r="AYF109" s="149"/>
      <c r="AYG109" s="149"/>
      <c r="AYH109" s="149"/>
      <c r="AYI109" s="149"/>
      <c r="AYJ109" s="149"/>
      <c r="AYK109" s="149"/>
      <c r="AYL109" s="149"/>
      <c r="AYM109" s="149"/>
      <c r="AYN109" s="149"/>
      <c r="AYO109" s="149"/>
      <c r="AYP109" s="149"/>
      <c r="AYQ109" s="149"/>
      <c r="AYR109" s="149"/>
      <c r="AYS109" s="149"/>
      <c r="AYT109" s="149"/>
      <c r="AYU109" s="149"/>
      <c r="AYV109" s="149"/>
      <c r="AYW109" s="149"/>
      <c r="AYX109" s="149"/>
      <c r="AYY109" s="149"/>
      <c r="AYZ109" s="149"/>
      <c r="AZA109" s="149"/>
      <c r="AZB109" s="149"/>
      <c r="AZC109" s="149"/>
      <c r="AZD109" s="149"/>
      <c r="AZE109" s="149"/>
      <c r="AZF109" s="149"/>
      <c r="AZG109" s="149"/>
      <c r="AZH109" s="149"/>
      <c r="AZI109" s="149"/>
      <c r="AZJ109" s="149"/>
      <c r="AZK109" s="149"/>
      <c r="AZL109" s="149"/>
      <c r="AZM109" s="149"/>
      <c r="AZN109" s="149"/>
      <c r="AZO109" s="149"/>
      <c r="AZP109" s="149"/>
      <c r="AZQ109" s="149"/>
      <c r="AZR109" s="149"/>
      <c r="AZS109" s="149"/>
      <c r="AZT109" s="149"/>
      <c r="AZU109" s="149"/>
      <c r="AZV109" s="149"/>
      <c r="AZW109" s="149"/>
      <c r="AZX109" s="149"/>
      <c r="AZY109" s="149"/>
      <c r="AZZ109" s="149"/>
      <c r="BAA109" s="149"/>
      <c r="BAB109" s="149"/>
      <c r="BAC109" s="149"/>
      <c r="BAD109" s="149"/>
      <c r="BAE109" s="149"/>
      <c r="BAF109" s="149"/>
      <c r="BAG109" s="149"/>
      <c r="BAH109" s="149"/>
      <c r="BAI109" s="149"/>
      <c r="BAJ109" s="149"/>
      <c r="BAK109" s="149"/>
      <c r="BAL109" s="149"/>
      <c r="BAM109" s="149"/>
      <c r="BAN109" s="149"/>
      <c r="BAO109" s="149"/>
      <c r="BAP109" s="149"/>
      <c r="BAQ109" s="149"/>
      <c r="BAR109" s="149"/>
      <c r="BAS109" s="149"/>
      <c r="BAT109" s="149"/>
      <c r="BAU109" s="149"/>
      <c r="BAV109" s="149"/>
      <c r="BAW109" s="149"/>
      <c r="BAX109" s="149"/>
      <c r="BAY109" s="149"/>
      <c r="BAZ109" s="149"/>
      <c r="BBA109" s="149"/>
      <c r="BBB109" s="149"/>
      <c r="BBC109" s="149"/>
      <c r="BBD109" s="149"/>
      <c r="BBE109" s="149"/>
      <c r="BBF109" s="149"/>
      <c r="BBG109" s="149"/>
      <c r="BBH109" s="149"/>
      <c r="BBI109" s="149"/>
      <c r="BBJ109" s="149"/>
      <c r="BBK109" s="149"/>
      <c r="BBL109" s="149"/>
      <c r="BBM109" s="149"/>
      <c r="BBN109" s="149"/>
      <c r="BBO109" s="149"/>
      <c r="BBP109" s="149"/>
      <c r="BBQ109" s="149"/>
      <c r="BBR109" s="149"/>
      <c r="BBS109" s="149"/>
      <c r="BBT109" s="149"/>
      <c r="BBU109" s="149"/>
      <c r="BBV109" s="149"/>
      <c r="BBW109" s="149"/>
      <c r="BBX109" s="149"/>
      <c r="BBY109" s="149"/>
      <c r="BBZ109" s="149"/>
      <c r="BCA109" s="149"/>
      <c r="BCB109" s="149"/>
      <c r="BCC109" s="149"/>
      <c r="BCD109" s="149"/>
      <c r="BCE109" s="149"/>
      <c r="BCF109" s="149"/>
      <c r="BCG109" s="149"/>
      <c r="BCH109" s="149"/>
      <c r="BCI109" s="149"/>
      <c r="BCJ109" s="149"/>
      <c r="BCK109" s="149"/>
      <c r="BCL109" s="149"/>
      <c r="BCM109" s="149"/>
      <c r="BCN109" s="149"/>
      <c r="BCO109" s="149"/>
      <c r="BCP109" s="149"/>
      <c r="BCQ109" s="149"/>
      <c r="BCR109" s="149"/>
      <c r="BCS109" s="149"/>
      <c r="BCT109" s="149"/>
      <c r="BCU109" s="149"/>
      <c r="BCV109" s="149"/>
      <c r="BCW109" s="149"/>
      <c r="BCX109" s="149"/>
      <c r="BCY109" s="149"/>
      <c r="BCZ109" s="149"/>
      <c r="BDA109" s="149"/>
      <c r="BDB109" s="149"/>
      <c r="BDC109" s="149"/>
      <c r="BDD109" s="149"/>
      <c r="BDE109" s="149"/>
      <c r="BDF109" s="149"/>
      <c r="BDG109" s="149"/>
      <c r="BDH109" s="149"/>
      <c r="BDI109" s="149"/>
      <c r="BDJ109" s="149"/>
      <c r="BDK109" s="149"/>
      <c r="BDL109" s="149"/>
      <c r="BDM109" s="149"/>
      <c r="BDN109" s="149"/>
      <c r="BDO109" s="149"/>
      <c r="BDP109" s="149"/>
      <c r="BDQ109" s="149"/>
      <c r="BDR109" s="149"/>
      <c r="BDS109" s="149"/>
      <c r="BDT109" s="149"/>
      <c r="BDU109" s="149"/>
      <c r="BDV109" s="149"/>
      <c r="BDW109" s="149"/>
      <c r="BDX109" s="149"/>
      <c r="BDY109" s="149"/>
      <c r="BDZ109" s="149"/>
      <c r="BEA109" s="149"/>
      <c r="BEB109" s="149"/>
      <c r="BEC109" s="149"/>
      <c r="BED109" s="149"/>
      <c r="BEE109" s="149"/>
      <c r="BEF109" s="149"/>
      <c r="BEG109" s="149"/>
      <c r="BEH109" s="149"/>
      <c r="BEI109" s="149"/>
      <c r="BEJ109" s="149"/>
      <c r="BEK109" s="149"/>
      <c r="BEL109" s="149"/>
      <c r="BEM109" s="149"/>
      <c r="BEN109" s="149"/>
      <c r="BEO109" s="149"/>
      <c r="BEP109" s="149"/>
      <c r="BEQ109" s="149"/>
      <c r="BER109" s="149"/>
      <c r="BES109" s="149"/>
      <c r="BET109" s="149"/>
      <c r="BEU109" s="149"/>
      <c r="BEV109" s="149"/>
      <c r="BEW109" s="149"/>
      <c r="BEX109" s="149"/>
      <c r="BEY109" s="149"/>
      <c r="BEZ109" s="149"/>
      <c r="BFA109" s="149"/>
      <c r="BFB109" s="149"/>
      <c r="BFC109" s="149"/>
      <c r="BFD109" s="149"/>
      <c r="BFE109" s="149"/>
      <c r="BFF109" s="149"/>
      <c r="BFG109" s="149"/>
      <c r="BFH109" s="149"/>
      <c r="BFI109" s="149"/>
      <c r="BFJ109" s="149"/>
      <c r="BFK109" s="149"/>
      <c r="BFL109" s="149"/>
      <c r="BFM109" s="149"/>
      <c r="BFN109" s="149"/>
      <c r="BFO109" s="149"/>
      <c r="BFP109" s="149"/>
      <c r="BFQ109" s="149"/>
      <c r="BFR109" s="149"/>
      <c r="BFS109" s="149"/>
      <c r="BFT109" s="149"/>
      <c r="BFU109" s="149"/>
      <c r="BFV109" s="149"/>
      <c r="BFW109" s="149"/>
      <c r="BFX109" s="149"/>
      <c r="BFY109" s="149"/>
      <c r="BFZ109" s="149"/>
      <c r="BGA109" s="149"/>
      <c r="BGB109" s="149"/>
      <c r="BGC109" s="149"/>
      <c r="BGD109" s="149"/>
      <c r="BGE109" s="149"/>
      <c r="BGF109" s="149"/>
      <c r="BGG109" s="149"/>
      <c r="BGH109" s="149"/>
      <c r="BGI109" s="149"/>
      <c r="BGJ109" s="149"/>
      <c r="BGK109" s="149"/>
      <c r="BGL109" s="149"/>
      <c r="BGM109" s="149"/>
      <c r="BGN109" s="149"/>
      <c r="BGO109" s="149"/>
      <c r="BGP109" s="149"/>
      <c r="BGQ109" s="149"/>
      <c r="BGR109" s="149"/>
      <c r="BGS109" s="149"/>
      <c r="BGT109" s="149"/>
      <c r="BGU109" s="149"/>
      <c r="BGV109" s="149"/>
      <c r="BGW109" s="149"/>
      <c r="BGX109" s="149"/>
      <c r="BGY109" s="149"/>
      <c r="BGZ109" s="149"/>
      <c r="BHA109" s="149"/>
      <c r="BHB109" s="149"/>
      <c r="BHC109" s="149"/>
      <c r="BHD109" s="149"/>
      <c r="BHE109" s="149"/>
      <c r="BHF109" s="149"/>
      <c r="BHG109" s="149"/>
      <c r="BHH109" s="149"/>
      <c r="BHI109" s="149"/>
      <c r="BHJ109" s="149"/>
      <c r="BHK109" s="149"/>
      <c r="BHL109" s="149"/>
      <c r="BHM109" s="149"/>
      <c r="BHN109" s="149"/>
      <c r="BHO109" s="149"/>
      <c r="BHP109" s="149"/>
      <c r="BHQ109" s="149"/>
      <c r="BHR109" s="149"/>
      <c r="BHS109" s="149"/>
      <c r="BHT109" s="149"/>
      <c r="BHU109" s="149"/>
      <c r="BHV109" s="149"/>
      <c r="BHW109" s="149"/>
      <c r="BHX109" s="149"/>
      <c r="BHY109" s="149"/>
      <c r="BHZ109" s="149"/>
      <c r="BIA109" s="149"/>
      <c r="BIB109" s="149"/>
      <c r="BIC109" s="149"/>
      <c r="BID109" s="149"/>
      <c r="BIE109" s="149"/>
      <c r="BIF109" s="149"/>
      <c r="BIG109" s="149"/>
      <c r="BIH109" s="149"/>
      <c r="BII109" s="149"/>
      <c r="BIJ109" s="149"/>
      <c r="BIK109" s="149"/>
      <c r="BIL109" s="149"/>
      <c r="BIM109" s="149"/>
      <c r="BIN109" s="149"/>
      <c r="BIO109" s="149"/>
      <c r="BIP109" s="149"/>
      <c r="BIQ109" s="149"/>
      <c r="BIR109" s="149"/>
      <c r="BIS109" s="149"/>
      <c r="BIT109" s="149"/>
      <c r="BIU109" s="149"/>
      <c r="BIV109" s="149"/>
      <c r="BIW109" s="149"/>
      <c r="BIX109" s="149"/>
      <c r="BIY109" s="149"/>
      <c r="BIZ109" s="149"/>
      <c r="BJA109" s="149"/>
      <c r="BJB109" s="149"/>
      <c r="BJC109" s="149"/>
      <c r="BJD109" s="149"/>
      <c r="BJE109" s="149"/>
      <c r="BJF109" s="149"/>
      <c r="BJG109" s="149"/>
      <c r="BJH109" s="149"/>
      <c r="BJI109" s="149"/>
      <c r="BJJ109" s="149"/>
      <c r="BJK109" s="149"/>
      <c r="BJL109" s="149"/>
      <c r="BJM109" s="149"/>
      <c r="BJN109" s="149"/>
      <c r="BJO109" s="149"/>
      <c r="BJP109" s="149"/>
      <c r="BJQ109" s="149"/>
      <c r="BJR109" s="149"/>
      <c r="BJS109" s="149"/>
      <c r="BJT109" s="149"/>
      <c r="BJU109" s="149"/>
      <c r="BJV109" s="149"/>
      <c r="BJW109" s="149"/>
      <c r="BJX109" s="149"/>
      <c r="BJY109" s="149"/>
      <c r="BJZ109" s="149"/>
      <c r="BKA109" s="149"/>
      <c r="BKB109" s="149"/>
      <c r="BKC109" s="149"/>
      <c r="BKD109" s="149"/>
      <c r="BKE109" s="149"/>
      <c r="BKF109" s="149"/>
      <c r="BKG109" s="149"/>
      <c r="BKH109" s="149"/>
      <c r="BKI109" s="149"/>
      <c r="BKJ109" s="149"/>
      <c r="BKK109" s="149"/>
      <c r="BKL109" s="149"/>
      <c r="BKM109" s="149"/>
      <c r="BKN109" s="149"/>
      <c r="BKO109" s="149"/>
      <c r="BKP109" s="149"/>
      <c r="BKQ109" s="149"/>
      <c r="BKR109" s="149"/>
      <c r="BKS109" s="149"/>
      <c r="BKT109" s="149"/>
      <c r="BKU109" s="149"/>
      <c r="BKV109" s="149"/>
      <c r="BKW109" s="149"/>
      <c r="BKX109" s="149"/>
      <c r="BKY109" s="149"/>
      <c r="BKZ109" s="149"/>
      <c r="BLA109" s="149"/>
      <c r="BLB109" s="149"/>
      <c r="BLC109" s="149"/>
      <c r="BLD109" s="149"/>
      <c r="BLE109" s="149"/>
      <c r="BLF109" s="149"/>
      <c r="BLG109" s="149"/>
      <c r="BLH109" s="149"/>
      <c r="BLI109" s="149"/>
      <c r="BLJ109" s="149"/>
      <c r="BLK109" s="149"/>
      <c r="BLL109" s="149"/>
      <c r="BLM109" s="149"/>
      <c r="BLN109" s="149"/>
      <c r="BLO109" s="149"/>
      <c r="BLP109" s="149"/>
      <c r="BLQ109" s="149"/>
      <c r="BLR109" s="149"/>
      <c r="BLS109" s="149"/>
      <c r="BLT109" s="149"/>
      <c r="BLU109" s="149"/>
      <c r="BLV109" s="149"/>
      <c r="BLW109" s="149"/>
      <c r="BLX109" s="149"/>
      <c r="BLY109" s="149"/>
      <c r="BLZ109" s="149"/>
      <c r="BMA109" s="149"/>
      <c r="BMB109" s="149"/>
      <c r="BMC109" s="149"/>
      <c r="BMD109" s="149"/>
      <c r="BME109" s="149"/>
      <c r="BMF109" s="149"/>
      <c r="BMG109" s="149"/>
      <c r="BMH109" s="149"/>
      <c r="BMI109" s="149"/>
      <c r="BMJ109" s="149"/>
      <c r="BMK109" s="149"/>
      <c r="BML109" s="149"/>
      <c r="BMM109" s="149"/>
      <c r="BMN109" s="149"/>
      <c r="BMO109" s="149"/>
      <c r="BMP109" s="149"/>
      <c r="BMQ109" s="149"/>
      <c r="BMR109" s="149"/>
      <c r="BMS109" s="149"/>
      <c r="BMT109" s="149"/>
      <c r="BMU109" s="149"/>
      <c r="BMV109" s="149"/>
      <c r="BMW109" s="149"/>
      <c r="BMX109" s="149"/>
      <c r="BMY109" s="149"/>
      <c r="BMZ109" s="149"/>
      <c r="BNA109" s="149"/>
      <c r="BNB109" s="149"/>
      <c r="BNC109" s="149"/>
      <c r="BND109" s="149"/>
      <c r="BNE109" s="149"/>
      <c r="BNF109" s="149"/>
      <c r="BNG109" s="149"/>
      <c r="BNH109" s="149"/>
      <c r="BNI109" s="149"/>
      <c r="BNJ109" s="149"/>
      <c r="BNK109" s="149"/>
      <c r="BNL109" s="149"/>
      <c r="BNM109" s="149"/>
      <c r="BNN109" s="149"/>
      <c r="BNO109" s="149"/>
      <c r="BNP109" s="149"/>
      <c r="BNQ109" s="149"/>
      <c r="BNR109" s="149"/>
      <c r="BNS109" s="149"/>
      <c r="BNT109" s="149"/>
      <c r="BNU109" s="149"/>
      <c r="BNV109" s="149"/>
      <c r="BNW109" s="149"/>
      <c r="BNX109" s="149"/>
      <c r="BNY109" s="149"/>
      <c r="BNZ109" s="149"/>
      <c r="BOA109" s="149"/>
      <c r="BOB109" s="149"/>
      <c r="BOC109" s="149"/>
      <c r="BOD109" s="149"/>
      <c r="BOE109" s="149"/>
      <c r="BOF109" s="149"/>
      <c r="BOG109" s="149"/>
      <c r="BOH109" s="149"/>
      <c r="BOI109" s="149"/>
      <c r="BOJ109" s="149"/>
      <c r="BOK109" s="149"/>
      <c r="BOL109" s="149"/>
      <c r="BOM109" s="149"/>
      <c r="BON109" s="149"/>
      <c r="BOO109" s="149"/>
      <c r="BOP109" s="149"/>
      <c r="BOQ109" s="149"/>
      <c r="BOR109" s="149"/>
      <c r="BOS109" s="149"/>
      <c r="BOT109" s="149"/>
      <c r="BOU109" s="149"/>
      <c r="BOV109" s="149"/>
      <c r="BOW109" s="149"/>
      <c r="BOX109" s="149"/>
      <c r="BOY109" s="149"/>
      <c r="BOZ109" s="149"/>
      <c r="BPA109" s="149"/>
      <c r="BPB109" s="149"/>
      <c r="BPC109" s="149"/>
      <c r="BPD109" s="149"/>
      <c r="BPE109" s="149"/>
      <c r="BPF109" s="149"/>
      <c r="BPG109" s="149"/>
      <c r="BPH109" s="149"/>
      <c r="BPI109" s="149"/>
      <c r="BPJ109" s="149"/>
      <c r="BPK109" s="149"/>
      <c r="BPL109" s="149"/>
      <c r="BPM109" s="149"/>
      <c r="BPN109" s="149"/>
      <c r="BPO109" s="149"/>
      <c r="BPP109" s="149"/>
      <c r="BPQ109" s="149"/>
      <c r="BPR109" s="149"/>
      <c r="BPS109" s="149"/>
      <c r="BPT109" s="149"/>
      <c r="BPU109" s="149"/>
      <c r="BPV109" s="149"/>
      <c r="BPW109" s="149"/>
      <c r="BPX109" s="149"/>
      <c r="BPY109" s="149"/>
      <c r="BPZ109" s="149"/>
      <c r="BQA109" s="149"/>
      <c r="BQB109" s="149"/>
      <c r="BQC109" s="149"/>
      <c r="BQD109" s="149"/>
      <c r="BQE109" s="149"/>
      <c r="BQF109" s="149"/>
      <c r="BQG109" s="149"/>
      <c r="BQH109" s="149"/>
      <c r="BQI109" s="149"/>
      <c r="BQJ109" s="149"/>
      <c r="BQK109" s="149"/>
      <c r="BQL109" s="149"/>
      <c r="BQM109" s="149"/>
      <c r="BQN109" s="149"/>
      <c r="BQO109" s="149"/>
      <c r="BQP109" s="149"/>
      <c r="BQQ109" s="149"/>
      <c r="BQR109" s="149"/>
      <c r="BQS109" s="149"/>
      <c r="BQT109" s="149"/>
      <c r="BQU109" s="149"/>
      <c r="BQV109" s="149"/>
      <c r="BQW109" s="149"/>
      <c r="BQX109" s="149"/>
      <c r="BQY109" s="149"/>
      <c r="BQZ109" s="149"/>
      <c r="BRA109" s="149"/>
      <c r="BRB109" s="149"/>
      <c r="BRC109" s="149"/>
      <c r="BRD109" s="149"/>
      <c r="BRE109" s="149"/>
      <c r="BRF109" s="149"/>
      <c r="BRG109" s="149"/>
      <c r="BRH109" s="149"/>
      <c r="BRI109" s="149"/>
      <c r="BRJ109" s="149"/>
      <c r="BRK109" s="149"/>
      <c r="BRL109" s="149"/>
      <c r="BRM109" s="149"/>
      <c r="BRN109" s="149"/>
      <c r="BRO109" s="149"/>
      <c r="BRP109" s="149"/>
      <c r="BRQ109" s="149"/>
      <c r="BRR109" s="149"/>
      <c r="BRS109" s="149"/>
      <c r="BRT109" s="149"/>
      <c r="BRU109" s="149"/>
      <c r="BRV109" s="149"/>
      <c r="BRW109" s="149"/>
      <c r="BRX109" s="149"/>
      <c r="BRY109" s="149"/>
      <c r="BRZ109" s="149"/>
      <c r="BSA109" s="149"/>
      <c r="BSB109" s="149"/>
      <c r="BSC109" s="149"/>
      <c r="BSD109" s="149"/>
      <c r="BSE109" s="149"/>
      <c r="BSF109" s="149"/>
      <c r="BSG109" s="149"/>
      <c r="BSH109" s="149"/>
      <c r="BSI109" s="149"/>
      <c r="BSJ109" s="149"/>
      <c r="BSK109" s="149"/>
      <c r="BSL109" s="149"/>
      <c r="BSM109" s="149"/>
      <c r="BSN109" s="149"/>
      <c r="BSO109" s="149"/>
      <c r="BSP109" s="149"/>
      <c r="BSQ109" s="149"/>
      <c r="BSR109" s="149"/>
      <c r="BSS109" s="149"/>
      <c r="BST109" s="149"/>
      <c r="BSU109" s="149"/>
      <c r="BSV109" s="149"/>
      <c r="BSW109" s="149"/>
      <c r="BSX109" s="149"/>
      <c r="BSY109" s="149"/>
      <c r="BSZ109" s="149"/>
      <c r="BTA109" s="149"/>
      <c r="BTB109" s="149"/>
      <c r="BTC109" s="149"/>
      <c r="BTD109" s="149"/>
      <c r="BTE109" s="149"/>
      <c r="BTF109" s="149"/>
      <c r="BTG109" s="149"/>
      <c r="BTH109" s="149"/>
      <c r="BTI109" s="149"/>
      <c r="BTJ109" s="149"/>
      <c r="BTK109" s="149"/>
      <c r="BTL109" s="149"/>
      <c r="BTM109" s="149"/>
      <c r="BTN109" s="149"/>
      <c r="BTO109" s="149"/>
      <c r="BTP109" s="149"/>
      <c r="BTQ109" s="149"/>
      <c r="BTR109" s="149"/>
      <c r="BTS109" s="149"/>
      <c r="BTT109" s="149"/>
      <c r="BTU109" s="149"/>
      <c r="BTV109" s="149"/>
      <c r="BTW109" s="149"/>
      <c r="BTX109" s="149"/>
      <c r="BTY109" s="149"/>
      <c r="BTZ109" s="149"/>
      <c r="BUA109" s="149"/>
      <c r="BUB109" s="149"/>
      <c r="BUC109" s="149"/>
      <c r="BUD109" s="149"/>
      <c r="BUE109" s="149"/>
      <c r="BUF109" s="149"/>
      <c r="BUG109" s="149"/>
      <c r="BUH109" s="149"/>
      <c r="BUI109" s="149"/>
      <c r="BUJ109" s="149"/>
      <c r="BUK109" s="149"/>
      <c r="BUL109" s="149"/>
      <c r="BUM109" s="149"/>
      <c r="BUN109" s="149"/>
      <c r="BUO109" s="149"/>
      <c r="BUP109" s="149"/>
      <c r="BUQ109" s="149"/>
      <c r="BUR109" s="149"/>
      <c r="BUS109" s="149"/>
      <c r="BUT109" s="149"/>
      <c r="BUU109" s="149"/>
      <c r="BUV109" s="149"/>
      <c r="BUW109" s="149"/>
      <c r="BUX109" s="149"/>
      <c r="BUY109" s="149"/>
      <c r="BUZ109" s="149"/>
      <c r="BVA109" s="149"/>
      <c r="BVB109" s="149"/>
      <c r="BVC109" s="149"/>
      <c r="BVD109" s="149"/>
      <c r="BVE109" s="149"/>
      <c r="BVF109" s="149"/>
      <c r="BVG109" s="149"/>
      <c r="BVH109" s="149"/>
      <c r="BVI109" s="149"/>
      <c r="BVJ109" s="149"/>
      <c r="BVK109" s="149"/>
      <c r="BVL109" s="149"/>
      <c r="BVM109" s="149"/>
      <c r="BVN109" s="149"/>
      <c r="BVO109" s="149"/>
      <c r="BVP109" s="149"/>
      <c r="BVQ109" s="149"/>
      <c r="BVR109" s="149"/>
      <c r="BVS109" s="149"/>
      <c r="BVT109" s="149"/>
      <c r="BVU109" s="149"/>
      <c r="BVV109" s="149"/>
      <c r="BVW109" s="149"/>
      <c r="BVX109" s="149"/>
      <c r="BVY109" s="149"/>
      <c r="BVZ109" s="149"/>
      <c r="BWA109" s="149"/>
      <c r="BWB109" s="149"/>
      <c r="BWC109" s="149"/>
      <c r="BWD109" s="149"/>
      <c r="BWE109" s="149"/>
      <c r="BWF109" s="149"/>
      <c r="BWG109" s="149"/>
      <c r="BWH109" s="149"/>
      <c r="BWI109" s="149"/>
      <c r="BWJ109" s="149"/>
      <c r="BWK109" s="149"/>
      <c r="BWL109" s="149"/>
      <c r="BWM109" s="149"/>
      <c r="BWN109" s="149"/>
      <c r="BWO109" s="149"/>
      <c r="BWP109" s="149"/>
      <c r="BWQ109" s="149"/>
      <c r="BWR109" s="149"/>
      <c r="BWS109" s="149"/>
      <c r="BWT109" s="149"/>
      <c r="BWU109" s="149"/>
      <c r="BWV109" s="149"/>
      <c r="BWW109" s="149"/>
      <c r="BWX109" s="149"/>
      <c r="BWY109" s="149"/>
      <c r="BWZ109" s="149"/>
      <c r="BXA109" s="149"/>
      <c r="BXB109" s="149"/>
      <c r="BXC109" s="149"/>
      <c r="BXD109" s="149"/>
      <c r="BXE109" s="149"/>
      <c r="BXF109" s="149"/>
      <c r="BXG109" s="149"/>
      <c r="BXH109" s="149"/>
      <c r="BXI109" s="149"/>
      <c r="BXJ109" s="149"/>
      <c r="BXK109" s="149"/>
      <c r="BXL109" s="149"/>
      <c r="BXM109" s="149"/>
      <c r="BXN109" s="149"/>
      <c r="BXO109" s="149"/>
      <c r="BXP109" s="149"/>
      <c r="BXQ109" s="149"/>
      <c r="BXR109" s="149"/>
      <c r="BXS109" s="149"/>
      <c r="BXT109" s="149"/>
      <c r="BXU109" s="149"/>
      <c r="BXV109" s="149"/>
      <c r="BXW109" s="149"/>
      <c r="BXX109" s="149"/>
      <c r="BXY109" s="149"/>
      <c r="BXZ109" s="149"/>
      <c r="BYA109" s="149"/>
      <c r="BYB109" s="149"/>
      <c r="BYC109" s="149"/>
      <c r="BYD109" s="149"/>
      <c r="BYE109" s="149"/>
      <c r="BYF109" s="149"/>
      <c r="BYG109" s="149"/>
      <c r="BYH109" s="149"/>
      <c r="BYI109" s="149"/>
      <c r="BYJ109" s="149"/>
      <c r="BYK109" s="149"/>
      <c r="BYL109" s="149"/>
      <c r="BYM109" s="149"/>
      <c r="BYN109" s="149"/>
      <c r="BYO109" s="149"/>
      <c r="BYP109" s="149"/>
      <c r="BYQ109" s="149"/>
      <c r="BYR109" s="149"/>
      <c r="BYS109" s="149"/>
      <c r="BYT109" s="149"/>
      <c r="BYU109" s="149"/>
      <c r="BYV109" s="149"/>
      <c r="BYW109" s="149"/>
      <c r="BYX109" s="149"/>
      <c r="BYY109" s="149"/>
      <c r="BYZ109" s="149"/>
      <c r="BZA109" s="149"/>
      <c r="BZB109" s="149"/>
      <c r="BZC109" s="149"/>
      <c r="BZD109" s="149"/>
      <c r="BZE109" s="149"/>
      <c r="BZF109" s="149"/>
      <c r="BZG109" s="149"/>
      <c r="BZH109" s="149"/>
      <c r="BZI109" s="149"/>
      <c r="BZJ109" s="149"/>
      <c r="BZK109" s="149"/>
      <c r="BZL109" s="149"/>
      <c r="BZM109" s="149"/>
      <c r="BZN109" s="149"/>
      <c r="BZO109" s="149"/>
      <c r="BZP109" s="149"/>
      <c r="BZQ109" s="149"/>
      <c r="BZR109" s="149"/>
      <c r="BZS109" s="149"/>
      <c r="BZT109" s="149"/>
      <c r="BZU109" s="149"/>
      <c r="BZV109" s="149"/>
      <c r="BZW109" s="149"/>
      <c r="BZX109" s="149"/>
      <c r="BZY109" s="149"/>
      <c r="BZZ109" s="149"/>
      <c r="CAA109" s="149"/>
      <c r="CAB109" s="149"/>
      <c r="CAC109" s="149"/>
      <c r="CAD109" s="149"/>
      <c r="CAE109" s="149"/>
      <c r="CAF109" s="149"/>
      <c r="CAG109" s="149"/>
      <c r="CAH109" s="149"/>
      <c r="CAI109" s="149"/>
      <c r="CAJ109" s="149"/>
      <c r="CAK109" s="149"/>
      <c r="CAL109" s="149"/>
      <c r="CAM109" s="149"/>
      <c r="CAN109" s="149"/>
      <c r="CAO109" s="149"/>
      <c r="CAP109" s="149"/>
      <c r="CAQ109" s="149"/>
      <c r="CAR109" s="149"/>
      <c r="CAS109" s="149"/>
      <c r="CAT109" s="149"/>
      <c r="CAU109" s="149"/>
      <c r="CAV109" s="149"/>
      <c r="CAW109" s="149"/>
      <c r="CAX109" s="149"/>
      <c r="CAY109" s="149"/>
      <c r="CAZ109" s="149"/>
      <c r="CBA109" s="149"/>
      <c r="CBB109" s="149"/>
      <c r="CBC109" s="149"/>
      <c r="CBD109" s="149"/>
      <c r="CBE109" s="149"/>
      <c r="CBF109" s="149"/>
      <c r="CBG109" s="149"/>
      <c r="CBH109" s="149"/>
      <c r="CBI109" s="149"/>
      <c r="CBJ109" s="149"/>
      <c r="CBK109" s="149"/>
      <c r="CBL109" s="149"/>
      <c r="CBM109" s="149"/>
      <c r="CBN109" s="149"/>
      <c r="CBO109" s="149"/>
      <c r="CBP109" s="149"/>
      <c r="CBQ109" s="149"/>
      <c r="CBR109" s="149"/>
      <c r="CBS109" s="149"/>
      <c r="CBT109" s="149"/>
      <c r="CBU109" s="149"/>
      <c r="CBV109" s="149"/>
      <c r="CBW109" s="149"/>
      <c r="CBX109" s="149"/>
      <c r="CBY109" s="149"/>
      <c r="CBZ109" s="149"/>
      <c r="CCA109" s="149"/>
      <c r="CCB109" s="149"/>
      <c r="CCC109" s="149"/>
      <c r="CCD109" s="149"/>
      <c r="CCE109" s="149"/>
      <c r="CCF109" s="149"/>
      <c r="CCG109" s="149"/>
      <c r="CCH109" s="149"/>
      <c r="CCI109" s="149"/>
      <c r="CCJ109" s="149"/>
      <c r="CCK109" s="149"/>
      <c r="CCL109" s="149"/>
      <c r="CCM109" s="149"/>
      <c r="CCN109" s="149"/>
      <c r="CCO109" s="149"/>
      <c r="CCP109" s="149"/>
      <c r="CCQ109" s="149"/>
      <c r="CCR109" s="149"/>
      <c r="CCS109" s="149"/>
      <c r="CCT109" s="149"/>
      <c r="CCU109" s="149"/>
      <c r="CCV109" s="149"/>
      <c r="CCW109" s="149"/>
      <c r="CCX109" s="149"/>
      <c r="CCY109" s="149"/>
      <c r="CCZ109" s="149"/>
      <c r="CDA109" s="149"/>
      <c r="CDB109" s="149"/>
      <c r="CDC109" s="149"/>
      <c r="CDD109" s="149"/>
      <c r="CDE109" s="149"/>
      <c r="CDF109" s="149"/>
      <c r="CDG109" s="149"/>
      <c r="CDH109" s="149"/>
      <c r="CDI109" s="149"/>
      <c r="CDJ109" s="149"/>
      <c r="CDK109" s="149"/>
      <c r="CDL109" s="149"/>
      <c r="CDM109" s="149"/>
      <c r="CDN109" s="149"/>
      <c r="CDO109" s="149"/>
      <c r="CDP109" s="149"/>
      <c r="CDQ109" s="149"/>
      <c r="CDR109" s="149"/>
      <c r="CDS109" s="149"/>
      <c r="CDT109" s="149"/>
      <c r="CDU109" s="149"/>
      <c r="CDV109" s="149"/>
      <c r="CDW109" s="149"/>
      <c r="CDX109" s="149"/>
      <c r="CDY109" s="149"/>
      <c r="CDZ109" s="149"/>
      <c r="CEA109" s="149"/>
      <c r="CEB109" s="149"/>
      <c r="CEC109" s="149"/>
      <c r="CED109" s="149"/>
      <c r="CEE109" s="149"/>
      <c r="CEF109" s="149"/>
      <c r="CEG109" s="149"/>
      <c r="CEH109" s="149"/>
      <c r="CEI109" s="149"/>
      <c r="CEJ109" s="149"/>
      <c r="CEK109" s="149"/>
      <c r="CEL109" s="149"/>
      <c r="CEM109" s="149"/>
      <c r="CEN109" s="149"/>
      <c r="CEO109" s="149"/>
      <c r="CEP109" s="149"/>
      <c r="CEQ109" s="149"/>
      <c r="CER109" s="149"/>
      <c r="CES109" s="149"/>
      <c r="CET109" s="149"/>
      <c r="CEU109" s="149"/>
      <c r="CEV109" s="149"/>
      <c r="CEW109" s="149"/>
      <c r="CEX109" s="149"/>
      <c r="CEY109" s="149"/>
      <c r="CEZ109" s="149"/>
      <c r="CFA109" s="149"/>
      <c r="CFB109" s="149"/>
      <c r="CFC109" s="149"/>
      <c r="CFD109" s="149"/>
      <c r="CFE109" s="149"/>
      <c r="CFF109" s="149"/>
      <c r="CFG109" s="149"/>
      <c r="CFH109" s="149"/>
      <c r="CFI109" s="149"/>
      <c r="CFJ109" s="149"/>
      <c r="CFK109" s="149"/>
      <c r="CFL109" s="149"/>
      <c r="CFM109" s="149"/>
      <c r="CFN109" s="149"/>
      <c r="CFO109" s="149"/>
      <c r="CFP109" s="149"/>
      <c r="CFQ109" s="149"/>
      <c r="CFR109" s="149"/>
      <c r="CFS109" s="149"/>
      <c r="CFT109" s="149"/>
      <c r="CFU109" s="149"/>
      <c r="CFV109" s="149"/>
      <c r="CFW109" s="149"/>
      <c r="CFX109" s="149"/>
      <c r="CFY109" s="149"/>
      <c r="CFZ109" s="149"/>
      <c r="CGA109" s="149"/>
      <c r="CGB109" s="149"/>
      <c r="CGC109" s="149"/>
      <c r="CGD109" s="149"/>
      <c r="CGE109" s="149"/>
      <c r="CGF109" s="149"/>
      <c r="CGG109" s="149"/>
      <c r="CGH109" s="149"/>
      <c r="CGI109" s="149"/>
      <c r="CGJ109" s="149"/>
      <c r="CGK109" s="149"/>
      <c r="CGL109" s="149"/>
      <c r="CGM109" s="149"/>
      <c r="CGN109" s="149"/>
      <c r="CGO109" s="149"/>
      <c r="CGP109" s="149"/>
      <c r="CGQ109" s="149"/>
      <c r="CGR109" s="149"/>
      <c r="CGS109" s="149"/>
      <c r="CGT109" s="149"/>
      <c r="CGU109" s="149"/>
      <c r="CGV109" s="149"/>
      <c r="CGW109" s="149"/>
      <c r="CGX109" s="149"/>
      <c r="CGY109" s="149"/>
      <c r="CGZ109" s="149"/>
      <c r="CHA109" s="149"/>
      <c r="CHB109" s="149"/>
      <c r="CHC109" s="149"/>
      <c r="CHD109" s="149"/>
      <c r="CHE109" s="149"/>
      <c r="CHF109" s="149"/>
      <c r="CHG109" s="149"/>
      <c r="CHH109" s="149"/>
      <c r="CHI109" s="149"/>
      <c r="CHJ109" s="149"/>
      <c r="CHK109" s="149"/>
      <c r="CHL109" s="149"/>
      <c r="CHM109" s="149"/>
      <c r="CHN109" s="149"/>
      <c r="CHO109" s="149"/>
      <c r="CHP109" s="149"/>
      <c r="CHQ109" s="149"/>
      <c r="CHR109" s="149"/>
      <c r="CHS109" s="149"/>
      <c r="CHT109" s="149"/>
      <c r="CHU109" s="149"/>
      <c r="CHV109" s="149"/>
      <c r="CHW109" s="149"/>
      <c r="CHX109" s="149"/>
      <c r="CHY109" s="149"/>
      <c r="CHZ109" s="149"/>
      <c r="CIA109" s="149"/>
      <c r="CIB109" s="149"/>
      <c r="CIC109" s="149"/>
      <c r="CID109" s="149"/>
      <c r="CIE109" s="149"/>
      <c r="CIF109" s="149"/>
      <c r="CIG109" s="149"/>
      <c r="CIH109" s="149"/>
      <c r="CII109" s="149"/>
      <c r="CIJ109" s="149"/>
      <c r="CIK109" s="149"/>
      <c r="CIL109" s="149"/>
      <c r="CIM109" s="149"/>
      <c r="CIN109" s="149"/>
      <c r="CIO109" s="149"/>
      <c r="CIP109" s="149"/>
      <c r="CIQ109" s="149"/>
      <c r="CIR109" s="149"/>
      <c r="CIS109" s="149"/>
      <c r="CIT109" s="149"/>
      <c r="CIU109" s="149"/>
      <c r="CIV109" s="149"/>
      <c r="CIW109" s="149"/>
      <c r="CIX109" s="149"/>
      <c r="CIY109" s="149"/>
      <c r="CIZ109" s="149"/>
      <c r="CJA109" s="149"/>
      <c r="CJB109" s="149"/>
      <c r="CJC109" s="149"/>
      <c r="CJD109" s="149"/>
      <c r="CJE109" s="149"/>
      <c r="CJF109" s="149"/>
      <c r="CJG109" s="149"/>
      <c r="CJH109" s="149"/>
      <c r="CJI109" s="149"/>
      <c r="CJJ109" s="149"/>
      <c r="CJK109" s="149"/>
      <c r="CJL109" s="149"/>
      <c r="CJM109" s="149"/>
      <c r="CJN109" s="149"/>
      <c r="CJO109" s="149"/>
      <c r="CJP109" s="149"/>
      <c r="CJQ109" s="149"/>
      <c r="CJR109" s="149"/>
      <c r="CJS109" s="149"/>
      <c r="CJT109" s="149"/>
      <c r="CJU109" s="149"/>
      <c r="CJV109" s="149"/>
      <c r="CJW109" s="149"/>
      <c r="CJX109" s="149"/>
      <c r="CJY109" s="149"/>
      <c r="CJZ109" s="149"/>
      <c r="CKA109" s="149"/>
      <c r="CKB109" s="149"/>
      <c r="CKC109" s="149"/>
      <c r="CKD109" s="149"/>
      <c r="CKE109" s="149"/>
      <c r="CKF109" s="149"/>
      <c r="CKG109" s="149"/>
      <c r="CKH109" s="149"/>
      <c r="CKI109" s="149"/>
      <c r="CKJ109" s="149"/>
      <c r="CKK109" s="149"/>
      <c r="CKL109" s="149"/>
      <c r="CKM109" s="149"/>
      <c r="CKN109" s="149"/>
      <c r="CKO109" s="149"/>
      <c r="CKP109" s="149"/>
      <c r="CKQ109" s="149"/>
      <c r="CKR109" s="149"/>
      <c r="CKS109" s="149"/>
      <c r="CKT109" s="149"/>
      <c r="CKU109" s="149"/>
      <c r="CKV109" s="149"/>
      <c r="CKW109" s="149"/>
      <c r="CKX109" s="149"/>
      <c r="CKY109" s="149"/>
      <c r="CKZ109" s="149"/>
      <c r="CLA109" s="149"/>
      <c r="CLB109" s="149"/>
      <c r="CLC109" s="149"/>
      <c r="CLD109" s="149"/>
      <c r="CLE109" s="149"/>
      <c r="CLF109" s="149"/>
      <c r="CLG109" s="149"/>
      <c r="CLH109" s="149"/>
      <c r="CLI109" s="149"/>
      <c r="CLJ109" s="149"/>
      <c r="CLK109" s="149"/>
      <c r="CLL109" s="149"/>
      <c r="CLM109" s="149"/>
      <c r="CLN109" s="149"/>
      <c r="CLO109" s="149"/>
      <c r="CLP109" s="149"/>
      <c r="CLQ109" s="149"/>
      <c r="CLR109" s="149"/>
      <c r="CLS109" s="149"/>
      <c r="CLT109" s="149"/>
      <c r="CLU109" s="149"/>
      <c r="CLV109" s="149"/>
      <c r="CLW109" s="149"/>
      <c r="CLX109" s="149"/>
      <c r="CLY109" s="149"/>
      <c r="CLZ109" s="149"/>
      <c r="CMA109" s="149"/>
      <c r="CMB109" s="149"/>
      <c r="CMC109" s="149"/>
      <c r="CMD109" s="149"/>
      <c r="CME109" s="149"/>
      <c r="CMF109" s="149"/>
      <c r="CMG109" s="149"/>
      <c r="CMH109" s="149"/>
      <c r="CMI109" s="149"/>
      <c r="CMJ109" s="149"/>
      <c r="CMK109" s="149"/>
      <c r="CML109" s="149"/>
      <c r="CMM109" s="149"/>
      <c r="CMN109" s="149"/>
      <c r="CMO109" s="149"/>
      <c r="CMP109" s="149"/>
      <c r="CMQ109" s="149"/>
      <c r="CMR109" s="149"/>
      <c r="CMS109" s="149"/>
      <c r="CMT109" s="149"/>
      <c r="CMU109" s="149"/>
      <c r="CMV109" s="149"/>
      <c r="CMW109" s="149"/>
      <c r="CMX109" s="149"/>
      <c r="CMY109" s="149"/>
      <c r="CMZ109" s="149"/>
      <c r="CNA109" s="149"/>
      <c r="CNB109" s="149"/>
      <c r="CNC109" s="149"/>
      <c r="CND109" s="149"/>
      <c r="CNE109" s="149"/>
      <c r="CNF109" s="149"/>
      <c r="CNG109" s="149"/>
      <c r="CNH109" s="149"/>
      <c r="CNI109" s="149"/>
      <c r="CNJ109" s="149"/>
      <c r="CNK109" s="149"/>
      <c r="CNL109" s="149"/>
      <c r="CNM109" s="149"/>
      <c r="CNN109" s="149"/>
      <c r="CNO109" s="149"/>
      <c r="CNP109" s="149"/>
      <c r="CNQ109" s="149"/>
      <c r="CNR109" s="149"/>
      <c r="CNS109" s="149"/>
      <c r="CNT109" s="149"/>
      <c r="CNU109" s="149"/>
      <c r="CNV109" s="149"/>
      <c r="CNW109" s="149"/>
      <c r="CNX109" s="149"/>
      <c r="CNY109" s="149"/>
      <c r="CNZ109" s="149"/>
      <c r="COA109" s="149"/>
      <c r="COB109" s="149"/>
      <c r="COC109" s="149"/>
      <c r="COD109" s="149"/>
      <c r="COE109" s="149"/>
      <c r="COF109" s="149"/>
      <c r="COG109" s="149"/>
      <c r="COH109" s="149"/>
      <c r="COI109" s="149"/>
      <c r="COJ109" s="149"/>
      <c r="COK109" s="149"/>
      <c r="COL109" s="149"/>
      <c r="COM109" s="149"/>
      <c r="CON109" s="149"/>
      <c r="COO109" s="149"/>
      <c r="COP109" s="149"/>
      <c r="COQ109" s="149"/>
      <c r="COR109" s="149"/>
      <c r="COS109" s="149"/>
      <c r="COT109" s="149"/>
      <c r="COU109" s="149"/>
      <c r="COV109" s="149"/>
      <c r="COW109" s="149"/>
      <c r="COX109" s="149"/>
      <c r="COY109" s="149"/>
      <c r="COZ109" s="149"/>
      <c r="CPA109" s="149"/>
      <c r="CPB109" s="149"/>
      <c r="CPC109" s="149"/>
      <c r="CPD109" s="149"/>
      <c r="CPE109" s="149"/>
      <c r="CPF109" s="149"/>
      <c r="CPG109" s="149"/>
      <c r="CPH109" s="149"/>
      <c r="CPI109" s="149"/>
      <c r="CPJ109" s="149"/>
      <c r="CPK109" s="149"/>
      <c r="CPL109" s="149"/>
      <c r="CPM109" s="149"/>
      <c r="CPN109" s="149"/>
      <c r="CPO109" s="149"/>
      <c r="CPP109" s="149"/>
      <c r="CPQ109" s="149"/>
      <c r="CPR109" s="149"/>
      <c r="CPS109" s="149"/>
      <c r="CPT109" s="149"/>
      <c r="CPU109" s="149"/>
      <c r="CPV109" s="149"/>
      <c r="CPW109" s="149"/>
      <c r="CPX109" s="149"/>
      <c r="CPY109" s="149"/>
      <c r="CPZ109" s="149"/>
      <c r="CQA109" s="149"/>
      <c r="CQB109" s="149"/>
      <c r="CQC109" s="149"/>
      <c r="CQD109" s="149"/>
      <c r="CQE109" s="149"/>
      <c r="CQF109" s="149"/>
      <c r="CQG109" s="149"/>
      <c r="CQH109" s="149"/>
      <c r="CQI109" s="149"/>
      <c r="CQJ109" s="149"/>
      <c r="CQK109" s="149"/>
      <c r="CQL109" s="149"/>
      <c r="CQM109" s="149"/>
      <c r="CQN109" s="149"/>
      <c r="CQO109" s="149"/>
      <c r="CQP109" s="149"/>
      <c r="CQQ109" s="149"/>
      <c r="CQR109" s="149"/>
      <c r="CQS109" s="149"/>
      <c r="CQT109" s="149"/>
      <c r="CQU109" s="149"/>
      <c r="CQV109" s="149"/>
      <c r="CQW109" s="149"/>
      <c r="CQX109" s="149"/>
      <c r="CQY109" s="149"/>
      <c r="CQZ109" s="149"/>
      <c r="CRA109" s="149"/>
      <c r="CRB109" s="149"/>
      <c r="CRC109" s="149"/>
      <c r="CRD109" s="149"/>
      <c r="CRE109" s="149"/>
      <c r="CRF109" s="149"/>
      <c r="CRG109" s="149"/>
      <c r="CRH109" s="149"/>
      <c r="CRI109" s="149"/>
      <c r="CRJ109" s="149"/>
      <c r="CRK109" s="149"/>
      <c r="CRL109" s="149"/>
      <c r="CRM109" s="149"/>
      <c r="CRN109" s="149"/>
      <c r="CRO109" s="149"/>
      <c r="CRP109" s="149"/>
      <c r="CRQ109" s="149"/>
      <c r="CRR109" s="149"/>
      <c r="CRS109" s="149"/>
      <c r="CRT109" s="149"/>
      <c r="CRU109" s="149"/>
      <c r="CRV109" s="149"/>
      <c r="CRW109" s="149"/>
      <c r="CRX109" s="149"/>
      <c r="CRY109" s="149"/>
      <c r="CRZ109" s="149"/>
      <c r="CSA109" s="149"/>
      <c r="CSB109" s="149"/>
      <c r="CSC109" s="149"/>
      <c r="CSD109" s="149"/>
      <c r="CSE109" s="149"/>
      <c r="CSF109" s="149"/>
      <c r="CSG109" s="149"/>
      <c r="CSH109" s="149"/>
      <c r="CSI109" s="149"/>
      <c r="CSJ109" s="149"/>
      <c r="CSK109" s="149"/>
      <c r="CSL109" s="149"/>
      <c r="CSM109" s="149"/>
      <c r="CSN109" s="149"/>
      <c r="CSO109" s="149"/>
      <c r="CSP109" s="149"/>
      <c r="CSQ109" s="149"/>
      <c r="CSR109" s="149"/>
      <c r="CSS109" s="149"/>
      <c r="CST109" s="149"/>
      <c r="CSU109" s="149"/>
      <c r="CSV109" s="149"/>
      <c r="CSW109" s="149"/>
      <c r="CSX109" s="149"/>
      <c r="CSY109" s="149"/>
      <c r="CSZ109" s="149"/>
      <c r="CTA109" s="149"/>
      <c r="CTB109" s="149"/>
      <c r="CTC109" s="149"/>
      <c r="CTD109" s="149"/>
      <c r="CTE109" s="149"/>
      <c r="CTF109" s="149"/>
      <c r="CTG109" s="149"/>
      <c r="CTH109" s="149"/>
      <c r="CTI109" s="149"/>
      <c r="CTJ109" s="149"/>
      <c r="CTK109" s="149"/>
      <c r="CTL109" s="149"/>
      <c r="CTM109" s="149"/>
      <c r="CTN109" s="149"/>
      <c r="CTO109" s="149"/>
      <c r="CTP109" s="149"/>
      <c r="CTQ109" s="149"/>
      <c r="CTR109" s="149"/>
      <c r="CTS109" s="149"/>
      <c r="CTT109" s="149"/>
      <c r="CTU109" s="149"/>
      <c r="CTV109" s="149"/>
      <c r="CTW109" s="149"/>
      <c r="CTX109" s="149"/>
      <c r="CTY109" s="149"/>
      <c r="CTZ109" s="149"/>
      <c r="CUA109" s="149"/>
      <c r="CUB109" s="149"/>
      <c r="CUC109" s="149"/>
      <c r="CUD109" s="149"/>
      <c r="CUE109" s="149"/>
      <c r="CUF109" s="149"/>
      <c r="CUG109" s="149"/>
      <c r="CUH109" s="149"/>
      <c r="CUI109" s="149"/>
      <c r="CUJ109" s="149"/>
      <c r="CUK109" s="149"/>
      <c r="CUL109" s="149"/>
      <c r="CUM109" s="149"/>
      <c r="CUN109" s="149"/>
      <c r="CUO109" s="149"/>
      <c r="CUP109" s="149"/>
      <c r="CUQ109" s="149"/>
      <c r="CUR109" s="149"/>
      <c r="CUS109" s="149"/>
      <c r="CUT109" s="149"/>
      <c r="CUU109" s="149"/>
      <c r="CUV109" s="149"/>
      <c r="CUW109" s="149"/>
      <c r="CUX109" s="149"/>
      <c r="CUY109" s="149"/>
      <c r="CUZ109" s="149"/>
      <c r="CVA109" s="149"/>
      <c r="CVB109" s="149"/>
      <c r="CVC109" s="149"/>
      <c r="CVD109" s="149"/>
      <c r="CVE109" s="149"/>
      <c r="CVF109" s="149"/>
      <c r="CVG109" s="149"/>
      <c r="CVH109" s="149"/>
      <c r="CVI109" s="149"/>
      <c r="CVJ109" s="149"/>
      <c r="CVK109" s="149"/>
      <c r="CVL109" s="149"/>
      <c r="CVM109" s="149"/>
      <c r="CVN109" s="149"/>
      <c r="CVO109" s="149"/>
      <c r="CVP109" s="149"/>
      <c r="CVQ109" s="149"/>
      <c r="CVR109" s="149"/>
      <c r="CVS109" s="149"/>
      <c r="CVT109" s="149"/>
      <c r="CVU109" s="149"/>
      <c r="CVV109" s="149"/>
      <c r="CVW109" s="149"/>
      <c r="CVX109" s="149"/>
      <c r="CVY109" s="149"/>
      <c r="CVZ109" s="149"/>
      <c r="CWA109" s="149"/>
      <c r="CWB109" s="149"/>
      <c r="CWC109" s="149"/>
      <c r="CWD109" s="149"/>
      <c r="CWE109" s="149"/>
      <c r="CWF109" s="149"/>
      <c r="CWG109" s="149"/>
      <c r="CWH109" s="149"/>
      <c r="CWI109" s="149"/>
      <c r="CWJ109" s="149"/>
      <c r="CWK109" s="149"/>
      <c r="CWL109" s="149"/>
      <c r="CWM109" s="149"/>
      <c r="CWN109" s="149"/>
      <c r="CWO109" s="149"/>
      <c r="CWP109" s="149"/>
      <c r="CWQ109" s="149"/>
      <c r="CWR109" s="149"/>
      <c r="CWS109" s="149"/>
      <c r="CWT109" s="149"/>
      <c r="CWU109" s="149"/>
      <c r="CWV109" s="149"/>
      <c r="CWW109" s="149"/>
      <c r="CWX109" s="149"/>
      <c r="CWY109" s="149"/>
      <c r="CWZ109" s="149"/>
      <c r="CXA109" s="149"/>
      <c r="CXB109" s="149"/>
      <c r="CXC109" s="149"/>
      <c r="CXD109" s="149"/>
      <c r="CXE109" s="149"/>
      <c r="CXF109" s="149"/>
      <c r="CXG109" s="149"/>
      <c r="CXH109" s="149"/>
      <c r="CXI109" s="149"/>
      <c r="CXJ109" s="149"/>
      <c r="CXK109" s="149"/>
      <c r="CXL109" s="149"/>
      <c r="CXM109" s="149"/>
      <c r="CXN109" s="149"/>
      <c r="CXO109" s="149"/>
      <c r="CXP109" s="149"/>
      <c r="CXQ109" s="149"/>
      <c r="CXR109" s="149"/>
      <c r="CXS109" s="149"/>
      <c r="CXT109" s="149"/>
      <c r="CXU109" s="149"/>
      <c r="CXV109" s="149"/>
      <c r="CXW109" s="149"/>
      <c r="CXX109" s="149"/>
      <c r="CXY109" s="149"/>
      <c r="CXZ109" s="149"/>
      <c r="CYA109" s="149"/>
      <c r="CYB109" s="149"/>
      <c r="CYC109" s="149"/>
      <c r="CYD109" s="149"/>
      <c r="CYE109" s="149"/>
      <c r="CYF109" s="149"/>
      <c r="CYG109" s="149"/>
      <c r="CYH109" s="149"/>
      <c r="CYI109" s="149"/>
      <c r="CYJ109" s="149"/>
      <c r="CYK109" s="149"/>
      <c r="CYL109" s="149"/>
      <c r="CYM109" s="149"/>
      <c r="CYN109" s="149"/>
      <c r="CYO109" s="149"/>
      <c r="CYP109" s="149"/>
      <c r="CYQ109" s="149"/>
      <c r="CYR109" s="149"/>
      <c r="CYS109" s="149"/>
      <c r="CYT109" s="149"/>
      <c r="CYU109" s="149"/>
      <c r="CYV109" s="149"/>
      <c r="CYW109" s="149"/>
      <c r="CYX109" s="149"/>
      <c r="CYY109" s="149"/>
      <c r="CYZ109" s="149"/>
      <c r="CZA109" s="149"/>
      <c r="CZB109" s="149"/>
      <c r="CZC109" s="149"/>
      <c r="CZD109" s="149"/>
      <c r="CZE109" s="149"/>
      <c r="CZF109" s="149"/>
      <c r="CZG109" s="149"/>
      <c r="CZH109" s="149"/>
      <c r="CZI109" s="149"/>
      <c r="CZJ109" s="149"/>
      <c r="CZK109" s="149"/>
      <c r="CZL109" s="149"/>
      <c r="CZM109" s="149"/>
      <c r="CZN109" s="149"/>
      <c r="CZO109" s="149"/>
      <c r="CZP109" s="149"/>
      <c r="CZQ109" s="149"/>
      <c r="CZR109" s="149"/>
      <c r="CZS109" s="149"/>
      <c r="CZT109" s="149"/>
      <c r="CZU109" s="149"/>
      <c r="CZV109" s="149"/>
      <c r="CZW109" s="149"/>
      <c r="CZX109" s="149"/>
      <c r="CZY109" s="149"/>
      <c r="CZZ109" s="149"/>
      <c r="DAA109" s="149"/>
      <c r="DAB109" s="149"/>
      <c r="DAC109" s="149"/>
      <c r="DAD109" s="149"/>
      <c r="DAE109" s="149"/>
      <c r="DAF109" s="149"/>
      <c r="DAG109" s="149"/>
      <c r="DAH109" s="149"/>
      <c r="DAI109" s="149"/>
      <c r="DAJ109" s="149"/>
      <c r="DAK109" s="149"/>
      <c r="DAL109" s="149"/>
      <c r="DAM109" s="149"/>
      <c r="DAN109" s="149"/>
      <c r="DAO109" s="149"/>
      <c r="DAP109" s="149"/>
      <c r="DAQ109" s="149"/>
      <c r="DAR109" s="149"/>
      <c r="DAS109" s="149"/>
      <c r="DAT109" s="149"/>
      <c r="DAU109" s="149"/>
      <c r="DAV109" s="149"/>
      <c r="DAW109" s="149"/>
      <c r="DAX109" s="149"/>
      <c r="DAY109" s="149"/>
      <c r="DAZ109" s="149"/>
      <c r="DBA109" s="149"/>
      <c r="DBB109" s="149"/>
      <c r="DBC109" s="149"/>
      <c r="DBD109" s="149"/>
      <c r="DBE109" s="149"/>
      <c r="DBF109" s="149"/>
      <c r="DBG109" s="149"/>
      <c r="DBH109" s="149"/>
      <c r="DBI109" s="149"/>
      <c r="DBJ109" s="149"/>
      <c r="DBK109" s="149"/>
      <c r="DBL109" s="149"/>
      <c r="DBM109" s="149"/>
      <c r="DBN109" s="149"/>
      <c r="DBO109" s="149"/>
      <c r="DBP109" s="149"/>
      <c r="DBQ109" s="149"/>
      <c r="DBR109" s="149"/>
      <c r="DBS109" s="149"/>
      <c r="DBT109" s="149"/>
      <c r="DBU109" s="149"/>
      <c r="DBV109" s="149"/>
      <c r="DBW109" s="149"/>
      <c r="DBX109" s="149"/>
      <c r="DBY109" s="149"/>
      <c r="DBZ109" s="149"/>
      <c r="DCA109" s="149"/>
      <c r="DCB109" s="149"/>
      <c r="DCC109" s="149"/>
      <c r="DCD109" s="149"/>
      <c r="DCE109" s="149"/>
      <c r="DCF109" s="149"/>
      <c r="DCG109" s="149"/>
      <c r="DCH109" s="149"/>
      <c r="DCI109" s="149"/>
      <c r="DCJ109" s="149"/>
      <c r="DCK109" s="149"/>
      <c r="DCL109" s="149"/>
      <c r="DCM109" s="149"/>
      <c r="DCN109" s="149"/>
      <c r="DCO109" s="149"/>
      <c r="DCP109" s="149"/>
      <c r="DCQ109" s="149"/>
      <c r="DCR109" s="149"/>
      <c r="DCS109" s="149"/>
      <c r="DCT109" s="149"/>
      <c r="DCU109" s="149"/>
      <c r="DCV109" s="149"/>
      <c r="DCW109" s="149"/>
      <c r="DCX109" s="149"/>
      <c r="DCY109" s="149"/>
      <c r="DCZ109" s="149"/>
      <c r="DDA109" s="149"/>
      <c r="DDB109" s="149"/>
      <c r="DDC109" s="149"/>
      <c r="DDD109" s="149"/>
      <c r="DDE109" s="149"/>
      <c r="DDF109" s="149"/>
      <c r="DDG109" s="149"/>
      <c r="DDH109" s="149"/>
      <c r="DDI109" s="149"/>
      <c r="DDJ109" s="149"/>
      <c r="DDK109" s="149"/>
      <c r="DDL109" s="149"/>
      <c r="DDM109" s="149"/>
      <c r="DDN109" s="149"/>
      <c r="DDO109" s="149"/>
      <c r="DDP109" s="149"/>
      <c r="DDQ109" s="149"/>
      <c r="DDR109" s="149"/>
      <c r="DDS109" s="149"/>
      <c r="DDT109" s="149"/>
      <c r="DDU109" s="149"/>
      <c r="DDV109" s="149"/>
      <c r="DDW109" s="149"/>
      <c r="DDX109" s="149"/>
      <c r="DDY109" s="149"/>
      <c r="DDZ109" s="149"/>
      <c r="DEA109" s="149"/>
      <c r="DEB109" s="149"/>
      <c r="DEC109" s="149"/>
      <c r="DED109" s="149"/>
      <c r="DEE109" s="149"/>
      <c r="DEF109" s="149"/>
      <c r="DEG109" s="149"/>
      <c r="DEH109" s="149"/>
      <c r="DEI109" s="149"/>
      <c r="DEJ109" s="149"/>
      <c r="DEK109" s="149"/>
      <c r="DEL109" s="149"/>
      <c r="DEM109" s="149"/>
      <c r="DEN109" s="149"/>
      <c r="DEO109" s="149"/>
      <c r="DEP109" s="149"/>
      <c r="DEQ109" s="149"/>
      <c r="DER109" s="149"/>
      <c r="DES109" s="149"/>
      <c r="DET109" s="149"/>
      <c r="DEU109" s="149"/>
      <c r="DEV109" s="149"/>
      <c r="DEW109" s="149"/>
      <c r="DEX109" s="149"/>
      <c r="DEY109" s="149"/>
      <c r="DEZ109" s="149"/>
      <c r="DFA109" s="149"/>
      <c r="DFB109" s="149"/>
      <c r="DFC109" s="149"/>
      <c r="DFD109" s="149"/>
      <c r="DFE109" s="149"/>
      <c r="DFF109" s="149"/>
      <c r="DFG109" s="149"/>
      <c r="DFH109" s="149"/>
      <c r="DFI109" s="149"/>
      <c r="DFJ109" s="149"/>
      <c r="DFK109" s="149"/>
      <c r="DFL109" s="149"/>
      <c r="DFM109" s="149"/>
      <c r="DFN109" s="149"/>
      <c r="DFO109" s="149"/>
      <c r="DFP109" s="149"/>
      <c r="DFQ109" s="149"/>
      <c r="DFR109" s="149"/>
      <c r="DFS109" s="149"/>
      <c r="DFT109" s="149"/>
      <c r="DFU109" s="149"/>
      <c r="DFV109" s="149"/>
      <c r="DFW109" s="149"/>
      <c r="DFX109" s="149"/>
      <c r="DFY109" s="149"/>
      <c r="DFZ109" s="149"/>
      <c r="DGA109" s="149"/>
      <c r="DGB109" s="149"/>
      <c r="DGC109" s="149"/>
      <c r="DGD109" s="149"/>
      <c r="DGE109" s="149"/>
      <c r="DGF109" s="149"/>
      <c r="DGG109" s="149"/>
      <c r="DGH109" s="149"/>
      <c r="DGI109" s="149"/>
      <c r="DGJ109" s="149"/>
      <c r="DGK109" s="149"/>
      <c r="DGL109" s="149"/>
      <c r="DGM109" s="149"/>
      <c r="DGN109" s="149"/>
      <c r="DGO109" s="149"/>
      <c r="DGP109" s="149"/>
      <c r="DGQ109" s="149"/>
      <c r="DGR109" s="149"/>
      <c r="DGS109" s="149"/>
      <c r="DGT109" s="149"/>
      <c r="DGU109" s="149"/>
      <c r="DGV109" s="149"/>
      <c r="DGW109" s="149"/>
      <c r="DGX109" s="149"/>
      <c r="DGY109" s="149"/>
      <c r="DGZ109" s="149"/>
      <c r="DHA109" s="149"/>
      <c r="DHB109" s="149"/>
      <c r="DHC109" s="149"/>
      <c r="DHD109" s="149"/>
      <c r="DHE109" s="149"/>
      <c r="DHF109" s="149"/>
      <c r="DHG109" s="149"/>
      <c r="DHH109" s="149"/>
      <c r="DHI109" s="149"/>
      <c r="DHJ109" s="149"/>
      <c r="DHK109" s="149"/>
      <c r="DHL109" s="149"/>
      <c r="DHM109" s="149"/>
      <c r="DHN109" s="149"/>
      <c r="DHO109" s="149"/>
      <c r="DHP109" s="149"/>
      <c r="DHQ109" s="149"/>
      <c r="DHR109" s="149"/>
      <c r="DHS109" s="149"/>
      <c r="DHT109" s="149"/>
      <c r="DHU109" s="149"/>
      <c r="DHV109" s="149"/>
      <c r="DHW109" s="149"/>
      <c r="DHX109" s="149"/>
      <c r="DHY109" s="149"/>
      <c r="DHZ109" s="149"/>
      <c r="DIA109" s="149"/>
      <c r="DIB109" s="149"/>
      <c r="DIC109" s="149"/>
      <c r="DID109" s="149"/>
      <c r="DIE109" s="149"/>
      <c r="DIF109" s="149"/>
      <c r="DIG109" s="149"/>
      <c r="DIH109" s="149"/>
      <c r="DII109" s="149"/>
      <c r="DIJ109" s="149"/>
      <c r="DIK109" s="149"/>
      <c r="DIL109" s="149"/>
      <c r="DIM109" s="149"/>
      <c r="DIN109" s="149"/>
      <c r="DIO109" s="149"/>
      <c r="DIP109" s="149"/>
      <c r="DIQ109" s="149"/>
      <c r="DIR109" s="149"/>
      <c r="DIS109" s="149"/>
      <c r="DIT109" s="149"/>
      <c r="DIU109" s="149"/>
      <c r="DIV109" s="149"/>
      <c r="DIW109" s="149"/>
      <c r="DIX109" s="149"/>
      <c r="DIY109" s="149"/>
      <c r="DIZ109" s="149"/>
      <c r="DJA109" s="149"/>
      <c r="DJB109" s="149"/>
      <c r="DJC109" s="149"/>
      <c r="DJD109" s="149"/>
      <c r="DJE109" s="149"/>
      <c r="DJF109" s="149"/>
      <c r="DJG109" s="149"/>
      <c r="DJH109" s="149"/>
      <c r="DJI109" s="149"/>
      <c r="DJJ109" s="149"/>
      <c r="DJK109" s="149"/>
      <c r="DJL109" s="149"/>
      <c r="DJM109" s="149"/>
      <c r="DJN109" s="149"/>
      <c r="DJO109" s="149"/>
      <c r="DJP109" s="149"/>
      <c r="DJQ109" s="149"/>
      <c r="DJR109" s="149"/>
      <c r="DJS109" s="149"/>
      <c r="DJT109" s="149"/>
      <c r="DJU109" s="149"/>
      <c r="DJV109" s="149"/>
      <c r="DJW109" s="149"/>
      <c r="DJX109" s="149"/>
      <c r="DJY109" s="149"/>
      <c r="DJZ109" s="149"/>
      <c r="DKA109" s="149"/>
      <c r="DKB109" s="149"/>
      <c r="DKC109" s="149"/>
      <c r="DKD109" s="149"/>
      <c r="DKE109" s="149"/>
      <c r="DKF109" s="149"/>
      <c r="DKG109" s="149"/>
      <c r="DKH109" s="149"/>
      <c r="DKI109" s="149"/>
      <c r="DKJ109" s="149"/>
      <c r="DKK109" s="149"/>
      <c r="DKL109" s="149"/>
      <c r="DKM109" s="149"/>
      <c r="DKN109" s="149"/>
      <c r="DKO109" s="149"/>
      <c r="DKP109" s="149"/>
      <c r="DKQ109" s="149"/>
      <c r="DKR109" s="149"/>
      <c r="DKS109" s="149"/>
      <c r="DKT109" s="149"/>
      <c r="DKU109" s="149"/>
      <c r="DKV109" s="149"/>
      <c r="DKW109" s="149"/>
      <c r="DKX109" s="149"/>
      <c r="DKY109" s="149"/>
      <c r="DKZ109" s="149"/>
      <c r="DLA109" s="149"/>
      <c r="DLB109" s="149"/>
      <c r="DLC109" s="149"/>
      <c r="DLD109" s="149"/>
      <c r="DLE109" s="149"/>
      <c r="DLF109" s="149"/>
      <c r="DLG109" s="149"/>
      <c r="DLH109" s="149"/>
      <c r="DLI109" s="149"/>
      <c r="DLJ109" s="149"/>
      <c r="DLK109" s="149"/>
      <c r="DLL109" s="149"/>
      <c r="DLM109" s="149"/>
      <c r="DLN109" s="149"/>
      <c r="DLO109" s="149"/>
      <c r="DLP109" s="149"/>
      <c r="DLQ109" s="149"/>
      <c r="DLR109" s="149"/>
      <c r="DLS109" s="149"/>
      <c r="DLT109" s="149"/>
      <c r="DLU109" s="149"/>
      <c r="DLV109" s="149"/>
      <c r="DLW109" s="149"/>
      <c r="DLX109" s="149"/>
      <c r="DLY109" s="149"/>
      <c r="DLZ109" s="149"/>
      <c r="DMA109" s="149"/>
      <c r="DMB109" s="149"/>
      <c r="DMC109" s="149"/>
      <c r="DMD109" s="149"/>
      <c r="DME109" s="149"/>
      <c r="DMF109" s="149"/>
      <c r="DMG109" s="149"/>
      <c r="DMH109" s="149"/>
      <c r="DMI109" s="149"/>
      <c r="DMJ109" s="149"/>
      <c r="DMK109" s="149"/>
      <c r="DML109" s="149"/>
      <c r="DMM109" s="149"/>
      <c r="DMN109" s="149"/>
      <c r="DMO109" s="149"/>
      <c r="DMP109" s="149"/>
      <c r="DMQ109" s="149"/>
      <c r="DMR109" s="149"/>
      <c r="DMS109" s="149"/>
      <c r="DMT109" s="149"/>
      <c r="DMU109" s="149"/>
      <c r="DMV109" s="149"/>
      <c r="DMW109" s="149"/>
      <c r="DMX109" s="149"/>
      <c r="DMY109" s="149"/>
      <c r="DMZ109" s="149"/>
      <c r="DNA109" s="149"/>
      <c r="DNB109" s="149"/>
      <c r="DNC109" s="149"/>
      <c r="DND109" s="149"/>
      <c r="DNE109" s="149"/>
      <c r="DNF109" s="149"/>
      <c r="DNG109" s="149"/>
      <c r="DNH109" s="149"/>
      <c r="DNI109" s="149"/>
      <c r="DNJ109" s="149"/>
      <c r="DNK109" s="149"/>
      <c r="DNL109" s="149"/>
      <c r="DNM109" s="149"/>
      <c r="DNN109" s="149"/>
      <c r="DNO109" s="149"/>
      <c r="DNP109" s="149"/>
      <c r="DNQ109" s="149"/>
      <c r="DNR109" s="149"/>
      <c r="DNS109" s="149"/>
      <c r="DNT109" s="149"/>
      <c r="DNU109" s="149"/>
      <c r="DNV109" s="149"/>
      <c r="DNW109" s="149"/>
      <c r="DNX109" s="149"/>
      <c r="DNY109" s="149"/>
      <c r="DNZ109" s="149"/>
      <c r="DOA109" s="149"/>
      <c r="DOB109" s="149"/>
      <c r="DOC109" s="149"/>
      <c r="DOD109" s="149"/>
      <c r="DOE109" s="149"/>
      <c r="DOF109" s="149"/>
      <c r="DOG109" s="149"/>
      <c r="DOH109" s="149"/>
      <c r="DOI109" s="149"/>
      <c r="DOJ109" s="149"/>
      <c r="DOK109" s="149"/>
      <c r="DOL109" s="149"/>
      <c r="DOM109" s="149"/>
      <c r="DON109" s="149"/>
      <c r="DOO109" s="149"/>
      <c r="DOP109" s="149"/>
      <c r="DOQ109" s="149"/>
      <c r="DOR109" s="149"/>
      <c r="DOS109" s="149"/>
      <c r="DOT109" s="149"/>
      <c r="DOU109" s="149"/>
      <c r="DOV109" s="149"/>
      <c r="DOW109" s="149"/>
      <c r="DOX109" s="149"/>
      <c r="DOY109" s="149"/>
      <c r="DOZ109" s="149"/>
      <c r="DPA109" s="149"/>
      <c r="DPB109" s="149"/>
      <c r="DPC109" s="149"/>
      <c r="DPD109" s="149"/>
      <c r="DPE109" s="149"/>
      <c r="DPF109" s="149"/>
      <c r="DPG109" s="149"/>
      <c r="DPH109" s="149"/>
      <c r="DPI109" s="149"/>
      <c r="DPJ109" s="149"/>
      <c r="DPK109" s="149"/>
      <c r="DPL109" s="149"/>
      <c r="DPM109" s="149"/>
      <c r="DPN109" s="149"/>
      <c r="DPO109" s="149"/>
      <c r="DPP109" s="149"/>
      <c r="DPQ109" s="149"/>
      <c r="DPR109" s="149"/>
      <c r="DPS109" s="149"/>
      <c r="DPT109" s="149"/>
      <c r="DPU109" s="149"/>
      <c r="DPV109" s="149"/>
      <c r="DPW109" s="149"/>
      <c r="DPX109" s="149"/>
      <c r="DPY109" s="149"/>
      <c r="DPZ109" s="149"/>
      <c r="DQA109" s="149"/>
      <c r="DQB109" s="149"/>
      <c r="DQC109" s="149"/>
      <c r="DQD109" s="149"/>
      <c r="DQE109" s="149"/>
      <c r="DQF109" s="149"/>
      <c r="DQG109" s="149"/>
      <c r="DQH109" s="149"/>
      <c r="DQI109" s="149"/>
      <c r="DQJ109" s="149"/>
      <c r="DQK109" s="149"/>
      <c r="DQL109" s="149"/>
      <c r="DQM109" s="149"/>
      <c r="DQN109" s="149"/>
      <c r="DQO109" s="149"/>
      <c r="DQP109" s="149"/>
      <c r="DQQ109" s="149"/>
      <c r="DQR109" s="149"/>
      <c r="DQS109" s="149"/>
      <c r="DQT109" s="149"/>
      <c r="DQU109" s="149"/>
      <c r="DQV109" s="149"/>
      <c r="DQW109" s="149"/>
      <c r="DQX109" s="149"/>
      <c r="DQY109" s="149"/>
      <c r="DQZ109" s="149"/>
      <c r="DRA109" s="149"/>
      <c r="DRB109" s="149"/>
      <c r="DRC109" s="149"/>
      <c r="DRD109" s="149"/>
      <c r="DRE109" s="149"/>
      <c r="DRF109" s="149"/>
      <c r="DRG109" s="149"/>
      <c r="DRH109" s="149"/>
      <c r="DRI109" s="149"/>
      <c r="DRJ109" s="149"/>
      <c r="DRK109" s="149"/>
      <c r="DRL109" s="149"/>
      <c r="DRM109" s="149"/>
      <c r="DRN109" s="149"/>
      <c r="DRO109" s="149"/>
      <c r="DRP109" s="149"/>
      <c r="DRQ109" s="149"/>
      <c r="DRR109" s="149"/>
      <c r="DRS109" s="149"/>
      <c r="DRT109" s="149"/>
      <c r="DRU109" s="149"/>
      <c r="DRV109" s="149"/>
      <c r="DRW109" s="149"/>
      <c r="DRX109" s="149"/>
      <c r="DRY109" s="149"/>
      <c r="DRZ109" s="149"/>
      <c r="DSA109" s="149"/>
      <c r="DSB109" s="149"/>
      <c r="DSC109" s="149"/>
      <c r="DSD109" s="149"/>
      <c r="DSE109" s="149"/>
      <c r="DSF109" s="149"/>
      <c r="DSG109" s="149"/>
      <c r="DSH109" s="149"/>
      <c r="DSI109" s="149"/>
      <c r="DSJ109" s="149"/>
      <c r="DSK109" s="149"/>
      <c r="DSL109" s="149"/>
      <c r="DSM109" s="149"/>
      <c r="DSN109" s="149"/>
      <c r="DSO109" s="149"/>
      <c r="DSP109" s="149"/>
      <c r="DSQ109" s="149"/>
      <c r="DSR109" s="149"/>
      <c r="DSS109" s="149"/>
      <c r="DST109" s="149"/>
      <c r="DSU109" s="149"/>
      <c r="DSV109" s="149"/>
      <c r="DSW109" s="149"/>
      <c r="DSX109" s="149"/>
      <c r="DSY109" s="149"/>
      <c r="DSZ109" s="149"/>
      <c r="DTA109" s="149"/>
      <c r="DTB109" s="149"/>
      <c r="DTC109" s="149"/>
      <c r="DTD109" s="149"/>
      <c r="DTE109" s="149"/>
      <c r="DTF109" s="149"/>
      <c r="DTG109" s="149"/>
      <c r="DTH109" s="149"/>
      <c r="DTI109" s="149"/>
      <c r="DTJ109" s="149"/>
      <c r="DTK109" s="149"/>
      <c r="DTL109" s="149"/>
      <c r="DTM109" s="149"/>
      <c r="DTN109" s="149"/>
      <c r="DTO109" s="149"/>
      <c r="DTP109" s="149"/>
      <c r="DTQ109" s="149"/>
      <c r="DTR109" s="149"/>
      <c r="DTS109" s="149"/>
      <c r="DTT109" s="149"/>
      <c r="DTU109" s="149"/>
      <c r="DTV109" s="149"/>
      <c r="DTW109" s="149"/>
      <c r="DTX109" s="149"/>
      <c r="DTY109" s="149"/>
      <c r="DTZ109" s="149"/>
      <c r="DUA109" s="149"/>
      <c r="DUB109" s="149"/>
      <c r="DUC109" s="149"/>
      <c r="DUD109" s="149"/>
      <c r="DUE109" s="149"/>
      <c r="DUF109" s="149"/>
      <c r="DUG109" s="149"/>
      <c r="DUH109" s="149"/>
      <c r="DUI109" s="149"/>
      <c r="DUJ109" s="149"/>
      <c r="DUK109" s="149"/>
      <c r="DUL109" s="149"/>
      <c r="DUM109" s="149"/>
      <c r="DUN109" s="149"/>
      <c r="DUO109" s="149"/>
      <c r="DUP109" s="149"/>
      <c r="DUQ109" s="149"/>
      <c r="DUR109" s="149"/>
      <c r="DUS109" s="149"/>
      <c r="DUT109" s="149"/>
      <c r="DUU109" s="149"/>
      <c r="DUV109" s="149"/>
      <c r="DUW109" s="149"/>
      <c r="DUX109" s="149"/>
      <c r="DUY109" s="149"/>
      <c r="DUZ109" s="149"/>
      <c r="DVA109" s="149"/>
      <c r="DVB109" s="149"/>
      <c r="DVC109" s="149"/>
      <c r="DVD109" s="149"/>
      <c r="DVE109" s="149"/>
      <c r="DVF109" s="149"/>
      <c r="DVG109" s="149"/>
      <c r="DVH109" s="149"/>
      <c r="DVI109" s="149"/>
      <c r="DVJ109" s="149"/>
      <c r="DVK109" s="149"/>
      <c r="DVL109" s="149"/>
      <c r="DVM109" s="149"/>
      <c r="DVN109" s="149"/>
      <c r="DVO109" s="149"/>
      <c r="DVP109" s="149"/>
      <c r="DVQ109" s="149"/>
      <c r="DVR109" s="149"/>
      <c r="DVS109" s="149"/>
      <c r="DVT109" s="149"/>
      <c r="DVU109" s="149"/>
      <c r="DVV109" s="149"/>
      <c r="DVW109" s="149"/>
      <c r="DVX109" s="149"/>
      <c r="DVY109" s="149"/>
      <c r="DVZ109" s="149"/>
      <c r="DWA109" s="149"/>
      <c r="DWB109" s="149"/>
      <c r="DWC109" s="149"/>
      <c r="DWD109" s="149"/>
      <c r="DWE109" s="149"/>
      <c r="DWF109" s="149"/>
      <c r="DWG109" s="149"/>
      <c r="DWH109" s="149"/>
      <c r="DWI109" s="149"/>
      <c r="DWJ109" s="149"/>
      <c r="DWK109" s="149"/>
      <c r="DWL109" s="149"/>
      <c r="DWM109" s="149"/>
      <c r="DWN109" s="149"/>
      <c r="DWO109" s="149"/>
      <c r="DWP109" s="149"/>
      <c r="DWQ109" s="149"/>
      <c r="DWR109" s="149"/>
      <c r="DWS109" s="149"/>
      <c r="DWT109" s="149"/>
      <c r="DWU109" s="149"/>
      <c r="DWV109" s="149"/>
      <c r="DWW109" s="149"/>
      <c r="DWX109" s="149"/>
      <c r="DWY109" s="149"/>
      <c r="DWZ109" s="149"/>
      <c r="DXA109" s="149"/>
      <c r="DXB109" s="149"/>
      <c r="DXC109" s="149"/>
      <c r="DXD109" s="149"/>
      <c r="DXE109" s="149"/>
      <c r="DXF109" s="149"/>
      <c r="DXG109" s="149"/>
      <c r="DXH109" s="149"/>
      <c r="DXI109" s="149"/>
      <c r="DXJ109" s="149"/>
      <c r="DXK109" s="149"/>
      <c r="DXL109" s="149"/>
      <c r="DXM109" s="149"/>
      <c r="DXN109" s="149"/>
      <c r="DXO109" s="149"/>
      <c r="DXP109" s="149"/>
      <c r="DXQ109" s="149"/>
      <c r="DXR109" s="149"/>
      <c r="DXS109" s="149"/>
      <c r="DXT109" s="149"/>
      <c r="DXU109" s="149"/>
      <c r="DXV109" s="149"/>
      <c r="DXW109" s="149"/>
      <c r="DXX109" s="149"/>
      <c r="DXY109" s="149"/>
      <c r="DXZ109" s="149"/>
      <c r="DYA109" s="149"/>
      <c r="DYB109" s="149"/>
      <c r="DYC109" s="149"/>
      <c r="DYD109" s="149"/>
      <c r="DYE109" s="149"/>
      <c r="DYF109" s="149"/>
      <c r="DYG109" s="149"/>
      <c r="DYH109" s="149"/>
      <c r="DYI109" s="149"/>
      <c r="DYJ109" s="149"/>
      <c r="DYK109" s="149"/>
      <c r="DYL109" s="149"/>
      <c r="DYM109" s="149"/>
      <c r="DYN109" s="149"/>
      <c r="DYO109" s="149"/>
      <c r="DYP109" s="149"/>
      <c r="DYQ109" s="149"/>
      <c r="DYR109" s="149"/>
      <c r="DYS109" s="149"/>
      <c r="DYT109" s="149"/>
      <c r="DYU109" s="149"/>
      <c r="DYV109" s="149"/>
      <c r="DYW109" s="149"/>
      <c r="DYX109" s="149"/>
      <c r="DYY109" s="149"/>
      <c r="DYZ109" s="149"/>
      <c r="DZA109" s="149"/>
      <c r="DZB109" s="149"/>
      <c r="DZC109" s="149"/>
      <c r="DZD109" s="149"/>
      <c r="DZE109" s="149"/>
      <c r="DZF109" s="149"/>
      <c r="DZG109" s="149"/>
      <c r="DZH109" s="149"/>
      <c r="DZI109" s="149"/>
      <c r="DZJ109" s="149"/>
      <c r="DZK109" s="149"/>
      <c r="DZL109" s="149"/>
      <c r="DZM109" s="149"/>
      <c r="DZN109" s="149"/>
      <c r="DZO109" s="149"/>
      <c r="DZP109" s="149"/>
      <c r="DZQ109" s="149"/>
      <c r="DZR109" s="149"/>
      <c r="DZS109" s="149"/>
      <c r="DZT109" s="149"/>
      <c r="DZU109" s="149"/>
      <c r="DZV109" s="149"/>
      <c r="DZW109" s="149"/>
      <c r="DZX109" s="149"/>
      <c r="DZY109" s="149"/>
      <c r="DZZ109" s="149"/>
      <c r="EAA109" s="149"/>
      <c r="EAB109" s="149"/>
      <c r="EAC109" s="149"/>
      <c r="EAD109" s="149"/>
      <c r="EAE109" s="149"/>
      <c r="EAF109" s="149"/>
      <c r="EAG109" s="149"/>
      <c r="EAH109" s="149"/>
      <c r="EAI109" s="149"/>
      <c r="EAJ109" s="149"/>
      <c r="EAK109" s="149"/>
      <c r="EAL109" s="149"/>
      <c r="EAM109" s="149"/>
      <c r="EAN109" s="149"/>
      <c r="EAO109" s="149"/>
      <c r="EAP109" s="149"/>
      <c r="EAQ109" s="149"/>
      <c r="EAR109" s="149"/>
      <c r="EAS109" s="149"/>
      <c r="EAT109" s="149"/>
      <c r="EAU109" s="149"/>
      <c r="EAV109" s="149"/>
      <c r="EAW109" s="149"/>
      <c r="EAX109" s="149"/>
      <c r="EAY109" s="149"/>
      <c r="EAZ109" s="149"/>
      <c r="EBA109" s="149"/>
      <c r="EBB109" s="149"/>
      <c r="EBC109" s="149"/>
      <c r="EBD109" s="149"/>
      <c r="EBE109" s="149"/>
      <c r="EBF109" s="149"/>
      <c r="EBG109" s="149"/>
      <c r="EBH109" s="149"/>
      <c r="EBI109" s="149"/>
      <c r="EBJ109" s="149"/>
      <c r="EBK109" s="149"/>
      <c r="EBL109" s="149"/>
      <c r="EBM109" s="149"/>
      <c r="EBN109" s="149"/>
      <c r="EBO109" s="149"/>
      <c r="EBP109" s="149"/>
      <c r="EBQ109" s="149"/>
      <c r="EBR109" s="149"/>
      <c r="EBS109" s="149"/>
      <c r="EBT109" s="149"/>
      <c r="EBU109" s="149"/>
      <c r="EBV109" s="149"/>
      <c r="EBW109" s="149"/>
      <c r="EBX109" s="149"/>
      <c r="EBY109" s="149"/>
      <c r="EBZ109" s="149"/>
      <c r="ECA109" s="149"/>
      <c r="ECB109" s="149"/>
      <c r="ECC109" s="149"/>
      <c r="ECD109" s="149"/>
      <c r="ECE109" s="149"/>
      <c r="ECF109" s="149"/>
      <c r="ECG109" s="149"/>
      <c r="ECH109" s="149"/>
      <c r="ECI109" s="149"/>
      <c r="ECJ109" s="149"/>
      <c r="ECK109" s="149"/>
      <c r="ECL109" s="149"/>
      <c r="ECM109" s="149"/>
      <c r="ECN109" s="149"/>
      <c r="ECO109" s="149"/>
      <c r="ECP109" s="149"/>
      <c r="ECQ109" s="149"/>
      <c r="ECR109" s="149"/>
      <c r="ECS109" s="149"/>
      <c r="ECT109" s="149"/>
      <c r="ECU109" s="149"/>
      <c r="ECV109" s="149"/>
      <c r="ECW109" s="149"/>
      <c r="ECX109" s="149"/>
      <c r="ECY109" s="149"/>
      <c r="ECZ109" s="149"/>
      <c r="EDA109" s="149"/>
      <c r="EDB109" s="149"/>
      <c r="EDC109" s="149"/>
      <c r="EDD109" s="149"/>
      <c r="EDE109" s="149"/>
      <c r="EDF109" s="149"/>
      <c r="EDG109" s="149"/>
      <c r="EDH109" s="149"/>
      <c r="EDI109" s="149"/>
      <c r="EDJ109" s="149"/>
      <c r="EDK109" s="149"/>
      <c r="EDL109" s="149"/>
      <c r="EDM109" s="149"/>
      <c r="EDN109" s="149"/>
      <c r="EDO109" s="149"/>
      <c r="EDP109" s="149"/>
      <c r="EDQ109" s="149"/>
      <c r="EDR109" s="149"/>
      <c r="EDS109" s="149"/>
      <c r="EDT109" s="149"/>
      <c r="EDU109" s="149"/>
      <c r="EDV109" s="149"/>
      <c r="EDW109" s="149"/>
      <c r="EDX109" s="149"/>
      <c r="EDY109" s="149"/>
      <c r="EDZ109" s="149"/>
      <c r="EEA109" s="149"/>
      <c r="EEB109" s="149"/>
      <c r="EEC109" s="149"/>
      <c r="EED109" s="149"/>
      <c r="EEE109" s="149"/>
      <c r="EEF109" s="149"/>
      <c r="EEG109" s="149"/>
      <c r="EEH109" s="149"/>
      <c r="EEI109" s="149"/>
      <c r="EEJ109" s="149"/>
      <c r="EEK109" s="149"/>
      <c r="EEL109" s="149"/>
      <c r="EEM109" s="149"/>
      <c r="EEN109" s="149"/>
      <c r="EEO109" s="149"/>
      <c r="EEP109" s="149"/>
      <c r="EEQ109" s="149"/>
      <c r="EER109" s="149"/>
      <c r="EES109" s="149"/>
      <c r="EET109" s="149"/>
      <c r="EEU109" s="149"/>
      <c r="EEV109" s="149"/>
      <c r="EEW109" s="149"/>
      <c r="EEX109" s="149"/>
      <c r="EEY109" s="149"/>
      <c r="EEZ109" s="149"/>
      <c r="EFA109" s="149"/>
      <c r="EFB109" s="149"/>
      <c r="EFC109" s="149"/>
      <c r="EFD109" s="149"/>
      <c r="EFE109" s="149"/>
      <c r="EFF109" s="149"/>
      <c r="EFG109" s="149"/>
      <c r="EFH109" s="149"/>
      <c r="EFI109" s="149"/>
      <c r="EFJ109" s="149"/>
      <c r="EFK109" s="149"/>
      <c r="EFL109" s="149"/>
      <c r="EFM109" s="149"/>
      <c r="EFN109" s="149"/>
      <c r="EFO109" s="149"/>
      <c r="EFP109" s="149"/>
      <c r="EFQ109" s="149"/>
      <c r="EFR109" s="149"/>
      <c r="EFS109" s="149"/>
      <c r="EFT109" s="149"/>
      <c r="EFU109" s="149"/>
      <c r="EFV109" s="149"/>
      <c r="EFW109" s="149"/>
      <c r="EFX109" s="149"/>
      <c r="EFY109" s="149"/>
      <c r="EFZ109" s="149"/>
      <c r="EGA109" s="149"/>
      <c r="EGB109" s="149"/>
      <c r="EGC109" s="149"/>
      <c r="EGD109" s="149"/>
      <c r="EGE109" s="149"/>
      <c r="EGF109" s="149"/>
      <c r="EGG109" s="149"/>
      <c r="EGH109" s="149"/>
      <c r="EGI109" s="149"/>
      <c r="EGJ109" s="149"/>
      <c r="EGK109" s="149"/>
      <c r="EGL109" s="149"/>
      <c r="EGM109" s="149"/>
      <c r="EGN109" s="149"/>
      <c r="EGO109" s="149"/>
      <c r="EGP109" s="149"/>
      <c r="EGQ109" s="149"/>
      <c r="EGR109" s="149"/>
      <c r="EGS109" s="149"/>
      <c r="EGT109" s="149"/>
      <c r="EGU109" s="149"/>
      <c r="EGV109" s="149"/>
      <c r="EGW109" s="149"/>
      <c r="EGX109" s="149"/>
      <c r="EGY109" s="149"/>
      <c r="EGZ109" s="149"/>
      <c r="EHA109" s="149"/>
      <c r="EHB109" s="149"/>
      <c r="EHC109" s="149"/>
      <c r="EHD109" s="149"/>
      <c r="EHE109" s="149"/>
      <c r="EHF109" s="149"/>
      <c r="EHG109" s="149"/>
      <c r="EHH109" s="149"/>
      <c r="EHI109" s="149"/>
      <c r="EHJ109" s="149"/>
      <c r="EHK109" s="149"/>
      <c r="EHL109" s="149"/>
      <c r="EHM109" s="149"/>
      <c r="EHN109" s="149"/>
      <c r="EHO109" s="149"/>
      <c r="EHP109" s="149"/>
      <c r="EHQ109" s="149"/>
      <c r="EHR109" s="149"/>
      <c r="EHS109" s="149"/>
      <c r="EHT109" s="149"/>
      <c r="EHU109" s="149"/>
      <c r="EHV109" s="149"/>
      <c r="EHW109" s="149"/>
      <c r="EHX109" s="149"/>
      <c r="EHY109" s="149"/>
      <c r="EHZ109" s="149"/>
      <c r="EIA109" s="149"/>
      <c r="EIB109" s="149"/>
      <c r="EIC109" s="149"/>
      <c r="EID109" s="149"/>
      <c r="EIE109" s="149"/>
      <c r="EIF109" s="149"/>
      <c r="EIG109" s="149"/>
      <c r="EIH109" s="149"/>
      <c r="EII109" s="149"/>
      <c r="EIJ109" s="149"/>
      <c r="EIK109" s="149"/>
      <c r="EIL109" s="149"/>
      <c r="EIM109" s="149"/>
      <c r="EIN109" s="149"/>
      <c r="EIO109" s="149"/>
      <c r="EIP109" s="149"/>
      <c r="EIQ109" s="149"/>
      <c r="EIR109" s="149"/>
      <c r="EIS109" s="149"/>
      <c r="EIT109" s="149"/>
      <c r="EIU109" s="149"/>
      <c r="EIV109" s="149"/>
      <c r="EIW109" s="149"/>
      <c r="EIX109" s="149"/>
      <c r="EIY109" s="149"/>
      <c r="EIZ109" s="149"/>
      <c r="EJA109" s="149"/>
      <c r="EJB109" s="149"/>
      <c r="EJC109" s="149"/>
      <c r="EJD109" s="149"/>
      <c r="EJE109" s="149"/>
      <c r="EJF109" s="149"/>
      <c r="EJG109" s="149"/>
      <c r="EJH109" s="149"/>
      <c r="EJI109" s="149"/>
      <c r="EJJ109" s="149"/>
      <c r="EJK109" s="149"/>
      <c r="EJL109" s="149"/>
      <c r="EJM109" s="149"/>
      <c r="EJN109" s="149"/>
      <c r="EJO109" s="149"/>
      <c r="EJP109" s="149"/>
      <c r="EJQ109" s="149"/>
      <c r="EJR109" s="149"/>
      <c r="EJS109" s="149"/>
      <c r="EJT109" s="149"/>
      <c r="EJU109" s="149"/>
      <c r="EJV109" s="149"/>
      <c r="EJW109" s="149"/>
      <c r="EJX109" s="149"/>
      <c r="EJY109" s="149"/>
      <c r="EJZ109" s="149"/>
      <c r="EKA109" s="149"/>
      <c r="EKB109" s="149"/>
      <c r="EKC109" s="149"/>
      <c r="EKD109" s="149"/>
      <c r="EKE109" s="149"/>
      <c r="EKF109" s="149"/>
      <c r="EKG109" s="149"/>
      <c r="EKH109" s="149"/>
      <c r="EKI109" s="149"/>
      <c r="EKJ109" s="149"/>
      <c r="EKK109" s="149"/>
      <c r="EKL109" s="149"/>
      <c r="EKM109" s="149"/>
      <c r="EKN109" s="149"/>
      <c r="EKO109" s="149"/>
      <c r="EKP109" s="149"/>
      <c r="EKQ109" s="149"/>
      <c r="EKR109" s="149"/>
      <c r="EKS109" s="149"/>
      <c r="EKT109" s="149"/>
      <c r="EKU109" s="149"/>
      <c r="EKV109" s="149"/>
      <c r="EKW109" s="149"/>
      <c r="EKX109" s="149"/>
      <c r="EKY109" s="149"/>
      <c r="EKZ109" s="149"/>
      <c r="ELA109" s="149"/>
      <c r="ELB109" s="149"/>
      <c r="ELC109" s="149"/>
      <c r="ELD109" s="149"/>
      <c r="ELE109" s="149"/>
      <c r="ELF109" s="149"/>
      <c r="ELG109" s="149"/>
      <c r="ELH109" s="149"/>
      <c r="ELI109" s="149"/>
      <c r="ELJ109" s="149"/>
      <c r="ELK109" s="149"/>
      <c r="ELL109" s="149"/>
      <c r="ELM109" s="149"/>
      <c r="ELN109" s="149"/>
      <c r="ELO109" s="149"/>
      <c r="ELP109" s="149"/>
      <c r="ELQ109" s="149"/>
      <c r="ELR109" s="149"/>
      <c r="ELS109" s="149"/>
      <c r="ELT109" s="149"/>
      <c r="ELU109" s="149"/>
      <c r="ELV109" s="149"/>
      <c r="ELW109" s="149"/>
      <c r="ELX109" s="149"/>
      <c r="ELY109" s="149"/>
      <c r="ELZ109" s="149"/>
      <c r="EMA109" s="149"/>
      <c r="EMB109" s="149"/>
      <c r="EMC109" s="149"/>
      <c r="EMD109" s="149"/>
      <c r="EME109" s="149"/>
      <c r="EMF109" s="149"/>
      <c r="EMG109" s="149"/>
      <c r="EMH109" s="149"/>
      <c r="EMI109" s="149"/>
      <c r="EMJ109" s="149"/>
      <c r="EMK109" s="149"/>
      <c r="EML109" s="149"/>
      <c r="EMM109" s="149"/>
      <c r="EMN109" s="149"/>
      <c r="EMO109" s="149"/>
      <c r="EMP109" s="149"/>
      <c r="EMQ109" s="149"/>
      <c r="EMR109" s="149"/>
      <c r="EMS109" s="149"/>
      <c r="EMT109" s="149"/>
      <c r="EMU109" s="149"/>
      <c r="EMV109" s="149"/>
      <c r="EMW109" s="149"/>
      <c r="EMX109" s="149"/>
      <c r="EMY109" s="149"/>
      <c r="EMZ109" s="149"/>
      <c r="ENA109" s="149"/>
      <c r="ENB109" s="149"/>
      <c r="ENC109" s="149"/>
      <c r="END109" s="149"/>
      <c r="ENE109" s="149"/>
      <c r="ENF109" s="149"/>
      <c r="ENG109" s="149"/>
      <c r="ENH109" s="149"/>
      <c r="ENI109" s="149"/>
      <c r="ENJ109" s="149"/>
      <c r="ENK109" s="149"/>
      <c r="ENL109" s="149"/>
      <c r="ENM109" s="149"/>
      <c r="ENN109" s="149"/>
      <c r="ENO109" s="149"/>
      <c r="ENP109" s="149"/>
      <c r="ENQ109" s="149"/>
      <c r="ENR109" s="149"/>
      <c r="ENS109" s="149"/>
      <c r="ENT109" s="149"/>
      <c r="ENU109" s="149"/>
      <c r="ENV109" s="149"/>
      <c r="ENW109" s="149"/>
      <c r="ENX109" s="149"/>
      <c r="ENY109" s="149"/>
      <c r="ENZ109" s="149"/>
      <c r="EOA109" s="149"/>
      <c r="EOB109" s="149"/>
      <c r="EOC109" s="149"/>
      <c r="EOD109" s="149"/>
      <c r="EOE109" s="149"/>
      <c r="EOF109" s="149"/>
      <c r="EOG109" s="149"/>
      <c r="EOH109" s="149"/>
      <c r="EOI109" s="149"/>
      <c r="EOJ109" s="149"/>
      <c r="EOK109" s="149"/>
      <c r="EOL109" s="149"/>
      <c r="EOM109" s="149"/>
      <c r="EON109" s="149"/>
      <c r="EOO109" s="149"/>
      <c r="EOP109" s="149"/>
      <c r="EOQ109" s="149"/>
      <c r="EOR109" s="149"/>
      <c r="EOS109" s="149"/>
      <c r="EOT109" s="149"/>
      <c r="EOU109" s="149"/>
      <c r="EOV109" s="149"/>
      <c r="EOW109" s="149"/>
      <c r="EOX109" s="149"/>
      <c r="EOY109" s="149"/>
      <c r="EOZ109" s="149"/>
      <c r="EPA109" s="149"/>
      <c r="EPB109" s="149"/>
      <c r="EPC109" s="149"/>
      <c r="EPD109" s="149"/>
      <c r="EPE109" s="149"/>
      <c r="EPF109" s="149"/>
      <c r="EPG109" s="149"/>
      <c r="EPH109" s="149"/>
      <c r="EPI109" s="149"/>
      <c r="EPJ109" s="149"/>
      <c r="EPK109" s="149"/>
      <c r="EPL109" s="149"/>
      <c r="EPM109" s="149"/>
      <c r="EPN109" s="149"/>
      <c r="EPO109" s="149"/>
      <c r="EPP109" s="149"/>
      <c r="EPQ109" s="149"/>
      <c r="EPR109" s="149"/>
      <c r="EPS109" s="149"/>
      <c r="EPT109" s="149"/>
      <c r="EPU109" s="149"/>
      <c r="EPV109" s="149"/>
      <c r="EPW109" s="149"/>
      <c r="EPX109" s="149"/>
      <c r="EPY109" s="149"/>
      <c r="EPZ109" s="149"/>
      <c r="EQA109" s="149"/>
      <c r="EQB109" s="149"/>
      <c r="EQC109" s="149"/>
      <c r="EQD109" s="149"/>
      <c r="EQE109" s="149"/>
      <c r="EQF109" s="149"/>
      <c r="EQG109" s="149"/>
      <c r="EQH109" s="149"/>
      <c r="EQI109" s="149"/>
      <c r="EQJ109" s="149"/>
      <c r="EQK109" s="149"/>
      <c r="EQL109" s="149"/>
      <c r="EQM109" s="149"/>
      <c r="EQN109" s="149"/>
      <c r="EQO109" s="149"/>
      <c r="EQP109" s="149"/>
      <c r="EQQ109" s="149"/>
      <c r="EQR109" s="149"/>
      <c r="EQS109" s="149"/>
      <c r="EQT109" s="149"/>
      <c r="EQU109" s="149"/>
      <c r="EQV109" s="149"/>
      <c r="EQW109" s="149"/>
      <c r="EQX109" s="149"/>
      <c r="EQY109" s="149"/>
      <c r="EQZ109" s="149"/>
      <c r="ERA109" s="149"/>
      <c r="ERB109" s="149"/>
      <c r="ERC109" s="149"/>
      <c r="ERD109" s="149"/>
      <c r="ERE109" s="149"/>
      <c r="ERF109" s="149"/>
      <c r="ERG109" s="149"/>
      <c r="ERH109" s="149"/>
      <c r="ERI109" s="149"/>
      <c r="ERJ109" s="149"/>
      <c r="ERK109" s="149"/>
      <c r="ERL109" s="149"/>
      <c r="ERM109" s="149"/>
      <c r="ERN109" s="149"/>
      <c r="ERO109" s="149"/>
      <c r="ERP109" s="149"/>
      <c r="ERQ109" s="149"/>
      <c r="ERR109" s="149"/>
      <c r="ERS109" s="149"/>
      <c r="ERT109" s="149"/>
      <c r="ERU109" s="149"/>
      <c r="ERV109" s="149"/>
      <c r="ERW109" s="149"/>
      <c r="ERX109" s="149"/>
      <c r="ERY109" s="149"/>
      <c r="ERZ109" s="149"/>
      <c r="ESA109" s="149"/>
      <c r="ESB109" s="149"/>
      <c r="ESC109" s="149"/>
      <c r="ESD109" s="149"/>
      <c r="ESE109" s="149"/>
      <c r="ESF109" s="149"/>
      <c r="ESG109" s="149"/>
      <c r="ESH109" s="149"/>
      <c r="ESI109" s="149"/>
      <c r="ESJ109" s="149"/>
      <c r="ESK109" s="149"/>
      <c r="ESL109" s="149"/>
      <c r="ESM109" s="149"/>
      <c r="ESN109" s="149"/>
      <c r="ESO109" s="149"/>
      <c r="ESP109" s="149"/>
      <c r="ESQ109" s="149"/>
      <c r="ESR109" s="149"/>
      <c r="ESS109" s="149"/>
      <c r="EST109" s="149"/>
      <c r="ESU109" s="149"/>
      <c r="ESV109" s="149"/>
      <c r="ESW109" s="149"/>
      <c r="ESX109" s="149"/>
      <c r="ESY109" s="149"/>
      <c r="ESZ109" s="149"/>
      <c r="ETA109" s="149"/>
      <c r="ETB109" s="149"/>
      <c r="ETC109" s="149"/>
      <c r="ETD109" s="149"/>
      <c r="ETE109" s="149"/>
      <c r="ETF109" s="149"/>
      <c r="ETG109" s="149"/>
      <c r="ETH109" s="149"/>
      <c r="ETI109" s="149"/>
      <c r="ETJ109" s="149"/>
      <c r="ETK109" s="149"/>
      <c r="ETL109" s="149"/>
      <c r="ETM109" s="149"/>
      <c r="ETN109" s="149"/>
      <c r="ETO109" s="149"/>
      <c r="ETP109" s="149"/>
      <c r="ETQ109" s="149"/>
      <c r="ETR109" s="149"/>
      <c r="ETS109" s="149"/>
      <c r="ETT109" s="149"/>
      <c r="ETU109" s="149"/>
      <c r="ETV109" s="149"/>
      <c r="ETW109" s="149"/>
      <c r="ETX109" s="149"/>
      <c r="ETY109" s="149"/>
      <c r="ETZ109" s="149"/>
      <c r="EUA109" s="149"/>
      <c r="EUB109" s="149"/>
      <c r="EUC109" s="149"/>
      <c r="EUD109" s="149"/>
      <c r="EUE109" s="149"/>
      <c r="EUF109" s="149"/>
      <c r="EUG109" s="149"/>
      <c r="EUH109" s="149"/>
      <c r="EUI109" s="149"/>
      <c r="EUJ109" s="149"/>
      <c r="EUK109" s="149"/>
      <c r="EUL109" s="149"/>
      <c r="EUM109" s="149"/>
      <c r="EUN109" s="149"/>
      <c r="EUO109" s="149"/>
      <c r="EUP109" s="149"/>
      <c r="EUQ109" s="149"/>
      <c r="EUR109" s="149"/>
      <c r="EUS109" s="149"/>
      <c r="EUT109" s="149"/>
      <c r="EUU109" s="149"/>
      <c r="EUV109" s="149"/>
      <c r="EUW109" s="149"/>
      <c r="EUX109" s="149"/>
      <c r="EUY109" s="149"/>
      <c r="EUZ109" s="149"/>
      <c r="EVA109" s="149"/>
      <c r="EVB109" s="149"/>
      <c r="EVC109" s="149"/>
      <c r="EVD109" s="149"/>
      <c r="EVE109" s="149"/>
      <c r="EVF109" s="149"/>
      <c r="EVG109" s="149"/>
      <c r="EVH109" s="149"/>
      <c r="EVI109" s="149"/>
      <c r="EVJ109" s="149"/>
      <c r="EVK109" s="149"/>
      <c r="EVL109" s="149"/>
      <c r="EVM109" s="149"/>
      <c r="EVN109" s="149"/>
      <c r="EVO109" s="149"/>
      <c r="EVP109" s="149"/>
      <c r="EVQ109" s="149"/>
      <c r="EVR109" s="149"/>
      <c r="EVS109" s="149"/>
      <c r="EVT109" s="149"/>
      <c r="EVU109" s="149"/>
      <c r="EVV109" s="149"/>
      <c r="EVW109" s="149"/>
      <c r="EVX109" s="149"/>
      <c r="EVY109" s="149"/>
      <c r="EVZ109" s="149"/>
      <c r="EWA109" s="149"/>
      <c r="EWB109" s="149"/>
      <c r="EWC109" s="149"/>
      <c r="EWD109" s="149"/>
      <c r="EWE109" s="149"/>
      <c r="EWF109" s="149"/>
      <c r="EWG109" s="149"/>
      <c r="EWH109" s="149"/>
      <c r="EWI109" s="149"/>
      <c r="EWJ109" s="149"/>
      <c r="EWK109" s="149"/>
      <c r="EWL109" s="149"/>
      <c r="EWM109" s="149"/>
      <c r="EWN109" s="149"/>
      <c r="EWO109" s="149"/>
      <c r="EWP109" s="149"/>
      <c r="EWQ109" s="149"/>
      <c r="EWR109" s="149"/>
      <c r="EWS109" s="149"/>
      <c r="EWT109" s="149"/>
      <c r="EWU109" s="149"/>
      <c r="EWV109" s="149"/>
      <c r="EWW109" s="149"/>
      <c r="EWX109" s="149"/>
      <c r="EWY109" s="149"/>
      <c r="EWZ109" s="149"/>
      <c r="EXA109" s="149"/>
      <c r="EXB109" s="149"/>
      <c r="EXC109" s="149"/>
      <c r="EXD109" s="149"/>
      <c r="EXE109" s="149"/>
      <c r="EXF109" s="149"/>
      <c r="EXG109" s="149"/>
      <c r="EXH109" s="149"/>
      <c r="EXI109" s="149"/>
      <c r="EXJ109" s="149"/>
      <c r="EXK109" s="149"/>
      <c r="EXL109" s="149"/>
      <c r="EXM109" s="149"/>
      <c r="EXN109" s="149"/>
      <c r="EXO109" s="149"/>
      <c r="EXP109" s="149"/>
      <c r="EXQ109" s="149"/>
      <c r="EXR109" s="149"/>
      <c r="EXS109" s="149"/>
      <c r="EXT109" s="149"/>
      <c r="EXU109" s="149"/>
      <c r="EXV109" s="149"/>
      <c r="EXW109" s="149"/>
      <c r="EXX109" s="149"/>
      <c r="EXY109" s="149"/>
      <c r="EXZ109" s="149"/>
      <c r="EYA109" s="149"/>
      <c r="EYB109" s="149"/>
      <c r="EYC109" s="149"/>
      <c r="EYD109" s="149"/>
      <c r="EYE109" s="149"/>
      <c r="EYF109" s="149"/>
      <c r="EYG109" s="149"/>
      <c r="EYH109" s="149"/>
      <c r="EYI109" s="149"/>
      <c r="EYJ109" s="149"/>
      <c r="EYK109" s="149"/>
      <c r="EYL109" s="149"/>
      <c r="EYM109" s="149"/>
      <c r="EYN109" s="149"/>
      <c r="EYO109" s="149"/>
      <c r="EYP109" s="149"/>
      <c r="EYQ109" s="149"/>
      <c r="EYR109" s="149"/>
      <c r="EYS109" s="149"/>
      <c r="EYT109" s="149"/>
      <c r="EYU109" s="149"/>
      <c r="EYV109" s="149"/>
      <c r="EYW109" s="149"/>
      <c r="EYX109" s="149"/>
      <c r="EYY109" s="149"/>
      <c r="EYZ109" s="149"/>
      <c r="EZA109" s="149"/>
      <c r="EZB109" s="149"/>
      <c r="EZC109" s="149"/>
      <c r="EZD109" s="149"/>
      <c r="EZE109" s="149"/>
      <c r="EZF109" s="149"/>
      <c r="EZG109" s="149"/>
      <c r="EZH109" s="149"/>
      <c r="EZI109" s="149"/>
      <c r="EZJ109" s="149"/>
      <c r="EZK109" s="149"/>
      <c r="EZL109" s="149"/>
      <c r="EZM109" s="149"/>
      <c r="EZN109" s="149"/>
      <c r="EZO109" s="149"/>
      <c r="EZP109" s="149"/>
      <c r="EZQ109" s="149"/>
      <c r="EZR109" s="149"/>
      <c r="EZS109" s="149"/>
      <c r="EZT109" s="149"/>
      <c r="EZU109" s="149"/>
      <c r="EZV109" s="149"/>
      <c r="EZW109" s="149"/>
      <c r="EZX109" s="149"/>
      <c r="EZY109" s="149"/>
      <c r="EZZ109" s="149"/>
      <c r="FAA109" s="149"/>
      <c r="FAB109" s="149"/>
      <c r="FAC109" s="149"/>
      <c r="FAD109" s="149"/>
      <c r="FAE109" s="149"/>
      <c r="FAF109" s="149"/>
      <c r="FAG109" s="149"/>
      <c r="FAH109" s="149"/>
      <c r="FAI109" s="149"/>
      <c r="FAJ109" s="149"/>
      <c r="FAK109" s="149"/>
      <c r="FAL109" s="149"/>
      <c r="FAM109" s="149"/>
      <c r="FAN109" s="149"/>
      <c r="FAO109" s="149"/>
      <c r="FAP109" s="149"/>
      <c r="FAQ109" s="149"/>
      <c r="FAR109" s="149"/>
      <c r="FAS109" s="149"/>
      <c r="FAT109" s="149"/>
      <c r="FAU109" s="149"/>
      <c r="FAV109" s="149"/>
      <c r="FAW109" s="149"/>
      <c r="FAX109" s="149"/>
      <c r="FAY109" s="149"/>
      <c r="FAZ109" s="149"/>
      <c r="FBA109" s="149"/>
      <c r="FBB109" s="149"/>
      <c r="FBC109" s="149"/>
      <c r="FBD109" s="149"/>
      <c r="FBE109" s="149"/>
      <c r="FBF109" s="149"/>
      <c r="FBG109" s="149"/>
      <c r="FBH109" s="149"/>
      <c r="FBI109" s="149"/>
      <c r="FBJ109" s="149"/>
      <c r="FBK109" s="149"/>
      <c r="FBL109" s="149"/>
      <c r="FBM109" s="149"/>
      <c r="FBN109" s="149"/>
      <c r="FBO109" s="149"/>
      <c r="FBP109" s="149"/>
      <c r="FBQ109" s="149"/>
      <c r="FBR109" s="149"/>
      <c r="FBS109" s="149"/>
      <c r="FBT109" s="149"/>
      <c r="FBU109" s="149"/>
      <c r="FBV109" s="149"/>
      <c r="FBW109" s="149"/>
      <c r="FBX109" s="149"/>
      <c r="FBY109" s="149"/>
      <c r="FBZ109" s="149"/>
      <c r="FCA109" s="149"/>
      <c r="FCB109" s="149"/>
      <c r="FCC109" s="149"/>
      <c r="FCD109" s="149"/>
      <c r="FCE109" s="149"/>
      <c r="FCF109" s="149"/>
      <c r="FCG109" s="149"/>
      <c r="FCH109" s="149"/>
      <c r="FCI109" s="149"/>
      <c r="FCJ109" s="149"/>
      <c r="FCK109" s="149"/>
      <c r="FCL109" s="149"/>
      <c r="FCM109" s="149"/>
      <c r="FCN109" s="149"/>
      <c r="FCO109" s="149"/>
      <c r="FCP109" s="149"/>
      <c r="FCQ109" s="149"/>
      <c r="FCR109" s="149"/>
      <c r="FCS109" s="149"/>
      <c r="FCT109" s="149"/>
      <c r="FCU109" s="149"/>
      <c r="FCV109" s="149"/>
      <c r="FCW109" s="149"/>
      <c r="FCX109" s="149"/>
      <c r="FCY109" s="149"/>
      <c r="FCZ109" s="149"/>
      <c r="FDA109" s="149"/>
      <c r="FDB109" s="149"/>
      <c r="FDC109" s="149"/>
      <c r="FDD109" s="149"/>
      <c r="FDE109" s="149"/>
      <c r="FDF109" s="149"/>
      <c r="FDG109" s="149"/>
      <c r="FDH109" s="149"/>
      <c r="FDI109" s="149"/>
      <c r="FDJ109" s="149"/>
      <c r="FDK109" s="149"/>
      <c r="FDL109" s="149"/>
      <c r="FDM109" s="149"/>
      <c r="FDN109" s="149"/>
      <c r="FDO109" s="149"/>
      <c r="FDP109" s="149"/>
      <c r="FDQ109" s="149"/>
      <c r="FDR109" s="149"/>
      <c r="FDS109" s="149"/>
      <c r="FDT109" s="149"/>
      <c r="FDU109" s="149"/>
      <c r="FDV109" s="149"/>
      <c r="FDW109" s="149"/>
      <c r="FDX109" s="149"/>
      <c r="FDY109" s="149"/>
      <c r="FDZ109" s="149"/>
      <c r="FEA109" s="149"/>
      <c r="FEB109" s="149"/>
      <c r="FEC109" s="149"/>
      <c r="FED109" s="149"/>
      <c r="FEE109" s="149"/>
      <c r="FEF109" s="149"/>
      <c r="FEG109" s="149"/>
      <c r="FEH109" s="149"/>
      <c r="FEI109" s="149"/>
      <c r="FEJ109" s="149"/>
      <c r="FEK109" s="149"/>
      <c r="FEL109" s="149"/>
      <c r="FEM109" s="149"/>
      <c r="FEN109" s="149"/>
      <c r="FEO109" s="149"/>
      <c r="FEP109" s="149"/>
      <c r="FEQ109" s="149"/>
      <c r="FER109" s="149"/>
      <c r="FES109" s="149"/>
      <c r="FET109" s="149"/>
      <c r="FEU109" s="149"/>
      <c r="FEV109" s="149"/>
      <c r="FEW109" s="149"/>
      <c r="FEX109" s="149"/>
      <c r="FEY109" s="149"/>
      <c r="FEZ109" s="149"/>
      <c r="FFA109" s="149"/>
      <c r="FFB109" s="149"/>
      <c r="FFC109" s="149"/>
      <c r="FFD109" s="149"/>
      <c r="FFE109" s="149"/>
      <c r="FFF109" s="149"/>
      <c r="FFG109" s="149"/>
      <c r="FFH109" s="149"/>
      <c r="FFI109" s="149"/>
      <c r="FFJ109" s="149"/>
      <c r="FFK109" s="149"/>
      <c r="FFL109" s="149"/>
      <c r="FFM109" s="149"/>
      <c r="FFN109" s="149"/>
      <c r="FFO109" s="149"/>
      <c r="FFP109" s="149"/>
      <c r="FFQ109" s="149"/>
      <c r="FFR109" s="149"/>
      <c r="FFS109" s="149"/>
      <c r="FFT109" s="149"/>
      <c r="FFU109" s="149"/>
      <c r="FFV109" s="149"/>
      <c r="FFW109" s="149"/>
      <c r="FFX109" s="149"/>
      <c r="FFY109" s="149"/>
      <c r="FFZ109" s="149"/>
      <c r="FGA109" s="149"/>
      <c r="FGB109" s="149"/>
      <c r="FGC109" s="149"/>
      <c r="FGD109" s="149"/>
      <c r="FGE109" s="149"/>
      <c r="FGF109" s="149"/>
      <c r="FGG109" s="149"/>
      <c r="FGH109" s="149"/>
      <c r="FGI109" s="149"/>
      <c r="FGJ109" s="149"/>
      <c r="FGK109" s="149"/>
      <c r="FGL109" s="149"/>
      <c r="FGM109" s="149"/>
      <c r="FGN109" s="149"/>
      <c r="FGO109" s="149"/>
      <c r="FGP109" s="149"/>
      <c r="FGQ109" s="149"/>
      <c r="FGR109" s="149"/>
      <c r="FGS109" s="149"/>
      <c r="FGT109" s="149"/>
      <c r="FGU109" s="149"/>
      <c r="FGV109" s="149"/>
      <c r="FGW109" s="149"/>
      <c r="FGX109" s="149"/>
      <c r="FGY109" s="149"/>
      <c r="FGZ109" s="149"/>
      <c r="FHA109" s="149"/>
      <c r="FHB109" s="149"/>
      <c r="FHC109" s="149"/>
      <c r="FHD109" s="149"/>
      <c r="FHE109" s="149"/>
      <c r="FHF109" s="149"/>
      <c r="FHG109" s="149"/>
      <c r="FHH109" s="149"/>
      <c r="FHI109" s="149"/>
      <c r="FHJ109" s="149"/>
      <c r="FHK109" s="149"/>
      <c r="FHL109" s="149"/>
      <c r="FHM109" s="149"/>
      <c r="FHN109" s="149"/>
      <c r="FHO109" s="149"/>
      <c r="FHP109" s="149"/>
      <c r="FHQ109" s="149"/>
      <c r="FHR109" s="149"/>
      <c r="FHS109" s="149"/>
      <c r="FHT109" s="149"/>
      <c r="FHU109" s="149"/>
      <c r="FHV109" s="149"/>
      <c r="FHW109" s="149"/>
      <c r="FHX109" s="149"/>
      <c r="FHY109" s="149"/>
      <c r="FHZ109" s="149"/>
      <c r="FIA109" s="149"/>
      <c r="FIB109" s="149"/>
      <c r="FIC109" s="149"/>
      <c r="FID109" s="149"/>
      <c r="FIE109" s="149"/>
      <c r="FIF109" s="149"/>
      <c r="FIG109" s="149"/>
      <c r="FIH109" s="149"/>
      <c r="FII109" s="149"/>
      <c r="FIJ109" s="149"/>
      <c r="FIK109" s="149"/>
      <c r="FIL109" s="149"/>
      <c r="FIM109" s="149"/>
      <c r="FIN109" s="149"/>
      <c r="FIO109" s="149"/>
      <c r="FIP109" s="149"/>
      <c r="FIQ109" s="149"/>
      <c r="FIR109" s="149"/>
      <c r="FIS109" s="149"/>
      <c r="FIT109" s="149"/>
      <c r="FIU109" s="149"/>
      <c r="FIV109" s="149"/>
      <c r="FIW109" s="149"/>
      <c r="FIX109" s="149"/>
      <c r="FIY109" s="149"/>
      <c r="FIZ109" s="149"/>
      <c r="FJA109" s="149"/>
      <c r="FJB109" s="149"/>
      <c r="FJC109" s="149"/>
      <c r="FJD109" s="149"/>
      <c r="FJE109" s="149"/>
      <c r="FJF109" s="149"/>
      <c r="FJG109" s="149"/>
      <c r="FJH109" s="149"/>
      <c r="FJI109" s="149"/>
      <c r="FJJ109" s="149"/>
      <c r="FJK109" s="149"/>
      <c r="FJL109" s="149"/>
      <c r="FJM109" s="149"/>
      <c r="FJN109" s="149"/>
      <c r="FJO109" s="149"/>
      <c r="FJP109" s="149"/>
      <c r="FJQ109" s="149"/>
      <c r="FJR109" s="149"/>
      <c r="FJS109" s="149"/>
      <c r="FJT109" s="149"/>
      <c r="FJU109" s="149"/>
      <c r="FJV109" s="149"/>
      <c r="FJW109" s="149"/>
      <c r="FJX109" s="149"/>
      <c r="FJY109" s="149"/>
      <c r="FJZ109" s="149"/>
      <c r="FKA109" s="149"/>
      <c r="FKB109" s="149"/>
      <c r="FKC109" s="149"/>
      <c r="FKD109" s="149"/>
      <c r="FKE109" s="149"/>
      <c r="FKF109" s="149"/>
      <c r="FKG109" s="149"/>
      <c r="FKH109" s="149"/>
      <c r="FKI109" s="149"/>
      <c r="FKJ109" s="149"/>
      <c r="FKK109" s="149"/>
      <c r="FKL109" s="149"/>
      <c r="FKM109" s="149"/>
      <c r="FKN109" s="149"/>
      <c r="FKO109" s="149"/>
      <c r="FKP109" s="149"/>
      <c r="FKQ109" s="149"/>
      <c r="FKR109" s="149"/>
      <c r="FKS109" s="149"/>
      <c r="FKT109" s="149"/>
      <c r="FKU109" s="149"/>
      <c r="FKV109" s="149"/>
      <c r="FKW109" s="149"/>
      <c r="FKX109" s="149"/>
      <c r="FKY109" s="149"/>
      <c r="FKZ109" s="149"/>
      <c r="FLA109" s="149"/>
      <c r="FLB109" s="149"/>
      <c r="FLC109" s="149"/>
      <c r="FLD109" s="149"/>
      <c r="FLE109" s="149"/>
      <c r="FLF109" s="149"/>
      <c r="FLG109" s="149"/>
      <c r="FLH109" s="149"/>
      <c r="FLI109" s="149"/>
      <c r="FLJ109" s="149"/>
      <c r="FLK109" s="149"/>
      <c r="FLL109" s="149"/>
      <c r="FLM109" s="149"/>
      <c r="FLN109" s="149"/>
      <c r="FLO109" s="149"/>
      <c r="FLP109" s="149"/>
      <c r="FLQ109" s="149"/>
      <c r="FLR109" s="149"/>
      <c r="FLS109" s="149"/>
      <c r="FLT109" s="149"/>
      <c r="FLU109" s="149"/>
      <c r="FLV109" s="149"/>
      <c r="FLW109" s="149"/>
      <c r="FLX109" s="149"/>
      <c r="FLY109" s="149"/>
      <c r="FLZ109" s="149"/>
      <c r="FMA109" s="149"/>
      <c r="FMB109" s="149"/>
      <c r="FMC109" s="149"/>
      <c r="FMD109" s="149"/>
      <c r="FME109" s="149"/>
      <c r="FMF109" s="149"/>
      <c r="FMG109" s="149"/>
      <c r="FMH109" s="149"/>
      <c r="FMI109" s="149"/>
      <c r="FMJ109" s="149"/>
      <c r="FMK109" s="149"/>
      <c r="FML109" s="149"/>
      <c r="FMM109" s="149"/>
      <c r="FMN109" s="149"/>
      <c r="FMO109" s="149"/>
      <c r="FMP109" s="149"/>
      <c r="FMQ109" s="149"/>
      <c r="FMR109" s="149"/>
      <c r="FMS109" s="149"/>
      <c r="FMT109" s="149"/>
      <c r="FMU109" s="149"/>
      <c r="FMV109" s="149"/>
      <c r="FMW109" s="149"/>
      <c r="FMX109" s="149"/>
      <c r="FMY109" s="149"/>
      <c r="FMZ109" s="149"/>
      <c r="FNA109" s="149"/>
      <c r="FNB109" s="149"/>
      <c r="FNC109" s="149"/>
      <c r="FND109" s="149"/>
      <c r="FNE109" s="149"/>
      <c r="FNF109" s="149"/>
      <c r="FNG109" s="149"/>
      <c r="FNH109" s="149"/>
      <c r="FNI109" s="149"/>
      <c r="FNJ109" s="149"/>
      <c r="FNK109" s="149"/>
      <c r="FNL109" s="149"/>
      <c r="FNM109" s="149"/>
      <c r="FNN109" s="149"/>
      <c r="FNO109" s="149"/>
      <c r="FNP109" s="149"/>
      <c r="FNQ109" s="149"/>
      <c r="FNR109" s="149"/>
      <c r="FNS109" s="149"/>
      <c r="FNT109" s="149"/>
      <c r="FNU109" s="149"/>
      <c r="FNV109" s="149"/>
      <c r="FNW109" s="149"/>
      <c r="FNX109" s="149"/>
      <c r="FNY109" s="149"/>
      <c r="FNZ109" s="149"/>
      <c r="FOA109" s="149"/>
      <c r="FOB109" s="149"/>
      <c r="FOC109" s="149"/>
      <c r="FOD109" s="149"/>
      <c r="FOE109" s="149"/>
      <c r="FOF109" s="149"/>
      <c r="FOG109" s="149"/>
      <c r="FOH109" s="149"/>
      <c r="FOI109" s="149"/>
      <c r="FOJ109" s="149"/>
      <c r="FOK109" s="149"/>
      <c r="FOL109" s="149"/>
      <c r="FOM109" s="149"/>
      <c r="FON109" s="149"/>
      <c r="FOO109" s="149"/>
      <c r="FOP109" s="149"/>
      <c r="FOQ109" s="149"/>
      <c r="FOR109" s="149"/>
      <c r="FOS109" s="149"/>
      <c r="FOT109" s="149"/>
      <c r="FOU109" s="149"/>
      <c r="FOV109" s="149"/>
      <c r="FOW109" s="149"/>
      <c r="FOX109" s="149"/>
      <c r="FOY109" s="149"/>
      <c r="FOZ109" s="149"/>
      <c r="FPA109" s="149"/>
      <c r="FPB109" s="149"/>
      <c r="FPC109" s="149"/>
      <c r="FPD109" s="149"/>
      <c r="FPE109" s="149"/>
      <c r="FPF109" s="149"/>
      <c r="FPG109" s="149"/>
      <c r="FPH109" s="149"/>
      <c r="FPI109" s="149"/>
      <c r="FPJ109" s="149"/>
      <c r="FPK109" s="149"/>
      <c r="FPL109" s="149"/>
      <c r="FPM109" s="149"/>
      <c r="FPN109" s="149"/>
      <c r="FPO109" s="149"/>
      <c r="FPP109" s="149"/>
      <c r="FPQ109" s="149"/>
      <c r="FPR109" s="149"/>
      <c r="FPS109" s="149"/>
      <c r="FPT109" s="149"/>
      <c r="FPU109" s="149"/>
      <c r="FPV109" s="149"/>
      <c r="FPW109" s="149"/>
      <c r="FPX109" s="149"/>
      <c r="FPY109" s="149"/>
      <c r="FPZ109" s="149"/>
      <c r="FQA109" s="149"/>
      <c r="FQB109" s="149"/>
      <c r="FQC109" s="149"/>
      <c r="FQD109" s="149"/>
      <c r="FQE109" s="149"/>
      <c r="FQF109" s="149"/>
      <c r="FQG109" s="149"/>
      <c r="FQH109" s="149"/>
      <c r="FQI109" s="149"/>
      <c r="FQJ109" s="149"/>
      <c r="FQK109" s="149"/>
      <c r="FQL109" s="149"/>
      <c r="FQM109" s="149"/>
      <c r="FQN109" s="149"/>
      <c r="FQO109" s="149"/>
      <c r="FQP109" s="149"/>
      <c r="FQQ109" s="149"/>
      <c r="FQR109" s="149"/>
      <c r="FQS109" s="149"/>
      <c r="FQT109" s="149"/>
      <c r="FQU109" s="149"/>
      <c r="FQV109" s="149"/>
      <c r="FQW109" s="149"/>
      <c r="FQX109" s="149"/>
      <c r="FQY109" s="149"/>
      <c r="FQZ109" s="149"/>
      <c r="FRA109" s="149"/>
      <c r="FRB109" s="149"/>
      <c r="FRC109" s="149"/>
      <c r="FRD109" s="149"/>
      <c r="FRE109" s="149"/>
      <c r="FRF109" s="149"/>
      <c r="FRG109" s="149"/>
      <c r="FRH109" s="149"/>
      <c r="FRI109" s="149"/>
      <c r="FRJ109" s="149"/>
      <c r="FRK109" s="149"/>
      <c r="FRL109" s="149"/>
      <c r="FRM109" s="149"/>
      <c r="FRN109" s="149"/>
      <c r="FRO109" s="149"/>
      <c r="FRP109" s="149"/>
      <c r="FRQ109" s="149"/>
      <c r="FRR109" s="149"/>
      <c r="FRS109" s="149"/>
      <c r="FRT109" s="149"/>
      <c r="FRU109" s="149"/>
      <c r="FRV109" s="149"/>
      <c r="FRW109" s="149"/>
      <c r="FRX109" s="149"/>
      <c r="FRY109" s="149"/>
      <c r="FRZ109" s="149"/>
      <c r="FSA109" s="149"/>
      <c r="FSB109" s="149"/>
      <c r="FSC109" s="149"/>
      <c r="FSD109" s="149"/>
      <c r="FSE109" s="149"/>
      <c r="FSF109" s="149"/>
      <c r="FSG109" s="149"/>
      <c r="FSH109" s="149"/>
      <c r="FSI109" s="149"/>
      <c r="FSJ109" s="149"/>
      <c r="FSK109" s="149"/>
      <c r="FSL109" s="149"/>
      <c r="FSM109" s="149"/>
      <c r="FSN109" s="149"/>
      <c r="FSO109" s="149"/>
      <c r="FSP109" s="149"/>
      <c r="FSQ109" s="149"/>
      <c r="FSR109" s="149"/>
      <c r="FSS109" s="149"/>
      <c r="FST109" s="149"/>
      <c r="FSU109" s="149"/>
      <c r="FSV109" s="149"/>
      <c r="FSW109" s="149"/>
      <c r="FSX109" s="149"/>
      <c r="FSY109" s="149"/>
      <c r="FSZ109" s="149"/>
      <c r="FTA109" s="149"/>
      <c r="FTB109" s="149"/>
      <c r="FTC109" s="149"/>
      <c r="FTD109" s="149"/>
      <c r="FTE109" s="149"/>
      <c r="FTF109" s="149"/>
      <c r="FTG109" s="149"/>
      <c r="FTH109" s="149"/>
      <c r="FTI109" s="149"/>
      <c r="FTJ109" s="149"/>
      <c r="FTK109" s="149"/>
      <c r="FTL109" s="149"/>
      <c r="FTM109" s="149"/>
      <c r="FTN109" s="149"/>
      <c r="FTO109" s="149"/>
      <c r="FTP109" s="149"/>
      <c r="FTQ109" s="149"/>
      <c r="FTR109" s="149"/>
      <c r="FTS109" s="149"/>
      <c r="FTT109" s="149"/>
      <c r="FTU109" s="149"/>
      <c r="FTV109" s="149"/>
      <c r="FTW109" s="149"/>
      <c r="FTX109" s="149"/>
      <c r="FTY109" s="149"/>
      <c r="FTZ109" s="149"/>
      <c r="FUA109" s="149"/>
      <c r="FUB109" s="149"/>
      <c r="FUC109" s="149"/>
      <c r="FUD109" s="149"/>
      <c r="FUE109" s="149"/>
      <c r="FUF109" s="149"/>
      <c r="FUG109" s="149"/>
      <c r="FUH109" s="149"/>
      <c r="FUI109" s="149"/>
      <c r="FUJ109" s="149"/>
      <c r="FUK109" s="149"/>
      <c r="FUL109" s="149"/>
      <c r="FUM109" s="149"/>
      <c r="FUN109" s="149"/>
      <c r="FUO109" s="149"/>
      <c r="FUP109" s="149"/>
      <c r="FUQ109" s="149"/>
      <c r="FUR109" s="149"/>
      <c r="FUS109" s="149"/>
      <c r="FUT109" s="149"/>
      <c r="FUU109" s="149"/>
      <c r="FUV109" s="149"/>
      <c r="FUW109" s="149"/>
      <c r="FUX109" s="149"/>
      <c r="FUY109" s="149"/>
      <c r="FUZ109" s="149"/>
      <c r="FVA109" s="149"/>
      <c r="FVB109" s="149"/>
      <c r="FVC109" s="149"/>
      <c r="FVD109" s="149"/>
      <c r="FVE109" s="149"/>
      <c r="FVF109" s="149"/>
      <c r="FVG109" s="149"/>
      <c r="FVH109" s="149"/>
      <c r="FVI109" s="149"/>
      <c r="FVJ109" s="149"/>
      <c r="FVK109" s="149"/>
      <c r="FVL109" s="149"/>
      <c r="FVM109" s="149"/>
      <c r="FVN109" s="149"/>
      <c r="FVO109" s="149"/>
      <c r="FVP109" s="149"/>
      <c r="FVQ109" s="149"/>
      <c r="FVR109" s="149"/>
      <c r="FVS109" s="149"/>
      <c r="FVT109" s="149"/>
      <c r="FVU109" s="149"/>
      <c r="FVV109" s="149"/>
      <c r="FVW109" s="149"/>
      <c r="FVX109" s="149"/>
      <c r="FVY109" s="149"/>
      <c r="FVZ109" s="149"/>
      <c r="FWA109" s="149"/>
      <c r="FWB109" s="149"/>
      <c r="FWC109" s="149"/>
      <c r="FWD109" s="149"/>
      <c r="FWE109" s="149"/>
      <c r="FWF109" s="149"/>
      <c r="FWG109" s="149"/>
      <c r="FWH109" s="149"/>
      <c r="FWI109" s="149"/>
      <c r="FWJ109" s="149"/>
      <c r="FWK109" s="149"/>
      <c r="FWL109" s="149"/>
      <c r="FWM109" s="149"/>
      <c r="FWN109" s="149"/>
      <c r="FWO109" s="149"/>
      <c r="FWP109" s="149"/>
      <c r="FWQ109" s="149"/>
      <c r="FWR109" s="149"/>
      <c r="FWS109" s="149"/>
      <c r="FWT109" s="149"/>
      <c r="FWU109" s="149"/>
      <c r="FWV109" s="149"/>
      <c r="FWW109" s="149"/>
      <c r="FWX109" s="149"/>
      <c r="FWY109" s="149"/>
      <c r="FWZ109" s="149"/>
      <c r="FXA109" s="149"/>
      <c r="FXB109" s="149"/>
      <c r="FXC109" s="149"/>
      <c r="FXD109" s="149"/>
      <c r="FXE109" s="149"/>
      <c r="FXF109" s="149"/>
      <c r="FXG109" s="149"/>
      <c r="FXH109" s="149"/>
      <c r="FXI109" s="149"/>
      <c r="FXJ109" s="149"/>
      <c r="FXK109" s="149"/>
      <c r="FXL109" s="149"/>
      <c r="FXM109" s="149"/>
      <c r="FXN109" s="149"/>
      <c r="FXO109" s="149"/>
      <c r="FXP109" s="149"/>
      <c r="FXQ109" s="149"/>
      <c r="FXR109" s="149"/>
      <c r="FXS109" s="149"/>
      <c r="FXT109" s="149"/>
      <c r="FXU109" s="149"/>
      <c r="FXV109" s="149"/>
      <c r="FXW109" s="149"/>
      <c r="FXX109" s="149"/>
      <c r="FXY109" s="149"/>
      <c r="FXZ109" s="149"/>
      <c r="FYA109" s="149"/>
      <c r="FYB109" s="149"/>
      <c r="FYC109" s="149"/>
      <c r="FYD109" s="149"/>
      <c r="FYE109" s="149"/>
      <c r="FYF109" s="149"/>
      <c r="FYG109" s="149"/>
      <c r="FYH109" s="149"/>
      <c r="FYI109" s="149"/>
      <c r="FYJ109" s="149"/>
      <c r="FYK109" s="149"/>
      <c r="FYL109" s="149"/>
      <c r="FYM109" s="149"/>
      <c r="FYN109" s="149"/>
      <c r="FYO109" s="149"/>
      <c r="FYP109" s="149"/>
      <c r="FYQ109" s="149"/>
      <c r="FYR109" s="149"/>
      <c r="FYS109" s="149"/>
      <c r="FYT109" s="149"/>
      <c r="FYU109" s="149"/>
      <c r="FYV109" s="149"/>
      <c r="FYW109" s="149"/>
      <c r="FYX109" s="149"/>
      <c r="FYY109" s="149"/>
      <c r="FYZ109" s="149"/>
      <c r="FZA109" s="149"/>
      <c r="FZB109" s="149"/>
      <c r="FZC109" s="149"/>
      <c r="FZD109" s="149"/>
      <c r="FZE109" s="149"/>
      <c r="FZF109" s="149"/>
      <c r="FZG109" s="149"/>
      <c r="FZH109" s="149"/>
      <c r="FZI109" s="149"/>
      <c r="FZJ109" s="149"/>
      <c r="FZK109" s="149"/>
      <c r="FZL109" s="149"/>
      <c r="FZM109" s="149"/>
      <c r="FZN109" s="149"/>
      <c r="FZO109" s="149"/>
      <c r="FZP109" s="149"/>
      <c r="FZQ109" s="149"/>
      <c r="FZR109" s="149"/>
      <c r="FZS109" s="149"/>
      <c r="FZT109" s="149"/>
      <c r="FZU109" s="149"/>
      <c r="FZV109" s="149"/>
      <c r="FZW109" s="149"/>
      <c r="FZX109" s="149"/>
      <c r="FZY109" s="149"/>
      <c r="FZZ109" s="149"/>
      <c r="GAA109" s="149"/>
      <c r="GAB109" s="149"/>
      <c r="GAC109" s="149"/>
      <c r="GAD109" s="149"/>
      <c r="GAE109" s="149"/>
      <c r="GAF109" s="149"/>
      <c r="GAG109" s="149"/>
      <c r="GAH109" s="149"/>
      <c r="GAI109" s="149"/>
      <c r="GAJ109" s="149"/>
      <c r="GAK109" s="149"/>
      <c r="GAL109" s="149"/>
      <c r="GAM109" s="149"/>
      <c r="GAN109" s="149"/>
      <c r="GAO109" s="149"/>
      <c r="GAP109" s="149"/>
      <c r="GAQ109" s="149"/>
      <c r="GAR109" s="149"/>
      <c r="GAS109" s="149"/>
      <c r="GAT109" s="149"/>
      <c r="GAU109" s="149"/>
      <c r="GAV109" s="149"/>
      <c r="GAW109" s="149"/>
      <c r="GAX109" s="149"/>
      <c r="GAY109" s="149"/>
      <c r="GAZ109" s="149"/>
      <c r="GBA109" s="149"/>
      <c r="GBB109" s="149"/>
      <c r="GBC109" s="149"/>
      <c r="GBD109" s="149"/>
      <c r="GBE109" s="149"/>
      <c r="GBF109" s="149"/>
      <c r="GBG109" s="149"/>
      <c r="GBH109" s="149"/>
      <c r="GBI109" s="149"/>
      <c r="GBJ109" s="149"/>
      <c r="GBK109" s="149"/>
      <c r="GBL109" s="149"/>
      <c r="GBM109" s="149"/>
      <c r="GBN109" s="149"/>
      <c r="GBO109" s="149"/>
      <c r="GBP109" s="149"/>
      <c r="GBQ109" s="149"/>
      <c r="GBR109" s="149"/>
      <c r="GBS109" s="149"/>
      <c r="GBT109" s="149"/>
      <c r="GBU109" s="149"/>
      <c r="GBV109" s="149"/>
      <c r="GBW109" s="149"/>
      <c r="GBX109" s="149"/>
      <c r="GBY109" s="149"/>
      <c r="GBZ109" s="149"/>
      <c r="GCA109" s="149"/>
      <c r="GCB109" s="149"/>
      <c r="GCC109" s="149"/>
      <c r="GCD109" s="149"/>
      <c r="GCE109" s="149"/>
      <c r="GCF109" s="149"/>
      <c r="GCG109" s="149"/>
      <c r="GCH109" s="149"/>
      <c r="GCI109" s="149"/>
      <c r="GCJ109" s="149"/>
      <c r="GCK109" s="149"/>
      <c r="GCL109" s="149"/>
      <c r="GCM109" s="149"/>
      <c r="GCN109" s="149"/>
      <c r="GCO109" s="149"/>
      <c r="GCP109" s="149"/>
      <c r="GCQ109" s="149"/>
      <c r="GCR109" s="149"/>
      <c r="GCS109" s="149"/>
      <c r="GCT109" s="149"/>
      <c r="GCU109" s="149"/>
      <c r="GCV109" s="149"/>
      <c r="GCW109" s="149"/>
      <c r="GCX109" s="149"/>
      <c r="GCY109" s="149"/>
      <c r="GCZ109" s="149"/>
      <c r="GDA109" s="149"/>
      <c r="GDB109" s="149"/>
      <c r="GDC109" s="149"/>
      <c r="GDD109" s="149"/>
      <c r="GDE109" s="149"/>
      <c r="GDF109" s="149"/>
      <c r="GDG109" s="149"/>
      <c r="GDH109" s="149"/>
      <c r="GDI109" s="149"/>
      <c r="GDJ109" s="149"/>
      <c r="GDK109" s="149"/>
      <c r="GDL109" s="149"/>
      <c r="GDM109" s="149"/>
      <c r="GDN109" s="149"/>
      <c r="GDO109" s="149"/>
      <c r="GDP109" s="149"/>
      <c r="GDQ109" s="149"/>
      <c r="GDR109" s="149"/>
      <c r="GDS109" s="149"/>
      <c r="GDT109" s="149"/>
      <c r="GDU109" s="149"/>
      <c r="GDV109" s="149"/>
      <c r="GDW109" s="149"/>
      <c r="GDX109" s="149"/>
      <c r="GDY109" s="149"/>
      <c r="GDZ109" s="149"/>
      <c r="GEA109" s="149"/>
      <c r="GEB109" s="149"/>
      <c r="GEC109" s="149"/>
      <c r="GED109" s="149"/>
      <c r="GEE109" s="149"/>
      <c r="GEF109" s="149"/>
      <c r="GEG109" s="149"/>
      <c r="GEH109" s="149"/>
      <c r="GEI109" s="149"/>
      <c r="GEJ109" s="149"/>
      <c r="GEK109" s="149"/>
      <c r="GEL109" s="149"/>
      <c r="GEM109" s="149"/>
      <c r="GEN109" s="149"/>
      <c r="GEO109" s="149"/>
      <c r="GEP109" s="149"/>
      <c r="GEQ109" s="149"/>
      <c r="GER109" s="149"/>
      <c r="GES109" s="149"/>
      <c r="GET109" s="149"/>
      <c r="GEU109" s="149"/>
      <c r="GEV109" s="149"/>
      <c r="GEW109" s="149"/>
      <c r="GEX109" s="149"/>
      <c r="GEY109" s="149"/>
      <c r="GEZ109" s="149"/>
      <c r="GFA109" s="149"/>
      <c r="GFB109" s="149"/>
      <c r="GFC109" s="149"/>
      <c r="GFD109" s="149"/>
      <c r="GFE109" s="149"/>
      <c r="GFF109" s="149"/>
      <c r="GFG109" s="149"/>
      <c r="GFH109" s="149"/>
      <c r="GFI109" s="149"/>
      <c r="GFJ109" s="149"/>
      <c r="GFK109" s="149"/>
      <c r="GFL109" s="149"/>
      <c r="GFM109" s="149"/>
      <c r="GFN109" s="149"/>
      <c r="GFO109" s="149"/>
      <c r="GFP109" s="149"/>
      <c r="GFQ109" s="149"/>
      <c r="GFR109" s="149"/>
      <c r="GFS109" s="149"/>
      <c r="GFT109" s="149"/>
      <c r="GFU109" s="149"/>
      <c r="GFV109" s="149"/>
      <c r="GFW109" s="149"/>
      <c r="GFX109" s="149"/>
      <c r="GFY109" s="149"/>
      <c r="GFZ109" s="149"/>
      <c r="GGA109" s="149"/>
      <c r="GGB109" s="149"/>
      <c r="GGC109" s="149"/>
      <c r="GGD109" s="149"/>
      <c r="GGE109" s="149"/>
      <c r="GGF109" s="149"/>
      <c r="GGG109" s="149"/>
      <c r="GGH109" s="149"/>
      <c r="GGI109" s="149"/>
      <c r="GGJ109" s="149"/>
      <c r="GGK109" s="149"/>
      <c r="GGL109" s="149"/>
      <c r="GGM109" s="149"/>
      <c r="GGN109" s="149"/>
      <c r="GGO109" s="149"/>
      <c r="GGP109" s="149"/>
      <c r="GGQ109" s="149"/>
      <c r="GGR109" s="149"/>
      <c r="GGS109" s="149"/>
      <c r="GGT109" s="149"/>
      <c r="GGU109" s="149"/>
      <c r="GGV109" s="149"/>
      <c r="GGW109" s="149"/>
      <c r="GGX109" s="149"/>
      <c r="GGY109" s="149"/>
      <c r="GGZ109" s="149"/>
      <c r="GHA109" s="149"/>
      <c r="GHB109" s="149"/>
      <c r="GHC109" s="149"/>
      <c r="GHD109" s="149"/>
      <c r="GHE109" s="149"/>
      <c r="GHF109" s="149"/>
      <c r="GHG109" s="149"/>
      <c r="GHH109" s="149"/>
      <c r="GHI109" s="149"/>
      <c r="GHJ109" s="149"/>
      <c r="GHK109" s="149"/>
      <c r="GHL109" s="149"/>
      <c r="GHM109" s="149"/>
      <c r="GHN109" s="149"/>
      <c r="GHO109" s="149"/>
      <c r="GHP109" s="149"/>
      <c r="GHQ109" s="149"/>
      <c r="GHR109" s="149"/>
      <c r="GHS109" s="149"/>
      <c r="GHT109" s="149"/>
      <c r="GHU109" s="149"/>
      <c r="GHV109" s="149"/>
      <c r="GHW109" s="149"/>
      <c r="GHX109" s="149"/>
      <c r="GHY109" s="149"/>
      <c r="GHZ109" s="149"/>
      <c r="GIA109" s="149"/>
      <c r="GIB109" s="149"/>
      <c r="GIC109" s="149"/>
      <c r="GID109" s="149"/>
      <c r="GIE109" s="149"/>
      <c r="GIF109" s="149"/>
      <c r="GIG109" s="149"/>
      <c r="GIH109" s="149"/>
      <c r="GII109" s="149"/>
      <c r="GIJ109" s="149"/>
      <c r="GIK109" s="149"/>
      <c r="GIL109" s="149"/>
      <c r="GIM109" s="149"/>
      <c r="GIN109" s="149"/>
      <c r="GIO109" s="149"/>
      <c r="GIP109" s="149"/>
      <c r="GIQ109" s="149"/>
      <c r="GIR109" s="149"/>
      <c r="GIS109" s="149"/>
      <c r="GIT109" s="149"/>
      <c r="GIU109" s="149"/>
      <c r="GIV109" s="149"/>
      <c r="GIW109" s="149"/>
      <c r="GIX109" s="149"/>
      <c r="GIY109" s="149"/>
      <c r="GIZ109" s="149"/>
      <c r="GJA109" s="149"/>
      <c r="GJB109" s="149"/>
      <c r="GJC109" s="149"/>
      <c r="GJD109" s="149"/>
      <c r="GJE109" s="149"/>
      <c r="GJF109" s="149"/>
      <c r="GJG109" s="149"/>
      <c r="GJH109" s="149"/>
      <c r="GJI109" s="149"/>
      <c r="GJJ109" s="149"/>
      <c r="GJK109" s="149"/>
      <c r="GJL109" s="149"/>
      <c r="GJM109" s="149"/>
      <c r="GJN109" s="149"/>
      <c r="GJO109" s="149"/>
      <c r="GJP109" s="149"/>
      <c r="GJQ109" s="149"/>
      <c r="GJR109" s="149"/>
      <c r="GJS109" s="149"/>
      <c r="GJT109" s="149"/>
      <c r="GJU109" s="149"/>
      <c r="GJV109" s="149"/>
      <c r="GJW109" s="149"/>
      <c r="GJX109" s="149"/>
      <c r="GJY109" s="149"/>
      <c r="GJZ109" s="149"/>
      <c r="GKA109" s="149"/>
      <c r="GKB109" s="149"/>
      <c r="GKC109" s="149"/>
      <c r="GKD109" s="149"/>
      <c r="GKE109" s="149"/>
      <c r="GKF109" s="149"/>
      <c r="GKG109" s="149"/>
      <c r="GKH109" s="149"/>
      <c r="GKI109" s="149"/>
      <c r="GKJ109" s="149"/>
      <c r="GKK109" s="149"/>
      <c r="GKL109" s="149"/>
      <c r="GKM109" s="149"/>
      <c r="GKN109" s="149"/>
      <c r="GKO109" s="149"/>
      <c r="GKP109" s="149"/>
      <c r="GKQ109" s="149"/>
      <c r="GKR109" s="149"/>
      <c r="GKS109" s="149"/>
      <c r="GKT109" s="149"/>
      <c r="GKU109" s="149"/>
      <c r="GKV109" s="149"/>
      <c r="GKW109" s="149"/>
      <c r="GKX109" s="149"/>
      <c r="GKY109" s="149"/>
      <c r="GKZ109" s="149"/>
      <c r="GLA109" s="149"/>
      <c r="GLB109" s="149"/>
      <c r="GLC109" s="149"/>
      <c r="GLD109" s="149"/>
      <c r="GLE109" s="149"/>
      <c r="GLF109" s="149"/>
      <c r="GLG109" s="149"/>
      <c r="GLH109" s="149"/>
      <c r="GLI109" s="149"/>
      <c r="GLJ109" s="149"/>
      <c r="GLK109" s="149"/>
      <c r="GLL109" s="149"/>
      <c r="GLM109" s="149"/>
      <c r="GLN109" s="149"/>
      <c r="GLO109" s="149"/>
      <c r="GLP109" s="149"/>
      <c r="GLQ109" s="149"/>
      <c r="GLR109" s="149"/>
      <c r="GLS109" s="149"/>
      <c r="GLT109" s="149"/>
      <c r="GLU109" s="149"/>
      <c r="GLV109" s="149"/>
      <c r="GLW109" s="149"/>
      <c r="GLX109" s="149"/>
      <c r="GLY109" s="149"/>
      <c r="GLZ109" s="149"/>
      <c r="GMA109" s="149"/>
      <c r="GMB109" s="149"/>
      <c r="GMC109" s="149"/>
      <c r="GMD109" s="149"/>
      <c r="GME109" s="149"/>
      <c r="GMF109" s="149"/>
      <c r="GMG109" s="149"/>
      <c r="GMH109" s="149"/>
      <c r="GMI109" s="149"/>
      <c r="GMJ109" s="149"/>
      <c r="GMK109" s="149"/>
      <c r="GML109" s="149"/>
      <c r="GMM109" s="149"/>
      <c r="GMN109" s="149"/>
      <c r="GMO109" s="149"/>
      <c r="GMP109" s="149"/>
      <c r="GMQ109" s="149"/>
      <c r="GMR109" s="149"/>
      <c r="GMS109" s="149"/>
      <c r="GMT109" s="149"/>
      <c r="GMU109" s="149"/>
      <c r="GMV109" s="149"/>
      <c r="GMW109" s="149"/>
      <c r="GMX109" s="149"/>
      <c r="GMY109" s="149"/>
      <c r="GMZ109" s="149"/>
      <c r="GNA109" s="149"/>
      <c r="GNB109" s="149"/>
      <c r="GNC109" s="149"/>
      <c r="GND109" s="149"/>
      <c r="GNE109" s="149"/>
      <c r="GNF109" s="149"/>
      <c r="GNG109" s="149"/>
      <c r="GNH109" s="149"/>
      <c r="GNI109" s="149"/>
      <c r="GNJ109" s="149"/>
      <c r="GNK109" s="149"/>
      <c r="GNL109" s="149"/>
      <c r="GNM109" s="149"/>
      <c r="GNN109" s="149"/>
      <c r="GNO109" s="149"/>
      <c r="GNP109" s="149"/>
      <c r="GNQ109" s="149"/>
      <c r="GNR109" s="149"/>
      <c r="GNS109" s="149"/>
      <c r="GNT109" s="149"/>
      <c r="GNU109" s="149"/>
      <c r="GNV109" s="149"/>
      <c r="GNW109" s="149"/>
      <c r="GNX109" s="149"/>
      <c r="GNY109" s="149"/>
      <c r="GNZ109" s="149"/>
      <c r="GOA109" s="149"/>
      <c r="GOB109" s="149"/>
      <c r="GOC109" s="149"/>
      <c r="GOD109" s="149"/>
      <c r="GOE109" s="149"/>
      <c r="GOF109" s="149"/>
      <c r="GOG109" s="149"/>
      <c r="GOH109" s="149"/>
      <c r="GOI109" s="149"/>
      <c r="GOJ109" s="149"/>
      <c r="GOK109" s="149"/>
      <c r="GOL109" s="149"/>
      <c r="GOM109" s="149"/>
      <c r="GON109" s="149"/>
      <c r="GOO109" s="149"/>
      <c r="GOP109" s="149"/>
      <c r="GOQ109" s="149"/>
      <c r="GOR109" s="149"/>
      <c r="GOS109" s="149"/>
      <c r="GOT109" s="149"/>
      <c r="GOU109" s="149"/>
      <c r="GOV109" s="149"/>
      <c r="GOW109" s="149"/>
      <c r="GOX109" s="149"/>
      <c r="GOY109" s="149"/>
      <c r="GOZ109" s="149"/>
      <c r="GPA109" s="149"/>
      <c r="GPB109" s="149"/>
      <c r="GPC109" s="149"/>
      <c r="GPD109" s="149"/>
      <c r="GPE109" s="149"/>
      <c r="GPF109" s="149"/>
      <c r="GPG109" s="149"/>
      <c r="GPH109" s="149"/>
      <c r="GPI109" s="149"/>
      <c r="GPJ109" s="149"/>
      <c r="GPK109" s="149"/>
      <c r="GPL109" s="149"/>
      <c r="GPM109" s="149"/>
      <c r="GPN109" s="149"/>
      <c r="GPO109" s="149"/>
      <c r="GPP109" s="149"/>
      <c r="GPQ109" s="149"/>
      <c r="GPR109" s="149"/>
      <c r="GPS109" s="149"/>
      <c r="GPT109" s="149"/>
      <c r="GPU109" s="149"/>
      <c r="GPV109" s="149"/>
      <c r="GPW109" s="149"/>
      <c r="GPX109" s="149"/>
      <c r="GPY109" s="149"/>
      <c r="GPZ109" s="149"/>
      <c r="GQA109" s="149"/>
      <c r="GQB109" s="149"/>
      <c r="GQC109" s="149"/>
      <c r="GQD109" s="149"/>
      <c r="GQE109" s="149"/>
      <c r="GQF109" s="149"/>
      <c r="GQG109" s="149"/>
      <c r="GQH109" s="149"/>
      <c r="GQI109" s="149"/>
      <c r="GQJ109" s="149"/>
      <c r="GQK109" s="149"/>
      <c r="GQL109" s="149"/>
      <c r="GQM109" s="149"/>
      <c r="GQN109" s="149"/>
      <c r="GQO109" s="149"/>
      <c r="GQP109" s="149"/>
      <c r="GQQ109" s="149"/>
      <c r="GQR109" s="149"/>
      <c r="GQS109" s="149"/>
      <c r="GQT109" s="149"/>
      <c r="GQU109" s="149"/>
      <c r="GQV109" s="149"/>
      <c r="GQW109" s="149"/>
      <c r="GQX109" s="149"/>
      <c r="GQY109" s="149"/>
      <c r="GQZ109" s="149"/>
      <c r="GRA109" s="149"/>
      <c r="GRB109" s="149"/>
      <c r="GRC109" s="149"/>
      <c r="GRD109" s="149"/>
      <c r="GRE109" s="149"/>
      <c r="GRF109" s="149"/>
      <c r="GRG109" s="149"/>
      <c r="GRH109" s="149"/>
      <c r="GRI109" s="149"/>
      <c r="GRJ109" s="149"/>
      <c r="GRK109" s="149"/>
      <c r="GRL109" s="149"/>
      <c r="GRM109" s="149"/>
      <c r="GRN109" s="149"/>
      <c r="GRO109" s="149"/>
      <c r="GRP109" s="149"/>
      <c r="GRQ109" s="149"/>
      <c r="GRR109" s="149"/>
      <c r="GRS109" s="149"/>
      <c r="GRT109" s="149"/>
      <c r="GRU109" s="149"/>
      <c r="GRV109" s="149"/>
      <c r="GRW109" s="149"/>
      <c r="GRX109" s="149"/>
      <c r="GRY109" s="149"/>
      <c r="GRZ109" s="149"/>
      <c r="GSA109" s="149"/>
      <c r="GSB109" s="149"/>
      <c r="GSC109" s="149"/>
      <c r="GSD109" s="149"/>
      <c r="GSE109" s="149"/>
      <c r="GSF109" s="149"/>
      <c r="GSG109" s="149"/>
      <c r="GSH109" s="149"/>
      <c r="GSI109" s="149"/>
      <c r="GSJ109" s="149"/>
      <c r="GSK109" s="149"/>
      <c r="GSL109" s="149"/>
      <c r="GSM109" s="149"/>
      <c r="GSN109" s="149"/>
      <c r="GSO109" s="149"/>
      <c r="GSP109" s="149"/>
      <c r="GSQ109" s="149"/>
      <c r="GSR109" s="149"/>
      <c r="GSS109" s="149"/>
      <c r="GST109" s="149"/>
      <c r="GSU109" s="149"/>
      <c r="GSV109" s="149"/>
      <c r="GSW109" s="149"/>
      <c r="GSX109" s="149"/>
      <c r="GSY109" s="149"/>
      <c r="GSZ109" s="149"/>
      <c r="GTA109" s="149"/>
      <c r="GTB109" s="149"/>
      <c r="GTC109" s="149"/>
      <c r="GTD109" s="149"/>
      <c r="GTE109" s="149"/>
      <c r="GTF109" s="149"/>
      <c r="GTG109" s="149"/>
      <c r="GTH109" s="149"/>
      <c r="GTI109" s="149"/>
      <c r="GTJ109" s="149"/>
      <c r="GTK109" s="149"/>
      <c r="GTL109" s="149"/>
      <c r="GTM109" s="149"/>
      <c r="GTN109" s="149"/>
      <c r="GTO109" s="149"/>
      <c r="GTP109" s="149"/>
      <c r="GTQ109" s="149"/>
      <c r="GTR109" s="149"/>
      <c r="GTS109" s="149"/>
      <c r="GTT109" s="149"/>
      <c r="GTU109" s="149"/>
      <c r="GTV109" s="149"/>
      <c r="GTW109" s="149"/>
      <c r="GTX109" s="149"/>
      <c r="GTY109" s="149"/>
      <c r="GTZ109" s="149"/>
      <c r="GUA109" s="149"/>
      <c r="GUB109" s="149"/>
      <c r="GUC109" s="149"/>
      <c r="GUD109" s="149"/>
      <c r="GUE109" s="149"/>
      <c r="GUF109" s="149"/>
      <c r="GUG109" s="149"/>
      <c r="GUH109" s="149"/>
      <c r="GUI109" s="149"/>
      <c r="GUJ109" s="149"/>
      <c r="GUK109" s="149"/>
      <c r="GUL109" s="149"/>
      <c r="GUM109" s="149"/>
      <c r="GUN109" s="149"/>
      <c r="GUO109" s="149"/>
      <c r="GUP109" s="149"/>
      <c r="GUQ109" s="149"/>
      <c r="GUR109" s="149"/>
      <c r="GUS109" s="149"/>
      <c r="GUT109" s="149"/>
      <c r="GUU109" s="149"/>
      <c r="GUV109" s="149"/>
      <c r="GUW109" s="149"/>
      <c r="GUX109" s="149"/>
      <c r="GUY109" s="149"/>
      <c r="GUZ109" s="149"/>
      <c r="GVA109" s="149"/>
      <c r="GVB109" s="149"/>
      <c r="GVC109" s="149"/>
      <c r="GVD109" s="149"/>
      <c r="GVE109" s="149"/>
      <c r="GVF109" s="149"/>
      <c r="GVG109" s="149"/>
      <c r="GVH109" s="149"/>
      <c r="GVI109" s="149"/>
      <c r="GVJ109" s="149"/>
      <c r="GVK109" s="149"/>
      <c r="GVL109" s="149"/>
      <c r="GVM109" s="149"/>
      <c r="GVN109" s="149"/>
      <c r="GVO109" s="149"/>
      <c r="GVP109" s="149"/>
      <c r="GVQ109" s="149"/>
      <c r="GVR109" s="149"/>
      <c r="GVS109" s="149"/>
      <c r="GVT109" s="149"/>
      <c r="GVU109" s="149"/>
      <c r="GVV109" s="149"/>
      <c r="GVW109" s="149"/>
      <c r="GVX109" s="149"/>
      <c r="GVY109" s="149"/>
      <c r="GVZ109" s="149"/>
      <c r="GWA109" s="149"/>
      <c r="GWB109" s="149"/>
      <c r="GWC109" s="149"/>
      <c r="GWD109" s="149"/>
      <c r="GWE109" s="149"/>
      <c r="GWF109" s="149"/>
      <c r="GWG109" s="149"/>
      <c r="GWH109" s="149"/>
      <c r="GWI109" s="149"/>
      <c r="GWJ109" s="149"/>
      <c r="GWK109" s="149"/>
      <c r="GWL109" s="149"/>
      <c r="GWM109" s="149"/>
      <c r="GWN109" s="149"/>
      <c r="GWO109" s="149"/>
      <c r="GWP109" s="149"/>
      <c r="GWQ109" s="149"/>
      <c r="GWR109" s="149"/>
      <c r="GWS109" s="149"/>
      <c r="GWT109" s="149"/>
      <c r="GWU109" s="149"/>
      <c r="GWV109" s="149"/>
      <c r="GWW109" s="149"/>
      <c r="GWX109" s="149"/>
      <c r="GWY109" s="149"/>
      <c r="GWZ109" s="149"/>
      <c r="GXA109" s="149"/>
      <c r="GXB109" s="149"/>
      <c r="GXC109" s="149"/>
      <c r="GXD109" s="149"/>
      <c r="GXE109" s="149"/>
      <c r="GXF109" s="149"/>
      <c r="GXG109" s="149"/>
      <c r="GXH109" s="149"/>
      <c r="GXI109" s="149"/>
      <c r="GXJ109" s="149"/>
      <c r="GXK109" s="149"/>
      <c r="GXL109" s="149"/>
      <c r="GXM109" s="149"/>
      <c r="GXN109" s="149"/>
      <c r="GXO109" s="149"/>
      <c r="GXP109" s="149"/>
      <c r="GXQ109" s="149"/>
      <c r="GXR109" s="149"/>
      <c r="GXS109" s="149"/>
      <c r="GXT109" s="149"/>
      <c r="GXU109" s="149"/>
      <c r="GXV109" s="149"/>
      <c r="GXW109" s="149"/>
      <c r="GXX109" s="149"/>
      <c r="GXY109" s="149"/>
      <c r="GXZ109" s="149"/>
      <c r="GYA109" s="149"/>
      <c r="GYB109" s="149"/>
      <c r="GYC109" s="149"/>
      <c r="GYD109" s="149"/>
      <c r="GYE109" s="149"/>
      <c r="GYF109" s="149"/>
      <c r="GYG109" s="149"/>
      <c r="GYH109" s="149"/>
      <c r="GYI109" s="149"/>
      <c r="GYJ109" s="149"/>
      <c r="GYK109" s="149"/>
      <c r="GYL109" s="149"/>
      <c r="GYM109" s="149"/>
      <c r="GYN109" s="149"/>
      <c r="GYO109" s="149"/>
      <c r="GYP109" s="149"/>
      <c r="GYQ109" s="149"/>
      <c r="GYR109" s="149"/>
      <c r="GYS109" s="149"/>
      <c r="GYT109" s="149"/>
      <c r="GYU109" s="149"/>
      <c r="GYV109" s="149"/>
      <c r="GYW109" s="149"/>
      <c r="GYX109" s="149"/>
      <c r="GYY109" s="149"/>
      <c r="GYZ109" s="149"/>
      <c r="GZA109" s="149"/>
      <c r="GZB109" s="149"/>
      <c r="GZC109" s="149"/>
      <c r="GZD109" s="149"/>
      <c r="GZE109" s="149"/>
      <c r="GZF109" s="149"/>
      <c r="GZG109" s="149"/>
      <c r="GZH109" s="149"/>
      <c r="GZI109" s="149"/>
      <c r="GZJ109" s="149"/>
      <c r="GZK109" s="149"/>
      <c r="GZL109" s="149"/>
      <c r="GZM109" s="149"/>
      <c r="GZN109" s="149"/>
      <c r="GZO109" s="149"/>
      <c r="GZP109" s="149"/>
      <c r="GZQ109" s="149"/>
      <c r="GZR109" s="149"/>
      <c r="GZS109" s="149"/>
      <c r="GZT109" s="149"/>
      <c r="GZU109" s="149"/>
      <c r="GZV109" s="149"/>
      <c r="GZW109" s="149"/>
      <c r="GZX109" s="149"/>
      <c r="GZY109" s="149"/>
      <c r="GZZ109" s="149"/>
      <c r="HAA109" s="149"/>
      <c r="HAB109" s="149"/>
      <c r="HAC109" s="149"/>
      <c r="HAD109" s="149"/>
      <c r="HAE109" s="149"/>
      <c r="HAF109" s="149"/>
      <c r="HAG109" s="149"/>
      <c r="HAH109" s="149"/>
      <c r="HAI109" s="149"/>
      <c r="HAJ109" s="149"/>
      <c r="HAK109" s="149"/>
      <c r="HAL109" s="149"/>
      <c r="HAM109" s="149"/>
      <c r="HAN109" s="149"/>
      <c r="HAO109" s="149"/>
      <c r="HAP109" s="149"/>
      <c r="HAQ109" s="149"/>
      <c r="HAR109" s="149"/>
      <c r="HAS109" s="149"/>
      <c r="HAT109" s="149"/>
      <c r="HAU109" s="149"/>
      <c r="HAV109" s="149"/>
      <c r="HAW109" s="149"/>
      <c r="HAX109" s="149"/>
      <c r="HAY109" s="149"/>
      <c r="HAZ109" s="149"/>
      <c r="HBA109" s="149"/>
      <c r="HBB109" s="149"/>
      <c r="HBC109" s="149"/>
      <c r="HBD109" s="149"/>
      <c r="HBE109" s="149"/>
      <c r="HBF109" s="149"/>
      <c r="HBG109" s="149"/>
      <c r="HBH109" s="149"/>
      <c r="HBI109" s="149"/>
      <c r="HBJ109" s="149"/>
      <c r="HBK109" s="149"/>
      <c r="HBL109" s="149"/>
      <c r="HBM109" s="149"/>
      <c r="HBN109" s="149"/>
      <c r="HBO109" s="149"/>
      <c r="HBP109" s="149"/>
      <c r="HBQ109" s="149"/>
      <c r="HBR109" s="149"/>
      <c r="HBS109" s="149"/>
      <c r="HBT109" s="149"/>
      <c r="HBU109" s="149"/>
      <c r="HBV109" s="149"/>
      <c r="HBW109" s="149"/>
      <c r="HBX109" s="149"/>
      <c r="HBY109" s="149"/>
      <c r="HBZ109" s="149"/>
      <c r="HCA109" s="149"/>
      <c r="HCB109" s="149"/>
      <c r="HCC109" s="149"/>
      <c r="HCD109" s="149"/>
      <c r="HCE109" s="149"/>
      <c r="HCF109" s="149"/>
      <c r="HCG109" s="149"/>
      <c r="HCH109" s="149"/>
      <c r="HCI109" s="149"/>
      <c r="HCJ109" s="149"/>
      <c r="HCK109" s="149"/>
      <c r="HCL109" s="149"/>
      <c r="HCM109" s="149"/>
      <c r="HCN109" s="149"/>
      <c r="HCO109" s="149"/>
      <c r="HCP109" s="149"/>
      <c r="HCQ109" s="149"/>
      <c r="HCR109" s="149"/>
      <c r="HCS109" s="149"/>
      <c r="HCT109" s="149"/>
      <c r="HCU109" s="149"/>
      <c r="HCV109" s="149"/>
      <c r="HCW109" s="149"/>
      <c r="HCX109" s="149"/>
      <c r="HCY109" s="149"/>
      <c r="HCZ109" s="149"/>
      <c r="HDA109" s="149"/>
      <c r="HDB109" s="149"/>
      <c r="HDC109" s="149"/>
      <c r="HDD109" s="149"/>
      <c r="HDE109" s="149"/>
      <c r="HDF109" s="149"/>
      <c r="HDG109" s="149"/>
      <c r="HDH109" s="149"/>
      <c r="HDI109" s="149"/>
      <c r="HDJ109" s="149"/>
      <c r="HDK109" s="149"/>
      <c r="HDL109" s="149"/>
      <c r="HDM109" s="149"/>
      <c r="HDN109" s="149"/>
      <c r="HDO109" s="149"/>
      <c r="HDP109" s="149"/>
      <c r="HDQ109" s="149"/>
      <c r="HDR109" s="149"/>
      <c r="HDS109" s="149"/>
      <c r="HDT109" s="149"/>
      <c r="HDU109" s="149"/>
      <c r="HDV109" s="149"/>
      <c r="HDW109" s="149"/>
      <c r="HDX109" s="149"/>
      <c r="HDY109" s="149"/>
      <c r="HDZ109" s="149"/>
      <c r="HEA109" s="149"/>
      <c r="HEB109" s="149"/>
      <c r="HEC109" s="149"/>
      <c r="HED109" s="149"/>
      <c r="HEE109" s="149"/>
      <c r="HEF109" s="149"/>
      <c r="HEG109" s="149"/>
      <c r="HEH109" s="149"/>
      <c r="HEI109" s="149"/>
      <c r="HEJ109" s="149"/>
      <c r="HEK109" s="149"/>
      <c r="HEL109" s="149"/>
      <c r="HEM109" s="149"/>
      <c r="HEN109" s="149"/>
      <c r="HEO109" s="149"/>
      <c r="HEP109" s="149"/>
      <c r="HEQ109" s="149"/>
      <c r="HER109" s="149"/>
      <c r="HES109" s="149"/>
      <c r="HET109" s="149"/>
      <c r="HEU109" s="149"/>
      <c r="HEV109" s="149"/>
      <c r="HEW109" s="149"/>
      <c r="HEX109" s="149"/>
      <c r="HEY109" s="149"/>
      <c r="HEZ109" s="149"/>
      <c r="HFA109" s="149"/>
      <c r="HFB109" s="149"/>
      <c r="HFC109" s="149"/>
      <c r="HFD109" s="149"/>
      <c r="HFE109" s="149"/>
      <c r="HFF109" s="149"/>
      <c r="HFG109" s="149"/>
      <c r="HFH109" s="149"/>
      <c r="HFI109" s="149"/>
      <c r="HFJ109" s="149"/>
      <c r="HFK109" s="149"/>
      <c r="HFL109" s="149"/>
      <c r="HFM109" s="149"/>
      <c r="HFN109" s="149"/>
      <c r="HFO109" s="149"/>
      <c r="HFP109" s="149"/>
      <c r="HFQ109" s="149"/>
      <c r="HFR109" s="149"/>
      <c r="HFS109" s="149"/>
      <c r="HFT109" s="149"/>
      <c r="HFU109" s="149"/>
      <c r="HFV109" s="149"/>
      <c r="HFW109" s="149"/>
      <c r="HFX109" s="149"/>
      <c r="HFY109" s="149"/>
      <c r="HFZ109" s="149"/>
      <c r="HGA109" s="149"/>
      <c r="HGB109" s="149"/>
      <c r="HGC109" s="149"/>
      <c r="HGD109" s="149"/>
      <c r="HGE109" s="149"/>
      <c r="HGF109" s="149"/>
      <c r="HGG109" s="149"/>
      <c r="HGH109" s="149"/>
      <c r="HGI109" s="149"/>
      <c r="HGJ109" s="149"/>
      <c r="HGK109" s="149"/>
      <c r="HGL109" s="149"/>
      <c r="HGM109" s="149"/>
      <c r="HGN109" s="149"/>
      <c r="HGO109" s="149"/>
      <c r="HGP109" s="149"/>
      <c r="HGQ109" s="149"/>
      <c r="HGR109" s="149"/>
      <c r="HGS109" s="149"/>
      <c r="HGT109" s="149"/>
      <c r="HGU109" s="149"/>
      <c r="HGV109" s="149"/>
      <c r="HGW109" s="149"/>
      <c r="HGX109" s="149"/>
      <c r="HGY109" s="149"/>
      <c r="HGZ109" s="149"/>
      <c r="HHA109" s="149"/>
      <c r="HHB109" s="149"/>
      <c r="HHC109" s="149"/>
      <c r="HHD109" s="149"/>
      <c r="HHE109" s="149"/>
      <c r="HHF109" s="149"/>
      <c r="HHG109" s="149"/>
      <c r="HHH109" s="149"/>
      <c r="HHI109" s="149"/>
      <c r="HHJ109" s="149"/>
      <c r="HHK109" s="149"/>
      <c r="HHL109" s="149"/>
      <c r="HHM109" s="149"/>
      <c r="HHN109" s="149"/>
      <c r="HHO109" s="149"/>
      <c r="HHP109" s="149"/>
      <c r="HHQ109" s="149"/>
      <c r="HHR109" s="149"/>
      <c r="HHS109" s="149"/>
      <c r="HHT109" s="149"/>
      <c r="HHU109" s="149"/>
      <c r="HHV109" s="149"/>
      <c r="HHW109" s="149"/>
      <c r="HHX109" s="149"/>
      <c r="HHY109" s="149"/>
      <c r="HHZ109" s="149"/>
      <c r="HIA109" s="149"/>
      <c r="HIB109" s="149"/>
      <c r="HIC109" s="149"/>
      <c r="HID109" s="149"/>
      <c r="HIE109" s="149"/>
      <c r="HIF109" s="149"/>
      <c r="HIG109" s="149"/>
      <c r="HIH109" s="149"/>
      <c r="HII109" s="149"/>
      <c r="HIJ109" s="149"/>
      <c r="HIK109" s="149"/>
      <c r="HIL109" s="149"/>
      <c r="HIM109" s="149"/>
      <c r="HIN109" s="149"/>
      <c r="HIO109" s="149"/>
      <c r="HIP109" s="149"/>
      <c r="HIQ109" s="149"/>
      <c r="HIR109" s="149"/>
      <c r="HIS109" s="149"/>
      <c r="HIT109" s="149"/>
      <c r="HIU109" s="149"/>
      <c r="HIV109" s="149"/>
      <c r="HIW109" s="149"/>
      <c r="HIX109" s="149"/>
      <c r="HIY109" s="149"/>
      <c r="HIZ109" s="149"/>
      <c r="HJA109" s="149"/>
      <c r="HJB109" s="149"/>
      <c r="HJC109" s="149"/>
      <c r="HJD109" s="149"/>
      <c r="HJE109" s="149"/>
      <c r="HJF109" s="149"/>
      <c r="HJG109" s="149"/>
      <c r="HJH109" s="149"/>
      <c r="HJI109" s="149"/>
      <c r="HJJ109" s="149"/>
      <c r="HJK109" s="149"/>
      <c r="HJL109" s="149"/>
      <c r="HJM109" s="149"/>
      <c r="HJN109" s="149"/>
      <c r="HJO109" s="149"/>
      <c r="HJP109" s="149"/>
      <c r="HJQ109" s="149"/>
      <c r="HJR109" s="149"/>
      <c r="HJS109" s="149"/>
      <c r="HJT109" s="149"/>
      <c r="HJU109" s="149"/>
      <c r="HJV109" s="149"/>
      <c r="HJW109" s="149"/>
      <c r="HJX109" s="149"/>
      <c r="HJY109" s="149"/>
      <c r="HJZ109" s="149"/>
      <c r="HKA109" s="149"/>
      <c r="HKB109" s="149"/>
      <c r="HKC109" s="149"/>
      <c r="HKD109" s="149"/>
      <c r="HKE109" s="149"/>
      <c r="HKF109" s="149"/>
      <c r="HKG109" s="149"/>
      <c r="HKH109" s="149"/>
      <c r="HKI109" s="149"/>
      <c r="HKJ109" s="149"/>
      <c r="HKK109" s="149"/>
      <c r="HKL109" s="149"/>
      <c r="HKM109" s="149"/>
      <c r="HKN109" s="149"/>
      <c r="HKO109" s="149"/>
      <c r="HKP109" s="149"/>
      <c r="HKQ109" s="149"/>
      <c r="HKR109" s="149"/>
      <c r="HKS109" s="149"/>
      <c r="HKT109" s="149"/>
      <c r="HKU109" s="149"/>
      <c r="HKV109" s="149"/>
      <c r="HKW109" s="149"/>
      <c r="HKX109" s="149"/>
      <c r="HKY109" s="149"/>
      <c r="HKZ109" s="149"/>
      <c r="HLA109" s="149"/>
      <c r="HLB109" s="149"/>
      <c r="HLC109" s="149"/>
      <c r="HLD109" s="149"/>
      <c r="HLE109" s="149"/>
      <c r="HLF109" s="149"/>
      <c r="HLG109" s="149"/>
      <c r="HLH109" s="149"/>
      <c r="HLI109" s="149"/>
      <c r="HLJ109" s="149"/>
      <c r="HLK109" s="149"/>
      <c r="HLL109" s="149"/>
      <c r="HLM109" s="149"/>
      <c r="HLN109" s="149"/>
      <c r="HLO109" s="149"/>
      <c r="HLP109" s="149"/>
      <c r="HLQ109" s="149"/>
      <c r="HLR109" s="149"/>
      <c r="HLS109" s="149"/>
      <c r="HLT109" s="149"/>
      <c r="HLU109" s="149"/>
      <c r="HLV109" s="149"/>
      <c r="HLW109" s="149"/>
      <c r="HLX109" s="149"/>
      <c r="HLY109" s="149"/>
      <c r="HLZ109" s="149"/>
      <c r="HMA109" s="149"/>
      <c r="HMB109" s="149"/>
      <c r="HMC109" s="149"/>
      <c r="HMD109" s="149"/>
      <c r="HME109" s="149"/>
      <c r="HMF109" s="149"/>
      <c r="HMG109" s="149"/>
      <c r="HMH109" s="149"/>
      <c r="HMI109" s="149"/>
      <c r="HMJ109" s="149"/>
      <c r="HMK109" s="149"/>
      <c r="HML109" s="149"/>
      <c r="HMM109" s="149"/>
      <c r="HMN109" s="149"/>
      <c r="HMO109" s="149"/>
      <c r="HMP109" s="149"/>
      <c r="HMQ109" s="149"/>
      <c r="HMR109" s="149"/>
      <c r="HMS109" s="149"/>
      <c r="HMT109" s="149"/>
      <c r="HMU109" s="149"/>
      <c r="HMV109" s="149"/>
      <c r="HMW109" s="149"/>
      <c r="HMX109" s="149"/>
      <c r="HMY109" s="149"/>
      <c r="HMZ109" s="149"/>
      <c r="HNA109" s="149"/>
      <c r="HNB109" s="149"/>
      <c r="HNC109" s="149"/>
      <c r="HND109" s="149"/>
      <c r="HNE109" s="149"/>
      <c r="HNF109" s="149"/>
      <c r="HNG109" s="149"/>
      <c r="HNH109" s="149"/>
      <c r="HNI109" s="149"/>
      <c r="HNJ109" s="149"/>
      <c r="HNK109" s="149"/>
      <c r="HNL109" s="149"/>
      <c r="HNM109" s="149"/>
      <c r="HNN109" s="149"/>
      <c r="HNO109" s="149"/>
      <c r="HNP109" s="149"/>
      <c r="HNQ109" s="149"/>
      <c r="HNR109" s="149"/>
      <c r="HNS109" s="149"/>
      <c r="HNT109" s="149"/>
      <c r="HNU109" s="149"/>
      <c r="HNV109" s="149"/>
      <c r="HNW109" s="149"/>
      <c r="HNX109" s="149"/>
      <c r="HNY109" s="149"/>
      <c r="HNZ109" s="149"/>
      <c r="HOA109" s="149"/>
      <c r="HOB109" s="149"/>
      <c r="HOC109" s="149"/>
      <c r="HOD109" s="149"/>
      <c r="HOE109" s="149"/>
      <c r="HOF109" s="149"/>
      <c r="HOG109" s="149"/>
      <c r="HOH109" s="149"/>
      <c r="HOI109" s="149"/>
      <c r="HOJ109" s="149"/>
      <c r="HOK109" s="149"/>
      <c r="HOL109" s="149"/>
      <c r="HOM109" s="149"/>
      <c r="HON109" s="149"/>
      <c r="HOO109" s="149"/>
      <c r="HOP109" s="149"/>
      <c r="HOQ109" s="149"/>
      <c r="HOR109" s="149"/>
      <c r="HOS109" s="149"/>
      <c r="HOT109" s="149"/>
      <c r="HOU109" s="149"/>
      <c r="HOV109" s="149"/>
      <c r="HOW109" s="149"/>
      <c r="HOX109" s="149"/>
      <c r="HOY109" s="149"/>
      <c r="HOZ109" s="149"/>
      <c r="HPA109" s="149"/>
      <c r="HPB109" s="149"/>
      <c r="HPC109" s="149"/>
      <c r="HPD109" s="149"/>
      <c r="HPE109" s="149"/>
      <c r="HPF109" s="149"/>
      <c r="HPG109" s="149"/>
      <c r="HPH109" s="149"/>
      <c r="HPI109" s="149"/>
      <c r="HPJ109" s="149"/>
      <c r="HPK109" s="149"/>
      <c r="HPL109" s="149"/>
      <c r="HPM109" s="149"/>
      <c r="HPN109" s="149"/>
      <c r="HPO109" s="149"/>
      <c r="HPP109" s="149"/>
      <c r="HPQ109" s="149"/>
      <c r="HPR109" s="149"/>
      <c r="HPS109" s="149"/>
      <c r="HPT109" s="149"/>
      <c r="HPU109" s="149"/>
      <c r="HPV109" s="149"/>
      <c r="HPW109" s="149"/>
      <c r="HPX109" s="149"/>
      <c r="HPY109" s="149"/>
      <c r="HPZ109" s="149"/>
      <c r="HQA109" s="149"/>
      <c r="HQB109" s="149"/>
      <c r="HQC109" s="149"/>
      <c r="HQD109" s="149"/>
      <c r="HQE109" s="149"/>
      <c r="HQF109" s="149"/>
      <c r="HQG109" s="149"/>
      <c r="HQH109" s="149"/>
      <c r="HQI109" s="149"/>
      <c r="HQJ109" s="149"/>
      <c r="HQK109" s="149"/>
      <c r="HQL109" s="149"/>
      <c r="HQM109" s="149"/>
      <c r="HQN109" s="149"/>
      <c r="HQO109" s="149"/>
      <c r="HQP109" s="149"/>
      <c r="HQQ109" s="149"/>
      <c r="HQR109" s="149"/>
      <c r="HQS109" s="149"/>
      <c r="HQT109" s="149"/>
      <c r="HQU109" s="149"/>
      <c r="HQV109" s="149"/>
      <c r="HQW109" s="149"/>
      <c r="HQX109" s="149"/>
      <c r="HQY109" s="149"/>
      <c r="HQZ109" s="149"/>
      <c r="HRA109" s="149"/>
      <c r="HRB109" s="149"/>
      <c r="HRC109" s="149"/>
      <c r="HRD109" s="149"/>
      <c r="HRE109" s="149"/>
      <c r="HRF109" s="149"/>
      <c r="HRG109" s="149"/>
      <c r="HRH109" s="149"/>
      <c r="HRI109" s="149"/>
      <c r="HRJ109" s="149"/>
      <c r="HRK109" s="149"/>
      <c r="HRL109" s="149"/>
      <c r="HRM109" s="149"/>
      <c r="HRN109" s="149"/>
      <c r="HRO109" s="149"/>
      <c r="HRP109" s="149"/>
      <c r="HRQ109" s="149"/>
      <c r="HRR109" s="149"/>
      <c r="HRS109" s="149"/>
      <c r="HRT109" s="149"/>
      <c r="HRU109" s="149"/>
      <c r="HRV109" s="149"/>
      <c r="HRW109" s="149"/>
      <c r="HRX109" s="149"/>
      <c r="HRY109" s="149"/>
      <c r="HRZ109" s="149"/>
      <c r="HSA109" s="149"/>
      <c r="HSB109" s="149"/>
      <c r="HSC109" s="149"/>
      <c r="HSD109" s="149"/>
      <c r="HSE109" s="149"/>
      <c r="HSF109" s="149"/>
      <c r="HSG109" s="149"/>
      <c r="HSH109" s="149"/>
      <c r="HSI109" s="149"/>
      <c r="HSJ109" s="149"/>
      <c r="HSK109" s="149"/>
      <c r="HSL109" s="149"/>
      <c r="HSM109" s="149"/>
      <c r="HSN109" s="149"/>
      <c r="HSO109" s="149"/>
      <c r="HSP109" s="149"/>
      <c r="HSQ109" s="149"/>
      <c r="HSR109" s="149"/>
      <c r="HSS109" s="149"/>
      <c r="HST109" s="149"/>
      <c r="HSU109" s="149"/>
      <c r="HSV109" s="149"/>
      <c r="HSW109" s="149"/>
      <c r="HSX109" s="149"/>
      <c r="HSY109" s="149"/>
      <c r="HSZ109" s="149"/>
      <c r="HTA109" s="149"/>
      <c r="HTB109" s="149"/>
      <c r="HTC109" s="149"/>
      <c r="HTD109" s="149"/>
      <c r="HTE109" s="149"/>
      <c r="HTF109" s="149"/>
      <c r="HTG109" s="149"/>
      <c r="HTH109" s="149"/>
      <c r="HTI109" s="149"/>
      <c r="HTJ109" s="149"/>
      <c r="HTK109" s="149"/>
      <c r="HTL109" s="149"/>
      <c r="HTM109" s="149"/>
      <c r="HTN109" s="149"/>
      <c r="HTO109" s="149"/>
      <c r="HTP109" s="149"/>
      <c r="HTQ109" s="149"/>
      <c r="HTR109" s="149"/>
      <c r="HTS109" s="149"/>
      <c r="HTT109" s="149"/>
      <c r="HTU109" s="149"/>
      <c r="HTV109" s="149"/>
      <c r="HTW109" s="149"/>
      <c r="HTX109" s="149"/>
      <c r="HTY109" s="149"/>
      <c r="HTZ109" s="149"/>
      <c r="HUA109" s="149"/>
      <c r="HUB109" s="149"/>
      <c r="HUC109" s="149"/>
      <c r="HUD109" s="149"/>
      <c r="HUE109" s="149"/>
      <c r="HUF109" s="149"/>
      <c r="HUG109" s="149"/>
      <c r="HUH109" s="149"/>
      <c r="HUI109" s="149"/>
      <c r="HUJ109" s="149"/>
      <c r="HUK109" s="149"/>
      <c r="HUL109" s="149"/>
      <c r="HUM109" s="149"/>
      <c r="HUN109" s="149"/>
      <c r="HUO109" s="149"/>
      <c r="HUP109" s="149"/>
      <c r="HUQ109" s="149"/>
      <c r="HUR109" s="149"/>
      <c r="HUS109" s="149"/>
      <c r="HUT109" s="149"/>
      <c r="HUU109" s="149"/>
      <c r="HUV109" s="149"/>
      <c r="HUW109" s="149"/>
      <c r="HUX109" s="149"/>
      <c r="HUY109" s="149"/>
      <c r="HUZ109" s="149"/>
      <c r="HVA109" s="149"/>
      <c r="HVB109" s="149"/>
      <c r="HVC109" s="149"/>
      <c r="HVD109" s="149"/>
      <c r="HVE109" s="149"/>
      <c r="HVF109" s="149"/>
      <c r="HVG109" s="149"/>
      <c r="HVH109" s="149"/>
      <c r="HVI109" s="149"/>
      <c r="HVJ109" s="149"/>
      <c r="HVK109" s="149"/>
      <c r="HVL109" s="149"/>
      <c r="HVM109" s="149"/>
      <c r="HVN109" s="149"/>
      <c r="HVO109" s="149"/>
      <c r="HVP109" s="149"/>
      <c r="HVQ109" s="149"/>
      <c r="HVR109" s="149"/>
      <c r="HVS109" s="149"/>
      <c r="HVT109" s="149"/>
      <c r="HVU109" s="149"/>
      <c r="HVV109" s="149"/>
      <c r="HVW109" s="149"/>
      <c r="HVX109" s="149"/>
      <c r="HVY109" s="149"/>
      <c r="HVZ109" s="149"/>
      <c r="HWA109" s="149"/>
      <c r="HWB109" s="149"/>
      <c r="HWC109" s="149"/>
      <c r="HWD109" s="149"/>
      <c r="HWE109" s="149"/>
      <c r="HWF109" s="149"/>
      <c r="HWG109" s="149"/>
      <c r="HWH109" s="149"/>
      <c r="HWI109" s="149"/>
      <c r="HWJ109" s="149"/>
      <c r="HWK109" s="149"/>
      <c r="HWL109" s="149"/>
      <c r="HWM109" s="149"/>
      <c r="HWN109" s="149"/>
      <c r="HWO109" s="149"/>
      <c r="HWP109" s="149"/>
      <c r="HWQ109" s="149"/>
      <c r="HWR109" s="149"/>
      <c r="HWS109" s="149"/>
      <c r="HWT109" s="149"/>
      <c r="HWU109" s="149"/>
      <c r="HWV109" s="149"/>
      <c r="HWW109" s="149"/>
      <c r="HWX109" s="149"/>
      <c r="HWY109" s="149"/>
      <c r="HWZ109" s="149"/>
      <c r="HXA109" s="149"/>
      <c r="HXB109" s="149"/>
      <c r="HXC109" s="149"/>
      <c r="HXD109" s="149"/>
      <c r="HXE109" s="149"/>
      <c r="HXF109" s="149"/>
      <c r="HXG109" s="149"/>
      <c r="HXH109" s="149"/>
      <c r="HXI109" s="149"/>
      <c r="HXJ109" s="149"/>
      <c r="HXK109" s="149"/>
      <c r="HXL109" s="149"/>
      <c r="HXM109" s="149"/>
      <c r="HXN109" s="149"/>
      <c r="HXO109" s="149"/>
      <c r="HXP109" s="149"/>
      <c r="HXQ109" s="149"/>
      <c r="HXR109" s="149"/>
      <c r="HXS109" s="149"/>
      <c r="HXT109" s="149"/>
      <c r="HXU109" s="149"/>
      <c r="HXV109" s="149"/>
      <c r="HXW109" s="149"/>
      <c r="HXX109" s="149"/>
      <c r="HXY109" s="149"/>
      <c r="HXZ109" s="149"/>
      <c r="HYA109" s="149"/>
      <c r="HYB109" s="149"/>
      <c r="HYC109" s="149"/>
      <c r="HYD109" s="149"/>
      <c r="HYE109" s="149"/>
      <c r="HYF109" s="149"/>
      <c r="HYG109" s="149"/>
      <c r="HYH109" s="149"/>
      <c r="HYI109" s="149"/>
      <c r="HYJ109" s="149"/>
      <c r="HYK109" s="149"/>
      <c r="HYL109" s="149"/>
      <c r="HYM109" s="149"/>
      <c r="HYN109" s="149"/>
      <c r="HYO109" s="149"/>
      <c r="HYP109" s="149"/>
      <c r="HYQ109" s="149"/>
      <c r="HYR109" s="149"/>
      <c r="HYS109" s="149"/>
      <c r="HYT109" s="149"/>
      <c r="HYU109" s="149"/>
      <c r="HYV109" s="149"/>
      <c r="HYW109" s="149"/>
      <c r="HYX109" s="149"/>
      <c r="HYY109" s="149"/>
      <c r="HYZ109" s="149"/>
      <c r="HZA109" s="149"/>
      <c r="HZB109" s="149"/>
      <c r="HZC109" s="149"/>
      <c r="HZD109" s="149"/>
      <c r="HZE109" s="149"/>
      <c r="HZF109" s="149"/>
      <c r="HZG109" s="149"/>
      <c r="HZH109" s="149"/>
      <c r="HZI109" s="149"/>
      <c r="HZJ109" s="149"/>
      <c r="HZK109" s="149"/>
      <c r="HZL109" s="149"/>
      <c r="HZM109" s="149"/>
      <c r="HZN109" s="149"/>
      <c r="HZO109" s="149"/>
      <c r="HZP109" s="149"/>
      <c r="HZQ109" s="149"/>
      <c r="HZR109" s="149"/>
      <c r="HZS109" s="149"/>
      <c r="HZT109" s="149"/>
      <c r="HZU109" s="149"/>
      <c r="HZV109" s="149"/>
      <c r="HZW109" s="149"/>
      <c r="HZX109" s="149"/>
      <c r="HZY109" s="149"/>
      <c r="HZZ109" s="149"/>
      <c r="IAA109" s="149"/>
      <c r="IAB109" s="149"/>
      <c r="IAC109" s="149"/>
      <c r="IAD109" s="149"/>
      <c r="IAE109" s="149"/>
      <c r="IAF109" s="149"/>
      <c r="IAG109" s="149"/>
      <c r="IAH109" s="149"/>
      <c r="IAI109" s="149"/>
      <c r="IAJ109" s="149"/>
      <c r="IAK109" s="149"/>
      <c r="IAL109" s="149"/>
      <c r="IAM109" s="149"/>
      <c r="IAN109" s="149"/>
      <c r="IAO109" s="149"/>
      <c r="IAP109" s="149"/>
      <c r="IAQ109" s="149"/>
      <c r="IAR109" s="149"/>
      <c r="IAS109" s="149"/>
      <c r="IAT109" s="149"/>
      <c r="IAU109" s="149"/>
      <c r="IAV109" s="149"/>
      <c r="IAW109" s="149"/>
      <c r="IAX109" s="149"/>
      <c r="IAY109" s="149"/>
      <c r="IAZ109" s="149"/>
      <c r="IBA109" s="149"/>
      <c r="IBB109" s="149"/>
      <c r="IBC109" s="149"/>
      <c r="IBD109" s="149"/>
      <c r="IBE109" s="149"/>
      <c r="IBF109" s="149"/>
      <c r="IBG109" s="149"/>
      <c r="IBH109" s="149"/>
      <c r="IBI109" s="149"/>
      <c r="IBJ109" s="149"/>
      <c r="IBK109" s="149"/>
      <c r="IBL109" s="149"/>
      <c r="IBM109" s="149"/>
      <c r="IBN109" s="149"/>
      <c r="IBO109" s="149"/>
      <c r="IBP109" s="149"/>
      <c r="IBQ109" s="149"/>
      <c r="IBR109" s="149"/>
      <c r="IBS109" s="149"/>
      <c r="IBT109" s="149"/>
      <c r="IBU109" s="149"/>
      <c r="IBV109" s="149"/>
      <c r="IBW109" s="149"/>
      <c r="IBX109" s="149"/>
      <c r="IBY109" s="149"/>
      <c r="IBZ109" s="149"/>
      <c r="ICA109" s="149"/>
      <c r="ICB109" s="149"/>
      <c r="ICC109" s="149"/>
      <c r="ICD109" s="149"/>
      <c r="ICE109" s="149"/>
      <c r="ICF109" s="149"/>
      <c r="ICG109" s="149"/>
      <c r="ICH109" s="149"/>
      <c r="ICI109" s="149"/>
      <c r="ICJ109" s="149"/>
      <c r="ICK109" s="149"/>
      <c r="ICL109" s="149"/>
      <c r="ICM109" s="149"/>
      <c r="ICN109" s="149"/>
      <c r="ICO109" s="149"/>
      <c r="ICP109" s="149"/>
      <c r="ICQ109" s="149"/>
      <c r="ICR109" s="149"/>
      <c r="ICS109" s="149"/>
      <c r="ICT109" s="149"/>
      <c r="ICU109" s="149"/>
      <c r="ICV109" s="149"/>
      <c r="ICW109" s="149"/>
      <c r="ICX109" s="149"/>
      <c r="ICY109" s="149"/>
      <c r="ICZ109" s="149"/>
      <c r="IDA109" s="149"/>
      <c r="IDB109" s="149"/>
      <c r="IDC109" s="149"/>
      <c r="IDD109" s="149"/>
      <c r="IDE109" s="149"/>
      <c r="IDF109" s="149"/>
      <c r="IDG109" s="149"/>
      <c r="IDH109" s="149"/>
      <c r="IDI109" s="149"/>
      <c r="IDJ109" s="149"/>
      <c r="IDK109" s="149"/>
      <c r="IDL109" s="149"/>
      <c r="IDM109" s="149"/>
      <c r="IDN109" s="149"/>
      <c r="IDO109" s="149"/>
      <c r="IDP109" s="149"/>
      <c r="IDQ109" s="149"/>
      <c r="IDR109" s="149"/>
      <c r="IDS109" s="149"/>
      <c r="IDT109" s="149"/>
      <c r="IDU109" s="149"/>
      <c r="IDV109" s="149"/>
      <c r="IDW109" s="149"/>
      <c r="IDX109" s="149"/>
      <c r="IDY109" s="149"/>
      <c r="IDZ109" s="149"/>
      <c r="IEA109" s="149"/>
      <c r="IEB109" s="149"/>
      <c r="IEC109" s="149"/>
      <c r="IED109" s="149"/>
      <c r="IEE109" s="149"/>
      <c r="IEF109" s="149"/>
      <c r="IEG109" s="149"/>
      <c r="IEH109" s="149"/>
      <c r="IEI109" s="149"/>
      <c r="IEJ109" s="149"/>
      <c r="IEK109" s="149"/>
      <c r="IEL109" s="149"/>
      <c r="IEM109" s="149"/>
      <c r="IEN109" s="149"/>
      <c r="IEO109" s="149"/>
      <c r="IEP109" s="149"/>
      <c r="IEQ109" s="149"/>
      <c r="IER109" s="149"/>
      <c r="IES109" s="149"/>
      <c r="IET109" s="149"/>
      <c r="IEU109" s="149"/>
      <c r="IEV109" s="149"/>
      <c r="IEW109" s="149"/>
      <c r="IEX109" s="149"/>
      <c r="IEY109" s="149"/>
      <c r="IEZ109" s="149"/>
      <c r="IFA109" s="149"/>
      <c r="IFB109" s="149"/>
      <c r="IFC109" s="149"/>
      <c r="IFD109" s="149"/>
      <c r="IFE109" s="149"/>
      <c r="IFF109" s="149"/>
      <c r="IFG109" s="149"/>
      <c r="IFH109" s="149"/>
      <c r="IFI109" s="149"/>
      <c r="IFJ109" s="149"/>
      <c r="IFK109" s="149"/>
      <c r="IFL109" s="149"/>
      <c r="IFM109" s="149"/>
      <c r="IFN109" s="149"/>
      <c r="IFO109" s="149"/>
      <c r="IFP109" s="149"/>
      <c r="IFQ109" s="149"/>
      <c r="IFR109" s="149"/>
      <c r="IFS109" s="149"/>
      <c r="IFT109" s="149"/>
      <c r="IFU109" s="149"/>
      <c r="IFV109" s="149"/>
      <c r="IFW109" s="149"/>
      <c r="IFX109" s="149"/>
      <c r="IFY109" s="149"/>
      <c r="IFZ109" s="149"/>
      <c r="IGA109" s="149"/>
      <c r="IGB109" s="149"/>
      <c r="IGC109" s="149"/>
      <c r="IGD109" s="149"/>
      <c r="IGE109" s="149"/>
      <c r="IGF109" s="149"/>
      <c r="IGG109" s="149"/>
      <c r="IGH109" s="149"/>
      <c r="IGI109" s="149"/>
      <c r="IGJ109" s="149"/>
      <c r="IGK109" s="149"/>
      <c r="IGL109" s="149"/>
      <c r="IGM109" s="149"/>
      <c r="IGN109" s="149"/>
      <c r="IGO109" s="149"/>
      <c r="IGP109" s="149"/>
      <c r="IGQ109" s="149"/>
      <c r="IGR109" s="149"/>
      <c r="IGS109" s="149"/>
      <c r="IGT109" s="149"/>
      <c r="IGU109" s="149"/>
      <c r="IGV109" s="149"/>
      <c r="IGW109" s="149"/>
      <c r="IGX109" s="149"/>
      <c r="IGY109" s="149"/>
      <c r="IGZ109" s="149"/>
      <c r="IHA109" s="149"/>
      <c r="IHB109" s="149"/>
      <c r="IHC109" s="149"/>
      <c r="IHD109" s="149"/>
      <c r="IHE109" s="149"/>
      <c r="IHF109" s="149"/>
      <c r="IHG109" s="149"/>
      <c r="IHH109" s="149"/>
      <c r="IHI109" s="149"/>
      <c r="IHJ109" s="149"/>
      <c r="IHK109" s="149"/>
      <c r="IHL109" s="149"/>
      <c r="IHM109" s="149"/>
      <c r="IHN109" s="149"/>
      <c r="IHO109" s="149"/>
      <c r="IHP109" s="149"/>
      <c r="IHQ109" s="149"/>
      <c r="IHR109" s="149"/>
      <c r="IHS109" s="149"/>
      <c r="IHT109" s="149"/>
      <c r="IHU109" s="149"/>
      <c r="IHV109" s="149"/>
      <c r="IHW109" s="149"/>
      <c r="IHX109" s="149"/>
      <c r="IHY109" s="149"/>
      <c r="IHZ109" s="149"/>
      <c r="IIA109" s="149"/>
      <c r="IIB109" s="149"/>
      <c r="IIC109" s="149"/>
      <c r="IID109" s="149"/>
      <c r="IIE109" s="149"/>
      <c r="IIF109" s="149"/>
      <c r="IIG109" s="149"/>
      <c r="IIH109" s="149"/>
      <c r="III109" s="149"/>
      <c r="IIJ109" s="149"/>
      <c r="IIK109" s="149"/>
      <c r="IIL109" s="149"/>
      <c r="IIM109" s="149"/>
      <c r="IIN109" s="149"/>
      <c r="IIO109" s="149"/>
      <c r="IIP109" s="149"/>
      <c r="IIQ109" s="149"/>
      <c r="IIR109" s="149"/>
      <c r="IIS109" s="149"/>
      <c r="IIT109" s="149"/>
      <c r="IIU109" s="149"/>
      <c r="IIV109" s="149"/>
      <c r="IIW109" s="149"/>
      <c r="IIX109" s="149"/>
      <c r="IIY109" s="149"/>
      <c r="IIZ109" s="149"/>
      <c r="IJA109" s="149"/>
      <c r="IJB109" s="149"/>
      <c r="IJC109" s="149"/>
      <c r="IJD109" s="149"/>
      <c r="IJE109" s="149"/>
      <c r="IJF109" s="149"/>
      <c r="IJG109" s="149"/>
      <c r="IJH109" s="149"/>
      <c r="IJI109" s="149"/>
      <c r="IJJ109" s="149"/>
      <c r="IJK109" s="149"/>
      <c r="IJL109" s="149"/>
      <c r="IJM109" s="149"/>
      <c r="IJN109" s="149"/>
      <c r="IJO109" s="149"/>
      <c r="IJP109" s="149"/>
      <c r="IJQ109" s="149"/>
      <c r="IJR109" s="149"/>
      <c r="IJS109" s="149"/>
      <c r="IJT109" s="149"/>
      <c r="IJU109" s="149"/>
      <c r="IJV109" s="149"/>
      <c r="IJW109" s="149"/>
      <c r="IJX109" s="149"/>
      <c r="IJY109" s="149"/>
      <c r="IJZ109" s="149"/>
      <c r="IKA109" s="149"/>
      <c r="IKB109" s="149"/>
      <c r="IKC109" s="149"/>
      <c r="IKD109" s="149"/>
      <c r="IKE109" s="149"/>
      <c r="IKF109" s="149"/>
      <c r="IKG109" s="149"/>
      <c r="IKH109" s="149"/>
      <c r="IKI109" s="149"/>
      <c r="IKJ109" s="149"/>
      <c r="IKK109" s="149"/>
      <c r="IKL109" s="149"/>
      <c r="IKM109" s="149"/>
      <c r="IKN109" s="149"/>
      <c r="IKO109" s="149"/>
      <c r="IKP109" s="149"/>
      <c r="IKQ109" s="149"/>
      <c r="IKR109" s="149"/>
      <c r="IKS109" s="149"/>
      <c r="IKT109" s="149"/>
      <c r="IKU109" s="149"/>
      <c r="IKV109" s="149"/>
      <c r="IKW109" s="149"/>
      <c r="IKX109" s="149"/>
      <c r="IKY109" s="149"/>
      <c r="IKZ109" s="149"/>
      <c r="ILA109" s="149"/>
      <c r="ILB109" s="149"/>
      <c r="ILC109" s="149"/>
      <c r="ILD109" s="149"/>
      <c r="ILE109" s="149"/>
      <c r="ILF109" s="149"/>
      <c r="ILG109" s="149"/>
      <c r="ILH109" s="149"/>
      <c r="ILI109" s="149"/>
      <c r="ILJ109" s="149"/>
      <c r="ILK109" s="149"/>
      <c r="ILL109" s="149"/>
      <c r="ILM109" s="149"/>
      <c r="ILN109" s="149"/>
      <c r="ILO109" s="149"/>
      <c r="ILP109" s="149"/>
      <c r="ILQ109" s="149"/>
      <c r="ILR109" s="149"/>
      <c r="ILS109" s="149"/>
      <c r="ILT109" s="149"/>
      <c r="ILU109" s="149"/>
      <c r="ILV109" s="149"/>
      <c r="ILW109" s="149"/>
      <c r="ILX109" s="149"/>
      <c r="ILY109" s="149"/>
      <c r="ILZ109" s="149"/>
      <c r="IMA109" s="149"/>
      <c r="IMB109" s="149"/>
      <c r="IMC109" s="149"/>
      <c r="IMD109" s="149"/>
      <c r="IME109" s="149"/>
      <c r="IMF109" s="149"/>
      <c r="IMG109" s="149"/>
      <c r="IMH109" s="149"/>
      <c r="IMI109" s="149"/>
      <c r="IMJ109" s="149"/>
      <c r="IMK109" s="149"/>
      <c r="IML109" s="149"/>
      <c r="IMM109" s="149"/>
      <c r="IMN109" s="149"/>
      <c r="IMO109" s="149"/>
      <c r="IMP109" s="149"/>
      <c r="IMQ109" s="149"/>
      <c r="IMR109" s="149"/>
      <c r="IMS109" s="149"/>
      <c r="IMT109" s="149"/>
      <c r="IMU109" s="149"/>
      <c r="IMV109" s="149"/>
      <c r="IMW109" s="149"/>
      <c r="IMX109" s="149"/>
      <c r="IMY109" s="149"/>
      <c r="IMZ109" s="149"/>
      <c r="INA109" s="149"/>
      <c r="INB109" s="149"/>
      <c r="INC109" s="149"/>
      <c r="IND109" s="149"/>
      <c r="INE109" s="149"/>
      <c r="INF109" s="149"/>
      <c r="ING109" s="149"/>
      <c r="INH109" s="149"/>
      <c r="INI109" s="149"/>
      <c r="INJ109" s="149"/>
      <c r="INK109" s="149"/>
      <c r="INL109" s="149"/>
      <c r="INM109" s="149"/>
      <c r="INN109" s="149"/>
      <c r="INO109" s="149"/>
      <c r="INP109" s="149"/>
      <c r="INQ109" s="149"/>
      <c r="INR109" s="149"/>
      <c r="INS109" s="149"/>
      <c r="INT109" s="149"/>
      <c r="INU109" s="149"/>
      <c r="INV109" s="149"/>
      <c r="INW109" s="149"/>
      <c r="INX109" s="149"/>
      <c r="INY109" s="149"/>
      <c r="INZ109" s="149"/>
      <c r="IOA109" s="149"/>
      <c r="IOB109" s="149"/>
      <c r="IOC109" s="149"/>
      <c r="IOD109" s="149"/>
      <c r="IOE109" s="149"/>
      <c r="IOF109" s="149"/>
      <c r="IOG109" s="149"/>
      <c r="IOH109" s="149"/>
      <c r="IOI109" s="149"/>
      <c r="IOJ109" s="149"/>
      <c r="IOK109" s="149"/>
      <c r="IOL109" s="149"/>
      <c r="IOM109" s="149"/>
      <c r="ION109" s="149"/>
      <c r="IOO109" s="149"/>
      <c r="IOP109" s="149"/>
      <c r="IOQ109" s="149"/>
      <c r="IOR109" s="149"/>
      <c r="IOS109" s="149"/>
      <c r="IOT109" s="149"/>
      <c r="IOU109" s="149"/>
      <c r="IOV109" s="149"/>
      <c r="IOW109" s="149"/>
      <c r="IOX109" s="149"/>
      <c r="IOY109" s="149"/>
      <c r="IOZ109" s="149"/>
      <c r="IPA109" s="149"/>
      <c r="IPB109" s="149"/>
      <c r="IPC109" s="149"/>
      <c r="IPD109" s="149"/>
      <c r="IPE109" s="149"/>
      <c r="IPF109" s="149"/>
      <c r="IPG109" s="149"/>
      <c r="IPH109" s="149"/>
      <c r="IPI109" s="149"/>
      <c r="IPJ109" s="149"/>
      <c r="IPK109" s="149"/>
      <c r="IPL109" s="149"/>
      <c r="IPM109" s="149"/>
      <c r="IPN109" s="149"/>
      <c r="IPO109" s="149"/>
      <c r="IPP109" s="149"/>
      <c r="IPQ109" s="149"/>
      <c r="IPR109" s="149"/>
      <c r="IPS109" s="149"/>
      <c r="IPT109" s="149"/>
      <c r="IPU109" s="149"/>
      <c r="IPV109" s="149"/>
      <c r="IPW109" s="149"/>
      <c r="IPX109" s="149"/>
      <c r="IPY109" s="149"/>
      <c r="IPZ109" s="149"/>
      <c r="IQA109" s="149"/>
      <c r="IQB109" s="149"/>
      <c r="IQC109" s="149"/>
      <c r="IQD109" s="149"/>
      <c r="IQE109" s="149"/>
      <c r="IQF109" s="149"/>
      <c r="IQG109" s="149"/>
      <c r="IQH109" s="149"/>
      <c r="IQI109" s="149"/>
      <c r="IQJ109" s="149"/>
      <c r="IQK109" s="149"/>
      <c r="IQL109" s="149"/>
      <c r="IQM109" s="149"/>
      <c r="IQN109" s="149"/>
      <c r="IQO109" s="149"/>
      <c r="IQP109" s="149"/>
      <c r="IQQ109" s="149"/>
      <c r="IQR109" s="149"/>
      <c r="IQS109" s="149"/>
      <c r="IQT109" s="149"/>
      <c r="IQU109" s="149"/>
      <c r="IQV109" s="149"/>
      <c r="IQW109" s="149"/>
      <c r="IQX109" s="149"/>
      <c r="IQY109" s="149"/>
      <c r="IQZ109" s="149"/>
      <c r="IRA109" s="149"/>
      <c r="IRB109" s="149"/>
      <c r="IRC109" s="149"/>
      <c r="IRD109" s="149"/>
      <c r="IRE109" s="149"/>
      <c r="IRF109" s="149"/>
      <c r="IRG109" s="149"/>
      <c r="IRH109" s="149"/>
      <c r="IRI109" s="149"/>
      <c r="IRJ109" s="149"/>
      <c r="IRK109" s="149"/>
      <c r="IRL109" s="149"/>
      <c r="IRM109" s="149"/>
      <c r="IRN109" s="149"/>
      <c r="IRO109" s="149"/>
      <c r="IRP109" s="149"/>
      <c r="IRQ109" s="149"/>
      <c r="IRR109" s="149"/>
      <c r="IRS109" s="149"/>
      <c r="IRT109" s="149"/>
      <c r="IRU109" s="149"/>
      <c r="IRV109" s="149"/>
      <c r="IRW109" s="149"/>
      <c r="IRX109" s="149"/>
      <c r="IRY109" s="149"/>
      <c r="IRZ109" s="149"/>
      <c r="ISA109" s="149"/>
      <c r="ISB109" s="149"/>
      <c r="ISC109" s="149"/>
      <c r="ISD109" s="149"/>
      <c r="ISE109" s="149"/>
      <c r="ISF109" s="149"/>
      <c r="ISG109" s="149"/>
      <c r="ISH109" s="149"/>
      <c r="ISI109" s="149"/>
      <c r="ISJ109" s="149"/>
      <c r="ISK109" s="149"/>
      <c r="ISL109" s="149"/>
      <c r="ISM109" s="149"/>
      <c r="ISN109" s="149"/>
      <c r="ISO109" s="149"/>
      <c r="ISP109" s="149"/>
      <c r="ISQ109" s="149"/>
      <c r="ISR109" s="149"/>
      <c r="ISS109" s="149"/>
      <c r="IST109" s="149"/>
      <c r="ISU109" s="149"/>
      <c r="ISV109" s="149"/>
      <c r="ISW109" s="149"/>
      <c r="ISX109" s="149"/>
      <c r="ISY109" s="149"/>
      <c r="ISZ109" s="149"/>
      <c r="ITA109" s="149"/>
      <c r="ITB109" s="149"/>
      <c r="ITC109" s="149"/>
      <c r="ITD109" s="149"/>
      <c r="ITE109" s="149"/>
      <c r="ITF109" s="149"/>
      <c r="ITG109" s="149"/>
      <c r="ITH109" s="149"/>
      <c r="ITI109" s="149"/>
      <c r="ITJ109" s="149"/>
      <c r="ITK109" s="149"/>
      <c r="ITL109" s="149"/>
      <c r="ITM109" s="149"/>
      <c r="ITN109" s="149"/>
      <c r="ITO109" s="149"/>
      <c r="ITP109" s="149"/>
      <c r="ITQ109" s="149"/>
      <c r="ITR109" s="149"/>
      <c r="ITS109" s="149"/>
      <c r="ITT109" s="149"/>
      <c r="ITU109" s="149"/>
      <c r="ITV109" s="149"/>
      <c r="ITW109" s="149"/>
      <c r="ITX109" s="149"/>
      <c r="ITY109" s="149"/>
      <c r="ITZ109" s="149"/>
      <c r="IUA109" s="149"/>
      <c r="IUB109" s="149"/>
      <c r="IUC109" s="149"/>
      <c r="IUD109" s="149"/>
      <c r="IUE109" s="149"/>
      <c r="IUF109" s="149"/>
      <c r="IUG109" s="149"/>
      <c r="IUH109" s="149"/>
      <c r="IUI109" s="149"/>
      <c r="IUJ109" s="149"/>
      <c r="IUK109" s="149"/>
      <c r="IUL109" s="149"/>
      <c r="IUM109" s="149"/>
      <c r="IUN109" s="149"/>
      <c r="IUO109" s="149"/>
      <c r="IUP109" s="149"/>
      <c r="IUQ109" s="149"/>
      <c r="IUR109" s="149"/>
      <c r="IUS109" s="149"/>
      <c r="IUT109" s="149"/>
      <c r="IUU109" s="149"/>
      <c r="IUV109" s="149"/>
      <c r="IUW109" s="149"/>
      <c r="IUX109" s="149"/>
      <c r="IUY109" s="149"/>
      <c r="IUZ109" s="149"/>
      <c r="IVA109" s="149"/>
      <c r="IVB109" s="149"/>
      <c r="IVC109" s="149"/>
      <c r="IVD109" s="149"/>
      <c r="IVE109" s="149"/>
      <c r="IVF109" s="149"/>
      <c r="IVG109" s="149"/>
      <c r="IVH109" s="149"/>
      <c r="IVI109" s="149"/>
      <c r="IVJ109" s="149"/>
      <c r="IVK109" s="149"/>
      <c r="IVL109" s="149"/>
      <c r="IVM109" s="149"/>
      <c r="IVN109" s="149"/>
      <c r="IVO109" s="149"/>
      <c r="IVP109" s="149"/>
      <c r="IVQ109" s="149"/>
      <c r="IVR109" s="149"/>
      <c r="IVS109" s="149"/>
      <c r="IVT109" s="149"/>
      <c r="IVU109" s="149"/>
      <c r="IVV109" s="149"/>
      <c r="IVW109" s="149"/>
      <c r="IVX109" s="149"/>
      <c r="IVY109" s="149"/>
      <c r="IVZ109" s="149"/>
      <c r="IWA109" s="149"/>
      <c r="IWB109" s="149"/>
      <c r="IWC109" s="149"/>
      <c r="IWD109" s="149"/>
      <c r="IWE109" s="149"/>
      <c r="IWF109" s="149"/>
      <c r="IWG109" s="149"/>
      <c r="IWH109" s="149"/>
      <c r="IWI109" s="149"/>
      <c r="IWJ109" s="149"/>
      <c r="IWK109" s="149"/>
      <c r="IWL109" s="149"/>
      <c r="IWM109" s="149"/>
      <c r="IWN109" s="149"/>
      <c r="IWO109" s="149"/>
      <c r="IWP109" s="149"/>
      <c r="IWQ109" s="149"/>
      <c r="IWR109" s="149"/>
      <c r="IWS109" s="149"/>
      <c r="IWT109" s="149"/>
      <c r="IWU109" s="149"/>
      <c r="IWV109" s="149"/>
      <c r="IWW109" s="149"/>
      <c r="IWX109" s="149"/>
      <c r="IWY109" s="149"/>
      <c r="IWZ109" s="149"/>
      <c r="IXA109" s="149"/>
      <c r="IXB109" s="149"/>
      <c r="IXC109" s="149"/>
      <c r="IXD109" s="149"/>
      <c r="IXE109" s="149"/>
      <c r="IXF109" s="149"/>
      <c r="IXG109" s="149"/>
      <c r="IXH109" s="149"/>
      <c r="IXI109" s="149"/>
      <c r="IXJ109" s="149"/>
      <c r="IXK109" s="149"/>
      <c r="IXL109" s="149"/>
      <c r="IXM109" s="149"/>
      <c r="IXN109" s="149"/>
      <c r="IXO109" s="149"/>
      <c r="IXP109" s="149"/>
      <c r="IXQ109" s="149"/>
      <c r="IXR109" s="149"/>
      <c r="IXS109" s="149"/>
      <c r="IXT109" s="149"/>
      <c r="IXU109" s="149"/>
      <c r="IXV109" s="149"/>
      <c r="IXW109" s="149"/>
      <c r="IXX109" s="149"/>
      <c r="IXY109" s="149"/>
      <c r="IXZ109" s="149"/>
      <c r="IYA109" s="149"/>
      <c r="IYB109" s="149"/>
      <c r="IYC109" s="149"/>
      <c r="IYD109" s="149"/>
      <c r="IYE109" s="149"/>
      <c r="IYF109" s="149"/>
      <c r="IYG109" s="149"/>
      <c r="IYH109" s="149"/>
      <c r="IYI109" s="149"/>
      <c r="IYJ109" s="149"/>
      <c r="IYK109" s="149"/>
      <c r="IYL109" s="149"/>
      <c r="IYM109" s="149"/>
      <c r="IYN109" s="149"/>
      <c r="IYO109" s="149"/>
      <c r="IYP109" s="149"/>
      <c r="IYQ109" s="149"/>
      <c r="IYR109" s="149"/>
      <c r="IYS109" s="149"/>
      <c r="IYT109" s="149"/>
      <c r="IYU109" s="149"/>
      <c r="IYV109" s="149"/>
      <c r="IYW109" s="149"/>
      <c r="IYX109" s="149"/>
      <c r="IYY109" s="149"/>
      <c r="IYZ109" s="149"/>
      <c r="IZA109" s="149"/>
      <c r="IZB109" s="149"/>
      <c r="IZC109" s="149"/>
      <c r="IZD109" s="149"/>
      <c r="IZE109" s="149"/>
      <c r="IZF109" s="149"/>
      <c r="IZG109" s="149"/>
      <c r="IZH109" s="149"/>
      <c r="IZI109" s="149"/>
      <c r="IZJ109" s="149"/>
      <c r="IZK109" s="149"/>
      <c r="IZL109" s="149"/>
      <c r="IZM109" s="149"/>
      <c r="IZN109" s="149"/>
      <c r="IZO109" s="149"/>
      <c r="IZP109" s="149"/>
      <c r="IZQ109" s="149"/>
      <c r="IZR109" s="149"/>
      <c r="IZS109" s="149"/>
      <c r="IZT109" s="149"/>
      <c r="IZU109" s="149"/>
      <c r="IZV109" s="149"/>
      <c r="IZW109" s="149"/>
      <c r="IZX109" s="149"/>
      <c r="IZY109" s="149"/>
      <c r="IZZ109" s="149"/>
      <c r="JAA109" s="149"/>
      <c r="JAB109" s="149"/>
      <c r="JAC109" s="149"/>
      <c r="JAD109" s="149"/>
      <c r="JAE109" s="149"/>
      <c r="JAF109" s="149"/>
      <c r="JAG109" s="149"/>
      <c r="JAH109" s="149"/>
      <c r="JAI109" s="149"/>
      <c r="JAJ109" s="149"/>
      <c r="JAK109" s="149"/>
      <c r="JAL109" s="149"/>
      <c r="JAM109" s="149"/>
      <c r="JAN109" s="149"/>
      <c r="JAO109" s="149"/>
      <c r="JAP109" s="149"/>
      <c r="JAQ109" s="149"/>
      <c r="JAR109" s="149"/>
      <c r="JAS109" s="149"/>
      <c r="JAT109" s="149"/>
      <c r="JAU109" s="149"/>
      <c r="JAV109" s="149"/>
      <c r="JAW109" s="149"/>
      <c r="JAX109" s="149"/>
      <c r="JAY109" s="149"/>
      <c r="JAZ109" s="149"/>
      <c r="JBA109" s="149"/>
      <c r="JBB109" s="149"/>
      <c r="JBC109" s="149"/>
      <c r="JBD109" s="149"/>
      <c r="JBE109" s="149"/>
      <c r="JBF109" s="149"/>
      <c r="JBG109" s="149"/>
      <c r="JBH109" s="149"/>
      <c r="JBI109" s="149"/>
      <c r="JBJ109" s="149"/>
      <c r="JBK109" s="149"/>
      <c r="JBL109" s="149"/>
      <c r="JBM109" s="149"/>
      <c r="JBN109" s="149"/>
      <c r="JBO109" s="149"/>
      <c r="JBP109" s="149"/>
      <c r="JBQ109" s="149"/>
      <c r="JBR109" s="149"/>
      <c r="JBS109" s="149"/>
      <c r="JBT109" s="149"/>
      <c r="JBU109" s="149"/>
      <c r="JBV109" s="149"/>
      <c r="JBW109" s="149"/>
      <c r="JBX109" s="149"/>
      <c r="JBY109" s="149"/>
      <c r="JBZ109" s="149"/>
      <c r="JCA109" s="149"/>
      <c r="JCB109" s="149"/>
      <c r="JCC109" s="149"/>
      <c r="JCD109" s="149"/>
      <c r="JCE109" s="149"/>
      <c r="JCF109" s="149"/>
      <c r="JCG109" s="149"/>
      <c r="JCH109" s="149"/>
      <c r="JCI109" s="149"/>
      <c r="JCJ109" s="149"/>
      <c r="JCK109" s="149"/>
      <c r="JCL109" s="149"/>
      <c r="JCM109" s="149"/>
      <c r="JCN109" s="149"/>
      <c r="JCO109" s="149"/>
      <c r="JCP109" s="149"/>
      <c r="JCQ109" s="149"/>
      <c r="JCR109" s="149"/>
      <c r="JCS109" s="149"/>
      <c r="JCT109" s="149"/>
      <c r="JCU109" s="149"/>
      <c r="JCV109" s="149"/>
      <c r="JCW109" s="149"/>
      <c r="JCX109" s="149"/>
      <c r="JCY109" s="149"/>
      <c r="JCZ109" s="149"/>
      <c r="JDA109" s="149"/>
      <c r="JDB109" s="149"/>
      <c r="JDC109" s="149"/>
      <c r="JDD109" s="149"/>
      <c r="JDE109" s="149"/>
      <c r="JDF109" s="149"/>
      <c r="JDG109" s="149"/>
      <c r="JDH109" s="149"/>
      <c r="JDI109" s="149"/>
      <c r="JDJ109" s="149"/>
      <c r="JDK109" s="149"/>
      <c r="JDL109" s="149"/>
      <c r="JDM109" s="149"/>
      <c r="JDN109" s="149"/>
      <c r="JDO109" s="149"/>
      <c r="JDP109" s="149"/>
      <c r="JDQ109" s="149"/>
      <c r="JDR109" s="149"/>
      <c r="JDS109" s="149"/>
      <c r="JDT109" s="149"/>
      <c r="JDU109" s="149"/>
      <c r="JDV109" s="149"/>
      <c r="JDW109" s="149"/>
      <c r="JDX109" s="149"/>
      <c r="JDY109" s="149"/>
      <c r="JDZ109" s="149"/>
      <c r="JEA109" s="149"/>
      <c r="JEB109" s="149"/>
      <c r="JEC109" s="149"/>
      <c r="JED109" s="149"/>
      <c r="JEE109" s="149"/>
      <c r="JEF109" s="149"/>
      <c r="JEG109" s="149"/>
      <c r="JEH109" s="149"/>
      <c r="JEI109" s="149"/>
      <c r="JEJ109" s="149"/>
      <c r="JEK109" s="149"/>
      <c r="JEL109" s="149"/>
      <c r="JEM109" s="149"/>
      <c r="JEN109" s="149"/>
      <c r="JEO109" s="149"/>
      <c r="JEP109" s="149"/>
      <c r="JEQ109" s="149"/>
      <c r="JER109" s="149"/>
      <c r="JES109" s="149"/>
      <c r="JET109" s="149"/>
      <c r="JEU109" s="149"/>
      <c r="JEV109" s="149"/>
      <c r="JEW109" s="149"/>
      <c r="JEX109" s="149"/>
      <c r="JEY109" s="149"/>
      <c r="JEZ109" s="149"/>
      <c r="JFA109" s="149"/>
      <c r="JFB109" s="149"/>
      <c r="JFC109" s="149"/>
      <c r="JFD109" s="149"/>
      <c r="JFE109" s="149"/>
      <c r="JFF109" s="149"/>
      <c r="JFG109" s="149"/>
      <c r="JFH109" s="149"/>
      <c r="JFI109" s="149"/>
      <c r="JFJ109" s="149"/>
      <c r="JFK109" s="149"/>
      <c r="JFL109" s="149"/>
      <c r="JFM109" s="149"/>
      <c r="JFN109" s="149"/>
      <c r="JFO109" s="149"/>
      <c r="JFP109" s="149"/>
      <c r="JFQ109" s="149"/>
      <c r="JFR109" s="149"/>
      <c r="JFS109" s="149"/>
      <c r="JFT109" s="149"/>
      <c r="JFU109" s="149"/>
      <c r="JFV109" s="149"/>
      <c r="JFW109" s="149"/>
      <c r="JFX109" s="149"/>
      <c r="JFY109" s="149"/>
      <c r="JFZ109" s="149"/>
      <c r="JGA109" s="149"/>
      <c r="JGB109" s="149"/>
      <c r="JGC109" s="149"/>
      <c r="JGD109" s="149"/>
      <c r="JGE109" s="149"/>
      <c r="JGF109" s="149"/>
      <c r="JGG109" s="149"/>
      <c r="JGH109" s="149"/>
      <c r="JGI109" s="149"/>
      <c r="JGJ109" s="149"/>
      <c r="JGK109" s="149"/>
      <c r="JGL109" s="149"/>
      <c r="JGM109" s="149"/>
      <c r="JGN109" s="149"/>
      <c r="JGO109" s="149"/>
      <c r="JGP109" s="149"/>
      <c r="JGQ109" s="149"/>
      <c r="JGR109" s="149"/>
      <c r="JGS109" s="149"/>
      <c r="JGT109" s="149"/>
      <c r="JGU109" s="149"/>
      <c r="JGV109" s="149"/>
      <c r="JGW109" s="149"/>
      <c r="JGX109" s="149"/>
      <c r="JGY109" s="149"/>
      <c r="JGZ109" s="149"/>
      <c r="JHA109" s="149"/>
      <c r="JHB109" s="149"/>
      <c r="JHC109" s="149"/>
      <c r="JHD109" s="149"/>
      <c r="JHE109" s="149"/>
      <c r="JHF109" s="149"/>
      <c r="JHG109" s="149"/>
      <c r="JHH109" s="149"/>
      <c r="JHI109" s="149"/>
      <c r="JHJ109" s="149"/>
      <c r="JHK109" s="149"/>
      <c r="JHL109" s="149"/>
      <c r="JHM109" s="149"/>
      <c r="JHN109" s="149"/>
      <c r="JHO109" s="149"/>
      <c r="JHP109" s="149"/>
      <c r="JHQ109" s="149"/>
      <c r="JHR109" s="149"/>
      <c r="JHS109" s="149"/>
      <c r="JHT109" s="149"/>
      <c r="JHU109" s="149"/>
      <c r="JHV109" s="149"/>
      <c r="JHW109" s="149"/>
      <c r="JHX109" s="149"/>
      <c r="JHY109" s="149"/>
      <c r="JHZ109" s="149"/>
      <c r="JIA109" s="149"/>
      <c r="JIB109" s="149"/>
      <c r="JIC109" s="149"/>
      <c r="JID109" s="149"/>
      <c r="JIE109" s="149"/>
      <c r="JIF109" s="149"/>
      <c r="JIG109" s="149"/>
      <c r="JIH109" s="149"/>
      <c r="JII109" s="149"/>
      <c r="JIJ109" s="149"/>
      <c r="JIK109" s="149"/>
      <c r="JIL109" s="149"/>
      <c r="JIM109" s="149"/>
      <c r="JIN109" s="149"/>
      <c r="JIO109" s="149"/>
      <c r="JIP109" s="149"/>
      <c r="JIQ109" s="149"/>
      <c r="JIR109" s="149"/>
      <c r="JIS109" s="149"/>
      <c r="JIT109" s="149"/>
      <c r="JIU109" s="149"/>
      <c r="JIV109" s="149"/>
      <c r="JIW109" s="149"/>
      <c r="JIX109" s="149"/>
      <c r="JIY109" s="149"/>
      <c r="JIZ109" s="149"/>
      <c r="JJA109" s="149"/>
      <c r="JJB109" s="149"/>
      <c r="JJC109" s="149"/>
      <c r="JJD109" s="149"/>
      <c r="JJE109" s="149"/>
      <c r="JJF109" s="149"/>
      <c r="JJG109" s="149"/>
      <c r="JJH109" s="149"/>
      <c r="JJI109" s="149"/>
      <c r="JJJ109" s="149"/>
      <c r="JJK109" s="149"/>
      <c r="JJL109" s="149"/>
      <c r="JJM109" s="149"/>
      <c r="JJN109" s="149"/>
      <c r="JJO109" s="149"/>
      <c r="JJP109" s="149"/>
      <c r="JJQ109" s="149"/>
      <c r="JJR109" s="149"/>
      <c r="JJS109" s="149"/>
      <c r="JJT109" s="149"/>
      <c r="JJU109" s="149"/>
      <c r="JJV109" s="149"/>
      <c r="JJW109" s="149"/>
      <c r="JJX109" s="149"/>
      <c r="JJY109" s="149"/>
      <c r="JJZ109" s="149"/>
      <c r="JKA109" s="149"/>
      <c r="JKB109" s="149"/>
      <c r="JKC109" s="149"/>
      <c r="JKD109" s="149"/>
      <c r="JKE109" s="149"/>
      <c r="JKF109" s="149"/>
      <c r="JKG109" s="149"/>
      <c r="JKH109" s="149"/>
      <c r="JKI109" s="149"/>
      <c r="JKJ109" s="149"/>
      <c r="JKK109" s="149"/>
      <c r="JKL109" s="149"/>
      <c r="JKM109" s="149"/>
      <c r="JKN109" s="149"/>
      <c r="JKO109" s="149"/>
      <c r="JKP109" s="149"/>
      <c r="JKQ109" s="149"/>
      <c r="JKR109" s="149"/>
      <c r="JKS109" s="149"/>
      <c r="JKT109" s="149"/>
      <c r="JKU109" s="149"/>
      <c r="JKV109" s="149"/>
      <c r="JKW109" s="149"/>
      <c r="JKX109" s="149"/>
      <c r="JKY109" s="149"/>
      <c r="JKZ109" s="149"/>
      <c r="JLA109" s="149"/>
      <c r="JLB109" s="149"/>
      <c r="JLC109" s="149"/>
      <c r="JLD109" s="149"/>
      <c r="JLE109" s="149"/>
      <c r="JLF109" s="149"/>
      <c r="JLG109" s="149"/>
      <c r="JLH109" s="149"/>
      <c r="JLI109" s="149"/>
      <c r="JLJ109" s="149"/>
      <c r="JLK109" s="149"/>
      <c r="JLL109" s="149"/>
      <c r="JLM109" s="149"/>
      <c r="JLN109" s="149"/>
      <c r="JLO109" s="149"/>
      <c r="JLP109" s="149"/>
      <c r="JLQ109" s="149"/>
      <c r="JLR109" s="149"/>
      <c r="JLS109" s="149"/>
      <c r="JLT109" s="149"/>
      <c r="JLU109" s="149"/>
      <c r="JLV109" s="149"/>
      <c r="JLW109" s="149"/>
      <c r="JLX109" s="149"/>
      <c r="JLY109" s="149"/>
      <c r="JLZ109" s="149"/>
      <c r="JMA109" s="149"/>
      <c r="JMB109" s="149"/>
      <c r="JMC109" s="149"/>
      <c r="JMD109" s="149"/>
      <c r="JME109" s="149"/>
      <c r="JMF109" s="149"/>
      <c r="JMG109" s="149"/>
      <c r="JMH109" s="149"/>
      <c r="JMI109" s="149"/>
      <c r="JMJ109" s="149"/>
      <c r="JMK109" s="149"/>
      <c r="JML109" s="149"/>
      <c r="JMM109" s="149"/>
      <c r="JMN109" s="149"/>
      <c r="JMO109" s="149"/>
      <c r="JMP109" s="149"/>
      <c r="JMQ109" s="149"/>
      <c r="JMR109" s="149"/>
      <c r="JMS109" s="149"/>
      <c r="JMT109" s="149"/>
      <c r="JMU109" s="149"/>
      <c r="JMV109" s="149"/>
      <c r="JMW109" s="149"/>
      <c r="JMX109" s="149"/>
      <c r="JMY109" s="149"/>
      <c r="JMZ109" s="149"/>
      <c r="JNA109" s="149"/>
      <c r="JNB109" s="149"/>
      <c r="JNC109" s="149"/>
      <c r="JND109" s="149"/>
      <c r="JNE109" s="149"/>
      <c r="JNF109" s="149"/>
      <c r="JNG109" s="149"/>
      <c r="JNH109" s="149"/>
      <c r="JNI109" s="149"/>
      <c r="JNJ109" s="149"/>
      <c r="JNK109" s="149"/>
      <c r="JNL109" s="149"/>
      <c r="JNM109" s="149"/>
      <c r="JNN109" s="149"/>
      <c r="JNO109" s="149"/>
      <c r="JNP109" s="149"/>
      <c r="JNQ109" s="149"/>
      <c r="JNR109" s="149"/>
      <c r="JNS109" s="149"/>
      <c r="JNT109" s="149"/>
      <c r="JNU109" s="149"/>
      <c r="JNV109" s="149"/>
      <c r="JNW109" s="149"/>
      <c r="JNX109" s="149"/>
      <c r="JNY109" s="149"/>
      <c r="JNZ109" s="149"/>
      <c r="JOA109" s="149"/>
      <c r="JOB109" s="149"/>
      <c r="JOC109" s="149"/>
      <c r="JOD109" s="149"/>
      <c r="JOE109" s="149"/>
      <c r="JOF109" s="149"/>
      <c r="JOG109" s="149"/>
      <c r="JOH109" s="149"/>
      <c r="JOI109" s="149"/>
      <c r="JOJ109" s="149"/>
      <c r="JOK109" s="149"/>
      <c r="JOL109" s="149"/>
      <c r="JOM109" s="149"/>
      <c r="JON109" s="149"/>
      <c r="JOO109" s="149"/>
      <c r="JOP109" s="149"/>
      <c r="JOQ109" s="149"/>
      <c r="JOR109" s="149"/>
      <c r="JOS109" s="149"/>
      <c r="JOT109" s="149"/>
      <c r="JOU109" s="149"/>
      <c r="JOV109" s="149"/>
      <c r="JOW109" s="149"/>
      <c r="JOX109" s="149"/>
      <c r="JOY109" s="149"/>
      <c r="JOZ109" s="149"/>
      <c r="JPA109" s="149"/>
      <c r="JPB109" s="149"/>
      <c r="JPC109" s="149"/>
      <c r="JPD109" s="149"/>
      <c r="JPE109" s="149"/>
      <c r="JPF109" s="149"/>
      <c r="JPG109" s="149"/>
      <c r="JPH109" s="149"/>
      <c r="JPI109" s="149"/>
      <c r="JPJ109" s="149"/>
      <c r="JPK109" s="149"/>
      <c r="JPL109" s="149"/>
      <c r="JPM109" s="149"/>
      <c r="JPN109" s="149"/>
      <c r="JPO109" s="149"/>
      <c r="JPP109" s="149"/>
      <c r="JPQ109" s="149"/>
      <c r="JPR109" s="149"/>
      <c r="JPS109" s="149"/>
      <c r="JPT109" s="149"/>
      <c r="JPU109" s="149"/>
      <c r="JPV109" s="149"/>
      <c r="JPW109" s="149"/>
      <c r="JPX109" s="149"/>
      <c r="JPY109" s="149"/>
      <c r="JPZ109" s="149"/>
      <c r="JQA109" s="149"/>
      <c r="JQB109" s="149"/>
      <c r="JQC109" s="149"/>
      <c r="JQD109" s="149"/>
      <c r="JQE109" s="149"/>
      <c r="JQF109" s="149"/>
      <c r="JQG109" s="149"/>
      <c r="JQH109" s="149"/>
      <c r="JQI109" s="149"/>
      <c r="JQJ109" s="149"/>
      <c r="JQK109" s="149"/>
      <c r="JQL109" s="149"/>
      <c r="JQM109" s="149"/>
      <c r="JQN109" s="149"/>
      <c r="JQO109" s="149"/>
      <c r="JQP109" s="149"/>
      <c r="JQQ109" s="149"/>
      <c r="JQR109" s="149"/>
      <c r="JQS109" s="149"/>
      <c r="JQT109" s="149"/>
      <c r="JQU109" s="149"/>
      <c r="JQV109" s="149"/>
      <c r="JQW109" s="149"/>
      <c r="JQX109" s="149"/>
      <c r="JQY109" s="149"/>
      <c r="JQZ109" s="149"/>
      <c r="JRA109" s="149"/>
      <c r="JRB109" s="149"/>
      <c r="JRC109" s="149"/>
      <c r="JRD109" s="149"/>
      <c r="JRE109" s="149"/>
      <c r="JRF109" s="149"/>
      <c r="JRG109" s="149"/>
      <c r="JRH109" s="149"/>
      <c r="JRI109" s="149"/>
      <c r="JRJ109" s="149"/>
      <c r="JRK109" s="149"/>
      <c r="JRL109" s="149"/>
      <c r="JRM109" s="149"/>
      <c r="JRN109" s="149"/>
      <c r="JRO109" s="149"/>
      <c r="JRP109" s="149"/>
      <c r="JRQ109" s="149"/>
      <c r="JRR109" s="149"/>
      <c r="JRS109" s="149"/>
      <c r="JRT109" s="149"/>
      <c r="JRU109" s="149"/>
      <c r="JRV109" s="149"/>
      <c r="JRW109" s="149"/>
      <c r="JRX109" s="149"/>
      <c r="JRY109" s="149"/>
      <c r="JRZ109" s="149"/>
      <c r="JSA109" s="149"/>
      <c r="JSB109" s="149"/>
      <c r="JSC109" s="149"/>
      <c r="JSD109" s="149"/>
      <c r="JSE109" s="149"/>
      <c r="JSF109" s="149"/>
      <c r="JSG109" s="149"/>
      <c r="JSH109" s="149"/>
      <c r="JSI109" s="149"/>
      <c r="JSJ109" s="149"/>
      <c r="JSK109" s="149"/>
      <c r="JSL109" s="149"/>
      <c r="JSM109" s="149"/>
      <c r="JSN109" s="149"/>
      <c r="JSO109" s="149"/>
      <c r="JSP109" s="149"/>
      <c r="JSQ109" s="149"/>
      <c r="JSR109" s="149"/>
      <c r="JSS109" s="149"/>
      <c r="JST109" s="149"/>
      <c r="JSU109" s="149"/>
      <c r="JSV109" s="149"/>
      <c r="JSW109" s="149"/>
      <c r="JSX109" s="149"/>
      <c r="JSY109" s="149"/>
      <c r="JSZ109" s="149"/>
      <c r="JTA109" s="149"/>
      <c r="JTB109" s="149"/>
      <c r="JTC109" s="149"/>
      <c r="JTD109" s="149"/>
      <c r="JTE109" s="149"/>
      <c r="JTF109" s="149"/>
      <c r="JTG109" s="149"/>
      <c r="JTH109" s="149"/>
      <c r="JTI109" s="149"/>
      <c r="JTJ109" s="149"/>
      <c r="JTK109" s="149"/>
      <c r="JTL109" s="149"/>
      <c r="JTM109" s="149"/>
      <c r="JTN109" s="149"/>
      <c r="JTO109" s="149"/>
      <c r="JTP109" s="149"/>
      <c r="JTQ109" s="149"/>
      <c r="JTR109" s="149"/>
      <c r="JTS109" s="149"/>
      <c r="JTT109" s="149"/>
      <c r="JTU109" s="149"/>
      <c r="JTV109" s="149"/>
      <c r="JTW109" s="149"/>
      <c r="JTX109" s="149"/>
      <c r="JTY109" s="149"/>
      <c r="JTZ109" s="149"/>
      <c r="JUA109" s="149"/>
      <c r="JUB109" s="149"/>
      <c r="JUC109" s="149"/>
      <c r="JUD109" s="149"/>
      <c r="JUE109" s="149"/>
      <c r="JUF109" s="149"/>
      <c r="JUG109" s="149"/>
      <c r="JUH109" s="149"/>
      <c r="JUI109" s="149"/>
      <c r="JUJ109" s="149"/>
      <c r="JUK109" s="149"/>
      <c r="JUL109" s="149"/>
      <c r="JUM109" s="149"/>
      <c r="JUN109" s="149"/>
      <c r="JUO109" s="149"/>
      <c r="JUP109" s="149"/>
      <c r="JUQ109" s="149"/>
      <c r="JUR109" s="149"/>
      <c r="JUS109" s="149"/>
      <c r="JUT109" s="149"/>
      <c r="JUU109" s="149"/>
      <c r="JUV109" s="149"/>
      <c r="JUW109" s="149"/>
      <c r="JUX109" s="149"/>
      <c r="JUY109" s="149"/>
      <c r="JUZ109" s="149"/>
      <c r="JVA109" s="149"/>
      <c r="JVB109" s="149"/>
      <c r="JVC109" s="149"/>
      <c r="JVD109" s="149"/>
      <c r="JVE109" s="149"/>
      <c r="JVF109" s="149"/>
      <c r="JVG109" s="149"/>
      <c r="JVH109" s="149"/>
      <c r="JVI109" s="149"/>
      <c r="JVJ109" s="149"/>
      <c r="JVK109" s="149"/>
      <c r="JVL109" s="149"/>
      <c r="JVM109" s="149"/>
      <c r="JVN109" s="149"/>
      <c r="JVO109" s="149"/>
      <c r="JVP109" s="149"/>
      <c r="JVQ109" s="149"/>
      <c r="JVR109" s="149"/>
      <c r="JVS109" s="149"/>
      <c r="JVT109" s="149"/>
      <c r="JVU109" s="149"/>
      <c r="JVV109" s="149"/>
      <c r="JVW109" s="149"/>
      <c r="JVX109" s="149"/>
      <c r="JVY109" s="149"/>
      <c r="JVZ109" s="149"/>
      <c r="JWA109" s="149"/>
      <c r="JWB109" s="149"/>
      <c r="JWC109" s="149"/>
      <c r="JWD109" s="149"/>
      <c r="JWE109" s="149"/>
      <c r="JWF109" s="149"/>
      <c r="JWG109" s="149"/>
      <c r="JWH109" s="149"/>
      <c r="JWI109" s="149"/>
      <c r="JWJ109" s="149"/>
      <c r="JWK109" s="149"/>
      <c r="JWL109" s="149"/>
      <c r="JWM109" s="149"/>
      <c r="JWN109" s="149"/>
      <c r="JWO109" s="149"/>
      <c r="JWP109" s="149"/>
      <c r="JWQ109" s="149"/>
      <c r="JWR109" s="149"/>
      <c r="JWS109" s="149"/>
      <c r="JWT109" s="149"/>
      <c r="JWU109" s="149"/>
      <c r="JWV109" s="149"/>
      <c r="JWW109" s="149"/>
      <c r="JWX109" s="149"/>
      <c r="JWY109" s="149"/>
      <c r="JWZ109" s="149"/>
      <c r="JXA109" s="149"/>
      <c r="JXB109" s="149"/>
      <c r="JXC109" s="149"/>
      <c r="JXD109" s="149"/>
      <c r="JXE109" s="149"/>
      <c r="JXF109" s="149"/>
      <c r="JXG109" s="149"/>
      <c r="JXH109" s="149"/>
      <c r="JXI109" s="149"/>
      <c r="JXJ109" s="149"/>
      <c r="JXK109" s="149"/>
      <c r="JXL109" s="149"/>
      <c r="JXM109" s="149"/>
      <c r="JXN109" s="149"/>
      <c r="JXO109" s="149"/>
      <c r="JXP109" s="149"/>
      <c r="JXQ109" s="149"/>
      <c r="JXR109" s="149"/>
      <c r="JXS109" s="149"/>
      <c r="JXT109" s="149"/>
      <c r="JXU109" s="149"/>
      <c r="JXV109" s="149"/>
      <c r="JXW109" s="149"/>
      <c r="JXX109" s="149"/>
      <c r="JXY109" s="149"/>
      <c r="JXZ109" s="149"/>
      <c r="JYA109" s="149"/>
      <c r="JYB109" s="149"/>
      <c r="JYC109" s="149"/>
      <c r="JYD109" s="149"/>
      <c r="JYE109" s="149"/>
      <c r="JYF109" s="149"/>
      <c r="JYG109" s="149"/>
      <c r="JYH109" s="149"/>
      <c r="JYI109" s="149"/>
      <c r="JYJ109" s="149"/>
      <c r="JYK109" s="149"/>
      <c r="JYL109" s="149"/>
      <c r="JYM109" s="149"/>
      <c r="JYN109" s="149"/>
      <c r="JYO109" s="149"/>
      <c r="JYP109" s="149"/>
      <c r="JYQ109" s="149"/>
      <c r="JYR109" s="149"/>
      <c r="JYS109" s="149"/>
      <c r="JYT109" s="149"/>
      <c r="JYU109" s="149"/>
      <c r="JYV109" s="149"/>
      <c r="JYW109" s="149"/>
      <c r="JYX109" s="149"/>
      <c r="JYY109" s="149"/>
      <c r="JYZ109" s="149"/>
      <c r="JZA109" s="149"/>
      <c r="JZB109" s="149"/>
      <c r="JZC109" s="149"/>
      <c r="JZD109" s="149"/>
      <c r="JZE109" s="149"/>
      <c r="JZF109" s="149"/>
      <c r="JZG109" s="149"/>
      <c r="JZH109" s="149"/>
      <c r="JZI109" s="149"/>
      <c r="JZJ109" s="149"/>
      <c r="JZK109" s="149"/>
      <c r="JZL109" s="149"/>
      <c r="JZM109" s="149"/>
      <c r="JZN109" s="149"/>
      <c r="JZO109" s="149"/>
      <c r="JZP109" s="149"/>
      <c r="JZQ109" s="149"/>
      <c r="JZR109" s="149"/>
      <c r="JZS109" s="149"/>
      <c r="JZT109" s="149"/>
      <c r="JZU109" s="149"/>
      <c r="JZV109" s="149"/>
      <c r="JZW109" s="149"/>
      <c r="JZX109" s="149"/>
      <c r="JZY109" s="149"/>
      <c r="JZZ109" s="149"/>
      <c r="KAA109" s="149"/>
      <c r="KAB109" s="149"/>
      <c r="KAC109" s="149"/>
      <c r="KAD109" s="149"/>
      <c r="KAE109" s="149"/>
      <c r="KAF109" s="149"/>
      <c r="KAG109" s="149"/>
      <c r="KAH109" s="149"/>
      <c r="KAI109" s="149"/>
      <c r="KAJ109" s="149"/>
      <c r="KAK109" s="149"/>
      <c r="KAL109" s="149"/>
      <c r="KAM109" s="149"/>
      <c r="KAN109" s="149"/>
      <c r="KAO109" s="149"/>
      <c r="KAP109" s="149"/>
      <c r="KAQ109" s="149"/>
      <c r="KAR109" s="149"/>
      <c r="KAS109" s="149"/>
      <c r="KAT109" s="149"/>
      <c r="KAU109" s="149"/>
      <c r="KAV109" s="149"/>
      <c r="KAW109" s="149"/>
      <c r="KAX109" s="149"/>
      <c r="KAY109" s="149"/>
      <c r="KAZ109" s="149"/>
      <c r="KBA109" s="149"/>
      <c r="KBB109" s="149"/>
      <c r="KBC109" s="149"/>
      <c r="KBD109" s="149"/>
      <c r="KBE109" s="149"/>
      <c r="KBF109" s="149"/>
      <c r="KBG109" s="149"/>
      <c r="KBH109" s="149"/>
      <c r="KBI109" s="149"/>
      <c r="KBJ109" s="149"/>
      <c r="KBK109" s="149"/>
      <c r="KBL109" s="149"/>
      <c r="KBM109" s="149"/>
      <c r="KBN109" s="149"/>
      <c r="KBO109" s="149"/>
      <c r="KBP109" s="149"/>
      <c r="KBQ109" s="149"/>
      <c r="KBR109" s="149"/>
      <c r="KBS109" s="149"/>
      <c r="KBT109" s="149"/>
      <c r="KBU109" s="149"/>
      <c r="KBV109" s="149"/>
      <c r="KBW109" s="149"/>
      <c r="KBX109" s="149"/>
      <c r="KBY109" s="149"/>
      <c r="KBZ109" s="149"/>
      <c r="KCA109" s="149"/>
      <c r="KCB109" s="149"/>
      <c r="KCC109" s="149"/>
      <c r="KCD109" s="149"/>
      <c r="KCE109" s="149"/>
      <c r="KCF109" s="149"/>
      <c r="KCG109" s="149"/>
      <c r="KCH109" s="149"/>
      <c r="KCI109" s="149"/>
      <c r="KCJ109" s="149"/>
      <c r="KCK109" s="149"/>
      <c r="KCL109" s="149"/>
      <c r="KCM109" s="149"/>
      <c r="KCN109" s="149"/>
      <c r="KCO109" s="149"/>
      <c r="KCP109" s="149"/>
      <c r="KCQ109" s="149"/>
      <c r="KCR109" s="149"/>
      <c r="KCS109" s="149"/>
      <c r="KCT109" s="149"/>
      <c r="KCU109" s="149"/>
      <c r="KCV109" s="149"/>
      <c r="KCW109" s="149"/>
      <c r="KCX109" s="149"/>
      <c r="KCY109" s="149"/>
      <c r="KCZ109" s="149"/>
      <c r="KDA109" s="149"/>
      <c r="KDB109" s="149"/>
      <c r="KDC109" s="149"/>
      <c r="KDD109" s="149"/>
      <c r="KDE109" s="149"/>
      <c r="KDF109" s="149"/>
      <c r="KDG109" s="149"/>
      <c r="KDH109" s="149"/>
      <c r="KDI109" s="149"/>
      <c r="KDJ109" s="149"/>
      <c r="KDK109" s="149"/>
      <c r="KDL109" s="149"/>
      <c r="KDM109" s="149"/>
      <c r="KDN109" s="149"/>
      <c r="KDO109" s="149"/>
      <c r="KDP109" s="149"/>
      <c r="KDQ109" s="149"/>
      <c r="KDR109" s="149"/>
      <c r="KDS109" s="149"/>
      <c r="KDT109" s="149"/>
      <c r="KDU109" s="149"/>
      <c r="KDV109" s="149"/>
      <c r="KDW109" s="149"/>
      <c r="KDX109" s="149"/>
      <c r="KDY109" s="149"/>
      <c r="KDZ109" s="149"/>
      <c r="KEA109" s="149"/>
      <c r="KEB109" s="149"/>
      <c r="KEC109" s="149"/>
      <c r="KED109" s="149"/>
      <c r="KEE109" s="149"/>
      <c r="KEF109" s="149"/>
      <c r="KEG109" s="149"/>
      <c r="KEH109" s="149"/>
      <c r="KEI109" s="149"/>
      <c r="KEJ109" s="149"/>
      <c r="KEK109" s="149"/>
      <c r="KEL109" s="149"/>
      <c r="KEM109" s="149"/>
      <c r="KEN109" s="149"/>
      <c r="KEO109" s="149"/>
      <c r="KEP109" s="149"/>
      <c r="KEQ109" s="149"/>
      <c r="KER109" s="149"/>
      <c r="KES109" s="149"/>
      <c r="KET109" s="149"/>
      <c r="KEU109" s="149"/>
      <c r="KEV109" s="149"/>
      <c r="KEW109" s="149"/>
      <c r="KEX109" s="149"/>
      <c r="KEY109" s="149"/>
      <c r="KEZ109" s="149"/>
      <c r="KFA109" s="149"/>
      <c r="KFB109" s="149"/>
      <c r="KFC109" s="149"/>
      <c r="KFD109" s="149"/>
      <c r="KFE109" s="149"/>
      <c r="KFF109" s="149"/>
      <c r="KFG109" s="149"/>
      <c r="KFH109" s="149"/>
      <c r="KFI109" s="149"/>
      <c r="KFJ109" s="149"/>
      <c r="KFK109" s="149"/>
      <c r="KFL109" s="149"/>
      <c r="KFM109" s="149"/>
      <c r="KFN109" s="149"/>
      <c r="KFO109" s="149"/>
      <c r="KFP109" s="149"/>
      <c r="KFQ109" s="149"/>
      <c r="KFR109" s="149"/>
      <c r="KFS109" s="149"/>
      <c r="KFT109" s="149"/>
      <c r="KFU109" s="149"/>
      <c r="KFV109" s="149"/>
      <c r="KFW109" s="149"/>
      <c r="KFX109" s="149"/>
      <c r="KFY109" s="149"/>
      <c r="KFZ109" s="149"/>
      <c r="KGA109" s="149"/>
      <c r="KGB109" s="149"/>
      <c r="KGC109" s="149"/>
      <c r="KGD109" s="149"/>
      <c r="KGE109" s="149"/>
      <c r="KGF109" s="149"/>
      <c r="KGG109" s="149"/>
      <c r="KGH109" s="149"/>
      <c r="KGI109" s="149"/>
      <c r="KGJ109" s="149"/>
      <c r="KGK109" s="149"/>
      <c r="KGL109" s="149"/>
      <c r="KGM109" s="149"/>
      <c r="KGN109" s="149"/>
      <c r="KGO109" s="149"/>
      <c r="KGP109" s="149"/>
      <c r="KGQ109" s="149"/>
      <c r="KGR109" s="149"/>
      <c r="KGS109" s="149"/>
      <c r="KGT109" s="149"/>
      <c r="KGU109" s="149"/>
      <c r="KGV109" s="149"/>
      <c r="KGW109" s="149"/>
      <c r="KGX109" s="149"/>
      <c r="KGY109" s="149"/>
      <c r="KGZ109" s="149"/>
      <c r="KHA109" s="149"/>
      <c r="KHB109" s="149"/>
      <c r="KHC109" s="149"/>
      <c r="KHD109" s="149"/>
      <c r="KHE109" s="149"/>
      <c r="KHF109" s="149"/>
      <c r="KHG109" s="149"/>
      <c r="KHH109" s="149"/>
      <c r="KHI109" s="149"/>
      <c r="KHJ109" s="149"/>
      <c r="KHK109" s="149"/>
      <c r="KHL109" s="149"/>
      <c r="KHM109" s="149"/>
      <c r="KHN109" s="149"/>
      <c r="KHO109" s="149"/>
      <c r="KHP109" s="149"/>
      <c r="KHQ109" s="149"/>
      <c r="KHR109" s="149"/>
      <c r="KHS109" s="149"/>
      <c r="KHT109" s="149"/>
      <c r="KHU109" s="149"/>
      <c r="KHV109" s="149"/>
      <c r="KHW109" s="149"/>
      <c r="KHX109" s="149"/>
      <c r="KHY109" s="149"/>
      <c r="KHZ109" s="149"/>
      <c r="KIA109" s="149"/>
      <c r="KIB109" s="149"/>
      <c r="KIC109" s="149"/>
      <c r="KID109" s="149"/>
      <c r="KIE109" s="149"/>
      <c r="KIF109" s="149"/>
      <c r="KIG109" s="149"/>
      <c r="KIH109" s="149"/>
      <c r="KII109" s="149"/>
      <c r="KIJ109" s="149"/>
      <c r="KIK109" s="149"/>
      <c r="KIL109" s="149"/>
      <c r="KIM109" s="149"/>
      <c r="KIN109" s="149"/>
      <c r="KIO109" s="149"/>
      <c r="KIP109" s="149"/>
      <c r="KIQ109" s="149"/>
      <c r="KIR109" s="149"/>
      <c r="KIS109" s="149"/>
      <c r="KIT109" s="149"/>
      <c r="KIU109" s="149"/>
      <c r="KIV109" s="149"/>
      <c r="KIW109" s="149"/>
      <c r="KIX109" s="149"/>
      <c r="KIY109" s="149"/>
      <c r="KIZ109" s="149"/>
      <c r="KJA109" s="149"/>
      <c r="KJB109" s="149"/>
      <c r="KJC109" s="149"/>
      <c r="KJD109" s="149"/>
      <c r="KJE109" s="149"/>
      <c r="KJF109" s="149"/>
      <c r="KJG109" s="149"/>
      <c r="KJH109" s="149"/>
      <c r="KJI109" s="149"/>
      <c r="KJJ109" s="149"/>
      <c r="KJK109" s="149"/>
      <c r="KJL109" s="149"/>
      <c r="KJM109" s="149"/>
      <c r="KJN109" s="149"/>
      <c r="KJO109" s="149"/>
      <c r="KJP109" s="149"/>
      <c r="KJQ109" s="149"/>
      <c r="KJR109" s="149"/>
      <c r="KJS109" s="149"/>
      <c r="KJT109" s="149"/>
      <c r="KJU109" s="149"/>
      <c r="KJV109" s="149"/>
      <c r="KJW109" s="149"/>
      <c r="KJX109" s="149"/>
      <c r="KJY109" s="149"/>
      <c r="KJZ109" s="149"/>
      <c r="KKA109" s="149"/>
      <c r="KKB109" s="149"/>
      <c r="KKC109" s="149"/>
      <c r="KKD109" s="149"/>
      <c r="KKE109" s="149"/>
      <c r="KKF109" s="149"/>
      <c r="KKG109" s="149"/>
      <c r="KKH109" s="149"/>
      <c r="KKI109" s="149"/>
      <c r="KKJ109" s="149"/>
      <c r="KKK109" s="149"/>
      <c r="KKL109" s="149"/>
      <c r="KKM109" s="149"/>
      <c r="KKN109" s="149"/>
      <c r="KKO109" s="149"/>
      <c r="KKP109" s="149"/>
      <c r="KKQ109" s="149"/>
      <c r="KKR109" s="149"/>
      <c r="KKS109" s="149"/>
      <c r="KKT109" s="149"/>
      <c r="KKU109" s="149"/>
      <c r="KKV109" s="149"/>
      <c r="KKW109" s="149"/>
      <c r="KKX109" s="149"/>
      <c r="KKY109" s="149"/>
      <c r="KKZ109" s="149"/>
      <c r="KLA109" s="149"/>
      <c r="KLB109" s="149"/>
      <c r="KLC109" s="149"/>
      <c r="KLD109" s="149"/>
      <c r="KLE109" s="149"/>
      <c r="KLF109" s="149"/>
      <c r="KLG109" s="149"/>
      <c r="KLH109" s="149"/>
      <c r="KLI109" s="149"/>
      <c r="KLJ109" s="149"/>
      <c r="KLK109" s="149"/>
      <c r="KLL109" s="149"/>
      <c r="KLM109" s="149"/>
      <c r="KLN109" s="149"/>
      <c r="KLO109" s="149"/>
      <c r="KLP109" s="149"/>
      <c r="KLQ109" s="149"/>
      <c r="KLR109" s="149"/>
      <c r="KLS109" s="149"/>
      <c r="KLT109" s="149"/>
      <c r="KLU109" s="149"/>
      <c r="KLV109" s="149"/>
      <c r="KLW109" s="149"/>
      <c r="KLX109" s="149"/>
      <c r="KLY109" s="149"/>
      <c r="KLZ109" s="149"/>
      <c r="KMA109" s="149"/>
      <c r="KMB109" s="149"/>
      <c r="KMC109" s="149"/>
      <c r="KMD109" s="149"/>
      <c r="KME109" s="149"/>
      <c r="KMF109" s="149"/>
      <c r="KMG109" s="149"/>
      <c r="KMH109" s="149"/>
      <c r="KMI109" s="149"/>
      <c r="KMJ109" s="149"/>
      <c r="KMK109" s="149"/>
      <c r="KML109" s="149"/>
      <c r="KMM109" s="149"/>
      <c r="KMN109" s="149"/>
      <c r="KMO109" s="149"/>
      <c r="KMP109" s="149"/>
      <c r="KMQ109" s="149"/>
      <c r="KMR109" s="149"/>
      <c r="KMS109" s="149"/>
      <c r="KMT109" s="149"/>
      <c r="KMU109" s="149"/>
      <c r="KMV109" s="149"/>
      <c r="KMW109" s="149"/>
      <c r="KMX109" s="149"/>
      <c r="KMY109" s="149"/>
      <c r="KMZ109" s="149"/>
      <c r="KNA109" s="149"/>
      <c r="KNB109" s="149"/>
      <c r="KNC109" s="149"/>
      <c r="KND109" s="149"/>
      <c r="KNE109" s="149"/>
      <c r="KNF109" s="149"/>
      <c r="KNG109" s="149"/>
      <c r="KNH109" s="149"/>
      <c r="KNI109" s="149"/>
      <c r="KNJ109" s="149"/>
      <c r="KNK109" s="149"/>
      <c r="KNL109" s="149"/>
      <c r="KNM109" s="149"/>
      <c r="KNN109" s="149"/>
      <c r="KNO109" s="149"/>
      <c r="KNP109" s="149"/>
      <c r="KNQ109" s="149"/>
      <c r="KNR109" s="149"/>
      <c r="KNS109" s="149"/>
      <c r="KNT109" s="149"/>
      <c r="KNU109" s="149"/>
      <c r="KNV109" s="149"/>
      <c r="KNW109" s="149"/>
      <c r="KNX109" s="149"/>
      <c r="KNY109" s="149"/>
      <c r="KNZ109" s="149"/>
      <c r="KOA109" s="149"/>
      <c r="KOB109" s="149"/>
      <c r="KOC109" s="149"/>
      <c r="KOD109" s="149"/>
      <c r="KOE109" s="149"/>
      <c r="KOF109" s="149"/>
      <c r="KOG109" s="149"/>
      <c r="KOH109" s="149"/>
      <c r="KOI109" s="149"/>
      <c r="KOJ109" s="149"/>
      <c r="KOK109" s="149"/>
      <c r="KOL109" s="149"/>
      <c r="KOM109" s="149"/>
      <c r="KON109" s="149"/>
      <c r="KOO109" s="149"/>
      <c r="KOP109" s="149"/>
      <c r="KOQ109" s="149"/>
      <c r="KOR109" s="149"/>
      <c r="KOS109" s="149"/>
      <c r="KOT109" s="149"/>
      <c r="KOU109" s="149"/>
      <c r="KOV109" s="149"/>
      <c r="KOW109" s="149"/>
      <c r="KOX109" s="149"/>
      <c r="KOY109" s="149"/>
      <c r="KOZ109" s="149"/>
      <c r="KPA109" s="149"/>
      <c r="KPB109" s="149"/>
      <c r="KPC109" s="149"/>
      <c r="KPD109" s="149"/>
      <c r="KPE109" s="149"/>
      <c r="KPF109" s="149"/>
      <c r="KPG109" s="149"/>
      <c r="KPH109" s="149"/>
      <c r="KPI109" s="149"/>
      <c r="KPJ109" s="149"/>
      <c r="KPK109" s="149"/>
      <c r="KPL109" s="149"/>
      <c r="KPM109" s="149"/>
      <c r="KPN109" s="149"/>
      <c r="KPO109" s="149"/>
      <c r="KPP109" s="149"/>
      <c r="KPQ109" s="149"/>
      <c r="KPR109" s="149"/>
      <c r="KPS109" s="149"/>
      <c r="KPT109" s="149"/>
      <c r="KPU109" s="149"/>
      <c r="KPV109" s="149"/>
      <c r="KPW109" s="149"/>
      <c r="KPX109" s="149"/>
      <c r="KPY109" s="149"/>
      <c r="KPZ109" s="149"/>
      <c r="KQA109" s="149"/>
      <c r="KQB109" s="149"/>
      <c r="KQC109" s="149"/>
      <c r="KQD109" s="149"/>
      <c r="KQE109" s="149"/>
      <c r="KQF109" s="149"/>
      <c r="KQG109" s="149"/>
      <c r="KQH109" s="149"/>
      <c r="KQI109" s="149"/>
      <c r="KQJ109" s="149"/>
      <c r="KQK109" s="149"/>
      <c r="KQL109" s="149"/>
      <c r="KQM109" s="149"/>
      <c r="KQN109" s="149"/>
      <c r="KQO109" s="149"/>
      <c r="KQP109" s="149"/>
      <c r="KQQ109" s="149"/>
      <c r="KQR109" s="149"/>
      <c r="KQS109" s="149"/>
      <c r="KQT109" s="149"/>
      <c r="KQU109" s="149"/>
      <c r="KQV109" s="149"/>
      <c r="KQW109" s="149"/>
      <c r="KQX109" s="149"/>
      <c r="KQY109" s="149"/>
      <c r="KQZ109" s="149"/>
      <c r="KRA109" s="149"/>
      <c r="KRB109" s="149"/>
      <c r="KRC109" s="149"/>
      <c r="KRD109" s="149"/>
      <c r="KRE109" s="149"/>
      <c r="KRF109" s="149"/>
      <c r="KRG109" s="149"/>
      <c r="KRH109" s="149"/>
      <c r="KRI109" s="149"/>
      <c r="KRJ109" s="149"/>
      <c r="KRK109" s="149"/>
      <c r="KRL109" s="149"/>
      <c r="KRM109" s="149"/>
      <c r="KRN109" s="149"/>
      <c r="KRO109" s="149"/>
      <c r="KRP109" s="149"/>
      <c r="KRQ109" s="149"/>
      <c r="KRR109" s="149"/>
      <c r="KRS109" s="149"/>
      <c r="KRT109" s="149"/>
      <c r="KRU109" s="149"/>
      <c r="KRV109" s="149"/>
      <c r="KRW109" s="149"/>
      <c r="KRX109" s="149"/>
      <c r="KRY109" s="149"/>
      <c r="KRZ109" s="149"/>
      <c r="KSA109" s="149"/>
      <c r="KSB109" s="149"/>
      <c r="KSC109" s="149"/>
      <c r="KSD109" s="149"/>
      <c r="KSE109" s="149"/>
      <c r="KSF109" s="149"/>
      <c r="KSG109" s="149"/>
      <c r="KSH109" s="149"/>
      <c r="KSI109" s="149"/>
      <c r="KSJ109" s="149"/>
      <c r="KSK109" s="149"/>
      <c r="KSL109" s="149"/>
      <c r="KSM109" s="149"/>
      <c r="KSN109" s="149"/>
      <c r="KSO109" s="149"/>
      <c r="KSP109" s="149"/>
      <c r="KSQ109" s="149"/>
      <c r="KSR109" s="149"/>
      <c r="KSS109" s="149"/>
      <c r="KST109" s="149"/>
      <c r="KSU109" s="149"/>
      <c r="KSV109" s="149"/>
      <c r="KSW109" s="149"/>
      <c r="KSX109" s="149"/>
      <c r="KSY109" s="149"/>
      <c r="KSZ109" s="149"/>
      <c r="KTA109" s="149"/>
      <c r="KTB109" s="149"/>
      <c r="KTC109" s="149"/>
      <c r="KTD109" s="149"/>
      <c r="KTE109" s="149"/>
      <c r="KTF109" s="149"/>
      <c r="KTG109" s="149"/>
      <c r="KTH109" s="149"/>
      <c r="KTI109" s="149"/>
      <c r="KTJ109" s="149"/>
      <c r="KTK109" s="149"/>
      <c r="KTL109" s="149"/>
      <c r="KTM109" s="149"/>
      <c r="KTN109" s="149"/>
      <c r="KTO109" s="149"/>
      <c r="KTP109" s="149"/>
      <c r="KTQ109" s="149"/>
      <c r="KTR109" s="149"/>
      <c r="KTS109" s="149"/>
      <c r="KTT109" s="149"/>
      <c r="KTU109" s="149"/>
      <c r="KTV109" s="149"/>
      <c r="KTW109" s="149"/>
      <c r="KTX109" s="149"/>
      <c r="KTY109" s="149"/>
      <c r="KTZ109" s="149"/>
      <c r="KUA109" s="149"/>
      <c r="KUB109" s="149"/>
      <c r="KUC109" s="149"/>
      <c r="KUD109" s="149"/>
      <c r="KUE109" s="149"/>
      <c r="KUF109" s="149"/>
      <c r="KUG109" s="149"/>
      <c r="KUH109" s="149"/>
      <c r="KUI109" s="149"/>
      <c r="KUJ109" s="149"/>
      <c r="KUK109" s="149"/>
      <c r="KUL109" s="149"/>
      <c r="KUM109" s="149"/>
      <c r="KUN109" s="149"/>
      <c r="KUO109" s="149"/>
      <c r="KUP109" s="149"/>
      <c r="KUQ109" s="149"/>
      <c r="KUR109" s="149"/>
      <c r="KUS109" s="149"/>
      <c r="KUT109" s="149"/>
      <c r="KUU109" s="149"/>
      <c r="KUV109" s="149"/>
      <c r="KUW109" s="149"/>
      <c r="KUX109" s="149"/>
      <c r="KUY109" s="149"/>
      <c r="KUZ109" s="149"/>
      <c r="KVA109" s="149"/>
      <c r="KVB109" s="149"/>
      <c r="KVC109" s="149"/>
      <c r="KVD109" s="149"/>
      <c r="KVE109" s="149"/>
      <c r="KVF109" s="149"/>
      <c r="KVG109" s="149"/>
      <c r="KVH109" s="149"/>
      <c r="KVI109" s="149"/>
      <c r="KVJ109" s="149"/>
      <c r="KVK109" s="149"/>
      <c r="KVL109" s="149"/>
      <c r="KVM109" s="149"/>
      <c r="KVN109" s="149"/>
      <c r="KVO109" s="149"/>
      <c r="KVP109" s="149"/>
      <c r="KVQ109" s="149"/>
      <c r="KVR109" s="149"/>
      <c r="KVS109" s="149"/>
      <c r="KVT109" s="149"/>
      <c r="KVU109" s="149"/>
      <c r="KVV109" s="149"/>
      <c r="KVW109" s="149"/>
      <c r="KVX109" s="149"/>
      <c r="KVY109" s="149"/>
      <c r="KVZ109" s="149"/>
      <c r="KWA109" s="149"/>
      <c r="KWB109" s="149"/>
      <c r="KWC109" s="149"/>
      <c r="KWD109" s="149"/>
      <c r="KWE109" s="149"/>
      <c r="KWF109" s="149"/>
      <c r="KWG109" s="149"/>
      <c r="KWH109" s="149"/>
      <c r="KWI109" s="149"/>
      <c r="KWJ109" s="149"/>
      <c r="KWK109" s="149"/>
      <c r="KWL109" s="149"/>
      <c r="KWM109" s="149"/>
      <c r="KWN109" s="149"/>
      <c r="KWO109" s="149"/>
      <c r="KWP109" s="149"/>
      <c r="KWQ109" s="149"/>
      <c r="KWR109" s="149"/>
      <c r="KWS109" s="149"/>
      <c r="KWT109" s="149"/>
      <c r="KWU109" s="149"/>
      <c r="KWV109" s="149"/>
      <c r="KWW109" s="149"/>
      <c r="KWX109" s="149"/>
      <c r="KWY109" s="149"/>
      <c r="KWZ109" s="149"/>
      <c r="KXA109" s="149"/>
      <c r="KXB109" s="149"/>
      <c r="KXC109" s="149"/>
      <c r="KXD109" s="149"/>
      <c r="KXE109" s="149"/>
      <c r="KXF109" s="149"/>
      <c r="KXG109" s="149"/>
      <c r="KXH109" s="149"/>
      <c r="KXI109" s="149"/>
      <c r="KXJ109" s="149"/>
      <c r="KXK109" s="149"/>
      <c r="KXL109" s="149"/>
      <c r="KXM109" s="149"/>
      <c r="KXN109" s="149"/>
      <c r="KXO109" s="149"/>
      <c r="KXP109" s="149"/>
      <c r="KXQ109" s="149"/>
      <c r="KXR109" s="149"/>
      <c r="KXS109" s="149"/>
      <c r="KXT109" s="149"/>
      <c r="KXU109" s="149"/>
      <c r="KXV109" s="149"/>
      <c r="KXW109" s="149"/>
      <c r="KXX109" s="149"/>
      <c r="KXY109" s="149"/>
      <c r="KXZ109" s="149"/>
      <c r="KYA109" s="149"/>
      <c r="KYB109" s="149"/>
      <c r="KYC109" s="149"/>
      <c r="KYD109" s="149"/>
      <c r="KYE109" s="149"/>
      <c r="KYF109" s="149"/>
      <c r="KYG109" s="149"/>
      <c r="KYH109" s="149"/>
      <c r="KYI109" s="149"/>
      <c r="KYJ109" s="149"/>
      <c r="KYK109" s="149"/>
      <c r="KYL109" s="149"/>
      <c r="KYM109" s="149"/>
      <c r="KYN109" s="149"/>
      <c r="KYO109" s="149"/>
      <c r="KYP109" s="149"/>
      <c r="KYQ109" s="149"/>
      <c r="KYR109" s="149"/>
      <c r="KYS109" s="149"/>
      <c r="KYT109" s="149"/>
      <c r="KYU109" s="149"/>
      <c r="KYV109" s="149"/>
      <c r="KYW109" s="149"/>
      <c r="KYX109" s="149"/>
      <c r="KYY109" s="149"/>
      <c r="KYZ109" s="149"/>
      <c r="KZA109" s="149"/>
      <c r="KZB109" s="149"/>
      <c r="KZC109" s="149"/>
      <c r="KZD109" s="149"/>
      <c r="KZE109" s="149"/>
      <c r="KZF109" s="149"/>
      <c r="KZG109" s="149"/>
      <c r="KZH109" s="149"/>
      <c r="KZI109" s="149"/>
      <c r="KZJ109" s="149"/>
      <c r="KZK109" s="149"/>
      <c r="KZL109" s="149"/>
      <c r="KZM109" s="149"/>
      <c r="KZN109" s="149"/>
      <c r="KZO109" s="149"/>
      <c r="KZP109" s="149"/>
      <c r="KZQ109" s="149"/>
      <c r="KZR109" s="149"/>
      <c r="KZS109" s="149"/>
      <c r="KZT109" s="149"/>
      <c r="KZU109" s="149"/>
      <c r="KZV109" s="149"/>
      <c r="KZW109" s="149"/>
      <c r="KZX109" s="149"/>
      <c r="KZY109" s="149"/>
      <c r="KZZ109" s="149"/>
      <c r="LAA109" s="149"/>
      <c r="LAB109" s="149"/>
      <c r="LAC109" s="149"/>
      <c r="LAD109" s="149"/>
      <c r="LAE109" s="149"/>
      <c r="LAF109" s="149"/>
      <c r="LAG109" s="149"/>
      <c r="LAH109" s="149"/>
      <c r="LAI109" s="149"/>
      <c r="LAJ109" s="149"/>
      <c r="LAK109" s="149"/>
      <c r="LAL109" s="149"/>
      <c r="LAM109" s="149"/>
      <c r="LAN109" s="149"/>
      <c r="LAO109" s="149"/>
      <c r="LAP109" s="149"/>
      <c r="LAQ109" s="149"/>
      <c r="LAR109" s="149"/>
      <c r="LAS109" s="149"/>
      <c r="LAT109" s="149"/>
      <c r="LAU109" s="149"/>
      <c r="LAV109" s="149"/>
      <c r="LAW109" s="149"/>
      <c r="LAX109" s="149"/>
      <c r="LAY109" s="149"/>
      <c r="LAZ109" s="149"/>
      <c r="LBA109" s="149"/>
      <c r="LBB109" s="149"/>
      <c r="LBC109" s="149"/>
      <c r="LBD109" s="149"/>
      <c r="LBE109" s="149"/>
      <c r="LBF109" s="149"/>
      <c r="LBG109" s="149"/>
      <c r="LBH109" s="149"/>
      <c r="LBI109" s="149"/>
      <c r="LBJ109" s="149"/>
      <c r="LBK109" s="149"/>
      <c r="LBL109" s="149"/>
      <c r="LBM109" s="149"/>
      <c r="LBN109" s="149"/>
      <c r="LBO109" s="149"/>
      <c r="LBP109" s="149"/>
      <c r="LBQ109" s="149"/>
      <c r="LBR109" s="149"/>
      <c r="LBS109" s="149"/>
      <c r="LBT109" s="149"/>
      <c r="LBU109" s="149"/>
      <c r="LBV109" s="149"/>
      <c r="LBW109" s="149"/>
      <c r="LBX109" s="149"/>
      <c r="LBY109" s="149"/>
      <c r="LBZ109" s="149"/>
      <c r="LCA109" s="149"/>
      <c r="LCB109" s="149"/>
      <c r="LCC109" s="149"/>
      <c r="LCD109" s="149"/>
      <c r="LCE109" s="149"/>
      <c r="LCF109" s="149"/>
      <c r="LCG109" s="149"/>
      <c r="LCH109" s="149"/>
      <c r="LCI109" s="149"/>
      <c r="LCJ109" s="149"/>
      <c r="LCK109" s="149"/>
      <c r="LCL109" s="149"/>
      <c r="LCM109" s="149"/>
      <c r="LCN109" s="149"/>
      <c r="LCO109" s="149"/>
      <c r="LCP109" s="149"/>
      <c r="LCQ109" s="149"/>
      <c r="LCR109" s="149"/>
      <c r="LCS109" s="149"/>
      <c r="LCT109" s="149"/>
      <c r="LCU109" s="149"/>
      <c r="LCV109" s="149"/>
      <c r="LCW109" s="149"/>
      <c r="LCX109" s="149"/>
      <c r="LCY109" s="149"/>
      <c r="LCZ109" s="149"/>
      <c r="LDA109" s="149"/>
      <c r="LDB109" s="149"/>
      <c r="LDC109" s="149"/>
      <c r="LDD109" s="149"/>
      <c r="LDE109" s="149"/>
      <c r="LDF109" s="149"/>
      <c r="LDG109" s="149"/>
      <c r="LDH109" s="149"/>
      <c r="LDI109" s="149"/>
      <c r="LDJ109" s="149"/>
      <c r="LDK109" s="149"/>
      <c r="LDL109" s="149"/>
      <c r="LDM109" s="149"/>
      <c r="LDN109" s="149"/>
      <c r="LDO109" s="149"/>
      <c r="LDP109" s="149"/>
      <c r="LDQ109" s="149"/>
      <c r="LDR109" s="149"/>
      <c r="LDS109" s="149"/>
      <c r="LDT109" s="149"/>
      <c r="LDU109" s="149"/>
      <c r="LDV109" s="149"/>
      <c r="LDW109" s="149"/>
      <c r="LDX109" s="149"/>
      <c r="LDY109" s="149"/>
      <c r="LDZ109" s="149"/>
      <c r="LEA109" s="149"/>
      <c r="LEB109" s="149"/>
      <c r="LEC109" s="149"/>
      <c r="LED109" s="149"/>
      <c r="LEE109" s="149"/>
      <c r="LEF109" s="149"/>
      <c r="LEG109" s="149"/>
      <c r="LEH109" s="149"/>
      <c r="LEI109" s="149"/>
      <c r="LEJ109" s="149"/>
      <c r="LEK109" s="149"/>
      <c r="LEL109" s="149"/>
      <c r="LEM109" s="149"/>
      <c r="LEN109" s="149"/>
      <c r="LEO109" s="149"/>
      <c r="LEP109" s="149"/>
      <c r="LEQ109" s="149"/>
      <c r="LER109" s="149"/>
      <c r="LES109" s="149"/>
      <c r="LET109" s="149"/>
      <c r="LEU109" s="149"/>
      <c r="LEV109" s="149"/>
      <c r="LEW109" s="149"/>
      <c r="LEX109" s="149"/>
      <c r="LEY109" s="149"/>
      <c r="LEZ109" s="149"/>
      <c r="LFA109" s="149"/>
      <c r="LFB109" s="149"/>
      <c r="LFC109" s="149"/>
      <c r="LFD109" s="149"/>
      <c r="LFE109" s="149"/>
      <c r="LFF109" s="149"/>
      <c r="LFG109" s="149"/>
      <c r="LFH109" s="149"/>
      <c r="LFI109" s="149"/>
      <c r="LFJ109" s="149"/>
      <c r="LFK109" s="149"/>
      <c r="LFL109" s="149"/>
      <c r="LFM109" s="149"/>
      <c r="LFN109" s="149"/>
      <c r="LFO109" s="149"/>
      <c r="LFP109" s="149"/>
      <c r="LFQ109" s="149"/>
      <c r="LFR109" s="149"/>
      <c r="LFS109" s="149"/>
      <c r="LFT109" s="149"/>
      <c r="LFU109" s="149"/>
      <c r="LFV109" s="149"/>
      <c r="LFW109" s="149"/>
      <c r="LFX109" s="149"/>
      <c r="LFY109" s="149"/>
      <c r="LFZ109" s="149"/>
      <c r="LGA109" s="149"/>
      <c r="LGB109" s="149"/>
      <c r="LGC109" s="149"/>
      <c r="LGD109" s="149"/>
      <c r="LGE109" s="149"/>
      <c r="LGF109" s="149"/>
      <c r="LGG109" s="149"/>
      <c r="LGH109" s="149"/>
      <c r="LGI109" s="149"/>
      <c r="LGJ109" s="149"/>
      <c r="LGK109" s="149"/>
      <c r="LGL109" s="149"/>
      <c r="LGM109" s="149"/>
      <c r="LGN109" s="149"/>
      <c r="LGO109" s="149"/>
      <c r="LGP109" s="149"/>
      <c r="LGQ109" s="149"/>
      <c r="LGR109" s="149"/>
      <c r="LGS109" s="149"/>
      <c r="LGT109" s="149"/>
      <c r="LGU109" s="149"/>
      <c r="LGV109" s="149"/>
      <c r="LGW109" s="149"/>
      <c r="LGX109" s="149"/>
      <c r="LGY109" s="149"/>
      <c r="LGZ109" s="149"/>
      <c r="LHA109" s="149"/>
      <c r="LHB109" s="149"/>
      <c r="LHC109" s="149"/>
      <c r="LHD109" s="149"/>
      <c r="LHE109" s="149"/>
      <c r="LHF109" s="149"/>
      <c r="LHG109" s="149"/>
      <c r="LHH109" s="149"/>
      <c r="LHI109" s="149"/>
      <c r="LHJ109" s="149"/>
      <c r="LHK109" s="149"/>
      <c r="LHL109" s="149"/>
      <c r="LHM109" s="149"/>
      <c r="LHN109" s="149"/>
      <c r="LHO109" s="149"/>
      <c r="LHP109" s="149"/>
      <c r="LHQ109" s="149"/>
      <c r="LHR109" s="149"/>
      <c r="LHS109" s="149"/>
      <c r="LHT109" s="149"/>
      <c r="LHU109" s="149"/>
      <c r="LHV109" s="149"/>
      <c r="LHW109" s="149"/>
      <c r="LHX109" s="149"/>
      <c r="LHY109" s="149"/>
      <c r="LHZ109" s="149"/>
      <c r="LIA109" s="149"/>
      <c r="LIB109" s="149"/>
      <c r="LIC109" s="149"/>
      <c r="LID109" s="149"/>
      <c r="LIE109" s="149"/>
      <c r="LIF109" s="149"/>
      <c r="LIG109" s="149"/>
      <c r="LIH109" s="149"/>
      <c r="LII109" s="149"/>
      <c r="LIJ109" s="149"/>
      <c r="LIK109" s="149"/>
      <c r="LIL109" s="149"/>
      <c r="LIM109" s="149"/>
      <c r="LIN109" s="149"/>
      <c r="LIO109" s="149"/>
      <c r="LIP109" s="149"/>
      <c r="LIQ109" s="149"/>
      <c r="LIR109" s="149"/>
      <c r="LIS109" s="149"/>
      <c r="LIT109" s="149"/>
      <c r="LIU109" s="149"/>
      <c r="LIV109" s="149"/>
      <c r="LIW109" s="149"/>
      <c r="LIX109" s="149"/>
      <c r="LIY109" s="149"/>
      <c r="LIZ109" s="149"/>
      <c r="LJA109" s="149"/>
      <c r="LJB109" s="149"/>
      <c r="LJC109" s="149"/>
      <c r="LJD109" s="149"/>
      <c r="LJE109" s="149"/>
      <c r="LJF109" s="149"/>
      <c r="LJG109" s="149"/>
      <c r="LJH109" s="149"/>
      <c r="LJI109" s="149"/>
      <c r="LJJ109" s="149"/>
      <c r="LJK109" s="149"/>
      <c r="LJL109" s="149"/>
      <c r="LJM109" s="149"/>
      <c r="LJN109" s="149"/>
      <c r="LJO109" s="149"/>
      <c r="LJP109" s="149"/>
      <c r="LJQ109" s="149"/>
      <c r="LJR109" s="149"/>
      <c r="LJS109" s="149"/>
      <c r="LJT109" s="149"/>
      <c r="LJU109" s="149"/>
      <c r="LJV109" s="149"/>
      <c r="LJW109" s="149"/>
      <c r="LJX109" s="149"/>
      <c r="LJY109" s="149"/>
      <c r="LJZ109" s="149"/>
      <c r="LKA109" s="149"/>
      <c r="LKB109" s="149"/>
      <c r="LKC109" s="149"/>
      <c r="LKD109" s="149"/>
      <c r="LKE109" s="149"/>
      <c r="LKF109" s="149"/>
      <c r="LKG109" s="149"/>
      <c r="LKH109" s="149"/>
      <c r="LKI109" s="149"/>
      <c r="LKJ109" s="149"/>
      <c r="LKK109" s="149"/>
      <c r="LKL109" s="149"/>
      <c r="LKM109" s="149"/>
      <c r="LKN109" s="149"/>
      <c r="LKO109" s="149"/>
      <c r="LKP109" s="149"/>
      <c r="LKQ109" s="149"/>
      <c r="LKR109" s="149"/>
      <c r="LKS109" s="149"/>
      <c r="LKT109" s="149"/>
      <c r="LKU109" s="149"/>
      <c r="LKV109" s="149"/>
      <c r="LKW109" s="149"/>
      <c r="LKX109" s="149"/>
      <c r="LKY109" s="149"/>
      <c r="LKZ109" s="149"/>
      <c r="LLA109" s="149"/>
      <c r="LLB109" s="149"/>
      <c r="LLC109" s="149"/>
      <c r="LLD109" s="149"/>
      <c r="LLE109" s="149"/>
      <c r="LLF109" s="149"/>
      <c r="LLG109" s="149"/>
      <c r="LLH109" s="149"/>
      <c r="LLI109" s="149"/>
      <c r="LLJ109" s="149"/>
      <c r="LLK109" s="149"/>
      <c r="LLL109" s="149"/>
      <c r="LLM109" s="149"/>
      <c r="LLN109" s="149"/>
      <c r="LLO109" s="149"/>
      <c r="LLP109" s="149"/>
      <c r="LLQ109" s="149"/>
      <c r="LLR109" s="149"/>
      <c r="LLS109" s="149"/>
      <c r="LLT109" s="149"/>
      <c r="LLU109" s="149"/>
      <c r="LLV109" s="149"/>
      <c r="LLW109" s="149"/>
      <c r="LLX109" s="149"/>
      <c r="LLY109" s="149"/>
      <c r="LLZ109" s="149"/>
      <c r="LMA109" s="149"/>
      <c r="LMB109" s="149"/>
      <c r="LMC109" s="149"/>
      <c r="LMD109" s="149"/>
      <c r="LME109" s="149"/>
      <c r="LMF109" s="149"/>
      <c r="LMG109" s="149"/>
      <c r="LMH109" s="149"/>
      <c r="LMI109" s="149"/>
      <c r="LMJ109" s="149"/>
      <c r="LMK109" s="149"/>
      <c r="LML109" s="149"/>
      <c r="LMM109" s="149"/>
      <c r="LMN109" s="149"/>
      <c r="LMO109" s="149"/>
      <c r="LMP109" s="149"/>
      <c r="LMQ109" s="149"/>
      <c r="LMR109" s="149"/>
      <c r="LMS109" s="149"/>
      <c r="LMT109" s="149"/>
      <c r="LMU109" s="149"/>
      <c r="LMV109" s="149"/>
      <c r="LMW109" s="149"/>
      <c r="LMX109" s="149"/>
      <c r="LMY109" s="149"/>
      <c r="LMZ109" s="149"/>
      <c r="LNA109" s="149"/>
      <c r="LNB109" s="149"/>
      <c r="LNC109" s="149"/>
      <c r="LND109" s="149"/>
      <c r="LNE109" s="149"/>
      <c r="LNF109" s="149"/>
      <c r="LNG109" s="149"/>
      <c r="LNH109" s="149"/>
      <c r="LNI109" s="149"/>
      <c r="LNJ109" s="149"/>
      <c r="LNK109" s="149"/>
      <c r="LNL109" s="149"/>
      <c r="LNM109" s="149"/>
      <c r="LNN109" s="149"/>
      <c r="LNO109" s="149"/>
      <c r="LNP109" s="149"/>
      <c r="LNQ109" s="149"/>
      <c r="LNR109" s="149"/>
      <c r="LNS109" s="149"/>
      <c r="LNT109" s="149"/>
      <c r="LNU109" s="149"/>
      <c r="LNV109" s="149"/>
      <c r="LNW109" s="149"/>
      <c r="LNX109" s="149"/>
      <c r="LNY109" s="149"/>
      <c r="LNZ109" s="149"/>
      <c r="LOA109" s="149"/>
      <c r="LOB109" s="149"/>
      <c r="LOC109" s="149"/>
      <c r="LOD109" s="149"/>
      <c r="LOE109" s="149"/>
      <c r="LOF109" s="149"/>
      <c r="LOG109" s="149"/>
      <c r="LOH109" s="149"/>
      <c r="LOI109" s="149"/>
      <c r="LOJ109" s="149"/>
      <c r="LOK109" s="149"/>
      <c r="LOL109" s="149"/>
      <c r="LOM109" s="149"/>
      <c r="LON109" s="149"/>
      <c r="LOO109" s="149"/>
      <c r="LOP109" s="149"/>
      <c r="LOQ109" s="149"/>
      <c r="LOR109" s="149"/>
      <c r="LOS109" s="149"/>
      <c r="LOT109" s="149"/>
      <c r="LOU109" s="149"/>
      <c r="LOV109" s="149"/>
      <c r="LOW109" s="149"/>
      <c r="LOX109" s="149"/>
      <c r="LOY109" s="149"/>
      <c r="LOZ109" s="149"/>
      <c r="LPA109" s="149"/>
      <c r="LPB109" s="149"/>
      <c r="LPC109" s="149"/>
      <c r="LPD109" s="149"/>
      <c r="LPE109" s="149"/>
      <c r="LPF109" s="149"/>
      <c r="LPG109" s="149"/>
      <c r="LPH109" s="149"/>
      <c r="LPI109" s="149"/>
      <c r="LPJ109" s="149"/>
      <c r="LPK109" s="149"/>
      <c r="LPL109" s="149"/>
      <c r="LPM109" s="149"/>
      <c r="LPN109" s="149"/>
      <c r="LPO109" s="149"/>
      <c r="LPP109" s="149"/>
      <c r="LPQ109" s="149"/>
      <c r="LPR109" s="149"/>
      <c r="LPS109" s="149"/>
      <c r="LPT109" s="149"/>
      <c r="LPU109" s="149"/>
      <c r="LPV109" s="149"/>
      <c r="LPW109" s="149"/>
      <c r="LPX109" s="149"/>
      <c r="LPY109" s="149"/>
      <c r="LPZ109" s="149"/>
      <c r="LQA109" s="149"/>
      <c r="LQB109" s="149"/>
      <c r="LQC109" s="149"/>
      <c r="LQD109" s="149"/>
      <c r="LQE109" s="149"/>
      <c r="LQF109" s="149"/>
      <c r="LQG109" s="149"/>
      <c r="LQH109" s="149"/>
      <c r="LQI109" s="149"/>
      <c r="LQJ109" s="149"/>
      <c r="LQK109" s="149"/>
      <c r="LQL109" s="149"/>
      <c r="LQM109" s="149"/>
      <c r="LQN109" s="149"/>
      <c r="LQO109" s="149"/>
      <c r="LQP109" s="149"/>
      <c r="LQQ109" s="149"/>
      <c r="LQR109" s="149"/>
      <c r="LQS109" s="149"/>
      <c r="LQT109" s="149"/>
      <c r="LQU109" s="149"/>
      <c r="LQV109" s="149"/>
      <c r="LQW109" s="149"/>
      <c r="LQX109" s="149"/>
      <c r="LQY109" s="149"/>
      <c r="LQZ109" s="149"/>
      <c r="LRA109" s="149"/>
      <c r="LRB109" s="149"/>
      <c r="LRC109" s="149"/>
      <c r="LRD109" s="149"/>
      <c r="LRE109" s="149"/>
      <c r="LRF109" s="149"/>
      <c r="LRG109" s="149"/>
      <c r="LRH109" s="149"/>
      <c r="LRI109" s="149"/>
      <c r="LRJ109" s="149"/>
      <c r="LRK109" s="149"/>
      <c r="LRL109" s="149"/>
      <c r="LRM109" s="149"/>
      <c r="LRN109" s="149"/>
      <c r="LRO109" s="149"/>
      <c r="LRP109" s="149"/>
      <c r="LRQ109" s="149"/>
      <c r="LRR109" s="149"/>
      <c r="LRS109" s="149"/>
      <c r="LRT109" s="149"/>
      <c r="LRU109" s="149"/>
      <c r="LRV109" s="149"/>
      <c r="LRW109" s="149"/>
      <c r="LRX109" s="149"/>
      <c r="LRY109" s="149"/>
      <c r="LRZ109" s="149"/>
      <c r="LSA109" s="149"/>
      <c r="LSB109" s="149"/>
      <c r="LSC109" s="149"/>
      <c r="LSD109" s="149"/>
      <c r="LSE109" s="149"/>
      <c r="LSF109" s="149"/>
      <c r="LSG109" s="149"/>
      <c r="LSH109" s="149"/>
      <c r="LSI109" s="149"/>
      <c r="LSJ109" s="149"/>
      <c r="LSK109" s="149"/>
      <c r="LSL109" s="149"/>
      <c r="LSM109" s="149"/>
      <c r="LSN109" s="149"/>
      <c r="LSO109" s="149"/>
      <c r="LSP109" s="149"/>
      <c r="LSQ109" s="149"/>
      <c r="LSR109" s="149"/>
      <c r="LSS109" s="149"/>
      <c r="LST109" s="149"/>
      <c r="LSU109" s="149"/>
      <c r="LSV109" s="149"/>
      <c r="LSW109" s="149"/>
      <c r="LSX109" s="149"/>
      <c r="LSY109" s="149"/>
      <c r="LSZ109" s="149"/>
      <c r="LTA109" s="149"/>
      <c r="LTB109" s="149"/>
      <c r="LTC109" s="149"/>
      <c r="LTD109" s="149"/>
      <c r="LTE109" s="149"/>
      <c r="LTF109" s="149"/>
      <c r="LTG109" s="149"/>
      <c r="LTH109" s="149"/>
      <c r="LTI109" s="149"/>
      <c r="LTJ109" s="149"/>
      <c r="LTK109" s="149"/>
      <c r="LTL109" s="149"/>
      <c r="LTM109" s="149"/>
      <c r="LTN109" s="149"/>
      <c r="LTO109" s="149"/>
      <c r="LTP109" s="149"/>
      <c r="LTQ109" s="149"/>
      <c r="LTR109" s="149"/>
      <c r="LTS109" s="149"/>
      <c r="LTT109" s="149"/>
      <c r="LTU109" s="149"/>
      <c r="LTV109" s="149"/>
      <c r="LTW109" s="149"/>
      <c r="LTX109" s="149"/>
      <c r="LTY109" s="149"/>
      <c r="LTZ109" s="149"/>
      <c r="LUA109" s="149"/>
      <c r="LUB109" s="149"/>
      <c r="LUC109" s="149"/>
      <c r="LUD109" s="149"/>
      <c r="LUE109" s="149"/>
      <c r="LUF109" s="149"/>
      <c r="LUG109" s="149"/>
      <c r="LUH109" s="149"/>
      <c r="LUI109" s="149"/>
      <c r="LUJ109" s="149"/>
      <c r="LUK109" s="149"/>
      <c r="LUL109" s="149"/>
      <c r="LUM109" s="149"/>
      <c r="LUN109" s="149"/>
      <c r="LUO109" s="149"/>
      <c r="LUP109" s="149"/>
      <c r="LUQ109" s="149"/>
      <c r="LUR109" s="149"/>
      <c r="LUS109" s="149"/>
      <c r="LUT109" s="149"/>
      <c r="LUU109" s="149"/>
      <c r="LUV109" s="149"/>
      <c r="LUW109" s="149"/>
      <c r="LUX109" s="149"/>
      <c r="LUY109" s="149"/>
      <c r="LUZ109" s="149"/>
      <c r="LVA109" s="149"/>
      <c r="LVB109" s="149"/>
      <c r="LVC109" s="149"/>
      <c r="LVD109" s="149"/>
      <c r="LVE109" s="149"/>
      <c r="LVF109" s="149"/>
      <c r="LVG109" s="149"/>
      <c r="LVH109" s="149"/>
      <c r="LVI109" s="149"/>
      <c r="LVJ109" s="149"/>
      <c r="LVK109" s="149"/>
      <c r="LVL109" s="149"/>
      <c r="LVM109" s="149"/>
      <c r="LVN109" s="149"/>
      <c r="LVO109" s="149"/>
      <c r="LVP109" s="149"/>
      <c r="LVQ109" s="149"/>
      <c r="LVR109" s="149"/>
      <c r="LVS109" s="149"/>
      <c r="LVT109" s="149"/>
      <c r="LVU109" s="149"/>
      <c r="LVV109" s="149"/>
      <c r="LVW109" s="149"/>
      <c r="LVX109" s="149"/>
      <c r="LVY109" s="149"/>
      <c r="LVZ109" s="149"/>
      <c r="LWA109" s="149"/>
      <c r="LWB109" s="149"/>
      <c r="LWC109" s="149"/>
      <c r="LWD109" s="149"/>
      <c r="LWE109" s="149"/>
      <c r="LWF109" s="149"/>
      <c r="LWG109" s="149"/>
      <c r="LWH109" s="149"/>
      <c r="LWI109" s="149"/>
      <c r="LWJ109" s="149"/>
      <c r="LWK109" s="149"/>
      <c r="LWL109" s="149"/>
      <c r="LWM109" s="149"/>
      <c r="LWN109" s="149"/>
      <c r="LWO109" s="149"/>
      <c r="LWP109" s="149"/>
      <c r="LWQ109" s="149"/>
      <c r="LWR109" s="149"/>
      <c r="LWS109" s="149"/>
      <c r="LWT109" s="149"/>
      <c r="LWU109" s="149"/>
      <c r="LWV109" s="149"/>
      <c r="LWW109" s="149"/>
      <c r="LWX109" s="149"/>
      <c r="LWY109" s="149"/>
      <c r="LWZ109" s="149"/>
      <c r="LXA109" s="149"/>
      <c r="LXB109" s="149"/>
      <c r="LXC109" s="149"/>
      <c r="LXD109" s="149"/>
      <c r="LXE109" s="149"/>
      <c r="LXF109" s="149"/>
      <c r="LXG109" s="149"/>
      <c r="LXH109" s="149"/>
      <c r="LXI109" s="149"/>
      <c r="LXJ109" s="149"/>
      <c r="LXK109" s="149"/>
      <c r="LXL109" s="149"/>
      <c r="LXM109" s="149"/>
      <c r="LXN109" s="149"/>
      <c r="LXO109" s="149"/>
      <c r="LXP109" s="149"/>
      <c r="LXQ109" s="149"/>
      <c r="LXR109" s="149"/>
      <c r="LXS109" s="149"/>
      <c r="LXT109" s="149"/>
      <c r="LXU109" s="149"/>
      <c r="LXV109" s="149"/>
      <c r="LXW109" s="149"/>
      <c r="LXX109" s="149"/>
      <c r="LXY109" s="149"/>
      <c r="LXZ109" s="149"/>
      <c r="LYA109" s="149"/>
      <c r="LYB109" s="149"/>
      <c r="LYC109" s="149"/>
      <c r="LYD109" s="149"/>
      <c r="LYE109" s="149"/>
      <c r="LYF109" s="149"/>
      <c r="LYG109" s="149"/>
      <c r="LYH109" s="149"/>
      <c r="LYI109" s="149"/>
      <c r="LYJ109" s="149"/>
      <c r="LYK109" s="149"/>
      <c r="LYL109" s="149"/>
      <c r="LYM109" s="149"/>
      <c r="LYN109" s="149"/>
      <c r="LYO109" s="149"/>
      <c r="LYP109" s="149"/>
      <c r="LYQ109" s="149"/>
      <c r="LYR109" s="149"/>
      <c r="LYS109" s="149"/>
      <c r="LYT109" s="149"/>
      <c r="LYU109" s="149"/>
      <c r="LYV109" s="149"/>
      <c r="LYW109" s="149"/>
      <c r="LYX109" s="149"/>
      <c r="LYY109" s="149"/>
      <c r="LYZ109" s="149"/>
      <c r="LZA109" s="149"/>
      <c r="LZB109" s="149"/>
      <c r="LZC109" s="149"/>
      <c r="LZD109" s="149"/>
      <c r="LZE109" s="149"/>
      <c r="LZF109" s="149"/>
      <c r="LZG109" s="149"/>
      <c r="LZH109" s="149"/>
      <c r="LZI109" s="149"/>
      <c r="LZJ109" s="149"/>
      <c r="LZK109" s="149"/>
      <c r="LZL109" s="149"/>
      <c r="LZM109" s="149"/>
      <c r="LZN109" s="149"/>
      <c r="LZO109" s="149"/>
      <c r="LZP109" s="149"/>
      <c r="LZQ109" s="149"/>
      <c r="LZR109" s="149"/>
      <c r="LZS109" s="149"/>
      <c r="LZT109" s="149"/>
      <c r="LZU109" s="149"/>
      <c r="LZV109" s="149"/>
      <c r="LZW109" s="149"/>
      <c r="LZX109" s="149"/>
      <c r="LZY109" s="149"/>
      <c r="LZZ109" s="149"/>
      <c r="MAA109" s="149"/>
      <c r="MAB109" s="149"/>
      <c r="MAC109" s="149"/>
      <c r="MAD109" s="149"/>
      <c r="MAE109" s="149"/>
      <c r="MAF109" s="149"/>
      <c r="MAG109" s="149"/>
      <c r="MAH109" s="149"/>
      <c r="MAI109" s="149"/>
      <c r="MAJ109" s="149"/>
      <c r="MAK109" s="149"/>
      <c r="MAL109" s="149"/>
      <c r="MAM109" s="149"/>
      <c r="MAN109" s="149"/>
      <c r="MAO109" s="149"/>
      <c r="MAP109" s="149"/>
      <c r="MAQ109" s="149"/>
      <c r="MAR109" s="149"/>
      <c r="MAS109" s="149"/>
      <c r="MAT109" s="149"/>
      <c r="MAU109" s="149"/>
      <c r="MAV109" s="149"/>
      <c r="MAW109" s="149"/>
      <c r="MAX109" s="149"/>
      <c r="MAY109" s="149"/>
      <c r="MAZ109" s="149"/>
      <c r="MBA109" s="149"/>
      <c r="MBB109" s="149"/>
      <c r="MBC109" s="149"/>
      <c r="MBD109" s="149"/>
      <c r="MBE109" s="149"/>
      <c r="MBF109" s="149"/>
      <c r="MBG109" s="149"/>
      <c r="MBH109" s="149"/>
      <c r="MBI109" s="149"/>
      <c r="MBJ109" s="149"/>
      <c r="MBK109" s="149"/>
      <c r="MBL109" s="149"/>
      <c r="MBM109" s="149"/>
      <c r="MBN109" s="149"/>
      <c r="MBO109" s="149"/>
      <c r="MBP109" s="149"/>
      <c r="MBQ109" s="149"/>
      <c r="MBR109" s="149"/>
      <c r="MBS109" s="149"/>
      <c r="MBT109" s="149"/>
      <c r="MBU109" s="149"/>
      <c r="MBV109" s="149"/>
      <c r="MBW109" s="149"/>
      <c r="MBX109" s="149"/>
      <c r="MBY109" s="149"/>
      <c r="MBZ109" s="149"/>
      <c r="MCA109" s="149"/>
      <c r="MCB109" s="149"/>
      <c r="MCC109" s="149"/>
      <c r="MCD109" s="149"/>
      <c r="MCE109" s="149"/>
      <c r="MCF109" s="149"/>
      <c r="MCG109" s="149"/>
      <c r="MCH109" s="149"/>
      <c r="MCI109" s="149"/>
      <c r="MCJ109" s="149"/>
      <c r="MCK109" s="149"/>
      <c r="MCL109" s="149"/>
      <c r="MCM109" s="149"/>
      <c r="MCN109" s="149"/>
      <c r="MCO109" s="149"/>
      <c r="MCP109" s="149"/>
      <c r="MCQ109" s="149"/>
      <c r="MCR109" s="149"/>
      <c r="MCS109" s="149"/>
      <c r="MCT109" s="149"/>
      <c r="MCU109" s="149"/>
      <c r="MCV109" s="149"/>
      <c r="MCW109" s="149"/>
      <c r="MCX109" s="149"/>
      <c r="MCY109" s="149"/>
      <c r="MCZ109" s="149"/>
      <c r="MDA109" s="149"/>
      <c r="MDB109" s="149"/>
      <c r="MDC109" s="149"/>
      <c r="MDD109" s="149"/>
      <c r="MDE109" s="149"/>
      <c r="MDF109" s="149"/>
      <c r="MDG109" s="149"/>
      <c r="MDH109" s="149"/>
      <c r="MDI109" s="149"/>
      <c r="MDJ109" s="149"/>
      <c r="MDK109" s="149"/>
      <c r="MDL109" s="149"/>
      <c r="MDM109" s="149"/>
      <c r="MDN109" s="149"/>
      <c r="MDO109" s="149"/>
      <c r="MDP109" s="149"/>
      <c r="MDQ109" s="149"/>
      <c r="MDR109" s="149"/>
      <c r="MDS109" s="149"/>
      <c r="MDT109" s="149"/>
      <c r="MDU109" s="149"/>
      <c r="MDV109" s="149"/>
      <c r="MDW109" s="149"/>
      <c r="MDX109" s="149"/>
      <c r="MDY109" s="149"/>
      <c r="MDZ109" s="149"/>
      <c r="MEA109" s="149"/>
      <c r="MEB109" s="149"/>
      <c r="MEC109" s="149"/>
      <c r="MED109" s="149"/>
      <c r="MEE109" s="149"/>
      <c r="MEF109" s="149"/>
      <c r="MEG109" s="149"/>
      <c r="MEH109" s="149"/>
      <c r="MEI109" s="149"/>
      <c r="MEJ109" s="149"/>
      <c r="MEK109" s="149"/>
      <c r="MEL109" s="149"/>
      <c r="MEM109" s="149"/>
      <c r="MEN109" s="149"/>
      <c r="MEO109" s="149"/>
      <c r="MEP109" s="149"/>
      <c r="MEQ109" s="149"/>
      <c r="MER109" s="149"/>
      <c r="MES109" s="149"/>
      <c r="MET109" s="149"/>
      <c r="MEU109" s="149"/>
      <c r="MEV109" s="149"/>
      <c r="MEW109" s="149"/>
      <c r="MEX109" s="149"/>
      <c r="MEY109" s="149"/>
      <c r="MEZ109" s="149"/>
      <c r="MFA109" s="149"/>
      <c r="MFB109" s="149"/>
      <c r="MFC109" s="149"/>
      <c r="MFD109" s="149"/>
      <c r="MFE109" s="149"/>
      <c r="MFF109" s="149"/>
      <c r="MFG109" s="149"/>
      <c r="MFH109" s="149"/>
      <c r="MFI109" s="149"/>
      <c r="MFJ109" s="149"/>
      <c r="MFK109" s="149"/>
      <c r="MFL109" s="149"/>
      <c r="MFM109" s="149"/>
      <c r="MFN109" s="149"/>
      <c r="MFO109" s="149"/>
      <c r="MFP109" s="149"/>
      <c r="MFQ109" s="149"/>
      <c r="MFR109" s="149"/>
      <c r="MFS109" s="149"/>
      <c r="MFT109" s="149"/>
      <c r="MFU109" s="149"/>
      <c r="MFV109" s="149"/>
      <c r="MFW109" s="149"/>
      <c r="MFX109" s="149"/>
      <c r="MFY109" s="149"/>
      <c r="MFZ109" s="149"/>
      <c r="MGA109" s="149"/>
      <c r="MGB109" s="149"/>
      <c r="MGC109" s="149"/>
      <c r="MGD109" s="149"/>
      <c r="MGE109" s="149"/>
      <c r="MGF109" s="149"/>
      <c r="MGG109" s="149"/>
      <c r="MGH109" s="149"/>
      <c r="MGI109" s="149"/>
      <c r="MGJ109" s="149"/>
      <c r="MGK109" s="149"/>
      <c r="MGL109" s="149"/>
      <c r="MGM109" s="149"/>
      <c r="MGN109" s="149"/>
      <c r="MGO109" s="149"/>
      <c r="MGP109" s="149"/>
      <c r="MGQ109" s="149"/>
      <c r="MGR109" s="149"/>
      <c r="MGS109" s="149"/>
      <c r="MGT109" s="149"/>
      <c r="MGU109" s="149"/>
      <c r="MGV109" s="149"/>
      <c r="MGW109" s="149"/>
      <c r="MGX109" s="149"/>
      <c r="MGY109" s="149"/>
      <c r="MGZ109" s="149"/>
      <c r="MHA109" s="149"/>
      <c r="MHB109" s="149"/>
      <c r="MHC109" s="149"/>
      <c r="MHD109" s="149"/>
      <c r="MHE109" s="149"/>
      <c r="MHF109" s="149"/>
      <c r="MHG109" s="149"/>
      <c r="MHH109" s="149"/>
      <c r="MHI109" s="149"/>
      <c r="MHJ109" s="149"/>
      <c r="MHK109" s="149"/>
      <c r="MHL109" s="149"/>
      <c r="MHM109" s="149"/>
      <c r="MHN109" s="149"/>
      <c r="MHO109" s="149"/>
      <c r="MHP109" s="149"/>
      <c r="MHQ109" s="149"/>
      <c r="MHR109" s="149"/>
      <c r="MHS109" s="149"/>
      <c r="MHT109" s="149"/>
      <c r="MHU109" s="149"/>
      <c r="MHV109" s="149"/>
      <c r="MHW109" s="149"/>
      <c r="MHX109" s="149"/>
      <c r="MHY109" s="149"/>
      <c r="MHZ109" s="149"/>
      <c r="MIA109" s="149"/>
      <c r="MIB109" s="149"/>
      <c r="MIC109" s="149"/>
      <c r="MID109" s="149"/>
      <c r="MIE109" s="149"/>
      <c r="MIF109" s="149"/>
      <c r="MIG109" s="149"/>
      <c r="MIH109" s="149"/>
      <c r="MII109" s="149"/>
      <c r="MIJ109" s="149"/>
      <c r="MIK109" s="149"/>
      <c r="MIL109" s="149"/>
      <c r="MIM109" s="149"/>
      <c r="MIN109" s="149"/>
      <c r="MIO109" s="149"/>
      <c r="MIP109" s="149"/>
      <c r="MIQ109" s="149"/>
      <c r="MIR109" s="149"/>
      <c r="MIS109" s="149"/>
      <c r="MIT109" s="149"/>
      <c r="MIU109" s="149"/>
      <c r="MIV109" s="149"/>
      <c r="MIW109" s="149"/>
      <c r="MIX109" s="149"/>
      <c r="MIY109" s="149"/>
      <c r="MIZ109" s="149"/>
      <c r="MJA109" s="149"/>
      <c r="MJB109" s="149"/>
      <c r="MJC109" s="149"/>
      <c r="MJD109" s="149"/>
      <c r="MJE109" s="149"/>
      <c r="MJF109" s="149"/>
      <c r="MJG109" s="149"/>
      <c r="MJH109" s="149"/>
      <c r="MJI109" s="149"/>
      <c r="MJJ109" s="149"/>
      <c r="MJK109" s="149"/>
      <c r="MJL109" s="149"/>
      <c r="MJM109" s="149"/>
      <c r="MJN109" s="149"/>
      <c r="MJO109" s="149"/>
      <c r="MJP109" s="149"/>
      <c r="MJQ109" s="149"/>
      <c r="MJR109" s="149"/>
      <c r="MJS109" s="149"/>
      <c r="MJT109" s="149"/>
      <c r="MJU109" s="149"/>
      <c r="MJV109" s="149"/>
      <c r="MJW109" s="149"/>
      <c r="MJX109" s="149"/>
      <c r="MJY109" s="149"/>
      <c r="MJZ109" s="149"/>
      <c r="MKA109" s="149"/>
      <c r="MKB109" s="149"/>
      <c r="MKC109" s="149"/>
      <c r="MKD109" s="149"/>
      <c r="MKE109" s="149"/>
      <c r="MKF109" s="149"/>
      <c r="MKG109" s="149"/>
      <c r="MKH109" s="149"/>
      <c r="MKI109" s="149"/>
      <c r="MKJ109" s="149"/>
      <c r="MKK109" s="149"/>
      <c r="MKL109" s="149"/>
      <c r="MKM109" s="149"/>
      <c r="MKN109" s="149"/>
      <c r="MKO109" s="149"/>
      <c r="MKP109" s="149"/>
      <c r="MKQ109" s="149"/>
      <c r="MKR109" s="149"/>
      <c r="MKS109" s="149"/>
      <c r="MKT109" s="149"/>
      <c r="MKU109" s="149"/>
      <c r="MKV109" s="149"/>
      <c r="MKW109" s="149"/>
      <c r="MKX109" s="149"/>
      <c r="MKY109" s="149"/>
      <c r="MKZ109" s="149"/>
      <c r="MLA109" s="149"/>
      <c r="MLB109" s="149"/>
      <c r="MLC109" s="149"/>
      <c r="MLD109" s="149"/>
      <c r="MLE109" s="149"/>
      <c r="MLF109" s="149"/>
      <c r="MLG109" s="149"/>
      <c r="MLH109" s="149"/>
      <c r="MLI109" s="149"/>
      <c r="MLJ109" s="149"/>
      <c r="MLK109" s="149"/>
      <c r="MLL109" s="149"/>
      <c r="MLM109" s="149"/>
      <c r="MLN109" s="149"/>
      <c r="MLO109" s="149"/>
      <c r="MLP109" s="149"/>
      <c r="MLQ109" s="149"/>
      <c r="MLR109" s="149"/>
      <c r="MLS109" s="149"/>
      <c r="MLT109" s="149"/>
      <c r="MLU109" s="149"/>
      <c r="MLV109" s="149"/>
      <c r="MLW109" s="149"/>
      <c r="MLX109" s="149"/>
      <c r="MLY109" s="149"/>
      <c r="MLZ109" s="149"/>
      <c r="MMA109" s="149"/>
      <c r="MMB109" s="149"/>
      <c r="MMC109" s="149"/>
      <c r="MMD109" s="149"/>
      <c r="MME109" s="149"/>
      <c r="MMF109" s="149"/>
      <c r="MMG109" s="149"/>
      <c r="MMH109" s="149"/>
      <c r="MMI109" s="149"/>
      <c r="MMJ109" s="149"/>
      <c r="MMK109" s="149"/>
      <c r="MML109" s="149"/>
      <c r="MMM109" s="149"/>
      <c r="MMN109" s="149"/>
      <c r="MMO109" s="149"/>
      <c r="MMP109" s="149"/>
      <c r="MMQ109" s="149"/>
      <c r="MMR109" s="149"/>
      <c r="MMS109" s="149"/>
      <c r="MMT109" s="149"/>
      <c r="MMU109" s="149"/>
      <c r="MMV109" s="149"/>
      <c r="MMW109" s="149"/>
      <c r="MMX109" s="149"/>
      <c r="MMY109" s="149"/>
      <c r="MMZ109" s="149"/>
      <c r="MNA109" s="149"/>
      <c r="MNB109" s="149"/>
      <c r="MNC109" s="149"/>
      <c r="MND109" s="149"/>
      <c r="MNE109" s="149"/>
      <c r="MNF109" s="149"/>
      <c r="MNG109" s="149"/>
      <c r="MNH109" s="149"/>
      <c r="MNI109" s="149"/>
      <c r="MNJ109" s="149"/>
      <c r="MNK109" s="149"/>
      <c r="MNL109" s="149"/>
      <c r="MNM109" s="149"/>
      <c r="MNN109" s="149"/>
      <c r="MNO109" s="149"/>
      <c r="MNP109" s="149"/>
      <c r="MNQ109" s="149"/>
      <c r="MNR109" s="149"/>
      <c r="MNS109" s="149"/>
      <c r="MNT109" s="149"/>
      <c r="MNU109" s="149"/>
      <c r="MNV109" s="149"/>
      <c r="MNW109" s="149"/>
      <c r="MNX109" s="149"/>
      <c r="MNY109" s="149"/>
      <c r="MNZ109" s="149"/>
      <c r="MOA109" s="149"/>
      <c r="MOB109" s="149"/>
      <c r="MOC109" s="149"/>
      <c r="MOD109" s="149"/>
      <c r="MOE109" s="149"/>
      <c r="MOF109" s="149"/>
      <c r="MOG109" s="149"/>
      <c r="MOH109" s="149"/>
      <c r="MOI109" s="149"/>
      <c r="MOJ109" s="149"/>
      <c r="MOK109" s="149"/>
      <c r="MOL109" s="149"/>
      <c r="MOM109" s="149"/>
      <c r="MON109" s="149"/>
      <c r="MOO109" s="149"/>
      <c r="MOP109" s="149"/>
      <c r="MOQ109" s="149"/>
      <c r="MOR109" s="149"/>
      <c r="MOS109" s="149"/>
      <c r="MOT109" s="149"/>
      <c r="MOU109" s="149"/>
      <c r="MOV109" s="149"/>
      <c r="MOW109" s="149"/>
      <c r="MOX109" s="149"/>
      <c r="MOY109" s="149"/>
      <c r="MOZ109" s="149"/>
      <c r="MPA109" s="149"/>
      <c r="MPB109" s="149"/>
      <c r="MPC109" s="149"/>
      <c r="MPD109" s="149"/>
      <c r="MPE109" s="149"/>
      <c r="MPF109" s="149"/>
      <c r="MPG109" s="149"/>
      <c r="MPH109" s="149"/>
      <c r="MPI109" s="149"/>
      <c r="MPJ109" s="149"/>
      <c r="MPK109" s="149"/>
      <c r="MPL109" s="149"/>
      <c r="MPM109" s="149"/>
      <c r="MPN109" s="149"/>
      <c r="MPO109" s="149"/>
      <c r="MPP109" s="149"/>
      <c r="MPQ109" s="149"/>
      <c r="MPR109" s="149"/>
      <c r="MPS109" s="149"/>
      <c r="MPT109" s="149"/>
      <c r="MPU109" s="149"/>
      <c r="MPV109" s="149"/>
      <c r="MPW109" s="149"/>
      <c r="MPX109" s="149"/>
      <c r="MPY109" s="149"/>
      <c r="MPZ109" s="149"/>
      <c r="MQA109" s="149"/>
      <c r="MQB109" s="149"/>
      <c r="MQC109" s="149"/>
      <c r="MQD109" s="149"/>
      <c r="MQE109" s="149"/>
      <c r="MQF109" s="149"/>
      <c r="MQG109" s="149"/>
      <c r="MQH109" s="149"/>
      <c r="MQI109" s="149"/>
      <c r="MQJ109" s="149"/>
      <c r="MQK109" s="149"/>
      <c r="MQL109" s="149"/>
      <c r="MQM109" s="149"/>
      <c r="MQN109" s="149"/>
      <c r="MQO109" s="149"/>
      <c r="MQP109" s="149"/>
      <c r="MQQ109" s="149"/>
      <c r="MQR109" s="149"/>
      <c r="MQS109" s="149"/>
      <c r="MQT109" s="149"/>
      <c r="MQU109" s="149"/>
      <c r="MQV109" s="149"/>
      <c r="MQW109" s="149"/>
      <c r="MQX109" s="149"/>
      <c r="MQY109" s="149"/>
      <c r="MQZ109" s="149"/>
      <c r="MRA109" s="149"/>
      <c r="MRB109" s="149"/>
      <c r="MRC109" s="149"/>
      <c r="MRD109" s="149"/>
      <c r="MRE109" s="149"/>
      <c r="MRF109" s="149"/>
      <c r="MRG109" s="149"/>
      <c r="MRH109" s="149"/>
      <c r="MRI109" s="149"/>
      <c r="MRJ109" s="149"/>
      <c r="MRK109" s="149"/>
      <c r="MRL109" s="149"/>
      <c r="MRM109" s="149"/>
      <c r="MRN109" s="149"/>
      <c r="MRO109" s="149"/>
      <c r="MRP109" s="149"/>
      <c r="MRQ109" s="149"/>
      <c r="MRR109" s="149"/>
      <c r="MRS109" s="149"/>
      <c r="MRT109" s="149"/>
      <c r="MRU109" s="149"/>
      <c r="MRV109" s="149"/>
      <c r="MRW109" s="149"/>
      <c r="MRX109" s="149"/>
      <c r="MRY109" s="149"/>
      <c r="MRZ109" s="149"/>
      <c r="MSA109" s="149"/>
      <c r="MSB109" s="149"/>
      <c r="MSC109" s="149"/>
      <c r="MSD109" s="149"/>
      <c r="MSE109" s="149"/>
      <c r="MSF109" s="149"/>
      <c r="MSG109" s="149"/>
      <c r="MSH109" s="149"/>
      <c r="MSI109" s="149"/>
      <c r="MSJ109" s="149"/>
      <c r="MSK109" s="149"/>
      <c r="MSL109" s="149"/>
      <c r="MSM109" s="149"/>
      <c r="MSN109" s="149"/>
      <c r="MSO109" s="149"/>
      <c r="MSP109" s="149"/>
      <c r="MSQ109" s="149"/>
      <c r="MSR109" s="149"/>
      <c r="MSS109" s="149"/>
      <c r="MST109" s="149"/>
      <c r="MSU109" s="149"/>
      <c r="MSV109" s="149"/>
      <c r="MSW109" s="149"/>
      <c r="MSX109" s="149"/>
      <c r="MSY109" s="149"/>
      <c r="MSZ109" s="149"/>
      <c r="MTA109" s="149"/>
      <c r="MTB109" s="149"/>
      <c r="MTC109" s="149"/>
      <c r="MTD109" s="149"/>
      <c r="MTE109" s="149"/>
      <c r="MTF109" s="149"/>
      <c r="MTG109" s="149"/>
      <c r="MTH109" s="149"/>
      <c r="MTI109" s="149"/>
      <c r="MTJ109" s="149"/>
      <c r="MTK109" s="149"/>
      <c r="MTL109" s="149"/>
      <c r="MTM109" s="149"/>
      <c r="MTN109" s="149"/>
      <c r="MTO109" s="149"/>
      <c r="MTP109" s="149"/>
      <c r="MTQ109" s="149"/>
      <c r="MTR109" s="149"/>
      <c r="MTS109" s="149"/>
      <c r="MTT109" s="149"/>
      <c r="MTU109" s="149"/>
      <c r="MTV109" s="149"/>
      <c r="MTW109" s="149"/>
      <c r="MTX109" s="149"/>
      <c r="MTY109" s="149"/>
      <c r="MTZ109" s="149"/>
      <c r="MUA109" s="149"/>
      <c r="MUB109" s="149"/>
      <c r="MUC109" s="149"/>
      <c r="MUD109" s="149"/>
      <c r="MUE109" s="149"/>
      <c r="MUF109" s="149"/>
      <c r="MUG109" s="149"/>
      <c r="MUH109" s="149"/>
      <c r="MUI109" s="149"/>
      <c r="MUJ109" s="149"/>
      <c r="MUK109" s="149"/>
      <c r="MUL109" s="149"/>
      <c r="MUM109" s="149"/>
      <c r="MUN109" s="149"/>
      <c r="MUO109" s="149"/>
      <c r="MUP109" s="149"/>
      <c r="MUQ109" s="149"/>
      <c r="MUR109" s="149"/>
      <c r="MUS109" s="149"/>
      <c r="MUT109" s="149"/>
      <c r="MUU109" s="149"/>
      <c r="MUV109" s="149"/>
      <c r="MUW109" s="149"/>
      <c r="MUX109" s="149"/>
      <c r="MUY109" s="149"/>
      <c r="MUZ109" s="149"/>
      <c r="MVA109" s="149"/>
      <c r="MVB109" s="149"/>
      <c r="MVC109" s="149"/>
      <c r="MVD109" s="149"/>
      <c r="MVE109" s="149"/>
      <c r="MVF109" s="149"/>
      <c r="MVG109" s="149"/>
      <c r="MVH109" s="149"/>
      <c r="MVI109" s="149"/>
      <c r="MVJ109" s="149"/>
      <c r="MVK109" s="149"/>
      <c r="MVL109" s="149"/>
      <c r="MVM109" s="149"/>
      <c r="MVN109" s="149"/>
      <c r="MVO109" s="149"/>
      <c r="MVP109" s="149"/>
      <c r="MVQ109" s="149"/>
      <c r="MVR109" s="149"/>
      <c r="MVS109" s="149"/>
      <c r="MVT109" s="149"/>
      <c r="MVU109" s="149"/>
      <c r="MVV109" s="149"/>
      <c r="MVW109" s="149"/>
      <c r="MVX109" s="149"/>
      <c r="MVY109" s="149"/>
      <c r="MVZ109" s="149"/>
      <c r="MWA109" s="149"/>
      <c r="MWB109" s="149"/>
      <c r="MWC109" s="149"/>
      <c r="MWD109" s="149"/>
      <c r="MWE109" s="149"/>
      <c r="MWF109" s="149"/>
      <c r="MWG109" s="149"/>
      <c r="MWH109" s="149"/>
      <c r="MWI109" s="149"/>
      <c r="MWJ109" s="149"/>
      <c r="MWK109" s="149"/>
      <c r="MWL109" s="149"/>
      <c r="MWM109" s="149"/>
      <c r="MWN109" s="149"/>
      <c r="MWO109" s="149"/>
      <c r="MWP109" s="149"/>
      <c r="MWQ109" s="149"/>
      <c r="MWR109" s="149"/>
      <c r="MWS109" s="149"/>
      <c r="MWT109" s="149"/>
      <c r="MWU109" s="149"/>
      <c r="MWV109" s="149"/>
      <c r="MWW109" s="149"/>
      <c r="MWX109" s="149"/>
      <c r="MWY109" s="149"/>
      <c r="MWZ109" s="149"/>
      <c r="MXA109" s="149"/>
      <c r="MXB109" s="149"/>
      <c r="MXC109" s="149"/>
      <c r="MXD109" s="149"/>
      <c r="MXE109" s="149"/>
      <c r="MXF109" s="149"/>
      <c r="MXG109" s="149"/>
      <c r="MXH109" s="149"/>
      <c r="MXI109" s="149"/>
      <c r="MXJ109" s="149"/>
      <c r="MXK109" s="149"/>
      <c r="MXL109" s="149"/>
      <c r="MXM109" s="149"/>
      <c r="MXN109" s="149"/>
      <c r="MXO109" s="149"/>
      <c r="MXP109" s="149"/>
      <c r="MXQ109" s="149"/>
      <c r="MXR109" s="149"/>
      <c r="MXS109" s="149"/>
      <c r="MXT109" s="149"/>
      <c r="MXU109" s="149"/>
      <c r="MXV109" s="149"/>
      <c r="MXW109" s="149"/>
      <c r="MXX109" s="149"/>
      <c r="MXY109" s="149"/>
      <c r="MXZ109" s="149"/>
      <c r="MYA109" s="149"/>
      <c r="MYB109" s="149"/>
      <c r="MYC109" s="149"/>
      <c r="MYD109" s="149"/>
      <c r="MYE109" s="149"/>
      <c r="MYF109" s="149"/>
      <c r="MYG109" s="149"/>
      <c r="MYH109" s="149"/>
      <c r="MYI109" s="149"/>
      <c r="MYJ109" s="149"/>
      <c r="MYK109" s="149"/>
      <c r="MYL109" s="149"/>
      <c r="MYM109" s="149"/>
      <c r="MYN109" s="149"/>
      <c r="MYO109" s="149"/>
      <c r="MYP109" s="149"/>
      <c r="MYQ109" s="149"/>
      <c r="MYR109" s="149"/>
      <c r="MYS109" s="149"/>
      <c r="MYT109" s="149"/>
      <c r="MYU109" s="149"/>
      <c r="MYV109" s="149"/>
      <c r="MYW109" s="149"/>
      <c r="MYX109" s="149"/>
      <c r="MYY109" s="149"/>
      <c r="MYZ109" s="149"/>
      <c r="MZA109" s="149"/>
      <c r="MZB109" s="149"/>
      <c r="MZC109" s="149"/>
      <c r="MZD109" s="149"/>
      <c r="MZE109" s="149"/>
      <c r="MZF109" s="149"/>
      <c r="MZG109" s="149"/>
      <c r="MZH109" s="149"/>
      <c r="MZI109" s="149"/>
      <c r="MZJ109" s="149"/>
      <c r="MZK109" s="149"/>
      <c r="MZL109" s="149"/>
      <c r="MZM109" s="149"/>
      <c r="MZN109" s="149"/>
      <c r="MZO109" s="149"/>
      <c r="MZP109" s="149"/>
      <c r="MZQ109" s="149"/>
      <c r="MZR109" s="149"/>
      <c r="MZS109" s="149"/>
      <c r="MZT109" s="149"/>
      <c r="MZU109" s="149"/>
      <c r="MZV109" s="149"/>
      <c r="MZW109" s="149"/>
      <c r="MZX109" s="149"/>
      <c r="MZY109" s="149"/>
      <c r="MZZ109" s="149"/>
      <c r="NAA109" s="149"/>
      <c r="NAB109" s="149"/>
      <c r="NAC109" s="149"/>
      <c r="NAD109" s="149"/>
      <c r="NAE109" s="149"/>
      <c r="NAF109" s="149"/>
      <c r="NAG109" s="149"/>
      <c r="NAH109" s="149"/>
      <c r="NAI109" s="149"/>
      <c r="NAJ109" s="149"/>
      <c r="NAK109" s="149"/>
      <c r="NAL109" s="149"/>
      <c r="NAM109" s="149"/>
      <c r="NAN109" s="149"/>
      <c r="NAO109" s="149"/>
      <c r="NAP109" s="149"/>
      <c r="NAQ109" s="149"/>
      <c r="NAR109" s="149"/>
      <c r="NAS109" s="149"/>
      <c r="NAT109" s="149"/>
      <c r="NAU109" s="149"/>
      <c r="NAV109" s="149"/>
      <c r="NAW109" s="149"/>
      <c r="NAX109" s="149"/>
      <c r="NAY109" s="149"/>
      <c r="NAZ109" s="149"/>
      <c r="NBA109" s="149"/>
      <c r="NBB109" s="149"/>
      <c r="NBC109" s="149"/>
      <c r="NBD109" s="149"/>
      <c r="NBE109" s="149"/>
      <c r="NBF109" s="149"/>
      <c r="NBG109" s="149"/>
      <c r="NBH109" s="149"/>
      <c r="NBI109" s="149"/>
      <c r="NBJ109" s="149"/>
      <c r="NBK109" s="149"/>
      <c r="NBL109" s="149"/>
      <c r="NBM109" s="149"/>
      <c r="NBN109" s="149"/>
      <c r="NBO109" s="149"/>
      <c r="NBP109" s="149"/>
      <c r="NBQ109" s="149"/>
      <c r="NBR109" s="149"/>
      <c r="NBS109" s="149"/>
      <c r="NBT109" s="149"/>
      <c r="NBU109" s="149"/>
      <c r="NBV109" s="149"/>
      <c r="NBW109" s="149"/>
      <c r="NBX109" s="149"/>
      <c r="NBY109" s="149"/>
      <c r="NBZ109" s="149"/>
      <c r="NCA109" s="149"/>
      <c r="NCB109" s="149"/>
      <c r="NCC109" s="149"/>
      <c r="NCD109" s="149"/>
      <c r="NCE109" s="149"/>
      <c r="NCF109" s="149"/>
      <c r="NCG109" s="149"/>
      <c r="NCH109" s="149"/>
      <c r="NCI109" s="149"/>
      <c r="NCJ109" s="149"/>
      <c r="NCK109" s="149"/>
      <c r="NCL109" s="149"/>
      <c r="NCM109" s="149"/>
      <c r="NCN109" s="149"/>
      <c r="NCO109" s="149"/>
      <c r="NCP109" s="149"/>
      <c r="NCQ109" s="149"/>
      <c r="NCR109" s="149"/>
      <c r="NCS109" s="149"/>
      <c r="NCT109" s="149"/>
      <c r="NCU109" s="149"/>
      <c r="NCV109" s="149"/>
      <c r="NCW109" s="149"/>
      <c r="NCX109" s="149"/>
      <c r="NCY109" s="149"/>
      <c r="NCZ109" s="149"/>
      <c r="NDA109" s="149"/>
      <c r="NDB109" s="149"/>
      <c r="NDC109" s="149"/>
      <c r="NDD109" s="149"/>
      <c r="NDE109" s="149"/>
      <c r="NDF109" s="149"/>
      <c r="NDG109" s="149"/>
      <c r="NDH109" s="149"/>
      <c r="NDI109" s="149"/>
      <c r="NDJ109" s="149"/>
      <c r="NDK109" s="149"/>
      <c r="NDL109" s="149"/>
      <c r="NDM109" s="149"/>
      <c r="NDN109" s="149"/>
      <c r="NDO109" s="149"/>
      <c r="NDP109" s="149"/>
      <c r="NDQ109" s="149"/>
      <c r="NDR109" s="149"/>
      <c r="NDS109" s="149"/>
      <c r="NDT109" s="149"/>
      <c r="NDU109" s="149"/>
      <c r="NDV109" s="149"/>
      <c r="NDW109" s="149"/>
      <c r="NDX109" s="149"/>
      <c r="NDY109" s="149"/>
      <c r="NDZ109" s="149"/>
      <c r="NEA109" s="149"/>
      <c r="NEB109" s="149"/>
      <c r="NEC109" s="149"/>
      <c r="NED109" s="149"/>
      <c r="NEE109" s="149"/>
      <c r="NEF109" s="149"/>
      <c r="NEG109" s="149"/>
      <c r="NEH109" s="149"/>
      <c r="NEI109" s="149"/>
      <c r="NEJ109" s="149"/>
      <c r="NEK109" s="149"/>
      <c r="NEL109" s="149"/>
      <c r="NEM109" s="149"/>
      <c r="NEN109" s="149"/>
      <c r="NEO109" s="149"/>
      <c r="NEP109" s="149"/>
      <c r="NEQ109" s="149"/>
      <c r="NER109" s="149"/>
      <c r="NES109" s="149"/>
      <c r="NET109" s="149"/>
      <c r="NEU109" s="149"/>
      <c r="NEV109" s="149"/>
      <c r="NEW109" s="149"/>
      <c r="NEX109" s="149"/>
      <c r="NEY109" s="149"/>
      <c r="NEZ109" s="149"/>
      <c r="NFA109" s="149"/>
      <c r="NFB109" s="149"/>
      <c r="NFC109" s="149"/>
      <c r="NFD109" s="149"/>
      <c r="NFE109" s="149"/>
      <c r="NFF109" s="149"/>
      <c r="NFG109" s="149"/>
      <c r="NFH109" s="149"/>
      <c r="NFI109" s="149"/>
      <c r="NFJ109" s="149"/>
      <c r="NFK109" s="149"/>
      <c r="NFL109" s="149"/>
      <c r="NFM109" s="149"/>
      <c r="NFN109" s="149"/>
      <c r="NFO109" s="149"/>
      <c r="NFP109" s="149"/>
      <c r="NFQ109" s="149"/>
      <c r="NFR109" s="149"/>
      <c r="NFS109" s="149"/>
      <c r="NFT109" s="149"/>
      <c r="NFU109" s="149"/>
      <c r="NFV109" s="149"/>
      <c r="NFW109" s="149"/>
      <c r="NFX109" s="149"/>
      <c r="NFY109" s="149"/>
      <c r="NFZ109" s="149"/>
      <c r="NGA109" s="149"/>
      <c r="NGB109" s="149"/>
      <c r="NGC109" s="149"/>
      <c r="NGD109" s="149"/>
      <c r="NGE109" s="149"/>
      <c r="NGF109" s="149"/>
      <c r="NGG109" s="149"/>
      <c r="NGH109" s="149"/>
      <c r="NGI109" s="149"/>
      <c r="NGJ109" s="149"/>
      <c r="NGK109" s="149"/>
      <c r="NGL109" s="149"/>
      <c r="NGM109" s="149"/>
      <c r="NGN109" s="149"/>
      <c r="NGO109" s="149"/>
      <c r="NGP109" s="149"/>
      <c r="NGQ109" s="149"/>
      <c r="NGR109" s="149"/>
      <c r="NGS109" s="149"/>
      <c r="NGT109" s="149"/>
      <c r="NGU109" s="149"/>
      <c r="NGV109" s="149"/>
      <c r="NGW109" s="149"/>
      <c r="NGX109" s="149"/>
      <c r="NGY109" s="149"/>
      <c r="NGZ109" s="149"/>
      <c r="NHA109" s="149"/>
      <c r="NHB109" s="149"/>
      <c r="NHC109" s="149"/>
      <c r="NHD109" s="149"/>
      <c r="NHE109" s="149"/>
      <c r="NHF109" s="149"/>
      <c r="NHG109" s="149"/>
      <c r="NHH109" s="149"/>
      <c r="NHI109" s="149"/>
      <c r="NHJ109" s="149"/>
      <c r="NHK109" s="149"/>
      <c r="NHL109" s="149"/>
      <c r="NHM109" s="149"/>
      <c r="NHN109" s="149"/>
      <c r="NHO109" s="149"/>
      <c r="NHP109" s="149"/>
      <c r="NHQ109" s="149"/>
      <c r="NHR109" s="149"/>
      <c r="NHS109" s="149"/>
      <c r="NHT109" s="149"/>
      <c r="NHU109" s="149"/>
      <c r="NHV109" s="149"/>
      <c r="NHW109" s="149"/>
      <c r="NHX109" s="149"/>
      <c r="NHY109" s="149"/>
      <c r="NHZ109" s="149"/>
      <c r="NIA109" s="149"/>
      <c r="NIB109" s="149"/>
      <c r="NIC109" s="149"/>
      <c r="NID109" s="149"/>
      <c r="NIE109" s="149"/>
      <c r="NIF109" s="149"/>
      <c r="NIG109" s="149"/>
      <c r="NIH109" s="149"/>
      <c r="NII109" s="149"/>
      <c r="NIJ109" s="149"/>
      <c r="NIK109" s="149"/>
      <c r="NIL109" s="149"/>
      <c r="NIM109" s="149"/>
      <c r="NIN109" s="149"/>
      <c r="NIO109" s="149"/>
      <c r="NIP109" s="149"/>
      <c r="NIQ109" s="149"/>
      <c r="NIR109" s="149"/>
      <c r="NIS109" s="149"/>
      <c r="NIT109" s="149"/>
      <c r="NIU109" s="149"/>
      <c r="NIV109" s="149"/>
      <c r="NIW109" s="149"/>
      <c r="NIX109" s="149"/>
      <c r="NIY109" s="149"/>
      <c r="NIZ109" s="149"/>
      <c r="NJA109" s="149"/>
      <c r="NJB109" s="149"/>
      <c r="NJC109" s="149"/>
      <c r="NJD109" s="149"/>
      <c r="NJE109" s="149"/>
      <c r="NJF109" s="149"/>
      <c r="NJG109" s="149"/>
      <c r="NJH109" s="149"/>
      <c r="NJI109" s="149"/>
      <c r="NJJ109" s="149"/>
      <c r="NJK109" s="149"/>
      <c r="NJL109" s="149"/>
      <c r="NJM109" s="149"/>
      <c r="NJN109" s="149"/>
      <c r="NJO109" s="149"/>
      <c r="NJP109" s="149"/>
      <c r="NJQ109" s="149"/>
      <c r="NJR109" s="149"/>
      <c r="NJS109" s="149"/>
      <c r="NJT109" s="149"/>
      <c r="NJU109" s="149"/>
      <c r="NJV109" s="149"/>
      <c r="NJW109" s="149"/>
      <c r="NJX109" s="149"/>
      <c r="NJY109" s="149"/>
      <c r="NJZ109" s="149"/>
      <c r="NKA109" s="149"/>
      <c r="NKB109" s="149"/>
      <c r="NKC109" s="149"/>
      <c r="NKD109" s="149"/>
      <c r="NKE109" s="149"/>
      <c r="NKF109" s="149"/>
      <c r="NKG109" s="149"/>
      <c r="NKH109" s="149"/>
      <c r="NKI109" s="149"/>
      <c r="NKJ109" s="149"/>
      <c r="NKK109" s="149"/>
      <c r="NKL109" s="149"/>
      <c r="NKM109" s="149"/>
      <c r="NKN109" s="149"/>
      <c r="NKO109" s="149"/>
      <c r="NKP109" s="149"/>
      <c r="NKQ109" s="149"/>
      <c r="NKR109" s="149"/>
      <c r="NKS109" s="149"/>
      <c r="NKT109" s="149"/>
      <c r="NKU109" s="149"/>
      <c r="NKV109" s="149"/>
      <c r="NKW109" s="149"/>
      <c r="NKX109" s="149"/>
      <c r="NKY109" s="149"/>
      <c r="NKZ109" s="149"/>
      <c r="NLA109" s="149"/>
      <c r="NLB109" s="149"/>
      <c r="NLC109" s="149"/>
      <c r="NLD109" s="149"/>
      <c r="NLE109" s="149"/>
      <c r="NLF109" s="149"/>
      <c r="NLG109" s="149"/>
      <c r="NLH109" s="149"/>
      <c r="NLI109" s="149"/>
      <c r="NLJ109" s="149"/>
      <c r="NLK109" s="149"/>
      <c r="NLL109" s="149"/>
      <c r="NLM109" s="149"/>
      <c r="NLN109" s="149"/>
      <c r="NLO109" s="149"/>
      <c r="NLP109" s="149"/>
      <c r="NLQ109" s="149"/>
      <c r="NLR109" s="149"/>
      <c r="NLS109" s="149"/>
      <c r="NLT109" s="149"/>
      <c r="NLU109" s="149"/>
      <c r="NLV109" s="149"/>
      <c r="NLW109" s="149"/>
      <c r="NLX109" s="149"/>
      <c r="NLY109" s="149"/>
      <c r="NLZ109" s="149"/>
      <c r="NMA109" s="149"/>
      <c r="NMB109" s="149"/>
      <c r="NMC109" s="149"/>
      <c r="NMD109" s="149"/>
      <c r="NME109" s="149"/>
      <c r="NMF109" s="149"/>
      <c r="NMG109" s="149"/>
      <c r="NMH109" s="149"/>
      <c r="NMI109" s="149"/>
      <c r="NMJ109" s="149"/>
      <c r="NMK109" s="149"/>
      <c r="NML109" s="149"/>
      <c r="NMM109" s="149"/>
      <c r="NMN109" s="149"/>
      <c r="NMO109" s="149"/>
      <c r="NMP109" s="149"/>
      <c r="NMQ109" s="149"/>
      <c r="NMR109" s="149"/>
      <c r="NMS109" s="149"/>
      <c r="NMT109" s="149"/>
      <c r="NMU109" s="149"/>
      <c r="NMV109" s="149"/>
      <c r="NMW109" s="149"/>
      <c r="NMX109" s="149"/>
      <c r="NMY109" s="149"/>
      <c r="NMZ109" s="149"/>
      <c r="NNA109" s="149"/>
      <c r="NNB109" s="149"/>
      <c r="NNC109" s="149"/>
      <c r="NND109" s="149"/>
      <c r="NNE109" s="149"/>
      <c r="NNF109" s="149"/>
      <c r="NNG109" s="149"/>
      <c r="NNH109" s="149"/>
      <c r="NNI109" s="149"/>
      <c r="NNJ109" s="149"/>
      <c r="NNK109" s="149"/>
      <c r="NNL109" s="149"/>
      <c r="NNM109" s="149"/>
      <c r="NNN109" s="149"/>
      <c r="NNO109" s="149"/>
      <c r="NNP109" s="149"/>
      <c r="NNQ109" s="149"/>
      <c r="NNR109" s="149"/>
      <c r="NNS109" s="149"/>
      <c r="NNT109" s="149"/>
      <c r="NNU109" s="149"/>
      <c r="NNV109" s="149"/>
      <c r="NNW109" s="149"/>
      <c r="NNX109" s="149"/>
      <c r="NNY109" s="149"/>
      <c r="NNZ109" s="149"/>
      <c r="NOA109" s="149"/>
      <c r="NOB109" s="149"/>
      <c r="NOC109" s="149"/>
      <c r="NOD109" s="149"/>
      <c r="NOE109" s="149"/>
      <c r="NOF109" s="149"/>
      <c r="NOG109" s="149"/>
      <c r="NOH109" s="149"/>
      <c r="NOI109" s="149"/>
      <c r="NOJ109" s="149"/>
      <c r="NOK109" s="149"/>
      <c r="NOL109" s="149"/>
      <c r="NOM109" s="149"/>
      <c r="NON109" s="149"/>
      <c r="NOO109" s="149"/>
      <c r="NOP109" s="149"/>
      <c r="NOQ109" s="149"/>
      <c r="NOR109" s="149"/>
      <c r="NOS109" s="149"/>
      <c r="NOT109" s="149"/>
      <c r="NOU109" s="149"/>
      <c r="NOV109" s="149"/>
      <c r="NOW109" s="149"/>
      <c r="NOX109" s="149"/>
      <c r="NOY109" s="149"/>
      <c r="NOZ109" s="149"/>
      <c r="NPA109" s="149"/>
      <c r="NPB109" s="149"/>
      <c r="NPC109" s="149"/>
      <c r="NPD109" s="149"/>
      <c r="NPE109" s="149"/>
      <c r="NPF109" s="149"/>
      <c r="NPG109" s="149"/>
      <c r="NPH109" s="149"/>
      <c r="NPI109" s="149"/>
      <c r="NPJ109" s="149"/>
      <c r="NPK109" s="149"/>
      <c r="NPL109" s="149"/>
      <c r="NPM109" s="149"/>
      <c r="NPN109" s="149"/>
      <c r="NPO109" s="149"/>
      <c r="NPP109" s="149"/>
      <c r="NPQ109" s="149"/>
      <c r="NPR109" s="149"/>
      <c r="NPS109" s="149"/>
      <c r="NPT109" s="149"/>
      <c r="NPU109" s="149"/>
      <c r="NPV109" s="149"/>
      <c r="NPW109" s="149"/>
      <c r="NPX109" s="149"/>
      <c r="NPY109" s="149"/>
      <c r="NPZ109" s="149"/>
      <c r="NQA109" s="149"/>
      <c r="NQB109" s="149"/>
      <c r="NQC109" s="149"/>
      <c r="NQD109" s="149"/>
      <c r="NQE109" s="149"/>
      <c r="NQF109" s="149"/>
      <c r="NQG109" s="149"/>
      <c r="NQH109" s="149"/>
      <c r="NQI109" s="149"/>
      <c r="NQJ109" s="149"/>
      <c r="NQK109" s="149"/>
      <c r="NQL109" s="149"/>
      <c r="NQM109" s="149"/>
      <c r="NQN109" s="149"/>
      <c r="NQO109" s="149"/>
      <c r="NQP109" s="149"/>
      <c r="NQQ109" s="149"/>
      <c r="NQR109" s="149"/>
      <c r="NQS109" s="149"/>
      <c r="NQT109" s="149"/>
      <c r="NQU109" s="149"/>
      <c r="NQV109" s="149"/>
      <c r="NQW109" s="149"/>
      <c r="NQX109" s="149"/>
      <c r="NQY109" s="149"/>
      <c r="NQZ109" s="149"/>
      <c r="NRA109" s="149"/>
      <c r="NRB109" s="149"/>
      <c r="NRC109" s="149"/>
      <c r="NRD109" s="149"/>
      <c r="NRE109" s="149"/>
      <c r="NRF109" s="149"/>
      <c r="NRG109" s="149"/>
      <c r="NRH109" s="149"/>
      <c r="NRI109" s="149"/>
      <c r="NRJ109" s="149"/>
      <c r="NRK109" s="149"/>
      <c r="NRL109" s="149"/>
      <c r="NRM109" s="149"/>
      <c r="NRN109" s="149"/>
      <c r="NRO109" s="149"/>
      <c r="NRP109" s="149"/>
      <c r="NRQ109" s="149"/>
      <c r="NRR109" s="149"/>
      <c r="NRS109" s="149"/>
      <c r="NRT109" s="149"/>
      <c r="NRU109" s="149"/>
      <c r="NRV109" s="149"/>
      <c r="NRW109" s="149"/>
      <c r="NRX109" s="149"/>
      <c r="NRY109" s="149"/>
      <c r="NRZ109" s="149"/>
      <c r="NSA109" s="149"/>
      <c r="NSB109" s="149"/>
      <c r="NSC109" s="149"/>
      <c r="NSD109" s="149"/>
      <c r="NSE109" s="149"/>
      <c r="NSF109" s="149"/>
      <c r="NSG109" s="149"/>
      <c r="NSH109" s="149"/>
      <c r="NSI109" s="149"/>
      <c r="NSJ109" s="149"/>
      <c r="NSK109" s="149"/>
      <c r="NSL109" s="149"/>
      <c r="NSM109" s="149"/>
      <c r="NSN109" s="149"/>
      <c r="NSO109" s="149"/>
      <c r="NSP109" s="149"/>
      <c r="NSQ109" s="149"/>
      <c r="NSR109" s="149"/>
      <c r="NSS109" s="149"/>
      <c r="NST109" s="149"/>
      <c r="NSU109" s="149"/>
      <c r="NSV109" s="149"/>
      <c r="NSW109" s="149"/>
      <c r="NSX109" s="149"/>
      <c r="NSY109" s="149"/>
      <c r="NSZ109" s="149"/>
      <c r="NTA109" s="149"/>
      <c r="NTB109" s="149"/>
      <c r="NTC109" s="149"/>
      <c r="NTD109" s="149"/>
      <c r="NTE109" s="149"/>
      <c r="NTF109" s="149"/>
      <c r="NTG109" s="149"/>
      <c r="NTH109" s="149"/>
      <c r="NTI109" s="149"/>
      <c r="NTJ109" s="149"/>
      <c r="NTK109" s="149"/>
      <c r="NTL109" s="149"/>
      <c r="NTM109" s="149"/>
      <c r="NTN109" s="149"/>
      <c r="NTO109" s="149"/>
      <c r="NTP109" s="149"/>
      <c r="NTQ109" s="149"/>
      <c r="NTR109" s="149"/>
      <c r="NTS109" s="149"/>
      <c r="NTT109" s="149"/>
      <c r="NTU109" s="149"/>
      <c r="NTV109" s="149"/>
      <c r="NTW109" s="149"/>
      <c r="NTX109" s="149"/>
      <c r="NTY109" s="149"/>
      <c r="NTZ109" s="149"/>
      <c r="NUA109" s="149"/>
      <c r="NUB109" s="149"/>
      <c r="NUC109" s="149"/>
      <c r="NUD109" s="149"/>
      <c r="NUE109" s="149"/>
      <c r="NUF109" s="149"/>
      <c r="NUG109" s="149"/>
      <c r="NUH109" s="149"/>
      <c r="NUI109" s="149"/>
      <c r="NUJ109" s="149"/>
      <c r="NUK109" s="149"/>
      <c r="NUL109" s="149"/>
      <c r="NUM109" s="149"/>
      <c r="NUN109" s="149"/>
      <c r="NUO109" s="149"/>
      <c r="NUP109" s="149"/>
      <c r="NUQ109" s="149"/>
      <c r="NUR109" s="149"/>
      <c r="NUS109" s="149"/>
      <c r="NUT109" s="149"/>
      <c r="NUU109" s="149"/>
      <c r="NUV109" s="149"/>
      <c r="NUW109" s="149"/>
      <c r="NUX109" s="149"/>
      <c r="NUY109" s="149"/>
      <c r="NUZ109" s="149"/>
      <c r="NVA109" s="149"/>
      <c r="NVB109" s="149"/>
      <c r="NVC109" s="149"/>
      <c r="NVD109" s="149"/>
      <c r="NVE109" s="149"/>
      <c r="NVF109" s="149"/>
      <c r="NVG109" s="149"/>
      <c r="NVH109" s="149"/>
      <c r="NVI109" s="149"/>
      <c r="NVJ109" s="149"/>
      <c r="NVK109" s="149"/>
      <c r="NVL109" s="149"/>
      <c r="NVM109" s="149"/>
      <c r="NVN109" s="149"/>
      <c r="NVO109" s="149"/>
      <c r="NVP109" s="149"/>
      <c r="NVQ109" s="149"/>
      <c r="NVR109" s="149"/>
      <c r="NVS109" s="149"/>
      <c r="NVT109" s="149"/>
      <c r="NVU109" s="149"/>
      <c r="NVV109" s="149"/>
      <c r="NVW109" s="149"/>
      <c r="NVX109" s="149"/>
      <c r="NVY109" s="149"/>
      <c r="NVZ109" s="149"/>
      <c r="NWA109" s="149"/>
      <c r="NWB109" s="149"/>
      <c r="NWC109" s="149"/>
      <c r="NWD109" s="149"/>
      <c r="NWE109" s="149"/>
      <c r="NWF109" s="149"/>
      <c r="NWG109" s="149"/>
      <c r="NWH109" s="149"/>
      <c r="NWI109" s="149"/>
      <c r="NWJ109" s="149"/>
      <c r="NWK109" s="149"/>
      <c r="NWL109" s="149"/>
      <c r="NWM109" s="149"/>
      <c r="NWN109" s="149"/>
      <c r="NWO109" s="149"/>
      <c r="NWP109" s="149"/>
      <c r="NWQ109" s="149"/>
      <c r="NWR109" s="149"/>
      <c r="NWS109" s="149"/>
      <c r="NWT109" s="149"/>
      <c r="NWU109" s="149"/>
      <c r="NWV109" s="149"/>
      <c r="NWW109" s="149"/>
      <c r="NWX109" s="149"/>
      <c r="NWY109" s="149"/>
      <c r="NWZ109" s="149"/>
      <c r="NXA109" s="149"/>
      <c r="NXB109" s="149"/>
      <c r="NXC109" s="149"/>
      <c r="NXD109" s="149"/>
      <c r="NXE109" s="149"/>
      <c r="NXF109" s="149"/>
      <c r="NXG109" s="149"/>
      <c r="NXH109" s="149"/>
      <c r="NXI109" s="149"/>
      <c r="NXJ109" s="149"/>
      <c r="NXK109" s="149"/>
      <c r="NXL109" s="149"/>
      <c r="NXM109" s="149"/>
      <c r="NXN109" s="149"/>
      <c r="NXO109" s="149"/>
      <c r="NXP109" s="149"/>
      <c r="NXQ109" s="149"/>
      <c r="NXR109" s="149"/>
      <c r="NXS109" s="149"/>
      <c r="NXT109" s="149"/>
      <c r="NXU109" s="149"/>
      <c r="NXV109" s="149"/>
      <c r="NXW109" s="149"/>
      <c r="NXX109" s="149"/>
      <c r="NXY109" s="149"/>
      <c r="NXZ109" s="149"/>
      <c r="NYA109" s="149"/>
      <c r="NYB109" s="149"/>
      <c r="NYC109" s="149"/>
      <c r="NYD109" s="149"/>
      <c r="NYE109" s="149"/>
      <c r="NYF109" s="149"/>
      <c r="NYG109" s="149"/>
      <c r="NYH109" s="149"/>
      <c r="NYI109" s="149"/>
      <c r="NYJ109" s="149"/>
      <c r="NYK109" s="149"/>
      <c r="NYL109" s="149"/>
      <c r="NYM109" s="149"/>
      <c r="NYN109" s="149"/>
      <c r="NYO109" s="149"/>
      <c r="NYP109" s="149"/>
      <c r="NYQ109" s="149"/>
      <c r="NYR109" s="149"/>
      <c r="NYS109" s="149"/>
      <c r="NYT109" s="149"/>
      <c r="NYU109" s="149"/>
      <c r="NYV109" s="149"/>
      <c r="NYW109" s="149"/>
      <c r="NYX109" s="149"/>
      <c r="NYY109" s="149"/>
      <c r="NYZ109" s="149"/>
      <c r="NZA109" s="149"/>
      <c r="NZB109" s="149"/>
      <c r="NZC109" s="149"/>
      <c r="NZD109" s="149"/>
      <c r="NZE109" s="149"/>
      <c r="NZF109" s="149"/>
      <c r="NZG109" s="149"/>
      <c r="NZH109" s="149"/>
      <c r="NZI109" s="149"/>
      <c r="NZJ109" s="149"/>
      <c r="NZK109" s="149"/>
      <c r="NZL109" s="149"/>
      <c r="NZM109" s="149"/>
      <c r="NZN109" s="149"/>
      <c r="NZO109" s="149"/>
      <c r="NZP109" s="149"/>
      <c r="NZQ109" s="149"/>
      <c r="NZR109" s="149"/>
      <c r="NZS109" s="149"/>
      <c r="NZT109" s="149"/>
      <c r="NZU109" s="149"/>
      <c r="NZV109" s="149"/>
      <c r="NZW109" s="149"/>
      <c r="NZX109" s="149"/>
      <c r="NZY109" s="149"/>
      <c r="NZZ109" s="149"/>
      <c r="OAA109" s="149"/>
      <c r="OAB109" s="149"/>
      <c r="OAC109" s="149"/>
      <c r="OAD109" s="149"/>
      <c r="OAE109" s="149"/>
      <c r="OAF109" s="149"/>
      <c r="OAG109" s="149"/>
      <c r="OAH109" s="149"/>
      <c r="OAI109" s="149"/>
      <c r="OAJ109" s="149"/>
      <c r="OAK109" s="149"/>
      <c r="OAL109" s="149"/>
      <c r="OAM109" s="149"/>
      <c r="OAN109" s="149"/>
      <c r="OAO109" s="149"/>
      <c r="OAP109" s="149"/>
      <c r="OAQ109" s="149"/>
      <c r="OAR109" s="149"/>
      <c r="OAS109" s="149"/>
      <c r="OAT109" s="149"/>
      <c r="OAU109" s="149"/>
      <c r="OAV109" s="149"/>
      <c r="OAW109" s="149"/>
      <c r="OAX109" s="149"/>
      <c r="OAY109" s="149"/>
      <c r="OAZ109" s="149"/>
      <c r="OBA109" s="149"/>
      <c r="OBB109" s="149"/>
      <c r="OBC109" s="149"/>
      <c r="OBD109" s="149"/>
      <c r="OBE109" s="149"/>
      <c r="OBF109" s="149"/>
      <c r="OBG109" s="149"/>
      <c r="OBH109" s="149"/>
      <c r="OBI109" s="149"/>
      <c r="OBJ109" s="149"/>
      <c r="OBK109" s="149"/>
      <c r="OBL109" s="149"/>
      <c r="OBM109" s="149"/>
      <c r="OBN109" s="149"/>
      <c r="OBO109" s="149"/>
      <c r="OBP109" s="149"/>
      <c r="OBQ109" s="149"/>
      <c r="OBR109" s="149"/>
      <c r="OBS109" s="149"/>
      <c r="OBT109" s="149"/>
      <c r="OBU109" s="149"/>
      <c r="OBV109" s="149"/>
      <c r="OBW109" s="149"/>
      <c r="OBX109" s="149"/>
      <c r="OBY109" s="149"/>
      <c r="OBZ109" s="149"/>
      <c r="OCA109" s="149"/>
      <c r="OCB109" s="149"/>
      <c r="OCC109" s="149"/>
      <c r="OCD109" s="149"/>
      <c r="OCE109" s="149"/>
      <c r="OCF109" s="149"/>
      <c r="OCG109" s="149"/>
      <c r="OCH109" s="149"/>
      <c r="OCI109" s="149"/>
      <c r="OCJ109" s="149"/>
      <c r="OCK109" s="149"/>
      <c r="OCL109" s="149"/>
      <c r="OCM109" s="149"/>
      <c r="OCN109" s="149"/>
      <c r="OCO109" s="149"/>
      <c r="OCP109" s="149"/>
      <c r="OCQ109" s="149"/>
      <c r="OCR109" s="149"/>
      <c r="OCS109" s="149"/>
      <c r="OCT109" s="149"/>
      <c r="OCU109" s="149"/>
      <c r="OCV109" s="149"/>
      <c r="OCW109" s="149"/>
      <c r="OCX109" s="149"/>
      <c r="OCY109" s="149"/>
      <c r="OCZ109" s="149"/>
      <c r="ODA109" s="149"/>
      <c r="ODB109" s="149"/>
      <c r="ODC109" s="149"/>
      <c r="ODD109" s="149"/>
      <c r="ODE109" s="149"/>
      <c r="ODF109" s="149"/>
      <c r="ODG109" s="149"/>
      <c r="ODH109" s="149"/>
      <c r="ODI109" s="149"/>
      <c r="ODJ109" s="149"/>
      <c r="ODK109" s="149"/>
      <c r="ODL109" s="149"/>
      <c r="ODM109" s="149"/>
      <c r="ODN109" s="149"/>
      <c r="ODO109" s="149"/>
      <c r="ODP109" s="149"/>
      <c r="ODQ109" s="149"/>
      <c r="ODR109" s="149"/>
      <c r="ODS109" s="149"/>
      <c r="ODT109" s="149"/>
      <c r="ODU109" s="149"/>
      <c r="ODV109" s="149"/>
      <c r="ODW109" s="149"/>
      <c r="ODX109" s="149"/>
      <c r="ODY109" s="149"/>
      <c r="ODZ109" s="149"/>
      <c r="OEA109" s="149"/>
      <c r="OEB109" s="149"/>
      <c r="OEC109" s="149"/>
      <c r="OED109" s="149"/>
      <c r="OEE109" s="149"/>
      <c r="OEF109" s="149"/>
      <c r="OEG109" s="149"/>
      <c r="OEH109" s="149"/>
      <c r="OEI109" s="149"/>
      <c r="OEJ109" s="149"/>
      <c r="OEK109" s="149"/>
      <c r="OEL109" s="149"/>
      <c r="OEM109" s="149"/>
      <c r="OEN109" s="149"/>
      <c r="OEO109" s="149"/>
      <c r="OEP109" s="149"/>
      <c r="OEQ109" s="149"/>
      <c r="OER109" s="149"/>
      <c r="OES109" s="149"/>
      <c r="OET109" s="149"/>
      <c r="OEU109" s="149"/>
      <c r="OEV109" s="149"/>
      <c r="OEW109" s="149"/>
      <c r="OEX109" s="149"/>
      <c r="OEY109" s="149"/>
      <c r="OEZ109" s="149"/>
      <c r="OFA109" s="149"/>
      <c r="OFB109" s="149"/>
      <c r="OFC109" s="149"/>
      <c r="OFD109" s="149"/>
      <c r="OFE109" s="149"/>
      <c r="OFF109" s="149"/>
      <c r="OFG109" s="149"/>
      <c r="OFH109" s="149"/>
      <c r="OFI109" s="149"/>
      <c r="OFJ109" s="149"/>
      <c r="OFK109" s="149"/>
      <c r="OFL109" s="149"/>
      <c r="OFM109" s="149"/>
      <c r="OFN109" s="149"/>
      <c r="OFO109" s="149"/>
      <c r="OFP109" s="149"/>
      <c r="OFQ109" s="149"/>
      <c r="OFR109" s="149"/>
      <c r="OFS109" s="149"/>
      <c r="OFT109" s="149"/>
      <c r="OFU109" s="149"/>
      <c r="OFV109" s="149"/>
      <c r="OFW109" s="149"/>
      <c r="OFX109" s="149"/>
      <c r="OFY109" s="149"/>
      <c r="OFZ109" s="149"/>
      <c r="OGA109" s="149"/>
      <c r="OGB109" s="149"/>
      <c r="OGC109" s="149"/>
      <c r="OGD109" s="149"/>
      <c r="OGE109" s="149"/>
      <c r="OGF109" s="149"/>
      <c r="OGG109" s="149"/>
      <c r="OGH109" s="149"/>
      <c r="OGI109" s="149"/>
      <c r="OGJ109" s="149"/>
      <c r="OGK109" s="149"/>
      <c r="OGL109" s="149"/>
      <c r="OGM109" s="149"/>
      <c r="OGN109" s="149"/>
      <c r="OGO109" s="149"/>
      <c r="OGP109" s="149"/>
      <c r="OGQ109" s="149"/>
      <c r="OGR109" s="149"/>
      <c r="OGS109" s="149"/>
      <c r="OGT109" s="149"/>
      <c r="OGU109" s="149"/>
      <c r="OGV109" s="149"/>
      <c r="OGW109" s="149"/>
      <c r="OGX109" s="149"/>
      <c r="OGY109" s="149"/>
      <c r="OGZ109" s="149"/>
      <c r="OHA109" s="149"/>
      <c r="OHB109" s="149"/>
      <c r="OHC109" s="149"/>
      <c r="OHD109" s="149"/>
      <c r="OHE109" s="149"/>
      <c r="OHF109" s="149"/>
      <c r="OHG109" s="149"/>
      <c r="OHH109" s="149"/>
      <c r="OHI109" s="149"/>
      <c r="OHJ109" s="149"/>
      <c r="OHK109" s="149"/>
      <c r="OHL109" s="149"/>
      <c r="OHM109" s="149"/>
      <c r="OHN109" s="149"/>
      <c r="OHO109" s="149"/>
      <c r="OHP109" s="149"/>
      <c r="OHQ109" s="149"/>
      <c r="OHR109" s="149"/>
      <c r="OHS109" s="149"/>
      <c r="OHT109" s="149"/>
      <c r="OHU109" s="149"/>
      <c r="OHV109" s="149"/>
      <c r="OHW109" s="149"/>
      <c r="OHX109" s="149"/>
      <c r="OHY109" s="149"/>
      <c r="OHZ109" s="149"/>
      <c r="OIA109" s="149"/>
      <c r="OIB109" s="149"/>
      <c r="OIC109" s="149"/>
      <c r="OID109" s="149"/>
      <c r="OIE109" s="149"/>
      <c r="OIF109" s="149"/>
      <c r="OIG109" s="149"/>
      <c r="OIH109" s="149"/>
      <c r="OII109" s="149"/>
      <c r="OIJ109" s="149"/>
      <c r="OIK109" s="149"/>
      <c r="OIL109" s="149"/>
      <c r="OIM109" s="149"/>
      <c r="OIN109" s="149"/>
      <c r="OIO109" s="149"/>
      <c r="OIP109" s="149"/>
      <c r="OIQ109" s="149"/>
      <c r="OIR109" s="149"/>
      <c r="OIS109" s="149"/>
      <c r="OIT109" s="149"/>
      <c r="OIU109" s="149"/>
      <c r="OIV109" s="149"/>
      <c r="OIW109" s="149"/>
      <c r="OIX109" s="149"/>
      <c r="OIY109" s="149"/>
      <c r="OIZ109" s="149"/>
      <c r="OJA109" s="149"/>
      <c r="OJB109" s="149"/>
      <c r="OJC109" s="149"/>
      <c r="OJD109" s="149"/>
      <c r="OJE109" s="149"/>
      <c r="OJF109" s="149"/>
      <c r="OJG109" s="149"/>
      <c r="OJH109" s="149"/>
      <c r="OJI109" s="149"/>
      <c r="OJJ109" s="149"/>
      <c r="OJK109" s="149"/>
      <c r="OJL109" s="149"/>
      <c r="OJM109" s="149"/>
      <c r="OJN109" s="149"/>
      <c r="OJO109" s="149"/>
      <c r="OJP109" s="149"/>
      <c r="OJQ109" s="149"/>
      <c r="OJR109" s="149"/>
      <c r="OJS109" s="149"/>
      <c r="OJT109" s="149"/>
      <c r="OJU109" s="149"/>
      <c r="OJV109" s="149"/>
      <c r="OJW109" s="149"/>
      <c r="OJX109" s="149"/>
      <c r="OJY109" s="149"/>
      <c r="OJZ109" s="149"/>
      <c r="OKA109" s="149"/>
      <c r="OKB109" s="149"/>
      <c r="OKC109" s="149"/>
      <c r="OKD109" s="149"/>
      <c r="OKE109" s="149"/>
      <c r="OKF109" s="149"/>
      <c r="OKG109" s="149"/>
      <c r="OKH109" s="149"/>
      <c r="OKI109" s="149"/>
      <c r="OKJ109" s="149"/>
      <c r="OKK109" s="149"/>
      <c r="OKL109" s="149"/>
      <c r="OKM109" s="149"/>
      <c r="OKN109" s="149"/>
      <c r="OKO109" s="149"/>
      <c r="OKP109" s="149"/>
      <c r="OKQ109" s="149"/>
      <c r="OKR109" s="149"/>
      <c r="OKS109" s="149"/>
      <c r="OKT109" s="149"/>
      <c r="OKU109" s="149"/>
      <c r="OKV109" s="149"/>
      <c r="OKW109" s="149"/>
      <c r="OKX109" s="149"/>
      <c r="OKY109" s="149"/>
      <c r="OKZ109" s="149"/>
      <c r="OLA109" s="149"/>
      <c r="OLB109" s="149"/>
      <c r="OLC109" s="149"/>
      <c r="OLD109" s="149"/>
      <c r="OLE109" s="149"/>
      <c r="OLF109" s="149"/>
      <c r="OLG109" s="149"/>
      <c r="OLH109" s="149"/>
      <c r="OLI109" s="149"/>
      <c r="OLJ109" s="149"/>
      <c r="OLK109" s="149"/>
      <c r="OLL109" s="149"/>
      <c r="OLM109" s="149"/>
      <c r="OLN109" s="149"/>
      <c r="OLO109" s="149"/>
      <c r="OLP109" s="149"/>
      <c r="OLQ109" s="149"/>
      <c r="OLR109" s="149"/>
      <c r="OLS109" s="149"/>
      <c r="OLT109" s="149"/>
      <c r="OLU109" s="149"/>
      <c r="OLV109" s="149"/>
      <c r="OLW109" s="149"/>
      <c r="OLX109" s="149"/>
      <c r="OLY109" s="149"/>
      <c r="OLZ109" s="149"/>
      <c r="OMA109" s="149"/>
      <c r="OMB109" s="149"/>
      <c r="OMC109" s="149"/>
      <c r="OMD109" s="149"/>
      <c r="OME109" s="149"/>
      <c r="OMF109" s="149"/>
      <c r="OMG109" s="149"/>
      <c r="OMH109" s="149"/>
      <c r="OMI109" s="149"/>
      <c r="OMJ109" s="149"/>
      <c r="OMK109" s="149"/>
      <c r="OML109" s="149"/>
      <c r="OMM109" s="149"/>
      <c r="OMN109" s="149"/>
      <c r="OMO109" s="149"/>
      <c r="OMP109" s="149"/>
      <c r="OMQ109" s="149"/>
      <c r="OMR109" s="149"/>
      <c r="OMS109" s="149"/>
      <c r="OMT109" s="149"/>
      <c r="OMU109" s="149"/>
      <c r="OMV109" s="149"/>
      <c r="OMW109" s="149"/>
      <c r="OMX109" s="149"/>
      <c r="OMY109" s="149"/>
      <c r="OMZ109" s="149"/>
      <c r="ONA109" s="149"/>
      <c r="ONB109" s="149"/>
      <c r="ONC109" s="149"/>
      <c r="OND109" s="149"/>
      <c r="ONE109" s="149"/>
      <c r="ONF109" s="149"/>
      <c r="ONG109" s="149"/>
      <c r="ONH109" s="149"/>
      <c r="ONI109" s="149"/>
      <c r="ONJ109" s="149"/>
      <c r="ONK109" s="149"/>
      <c r="ONL109" s="149"/>
      <c r="ONM109" s="149"/>
      <c r="ONN109" s="149"/>
      <c r="ONO109" s="149"/>
      <c r="ONP109" s="149"/>
      <c r="ONQ109" s="149"/>
      <c r="ONR109" s="149"/>
      <c r="ONS109" s="149"/>
      <c r="ONT109" s="149"/>
      <c r="ONU109" s="149"/>
      <c r="ONV109" s="149"/>
      <c r="ONW109" s="149"/>
      <c r="ONX109" s="149"/>
      <c r="ONY109" s="149"/>
      <c r="ONZ109" s="149"/>
      <c r="OOA109" s="149"/>
      <c r="OOB109" s="149"/>
      <c r="OOC109" s="149"/>
      <c r="OOD109" s="149"/>
      <c r="OOE109" s="149"/>
      <c r="OOF109" s="149"/>
      <c r="OOG109" s="149"/>
      <c r="OOH109" s="149"/>
      <c r="OOI109" s="149"/>
      <c r="OOJ109" s="149"/>
      <c r="OOK109" s="149"/>
      <c r="OOL109" s="149"/>
      <c r="OOM109" s="149"/>
      <c r="OON109" s="149"/>
      <c r="OOO109" s="149"/>
      <c r="OOP109" s="149"/>
      <c r="OOQ109" s="149"/>
      <c r="OOR109" s="149"/>
      <c r="OOS109" s="149"/>
      <c r="OOT109" s="149"/>
      <c r="OOU109" s="149"/>
      <c r="OOV109" s="149"/>
      <c r="OOW109" s="149"/>
      <c r="OOX109" s="149"/>
      <c r="OOY109" s="149"/>
      <c r="OOZ109" s="149"/>
      <c r="OPA109" s="149"/>
      <c r="OPB109" s="149"/>
      <c r="OPC109" s="149"/>
      <c r="OPD109" s="149"/>
      <c r="OPE109" s="149"/>
      <c r="OPF109" s="149"/>
      <c r="OPG109" s="149"/>
      <c r="OPH109" s="149"/>
      <c r="OPI109" s="149"/>
      <c r="OPJ109" s="149"/>
      <c r="OPK109" s="149"/>
      <c r="OPL109" s="149"/>
      <c r="OPM109" s="149"/>
      <c r="OPN109" s="149"/>
      <c r="OPO109" s="149"/>
      <c r="OPP109" s="149"/>
      <c r="OPQ109" s="149"/>
      <c r="OPR109" s="149"/>
      <c r="OPS109" s="149"/>
      <c r="OPT109" s="149"/>
      <c r="OPU109" s="149"/>
      <c r="OPV109" s="149"/>
      <c r="OPW109" s="149"/>
      <c r="OPX109" s="149"/>
      <c r="OPY109" s="149"/>
      <c r="OPZ109" s="149"/>
      <c r="OQA109" s="149"/>
      <c r="OQB109" s="149"/>
      <c r="OQC109" s="149"/>
      <c r="OQD109" s="149"/>
      <c r="OQE109" s="149"/>
      <c r="OQF109" s="149"/>
      <c r="OQG109" s="149"/>
      <c r="OQH109" s="149"/>
      <c r="OQI109" s="149"/>
      <c r="OQJ109" s="149"/>
      <c r="OQK109" s="149"/>
      <c r="OQL109" s="149"/>
      <c r="OQM109" s="149"/>
      <c r="OQN109" s="149"/>
      <c r="OQO109" s="149"/>
      <c r="OQP109" s="149"/>
      <c r="OQQ109" s="149"/>
      <c r="OQR109" s="149"/>
      <c r="OQS109" s="149"/>
      <c r="OQT109" s="149"/>
      <c r="OQU109" s="149"/>
      <c r="OQV109" s="149"/>
      <c r="OQW109" s="149"/>
      <c r="OQX109" s="149"/>
      <c r="OQY109" s="149"/>
      <c r="OQZ109" s="149"/>
      <c r="ORA109" s="149"/>
      <c r="ORB109" s="149"/>
      <c r="ORC109" s="149"/>
      <c r="ORD109" s="149"/>
      <c r="ORE109" s="149"/>
      <c r="ORF109" s="149"/>
      <c r="ORG109" s="149"/>
      <c r="ORH109" s="149"/>
      <c r="ORI109" s="149"/>
      <c r="ORJ109" s="149"/>
      <c r="ORK109" s="149"/>
      <c r="ORL109" s="149"/>
      <c r="ORM109" s="149"/>
      <c r="ORN109" s="149"/>
      <c r="ORO109" s="149"/>
      <c r="ORP109" s="149"/>
      <c r="ORQ109" s="149"/>
      <c r="ORR109" s="149"/>
      <c r="ORS109" s="149"/>
      <c r="ORT109" s="149"/>
      <c r="ORU109" s="149"/>
      <c r="ORV109" s="149"/>
      <c r="ORW109" s="149"/>
      <c r="ORX109" s="149"/>
      <c r="ORY109" s="149"/>
      <c r="ORZ109" s="149"/>
      <c r="OSA109" s="149"/>
      <c r="OSB109" s="149"/>
      <c r="OSC109" s="149"/>
      <c r="OSD109" s="149"/>
      <c r="OSE109" s="149"/>
      <c r="OSF109" s="149"/>
      <c r="OSG109" s="149"/>
      <c r="OSH109" s="149"/>
      <c r="OSI109" s="149"/>
      <c r="OSJ109" s="149"/>
      <c r="OSK109" s="149"/>
      <c r="OSL109" s="149"/>
      <c r="OSM109" s="149"/>
      <c r="OSN109" s="149"/>
      <c r="OSO109" s="149"/>
      <c r="OSP109" s="149"/>
      <c r="OSQ109" s="149"/>
      <c r="OSR109" s="149"/>
      <c r="OSS109" s="149"/>
      <c r="OST109" s="149"/>
      <c r="OSU109" s="149"/>
      <c r="OSV109" s="149"/>
      <c r="OSW109" s="149"/>
      <c r="OSX109" s="149"/>
      <c r="OSY109" s="149"/>
      <c r="OSZ109" s="149"/>
      <c r="OTA109" s="149"/>
      <c r="OTB109" s="149"/>
      <c r="OTC109" s="149"/>
      <c r="OTD109" s="149"/>
      <c r="OTE109" s="149"/>
      <c r="OTF109" s="149"/>
      <c r="OTG109" s="149"/>
      <c r="OTH109" s="149"/>
      <c r="OTI109" s="149"/>
      <c r="OTJ109" s="149"/>
      <c r="OTK109" s="149"/>
      <c r="OTL109" s="149"/>
      <c r="OTM109" s="149"/>
      <c r="OTN109" s="149"/>
      <c r="OTO109" s="149"/>
      <c r="OTP109" s="149"/>
      <c r="OTQ109" s="149"/>
      <c r="OTR109" s="149"/>
      <c r="OTS109" s="149"/>
      <c r="OTT109" s="149"/>
      <c r="OTU109" s="149"/>
      <c r="OTV109" s="149"/>
      <c r="OTW109" s="149"/>
      <c r="OTX109" s="149"/>
      <c r="OTY109" s="149"/>
      <c r="OTZ109" s="149"/>
      <c r="OUA109" s="149"/>
      <c r="OUB109" s="149"/>
      <c r="OUC109" s="149"/>
      <c r="OUD109" s="149"/>
      <c r="OUE109" s="149"/>
      <c r="OUF109" s="149"/>
      <c r="OUG109" s="149"/>
      <c r="OUH109" s="149"/>
      <c r="OUI109" s="149"/>
      <c r="OUJ109" s="149"/>
      <c r="OUK109" s="149"/>
      <c r="OUL109" s="149"/>
      <c r="OUM109" s="149"/>
      <c r="OUN109" s="149"/>
      <c r="OUO109" s="149"/>
      <c r="OUP109" s="149"/>
      <c r="OUQ109" s="149"/>
      <c r="OUR109" s="149"/>
      <c r="OUS109" s="149"/>
      <c r="OUT109" s="149"/>
      <c r="OUU109" s="149"/>
      <c r="OUV109" s="149"/>
      <c r="OUW109" s="149"/>
      <c r="OUX109" s="149"/>
      <c r="OUY109" s="149"/>
      <c r="OUZ109" s="149"/>
      <c r="OVA109" s="149"/>
      <c r="OVB109" s="149"/>
      <c r="OVC109" s="149"/>
      <c r="OVD109" s="149"/>
      <c r="OVE109" s="149"/>
      <c r="OVF109" s="149"/>
      <c r="OVG109" s="149"/>
      <c r="OVH109" s="149"/>
      <c r="OVI109" s="149"/>
      <c r="OVJ109" s="149"/>
      <c r="OVK109" s="149"/>
      <c r="OVL109" s="149"/>
      <c r="OVM109" s="149"/>
      <c r="OVN109" s="149"/>
      <c r="OVO109" s="149"/>
      <c r="OVP109" s="149"/>
      <c r="OVQ109" s="149"/>
      <c r="OVR109" s="149"/>
      <c r="OVS109" s="149"/>
      <c r="OVT109" s="149"/>
      <c r="OVU109" s="149"/>
      <c r="OVV109" s="149"/>
      <c r="OVW109" s="149"/>
      <c r="OVX109" s="149"/>
      <c r="OVY109" s="149"/>
      <c r="OVZ109" s="149"/>
      <c r="OWA109" s="149"/>
      <c r="OWB109" s="149"/>
      <c r="OWC109" s="149"/>
      <c r="OWD109" s="149"/>
      <c r="OWE109" s="149"/>
      <c r="OWF109" s="149"/>
      <c r="OWG109" s="149"/>
      <c r="OWH109" s="149"/>
      <c r="OWI109" s="149"/>
      <c r="OWJ109" s="149"/>
      <c r="OWK109" s="149"/>
      <c r="OWL109" s="149"/>
      <c r="OWM109" s="149"/>
      <c r="OWN109" s="149"/>
      <c r="OWO109" s="149"/>
      <c r="OWP109" s="149"/>
      <c r="OWQ109" s="149"/>
      <c r="OWR109" s="149"/>
      <c r="OWS109" s="149"/>
      <c r="OWT109" s="149"/>
      <c r="OWU109" s="149"/>
      <c r="OWV109" s="149"/>
      <c r="OWW109" s="149"/>
      <c r="OWX109" s="149"/>
      <c r="OWY109" s="149"/>
      <c r="OWZ109" s="149"/>
      <c r="OXA109" s="149"/>
      <c r="OXB109" s="149"/>
      <c r="OXC109" s="149"/>
      <c r="OXD109" s="149"/>
      <c r="OXE109" s="149"/>
      <c r="OXF109" s="149"/>
      <c r="OXG109" s="149"/>
      <c r="OXH109" s="149"/>
      <c r="OXI109" s="149"/>
      <c r="OXJ109" s="149"/>
      <c r="OXK109" s="149"/>
      <c r="OXL109" s="149"/>
      <c r="OXM109" s="149"/>
      <c r="OXN109" s="149"/>
      <c r="OXO109" s="149"/>
      <c r="OXP109" s="149"/>
      <c r="OXQ109" s="149"/>
      <c r="OXR109" s="149"/>
      <c r="OXS109" s="149"/>
      <c r="OXT109" s="149"/>
      <c r="OXU109" s="149"/>
      <c r="OXV109" s="149"/>
      <c r="OXW109" s="149"/>
      <c r="OXX109" s="149"/>
      <c r="OXY109" s="149"/>
      <c r="OXZ109" s="149"/>
      <c r="OYA109" s="149"/>
      <c r="OYB109" s="149"/>
      <c r="OYC109" s="149"/>
      <c r="OYD109" s="149"/>
      <c r="OYE109" s="149"/>
      <c r="OYF109" s="149"/>
      <c r="OYG109" s="149"/>
      <c r="OYH109" s="149"/>
      <c r="OYI109" s="149"/>
      <c r="OYJ109" s="149"/>
      <c r="OYK109" s="149"/>
      <c r="OYL109" s="149"/>
      <c r="OYM109" s="149"/>
      <c r="OYN109" s="149"/>
      <c r="OYO109" s="149"/>
      <c r="OYP109" s="149"/>
      <c r="OYQ109" s="149"/>
      <c r="OYR109" s="149"/>
      <c r="OYS109" s="149"/>
      <c r="OYT109" s="149"/>
      <c r="OYU109" s="149"/>
      <c r="OYV109" s="149"/>
      <c r="OYW109" s="149"/>
      <c r="OYX109" s="149"/>
      <c r="OYY109" s="149"/>
      <c r="OYZ109" s="149"/>
      <c r="OZA109" s="149"/>
      <c r="OZB109" s="149"/>
      <c r="OZC109" s="149"/>
      <c r="OZD109" s="149"/>
      <c r="OZE109" s="149"/>
      <c r="OZF109" s="149"/>
      <c r="OZG109" s="149"/>
      <c r="OZH109" s="149"/>
      <c r="OZI109" s="149"/>
      <c r="OZJ109" s="149"/>
      <c r="OZK109" s="149"/>
      <c r="OZL109" s="149"/>
      <c r="OZM109" s="149"/>
      <c r="OZN109" s="149"/>
      <c r="OZO109" s="149"/>
      <c r="OZP109" s="149"/>
      <c r="OZQ109" s="149"/>
      <c r="OZR109" s="149"/>
      <c r="OZS109" s="149"/>
      <c r="OZT109" s="149"/>
      <c r="OZU109" s="149"/>
      <c r="OZV109" s="149"/>
      <c r="OZW109" s="149"/>
      <c r="OZX109" s="149"/>
      <c r="OZY109" s="149"/>
      <c r="OZZ109" s="149"/>
      <c r="PAA109" s="149"/>
      <c r="PAB109" s="149"/>
      <c r="PAC109" s="149"/>
      <c r="PAD109" s="149"/>
      <c r="PAE109" s="149"/>
      <c r="PAF109" s="149"/>
      <c r="PAG109" s="149"/>
      <c r="PAH109" s="149"/>
      <c r="PAI109" s="149"/>
      <c r="PAJ109" s="149"/>
      <c r="PAK109" s="149"/>
      <c r="PAL109" s="149"/>
      <c r="PAM109" s="149"/>
      <c r="PAN109" s="149"/>
      <c r="PAO109" s="149"/>
      <c r="PAP109" s="149"/>
      <c r="PAQ109" s="149"/>
      <c r="PAR109" s="149"/>
      <c r="PAS109" s="149"/>
      <c r="PAT109" s="149"/>
      <c r="PAU109" s="149"/>
      <c r="PAV109" s="149"/>
      <c r="PAW109" s="149"/>
      <c r="PAX109" s="149"/>
      <c r="PAY109" s="149"/>
      <c r="PAZ109" s="149"/>
      <c r="PBA109" s="149"/>
      <c r="PBB109" s="149"/>
      <c r="PBC109" s="149"/>
      <c r="PBD109" s="149"/>
      <c r="PBE109" s="149"/>
      <c r="PBF109" s="149"/>
      <c r="PBG109" s="149"/>
      <c r="PBH109" s="149"/>
      <c r="PBI109" s="149"/>
      <c r="PBJ109" s="149"/>
      <c r="PBK109" s="149"/>
      <c r="PBL109" s="149"/>
      <c r="PBM109" s="149"/>
      <c r="PBN109" s="149"/>
      <c r="PBO109" s="149"/>
      <c r="PBP109" s="149"/>
      <c r="PBQ109" s="149"/>
      <c r="PBR109" s="149"/>
      <c r="PBS109" s="149"/>
      <c r="PBT109" s="149"/>
      <c r="PBU109" s="149"/>
      <c r="PBV109" s="149"/>
      <c r="PBW109" s="149"/>
      <c r="PBX109" s="149"/>
      <c r="PBY109" s="149"/>
      <c r="PBZ109" s="149"/>
      <c r="PCA109" s="149"/>
      <c r="PCB109" s="149"/>
      <c r="PCC109" s="149"/>
      <c r="PCD109" s="149"/>
      <c r="PCE109" s="149"/>
      <c r="PCF109" s="149"/>
      <c r="PCG109" s="149"/>
      <c r="PCH109" s="149"/>
      <c r="PCI109" s="149"/>
      <c r="PCJ109" s="149"/>
      <c r="PCK109" s="149"/>
      <c r="PCL109" s="149"/>
      <c r="PCM109" s="149"/>
      <c r="PCN109" s="149"/>
      <c r="PCO109" s="149"/>
      <c r="PCP109" s="149"/>
      <c r="PCQ109" s="149"/>
      <c r="PCR109" s="149"/>
      <c r="PCS109" s="149"/>
      <c r="PCT109" s="149"/>
      <c r="PCU109" s="149"/>
      <c r="PCV109" s="149"/>
      <c r="PCW109" s="149"/>
      <c r="PCX109" s="149"/>
      <c r="PCY109" s="149"/>
      <c r="PCZ109" s="149"/>
      <c r="PDA109" s="149"/>
      <c r="PDB109" s="149"/>
      <c r="PDC109" s="149"/>
      <c r="PDD109" s="149"/>
      <c r="PDE109" s="149"/>
      <c r="PDF109" s="149"/>
      <c r="PDG109" s="149"/>
      <c r="PDH109" s="149"/>
      <c r="PDI109" s="149"/>
      <c r="PDJ109" s="149"/>
      <c r="PDK109" s="149"/>
      <c r="PDL109" s="149"/>
      <c r="PDM109" s="149"/>
      <c r="PDN109" s="149"/>
      <c r="PDO109" s="149"/>
      <c r="PDP109" s="149"/>
      <c r="PDQ109" s="149"/>
      <c r="PDR109" s="149"/>
      <c r="PDS109" s="149"/>
      <c r="PDT109" s="149"/>
      <c r="PDU109" s="149"/>
      <c r="PDV109" s="149"/>
      <c r="PDW109" s="149"/>
      <c r="PDX109" s="149"/>
      <c r="PDY109" s="149"/>
      <c r="PDZ109" s="149"/>
      <c r="PEA109" s="149"/>
      <c r="PEB109" s="149"/>
      <c r="PEC109" s="149"/>
      <c r="PED109" s="149"/>
      <c r="PEE109" s="149"/>
      <c r="PEF109" s="149"/>
      <c r="PEG109" s="149"/>
      <c r="PEH109" s="149"/>
      <c r="PEI109" s="149"/>
      <c r="PEJ109" s="149"/>
      <c r="PEK109" s="149"/>
      <c r="PEL109" s="149"/>
      <c r="PEM109" s="149"/>
      <c r="PEN109" s="149"/>
      <c r="PEO109" s="149"/>
      <c r="PEP109" s="149"/>
      <c r="PEQ109" s="149"/>
      <c r="PER109" s="149"/>
      <c r="PES109" s="149"/>
      <c r="PET109" s="149"/>
      <c r="PEU109" s="149"/>
      <c r="PEV109" s="149"/>
      <c r="PEW109" s="149"/>
      <c r="PEX109" s="149"/>
      <c r="PEY109" s="149"/>
      <c r="PEZ109" s="149"/>
      <c r="PFA109" s="149"/>
      <c r="PFB109" s="149"/>
      <c r="PFC109" s="149"/>
      <c r="PFD109" s="149"/>
      <c r="PFE109" s="149"/>
      <c r="PFF109" s="149"/>
      <c r="PFG109" s="149"/>
      <c r="PFH109" s="149"/>
      <c r="PFI109" s="149"/>
      <c r="PFJ109" s="149"/>
      <c r="PFK109" s="149"/>
      <c r="PFL109" s="149"/>
      <c r="PFM109" s="149"/>
      <c r="PFN109" s="149"/>
      <c r="PFO109" s="149"/>
      <c r="PFP109" s="149"/>
      <c r="PFQ109" s="149"/>
      <c r="PFR109" s="149"/>
      <c r="PFS109" s="149"/>
      <c r="PFT109" s="149"/>
      <c r="PFU109" s="149"/>
      <c r="PFV109" s="149"/>
      <c r="PFW109" s="149"/>
      <c r="PFX109" s="149"/>
      <c r="PFY109" s="149"/>
      <c r="PFZ109" s="149"/>
      <c r="PGA109" s="149"/>
      <c r="PGB109" s="149"/>
      <c r="PGC109" s="149"/>
      <c r="PGD109" s="149"/>
      <c r="PGE109" s="149"/>
      <c r="PGF109" s="149"/>
      <c r="PGG109" s="149"/>
      <c r="PGH109" s="149"/>
      <c r="PGI109" s="149"/>
      <c r="PGJ109" s="149"/>
      <c r="PGK109" s="149"/>
      <c r="PGL109" s="149"/>
      <c r="PGM109" s="149"/>
      <c r="PGN109" s="149"/>
      <c r="PGO109" s="149"/>
      <c r="PGP109" s="149"/>
      <c r="PGQ109" s="149"/>
      <c r="PGR109" s="149"/>
      <c r="PGS109" s="149"/>
      <c r="PGT109" s="149"/>
      <c r="PGU109" s="149"/>
      <c r="PGV109" s="149"/>
      <c r="PGW109" s="149"/>
      <c r="PGX109" s="149"/>
      <c r="PGY109" s="149"/>
      <c r="PGZ109" s="149"/>
      <c r="PHA109" s="149"/>
      <c r="PHB109" s="149"/>
      <c r="PHC109" s="149"/>
      <c r="PHD109" s="149"/>
      <c r="PHE109" s="149"/>
      <c r="PHF109" s="149"/>
      <c r="PHG109" s="149"/>
      <c r="PHH109" s="149"/>
      <c r="PHI109" s="149"/>
      <c r="PHJ109" s="149"/>
      <c r="PHK109" s="149"/>
      <c r="PHL109" s="149"/>
      <c r="PHM109" s="149"/>
      <c r="PHN109" s="149"/>
      <c r="PHO109" s="149"/>
      <c r="PHP109" s="149"/>
      <c r="PHQ109" s="149"/>
      <c r="PHR109" s="149"/>
      <c r="PHS109" s="149"/>
      <c r="PHT109" s="149"/>
      <c r="PHU109" s="149"/>
      <c r="PHV109" s="149"/>
      <c r="PHW109" s="149"/>
      <c r="PHX109" s="149"/>
      <c r="PHY109" s="149"/>
      <c r="PHZ109" s="149"/>
      <c r="PIA109" s="149"/>
      <c r="PIB109" s="149"/>
      <c r="PIC109" s="149"/>
      <c r="PID109" s="149"/>
      <c r="PIE109" s="149"/>
      <c r="PIF109" s="149"/>
      <c r="PIG109" s="149"/>
      <c r="PIH109" s="149"/>
      <c r="PII109" s="149"/>
      <c r="PIJ109" s="149"/>
      <c r="PIK109" s="149"/>
      <c r="PIL109" s="149"/>
      <c r="PIM109" s="149"/>
      <c r="PIN109" s="149"/>
      <c r="PIO109" s="149"/>
      <c r="PIP109" s="149"/>
      <c r="PIQ109" s="149"/>
      <c r="PIR109" s="149"/>
      <c r="PIS109" s="149"/>
      <c r="PIT109" s="149"/>
      <c r="PIU109" s="149"/>
      <c r="PIV109" s="149"/>
      <c r="PIW109" s="149"/>
      <c r="PIX109" s="149"/>
      <c r="PIY109" s="149"/>
      <c r="PIZ109" s="149"/>
      <c r="PJA109" s="149"/>
      <c r="PJB109" s="149"/>
      <c r="PJC109" s="149"/>
      <c r="PJD109" s="149"/>
      <c r="PJE109" s="149"/>
      <c r="PJF109" s="149"/>
      <c r="PJG109" s="149"/>
      <c r="PJH109" s="149"/>
      <c r="PJI109" s="149"/>
      <c r="PJJ109" s="149"/>
      <c r="PJK109" s="149"/>
      <c r="PJL109" s="149"/>
      <c r="PJM109" s="149"/>
      <c r="PJN109" s="149"/>
      <c r="PJO109" s="149"/>
      <c r="PJP109" s="149"/>
      <c r="PJQ109" s="149"/>
      <c r="PJR109" s="149"/>
      <c r="PJS109" s="149"/>
      <c r="PJT109" s="149"/>
      <c r="PJU109" s="149"/>
      <c r="PJV109" s="149"/>
      <c r="PJW109" s="149"/>
      <c r="PJX109" s="149"/>
      <c r="PJY109" s="149"/>
      <c r="PJZ109" s="149"/>
      <c r="PKA109" s="149"/>
      <c r="PKB109" s="149"/>
      <c r="PKC109" s="149"/>
      <c r="PKD109" s="149"/>
      <c r="PKE109" s="149"/>
      <c r="PKF109" s="149"/>
      <c r="PKG109" s="149"/>
      <c r="PKH109" s="149"/>
      <c r="PKI109" s="149"/>
      <c r="PKJ109" s="149"/>
      <c r="PKK109" s="149"/>
      <c r="PKL109" s="149"/>
      <c r="PKM109" s="149"/>
      <c r="PKN109" s="149"/>
      <c r="PKO109" s="149"/>
      <c r="PKP109" s="149"/>
      <c r="PKQ109" s="149"/>
      <c r="PKR109" s="149"/>
      <c r="PKS109" s="149"/>
      <c r="PKT109" s="149"/>
      <c r="PKU109" s="149"/>
      <c r="PKV109" s="149"/>
      <c r="PKW109" s="149"/>
      <c r="PKX109" s="149"/>
      <c r="PKY109" s="149"/>
      <c r="PKZ109" s="149"/>
      <c r="PLA109" s="149"/>
      <c r="PLB109" s="149"/>
      <c r="PLC109" s="149"/>
      <c r="PLD109" s="149"/>
      <c r="PLE109" s="149"/>
      <c r="PLF109" s="149"/>
      <c r="PLG109" s="149"/>
      <c r="PLH109" s="149"/>
      <c r="PLI109" s="149"/>
      <c r="PLJ109" s="149"/>
      <c r="PLK109" s="149"/>
      <c r="PLL109" s="149"/>
      <c r="PLM109" s="149"/>
      <c r="PLN109" s="149"/>
      <c r="PLO109" s="149"/>
      <c r="PLP109" s="149"/>
      <c r="PLQ109" s="149"/>
      <c r="PLR109" s="149"/>
      <c r="PLS109" s="149"/>
      <c r="PLT109" s="149"/>
      <c r="PLU109" s="149"/>
      <c r="PLV109" s="149"/>
      <c r="PLW109" s="149"/>
      <c r="PLX109" s="149"/>
      <c r="PLY109" s="149"/>
      <c r="PLZ109" s="149"/>
      <c r="PMA109" s="149"/>
      <c r="PMB109" s="149"/>
      <c r="PMC109" s="149"/>
      <c r="PMD109" s="149"/>
      <c r="PME109" s="149"/>
      <c r="PMF109" s="149"/>
      <c r="PMG109" s="149"/>
      <c r="PMH109" s="149"/>
      <c r="PMI109" s="149"/>
      <c r="PMJ109" s="149"/>
      <c r="PMK109" s="149"/>
      <c r="PML109" s="149"/>
      <c r="PMM109" s="149"/>
      <c r="PMN109" s="149"/>
      <c r="PMO109" s="149"/>
      <c r="PMP109" s="149"/>
      <c r="PMQ109" s="149"/>
      <c r="PMR109" s="149"/>
      <c r="PMS109" s="149"/>
      <c r="PMT109" s="149"/>
      <c r="PMU109" s="149"/>
      <c r="PMV109" s="149"/>
      <c r="PMW109" s="149"/>
      <c r="PMX109" s="149"/>
      <c r="PMY109" s="149"/>
      <c r="PMZ109" s="149"/>
      <c r="PNA109" s="149"/>
      <c r="PNB109" s="149"/>
      <c r="PNC109" s="149"/>
      <c r="PND109" s="149"/>
      <c r="PNE109" s="149"/>
      <c r="PNF109" s="149"/>
      <c r="PNG109" s="149"/>
      <c r="PNH109" s="149"/>
      <c r="PNI109" s="149"/>
      <c r="PNJ109" s="149"/>
      <c r="PNK109" s="149"/>
      <c r="PNL109" s="149"/>
      <c r="PNM109" s="149"/>
      <c r="PNN109" s="149"/>
      <c r="PNO109" s="149"/>
      <c r="PNP109" s="149"/>
      <c r="PNQ109" s="149"/>
      <c r="PNR109" s="149"/>
      <c r="PNS109" s="149"/>
      <c r="PNT109" s="149"/>
      <c r="PNU109" s="149"/>
      <c r="PNV109" s="149"/>
      <c r="PNW109" s="149"/>
      <c r="PNX109" s="149"/>
      <c r="PNY109" s="149"/>
      <c r="PNZ109" s="149"/>
      <c r="POA109" s="149"/>
      <c r="POB109" s="149"/>
      <c r="POC109" s="149"/>
      <c r="POD109" s="149"/>
      <c r="POE109" s="149"/>
      <c r="POF109" s="149"/>
      <c r="POG109" s="149"/>
      <c r="POH109" s="149"/>
      <c r="POI109" s="149"/>
      <c r="POJ109" s="149"/>
      <c r="POK109" s="149"/>
      <c r="POL109" s="149"/>
      <c r="POM109" s="149"/>
      <c r="PON109" s="149"/>
      <c r="POO109" s="149"/>
      <c r="POP109" s="149"/>
      <c r="POQ109" s="149"/>
      <c r="POR109" s="149"/>
      <c r="POS109" s="149"/>
      <c r="POT109" s="149"/>
      <c r="POU109" s="149"/>
      <c r="POV109" s="149"/>
      <c r="POW109" s="149"/>
      <c r="POX109" s="149"/>
      <c r="POY109" s="149"/>
      <c r="POZ109" s="149"/>
      <c r="PPA109" s="149"/>
      <c r="PPB109" s="149"/>
      <c r="PPC109" s="149"/>
      <c r="PPD109" s="149"/>
      <c r="PPE109" s="149"/>
      <c r="PPF109" s="149"/>
      <c r="PPG109" s="149"/>
      <c r="PPH109" s="149"/>
      <c r="PPI109" s="149"/>
      <c r="PPJ109" s="149"/>
      <c r="PPK109" s="149"/>
      <c r="PPL109" s="149"/>
      <c r="PPM109" s="149"/>
      <c r="PPN109" s="149"/>
      <c r="PPO109" s="149"/>
      <c r="PPP109" s="149"/>
      <c r="PPQ109" s="149"/>
      <c r="PPR109" s="149"/>
      <c r="PPS109" s="149"/>
      <c r="PPT109" s="149"/>
      <c r="PPU109" s="149"/>
      <c r="PPV109" s="149"/>
      <c r="PPW109" s="149"/>
      <c r="PPX109" s="149"/>
      <c r="PPY109" s="149"/>
      <c r="PPZ109" s="149"/>
      <c r="PQA109" s="149"/>
      <c r="PQB109" s="149"/>
      <c r="PQC109" s="149"/>
      <c r="PQD109" s="149"/>
      <c r="PQE109" s="149"/>
      <c r="PQF109" s="149"/>
      <c r="PQG109" s="149"/>
      <c r="PQH109" s="149"/>
      <c r="PQI109" s="149"/>
      <c r="PQJ109" s="149"/>
      <c r="PQK109" s="149"/>
      <c r="PQL109" s="149"/>
      <c r="PQM109" s="149"/>
      <c r="PQN109" s="149"/>
      <c r="PQO109" s="149"/>
      <c r="PQP109" s="149"/>
      <c r="PQQ109" s="149"/>
      <c r="PQR109" s="149"/>
      <c r="PQS109" s="149"/>
      <c r="PQT109" s="149"/>
      <c r="PQU109" s="149"/>
      <c r="PQV109" s="149"/>
      <c r="PQW109" s="149"/>
      <c r="PQX109" s="149"/>
      <c r="PQY109" s="149"/>
      <c r="PQZ109" s="149"/>
      <c r="PRA109" s="149"/>
      <c r="PRB109" s="149"/>
      <c r="PRC109" s="149"/>
      <c r="PRD109" s="149"/>
      <c r="PRE109" s="149"/>
      <c r="PRF109" s="149"/>
      <c r="PRG109" s="149"/>
      <c r="PRH109" s="149"/>
      <c r="PRI109" s="149"/>
      <c r="PRJ109" s="149"/>
      <c r="PRK109" s="149"/>
      <c r="PRL109" s="149"/>
      <c r="PRM109" s="149"/>
      <c r="PRN109" s="149"/>
      <c r="PRO109" s="149"/>
      <c r="PRP109" s="149"/>
      <c r="PRQ109" s="149"/>
      <c r="PRR109" s="149"/>
      <c r="PRS109" s="149"/>
      <c r="PRT109" s="149"/>
      <c r="PRU109" s="149"/>
      <c r="PRV109" s="149"/>
      <c r="PRW109" s="149"/>
      <c r="PRX109" s="149"/>
      <c r="PRY109" s="149"/>
      <c r="PRZ109" s="149"/>
      <c r="PSA109" s="149"/>
      <c r="PSB109" s="149"/>
      <c r="PSC109" s="149"/>
      <c r="PSD109" s="149"/>
      <c r="PSE109" s="149"/>
      <c r="PSF109" s="149"/>
      <c r="PSG109" s="149"/>
      <c r="PSH109" s="149"/>
      <c r="PSI109" s="149"/>
      <c r="PSJ109" s="149"/>
      <c r="PSK109" s="149"/>
      <c r="PSL109" s="149"/>
      <c r="PSM109" s="149"/>
      <c r="PSN109" s="149"/>
      <c r="PSO109" s="149"/>
      <c r="PSP109" s="149"/>
      <c r="PSQ109" s="149"/>
      <c r="PSR109" s="149"/>
      <c r="PSS109" s="149"/>
      <c r="PST109" s="149"/>
      <c r="PSU109" s="149"/>
      <c r="PSV109" s="149"/>
      <c r="PSW109" s="149"/>
      <c r="PSX109" s="149"/>
      <c r="PSY109" s="149"/>
      <c r="PSZ109" s="149"/>
      <c r="PTA109" s="149"/>
      <c r="PTB109" s="149"/>
      <c r="PTC109" s="149"/>
      <c r="PTD109" s="149"/>
      <c r="PTE109" s="149"/>
      <c r="PTF109" s="149"/>
      <c r="PTG109" s="149"/>
      <c r="PTH109" s="149"/>
      <c r="PTI109" s="149"/>
      <c r="PTJ109" s="149"/>
      <c r="PTK109" s="149"/>
      <c r="PTL109" s="149"/>
      <c r="PTM109" s="149"/>
      <c r="PTN109" s="149"/>
      <c r="PTO109" s="149"/>
      <c r="PTP109" s="149"/>
      <c r="PTQ109" s="149"/>
      <c r="PTR109" s="149"/>
      <c r="PTS109" s="149"/>
      <c r="PTT109" s="149"/>
      <c r="PTU109" s="149"/>
      <c r="PTV109" s="149"/>
      <c r="PTW109" s="149"/>
      <c r="PTX109" s="149"/>
      <c r="PTY109" s="149"/>
      <c r="PTZ109" s="149"/>
      <c r="PUA109" s="149"/>
      <c r="PUB109" s="149"/>
      <c r="PUC109" s="149"/>
      <c r="PUD109" s="149"/>
      <c r="PUE109" s="149"/>
      <c r="PUF109" s="149"/>
      <c r="PUG109" s="149"/>
      <c r="PUH109" s="149"/>
      <c r="PUI109" s="149"/>
      <c r="PUJ109" s="149"/>
      <c r="PUK109" s="149"/>
      <c r="PUL109" s="149"/>
      <c r="PUM109" s="149"/>
      <c r="PUN109" s="149"/>
      <c r="PUO109" s="149"/>
      <c r="PUP109" s="149"/>
      <c r="PUQ109" s="149"/>
      <c r="PUR109" s="149"/>
      <c r="PUS109" s="149"/>
      <c r="PUT109" s="149"/>
      <c r="PUU109" s="149"/>
      <c r="PUV109" s="149"/>
      <c r="PUW109" s="149"/>
      <c r="PUX109" s="149"/>
      <c r="PUY109" s="149"/>
      <c r="PUZ109" s="149"/>
      <c r="PVA109" s="149"/>
      <c r="PVB109" s="149"/>
      <c r="PVC109" s="149"/>
      <c r="PVD109" s="149"/>
      <c r="PVE109" s="149"/>
      <c r="PVF109" s="149"/>
      <c r="PVG109" s="149"/>
      <c r="PVH109" s="149"/>
      <c r="PVI109" s="149"/>
      <c r="PVJ109" s="149"/>
      <c r="PVK109" s="149"/>
      <c r="PVL109" s="149"/>
      <c r="PVM109" s="149"/>
      <c r="PVN109" s="149"/>
      <c r="PVO109" s="149"/>
      <c r="PVP109" s="149"/>
      <c r="PVQ109" s="149"/>
      <c r="PVR109" s="149"/>
      <c r="PVS109" s="149"/>
      <c r="PVT109" s="149"/>
      <c r="PVU109" s="149"/>
      <c r="PVV109" s="149"/>
      <c r="PVW109" s="149"/>
      <c r="PVX109" s="149"/>
      <c r="PVY109" s="149"/>
      <c r="PVZ109" s="149"/>
      <c r="PWA109" s="149"/>
      <c r="PWB109" s="149"/>
      <c r="PWC109" s="149"/>
      <c r="PWD109" s="149"/>
      <c r="PWE109" s="149"/>
      <c r="PWF109" s="149"/>
      <c r="PWG109" s="149"/>
      <c r="PWH109" s="149"/>
      <c r="PWI109" s="149"/>
      <c r="PWJ109" s="149"/>
      <c r="PWK109" s="149"/>
      <c r="PWL109" s="149"/>
      <c r="PWM109" s="149"/>
      <c r="PWN109" s="149"/>
      <c r="PWO109" s="149"/>
      <c r="PWP109" s="149"/>
      <c r="PWQ109" s="149"/>
      <c r="PWR109" s="149"/>
      <c r="PWS109" s="149"/>
      <c r="PWT109" s="149"/>
      <c r="PWU109" s="149"/>
      <c r="PWV109" s="149"/>
      <c r="PWW109" s="149"/>
      <c r="PWX109" s="149"/>
      <c r="PWY109" s="149"/>
      <c r="PWZ109" s="149"/>
      <c r="PXA109" s="149"/>
      <c r="PXB109" s="149"/>
      <c r="PXC109" s="149"/>
      <c r="PXD109" s="149"/>
      <c r="PXE109" s="149"/>
      <c r="PXF109" s="149"/>
      <c r="PXG109" s="149"/>
      <c r="PXH109" s="149"/>
      <c r="PXI109" s="149"/>
      <c r="PXJ109" s="149"/>
      <c r="PXK109" s="149"/>
      <c r="PXL109" s="149"/>
      <c r="PXM109" s="149"/>
      <c r="PXN109" s="149"/>
      <c r="PXO109" s="149"/>
      <c r="PXP109" s="149"/>
      <c r="PXQ109" s="149"/>
      <c r="PXR109" s="149"/>
      <c r="PXS109" s="149"/>
      <c r="PXT109" s="149"/>
      <c r="PXU109" s="149"/>
      <c r="PXV109" s="149"/>
      <c r="PXW109" s="149"/>
      <c r="PXX109" s="149"/>
      <c r="PXY109" s="149"/>
      <c r="PXZ109" s="149"/>
      <c r="PYA109" s="149"/>
      <c r="PYB109" s="149"/>
      <c r="PYC109" s="149"/>
      <c r="PYD109" s="149"/>
      <c r="PYE109" s="149"/>
      <c r="PYF109" s="149"/>
      <c r="PYG109" s="149"/>
      <c r="PYH109" s="149"/>
      <c r="PYI109" s="149"/>
      <c r="PYJ109" s="149"/>
      <c r="PYK109" s="149"/>
      <c r="PYL109" s="149"/>
      <c r="PYM109" s="149"/>
      <c r="PYN109" s="149"/>
      <c r="PYO109" s="149"/>
      <c r="PYP109" s="149"/>
      <c r="PYQ109" s="149"/>
      <c r="PYR109" s="149"/>
      <c r="PYS109" s="149"/>
      <c r="PYT109" s="149"/>
      <c r="PYU109" s="149"/>
      <c r="PYV109" s="149"/>
      <c r="PYW109" s="149"/>
      <c r="PYX109" s="149"/>
      <c r="PYY109" s="149"/>
      <c r="PYZ109" s="149"/>
      <c r="PZA109" s="149"/>
      <c r="PZB109" s="149"/>
      <c r="PZC109" s="149"/>
      <c r="PZD109" s="149"/>
      <c r="PZE109" s="149"/>
      <c r="PZF109" s="149"/>
      <c r="PZG109" s="149"/>
      <c r="PZH109" s="149"/>
      <c r="PZI109" s="149"/>
      <c r="PZJ109" s="149"/>
      <c r="PZK109" s="149"/>
      <c r="PZL109" s="149"/>
      <c r="PZM109" s="149"/>
      <c r="PZN109" s="149"/>
      <c r="PZO109" s="149"/>
      <c r="PZP109" s="149"/>
      <c r="PZQ109" s="149"/>
      <c r="PZR109" s="149"/>
      <c r="PZS109" s="149"/>
      <c r="PZT109" s="149"/>
      <c r="PZU109" s="149"/>
      <c r="PZV109" s="149"/>
      <c r="PZW109" s="149"/>
      <c r="PZX109" s="149"/>
      <c r="PZY109" s="149"/>
      <c r="PZZ109" s="149"/>
      <c r="QAA109" s="149"/>
      <c r="QAB109" s="149"/>
      <c r="QAC109" s="149"/>
      <c r="QAD109" s="149"/>
      <c r="QAE109" s="149"/>
      <c r="QAF109" s="149"/>
      <c r="QAG109" s="149"/>
      <c r="QAH109" s="149"/>
      <c r="QAI109" s="149"/>
      <c r="QAJ109" s="149"/>
      <c r="QAK109" s="149"/>
      <c r="QAL109" s="149"/>
      <c r="QAM109" s="149"/>
      <c r="QAN109" s="149"/>
      <c r="QAO109" s="149"/>
      <c r="QAP109" s="149"/>
      <c r="QAQ109" s="149"/>
      <c r="QAR109" s="149"/>
      <c r="QAS109" s="149"/>
      <c r="QAT109" s="149"/>
      <c r="QAU109" s="149"/>
      <c r="QAV109" s="149"/>
      <c r="QAW109" s="149"/>
      <c r="QAX109" s="149"/>
      <c r="QAY109" s="149"/>
      <c r="QAZ109" s="149"/>
      <c r="QBA109" s="149"/>
      <c r="QBB109" s="149"/>
      <c r="QBC109" s="149"/>
      <c r="QBD109" s="149"/>
      <c r="QBE109" s="149"/>
      <c r="QBF109" s="149"/>
      <c r="QBG109" s="149"/>
      <c r="QBH109" s="149"/>
      <c r="QBI109" s="149"/>
      <c r="QBJ109" s="149"/>
      <c r="QBK109" s="149"/>
      <c r="QBL109" s="149"/>
      <c r="QBM109" s="149"/>
      <c r="QBN109" s="149"/>
      <c r="QBO109" s="149"/>
      <c r="QBP109" s="149"/>
      <c r="QBQ109" s="149"/>
      <c r="QBR109" s="149"/>
      <c r="QBS109" s="149"/>
      <c r="QBT109" s="149"/>
      <c r="QBU109" s="149"/>
      <c r="QBV109" s="149"/>
      <c r="QBW109" s="149"/>
      <c r="QBX109" s="149"/>
      <c r="QBY109" s="149"/>
      <c r="QBZ109" s="149"/>
      <c r="QCA109" s="149"/>
      <c r="QCB109" s="149"/>
      <c r="QCC109" s="149"/>
      <c r="QCD109" s="149"/>
      <c r="QCE109" s="149"/>
      <c r="QCF109" s="149"/>
      <c r="QCG109" s="149"/>
      <c r="QCH109" s="149"/>
      <c r="QCI109" s="149"/>
      <c r="QCJ109" s="149"/>
      <c r="QCK109" s="149"/>
      <c r="QCL109" s="149"/>
      <c r="QCM109" s="149"/>
      <c r="QCN109" s="149"/>
      <c r="QCO109" s="149"/>
      <c r="QCP109" s="149"/>
      <c r="QCQ109" s="149"/>
      <c r="QCR109" s="149"/>
      <c r="QCS109" s="149"/>
      <c r="QCT109" s="149"/>
      <c r="QCU109" s="149"/>
      <c r="QCV109" s="149"/>
      <c r="QCW109" s="149"/>
      <c r="QCX109" s="149"/>
      <c r="QCY109" s="149"/>
      <c r="QCZ109" s="149"/>
      <c r="QDA109" s="149"/>
      <c r="QDB109" s="149"/>
      <c r="QDC109" s="149"/>
      <c r="QDD109" s="149"/>
      <c r="QDE109" s="149"/>
      <c r="QDF109" s="149"/>
      <c r="QDG109" s="149"/>
      <c r="QDH109" s="149"/>
      <c r="QDI109" s="149"/>
      <c r="QDJ109" s="149"/>
      <c r="QDK109" s="149"/>
      <c r="QDL109" s="149"/>
      <c r="QDM109" s="149"/>
      <c r="QDN109" s="149"/>
      <c r="QDO109" s="149"/>
      <c r="QDP109" s="149"/>
      <c r="QDQ109" s="149"/>
      <c r="QDR109" s="149"/>
      <c r="QDS109" s="149"/>
      <c r="QDT109" s="149"/>
      <c r="QDU109" s="149"/>
      <c r="QDV109" s="149"/>
      <c r="QDW109" s="149"/>
      <c r="QDX109" s="149"/>
      <c r="QDY109" s="149"/>
      <c r="QDZ109" s="149"/>
      <c r="QEA109" s="149"/>
      <c r="QEB109" s="149"/>
      <c r="QEC109" s="149"/>
      <c r="QED109" s="149"/>
      <c r="QEE109" s="149"/>
      <c r="QEF109" s="149"/>
      <c r="QEG109" s="149"/>
      <c r="QEH109" s="149"/>
      <c r="QEI109" s="149"/>
      <c r="QEJ109" s="149"/>
      <c r="QEK109" s="149"/>
      <c r="QEL109" s="149"/>
      <c r="QEM109" s="149"/>
      <c r="QEN109" s="149"/>
      <c r="QEO109" s="149"/>
      <c r="QEP109" s="149"/>
      <c r="QEQ109" s="149"/>
      <c r="QER109" s="149"/>
      <c r="QES109" s="149"/>
      <c r="QET109" s="149"/>
      <c r="QEU109" s="149"/>
      <c r="QEV109" s="149"/>
      <c r="QEW109" s="149"/>
      <c r="QEX109" s="149"/>
      <c r="QEY109" s="149"/>
      <c r="QEZ109" s="149"/>
      <c r="QFA109" s="149"/>
      <c r="QFB109" s="149"/>
      <c r="QFC109" s="149"/>
      <c r="QFD109" s="149"/>
      <c r="QFE109" s="149"/>
      <c r="QFF109" s="149"/>
      <c r="QFG109" s="149"/>
      <c r="QFH109" s="149"/>
      <c r="QFI109" s="149"/>
      <c r="QFJ109" s="149"/>
      <c r="QFK109" s="149"/>
      <c r="QFL109" s="149"/>
      <c r="QFM109" s="149"/>
      <c r="QFN109" s="149"/>
      <c r="QFO109" s="149"/>
      <c r="QFP109" s="149"/>
      <c r="QFQ109" s="149"/>
      <c r="QFR109" s="149"/>
      <c r="QFS109" s="149"/>
      <c r="QFT109" s="149"/>
      <c r="QFU109" s="149"/>
      <c r="QFV109" s="149"/>
      <c r="QFW109" s="149"/>
      <c r="QFX109" s="149"/>
      <c r="QFY109" s="149"/>
      <c r="QFZ109" s="149"/>
      <c r="QGA109" s="149"/>
      <c r="QGB109" s="149"/>
      <c r="QGC109" s="149"/>
      <c r="QGD109" s="149"/>
      <c r="QGE109" s="149"/>
      <c r="QGF109" s="149"/>
      <c r="QGG109" s="149"/>
      <c r="QGH109" s="149"/>
      <c r="QGI109" s="149"/>
      <c r="QGJ109" s="149"/>
      <c r="QGK109" s="149"/>
      <c r="QGL109" s="149"/>
      <c r="QGM109" s="149"/>
      <c r="QGN109" s="149"/>
      <c r="QGO109" s="149"/>
      <c r="QGP109" s="149"/>
      <c r="QGQ109" s="149"/>
      <c r="QGR109" s="149"/>
      <c r="QGS109" s="149"/>
      <c r="QGT109" s="149"/>
      <c r="QGU109" s="149"/>
      <c r="QGV109" s="149"/>
      <c r="QGW109" s="149"/>
      <c r="QGX109" s="149"/>
      <c r="QGY109" s="149"/>
      <c r="QGZ109" s="149"/>
      <c r="QHA109" s="149"/>
      <c r="QHB109" s="149"/>
      <c r="QHC109" s="149"/>
      <c r="QHD109" s="149"/>
      <c r="QHE109" s="149"/>
      <c r="QHF109" s="149"/>
      <c r="QHG109" s="149"/>
      <c r="QHH109" s="149"/>
      <c r="QHI109" s="149"/>
      <c r="QHJ109" s="149"/>
      <c r="QHK109" s="149"/>
      <c r="QHL109" s="149"/>
      <c r="QHM109" s="149"/>
      <c r="QHN109" s="149"/>
      <c r="QHO109" s="149"/>
      <c r="QHP109" s="149"/>
      <c r="QHQ109" s="149"/>
      <c r="QHR109" s="149"/>
      <c r="QHS109" s="149"/>
      <c r="QHT109" s="149"/>
      <c r="QHU109" s="149"/>
      <c r="QHV109" s="149"/>
      <c r="QHW109" s="149"/>
      <c r="QHX109" s="149"/>
      <c r="QHY109" s="149"/>
      <c r="QHZ109" s="149"/>
      <c r="QIA109" s="149"/>
      <c r="QIB109" s="149"/>
      <c r="QIC109" s="149"/>
      <c r="QID109" s="149"/>
      <c r="QIE109" s="149"/>
      <c r="QIF109" s="149"/>
      <c r="QIG109" s="149"/>
      <c r="QIH109" s="149"/>
      <c r="QII109" s="149"/>
      <c r="QIJ109" s="149"/>
      <c r="QIK109" s="149"/>
      <c r="QIL109" s="149"/>
      <c r="QIM109" s="149"/>
      <c r="QIN109" s="149"/>
      <c r="QIO109" s="149"/>
      <c r="QIP109" s="149"/>
      <c r="QIQ109" s="149"/>
      <c r="QIR109" s="149"/>
      <c r="QIS109" s="149"/>
      <c r="QIT109" s="149"/>
      <c r="QIU109" s="149"/>
      <c r="QIV109" s="149"/>
      <c r="QIW109" s="149"/>
      <c r="QIX109" s="149"/>
      <c r="QIY109" s="149"/>
      <c r="QIZ109" s="149"/>
      <c r="QJA109" s="149"/>
      <c r="QJB109" s="149"/>
      <c r="QJC109" s="149"/>
      <c r="QJD109" s="149"/>
      <c r="QJE109" s="149"/>
      <c r="QJF109" s="149"/>
      <c r="QJG109" s="149"/>
      <c r="QJH109" s="149"/>
      <c r="QJI109" s="149"/>
      <c r="QJJ109" s="149"/>
      <c r="QJK109" s="149"/>
      <c r="QJL109" s="149"/>
      <c r="QJM109" s="149"/>
      <c r="QJN109" s="149"/>
      <c r="QJO109" s="149"/>
      <c r="QJP109" s="149"/>
      <c r="QJQ109" s="149"/>
      <c r="QJR109" s="149"/>
      <c r="QJS109" s="149"/>
      <c r="QJT109" s="149"/>
      <c r="QJU109" s="149"/>
      <c r="QJV109" s="149"/>
      <c r="QJW109" s="149"/>
      <c r="QJX109" s="149"/>
      <c r="QJY109" s="149"/>
      <c r="QJZ109" s="149"/>
      <c r="QKA109" s="149"/>
      <c r="QKB109" s="149"/>
      <c r="QKC109" s="149"/>
      <c r="QKD109" s="149"/>
      <c r="QKE109" s="149"/>
      <c r="QKF109" s="149"/>
      <c r="QKG109" s="149"/>
      <c r="QKH109" s="149"/>
      <c r="QKI109" s="149"/>
      <c r="QKJ109" s="149"/>
      <c r="QKK109" s="149"/>
      <c r="QKL109" s="149"/>
      <c r="QKM109" s="149"/>
      <c r="QKN109" s="149"/>
      <c r="QKO109" s="149"/>
      <c r="QKP109" s="149"/>
      <c r="QKQ109" s="149"/>
      <c r="QKR109" s="149"/>
      <c r="QKS109" s="149"/>
      <c r="QKT109" s="149"/>
      <c r="QKU109" s="149"/>
      <c r="QKV109" s="149"/>
      <c r="QKW109" s="149"/>
      <c r="QKX109" s="149"/>
      <c r="QKY109" s="149"/>
      <c r="QKZ109" s="149"/>
      <c r="QLA109" s="149"/>
      <c r="QLB109" s="149"/>
      <c r="QLC109" s="149"/>
      <c r="QLD109" s="149"/>
      <c r="QLE109" s="149"/>
      <c r="QLF109" s="149"/>
      <c r="QLG109" s="149"/>
      <c r="QLH109" s="149"/>
      <c r="QLI109" s="149"/>
      <c r="QLJ109" s="149"/>
      <c r="QLK109" s="149"/>
      <c r="QLL109" s="149"/>
      <c r="QLM109" s="149"/>
      <c r="QLN109" s="149"/>
      <c r="QLO109" s="149"/>
      <c r="QLP109" s="149"/>
      <c r="QLQ109" s="149"/>
      <c r="QLR109" s="149"/>
      <c r="QLS109" s="149"/>
      <c r="QLT109" s="149"/>
      <c r="QLU109" s="149"/>
      <c r="QLV109" s="149"/>
      <c r="QLW109" s="149"/>
      <c r="QLX109" s="149"/>
      <c r="QLY109" s="149"/>
      <c r="QLZ109" s="149"/>
      <c r="QMA109" s="149"/>
      <c r="QMB109" s="149"/>
      <c r="QMC109" s="149"/>
      <c r="QMD109" s="149"/>
      <c r="QME109" s="149"/>
      <c r="QMF109" s="149"/>
      <c r="QMG109" s="149"/>
      <c r="QMH109" s="149"/>
      <c r="QMI109" s="149"/>
      <c r="QMJ109" s="149"/>
      <c r="QMK109" s="149"/>
      <c r="QML109" s="149"/>
      <c r="QMM109" s="149"/>
      <c r="QMN109" s="149"/>
      <c r="QMO109" s="149"/>
      <c r="QMP109" s="149"/>
      <c r="QMQ109" s="149"/>
      <c r="QMR109" s="149"/>
      <c r="QMS109" s="149"/>
      <c r="QMT109" s="149"/>
      <c r="QMU109" s="149"/>
      <c r="QMV109" s="149"/>
      <c r="QMW109" s="149"/>
      <c r="QMX109" s="149"/>
      <c r="QMY109" s="149"/>
      <c r="QMZ109" s="149"/>
      <c r="QNA109" s="149"/>
      <c r="QNB109" s="149"/>
      <c r="QNC109" s="149"/>
      <c r="QND109" s="149"/>
      <c r="QNE109" s="149"/>
      <c r="QNF109" s="149"/>
      <c r="QNG109" s="149"/>
      <c r="QNH109" s="149"/>
      <c r="QNI109" s="149"/>
      <c r="QNJ109" s="149"/>
      <c r="QNK109" s="149"/>
      <c r="QNL109" s="149"/>
      <c r="QNM109" s="149"/>
      <c r="QNN109" s="149"/>
      <c r="QNO109" s="149"/>
      <c r="QNP109" s="149"/>
      <c r="QNQ109" s="149"/>
      <c r="QNR109" s="149"/>
      <c r="QNS109" s="149"/>
      <c r="QNT109" s="149"/>
      <c r="QNU109" s="149"/>
      <c r="QNV109" s="149"/>
      <c r="QNW109" s="149"/>
      <c r="QNX109" s="149"/>
      <c r="QNY109" s="149"/>
      <c r="QNZ109" s="149"/>
      <c r="QOA109" s="149"/>
      <c r="QOB109" s="149"/>
      <c r="QOC109" s="149"/>
      <c r="QOD109" s="149"/>
      <c r="QOE109" s="149"/>
      <c r="QOF109" s="149"/>
      <c r="QOG109" s="149"/>
      <c r="QOH109" s="149"/>
      <c r="QOI109" s="149"/>
      <c r="QOJ109" s="149"/>
      <c r="QOK109" s="149"/>
      <c r="QOL109" s="149"/>
      <c r="QOM109" s="149"/>
      <c r="QON109" s="149"/>
      <c r="QOO109" s="149"/>
      <c r="QOP109" s="149"/>
      <c r="QOQ109" s="149"/>
      <c r="QOR109" s="149"/>
      <c r="QOS109" s="149"/>
      <c r="QOT109" s="149"/>
      <c r="QOU109" s="149"/>
      <c r="QOV109" s="149"/>
      <c r="QOW109" s="149"/>
      <c r="QOX109" s="149"/>
      <c r="QOY109" s="149"/>
      <c r="QOZ109" s="149"/>
      <c r="QPA109" s="149"/>
      <c r="QPB109" s="149"/>
      <c r="QPC109" s="149"/>
      <c r="QPD109" s="149"/>
      <c r="QPE109" s="149"/>
      <c r="QPF109" s="149"/>
      <c r="QPG109" s="149"/>
      <c r="QPH109" s="149"/>
      <c r="QPI109" s="149"/>
      <c r="QPJ109" s="149"/>
      <c r="QPK109" s="149"/>
      <c r="QPL109" s="149"/>
      <c r="QPM109" s="149"/>
      <c r="QPN109" s="149"/>
      <c r="QPO109" s="149"/>
      <c r="QPP109" s="149"/>
      <c r="QPQ109" s="149"/>
      <c r="QPR109" s="149"/>
      <c r="QPS109" s="149"/>
      <c r="QPT109" s="149"/>
      <c r="QPU109" s="149"/>
      <c r="QPV109" s="149"/>
      <c r="QPW109" s="149"/>
      <c r="QPX109" s="149"/>
      <c r="QPY109" s="149"/>
      <c r="QPZ109" s="149"/>
      <c r="QQA109" s="149"/>
      <c r="QQB109" s="149"/>
      <c r="QQC109" s="149"/>
      <c r="QQD109" s="149"/>
      <c r="QQE109" s="149"/>
      <c r="QQF109" s="149"/>
      <c r="QQG109" s="149"/>
      <c r="QQH109" s="149"/>
      <c r="QQI109" s="149"/>
      <c r="QQJ109" s="149"/>
      <c r="QQK109" s="149"/>
      <c r="QQL109" s="149"/>
      <c r="QQM109" s="149"/>
      <c r="QQN109" s="149"/>
      <c r="QQO109" s="149"/>
      <c r="QQP109" s="149"/>
      <c r="QQQ109" s="149"/>
      <c r="QQR109" s="149"/>
      <c r="QQS109" s="149"/>
      <c r="QQT109" s="149"/>
      <c r="QQU109" s="149"/>
      <c r="QQV109" s="149"/>
      <c r="QQW109" s="149"/>
      <c r="QQX109" s="149"/>
      <c r="QQY109" s="149"/>
      <c r="QQZ109" s="149"/>
      <c r="QRA109" s="149"/>
      <c r="QRB109" s="149"/>
      <c r="QRC109" s="149"/>
      <c r="QRD109" s="149"/>
      <c r="QRE109" s="149"/>
      <c r="QRF109" s="149"/>
      <c r="QRG109" s="149"/>
      <c r="QRH109" s="149"/>
      <c r="QRI109" s="149"/>
      <c r="QRJ109" s="149"/>
      <c r="QRK109" s="149"/>
      <c r="QRL109" s="149"/>
      <c r="QRM109" s="149"/>
      <c r="QRN109" s="149"/>
      <c r="QRO109" s="149"/>
      <c r="QRP109" s="149"/>
      <c r="QRQ109" s="149"/>
      <c r="QRR109" s="149"/>
      <c r="QRS109" s="149"/>
      <c r="QRT109" s="149"/>
      <c r="QRU109" s="149"/>
      <c r="QRV109" s="149"/>
      <c r="QRW109" s="149"/>
      <c r="QRX109" s="149"/>
      <c r="QRY109" s="149"/>
      <c r="QRZ109" s="149"/>
      <c r="QSA109" s="149"/>
      <c r="QSB109" s="149"/>
      <c r="QSC109" s="149"/>
      <c r="QSD109" s="149"/>
      <c r="QSE109" s="149"/>
      <c r="QSF109" s="149"/>
      <c r="QSG109" s="149"/>
      <c r="QSH109" s="149"/>
      <c r="QSI109" s="149"/>
      <c r="QSJ109" s="149"/>
      <c r="QSK109" s="149"/>
      <c r="QSL109" s="149"/>
      <c r="QSM109" s="149"/>
      <c r="QSN109" s="149"/>
      <c r="QSO109" s="149"/>
      <c r="QSP109" s="149"/>
      <c r="QSQ109" s="149"/>
      <c r="QSR109" s="149"/>
      <c r="QSS109" s="149"/>
      <c r="QST109" s="149"/>
      <c r="QSU109" s="149"/>
      <c r="QSV109" s="149"/>
      <c r="QSW109" s="149"/>
      <c r="QSX109" s="149"/>
      <c r="QSY109" s="149"/>
      <c r="QSZ109" s="149"/>
      <c r="QTA109" s="149"/>
      <c r="QTB109" s="149"/>
      <c r="QTC109" s="149"/>
      <c r="QTD109" s="149"/>
      <c r="QTE109" s="149"/>
      <c r="QTF109" s="149"/>
      <c r="QTG109" s="149"/>
      <c r="QTH109" s="149"/>
      <c r="QTI109" s="149"/>
      <c r="QTJ109" s="149"/>
      <c r="QTK109" s="149"/>
      <c r="QTL109" s="149"/>
      <c r="QTM109" s="149"/>
      <c r="QTN109" s="149"/>
      <c r="QTO109" s="149"/>
      <c r="QTP109" s="149"/>
      <c r="QTQ109" s="149"/>
      <c r="QTR109" s="149"/>
      <c r="QTS109" s="149"/>
      <c r="QTT109" s="149"/>
      <c r="QTU109" s="149"/>
      <c r="QTV109" s="149"/>
      <c r="QTW109" s="149"/>
      <c r="QTX109" s="149"/>
      <c r="QTY109" s="149"/>
      <c r="QTZ109" s="149"/>
      <c r="QUA109" s="149"/>
      <c r="QUB109" s="149"/>
      <c r="QUC109" s="149"/>
      <c r="QUD109" s="149"/>
      <c r="QUE109" s="149"/>
      <c r="QUF109" s="149"/>
      <c r="QUG109" s="149"/>
      <c r="QUH109" s="149"/>
      <c r="QUI109" s="149"/>
      <c r="QUJ109" s="149"/>
      <c r="QUK109" s="149"/>
      <c r="QUL109" s="149"/>
      <c r="QUM109" s="149"/>
      <c r="QUN109" s="149"/>
      <c r="QUO109" s="149"/>
      <c r="QUP109" s="149"/>
      <c r="QUQ109" s="149"/>
      <c r="QUR109" s="149"/>
      <c r="QUS109" s="149"/>
      <c r="QUT109" s="149"/>
      <c r="QUU109" s="149"/>
      <c r="QUV109" s="149"/>
      <c r="QUW109" s="149"/>
      <c r="QUX109" s="149"/>
      <c r="QUY109" s="149"/>
      <c r="QUZ109" s="149"/>
      <c r="QVA109" s="149"/>
      <c r="QVB109" s="149"/>
      <c r="QVC109" s="149"/>
      <c r="QVD109" s="149"/>
      <c r="QVE109" s="149"/>
      <c r="QVF109" s="149"/>
      <c r="QVG109" s="149"/>
      <c r="QVH109" s="149"/>
      <c r="QVI109" s="149"/>
      <c r="QVJ109" s="149"/>
      <c r="QVK109" s="149"/>
      <c r="QVL109" s="149"/>
      <c r="QVM109" s="149"/>
      <c r="QVN109" s="149"/>
      <c r="QVO109" s="149"/>
      <c r="QVP109" s="149"/>
      <c r="QVQ109" s="149"/>
      <c r="QVR109" s="149"/>
      <c r="QVS109" s="149"/>
      <c r="QVT109" s="149"/>
      <c r="QVU109" s="149"/>
      <c r="QVV109" s="149"/>
      <c r="QVW109" s="149"/>
      <c r="QVX109" s="149"/>
      <c r="QVY109" s="149"/>
      <c r="QVZ109" s="149"/>
      <c r="QWA109" s="149"/>
      <c r="QWB109" s="149"/>
      <c r="QWC109" s="149"/>
      <c r="QWD109" s="149"/>
      <c r="QWE109" s="149"/>
      <c r="QWF109" s="149"/>
      <c r="QWG109" s="149"/>
      <c r="QWH109" s="149"/>
      <c r="QWI109" s="149"/>
      <c r="QWJ109" s="149"/>
      <c r="QWK109" s="149"/>
      <c r="QWL109" s="149"/>
      <c r="QWM109" s="149"/>
      <c r="QWN109" s="149"/>
      <c r="QWO109" s="149"/>
      <c r="QWP109" s="149"/>
      <c r="QWQ109" s="149"/>
      <c r="QWR109" s="149"/>
      <c r="QWS109" s="149"/>
      <c r="QWT109" s="149"/>
      <c r="QWU109" s="149"/>
      <c r="QWV109" s="149"/>
      <c r="QWW109" s="149"/>
      <c r="QWX109" s="149"/>
      <c r="QWY109" s="149"/>
      <c r="QWZ109" s="149"/>
      <c r="QXA109" s="149"/>
      <c r="QXB109" s="149"/>
      <c r="QXC109" s="149"/>
      <c r="QXD109" s="149"/>
      <c r="QXE109" s="149"/>
      <c r="QXF109" s="149"/>
      <c r="QXG109" s="149"/>
      <c r="QXH109" s="149"/>
      <c r="QXI109" s="149"/>
      <c r="QXJ109" s="149"/>
      <c r="QXK109" s="149"/>
      <c r="QXL109" s="149"/>
      <c r="QXM109" s="149"/>
      <c r="QXN109" s="149"/>
      <c r="QXO109" s="149"/>
      <c r="QXP109" s="149"/>
      <c r="QXQ109" s="149"/>
      <c r="QXR109" s="149"/>
      <c r="QXS109" s="149"/>
      <c r="QXT109" s="149"/>
      <c r="QXU109" s="149"/>
      <c r="QXV109" s="149"/>
      <c r="QXW109" s="149"/>
      <c r="QXX109" s="149"/>
      <c r="QXY109" s="149"/>
      <c r="QXZ109" s="149"/>
      <c r="QYA109" s="149"/>
      <c r="QYB109" s="149"/>
      <c r="QYC109" s="149"/>
      <c r="QYD109" s="149"/>
      <c r="QYE109" s="149"/>
      <c r="QYF109" s="149"/>
      <c r="QYG109" s="149"/>
      <c r="QYH109" s="149"/>
      <c r="QYI109" s="149"/>
      <c r="QYJ109" s="149"/>
      <c r="QYK109" s="149"/>
      <c r="QYL109" s="149"/>
      <c r="QYM109" s="149"/>
      <c r="QYN109" s="149"/>
      <c r="QYO109" s="149"/>
      <c r="QYP109" s="149"/>
      <c r="QYQ109" s="149"/>
      <c r="QYR109" s="149"/>
      <c r="QYS109" s="149"/>
      <c r="QYT109" s="149"/>
      <c r="QYU109" s="149"/>
      <c r="QYV109" s="149"/>
      <c r="QYW109" s="149"/>
      <c r="QYX109" s="149"/>
      <c r="QYY109" s="149"/>
      <c r="QYZ109" s="149"/>
      <c r="QZA109" s="149"/>
      <c r="QZB109" s="149"/>
      <c r="QZC109" s="149"/>
      <c r="QZD109" s="149"/>
      <c r="QZE109" s="149"/>
      <c r="QZF109" s="149"/>
      <c r="QZG109" s="149"/>
      <c r="QZH109" s="149"/>
      <c r="QZI109" s="149"/>
      <c r="QZJ109" s="149"/>
      <c r="QZK109" s="149"/>
      <c r="QZL109" s="149"/>
      <c r="QZM109" s="149"/>
      <c r="QZN109" s="149"/>
      <c r="QZO109" s="149"/>
      <c r="QZP109" s="149"/>
      <c r="QZQ109" s="149"/>
      <c r="QZR109" s="149"/>
      <c r="QZS109" s="149"/>
      <c r="QZT109" s="149"/>
      <c r="QZU109" s="149"/>
      <c r="QZV109" s="149"/>
      <c r="QZW109" s="149"/>
      <c r="QZX109" s="149"/>
      <c r="QZY109" s="149"/>
      <c r="QZZ109" s="149"/>
      <c r="RAA109" s="149"/>
      <c r="RAB109" s="149"/>
      <c r="RAC109" s="149"/>
      <c r="RAD109" s="149"/>
      <c r="RAE109" s="149"/>
      <c r="RAF109" s="149"/>
      <c r="RAG109" s="149"/>
      <c r="RAH109" s="149"/>
      <c r="RAI109" s="149"/>
      <c r="RAJ109" s="149"/>
      <c r="RAK109" s="149"/>
      <c r="RAL109" s="149"/>
      <c r="RAM109" s="149"/>
      <c r="RAN109" s="149"/>
      <c r="RAO109" s="149"/>
      <c r="RAP109" s="149"/>
      <c r="RAQ109" s="149"/>
      <c r="RAR109" s="149"/>
      <c r="RAS109" s="149"/>
      <c r="RAT109" s="149"/>
      <c r="RAU109" s="149"/>
      <c r="RAV109" s="149"/>
      <c r="RAW109" s="149"/>
      <c r="RAX109" s="149"/>
      <c r="RAY109" s="149"/>
      <c r="RAZ109" s="149"/>
      <c r="RBA109" s="149"/>
      <c r="RBB109" s="149"/>
      <c r="RBC109" s="149"/>
      <c r="RBD109" s="149"/>
      <c r="RBE109" s="149"/>
      <c r="RBF109" s="149"/>
      <c r="RBG109" s="149"/>
      <c r="RBH109" s="149"/>
      <c r="RBI109" s="149"/>
      <c r="RBJ109" s="149"/>
      <c r="RBK109" s="149"/>
      <c r="RBL109" s="149"/>
      <c r="RBM109" s="149"/>
      <c r="RBN109" s="149"/>
      <c r="RBO109" s="149"/>
      <c r="RBP109" s="149"/>
      <c r="RBQ109" s="149"/>
      <c r="RBR109" s="149"/>
      <c r="RBS109" s="149"/>
      <c r="RBT109" s="149"/>
      <c r="RBU109" s="149"/>
      <c r="RBV109" s="149"/>
      <c r="RBW109" s="149"/>
      <c r="RBX109" s="149"/>
      <c r="RBY109" s="149"/>
      <c r="RBZ109" s="149"/>
      <c r="RCA109" s="149"/>
      <c r="RCB109" s="149"/>
      <c r="RCC109" s="149"/>
      <c r="RCD109" s="149"/>
      <c r="RCE109" s="149"/>
      <c r="RCF109" s="149"/>
      <c r="RCG109" s="149"/>
      <c r="RCH109" s="149"/>
      <c r="RCI109" s="149"/>
      <c r="RCJ109" s="149"/>
      <c r="RCK109" s="149"/>
      <c r="RCL109" s="149"/>
      <c r="RCM109" s="149"/>
      <c r="RCN109" s="149"/>
      <c r="RCO109" s="149"/>
      <c r="RCP109" s="149"/>
      <c r="RCQ109" s="149"/>
      <c r="RCR109" s="149"/>
      <c r="RCS109" s="149"/>
      <c r="RCT109" s="149"/>
      <c r="RCU109" s="149"/>
      <c r="RCV109" s="149"/>
      <c r="RCW109" s="149"/>
      <c r="RCX109" s="149"/>
      <c r="RCY109" s="149"/>
      <c r="RCZ109" s="149"/>
      <c r="RDA109" s="149"/>
      <c r="RDB109" s="149"/>
      <c r="RDC109" s="149"/>
      <c r="RDD109" s="149"/>
      <c r="RDE109" s="149"/>
      <c r="RDF109" s="149"/>
      <c r="RDG109" s="149"/>
      <c r="RDH109" s="149"/>
      <c r="RDI109" s="149"/>
      <c r="RDJ109" s="149"/>
      <c r="RDK109" s="149"/>
      <c r="RDL109" s="149"/>
      <c r="RDM109" s="149"/>
      <c r="RDN109" s="149"/>
      <c r="RDO109" s="149"/>
      <c r="RDP109" s="149"/>
      <c r="RDQ109" s="149"/>
      <c r="RDR109" s="149"/>
      <c r="RDS109" s="149"/>
      <c r="RDT109" s="149"/>
      <c r="RDU109" s="149"/>
      <c r="RDV109" s="149"/>
      <c r="RDW109" s="149"/>
      <c r="RDX109" s="149"/>
      <c r="RDY109" s="149"/>
      <c r="RDZ109" s="149"/>
      <c r="REA109" s="149"/>
      <c r="REB109" s="149"/>
      <c r="REC109" s="149"/>
      <c r="RED109" s="149"/>
      <c r="REE109" s="149"/>
      <c r="REF109" s="149"/>
      <c r="REG109" s="149"/>
      <c r="REH109" s="149"/>
      <c r="REI109" s="149"/>
      <c r="REJ109" s="149"/>
      <c r="REK109" s="149"/>
      <c r="REL109" s="149"/>
      <c r="REM109" s="149"/>
      <c r="REN109" s="149"/>
      <c r="REO109" s="149"/>
      <c r="REP109" s="149"/>
      <c r="REQ109" s="149"/>
      <c r="RER109" s="149"/>
      <c r="RES109" s="149"/>
      <c r="RET109" s="149"/>
      <c r="REU109" s="149"/>
      <c r="REV109" s="149"/>
      <c r="REW109" s="149"/>
      <c r="REX109" s="149"/>
      <c r="REY109" s="149"/>
      <c r="REZ109" s="149"/>
      <c r="RFA109" s="149"/>
      <c r="RFB109" s="149"/>
      <c r="RFC109" s="149"/>
      <c r="RFD109" s="149"/>
      <c r="RFE109" s="149"/>
      <c r="RFF109" s="149"/>
      <c r="RFG109" s="149"/>
      <c r="RFH109" s="149"/>
      <c r="RFI109" s="149"/>
      <c r="RFJ109" s="149"/>
      <c r="RFK109" s="149"/>
      <c r="RFL109" s="149"/>
      <c r="RFM109" s="149"/>
      <c r="RFN109" s="149"/>
      <c r="RFO109" s="149"/>
      <c r="RFP109" s="149"/>
      <c r="RFQ109" s="149"/>
      <c r="RFR109" s="149"/>
      <c r="RFS109" s="149"/>
      <c r="RFT109" s="149"/>
      <c r="RFU109" s="149"/>
      <c r="RFV109" s="149"/>
      <c r="RFW109" s="149"/>
      <c r="RFX109" s="149"/>
      <c r="RFY109" s="149"/>
      <c r="RFZ109" s="149"/>
      <c r="RGA109" s="149"/>
      <c r="RGB109" s="149"/>
      <c r="RGC109" s="149"/>
      <c r="RGD109" s="149"/>
      <c r="RGE109" s="149"/>
      <c r="RGF109" s="149"/>
      <c r="RGG109" s="149"/>
      <c r="RGH109" s="149"/>
      <c r="RGI109" s="149"/>
      <c r="RGJ109" s="149"/>
      <c r="RGK109" s="149"/>
      <c r="RGL109" s="149"/>
      <c r="RGM109" s="149"/>
      <c r="RGN109" s="149"/>
      <c r="RGO109" s="149"/>
      <c r="RGP109" s="149"/>
      <c r="RGQ109" s="149"/>
      <c r="RGR109" s="149"/>
      <c r="RGS109" s="149"/>
      <c r="RGT109" s="149"/>
      <c r="RGU109" s="149"/>
      <c r="RGV109" s="149"/>
      <c r="RGW109" s="149"/>
      <c r="RGX109" s="149"/>
      <c r="RGY109" s="149"/>
      <c r="RGZ109" s="149"/>
      <c r="RHA109" s="149"/>
      <c r="RHB109" s="149"/>
      <c r="RHC109" s="149"/>
      <c r="RHD109" s="149"/>
      <c r="RHE109" s="149"/>
      <c r="RHF109" s="149"/>
      <c r="RHG109" s="149"/>
      <c r="RHH109" s="149"/>
      <c r="RHI109" s="149"/>
      <c r="RHJ109" s="149"/>
      <c r="RHK109" s="149"/>
      <c r="RHL109" s="149"/>
      <c r="RHM109" s="149"/>
      <c r="RHN109" s="149"/>
      <c r="RHO109" s="149"/>
      <c r="RHP109" s="149"/>
      <c r="RHQ109" s="149"/>
      <c r="RHR109" s="149"/>
      <c r="RHS109" s="149"/>
      <c r="RHT109" s="149"/>
      <c r="RHU109" s="149"/>
      <c r="RHV109" s="149"/>
      <c r="RHW109" s="149"/>
      <c r="RHX109" s="149"/>
      <c r="RHY109" s="149"/>
      <c r="RHZ109" s="149"/>
      <c r="RIA109" s="149"/>
      <c r="RIB109" s="149"/>
      <c r="RIC109" s="149"/>
      <c r="RID109" s="149"/>
      <c r="RIE109" s="149"/>
      <c r="RIF109" s="149"/>
      <c r="RIG109" s="149"/>
      <c r="RIH109" s="149"/>
      <c r="RII109" s="149"/>
      <c r="RIJ109" s="149"/>
      <c r="RIK109" s="149"/>
      <c r="RIL109" s="149"/>
      <c r="RIM109" s="149"/>
      <c r="RIN109" s="149"/>
      <c r="RIO109" s="149"/>
      <c r="RIP109" s="149"/>
      <c r="RIQ109" s="149"/>
      <c r="RIR109" s="149"/>
      <c r="RIS109" s="149"/>
      <c r="RIT109" s="149"/>
      <c r="RIU109" s="149"/>
      <c r="RIV109" s="149"/>
      <c r="RIW109" s="149"/>
      <c r="RIX109" s="149"/>
      <c r="RIY109" s="149"/>
      <c r="RIZ109" s="149"/>
      <c r="RJA109" s="149"/>
      <c r="RJB109" s="149"/>
      <c r="RJC109" s="149"/>
      <c r="RJD109" s="149"/>
      <c r="RJE109" s="149"/>
      <c r="RJF109" s="149"/>
      <c r="RJG109" s="149"/>
      <c r="RJH109" s="149"/>
      <c r="RJI109" s="149"/>
      <c r="RJJ109" s="149"/>
      <c r="RJK109" s="149"/>
      <c r="RJL109" s="149"/>
      <c r="RJM109" s="149"/>
      <c r="RJN109" s="149"/>
      <c r="RJO109" s="149"/>
      <c r="RJP109" s="149"/>
      <c r="RJQ109" s="149"/>
      <c r="RJR109" s="149"/>
      <c r="RJS109" s="149"/>
      <c r="RJT109" s="149"/>
      <c r="RJU109" s="149"/>
      <c r="RJV109" s="149"/>
      <c r="RJW109" s="149"/>
      <c r="RJX109" s="149"/>
      <c r="RJY109" s="149"/>
      <c r="RJZ109" s="149"/>
      <c r="RKA109" s="149"/>
      <c r="RKB109" s="149"/>
      <c r="RKC109" s="149"/>
      <c r="RKD109" s="149"/>
      <c r="RKE109" s="149"/>
      <c r="RKF109" s="149"/>
      <c r="RKG109" s="149"/>
      <c r="RKH109" s="149"/>
      <c r="RKI109" s="149"/>
      <c r="RKJ109" s="149"/>
      <c r="RKK109" s="149"/>
      <c r="RKL109" s="149"/>
      <c r="RKM109" s="149"/>
      <c r="RKN109" s="149"/>
      <c r="RKO109" s="149"/>
      <c r="RKP109" s="149"/>
      <c r="RKQ109" s="149"/>
      <c r="RKR109" s="149"/>
      <c r="RKS109" s="149"/>
      <c r="RKT109" s="149"/>
      <c r="RKU109" s="149"/>
      <c r="RKV109" s="149"/>
      <c r="RKW109" s="149"/>
      <c r="RKX109" s="149"/>
      <c r="RKY109" s="149"/>
      <c r="RKZ109" s="149"/>
      <c r="RLA109" s="149"/>
      <c r="RLB109" s="149"/>
      <c r="RLC109" s="149"/>
      <c r="RLD109" s="149"/>
      <c r="RLE109" s="149"/>
      <c r="RLF109" s="149"/>
      <c r="RLG109" s="149"/>
      <c r="RLH109" s="149"/>
      <c r="RLI109" s="149"/>
      <c r="RLJ109" s="149"/>
      <c r="RLK109" s="149"/>
      <c r="RLL109" s="149"/>
      <c r="RLM109" s="149"/>
      <c r="RLN109" s="149"/>
      <c r="RLO109" s="149"/>
      <c r="RLP109" s="149"/>
      <c r="RLQ109" s="149"/>
      <c r="RLR109" s="149"/>
      <c r="RLS109" s="149"/>
      <c r="RLT109" s="149"/>
      <c r="RLU109" s="149"/>
      <c r="RLV109" s="149"/>
      <c r="RLW109" s="149"/>
      <c r="RLX109" s="149"/>
      <c r="RLY109" s="149"/>
      <c r="RLZ109" s="149"/>
      <c r="RMA109" s="149"/>
      <c r="RMB109" s="149"/>
      <c r="RMC109" s="149"/>
      <c r="RMD109" s="149"/>
      <c r="RME109" s="149"/>
      <c r="RMF109" s="149"/>
      <c r="RMG109" s="149"/>
      <c r="RMH109" s="149"/>
      <c r="RMI109" s="149"/>
      <c r="RMJ109" s="149"/>
      <c r="RMK109" s="149"/>
      <c r="RML109" s="149"/>
      <c r="RMM109" s="149"/>
      <c r="RMN109" s="149"/>
      <c r="RMO109" s="149"/>
      <c r="RMP109" s="149"/>
      <c r="RMQ109" s="149"/>
      <c r="RMR109" s="149"/>
      <c r="RMS109" s="149"/>
      <c r="RMT109" s="149"/>
      <c r="RMU109" s="149"/>
      <c r="RMV109" s="149"/>
      <c r="RMW109" s="149"/>
      <c r="RMX109" s="149"/>
      <c r="RMY109" s="149"/>
      <c r="RMZ109" s="149"/>
      <c r="RNA109" s="149"/>
      <c r="RNB109" s="149"/>
      <c r="RNC109" s="149"/>
      <c r="RND109" s="149"/>
      <c r="RNE109" s="149"/>
      <c r="RNF109" s="149"/>
      <c r="RNG109" s="149"/>
      <c r="RNH109" s="149"/>
      <c r="RNI109" s="149"/>
      <c r="RNJ109" s="149"/>
      <c r="RNK109" s="149"/>
      <c r="RNL109" s="149"/>
      <c r="RNM109" s="149"/>
      <c r="RNN109" s="149"/>
      <c r="RNO109" s="149"/>
      <c r="RNP109" s="149"/>
      <c r="RNQ109" s="149"/>
      <c r="RNR109" s="149"/>
      <c r="RNS109" s="149"/>
      <c r="RNT109" s="149"/>
      <c r="RNU109" s="149"/>
      <c r="RNV109" s="149"/>
      <c r="RNW109" s="149"/>
      <c r="RNX109" s="149"/>
      <c r="RNY109" s="149"/>
      <c r="RNZ109" s="149"/>
      <c r="ROA109" s="149"/>
      <c r="ROB109" s="149"/>
      <c r="ROC109" s="149"/>
      <c r="ROD109" s="149"/>
      <c r="ROE109" s="149"/>
      <c r="ROF109" s="149"/>
      <c r="ROG109" s="149"/>
      <c r="ROH109" s="149"/>
      <c r="ROI109" s="149"/>
      <c r="ROJ109" s="149"/>
      <c r="ROK109" s="149"/>
      <c r="ROL109" s="149"/>
      <c r="ROM109" s="149"/>
      <c r="RON109" s="149"/>
      <c r="ROO109" s="149"/>
      <c r="ROP109" s="149"/>
      <c r="ROQ109" s="149"/>
      <c r="ROR109" s="149"/>
      <c r="ROS109" s="149"/>
      <c r="ROT109" s="149"/>
      <c r="ROU109" s="149"/>
      <c r="ROV109" s="149"/>
      <c r="ROW109" s="149"/>
      <c r="ROX109" s="149"/>
      <c r="ROY109" s="149"/>
      <c r="ROZ109" s="149"/>
      <c r="RPA109" s="149"/>
      <c r="RPB109" s="149"/>
      <c r="RPC109" s="149"/>
      <c r="RPD109" s="149"/>
      <c r="RPE109" s="149"/>
      <c r="RPF109" s="149"/>
      <c r="RPG109" s="149"/>
      <c r="RPH109" s="149"/>
      <c r="RPI109" s="149"/>
      <c r="RPJ109" s="149"/>
      <c r="RPK109" s="149"/>
      <c r="RPL109" s="149"/>
      <c r="RPM109" s="149"/>
      <c r="RPN109" s="149"/>
      <c r="RPO109" s="149"/>
      <c r="RPP109" s="149"/>
      <c r="RPQ109" s="149"/>
      <c r="RPR109" s="149"/>
      <c r="RPS109" s="149"/>
      <c r="RPT109" s="149"/>
      <c r="RPU109" s="149"/>
      <c r="RPV109" s="149"/>
      <c r="RPW109" s="149"/>
      <c r="RPX109" s="149"/>
      <c r="RPY109" s="149"/>
      <c r="RPZ109" s="149"/>
      <c r="RQA109" s="149"/>
      <c r="RQB109" s="149"/>
      <c r="RQC109" s="149"/>
      <c r="RQD109" s="149"/>
      <c r="RQE109" s="149"/>
      <c r="RQF109" s="149"/>
      <c r="RQG109" s="149"/>
      <c r="RQH109" s="149"/>
      <c r="RQI109" s="149"/>
      <c r="RQJ109" s="149"/>
      <c r="RQK109" s="149"/>
      <c r="RQL109" s="149"/>
      <c r="RQM109" s="149"/>
      <c r="RQN109" s="149"/>
      <c r="RQO109" s="149"/>
      <c r="RQP109" s="149"/>
      <c r="RQQ109" s="149"/>
      <c r="RQR109" s="149"/>
      <c r="RQS109" s="149"/>
      <c r="RQT109" s="149"/>
      <c r="RQU109" s="149"/>
      <c r="RQV109" s="149"/>
      <c r="RQW109" s="149"/>
      <c r="RQX109" s="149"/>
      <c r="RQY109" s="149"/>
      <c r="RQZ109" s="149"/>
      <c r="RRA109" s="149"/>
      <c r="RRB109" s="149"/>
      <c r="RRC109" s="149"/>
      <c r="RRD109" s="149"/>
      <c r="RRE109" s="149"/>
      <c r="RRF109" s="149"/>
      <c r="RRG109" s="149"/>
      <c r="RRH109" s="149"/>
      <c r="RRI109" s="149"/>
      <c r="RRJ109" s="149"/>
      <c r="RRK109" s="149"/>
      <c r="RRL109" s="149"/>
      <c r="RRM109" s="149"/>
      <c r="RRN109" s="149"/>
      <c r="RRO109" s="149"/>
      <c r="RRP109" s="149"/>
      <c r="RRQ109" s="149"/>
      <c r="RRR109" s="149"/>
      <c r="RRS109" s="149"/>
      <c r="RRT109" s="149"/>
      <c r="RRU109" s="149"/>
      <c r="RRV109" s="149"/>
      <c r="RRW109" s="149"/>
      <c r="RRX109" s="149"/>
      <c r="RRY109" s="149"/>
      <c r="RRZ109" s="149"/>
      <c r="RSA109" s="149"/>
      <c r="RSB109" s="149"/>
      <c r="RSC109" s="149"/>
      <c r="RSD109" s="149"/>
      <c r="RSE109" s="149"/>
      <c r="RSF109" s="149"/>
      <c r="RSG109" s="149"/>
      <c r="RSH109" s="149"/>
      <c r="RSI109" s="149"/>
      <c r="RSJ109" s="149"/>
      <c r="RSK109" s="149"/>
      <c r="RSL109" s="149"/>
      <c r="RSM109" s="149"/>
      <c r="RSN109" s="149"/>
      <c r="RSO109" s="149"/>
      <c r="RSP109" s="149"/>
      <c r="RSQ109" s="149"/>
      <c r="RSR109" s="149"/>
      <c r="RSS109" s="149"/>
      <c r="RST109" s="149"/>
      <c r="RSU109" s="149"/>
      <c r="RSV109" s="149"/>
      <c r="RSW109" s="149"/>
      <c r="RSX109" s="149"/>
      <c r="RSY109" s="149"/>
      <c r="RSZ109" s="149"/>
      <c r="RTA109" s="149"/>
      <c r="RTB109" s="149"/>
      <c r="RTC109" s="149"/>
      <c r="RTD109" s="149"/>
      <c r="RTE109" s="149"/>
      <c r="RTF109" s="149"/>
      <c r="RTG109" s="149"/>
      <c r="RTH109" s="149"/>
      <c r="RTI109" s="149"/>
      <c r="RTJ109" s="149"/>
      <c r="RTK109" s="149"/>
      <c r="RTL109" s="149"/>
      <c r="RTM109" s="149"/>
      <c r="RTN109" s="149"/>
      <c r="RTO109" s="149"/>
      <c r="RTP109" s="149"/>
      <c r="RTQ109" s="149"/>
      <c r="RTR109" s="149"/>
      <c r="RTS109" s="149"/>
      <c r="RTT109" s="149"/>
      <c r="RTU109" s="149"/>
      <c r="RTV109" s="149"/>
      <c r="RTW109" s="149"/>
      <c r="RTX109" s="149"/>
      <c r="RTY109" s="149"/>
      <c r="RTZ109" s="149"/>
      <c r="RUA109" s="149"/>
      <c r="RUB109" s="149"/>
      <c r="RUC109" s="149"/>
      <c r="RUD109" s="149"/>
      <c r="RUE109" s="149"/>
      <c r="RUF109" s="149"/>
      <c r="RUG109" s="149"/>
      <c r="RUH109" s="149"/>
      <c r="RUI109" s="149"/>
      <c r="RUJ109" s="149"/>
      <c r="RUK109" s="149"/>
      <c r="RUL109" s="149"/>
      <c r="RUM109" s="149"/>
      <c r="RUN109" s="149"/>
      <c r="RUO109" s="149"/>
      <c r="RUP109" s="149"/>
      <c r="RUQ109" s="149"/>
      <c r="RUR109" s="149"/>
      <c r="RUS109" s="149"/>
      <c r="RUT109" s="149"/>
      <c r="RUU109" s="149"/>
      <c r="RUV109" s="149"/>
      <c r="RUW109" s="149"/>
      <c r="RUX109" s="149"/>
      <c r="RUY109" s="149"/>
      <c r="RUZ109" s="149"/>
      <c r="RVA109" s="149"/>
      <c r="RVB109" s="149"/>
      <c r="RVC109" s="149"/>
      <c r="RVD109" s="149"/>
      <c r="RVE109" s="149"/>
      <c r="RVF109" s="149"/>
      <c r="RVG109" s="149"/>
      <c r="RVH109" s="149"/>
      <c r="RVI109" s="149"/>
      <c r="RVJ109" s="149"/>
      <c r="RVK109" s="149"/>
      <c r="RVL109" s="149"/>
      <c r="RVM109" s="149"/>
      <c r="RVN109" s="149"/>
      <c r="RVO109" s="149"/>
      <c r="RVP109" s="149"/>
      <c r="RVQ109" s="149"/>
      <c r="RVR109" s="149"/>
      <c r="RVS109" s="149"/>
      <c r="RVT109" s="149"/>
      <c r="RVU109" s="149"/>
      <c r="RVV109" s="149"/>
      <c r="RVW109" s="149"/>
      <c r="RVX109" s="149"/>
      <c r="RVY109" s="149"/>
      <c r="RVZ109" s="149"/>
      <c r="RWA109" s="149"/>
      <c r="RWB109" s="149"/>
      <c r="RWC109" s="149"/>
      <c r="RWD109" s="149"/>
      <c r="RWE109" s="149"/>
      <c r="RWF109" s="149"/>
      <c r="RWG109" s="149"/>
      <c r="RWH109" s="149"/>
      <c r="RWI109" s="149"/>
      <c r="RWJ109" s="149"/>
      <c r="RWK109" s="149"/>
      <c r="RWL109" s="149"/>
      <c r="RWM109" s="149"/>
      <c r="RWN109" s="149"/>
      <c r="RWO109" s="149"/>
      <c r="RWP109" s="149"/>
      <c r="RWQ109" s="149"/>
      <c r="RWR109" s="149"/>
      <c r="RWS109" s="149"/>
      <c r="RWT109" s="149"/>
      <c r="RWU109" s="149"/>
      <c r="RWV109" s="149"/>
      <c r="RWW109" s="149"/>
      <c r="RWX109" s="149"/>
      <c r="RWY109" s="149"/>
      <c r="RWZ109" s="149"/>
      <c r="RXA109" s="149"/>
      <c r="RXB109" s="149"/>
      <c r="RXC109" s="149"/>
      <c r="RXD109" s="149"/>
      <c r="RXE109" s="149"/>
      <c r="RXF109" s="149"/>
      <c r="RXG109" s="149"/>
      <c r="RXH109" s="149"/>
      <c r="RXI109" s="149"/>
      <c r="RXJ109" s="149"/>
      <c r="RXK109" s="149"/>
      <c r="RXL109" s="149"/>
      <c r="RXM109" s="149"/>
      <c r="RXN109" s="149"/>
      <c r="RXO109" s="149"/>
      <c r="RXP109" s="149"/>
      <c r="RXQ109" s="149"/>
      <c r="RXR109" s="149"/>
      <c r="RXS109" s="149"/>
      <c r="RXT109" s="149"/>
      <c r="RXU109" s="149"/>
      <c r="RXV109" s="149"/>
      <c r="RXW109" s="149"/>
      <c r="RXX109" s="149"/>
      <c r="RXY109" s="149"/>
      <c r="RXZ109" s="149"/>
      <c r="RYA109" s="149"/>
      <c r="RYB109" s="149"/>
      <c r="RYC109" s="149"/>
      <c r="RYD109" s="149"/>
      <c r="RYE109" s="149"/>
      <c r="RYF109" s="149"/>
      <c r="RYG109" s="149"/>
      <c r="RYH109" s="149"/>
      <c r="RYI109" s="149"/>
      <c r="RYJ109" s="149"/>
      <c r="RYK109" s="149"/>
      <c r="RYL109" s="149"/>
      <c r="RYM109" s="149"/>
      <c r="RYN109" s="149"/>
      <c r="RYO109" s="149"/>
      <c r="RYP109" s="149"/>
      <c r="RYQ109" s="149"/>
      <c r="RYR109" s="149"/>
      <c r="RYS109" s="149"/>
      <c r="RYT109" s="149"/>
      <c r="RYU109" s="149"/>
      <c r="RYV109" s="149"/>
      <c r="RYW109" s="149"/>
      <c r="RYX109" s="149"/>
      <c r="RYY109" s="149"/>
      <c r="RYZ109" s="149"/>
      <c r="RZA109" s="149"/>
      <c r="RZB109" s="149"/>
      <c r="RZC109" s="149"/>
      <c r="RZD109" s="149"/>
      <c r="RZE109" s="149"/>
      <c r="RZF109" s="149"/>
      <c r="RZG109" s="149"/>
      <c r="RZH109" s="149"/>
      <c r="RZI109" s="149"/>
      <c r="RZJ109" s="149"/>
      <c r="RZK109" s="149"/>
      <c r="RZL109" s="149"/>
      <c r="RZM109" s="149"/>
      <c r="RZN109" s="149"/>
      <c r="RZO109" s="149"/>
      <c r="RZP109" s="149"/>
      <c r="RZQ109" s="149"/>
      <c r="RZR109" s="149"/>
      <c r="RZS109" s="149"/>
      <c r="RZT109" s="149"/>
      <c r="RZU109" s="149"/>
      <c r="RZV109" s="149"/>
      <c r="RZW109" s="149"/>
      <c r="RZX109" s="149"/>
      <c r="RZY109" s="149"/>
      <c r="RZZ109" s="149"/>
      <c r="SAA109" s="149"/>
      <c r="SAB109" s="149"/>
      <c r="SAC109" s="149"/>
      <c r="SAD109" s="149"/>
      <c r="SAE109" s="149"/>
      <c r="SAF109" s="149"/>
      <c r="SAG109" s="149"/>
      <c r="SAH109" s="149"/>
      <c r="SAI109" s="149"/>
      <c r="SAJ109" s="149"/>
      <c r="SAK109" s="149"/>
      <c r="SAL109" s="149"/>
      <c r="SAM109" s="149"/>
      <c r="SAN109" s="149"/>
      <c r="SAO109" s="149"/>
      <c r="SAP109" s="149"/>
      <c r="SAQ109" s="149"/>
      <c r="SAR109" s="149"/>
      <c r="SAS109" s="149"/>
      <c r="SAT109" s="149"/>
      <c r="SAU109" s="149"/>
      <c r="SAV109" s="149"/>
      <c r="SAW109" s="149"/>
      <c r="SAX109" s="149"/>
      <c r="SAY109" s="149"/>
      <c r="SAZ109" s="149"/>
      <c r="SBA109" s="149"/>
      <c r="SBB109" s="149"/>
      <c r="SBC109" s="149"/>
      <c r="SBD109" s="149"/>
      <c r="SBE109" s="149"/>
      <c r="SBF109" s="149"/>
      <c r="SBG109" s="149"/>
      <c r="SBH109" s="149"/>
      <c r="SBI109" s="149"/>
      <c r="SBJ109" s="149"/>
      <c r="SBK109" s="149"/>
      <c r="SBL109" s="149"/>
      <c r="SBM109" s="149"/>
      <c r="SBN109" s="149"/>
      <c r="SBO109" s="149"/>
      <c r="SBP109" s="149"/>
      <c r="SBQ109" s="149"/>
      <c r="SBR109" s="149"/>
      <c r="SBS109" s="149"/>
      <c r="SBT109" s="149"/>
      <c r="SBU109" s="149"/>
      <c r="SBV109" s="149"/>
      <c r="SBW109" s="149"/>
      <c r="SBX109" s="149"/>
      <c r="SBY109" s="149"/>
      <c r="SBZ109" s="149"/>
      <c r="SCA109" s="149"/>
      <c r="SCB109" s="149"/>
      <c r="SCC109" s="149"/>
      <c r="SCD109" s="149"/>
      <c r="SCE109" s="149"/>
      <c r="SCF109" s="149"/>
      <c r="SCG109" s="149"/>
      <c r="SCH109" s="149"/>
      <c r="SCI109" s="149"/>
      <c r="SCJ109" s="149"/>
      <c r="SCK109" s="149"/>
      <c r="SCL109" s="149"/>
      <c r="SCM109" s="149"/>
      <c r="SCN109" s="149"/>
      <c r="SCO109" s="149"/>
      <c r="SCP109" s="149"/>
      <c r="SCQ109" s="149"/>
      <c r="SCR109" s="149"/>
      <c r="SCS109" s="149"/>
      <c r="SCT109" s="149"/>
      <c r="SCU109" s="149"/>
      <c r="SCV109" s="149"/>
      <c r="SCW109" s="149"/>
      <c r="SCX109" s="149"/>
      <c r="SCY109" s="149"/>
      <c r="SCZ109" s="149"/>
      <c r="SDA109" s="149"/>
      <c r="SDB109" s="149"/>
      <c r="SDC109" s="149"/>
      <c r="SDD109" s="149"/>
      <c r="SDE109" s="149"/>
      <c r="SDF109" s="149"/>
      <c r="SDG109" s="149"/>
      <c r="SDH109" s="149"/>
      <c r="SDI109" s="149"/>
      <c r="SDJ109" s="149"/>
      <c r="SDK109" s="149"/>
      <c r="SDL109" s="149"/>
      <c r="SDM109" s="149"/>
      <c r="SDN109" s="149"/>
      <c r="SDO109" s="149"/>
      <c r="SDP109" s="149"/>
      <c r="SDQ109" s="149"/>
      <c r="SDR109" s="149"/>
      <c r="SDS109" s="149"/>
      <c r="SDT109" s="149"/>
      <c r="SDU109" s="149"/>
      <c r="SDV109" s="149"/>
      <c r="SDW109" s="149"/>
      <c r="SDX109" s="149"/>
      <c r="SDY109" s="149"/>
      <c r="SDZ109" s="149"/>
      <c r="SEA109" s="149"/>
      <c r="SEB109" s="149"/>
      <c r="SEC109" s="149"/>
      <c r="SED109" s="149"/>
      <c r="SEE109" s="149"/>
      <c r="SEF109" s="149"/>
      <c r="SEG109" s="149"/>
      <c r="SEH109" s="149"/>
      <c r="SEI109" s="149"/>
      <c r="SEJ109" s="149"/>
      <c r="SEK109" s="149"/>
      <c r="SEL109" s="149"/>
      <c r="SEM109" s="149"/>
      <c r="SEN109" s="149"/>
      <c r="SEO109" s="149"/>
      <c r="SEP109" s="149"/>
      <c r="SEQ109" s="149"/>
      <c r="SER109" s="149"/>
      <c r="SES109" s="149"/>
      <c r="SET109" s="149"/>
      <c r="SEU109" s="149"/>
      <c r="SEV109" s="149"/>
      <c r="SEW109" s="149"/>
      <c r="SEX109" s="149"/>
      <c r="SEY109" s="149"/>
      <c r="SEZ109" s="149"/>
      <c r="SFA109" s="149"/>
      <c r="SFB109" s="149"/>
      <c r="SFC109" s="149"/>
      <c r="SFD109" s="149"/>
      <c r="SFE109" s="149"/>
      <c r="SFF109" s="149"/>
      <c r="SFG109" s="149"/>
      <c r="SFH109" s="149"/>
      <c r="SFI109" s="149"/>
      <c r="SFJ109" s="149"/>
      <c r="SFK109" s="149"/>
      <c r="SFL109" s="149"/>
      <c r="SFM109" s="149"/>
      <c r="SFN109" s="149"/>
      <c r="SFO109" s="149"/>
      <c r="SFP109" s="149"/>
      <c r="SFQ109" s="149"/>
      <c r="SFR109" s="149"/>
      <c r="SFS109" s="149"/>
      <c r="SFT109" s="149"/>
      <c r="SFU109" s="149"/>
      <c r="SFV109" s="149"/>
      <c r="SFW109" s="149"/>
      <c r="SFX109" s="149"/>
      <c r="SFY109" s="149"/>
      <c r="SFZ109" s="149"/>
      <c r="SGA109" s="149"/>
      <c r="SGB109" s="149"/>
      <c r="SGC109" s="149"/>
      <c r="SGD109" s="149"/>
      <c r="SGE109" s="149"/>
      <c r="SGF109" s="149"/>
      <c r="SGG109" s="149"/>
      <c r="SGH109" s="149"/>
      <c r="SGI109" s="149"/>
      <c r="SGJ109" s="149"/>
      <c r="SGK109" s="149"/>
      <c r="SGL109" s="149"/>
      <c r="SGM109" s="149"/>
      <c r="SGN109" s="149"/>
      <c r="SGO109" s="149"/>
      <c r="SGP109" s="149"/>
      <c r="SGQ109" s="149"/>
      <c r="SGR109" s="149"/>
      <c r="SGS109" s="149"/>
      <c r="SGT109" s="149"/>
      <c r="SGU109" s="149"/>
      <c r="SGV109" s="149"/>
      <c r="SGW109" s="149"/>
      <c r="SGX109" s="149"/>
      <c r="SGY109" s="149"/>
      <c r="SGZ109" s="149"/>
      <c r="SHA109" s="149"/>
      <c r="SHB109" s="149"/>
      <c r="SHC109" s="149"/>
      <c r="SHD109" s="149"/>
      <c r="SHE109" s="149"/>
      <c r="SHF109" s="149"/>
      <c r="SHG109" s="149"/>
      <c r="SHH109" s="149"/>
      <c r="SHI109" s="149"/>
      <c r="SHJ109" s="149"/>
      <c r="SHK109" s="149"/>
      <c r="SHL109" s="149"/>
      <c r="SHM109" s="149"/>
      <c r="SHN109" s="149"/>
      <c r="SHO109" s="149"/>
      <c r="SHP109" s="149"/>
      <c r="SHQ109" s="149"/>
      <c r="SHR109" s="149"/>
      <c r="SHS109" s="149"/>
      <c r="SHT109" s="149"/>
      <c r="SHU109" s="149"/>
      <c r="SHV109" s="149"/>
      <c r="SHW109" s="149"/>
      <c r="SHX109" s="149"/>
      <c r="SHY109" s="149"/>
      <c r="SHZ109" s="149"/>
      <c r="SIA109" s="149"/>
      <c r="SIB109" s="149"/>
      <c r="SIC109" s="149"/>
      <c r="SID109" s="149"/>
      <c r="SIE109" s="149"/>
      <c r="SIF109" s="149"/>
      <c r="SIG109" s="149"/>
      <c r="SIH109" s="149"/>
      <c r="SII109" s="149"/>
      <c r="SIJ109" s="149"/>
      <c r="SIK109" s="149"/>
      <c r="SIL109" s="149"/>
      <c r="SIM109" s="149"/>
      <c r="SIN109" s="149"/>
      <c r="SIO109" s="149"/>
      <c r="SIP109" s="149"/>
      <c r="SIQ109" s="149"/>
      <c r="SIR109" s="149"/>
      <c r="SIS109" s="149"/>
      <c r="SIT109" s="149"/>
      <c r="SIU109" s="149"/>
      <c r="SIV109" s="149"/>
      <c r="SIW109" s="149"/>
      <c r="SIX109" s="149"/>
      <c r="SIY109" s="149"/>
      <c r="SIZ109" s="149"/>
      <c r="SJA109" s="149"/>
      <c r="SJB109" s="149"/>
      <c r="SJC109" s="149"/>
      <c r="SJD109" s="149"/>
      <c r="SJE109" s="149"/>
      <c r="SJF109" s="149"/>
      <c r="SJG109" s="149"/>
      <c r="SJH109" s="149"/>
      <c r="SJI109" s="149"/>
      <c r="SJJ109" s="149"/>
      <c r="SJK109" s="149"/>
      <c r="SJL109" s="149"/>
      <c r="SJM109" s="149"/>
      <c r="SJN109" s="149"/>
      <c r="SJO109" s="149"/>
      <c r="SJP109" s="149"/>
      <c r="SJQ109" s="149"/>
      <c r="SJR109" s="149"/>
      <c r="SJS109" s="149"/>
      <c r="SJT109" s="149"/>
      <c r="SJU109" s="149"/>
      <c r="SJV109" s="149"/>
      <c r="SJW109" s="149"/>
      <c r="SJX109" s="149"/>
      <c r="SJY109" s="149"/>
      <c r="SJZ109" s="149"/>
      <c r="SKA109" s="149"/>
      <c r="SKB109" s="149"/>
      <c r="SKC109" s="149"/>
      <c r="SKD109" s="149"/>
      <c r="SKE109" s="149"/>
      <c r="SKF109" s="149"/>
      <c r="SKG109" s="149"/>
      <c r="SKH109" s="149"/>
      <c r="SKI109" s="149"/>
      <c r="SKJ109" s="149"/>
      <c r="SKK109" s="149"/>
      <c r="SKL109" s="149"/>
      <c r="SKM109" s="149"/>
      <c r="SKN109" s="149"/>
      <c r="SKO109" s="149"/>
      <c r="SKP109" s="149"/>
      <c r="SKQ109" s="149"/>
      <c r="SKR109" s="149"/>
      <c r="SKS109" s="149"/>
      <c r="SKT109" s="149"/>
      <c r="SKU109" s="149"/>
      <c r="SKV109" s="149"/>
      <c r="SKW109" s="149"/>
      <c r="SKX109" s="149"/>
      <c r="SKY109" s="149"/>
      <c r="SKZ109" s="149"/>
      <c r="SLA109" s="149"/>
      <c r="SLB109" s="149"/>
      <c r="SLC109" s="149"/>
      <c r="SLD109" s="149"/>
      <c r="SLE109" s="149"/>
      <c r="SLF109" s="149"/>
      <c r="SLG109" s="149"/>
      <c r="SLH109" s="149"/>
      <c r="SLI109" s="149"/>
      <c r="SLJ109" s="149"/>
      <c r="SLK109" s="149"/>
      <c r="SLL109" s="149"/>
      <c r="SLM109" s="149"/>
      <c r="SLN109" s="149"/>
      <c r="SLO109" s="149"/>
      <c r="SLP109" s="149"/>
      <c r="SLQ109" s="149"/>
      <c r="SLR109" s="149"/>
      <c r="SLS109" s="149"/>
      <c r="SLT109" s="149"/>
      <c r="SLU109" s="149"/>
      <c r="SLV109" s="149"/>
      <c r="SLW109" s="149"/>
      <c r="SLX109" s="149"/>
      <c r="SLY109" s="149"/>
      <c r="SLZ109" s="149"/>
      <c r="SMA109" s="149"/>
      <c r="SMB109" s="149"/>
      <c r="SMC109" s="149"/>
      <c r="SMD109" s="149"/>
      <c r="SME109" s="149"/>
      <c r="SMF109" s="149"/>
      <c r="SMG109" s="149"/>
      <c r="SMH109" s="149"/>
      <c r="SMI109" s="149"/>
      <c r="SMJ109" s="149"/>
      <c r="SMK109" s="149"/>
      <c r="SML109" s="149"/>
      <c r="SMM109" s="149"/>
      <c r="SMN109" s="149"/>
      <c r="SMO109" s="149"/>
      <c r="SMP109" s="149"/>
      <c r="SMQ109" s="149"/>
      <c r="SMR109" s="149"/>
      <c r="SMS109" s="149"/>
      <c r="SMT109" s="149"/>
      <c r="SMU109" s="149"/>
      <c r="SMV109" s="149"/>
      <c r="SMW109" s="149"/>
      <c r="SMX109" s="149"/>
      <c r="SMY109" s="149"/>
      <c r="SMZ109" s="149"/>
      <c r="SNA109" s="149"/>
      <c r="SNB109" s="149"/>
      <c r="SNC109" s="149"/>
      <c r="SND109" s="149"/>
      <c r="SNE109" s="149"/>
      <c r="SNF109" s="149"/>
      <c r="SNG109" s="149"/>
      <c r="SNH109" s="149"/>
      <c r="SNI109" s="149"/>
      <c r="SNJ109" s="149"/>
      <c r="SNK109" s="149"/>
      <c r="SNL109" s="149"/>
      <c r="SNM109" s="149"/>
      <c r="SNN109" s="149"/>
      <c r="SNO109" s="149"/>
      <c r="SNP109" s="149"/>
      <c r="SNQ109" s="149"/>
      <c r="SNR109" s="149"/>
      <c r="SNS109" s="149"/>
      <c r="SNT109" s="149"/>
      <c r="SNU109" s="149"/>
      <c r="SNV109" s="149"/>
      <c r="SNW109" s="149"/>
      <c r="SNX109" s="149"/>
      <c r="SNY109" s="149"/>
      <c r="SNZ109" s="149"/>
      <c r="SOA109" s="149"/>
      <c r="SOB109" s="149"/>
      <c r="SOC109" s="149"/>
      <c r="SOD109" s="149"/>
      <c r="SOE109" s="149"/>
      <c r="SOF109" s="149"/>
      <c r="SOG109" s="149"/>
      <c r="SOH109" s="149"/>
      <c r="SOI109" s="149"/>
      <c r="SOJ109" s="149"/>
      <c r="SOK109" s="149"/>
      <c r="SOL109" s="149"/>
      <c r="SOM109" s="149"/>
      <c r="SON109" s="149"/>
      <c r="SOO109" s="149"/>
      <c r="SOP109" s="149"/>
      <c r="SOQ109" s="149"/>
      <c r="SOR109" s="149"/>
      <c r="SOS109" s="149"/>
      <c r="SOT109" s="149"/>
      <c r="SOU109" s="149"/>
      <c r="SOV109" s="149"/>
      <c r="SOW109" s="149"/>
      <c r="SOX109" s="149"/>
      <c r="SOY109" s="149"/>
      <c r="SOZ109" s="149"/>
      <c r="SPA109" s="149"/>
      <c r="SPB109" s="149"/>
      <c r="SPC109" s="149"/>
      <c r="SPD109" s="149"/>
      <c r="SPE109" s="149"/>
      <c r="SPF109" s="149"/>
      <c r="SPG109" s="149"/>
      <c r="SPH109" s="149"/>
      <c r="SPI109" s="149"/>
      <c r="SPJ109" s="149"/>
      <c r="SPK109" s="149"/>
      <c r="SPL109" s="149"/>
      <c r="SPM109" s="149"/>
      <c r="SPN109" s="149"/>
      <c r="SPO109" s="149"/>
      <c r="SPP109" s="149"/>
      <c r="SPQ109" s="149"/>
      <c r="SPR109" s="149"/>
      <c r="SPS109" s="149"/>
      <c r="SPT109" s="149"/>
      <c r="SPU109" s="149"/>
      <c r="SPV109" s="149"/>
      <c r="SPW109" s="149"/>
      <c r="SPX109" s="149"/>
      <c r="SPY109" s="149"/>
      <c r="SPZ109" s="149"/>
      <c r="SQA109" s="149"/>
      <c r="SQB109" s="149"/>
      <c r="SQC109" s="149"/>
      <c r="SQD109" s="149"/>
      <c r="SQE109" s="149"/>
      <c r="SQF109" s="149"/>
      <c r="SQG109" s="149"/>
      <c r="SQH109" s="149"/>
      <c r="SQI109" s="149"/>
      <c r="SQJ109" s="149"/>
      <c r="SQK109" s="149"/>
      <c r="SQL109" s="149"/>
      <c r="SQM109" s="149"/>
      <c r="SQN109" s="149"/>
      <c r="SQO109" s="149"/>
      <c r="SQP109" s="149"/>
      <c r="SQQ109" s="149"/>
      <c r="SQR109" s="149"/>
      <c r="SQS109" s="149"/>
      <c r="SQT109" s="149"/>
      <c r="SQU109" s="149"/>
      <c r="SQV109" s="149"/>
      <c r="SQW109" s="149"/>
      <c r="SQX109" s="149"/>
      <c r="SQY109" s="149"/>
      <c r="SQZ109" s="149"/>
      <c r="SRA109" s="149"/>
      <c r="SRB109" s="149"/>
      <c r="SRC109" s="149"/>
      <c r="SRD109" s="149"/>
      <c r="SRE109" s="149"/>
      <c r="SRF109" s="149"/>
      <c r="SRG109" s="149"/>
      <c r="SRH109" s="149"/>
      <c r="SRI109" s="149"/>
      <c r="SRJ109" s="149"/>
      <c r="SRK109" s="149"/>
      <c r="SRL109" s="149"/>
      <c r="SRM109" s="149"/>
      <c r="SRN109" s="149"/>
      <c r="SRO109" s="149"/>
      <c r="SRP109" s="149"/>
      <c r="SRQ109" s="149"/>
      <c r="SRR109" s="149"/>
      <c r="SRS109" s="149"/>
      <c r="SRT109" s="149"/>
      <c r="SRU109" s="149"/>
      <c r="SRV109" s="149"/>
      <c r="SRW109" s="149"/>
      <c r="SRX109" s="149"/>
      <c r="SRY109" s="149"/>
      <c r="SRZ109" s="149"/>
      <c r="SSA109" s="149"/>
      <c r="SSB109" s="149"/>
      <c r="SSC109" s="149"/>
      <c r="SSD109" s="149"/>
      <c r="SSE109" s="149"/>
      <c r="SSF109" s="149"/>
      <c r="SSG109" s="149"/>
      <c r="SSH109" s="149"/>
      <c r="SSI109" s="149"/>
      <c r="SSJ109" s="149"/>
      <c r="SSK109" s="149"/>
      <c r="SSL109" s="149"/>
      <c r="SSM109" s="149"/>
      <c r="SSN109" s="149"/>
      <c r="SSO109" s="149"/>
      <c r="SSP109" s="149"/>
      <c r="SSQ109" s="149"/>
      <c r="SSR109" s="149"/>
      <c r="SSS109" s="149"/>
      <c r="SST109" s="149"/>
      <c r="SSU109" s="149"/>
      <c r="SSV109" s="149"/>
      <c r="SSW109" s="149"/>
      <c r="SSX109" s="149"/>
      <c r="SSY109" s="149"/>
      <c r="SSZ109" s="149"/>
      <c r="STA109" s="149"/>
      <c r="STB109" s="149"/>
      <c r="STC109" s="149"/>
      <c r="STD109" s="149"/>
      <c r="STE109" s="149"/>
      <c r="STF109" s="149"/>
      <c r="STG109" s="149"/>
      <c r="STH109" s="149"/>
      <c r="STI109" s="149"/>
      <c r="STJ109" s="149"/>
      <c r="STK109" s="149"/>
      <c r="STL109" s="149"/>
      <c r="STM109" s="149"/>
      <c r="STN109" s="149"/>
      <c r="STO109" s="149"/>
      <c r="STP109" s="149"/>
      <c r="STQ109" s="149"/>
      <c r="STR109" s="149"/>
      <c r="STS109" s="149"/>
      <c r="STT109" s="149"/>
      <c r="STU109" s="149"/>
      <c r="STV109" s="149"/>
      <c r="STW109" s="149"/>
      <c r="STX109" s="149"/>
      <c r="STY109" s="149"/>
      <c r="STZ109" s="149"/>
      <c r="SUA109" s="149"/>
      <c r="SUB109" s="149"/>
      <c r="SUC109" s="149"/>
      <c r="SUD109" s="149"/>
      <c r="SUE109" s="149"/>
      <c r="SUF109" s="149"/>
      <c r="SUG109" s="149"/>
      <c r="SUH109" s="149"/>
      <c r="SUI109" s="149"/>
      <c r="SUJ109" s="149"/>
      <c r="SUK109" s="149"/>
      <c r="SUL109" s="149"/>
      <c r="SUM109" s="149"/>
      <c r="SUN109" s="149"/>
      <c r="SUO109" s="149"/>
      <c r="SUP109" s="149"/>
      <c r="SUQ109" s="149"/>
      <c r="SUR109" s="149"/>
      <c r="SUS109" s="149"/>
      <c r="SUT109" s="149"/>
      <c r="SUU109" s="149"/>
      <c r="SUV109" s="149"/>
      <c r="SUW109" s="149"/>
      <c r="SUX109" s="149"/>
      <c r="SUY109" s="149"/>
      <c r="SUZ109" s="149"/>
      <c r="SVA109" s="149"/>
      <c r="SVB109" s="149"/>
      <c r="SVC109" s="149"/>
      <c r="SVD109" s="149"/>
      <c r="SVE109" s="149"/>
      <c r="SVF109" s="149"/>
      <c r="SVG109" s="149"/>
      <c r="SVH109" s="149"/>
      <c r="SVI109" s="149"/>
      <c r="SVJ109" s="149"/>
      <c r="SVK109" s="149"/>
      <c r="SVL109" s="149"/>
      <c r="SVM109" s="149"/>
      <c r="SVN109" s="149"/>
      <c r="SVO109" s="149"/>
      <c r="SVP109" s="149"/>
      <c r="SVQ109" s="149"/>
      <c r="SVR109" s="149"/>
      <c r="SVS109" s="149"/>
      <c r="SVT109" s="149"/>
      <c r="SVU109" s="149"/>
      <c r="SVV109" s="149"/>
      <c r="SVW109" s="149"/>
      <c r="SVX109" s="149"/>
      <c r="SVY109" s="149"/>
      <c r="SVZ109" s="149"/>
      <c r="SWA109" s="149"/>
      <c r="SWB109" s="149"/>
      <c r="SWC109" s="149"/>
      <c r="SWD109" s="149"/>
      <c r="SWE109" s="149"/>
      <c r="SWF109" s="149"/>
      <c r="SWG109" s="149"/>
      <c r="SWH109" s="149"/>
      <c r="SWI109" s="149"/>
      <c r="SWJ109" s="149"/>
      <c r="SWK109" s="149"/>
      <c r="SWL109" s="149"/>
      <c r="SWM109" s="149"/>
      <c r="SWN109" s="149"/>
      <c r="SWO109" s="149"/>
      <c r="SWP109" s="149"/>
      <c r="SWQ109" s="149"/>
      <c r="SWR109" s="149"/>
      <c r="SWS109" s="149"/>
      <c r="SWT109" s="149"/>
      <c r="SWU109" s="149"/>
      <c r="SWV109" s="149"/>
      <c r="SWW109" s="149"/>
      <c r="SWX109" s="149"/>
      <c r="SWY109" s="149"/>
      <c r="SWZ109" s="149"/>
      <c r="SXA109" s="149"/>
      <c r="SXB109" s="149"/>
      <c r="SXC109" s="149"/>
      <c r="SXD109" s="149"/>
      <c r="SXE109" s="149"/>
      <c r="SXF109" s="149"/>
      <c r="SXG109" s="149"/>
      <c r="SXH109" s="149"/>
      <c r="SXI109" s="149"/>
      <c r="SXJ109" s="149"/>
      <c r="SXK109" s="149"/>
      <c r="SXL109" s="149"/>
      <c r="SXM109" s="149"/>
      <c r="SXN109" s="149"/>
      <c r="SXO109" s="149"/>
      <c r="SXP109" s="149"/>
      <c r="SXQ109" s="149"/>
      <c r="SXR109" s="149"/>
      <c r="SXS109" s="149"/>
      <c r="SXT109" s="149"/>
      <c r="SXU109" s="149"/>
      <c r="SXV109" s="149"/>
      <c r="SXW109" s="149"/>
      <c r="SXX109" s="149"/>
      <c r="SXY109" s="149"/>
      <c r="SXZ109" s="149"/>
      <c r="SYA109" s="149"/>
      <c r="SYB109" s="149"/>
      <c r="SYC109" s="149"/>
      <c r="SYD109" s="149"/>
      <c r="SYE109" s="149"/>
      <c r="SYF109" s="149"/>
      <c r="SYG109" s="149"/>
      <c r="SYH109" s="149"/>
      <c r="SYI109" s="149"/>
      <c r="SYJ109" s="149"/>
      <c r="SYK109" s="149"/>
      <c r="SYL109" s="149"/>
      <c r="SYM109" s="149"/>
      <c r="SYN109" s="149"/>
      <c r="SYO109" s="149"/>
      <c r="SYP109" s="149"/>
      <c r="SYQ109" s="149"/>
      <c r="SYR109" s="149"/>
      <c r="SYS109" s="149"/>
      <c r="SYT109" s="149"/>
      <c r="SYU109" s="149"/>
      <c r="SYV109" s="149"/>
      <c r="SYW109" s="149"/>
      <c r="SYX109" s="149"/>
      <c r="SYY109" s="149"/>
      <c r="SYZ109" s="149"/>
      <c r="SZA109" s="149"/>
      <c r="SZB109" s="149"/>
      <c r="SZC109" s="149"/>
      <c r="SZD109" s="149"/>
      <c r="SZE109" s="149"/>
      <c r="SZF109" s="149"/>
      <c r="SZG109" s="149"/>
      <c r="SZH109" s="149"/>
      <c r="SZI109" s="149"/>
      <c r="SZJ109" s="149"/>
      <c r="SZK109" s="149"/>
      <c r="SZL109" s="149"/>
      <c r="SZM109" s="149"/>
      <c r="SZN109" s="149"/>
      <c r="SZO109" s="149"/>
      <c r="SZP109" s="149"/>
      <c r="SZQ109" s="149"/>
      <c r="SZR109" s="149"/>
      <c r="SZS109" s="149"/>
      <c r="SZT109" s="149"/>
      <c r="SZU109" s="149"/>
      <c r="SZV109" s="149"/>
      <c r="SZW109" s="149"/>
      <c r="SZX109" s="149"/>
      <c r="SZY109" s="149"/>
      <c r="SZZ109" s="149"/>
      <c r="TAA109" s="149"/>
      <c r="TAB109" s="149"/>
      <c r="TAC109" s="149"/>
      <c r="TAD109" s="149"/>
      <c r="TAE109" s="149"/>
      <c r="TAF109" s="149"/>
      <c r="TAG109" s="149"/>
      <c r="TAH109" s="149"/>
      <c r="TAI109" s="149"/>
      <c r="TAJ109" s="149"/>
      <c r="TAK109" s="149"/>
      <c r="TAL109" s="149"/>
      <c r="TAM109" s="149"/>
      <c r="TAN109" s="149"/>
      <c r="TAO109" s="149"/>
      <c r="TAP109" s="149"/>
      <c r="TAQ109" s="149"/>
      <c r="TAR109" s="149"/>
      <c r="TAS109" s="149"/>
      <c r="TAT109" s="149"/>
      <c r="TAU109" s="149"/>
      <c r="TAV109" s="149"/>
      <c r="TAW109" s="149"/>
      <c r="TAX109" s="149"/>
      <c r="TAY109" s="149"/>
      <c r="TAZ109" s="149"/>
      <c r="TBA109" s="149"/>
      <c r="TBB109" s="149"/>
      <c r="TBC109" s="149"/>
      <c r="TBD109" s="149"/>
      <c r="TBE109" s="149"/>
      <c r="TBF109" s="149"/>
      <c r="TBG109" s="149"/>
      <c r="TBH109" s="149"/>
      <c r="TBI109" s="149"/>
      <c r="TBJ109" s="149"/>
      <c r="TBK109" s="149"/>
      <c r="TBL109" s="149"/>
      <c r="TBM109" s="149"/>
      <c r="TBN109" s="149"/>
      <c r="TBO109" s="149"/>
      <c r="TBP109" s="149"/>
      <c r="TBQ109" s="149"/>
      <c r="TBR109" s="149"/>
      <c r="TBS109" s="149"/>
      <c r="TBT109" s="149"/>
      <c r="TBU109" s="149"/>
      <c r="TBV109" s="149"/>
      <c r="TBW109" s="149"/>
      <c r="TBX109" s="149"/>
      <c r="TBY109" s="149"/>
      <c r="TBZ109" s="149"/>
      <c r="TCA109" s="149"/>
      <c r="TCB109" s="149"/>
      <c r="TCC109" s="149"/>
      <c r="TCD109" s="149"/>
      <c r="TCE109" s="149"/>
      <c r="TCF109" s="149"/>
      <c r="TCG109" s="149"/>
      <c r="TCH109" s="149"/>
      <c r="TCI109" s="149"/>
      <c r="TCJ109" s="149"/>
      <c r="TCK109" s="149"/>
      <c r="TCL109" s="149"/>
      <c r="TCM109" s="149"/>
      <c r="TCN109" s="149"/>
      <c r="TCO109" s="149"/>
      <c r="TCP109" s="149"/>
      <c r="TCQ109" s="149"/>
      <c r="TCR109" s="149"/>
      <c r="TCS109" s="149"/>
      <c r="TCT109" s="149"/>
      <c r="TCU109" s="149"/>
      <c r="TCV109" s="149"/>
      <c r="TCW109" s="149"/>
      <c r="TCX109" s="149"/>
      <c r="TCY109" s="149"/>
      <c r="TCZ109" s="149"/>
      <c r="TDA109" s="149"/>
      <c r="TDB109" s="149"/>
      <c r="TDC109" s="149"/>
      <c r="TDD109" s="149"/>
      <c r="TDE109" s="149"/>
      <c r="TDF109" s="149"/>
      <c r="TDG109" s="149"/>
      <c r="TDH109" s="149"/>
      <c r="TDI109" s="149"/>
      <c r="TDJ109" s="149"/>
      <c r="TDK109" s="149"/>
      <c r="TDL109" s="149"/>
      <c r="TDM109" s="149"/>
      <c r="TDN109" s="149"/>
      <c r="TDO109" s="149"/>
      <c r="TDP109" s="149"/>
      <c r="TDQ109" s="149"/>
      <c r="TDR109" s="149"/>
      <c r="TDS109" s="149"/>
      <c r="TDT109" s="149"/>
      <c r="TDU109" s="149"/>
      <c r="TDV109" s="149"/>
      <c r="TDW109" s="149"/>
      <c r="TDX109" s="149"/>
      <c r="TDY109" s="149"/>
      <c r="TDZ109" s="149"/>
      <c r="TEA109" s="149"/>
      <c r="TEB109" s="149"/>
      <c r="TEC109" s="149"/>
      <c r="TED109" s="149"/>
      <c r="TEE109" s="149"/>
      <c r="TEF109" s="149"/>
      <c r="TEG109" s="149"/>
      <c r="TEH109" s="149"/>
      <c r="TEI109" s="149"/>
      <c r="TEJ109" s="149"/>
      <c r="TEK109" s="149"/>
      <c r="TEL109" s="149"/>
      <c r="TEM109" s="149"/>
      <c r="TEN109" s="149"/>
      <c r="TEO109" s="149"/>
      <c r="TEP109" s="149"/>
      <c r="TEQ109" s="149"/>
      <c r="TER109" s="149"/>
      <c r="TES109" s="149"/>
      <c r="TET109" s="149"/>
      <c r="TEU109" s="149"/>
      <c r="TEV109" s="149"/>
      <c r="TEW109" s="149"/>
      <c r="TEX109" s="149"/>
      <c r="TEY109" s="149"/>
      <c r="TEZ109" s="149"/>
      <c r="TFA109" s="149"/>
      <c r="TFB109" s="149"/>
      <c r="TFC109" s="149"/>
      <c r="TFD109" s="149"/>
      <c r="TFE109" s="149"/>
      <c r="TFF109" s="149"/>
      <c r="TFG109" s="149"/>
      <c r="TFH109" s="149"/>
      <c r="TFI109" s="149"/>
      <c r="TFJ109" s="149"/>
      <c r="TFK109" s="149"/>
      <c r="TFL109" s="149"/>
      <c r="TFM109" s="149"/>
      <c r="TFN109" s="149"/>
      <c r="TFO109" s="149"/>
      <c r="TFP109" s="149"/>
      <c r="TFQ109" s="149"/>
      <c r="TFR109" s="149"/>
      <c r="TFS109" s="149"/>
      <c r="TFT109" s="149"/>
      <c r="TFU109" s="149"/>
      <c r="TFV109" s="149"/>
      <c r="TFW109" s="149"/>
      <c r="TFX109" s="149"/>
      <c r="TFY109" s="149"/>
      <c r="TFZ109" s="149"/>
      <c r="TGA109" s="149"/>
      <c r="TGB109" s="149"/>
      <c r="TGC109" s="149"/>
      <c r="TGD109" s="149"/>
      <c r="TGE109" s="149"/>
      <c r="TGF109" s="149"/>
      <c r="TGG109" s="149"/>
      <c r="TGH109" s="149"/>
      <c r="TGI109" s="149"/>
      <c r="TGJ109" s="149"/>
      <c r="TGK109" s="149"/>
      <c r="TGL109" s="149"/>
      <c r="TGM109" s="149"/>
      <c r="TGN109" s="149"/>
      <c r="TGO109" s="149"/>
      <c r="TGP109" s="149"/>
      <c r="TGQ109" s="149"/>
      <c r="TGR109" s="149"/>
      <c r="TGS109" s="149"/>
      <c r="TGT109" s="149"/>
      <c r="TGU109" s="149"/>
      <c r="TGV109" s="149"/>
      <c r="TGW109" s="149"/>
      <c r="TGX109" s="149"/>
      <c r="TGY109" s="149"/>
      <c r="TGZ109" s="149"/>
      <c r="THA109" s="149"/>
      <c r="THB109" s="149"/>
      <c r="THC109" s="149"/>
      <c r="THD109" s="149"/>
      <c r="THE109" s="149"/>
      <c r="THF109" s="149"/>
      <c r="THG109" s="149"/>
      <c r="THH109" s="149"/>
      <c r="THI109" s="149"/>
      <c r="THJ109" s="149"/>
      <c r="THK109" s="149"/>
      <c r="THL109" s="149"/>
      <c r="THM109" s="149"/>
      <c r="THN109" s="149"/>
      <c r="THO109" s="149"/>
      <c r="THP109" s="149"/>
      <c r="THQ109" s="149"/>
      <c r="THR109" s="149"/>
      <c r="THS109" s="149"/>
      <c r="THT109" s="149"/>
      <c r="THU109" s="149"/>
      <c r="THV109" s="149"/>
      <c r="THW109" s="149"/>
      <c r="THX109" s="149"/>
      <c r="THY109" s="149"/>
      <c r="THZ109" s="149"/>
      <c r="TIA109" s="149"/>
      <c r="TIB109" s="149"/>
      <c r="TIC109" s="149"/>
      <c r="TID109" s="149"/>
      <c r="TIE109" s="149"/>
      <c r="TIF109" s="149"/>
      <c r="TIG109" s="149"/>
      <c r="TIH109" s="149"/>
      <c r="TII109" s="149"/>
      <c r="TIJ109" s="149"/>
      <c r="TIK109" s="149"/>
      <c r="TIL109" s="149"/>
      <c r="TIM109" s="149"/>
      <c r="TIN109" s="149"/>
      <c r="TIO109" s="149"/>
      <c r="TIP109" s="149"/>
      <c r="TIQ109" s="149"/>
      <c r="TIR109" s="149"/>
      <c r="TIS109" s="149"/>
      <c r="TIT109" s="149"/>
      <c r="TIU109" s="149"/>
      <c r="TIV109" s="149"/>
      <c r="TIW109" s="149"/>
      <c r="TIX109" s="149"/>
      <c r="TIY109" s="149"/>
      <c r="TIZ109" s="149"/>
      <c r="TJA109" s="149"/>
      <c r="TJB109" s="149"/>
      <c r="TJC109" s="149"/>
      <c r="TJD109" s="149"/>
      <c r="TJE109" s="149"/>
      <c r="TJF109" s="149"/>
      <c r="TJG109" s="149"/>
      <c r="TJH109" s="149"/>
      <c r="TJI109" s="149"/>
      <c r="TJJ109" s="149"/>
      <c r="TJK109" s="149"/>
      <c r="TJL109" s="149"/>
      <c r="TJM109" s="149"/>
      <c r="TJN109" s="149"/>
      <c r="TJO109" s="149"/>
      <c r="TJP109" s="149"/>
      <c r="TJQ109" s="149"/>
      <c r="TJR109" s="149"/>
      <c r="TJS109" s="149"/>
      <c r="TJT109" s="149"/>
      <c r="TJU109" s="149"/>
      <c r="TJV109" s="149"/>
      <c r="TJW109" s="149"/>
      <c r="TJX109" s="149"/>
      <c r="TJY109" s="149"/>
      <c r="TJZ109" s="149"/>
      <c r="TKA109" s="149"/>
      <c r="TKB109" s="149"/>
      <c r="TKC109" s="149"/>
      <c r="TKD109" s="149"/>
      <c r="TKE109" s="149"/>
      <c r="TKF109" s="149"/>
      <c r="TKG109" s="149"/>
      <c r="TKH109" s="149"/>
      <c r="TKI109" s="149"/>
      <c r="TKJ109" s="149"/>
      <c r="TKK109" s="149"/>
      <c r="TKL109" s="149"/>
      <c r="TKM109" s="149"/>
      <c r="TKN109" s="149"/>
      <c r="TKO109" s="149"/>
      <c r="TKP109" s="149"/>
      <c r="TKQ109" s="149"/>
      <c r="TKR109" s="149"/>
      <c r="TKS109" s="149"/>
      <c r="TKT109" s="149"/>
      <c r="TKU109" s="149"/>
      <c r="TKV109" s="149"/>
      <c r="TKW109" s="149"/>
      <c r="TKX109" s="149"/>
      <c r="TKY109" s="149"/>
      <c r="TKZ109" s="149"/>
      <c r="TLA109" s="149"/>
      <c r="TLB109" s="149"/>
      <c r="TLC109" s="149"/>
      <c r="TLD109" s="149"/>
      <c r="TLE109" s="149"/>
      <c r="TLF109" s="149"/>
      <c r="TLG109" s="149"/>
      <c r="TLH109" s="149"/>
      <c r="TLI109" s="149"/>
      <c r="TLJ109" s="149"/>
      <c r="TLK109" s="149"/>
      <c r="TLL109" s="149"/>
      <c r="TLM109" s="149"/>
      <c r="TLN109" s="149"/>
      <c r="TLO109" s="149"/>
      <c r="TLP109" s="149"/>
      <c r="TLQ109" s="149"/>
      <c r="TLR109" s="149"/>
      <c r="TLS109" s="149"/>
      <c r="TLT109" s="149"/>
      <c r="TLU109" s="149"/>
      <c r="TLV109" s="149"/>
      <c r="TLW109" s="149"/>
      <c r="TLX109" s="149"/>
      <c r="TLY109" s="149"/>
      <c r="TLZ109" s="149"/>
      <c r="TMA109" s="149"/>
      <c r="TMB109" s="149"/>
      <c r="TMC109" s="149"/>
      <c r="TMD109" s="149"/>
      <c r="TME109" s="149"/>
      <c r="TMF109" s="149"/>
      <c r="TMG109" s="149"/>
      <c r="TMH109" s="149"/>
      <c r="TMI109" s="149"/>
      <c r="TMJ109" s="149"/>
      <c r="TMK109" s="149"/>
      <c r="TML109" s="149"/>
      <c r="TMM109" s="149"/>
      <c r="TMN109" s="149"/>
      <c r="TMO109" s="149"/>
      <c r="TMP109" s="149"/>
      <c r="TMQ109" s="149"/>
      <c r="TMR109" s="149"/>
      <c r="TMS109" s="149"/>
      <c r="TMT109" s="149"/>
      <c r="TMU109" s="149"/>
      <c r="TMV109" s="149"/>
      <c r="TMW109" s="149"/>
      <c r="TMX109" s="149"/>
      <c r="TMY109" s="149"/>
      <c r="TMZ109" s="149"/>
      <c r="TNA109" s="149"/>
      <c r="TNB109" s="149"/>
      <c r="TNC109" s="149"/>
      <c r="TND109" s="149"/>
      <c r="TNE109" s="149"/>
      <c r="TNF109" s="149"/>
      <c r="TNG109" s="149"/>
      <c r="TNH109" s="149"/>
      <c r="TNI109" s="149"/>
      <c r="TNJ109" s="149"/>
      <c r="TNK109" s="149"/>
      <c r="TNL109" s="149"/>
      <c r="TNM109" s="149"/>
      <c r="TNN109" s="149"/>
      <c r="TNO109" s="149"/>
      <c r="TNP109" s="149"/>
      <c r="TNQ109" s="149"/>
      <c r="TNR109" s="149"/>
      <c r="TNS109" s="149"/>
      <c r="TNT109" s="149"/>
      <c r="TNU109" s="149"/>
      <c r="TNV109" s="149"/>
      <c r="TNW109" s="149"/>
      <c r="TNX109" s="149"/>
      <c r="TNY109" s="149"/>
      <c r="TNZ109" s="149"/>
      <c r="TOA109" s="149"/>
      <c r="TOB109" s="149"/>
      <c r="TOC109" s="149"/>
      <c r="TOD109" s="149"/>
      <c r="TOE109" s="149"/>
      <c r="TOF109" s="149"/>
      <c r="TOG109" s="149"/>
      <c r="TOH109" s="149"/>
      <c r="TOI109" s="149"/>
      <c r="TOJ109" s="149"/>
      <c r="TOK109" s="149"/>
      <c r="TOL109" s="149"/>
      <c r="TOM109" s="149"/>
      <c r="TON109" s="149"/>
      <c r="TOO109" s="149"/>
      <c r="TOP109" s="149"/>
      <c r="TOQ109" s="149"/>
      <c r="TOR109" s="149"/>
      <c r="TOS109" s="149"/>
      <c r="TOT109" s="149"/>
      <c r="TOU109" s="149"/>
      <c r="TOV109" s="149"/>
      <c r="TOW109" s="149"/>
      <c r="TOX109" s="149"/>
      <c r="TOY109" s="149"/>
      <c r="TOZ109" s="149"/>
      <c r="TPA109" s="149"/>
      <c r="TPB109" s="149"/>
      <c r="TPC109" s="149"/>
      <c r="TPD109" s="149"/>
      <c r="TPE109" s="149"/>
      <c r="TPF109" s="149"/>
      <c r="TPG109" s="149"/>
      <c r="TPH109" s="149"/>
      <c r="TPI109" s="149"/>
      <c r="TPJ109" s="149"/>
      <c r="TPK109" s="149"/>
      <c r="TPL109" s="149"/>
      <c r="TPM109" s="149"/>
      <c r="TPN109" s="149"/>
      <c r="TPO109" s="149"/>
      <c r="TPP109" s="149"/>
      <c r="TPQ109" s="149"/>
      <c r="TPR109" s="149"/>
      <c r="TPS109" s="149"/>
      <c r="TPT109" s="149"/>
      <c r="TPU109" s="149"/>
      <c r="TPV109" s="149"/>
      <c r="TPW109" s="149"/>
      <c r="TPX109" s="149"/>
      <c r="TPY109" s="149"/>
      <c r="TPZ109" s="149"/>
      <c r="TQA109" s="149"/>
      <c r="TQB109" s="149"/>
      <c r="TQC109" s="149"/>
      <c r="TQD109" s="149"/>
      <c r="TQE109" s="149"/>
      <c r="TQF109" s="149"/>
      <c r="TQG109" s="149"/>
      <c r="TQH109" s="149"/>
      <c r="TQI109" s="149"/>
      <c r="TQJ109" s="149"/>
      <c r="TQK109" s="149"/>
      <c r="TQL109" s="149"/>
      <c r="TQM109" s="149"/>
      <c r="TQN109" s="149"/>
      <c r="TQO109" s="149"/>
      <c r="TQP109" s="149"/>
      <c r="TQQ109" s="149"/>
      <c r="TQR109" s="149"/>
      <c r="TQS109" s="149"/>
      <c r="TQT109" s="149"/>
      <c r="TQU109" s="149"/>
      <c r="TQV109" s="149"/>
      <c r="TQW109" s="149"/>
      <c r="TQX109" s="149"/>
      <c r="TQY109" s="149"/>
      <c r="TQZ109" s="149"/>
      <c r="TRA109" s="149"/>
      <c r="TRB109" s="149"/>
      <c r="TRC109" s="149"/>
      <c r="TRD109" s="149"/>
      <c r="TRE109" s="149"/>
      <c r="TRF109" s="149"/>
      <c r="TRG109" s="149"/>
      <c r="TRH109" s="149"/>
      <c r="TRI109" s="149"/>
      <c r="TRJ109" s="149"/>
      <c r="TRK109" s="149"/>
      <c r="TRL109" s="149"/>
      <c r="TRM109" s="149"/>
      <c r="TRN109" s="149"/>
      <c r="TRO109" s="149"/>
      <c r="TRP109" s="149"/>
      <c r="TRQ109" s="149"/>
      <c r="TRR109" s="149"/>
      <c r="TRS109" s="149"/>
      <c r="TRT109" s="149"/>
      <c r="TRU109" s="149"/>
      <c r="TRV109" s="149"/>
      <c r="TRW109" s="149"/>
      <c r="TRX109" s="149"/>
      <c r="TRY109" s="149"/>
      <c r="TRZ109" s="149"/>
      <c r="TSA109" s="149"/>
      <c r="TSB109" s="149"/>
      <c r="TSC109" s="149"/>
      <c r="TSD109" s="149"/>
      <c r="TSE109" s="149"/>
      <c r="TSF109" s="149"/>
      <c r="TSG109" s="149"/>
      <c r="TSH109" s="149"/>
      <c r="TSI109" s="149"/>
      <c r="TSJ109" s="149"/>
      <c r="TSK109" s="149"/>
      <c r="TSL109" s="149"/>
      <c r="TSM109" s="149"/>
      <c r="TSN109" s="149"/>
      <c r="TSO109" s="149"/>
      <c r="TSP109" s="149"/>
      <c r="TSQ109" s="149"/>
      <c r="TSR109" s="149"/>
      <c r="TSS109" s="149"/>
      <c r="TST109" s="149"/>
      <c r="TSU109" s="149"/>
      <c r="TSV109" s="149"/>
      <c r="TSW109" s="149"/>
      <c r="TSX109" s="149"/>
      <c r="TSY109" s="149"/>
      <c r="TSZ109" s="149"/>
      <c r="TTA109" s="149"/>
      <c r="TTB109" s="149"/>
      <c r="TTC109" s="149"/>
      <c r="TTD109" s="149"/>
      <c r="TTE109" s="149"/>
      <c r="TTF109" s="149"/>
      <c r="TTG109" s="149"/>
      <c r="TTH109" s="149"/>
      <c r="TTI109" s="149"/>
      <c r="TTJ109" s="149"/>
      <c r="TTK109" s="149"/>
      <c r="TTL109" s="149"/>
      <c r="TTM109" s="149"/>
      <c r="TTN109" s="149"/>
      <c r="TTO109" s="149"/>
      <c r="TTP109" s="149"/>
      <c r="TTQ109" s="149"/>
      <c r="TTR109" s="149"/>
      <c r="TTS109" s="149"/>
      <c r="TTT109" s="149"/>
      <c r="TTU109" s="149"/>
      <c r="TTV109" s="149"/>
      <c r="TTW109" s="149"/>
      <c r="TTX109" s="149"/>
      <c r="TTY109" s="149"/>
      <c r="TTZ109" s="149"/>
      <c r="TUA109" s="149"/>
      <c r="TUB109" s="149"/>
      <c r="TUC109" s="149"/>
      <c r="TUD109" s="149"/>
      <c r="TUE109" s="149"/>
      <c r="TUF109" s="149"/>
      <c r="TUG109" s="149"/>
      <c r="TUH109" s="149"/>
      <c r="TUI109" s="149"/>
      <c r="TUJ109" s="149"/>
      <c r="TUK109" s="149"/>
      <c r="TUL109" s="149"/>
      <c r="TUM109" s="149"/>
      <c r="TUN109" s="149"/>
      <c r="TUO109" s="149"/>
      <c r="TUP109" s="149"/>
      <c r="TUQ109" s="149"/>
      <c r="TUR109" s="149"/>
      <c r="TUS109" s="149"/>
      <c r="TUT109" s="149"/>
      <c r="TUU109" s="149"/>
      <c r="TUV109" s="149"/>
      <c r="TUW109" s="149"/>
      <c r="TUX109" s="149"/>
      <c r="TUY109" s="149"/>
      <c r="TUZ109" s="149"/>
      <c r="TVA109" s="149"/>
      <c r="TVB109" s="149"/>
      <c r="TVC109" s="149"/>
      <c r="TVD109" s="149"/>
      <c r="TVE109" s="149"/>
      <c r="TVF109" s="149"/>
      <c r="TVG109" s="149"/>
      <c r="TVH109" s="149"/>
      <c r="TVI109" s="149"/>
      <c r="TVJ109" s="149"/>
      <c r="TVK109" s="149"/>
      <c r="TVL109" s="149"/>
      <c r="TVM109" s="149"/>
      <c r="TVN109" s="149"/>
      <c r="TVO109" s="149"/>
      <c r="TVP109" s="149"/>
      <c r="TVQ109" s="149"/>
      <c r="TVR109" s="149"/>
      <c r="TVS109" s="149"/>
      <c r="TVT109" s="149"/>
      <c r="TVU109" s="149"/>
      <c r="TVV109" s="149"/>
      <c r="TVW109" s="149"/>
      <c r="TVX109" s="149"/>
      <c r="TVY109" s="149"/>
      <c r="TVZ109" s="149"/>
      <c r="TWA109" s="149"/>
      <c r="TWB109" s="149"/>
      <c r="TWC109" s="149"/>
      <c r="TWD109" s="149"/>
      <c r="TWE109" s="149"/>
      <c r="TWF109" s="149"/>
      <c r="TWG109" s="149"/>
      <c r="TWH109" s="149"/>
      <c r="TWI109" s="149"/>
      <c r="TWJ109" s="149"/>
      <c r="TWK109" s="149"/>
      <c r="TWL109" s="149"/>
      <c r="TWM109" s="149"/>
      <c r="TWN109" s="149"/>
      <c r="TWO109" s="149"/>
      <c r="TWP109" s="149"/>
      <c r="TWQ109" s="149"/>
      <c r="TWR109" s="149"/>
      <c r="TWS109" s="149"/>
      <c r="TWT109" s="149"/>
      <c r="TWU109" s="149"/>
      <c r="TWV109" s="149"/>
      <c r="TWW109" s="149"/>
      <c r="TWX109" s="149"/>
      <c r="TWY109" s="149"/>
      <c r="TWZ109" s="149"/>
      <c r="TXA109" s="149"/>
      <c r="TXB109" s="149"/>
      <c r="TXC109" s="149"/>
      <c r="TXD109" s="149"/>
      <c r="TXE109" s="149"/>
      <c r="TXF109" s="149"/>
      <c r="TXG109" s="149"/>
      <c r="TXH109" s="149"/>
      <c r="TXI109" s="149"/>
      <c r="TXJ109" s="149"/>
      <c r="TXK109" s="149"/>
      <c r="TXL109" s="149"/>
      <c r="TXM109" s="149"/>
      <c r="TXN109" s="149"/>
      <c r="TXO109" s="149"/>
      <c r="TXP109" s="149"/>
      <c r="TXQ109" s="149"/>
      <c r="TXR109" s="149"/>
      <c r="TXS109" s="149"/>
      <c r="TXT109" s="149"/>
      <c r="TXU109" s="149"/>
      <c r="TXV109" s="149"/>
      <c r="TXW109" s="149"/>
      <c r="TXX109" s="149"/>
      <c r="TXY109" s="149"/>
      <c r="TXZ109" s="149"/>
      <c r="TYA109" s="149"/>
      <c r="TYB109" s="149"/>
      <c r="TYC109" s="149"/>
      <c r="TYD109" s="149"/>
      <c r="TYE109" s="149"/>
      <c r="TYF109" s="149"/>
      <c r="TYG109" s="149"/>
      <c r="TYH109" s="149"/>
      <c r="TYI109" s="149"/>
      <c r="TYJ109" s="149"/>
      <c r="TYK109" s="149"/>
      <c r="TYL109" s="149"/>
      <c r="TYM109" s="149"/>
      <c r="TYN109" s="149"/>
      <c r="TYO109" s="149"/>
      <c r="TYP109" s="149"/>
      <c r="TYQ109" s="149"/>
      <c r="TYR109" s="149"/>
      <c r="TYS109" s="149"/>
      <c r="TYT109" s="149"/>
      <c r="TYU109" s="149"/>
      <c r="TYV109" s="149"/>
      <c r="TYW109" s="149"/>
      <c r="TYX109" s="149"/>
      <c r="TYY109" s="149"/>
      <c r="TYZ109" s="149"/>
      <c r="TZA109" s="149"/>
      <c r="TZB109" s="149"/>
      <c r="TZC109" s="149"/>
      <c r="TZD109" s="149"/>
      <c r="TZE109" s="149"/>
      <c r="TZF109" s="149"/>
      <c r="TZG109" s="149"/>
      <c r="TZH109" s="149"/>
      <c r="TZI109" s="149"/>
      <c r="TZJ109" s="149"/>
      <c r="TZK109" s="149"/>
      <c r="TZL109" s="149"/>
      <c r="TZM109" s="149"/>
      <c r="TZN109" s="149"/>
      <c r="TZO109" s="149"/>
      <c r="TZP109" s="149"/>
      <c r="TZQ109" s="149"/>
      <c r="TZR109" s="149"/>
      <c r="TZS109" s="149"/>
      <c r="TZT109" s="149"/>
      <c r="TZU109" s="149"/>
      <c r="TZV109" s="149"/>
      <c r="TZW109" s="149"/>
      <c r="TZX109" s="149"/>
      <c r="TZY109" s="149"/>
      <c r="TZZ109" s="149"/>
      <c r="UAA109" s="149"/>
      <c r="UAB109" s="149"/>
      <c r="UAC109" s="149"/>
      <c r="UAD109" s="149"/>
      <c r="UAE109" s="149"/>
      <c r="UAF109" s="149"/>
      <c r="UAG109" s="149"/>
      <c r="UAH109" s="149"/>
      <c r="UAI109" s="149"/>
      <c r="UAJ109" s="149"/>
      <c r="UAK109" s="149"/>
      <c r="UAL109" s="149"/>
      <c r="UAM109" s="149"/>
      <c r="UAN109" s="149"/>
      <c r="UAO109" s="149"/>
      <c r="UAP109" s="149"/>
      <c r="UAQ109" s="149"/>
      <c r="UAR109" s="149"/>
      <c r="UAS109" s="149"/>
      <c r="UAT109" s="149"/>
      <c r="UAU109" s="149"/>
      <c r="UAV109" s="149"/>
      <c r="UAW109" s="149"/>
      <c r="UAX109" s="149"/>
      <c r="UAY109" s="149"/>
      <c r="UAZ109" s="149"/>
      <c r="UBA109" s="149"/>
      <c r="UBB109" s="149"/>
      <c r="UBC109" s="149"/>
      <c r="UBD109" s="149"/>
      <c r="UBE109" s="149"/>
      <c r="UBF109" s="149"/>
      <c r="UBG109" s="149"/>
      <c r="UBH109" s="149"/>
      <c r="UBI109" s="149"/>
      <c r="UBJ109" s="149"/>
      <c r="UBK109" s="149"/>
      <c r="UBL109" s="149"/>
      <c r="UBM109" s="149"/>
      <c r="UBN109" s="149"/>
      <c r="UBO109" s="149"/>
      <c r="UBP109" s="149"/>
      <c r="UBQ109" s="149"/>
      <c r="UBR109" s="149"/>
      <c r="UBS109" s="149"/>
      <c r="UBT109" s="149"/>
      <c r="UBU109" s="149"/>
      <c r="UBV109" s="149"/>
      <c r="UBW109" s="149"/>
      <c r="UBX109" s="149"/>
      <c r="UBY109" s="149"/>
      <c r="UBZ109" s="149"/>
      <c r="UCA109" s="149"/>
      <c r="UCB109" s="149"/>
      <c r="UCC109" s="149"/>
      <c r="UCD109" s="149"/>
      <c r="UCE109" s="149"/>
      <c r="UCF109" s="149"/>
      <c r="UCG109" s="149"/>
      <c r="UCH109" s="149"/>
      <c r="UCI109" s="149"/>
      <c r="UCJ109" s="149"/>
      <c r="UCK109" s="149"/>
      <c r="UCL109" s="149"/>
      <c r="UCM109" s="149"/>
      <c r="UCN109" s="149"/>
      <c r="UCO109" s="149"/>
      <c r="UCP109" s="149"/>
      <c r="UCQ109" s="149"/>
      <c r="UCR109" s="149"/>
      <c r="UCS109" s="149"/>
      <c r="UCT109" s="149"/>
      <c r="UCU109" s="149"/>
      <c r="UCV109" s="149"/>
      <c r="UCW109" s="149"/>
      <c r="UCX109" s="149"/>
      <c r="UCY109" s="149"/>
      <c r="UCZ109" s="149"/>
      <c r="UDA109" s="149"/>
      <c r="UDB109" s="149"/>
      <c r="UDC109" s="149"/>
      <c r="UDD109" s="149"/>
      <c r="UDE109" s="149"/>
      <c r="UDF109" s="149"/>
      <c r="UDG109" s="149"/>
      <c r="UDH109" s="149"/>
      <c r="UDI109" s="149"/>
      <c r="UDJ109" s="149"/>
      <c r="UDK109" s="149"/>
      <c r="UDL109" s="149"/>
      <c r="UDM109" s="149"/>
      <c r="UDN109" s="149"/>
      <c r="UDO109" s="149"/>
      <c r="UDP109" s="149"/>
      <c r="UDQ109" s="149"/>
      <c r="UDR109" s="149"/>
      <c r="UDS109" s="149"/>
      <c r="UDT109" s="149"/>
      <c r="UDU109" s="149"/>
      <c r="UDV109" s="149"/>
      <c r="UDW109" s="149"/>
      <c r="UDX109" s="149"/>
      <c r="UDY109" s="149"/>
      <c r="UDZ109" s="149"/>
      <c r="UEA109" s="149"/>
      <c r="UEB109" s="149"/>
      <c r="UEC109" s="149"/>
      <c r="UED109" s="149"/>
      <c r="UEE109" s="149"/>
      <c r="UEF109" s="149"/>
      <c r="UEG109" s="149"/>
      <c r="UEH109" s="149"/>
      <c r="UEI109" s="149"/>
      <c r="UEJ109" s="149"/>
      <c r="UEK109" s="149"/>
      <c r="UEL109" s="149"/>
      <c r="UEM109" s="149"/>
      <c r="UEN109" s="149"/>
      <c r="UEO109" s="149"/>
      <c r="UEP109" s="149"/>
      <c r="UEQ109" s="149"/>
      <c r="UER109" s="149"/>
      <c r="UES109" s="149"/>
      <c r="UET109" s="149"/>
      <c r="UEU109" s="149"/>
      <c r="UEV109" s="149"/>
      <c r="UEW109" s="149"/>
      <c r="UEX109" s="149"/>
      <c r="UEY109" s="149"/>
      <c r="UEZ109" s="149"/>
      <c r="UFA109" s="149"/>
      <c r="UFB109" s="149"/>
      <c r="UFC109" s="149"/>
      <c r="UFD109" s="149"/>
      <c r="UFE109" s="149"/>
      <c r="UFF109" s="149"/>
      <c r="UFG109" s="149"/>
      <c r="UFH109" s="149"/>
      <c r="UFI109" s="149"/>
      <c r="UFJ109" s="149"/>
      <c r="UFK109" s="149"/>
      <c r="UFL109" s="149"/>
      <c r="UFM109" s="149"/>
      <c r="UFN109" s="149"/>
      <c r="UFO109" s="149"/>
      <c r="UFP109" s="149"/>
      <c r="UFQ109" s="149"/>
      <c r="UFR109" s="149"/>
      <c r="UFS109" s="149"/>
      <c r="UFT109" s="149"/>
      <c r="UFU109" s="149"/>
      <c r="UFV109" s="149"/>
      <c r="UFW109" s="149"/>
      <c r="UFX109" s="149"/>
      <c r="UFY109" s="149"/>
      <c r="UFZ109" s="149"/>
      <c r="UGA109" s="149"/>
      <c r="UGB109" s="149"/>
      <c r="UGC109" s="149"/>
      <c r="UGD109" s="149"/>
      <c r="UGE109" s="149"/>
      <c r="UGF109" s="149"/>
      <c r="UGG109" s="149"/>
      <c r="UGH109" s="149"/>
      <c r="UGI109" s="149"/>
      <c r="UGJ109" s="149"/>
      <c r="UGK109" s="149"/>
      <c r="UGL109" s="149"/>
      <c r="UGM109" s="149"/>
      <c r="UGN109" s="149"/>
      <c r="UGO109" s="149"/>
      <c r="UGP109" s="149"/>
      <c r="UGQ109" s="149"/>
      <c r="UGR109" s="149"/>
      <c r="UGS109" s="149"/>
      <c r="UGT109" s="149"/>
      <c r="UGU109" s="149"/>
      <c r="UGV109" s="149"/>
      <c r="UGW109" s="149"/>
      <c r="UGX109" s="149"/>
      <c r="UGY109" s="149"/>
      <c r="UGZ109" s="149"/>
      <c r="UHA109" s="149"/>
      <c r="UHB109" s="149"/>
      <c r="UHC109" s="149"/>
      <c r="UHD109" s="149"/>
      <c r="UHE109" s="149"/>
      <c r="UHF109" s="149"/>
      <c r="UHG109" s="149"/>
      <c r="UHH109" s="149"/>
      <c r="UHI109" s="149"/>
      <c r="UHJ109" s="149"/>
      <c r="UHK109" s="149"/>
      <c r="UHL109" s="149"/>
      <c r="UHM109" s="149"/>
      <c r="UHN109" s="149"/>
      <c r="UHO109" s="149"/>
      <c r="UHP109" s="149"/>
      <c r="UHQ109" s="149"/>
      <c r="UHR109" s="149"/>
      <c r="UHS109" s="149"/>
      <c r="UHT109" s="149"/>
      <c r="UHU109" s="149"/>
      <c r="UHV109" s="149"/>
      <c r="UHW109" s="149"/>
      <c r="UHX109" s="149"/>
      <c r="UHY109" s="149"/>
      <c r="UHZ109" s="149"/>
      <c r="UIA109" s="149"/>
      <c r="UIB109" s="149"/>
      <c r="UIC109" s="149"/>
      <c r="UID109" s="149"/>
      <c r="UIE109" s="149"/>
      <c r="UIF109" s="149"/>
      <c r="UIG109" s="149"/>
      <c r="UIH109" s="149"/>
      <c r="UII109" s="149"/>
      <c r="UIJ109" s="149"/>
      <c r="UIK109" s="149"/>
      <c r="UIL109" s="149"/>
      <c r="UIM109" s="149"/>
      <c r="UIN109" s="149"/>
      <c r="UIO109" s="149"/>
      <c r="UIP109" s="149"/>
      <c r="UIQ109" s="149"/>
      <c r="UIR109" s="149"/>
      <c r="UIS109" s="149"/>
      <c r="UIT109" s="149"/>
      <c r="UIU109" s="149"/>
      <c r="UIV109" s="149"/>
      <c r="UIW109" s="149"/>
      <c r="UIX109" s="149"/>
      <c r="UIY109" s="149"/>
      <c r="UIZ109" s="149"/>
      <c r="UJA109" s="149"/>
      <c r="UJB109" s="149"/>
      <c r="UJC109" s="149"/>
      <c r="UJD109" s="149"/>
      <c r="UJE109" s="149"/>
      <c r="UJF109" s="149"/>
      <c r="UJG109" s="149"/>
      <c r="UJH109" s="149"/>
      <c r="UJI109" s="149"/>
      <c r="UJJ109" s="149"/>
      <c r="UJK109" s="149"/>
      <c r="UJL109" s="149"/>
      <c r="UJM109" s="149"/>
      <c r="UJN109" s="149"/>
      <c r="UJO109" s="149"/>
      <c r="UJP109" s="149"/>
      <c r="UJQ109" s="149"/>
      <c r="UJR109" s="149"/>
      <c r="UJS109" s="149"/>
      <c r="UJT109" s="149"/>
      <c r="UJU109" s="149"/>
      <c r="UJV109" s="149"/>
      <c r="UJW109" s="149"/>
      <c r="UJX109" s="149"/>
      <c r="UJY109" s="149"/>
      <c r="UJZ109" s="149"/>
      <c r="UKA109" s="149"/>
      <c r="UKB109" s="149"/>
      <c r="UKC109" s="149"/>
      <c r="UKD109" s="149"/>
      <c r="UKE109" s="149"/>
      <c r="UKF109" s="149"/>
      <c r="UKG109" s="149"/>
      <c r="UKH109" s="149"/>
      <c r="UKI109" s="149"/>
      <c r="UKJ109" s="149"/>
      <c r="UKK109" s="149"/>
      <c r="UKL109" s="149"/>
      <c r="UKM109" s="149"/>
      <c r="UKN109" s="149"/>
      <c r="UKO109" s="149"/>
      <c r="UKP109" s="149"/>
      <c r="UKQ109" s="149"/>
      <c r="UKR109" s="149"/>
      <c r="UKS109" s="149"/>
      <c r="UKT109" s="149"/>
      <c r="UKU109" s="149"/>
      <c r="UKV109" s="149"/>
      <c r="UKW109" s="149"/>
      <c r="UKX109" s="149"/>
      <c r="UKY109" s="149"/>
      <c r="UKZ109" s="149"/>
      <c r="ULA109" s="149"/>
      <c r="ULB109" s="149"/>
      <c r="ULC109" s="149"/>
      <c r="ULD109" s="149"/>
      <c r="ULE109" s="149"/>
      <c r="ULF109" s="149"/>
      <c r="ULG109" s="149"/>
      <c r="ULH109" s="149"/>
      <c r="ULI109" s="149"/>
      <c r="ULJ109" s="149"/>
      <c r="ULK109" s="149"/>
      <c r="ULL109" s="149"/>
      <c r="ULM109" s="149"/>
      <c r="ULN109" s="149"/>
      <c r="ULO109" s="149"/>
      <c r="ULP109" s="149"/>
      <c r="ULQ109" s="149"/>
      <c r="ULR109" s="149"/>
      <c r="ULS109" s="149"/>
      <c r="ULT109" s="149"/>
      <c r="ULU109" s="149"/>
      <c r="ULV109" s="149"/>
      <c r="ULW109" s="149"/>
      <c r="ULX109" s="149"/>
      <c r="ULY109" s="149"/>
      <c r="ULZ109" s="149"/>
      <c r="UMA109" s="149"/>
      <c r="UMB109" s="149"/>
      <c r="UMC109" s="149"/>
      <c r="UMD109" s="149"/>
      <c r="UME109" s="149"/>
      <c r="UMF109" s="149"/>
      <c r="UMG109" s="149"/>
      <c r="UMH109" s="149"/>
      <c r="UMI109" s="149"/>
      <c r="UMJ109" s="149"/>
      <c r="UMK109" s="149"/>
      <c r="UML109" s="149"/>
      <c r="UMM109" s="149"/>
      <c r="UMN109" s="149"/>
      <c r="UMO109" s="149"/>
      <c r="UMP109" s="149"/>
      <c r="UMQ109" s="149"/>
      <c r="UMR109" s="149"/>
      <c r="UMS109" s="149"/>
      <c r="UMT109" s="149"/>
      <c r="UMU109" s="149"/>
      <c r="UMV109" s="149"/>
      <c r="UMW109" s="149"/>
      <c r="UMX109" s="149"/>
      <c r="UMY109" s="149"/>
      <c r="UMZ109" s="149"/>
      <c r="UNA109" s="149"/>
      <c r="UNB109" s="149"/>
      <c r="UNC109" s="149"/>
      <c r="UND109" s="149"/>
      <c r="UNE109" s="149"/>
      <c r="UNF109" s="149"/>
      <c r="UNG109" s="149"/>
      <c r="UNH109" s="149"/>
      <c r="UNI109" s="149"/>
      <c r="UNJ109" s="149"/>
      <c r="UNK109" s="149"/>
      <c r="UNL109" s="149"/>
      <c r="UNM109" s="149"/>
      <c r="UNN109" s="149"/>
      <c r="UNO109" s="149"/>
      <c r="UNP109" s="149"/>
      <c r="UNQ109" s="149"/>
      <c r="UNR109" s="149"/>
      <c r="UNS109" s="149"/>
      <c r="UNT109" s="149"/>
      <c r="UNU109" s="149"/>
      <c r="UNV109" s="149"/>
      <c r="UNW109" s="149"/>
      <c r="UNX109" s="149"/>
      <c r="UNY109" s="149"/>
      <c r="UNZ109" s="149"/>
      <c r="UOA109" s="149"/>
      <c r="UOB109" s="149"/>
      <c r="UOC109" s="149"/>
      <c r="UOD109" s="149"/>
      <c r="UOE109" s="149"/>
      <c r="UOF109" s="149"/>
      <c r="UOG109" s="149"/>
      <c r="UOH109" s="149"/>
      <c r="UOI109" s="149"/>
      <c r="UOJ109" s="149"/>
      <c r="UOK109" s="149"/>
      <c r="UOL109" s="149"/>
      <c r="UOM109" s="149"/>
      <c r="UON109" s="149"/>
      <c r="UOO109" s="149"/>
      <c r="UOP109" s="149"/>
      <c r="UOQ109" s="149"/>
      <c r="UOR109" s="149"/>
      <c r="UOS109" s="149"/>
      <c r="UOT109" s="149"/>
      <c r="UOU109" s="149"/>
      <c r="UOV109" s="149"/>
      <c r="UOW109" s="149"/>
      <c r="UOX109" s="149"/>
      <c r="UOY109" s="149"/>
      <c r="UOZ109" s="149"/>
      <c r="UPA109" s="149"/>
      <c r="UPB109" s="149"/>
      <c r="UPC109" s="149"/>
      <c r="UPD109" s="149"/>
      <c r="UPE109" s="149"/>
      <c r="UPF109" s="149"/>
      <c r="UPG109" s="149"/>
      <c r="UPH109" s="149"/>
      <c r="UPI109" s="149"/>
      <c r="UPJ109" s="149"/>
      <c r="UPK109" s="149"/>
      <c r="UPL109" s="149"/>
      <c r="UPM109" s="149"/>
      <c r="UPN109" s="149"/>
      <c r="UPO109" s="149"/>
      <c r="UPP109" s="149"/>
      <c r="UPQ109" s="149"/>
      <c r="UPR109" s="149"/>
      <c r="UPS109" s="149"/>
      <c r="UPT109" s="149"/>
      <c r="UPU109" s="149"/>
      <c r="UPV109" s="149"/>
      <c r="UPW109" s="149"/>
      <c r="UPX109" s="149"/>
      <c r="UPY109" s="149"/>
      <c r="UPZ109" s="149"/>
      <c r="UQA109" s="149"/>
      <c r="UQB109" s="149"/>
      <c r="UQC109" s="149"/>
      <c r="UQD109" s="149"/>
      <c r="UQE109" s="149"/>
      <c r="UQF109" s="149"/>
      <c r="UQG109" s="149"/>
      <c r="UQH109" s="149"/>
      <c r="UQI109" s="149"/>
      <c r="UQJ109" s="149"/>
      <c r="UQK109" s="149"/>
      <c r="UQL109" s="149"/>
      <c r="UQM109" s="149"/>
      <c r="UQN109" s="149"/>
      <c r="UQO109" s="149"/>
      <c r="UQP109" s="149"/>
      <c r="UQQ109" s="149"/>
      <c r="UQR109" s="149"/>
      <c r="UQS109" s="149"/>
      <c r="UQT109" s="149"/>
      <c r="UQU109" s="149"/>
      <c r="UQV109" s="149"/>
      <c r="UQW109" s="149"/>
      <c r="UQX109" s="149"/>
      <c r="UQY109" s="149"/>
      <c r="UQZ109" s="149"/>
      <c r="URA109" s="149"/>
      <c r="URB109" s="149"/>
      <c r="URC109" s="149"/>
      <c r="URD109" s="149"/>
      <c r="URE109" s="149"/>
      <c r="URF109" s="149"/>
      <c r="URG109" s="149"/>
      <c r="URH109" s="149"/>
      <c r="URI109" s="149"/>
      <c r="URJ109" s="149"/>
      <c r="URK109" s="149"/>
      <c r="URL109" s="149"/>
      <c r="URM109" s="149"/>
      <c r="URN109" s="149"/>
      <c r="URO109" s="149"/>
      <c r="URP109" s="149"/>
      <c r="URQ109" s="149"/>
      <c r="URR109" s="149"/>
      <c r="URS109" s="149"/>
      <c r="URT109" s="149"/>
      <c r="URU109" s="149"/>
      <c r="URV109" s="149"/>
      <c r="URW109" s="149"/>
      <c r="URX109" s="149"/>
      <c r="URY109" s="149"/>
      <c r="URZ109" s="149"/>
      <c r="USA109" s="149"/>
      <c r="USB109" s="149"/>
      <c r="USC109" s="149"/>
      <c r="USD109" s="149"/>
      <c r="USE109" s="149"/>
      <c r="USF109" s="149"/>
      <c r="USG109" s="149"/>
      <c r="USH109" s="149"/>
      <c r="USI109" s="149"/>
      <c r="USJ109" s="149"/>
      <c r="USK109" s="149"/>
      <c r="USL109" s="149"/>
      <c r="USM109" s="149"/>
      <c r="USN109" s="149"/>
      <c r="USO109" s="149"/>
      <c r="USP109" s="149"/>
      <c r="USQ109" s="149"/>
      <c r="USR109" s="149"/>
      <c r="USS109" s="149"/>
      <c r="UST109" s="149"/>
      <c r="USU109" s="149"/>
      <c r="USV109" s="149"/>
      <c r="USW109" s="149"/>
      <c r="USX109" s="149"/>
      <c r="USY109" s="149"/>
      <c r="USZ109" s="149"/>
      <c r="UTA109" s="149"/>
      <c r="UTB109" s="149"/>
      <c r="UTC109" s="149"/>
      <c r="UTD109" s="149"/>
      <c r="UTE109" s="149"/>
      <c r="UTF109" s="149"/>
      <c r="UTG109" s="149"/>
      <c r="UTH109" s="149"/>
      <c r="UTI109" s="149"/>
      <c r="UTJ109" s="149"/>
      <c r="UTK109" s="149"/>
      <c r="UTL109" s="149"/>
      <c r="UTM109" s="149"/>
      <c r="UTN109" s="149"/>
      <c r="UTO109" s="149"/>
      <c r="UTP109" s="149"/>
      <c r="UTQ109" s="149"/>
      <c r="UTR109" s="149"/>
      <c r="UTS109" s="149"/>
      <c r="UTT109" s="149"/>
      <c r="UTU109" s="149"/>
      <c r="UTV109" s="149"/>
      <c r="UTW109" s="149"/>
      <c r="UTX109" s="149"/>
      <c r="UTY109" s="149"/>
      <c r="UTZ109" s="149"/>
      <c r="UUA109" s="149"/>
      <c r="UUB109" s="149"/>
      <c r="UUC109" s="149"/>
      <c r="UUD109" s="149"/>
      <c r="UUE109" s="149"/>
      <c r="UUF109" s="149"/>
      <c r="UUG109" s="149"/>
      <c r="UUH109" s="149"/>
      <c r="UUI109" s="149"/>
      <c r="UUJ109" s="149"/>
      <c r="UUK109" s="149"/>
      <c r="UUL109" s="149"/>
      <c r="UUM109" s="149"/>
      <c r="UUN109" s="149"/>
      <c r="UUO109" s="149"/>
      <c r="UUP109" s="149"/>
      <c r="UUQ109" s="149"/>
      <c r="UUR109" s="149"/>
      <c r="UUS109" s="149"/>
      <c r="UUT109" s="149"/>
      <c r="UUU109" s="149"/>
      <c r="UUV109" s="149"/>
      <c r="UUW109" s="149"/>
      <c r="UUX109" s="149"/>
      <c r="UUY109" s="149"/>
      <c r="UUZ109" s="149"/>
      <c r="UVA109" s="149"/>
      <c r="UVB109" s="149"/>
      <c r="UVC109" s="149"/>
      <c r="UVD109" s="149"/>
      <c r="UVE109" s="149"/>
      <c r="UVF109" s="149"/>
      <c r="UVG109" s="149"/>
      <c r="UVH109" s="149"/>
      <c r="UVI109" s="149"/>
      <c r="UVJ109" s="149"/>
      <c r="UVK109" s="149"/>
      <c r="UVL109" s="149"/>
      <c r="UVM109" s="149"/>
      <c r="UVN109" s="149"/>
      <c r="UVO109" s="149"/>
      <c r="UVP109" s="149"/>
      <c r="UVQ109" s="149"/>
      <c r="UVR109" s="149"/>
      <c r="UVS109" s="149"/>
      <c r="UVT109" s="149"/>
      <c r="UVU109" s="149"/>
      <c r="UVV109" s="149"/>
      <c r="UVW109" s="149"/>
      <c r="UVX109" s="149"/>
      <c r="UVY109" s="149"/>
      <c r="UVZ109" s="149"/>
      <c r="UWA109" s="149"/>
      <c r="UWB109" s="149"/>
      <c r="UWC109" s="149"/>
      <c r="UWD109" s="149"/>
      <c r="UWE109" s="149"/>
      <c r="UWF109" s="149"/>
      <c r="UWG109" s="149"/>
      <c r="UWH109" s="149"/>
      <c r="UWI109" s="149"/>
      <c r="UWJ109" s="149"/>
      <c r="UWK109" s="149"/>
      <c r="UWL109" s="149"/>
      <c r="UWM109" s="149"/>
      <c r="UWN109" s="149"/>
      <c r="UWO109" s="149"/>
      <c r="UWP109" s="149"/>
      <c r="UWQ109" s="149"/>
      <c r="UWR109" s="149"/>
      <c r="UWS109" s="149"/>
      <c r="UWT109" s="149"/>
      <c r="UWU109" s="149"/>
      <c r="UWV109" s="149"/>
      <c r="UWW109" s="149"/>
      <c r="UWX109" s="149"/>
      <c r="UWY109" s="149"/>
      <c r="UWZ109" s="149"/>
      <c r="UXA109" s="149"/>
      <c r="UXB109" s="149"/>
      <c r="UXC109" s="149"/>
      <c r="UXD109" s="149"/>
      <c r="UXE109" s="149"/>
      <c r="UXF109" s="149"/>
      <c r="UXG109" s="149"/>
      <c r="UXH109" s="149"/>
      <c r="UXI109" s="149"/>
      <c r="UXJ109" s="149"/>
      <c r="UXK109" s="149"/>
      <c r="UXL109" s="149"/>
      <c r="UXM109" s="149"/>
      <c r="UXN109" s="149"/>
      <c r="UXO109" s="149"/>
      <c r="UXP109" s="149"/>
      <c r="UXQ109" s="149"/>
      <c r="UXR109" s="149"/>
      <c r="UXS109" s="149"/>
      <c r="UXT109" s="149"/>
      <c r="UXU109" s="149"/>
      <c r="UXV109" s="149"/>
      <c r="UXW109" s="149"/>
      <c r="UXX109" s="149"/>
      <c r="UXY109" s="149"/>
      <c r="UXZ109" s="149"/>
      <c r="UYA109" s="149"/>
      <c r="UYB109" s="149"/>
      <c r="UYC109" s="149"/>
      <c r="UYD109" s="149"/>
      <c r="UYE109" s="149"/>
      <c r="UYF109" s="149"/>
      <c r="UYG109" s="149"/>
      <c r="UYH109" s="149"/>
      <c r="UYI109" s="149"/>
      <c r="UYJ109" s="149"/>
      <c r="UYK109" s="149"/>
      <c r="UYL109" s="149"/>
      <c r="UYM109" s="149"/>
      <c r="UYN109" s="149"/>
      <c r="UYO109" s="149"/>
      <c r="UYP109" s="149"/>
      <c r="UYQ109" s="149"/>
      <c r="UYR109" s="149"/>
      <c r="UYS109" s="149"/>
      <c r="UYT109" s="149"/>
      <c r="UYU109" s="149"/>
      <c r="UYV109" s="149"/>
      <c r="UYW109" s="149"/>
      <c r="UYX109" s="149"/>
      <c r="UYY109" s="149"/>
      <c r="UYZ109" s="149"/>
      <c r="UZA109" s="149"/>
      <c r="UZB109" s="149"/>
      <c r="UZC109" s="149"/>
      <c r="UZD109" s="149"/>
      <c r="UZE109" s="149"/>
      <c r="UZF109" s="149"/>
      <c r="UZG109" s="149"/>
      <c r="UZH109" s="149"/>
      <c r="UZI109" s="149"/>
      <c r="UZJ109" s="149"/>
      <c r="UZK109" s="149"/>
      <c r="UZL109" s="149"/>
      <c r="UZM109" s="149"/>
      <c r="UZN109" s="149"/>
      <c r="UZO109" s="149"/>
      <c r="UZP109" s="149"/>
      <c r="UZQ109" s="149"/>
      <c r="UZR109" s="149"/>
      <c r="UZS109" s="149"/>
      <c r="UZT109" s="149"/>
      <c r="UZU109" s="149"/>
      <c r="UZV109" s="149"/>
      <c r="UZW109" s="149"/>
      <c r="UZX109" s="149"/>
      <c r="UZY109" s="149"/>
      <c r="UZZ109" s="149"/>
      <c r="VAA109" s="149"/>
      <c r="VAB109" s="149"/>
      <c r="VAC109" s="149"/>
      <c r="VAD109" s="149"/>
      <c r="VAE109" s="149"/>
      <c r="VAF109" s="149"/>
      <c r="VAG109" s="149"/>
      <c r="VAH109" s="149"/>
      <c r="VAI109" s="149"/>
      <c r="VAJ109" s="149"/>
      <c r="VAK109" s="149"/>
      <c r="VAL109" s="149"/>
      <c r="VAM109" s="149"/>
      <c r="VAN109" s="149"/>
      <c r="VAO109" s="149"/>
      <c r="VAP109" s="149"/>
      <c r="VAQ109" s="149"/>
      <c r="VAR109" s="149"/>
      <c r="VAS109" s="149"/>
      <c r="VAT109" s="149"/>
      <c r="VAU109" s="149"/>
      <c r="VAV109" s="149"/>
      <c r="VAW109" s="149"/>
      <c r="VAX109" s="149"/>
      <c r="VAY109" s="149"/>
      <c r="VAZ109" s="149"/>
      <c r="VBA109" s="149"/>
      <c r="VBB109" s="149"/>
      <c r="VBC109" s="149"/>
      <c r="VBD109" s="149"/>
      <c r="VBE109" s="149"/>
      <c r="VBF109" s="149"/>
      <c r="VBG109" s="149"/>
      <c r="VBH109" s="149"/>
      <c r="VBI109" s="149"/>
      <c r="VBJ109" s="149"/>
      <c r="VBK109" s="149"/>
      <c r="VBL109" s="149"/>
      <c r="VBM109" s="149"/>
      <c r="VBN109" s="149"/>
      <c r="VBO109" s="149"/>
      <c r="VBP109" s="149"/>
      <c r="VBQ109" s="149"/>
      <c r="VBR109" s="149"/>
      <c r="VBS109" s="149"/>
      <c r="VBT109" s="149"/>
      <c r="VBU109" s="149"/>
      <c r="VBV109" s="149"/>
      <c r="VBW109" s="149"/>
      <c r="VBX109" s="149"/>
      <c r="VBY109" s="149"/>
      <c r="VBZ109" s="149"/>
      <c r="VCA109" s="149"/>
      <c r="VCB109" s="149"/>
      <c r="VCC109" s="149"/>
      <c r="VCD109" s="149"/>
      <c r="VCE109" s="149"/>
      <c r="VCF109" s="149"/>
      <c r="VCG109" s="149"/>
      <c r="VCH109" s="149"/>
      <c r="VCI109" s="149"/>
      <c r="VCJ109" s="149"/>
      <c r="VCK109" s="149"/>
      <c r="VCL109" s="149"/>
      <c r="VCM109" s="149"/>
      <c r="VCN109" s="149"/>
      <c r="VCO109" s="149"/>
      <c r="VCP109" s="149"/>
      <c r="VCQ109" s="149"/>
      <c r="VCR109" s="149"/>
      <c r="VCS109" s="149"/>
      <c r="VCT109" s="149"/>
      <c r="VCU109" s="149"/>
      <c r="VCV109" s="149"/>
      <c r="VCW109" s="149"/>
      <c r="VCX109" s="149"/>
      <c r="VCY109" s="149"/>
      <c r="VCZ109" s="149"/>
      <c r="VDA109" s="149"/>
      <c r="VDB109" s="149"/>
      <c r="VDC109" s="149"/>
      <c r="VDD109" s="149"/>
      <c r="VDE109" s="149"/>
      <c r="VDF109" s="149"/>
      <c r="VDG109" s="149"/>
      <c r="VDH109" s="149"/>
      <c r="VDI109" s="149"/>
      <c r="VDJ109" s="149"/>
      <c r="VDK109" s="149"/>
      <c r="VDL109" s="149"/>
      <c r="VDM109" s="149"/>
      <c r="VDN109" s="149"/>
      <c r="VDO109" s="149"/>
      <c r="VDP109" s="149"/>
      <c r="VDQ109" s="149"/>
      <c r="VDR109" s="149"/>
      <c r="VDS109" s="149"/>
      <c r="VDT109" s="149"/>
      <c r="VDU109" s="149"/>
      <c r="VDV109" s="149"/>
      <c r="VDW109" s="149"/>
      <c r="VDX109" s="149"/>
      <c r="VDY109" s="149"/>
      <c r="VDZ109" s="149"/>
      <c r="VEA109" s="149"/>
      <c r="VEB109" s="149"/>
      <c r="VEC109" s="149"/>
      <c r="VED109" s="149"/>
      <c r="VEE109" s="149"/>
      <c r="VEF109" s="149"/>
      <c r="VEG109" s="149"/>
      <c r="VEH109" s="149"/>
      <c r="VEI109" s="149"/>
      <c r="VEJ109" s="149"/>
      <c r="VEK109" s="149"/>
      <c r="VEL109" s="149"/>
      <c r="VEM109" s="149"/>
      <c r="VEN109" s="149"/>
      <c r="VEO109" s="149"/>
      <c r="VEP109" s="149"/>
      <c r="VEQ109" s="149"/>
      <c r="VER109" s="149"/>
      <c r="VES109" s="149"/>
      <c r="VET109" s="149"/>
      <c r="VEU109" s="149"/>
      <c r="VEV109" s="149"/>
      <c r="VEW109" s="149"/>
      <c r="VEX109" s="149"/>
      <c r="VEY109" s="149"/>
      <c r="VEZ109" s="149"/>
      <c r="VFA109" s="149"/>
      <c r="VFB109" s="149"/>
      <c r="VFC109" s="149"/>
      <c r="VFD109" s="149"/>
      <c r="VFE109" s="149"/>
      <c r="VFF109" s="149"/>
      <c r="VFG109" s="149"/>
      <c r="VFH109" s="149"/>
      <c r="VFI109" s="149"/>
      <c r="VFJ109" s="149"/>
      <c r="VFK109" s="149"/>
      <c r="VFL109" s="149"/>
      <c r="VFM109" s="149"/>
      <c r="VFN109" s="149"/>
      <c r="VFO109" s="149"/>
      <c r="VFP109" s="149"/>
      <c r="VFQ109" s="149"/>
      <c r="VFR109" s="149"/>
      <c r="VFS109" s="149"/>
      <c r="VFT109" s="149"/>
      <c r="VFU109" s="149"/>
      <c r="VFV109" s="149"/>
      <c r="VFW109" s="149"/>
      <c r="VFX109" s="149"/>
      <c r="VFY109" s="149"/>
      <c r="VFZ109" s="149"/>
      <c r="VGA109" s="149"/>
      <c r="VGB109" s="149"/>
      <c r="VGC109" s="149"/>
      <c r="VGD109" s="149"/>
      <c r="VGE109" s="149"/>
      <c r="VGF109" s="149"/>
      <c r="VGG109" s="149"/>
      <c r="VGH109" s="149"/>
      <c r="VGI109" s="149"/>
      <c r="VGJ109" s="149"/>
      <c r="VGK109" s="149"/>
      <c r="VGL109" s="149"/>
      <c r="VGM109" s="149"/>
      <c r="VGN109" s="149"/>
      <c r="VGO109" s="149"/>
      <c r="VGP109" s="149"/>
      <c r="VGQ109" s="149"/>
      <c r="VGR109" s="149"/>
      <c r="VGS109" s="149"/>
      <c r="VGT109" s="149"/>
      <c r="VGU109" s="149"/>
      <c r="VGV109" s="149"/>
      <c r="VGW109" s="149"/>
      <c r="VGX109" s="149"/>
      <c r="VGY109" s="149"/>
      <c r="VGZ109" s="149"/>
      <c r="VHA109" s="149"/>
      <c r="VHB109" s="149"/>
      <c r="VHC109" s="149"/>
      <c r="VHD109" s="149"/>
      <c r="VHE109" s="149"/>
      <c r="VHF109" s="149"/>
      <c r="VHG109" s="149"/>
      <c r="VHH109" s="149"/>
      <c r="VHI109" s="149"/>
      <c r="VHJ109" s="149"/>
      <c r="VHK109" s="149"/>
      <c r="VHL109" s="149"/>
      <c r="VHM109" s="149"/>
      <c r="VHN109" s="149"/>
      <c r="VHO109" s="149"/>
      <c r="VHP109" s="149"/>
      <c r="VHQ109" s="149"/>
      <c r="VHR109" s="149"/>
      <c r="VHS109" s="149"/>
      <c r="VHT109" s="149"/>
      <c r="VHU109" s="149"/>
      <c r="VHV109" s="149"/>
      <c r="VHW109" s="149"/>
      <c r="VHX109" s="149"/>
      <c r="VHY109" s="149"/>
      <c r="VHZ109" s="149"/>
      <c r="VIA109" s="149"/>
      <c r="VIB109" s="149"/>
      <c r="VIC109" s="149"/>
      <c r="VID109" s="149"/>
      <c r="VIE109" s="149"/>
      <c r="VIF109" s="149"/>
      <c r="VIG109" s="149"/>
      <c r="VIH109" s="149"/>
      <c r="VII109" s="149"/>
      <c r="VIJ109" s="149"/>
      <c r="VIK109" s="149"/>
      <c r="VIL109" s="149"/>
      <c r="VIM109" s="149"/>
      <c r="VIN109" s="149"/>
      <c r="VIO109" s="149"/>
      <c r="VIP109" s="149"/>
      <c r="VIQ109" s="149"/>
      <c r="VIR109" s="149"/>
      <c r="VIS109" s="149"/>
      <c r="VIT109" s="149"/>
      <c r="VIU109" s="149"/>
      <c r="VIV109" s="149"/>
      <c r="VIW109" s="149"/>
      <c r="VIX109" s="149"/>
      <c r="VIY109" s="149"/>
      <c r="VIZ109" s="149"/>
      <c r="VJA109" s="149"/>
      <c r="VJB109" s="149"/>
      <c r="VJC109" s="149"/>
      <c r="VJD109" s="149"/>
      <c r="VJE109" s="149"/>
      <c r="VJF109" s="149"/>
      <c r="VJG109" s="149"/>
      <c r="VJH109" s="149"/>
      <c r="VJI109" s="149"/>
      <c r="VJJ109" s="149"/>
      <c r="VJK109" s="149"/>
      <c r="VJL109" s="149"/>
      <c r="VJM109" s="149"/>
      <c r="VJN109" s="149"/>
      <c r="VJO109" s="149"/>
      <c r="VJP109" s="149"/>
      <c r="VJQ109" s="149"/>
      <c r="VJR109" s="149"/>
      <c r="VJS109" s="149"/>
      <c r="VJT109" s="149"/>
      <c r="VJU109" s="149"/>
      <c r="VJV109" s="149"/>
      <c r="VJW109" s="149"/>
      <c r="VJX109" s="149"/>
      <c r="VJY109" s="149"/>
      <c r="VJZ109" s="149"/>
      <c r="VKA109" s="149"/>
      <c r="VKB109" s="149"/>
      <c r="VKC109" s="149"/>
      <c r="VKD109" s="149"/>
      <c r="VKE109" s="149"/>
      <c r="VKF109" s="149"/>
      <c r="VKG109" s="149"/>
      <c r="VKH109" s="149"/>
      <c r="VKI109" s="149"/>
      <c r="VKJ109" s="149"/>
      <c r="VKK109" s="149"/>
      <c r="VKL109" s="149"/>
      <c r="VKM109" s="149"/>
      <c r="VKN109" s="149"/>
      <c r="VKO109" s="149"/>
      <c r="VKP109" s="149"/>
      <c r="VKQ109" s="149"/>
      <c r="VKR109" s="149"/>
      <c r="VKS109" s="149"/>
      <c r="VKT109" s="149"/>
      <c r="VKU109" s="149"/>
      <c r="VKV109" s="149"/>
      <c r="VKW109" s="149"/>
      <c r="VKX109" s="149"/>
      <c r="VKY109" s="149"/>
      <c r="VKZ109" s="149"/>
      <c r="VLA109" s="149"/>
      <c r="VLB109" s="149"/>
      <c r="VLC109" s="149"/>
      <c r="VLD109" s="149"/>
      <c r="VLE109" s="149"/>
      <c r="VLF109" s="149"/>
      <c r="VLG109" s="149"/>
      <c r="VLH109" s="149"/>
      <c r="VLI109" s="149"/>
      <c r="VLJ109" s="149"/>
      <c r="VLK109" s="149"/>
      <c r="VLL109" s="149"/>
      <c r="VLM109" s="149"/>
      <c r="VLN109" s="149"/>
      <c r="VLO109" s="149"/>
      <c r="VLP109" s="149"/>
      <c r="VLQ109" s="149"/>
      <c r="VLR109" s="149"/>
      <c r="VLS109" s="149"/>
      <c r="VLT109" s="149"/>
      <c r="VLU109" s="149"/>
      <c r="VLV109" s="149"/>
      <c r="VLW109" s="149"/>
      <c r="VLX109" s="149"/>
      <c r="VLY109" s="149"/>
      <c r="VLZ109" s="149"/>
      <c r="VMA109" s="149"/>
      <c r="VMB109" s="149"/>
      <c r="VMC109" s="149"/>
      <c r="VMD109" s="149"/>
      <c r="VME109" s="149"/>
      <c r="VMF109" s="149"/>
      <c r="VMG109" s="149"/>
      <c r="VMH109" s="149"/>
      <c r="VMI109" s="149"/>
      <c r="VMJ109" s="149"/>
      <c r="VMK109" s="149"/>
      <c r="VML109" s="149"/>
      <c r="VMM109" s="149"/>
      <c r="VMN109" s="149"/>
      <c r="VMO109" s="149"/>
      <c r="VMP109" s="149"/>
      <c r="VMQ109" s="149"/>
      <c r="VMR109" s="149"/>
      <c r="VMS109" s="149"/>
      <c r="VMT109" s="149"/>
      <c r="VMU109" s="149"/>
      <c r="VMV109" s="149"/>
      <c r="VMW109" s="149"/>
      <c r="VMX109" s="149"/>
      <c r="VMY109" s="149"/>
      <c r="VMZ109" s="149"/>
      <c r="VNA109" s="149"/>
      <c r="VNB109" s="149"/>
      <c r="VNC109" s="149"/>
      <c r="VND109" s="149"/>
      <c r="VNE109" s="149"/>
      <c r="VNF109" s="149"/>
      <c r="VNG109" s="149"/>
      <c r="VNH109" s="149"/>
      <c r="VNI109" s="149"/>
      <c r="VNJ109" s="149"/>
      <c r="VNK109" s="149"/>
      <c r="VNL109" s="149"/>
      <c r="VNM109" s="149"/>
      <c r="VNN109" s="149"/>
      <c r="VNO109" s="149"/>
      <c r="VNP109" s="149"/>
      <c r="VNQ109" s="149"/>
      <c r="VNR109" s="149"/>
      <c r="VNS109" s="149"/>
      <c r="VNT109" s="149"/>
      <c r="VNU109" s="149"/>
      <c r="VNV109" s="149"/>
      <c r="VNW109" s="149"/>
      <c r="VNX109" s="149"/>
      <c r="VNY109" s="149"/>
      <c r="VNZ109" s="149"/>
      <c r="VOA109" s="149"/>
      <c r="VOB109" s="149"/>
      <c r="VOC109" s="149"/>
      <c r="VOD109" s="149"/>
      <c r="VOE109" s="149"/>
      <c r="VOF109" s="149"/>
      <c r="VOG109" s="149"/>
      <c r="VOH109" s="149"/>
      <c r="VOI109" s="149"/>
      <c r="VOJ109" s="149"/>
      <c r="VOK109" s="149"/>
      <c r="VOL109" s="149"/>
      <c r="VOM109" s="149"/>
      <c r="VON109" s="149"/>
      <c r="VOO109" s="149"/>
      <c r="VOP109" s="149"/>
      <c r="VOQ109" s="149"/>
      <c r="VOR109" s="149"/>
      <c r="VOS109" s="149"/>
      <c r="VOT109" s="149"/>
      <c r="VOU109" s="149"/>
      <c r="VOV109" s="149"/>
      <c r="VOW109" s="149"/>
      <c r="VOX109" s="149"/>
      <c r="VOY109" s="149"/>
      <c r="VOZ109" s="149"/>
      <c r="VPA109" s="149"/>
      <c r="VPB109" s="149"/>
      <c r="VPC109" s="149"/>
      <c r="VPD109" s="149"/>
      <c r="VPE109" s="149"/>
      <c r="VPF109" s="149"/>
      <c r="VPG109" s="149"/>
      <c r="VPH109" s="149"/>
      <c r="VPI109" s="149"/>
      <c r="VPJ109" s="149"/>
      <c r="VPK109" s="149"/>
      <c r="VPL109" s="149"/>
      <c r="VPM109" s="149"/>
      <c r="VPN109" s="149"/>
      <c r="VPO109" s="149"/>
      <c r="VPP109" s="149"/>
      <c r="VPQ109" s="149"/>
      <c r="VPR109" s="149"/>
      <c r="VPS109" s="149"/>
      <c r="VPT109" s="149"/>
      <c r="VPU109" s="149"/>
      <c r="VPV109" s="149"/>
      <c r="VPW109" s="149"/>
      <c r="VPX109" s="149"/>
      <c r="VPY109" s="149"/>
      <c r="VPZ109" s="149"/>
      <c r="VQA109" s="149"/>
      <c r="VQB109" s="149"/>
      <c r="VQC109" s="149"/>
      <c r="VQD109" s="149"/>
      <c r="VQE109" s="149"/>
      <c r="VQF109" s="149"/>
      <c r="VQG109" s="149"/>
      <c r="VQH109" s="149"/>
      <c r="VQI109" s="149"/>
      <c r="VQJ109" s="149"/>
      <c r="VQK109" s="149"/>
      <c r="VQL109" s="149"/>
      <c r="VQM109" s="149"/>
      <c r="VQN109" s="149"/>
      <c r="VQO109" s="149"/>
      <c r="VQP109" s="149"/>
      <c r="VQQ109" s="149"/>
      <c r="VQR109" s="149"/>
      <c r="VQS109" s="149"/>
      <c r="VQT109" s="149"/>
      <c r="VQU109" s="149"/>
      <c r="VQV109" s="149"/>
      <c r="VQW109" s="149"/>
      <c r="VQX109" s="149"/>
      <c r="VQY109" s="149"/>
      <c r="VQZ109" s="149"/>
      <c r="VRA109" s="149"/>
      <c r="VRB109" s="149"/>
      <c r="VRC109" s="149"/>
      <c r="VRD109" s="149"/>
      <c r="VRE109" s="149"/>
      <c r="VRF109" s="149"/>
      <c r="VRG109" s="149"/>
      <c r="VRH109" s="149"/>
      <c r="VRI109" s="149"/>
      <c r="VRJ109" s="149"/>
      <c r="VRK109" s="149"/>
      <c r="VRL109" s="149"/>
      <c r="VRM109" s="149"/>
      <c r="VRN109" s="149"/>
      <c r="VRO109" s="149"/>
      <c r="VRP109" s="149"/>
      <c r="VRQ109" s="149"/>
      <c r="VRR109" s="149"/>
      <c r="VRS109" s="149"/>
      <c r="VRT109" s="149"/>
      <c r="VRU109" s="149"/>
      <c r="VRV109" s="149"/>
      <c r="VRW109" s="149"/>
      <c r="VRX109" s="149"/>
      <c r="VRY109" s="149"/>
      <c r="VRZ109" s="149"/>
      <c r="VSA109" s="149"/>
      <c r="VSB109" s="149"/>
      <c r="VSC109" s="149"/>
      <c r="VSD109" s="149"/>
      <c r="VSE109" s="149"/>
      <c r="VSF109" s="149"/>
      <c r="VSG109" s="149"/>
      <c r="VSH109" s="149"/>
      <c r="VSI109" s="149"/>
      <c r="VSJ109" s="149"/>
      <c r="VSK109" s="149"/>
      <c r="VSL109" s="149"/>
      <c r="VSM109" s="149"/>
      <c r="VSN109" s="149"/>
      <c r="VSO109" s="149"/>
      <c r="VSP109" s="149"/>
      <c r="VSQ109" s="149"/>
      <c r="VSR109" s="149"/>
      <c r="VSS109" s="149"/>
      <c r="VST109" s="149"/>
      <c r="VSU109" s="149"/>
      <c r="VSV109" s="149"/>
      <c r="VSW109" s="149"/>
      <c r="VSX109" s="149"/>
      <c r="VSY109" s="149"/>
      <c r="VSZ109" s="149"/>
      <c r="VTA109" s="149"/>
      <c r="VTB109" s="149"/>
      <c r="VTC109" s="149"/>
      <c r="VTD109" s="149"/>
      <c r="VTE109" s="149"/>
      <c r="VTF109" s="149"/>
      <c r="VTG109" s="149"/>
      <c r="VTH109" s="149"/>
      <c r="VTI109" s="149"/>
      <c r="VTJ109" s="149"/>
      <c r="VTK109" s="149"/>
      <c r="VTL109" s="149"/>
      <c r="VTM109" s="149"/>
      <c r="VTN109" s="149"/>
      <c r="VTO109" s="149"/>
      <c r="VTP109" s="149"/>
      <c r="VTQ109" s="149"/>
      <c r="VTR109" s="149"/>
      <c r="VTS109" s="149"/>
      <c r="VTT109" s="149"/>
      <c r="VTU109" s="149"/>
      <c r="VTV109" s="149"/>
      <c r="VTW109" s="149"/>
      <c r="VTX109" s="149"/>
      <c r="VTY109" s="149"/>
      <c r="VTZ109" s="149"/>
      <c r="VUA109" s="149"/>
      <c r="VUB109" s="149"/>
      <c r="VUC109" s="149"/>
      <c r="VUD109" s="149"/>
      <c r="VUE109" s="149"/>
      <c r="VUF109" s="149"/>
      <c r="VUG109" s="149"/>
      <c r="VUH109" s="149"/>
      <c r="VUI109" s="149"/>
      <c r="VUJ109" s="149"/>
      <c r="VUK109" s="149"/>
      <c r="VUL109" s="149"/>
      <c r="VUM109" s="149"/>
      <c r="VUN109" s="149"/>
      <c r="VUO109" s="149"/>
      <c r="VUP109" s="149"/>
      <c r="VUQ109" s="149"/>
      <c r="VUR109" s="149"/>
      <c r="VUS109" s="149"/>
      <c r="VUT109" s="149"/>
      <c r="VUU109" s="149"/>
      <c r="VUV109" s="149"/>
      <c r="VUW109" s="149"/>
      <c r="VUX109" s="149"/>
      <c r="VUY109" s="149"/>
      <c r="VUZ109" s="149"/>
      <c r="VVA109" s="149"/>
      <c r="VVB109" s="149"/>
      <c r="VVC109" s="149"/>
      <c r="VVD109" s="149"/>
      <c r="VVE109" s="149"/>
      <c r="VVF109" s="149"/>
      <c r="VVG109" s="149"/>
      <c r="VVH109" s="149"/>
      <c r="VVI109" s="149"/>
      <c r="VVJ109" s="149"/>
      <c r="VVK109" s="149"/>
      <c r="VVL109" s="149"/>
      <c r="VVM109" s="149"/>
      <c r="VVN109" s="149"/>
      <c r="VVO109" s="149"/>
      <c r="VVP109" s="149"/>
      <c r="VVQ109" s="149"/>
      <c r="VVR109" s="149"/>
      <c r="VVS109" s="149"/>
      <c r="VVT109" s="149"/>
      <c r="VVU109" s="149"/>
      <c r="VVV109" s="149"/>
      <c r="VVW109" s="149"/>
      <c r="VVX109" s="149"/>
      <c r="VVY109" s="149"/>
      <c r="VVZ109" s="149"/>
      <c r="VWA109" s="149"/>
      <c r="VWB109" s="149"/>
      <c r="VWC109" s="149"/>
      <c r="VWD109" s="149"/>
      <c r="VWE109" s="149"/>
      <c r="VWF109" s="149"/>
      <c r="VWG109" s="149"/>
      <c r="VWH109" s="149"/>
      <c r="VWI109" s="149"/>
      <c r="VWJ109" s="149"/>
      <c r="VWK109" s="149"/>
      <c r="VWL109" s="149"/>
      <c r="VWM109" s="149"/>
      <c r="VWN109" s="149"/>
      <c r="VWO109" s="149"/>
      <c r="VWP109" s="149"/>
      <c r="VWQ109" s="149"/>
      <c r="VWR109" s="149"/>
      <c r="VWS109" s="149"/>
      <c r="VWT109" s="149"/>
      <c r="VWU109" s="149"/>
      <c r="VWV109" s="149"/>
      <c r="VWW109" s="149"/>
      <c r="VWX109" s="149"/>
      <c r="VWY109" s="149"/>
      <c r="VWZ109" s="149"/>
      <c r="VXA109" s="149"/>
      <c r="VXB109" s="149"/>
      <c r="VXC109" s="149"/>
      <c r="VXD109" s="149"/>
      <c r="VXE109" s="149"/>
      <c r="VXF109" s="149"/>
      <c r="VXG109" s="149"/>
      <c r="VXH109" s="149"/>
      <c r="VXI109" s="149"/>
      <c r="VXJ109" s="149"/>
      <c r="VXK109" s="149"/>
      <c r="VXL109" s="149"/>
      <c r="VXM109" s="149"/>
      <c r="VXN109" s="149"/>
      <c r="VXO109" s="149"/>
      <c r="VXP109" s="149"/>
      <c r="VXQ109" s="149"/>
      <c r="VXR109" s="149"/>
      <c r="VXS109" s="149"/>
      <c r="VXT109" s="149"/>
      <c r="VXU109" s="149"/>
      <c r="VXV109" s="149"/>
      <c r="VXW109" s="149"/>
      <c r="VXX109" s="149"/>
      <c r="VXY109" s="149"/>
      <c r="VXZ109" s="149"/>
      <c r="VYA109" s="149"/>
      <c r="VYB109" s="149"/>
      <c r="VYC109" s="149"/>
      <c r="VYD109" s="149"/>
      <c r="VYE109" s="149"/>
      <c r="VYF109" s="149"/>
      <c r="VYG109" s="149"/>
      <c r="VYH109" s="149"/>
      <c r="VYI109" s="149"/>
      <c r="VYJ109" s="149"/>
      <c r="VYK109" s="149"/>
      <c r="VYL109" s="149"/>
      <c r="VYM109" s="149"/>
      <c r="VYN109" s="149"/>
      <c r="VYO109" s="149"/>
      <c r="VYP109" s="149"/>
      <c r="VYQ109" s="149"/>
      <c r="VYR109" s="149"/>
      <c r="VYS109" s="149"/>
      <c r="VYT109" s="149"/>
      <c r="VYU109" s="149"/>
      <c r="VYV109" s="149"/>
      <c r="VYW109" s="149"/>
      <c r="VYX109" s="149"/>
      <c r="VYY109" s="149"/>
      <c r="VYZ109" s="149"/>
      <c r="VZA109" s="149"/>
      <c r="VZB109" s="149"/>
      <c r="VZC109" s="149"/>
      <c r="VZD109" s="149"/>
      <c r="VZE109" s="149"/>
      <c r="VZF109" s="149"/>
      <c r="VZG109" s="149"/>
      <c r="VZH109" s="149"/>
      <c r="VZI109" s="149"/>
      <c r="VZJ109" s="149"/>
      <c r="VZK109" s="149"/>
      <c r="VZL109" s="149"/>
      <c r="VZM109" s="149"/>
      <c r="VZN109" s="149"/>
      <c r="VZO109" s="149"/>
      <c r="VZP109" s="149"/>
      <c r="VZQ109" s="149"/>
      <c r="VZR109" s="149"/>
      <c r="VZS109" s="149"/>
      <c r="VZT109" s="149"/>
      <c r="VZU109" s="149"/>
      <c r="VZV109" s="149"/>
      <c r="VZW109" s="149"/>
      <c r="VZX109" s="149"/>
      <c r="VZY109" s="149"/>
      <c r="VZZ109" s="149"/>
      <c r="WAA109" s="149"/>
      <c r="WAB109" s="149"/>
      <c r="WAC109" s="149"/>
      <c r="WAD109" s="149"/>
      <c r="WAE109" s="149"/>
      <c r="WAF109" s="149"/>
      <c r="WAG109" s="149"/>
      <c r="WAH109" s="149"/>
      <c r="WAI109" s="149"/>
      <c r="WAJ109" s="149"/>
      <c r="WAK109" s="149"/>
      <c r="WAL109" s="149"/>
      <c r="WAM109" s="149"/>
      <c r="WAN109" s="149"/>
      <c r="WAO109" s="149"/>
      <c r="WAP109" s="149"/>
      <c r="WAQ109" s="149"/>
      <c r="WAR109" s="149"/>
      <c r="WAS109" s="149"/>
      <c r="WAT109" s="149"/>
      <c r="WAU109" s="149"/>
      <c r="WAV109" s="149"/>
      <c r="WAW109" s="149"/>
      <c r="WAX109" s="149"/>
      <c r="WAY109" s="149"/>
      <c r="WAZ109" s="149"/>
      <c r="WBA109" s="149"/>
      <c r="WBB109" s="149"/>
      <c r="WBC109" s="149"/>
      <c r="WBD109" s="149"/>
      <c r="WBE109" s="149"/>
      <c r="WBF109" s="149"/>
      <c r="WBG109" s="149"/>
      <c r="WBH109" s="149"/>
      <c r="WBI109" s="149"/>
      <c r="WBJ109" s="149"/>
      <c r="WBK109" s="149"/>
      <c r="WBL109" s="149"/>
      <c r="WBM109" s="149"/>
      <c r="WBN109" s="149"/>
      <c r="WBO109" s="149"/>
      <c r="WBP109" s="149"/>
      <c r="WBQ109" s="149"/>
      <c r="WBR109" s="149"/>
      <c r="WBS109" s="149"/>
      <c r="WBT109" s="149"/>
      <c r="WBU109" s="149"/>
      <c r="WBV109" s="149"/>
      <c r="WBW109" s="149"/>
      <c r="WBX109" s="149"/>
      <c r="WBY109" s="149"/>
      <c r="WBZ109" s="149"/>
      <c r="WCA109" s="149"/>
      <c r="WCB109" s="149"/>
      <c r="WCC109" s="149"/>
      <c r="WCD109" s="149"/>
      <c r="WCE109" s="149"/>
      <c r="WCF109" s="149"/>
      <c r="WCG109" s="149"/>
      <c r="WCH109" s="149"/>
      <c r="WCI109" s="149"/>
      <c r="WCJ109" s="149"/>
      <c r="WCK109" s="149"/>
      <c r="WCL109" s="149"/>
      <c r="WCM109" s="149"/>
      <c r="WCN109" s="149"/>
      <c r="WCO109" s="149"/>
      <c r="WCP109" s="149"/>
      <c r="WCQ109" s="149"/>
      <c r="WCR109" s="149"/>
      <c r="WCS109" s="149"/>
      <c r="WCT109" s="149"/>
      <c r="WCU109" s="149"/>
      <c r="WCV109" s="149"/>
      <c r="WCW109" s="149"/>
      <c r="WCX109" s="149"/>
      <c r="WCY109" s="149"/>
      <c r="WCZ109" s="149"/>
      <c r="WDA109" s="149"/>
      <c r="WDB109" s="149"/>
      <c r="WDC109" s="149"/>
      <c r="WDD109" s="149"/>
      <c r="WDE109" s="149"/>
      <c r="WDF109" s="149"/>
      <c r="WDG109" s="149"/>
      <c r="WDH109" s="149"/>
      <c r="WDI109" s="149"/>
      <c r="WDJ109" s="149"/>
      <c r="WDK109" s="149"/>
      <c r="WDL109" s="149"/>
      <c r="WDM109" s="149"/>
      <c r="WDN109" s="149"/>
      <c r="WDO109" s="149"/>
      <c r="WDP109" s="149"/>
      <c r="WDQ109" s="149"/>
      <c r="WDR109" s="149"/>
      <c r="WDS109" s="149"/>
      <c r="WDT109" s="149"/>
      <c r="WDU109" s="149"/>
      <c r="WDV109" s="149"/>
      <c r="WDW109" s="149"/>
      <c r="WDX109" s="149"/>
      <c r="WDY109" s="149"/>
      <c r="WDZ109" s="149"/>
      <c r="WEA109" s="149"/>
      <c r="WEB109" s="149"/>
      <c r="WEC109" s="149"/>
      <c r="WED109" s="149"/>
      <c r="WEE109" s="149"/>
      <c r="WEF109" s="149"/>
      <c r="WEG109" s="149"/>
      <c r="WEH109" s="149"/>
      <c r="WEI109" s="149"/>
      <c r="WEJ109" s="149"/>
      <c r="WEK109" s="149"/>
      <c r="WEL109" s="149"/>
      <c r="WEM109" s="149"/>
      <c r="WEN109" s="149"/>
      <c r="WEO109" s="149"/>
      <c r="WEP109" s="149"/>
      <c r="WEQ109" s="149"/>
      <c r="WER109" s="149"/>
      <c r="WES109" s="149"/>
      <c r="WET109" s="149"/>
      <c r="WEU109" s="149"/>
      <c r="WEV109" s="149"/>
      <c r="WEW109" s="149"/>
      <c r="WEX109" s="149"/>
      <c r="WEY109" s="149"/>
      <c r="WEZ109" s="149"/>
      <c r="WFA109" s="149"/>
      <c r="WFB109" s="149"/>
      <c r="WFC109" s="149"/>
      <c r="WFD109" s="149"/>
      <c r="WFE109" s="149"/>
      <c r="WFF109" s="149"/>
      <c r="WFG109" s="149"/>
      <c r="WFH109" s="149"/>
      <c r="WFI109" s="149"/>
      <c r="WFJ109" s="149"/>
      <c r="WFK109" s="149"/>
      <c r="WFL109" s="149"/>
      <c r="WFM109" s="149"/>
      <c r="WFN109" s="149"/>
      <c r="WFO109" s="149"/>
      <c r="WFP109" s="149"/>
      <c r="WFQ109" s="149"/>
      <c r="WFR109" s="149"/>
      <c r="WFS109" s="149"/>
      <c r="WFT109" s="149"/>
      <c r="WFU109" s="149"/>
      <c r="WFV109" s="149"/>
      <c r="WFW109" s="149"/>
      <c r="WFX109" s="149"/>
      <c r="WFY109" s="149"/>
      <c r="WFZ109" s="149"/>
      <c r="WGA109" s="149"/>
      <c r="WGB109" s="149"/>
      <c r="WGC109" s="149"/>
      <c r="WGD109" s="149"/>
      <c r="WGE109" s="149"/>
      <c r="WGF109" s="149"/>
      <c r="WGG109" s="149"/>
      <c r="WGH109" s="149"/>
      <c r="WGI109" s="149"/>
      <c r="WGJ109" s="149"/>
      <c r="WGK109" s="149"/>
      <c r="WGL109" s="149"/>
      <c r="WGM109" s="149"/>
      <c r="WGN109" s="149"/>
      <c r="WGO109" s="149"/>
      <c r="WGP109" s="149"/>
      <c r="WGQ109" s="149"/>
      <c r="WGR109" s="149"/>
      <c r="WGS109" s="149"/>
      <c r="WGT109" s="149"/>
      <c r="WGU109" s="149"/>
      <c r="WGV109" s="149"/>
      <c r="WGW109" s="149"/>
      <c r="WGX109" s="149"/>
      <c r="WGY109" s="149"/>
      <c r="WGZ109" s="149"/>
      <c r="WHA109" s="149"/>
      <c r="WHB109" s="149"/>
      <c r="WHC109" s="149"/>
      <c r="WHD109" s="149"/>
      <c r="WHE109" s="149"/>
      <c r="WHF109" s="149"/>
      <c r="WHG109" s="149"/>
      <c r="WHH109" s="149"/>
      <c r="WHI109" s="149"/>
      <c r="WHJ109" s="149"/>
      <c r="WHK109" s="149"/>
      <c r="WHL109" s="149"/>
      <c r="WHM109" s="149"/>
      <c r="WHN109" s="149"/>
      <c r="WHO109" s="149"/>
      <c r="WHP109" s="149"/>
      <c r="WHQ109" s="149"/>
      <c r="WHR109" s="149"/>
      <c r="WHS109" s="149"/>
      <c r="WHT109" s="149"/>
      <c r="WHU109" s="149"/>
      <c r="WHV109" s="149"/>
      <c r="WHW109" s="149"/>
      <c r="WHX109" s="149"/>
      <c r="WHY109" s="149"/>
      <c r="WHZ109" s="149"/>
      <c r="WIA109" s="149"/>
      <c r="WIB109" s="149"/>
      <c r="WIC109" s="149"/>
      <c r="WID109" s="149"/>
      <c r="WIE109" s="149"/>
      <c r="WIF109" s="149"/>
      <c r="WIG109" s="149"/>
      <c r="WIH109" s="149"/>
      <c r="WII109" s="149"/>
      <c r="WIJ109" s="149"/>
      <c r="WIK109" s="149"/>
      <c r="WIL109" s="149"/>
      <c r="WIM109" s="149"/>
      <c r="WIN109" s="149"/>
      <c r="WIO109" s="149"/>
      <c r="WIP109" s="149"/>
      <c r="WIQ109" s="149"/>
      <c r="WIR109" s="149"/>
      <c r="WIS109" s="149"/>
      <c r="WIT109" s="149"/>
      <c r="WIU109" s="149"/>
      <c r="WIV109" s="149"/>
      <c r="WIW109" s="149"/>
      <c r="WIX109" s="149"/>
      <c r="WIY109" s="149"/>
      <c r="WIZ109" s="149"/>
      <c r="WJA109" s="149"/>
      <c r="WJB109" s="149"/>
      <c r="WJC109" s="149"/>
      <c r="WJD109" s="149"/>
      <c r="WJE109" s="149"/>
      <c r="WJF109" s="149"/>
      <c r="WJG109" s="149"/>
      <c r="WJH109" s="149"/>
      <c r="WJI109" s="149"/>
      <c r="WJJ109" s="149"/>
      <c r="WJK109" s="149"/>
      <c r="WJL109" s="149"/>
      <c r="WJM109" s="149"/>
      <c r="WJN109" s="149"/>
      <c r="WJO109" s="149"/>
      <c r="WJP109" s="149"/>
      <c r="WJQ109" s="149"/>
      <c r="WJR109" s="149"/>
      <c r="WJS109" s="149"/>
      <c r="WJT109" s="149"/>
      <c r="WJU109" s="149"/>
      <c r="WJV109" s="149"/>
      <c r="WJW109" s="149"/>
      <c r="WJX109" s="149"/>
      <c r="WJY109" s="149"/>
      <c r="WJZ109" s="149"/>
      <c r="WKA109" s="149"/>
      <c r="WKB109" s="149"/>
      <c r="WKC109" s="149"/>
      <c r="WKD109" s="149"/>
      <c r="WKE109" s="149"/>
      <c r="WKF109" s="149"/>
      <c r="WKG109" s="149"/>
      <c r="WKH109" s="149"/>
      <c r="WKI109" s="149"/>
      <c r="WKJ109" s="149"/>
      <c r="WKK109" s="149"/>
      <c r="WKL109" s="149"/>
      <c r="WKM109" s="149"/>
      <c r="WKN109" s="149"/>
      <c r="WKO109" s="149"/>
      <c r="WKP109" s="149"/>
      <c r="WKQ109" s="149"/>
      <c r="WKR109" s="149"/>
      <c r="WKS109" s="149"/>
      <c r="WKT109" s="149"/>
      <c r="WKU109" s="149"/>
      <c r="WKV109" s="149"/>
      <c r="WKW109" s="149"/>
      <c r="WKX109" s="149"/>
      <c r="WKY109" s="149"/>
      <c r="WKZ109" s="149"/>
      <c r="WLA109" s="149"/>
      <c r="WLB109" s="149"/>
      <c r="WLC109" s="149"/>
      <c r="WLD109" s="149"/>
      <c r="WLE109" s="149"/>
      <c r="WLF109" s="149"/>
      <c r="WLG109" s="149"/>
      <c r="WLH109" s="149"/>
      <c r="WLI109" s="149"/>
      <c r="WLJ109" s="149"/>
      <c r="WLK109" s="149"/>
      <c r="WLL109" s="149"/>
      <c r="WLM109" s="149"/>
      <c r="WLN109" s="149"/>
      <c r="WLO109" s="149"/>
      <c r="WLP109" s="149"/>
      <c r="WLQ109" s="149"/>
      <c r="WLR109" s="149"/>
      <c r="WLS109" s="149"/>
      <c r="WLT109" s="149"/>
      <c r="WLU109" s="149"/>
      <c r="WLV109" s="149"/>
      <c r="WLW109" s="149"/>
      <c r="WLX109" s="149"/>
      <c r="WLY109" s="149"/>
      <c r="WLZ109" s="149"/>
      <c r="WMA109" s="149"/>
      <c r="WMB109" s="149"/>
      <c r="WMC109" s="149"/>
      <c r="WMD109" s="149"/>
      <c r="WME109" s="149"/>
      <c r="WMF109" s="149"/>
      <c r="WMG109" s="149"/>
      <c r="WMH109" s="149"/>
      <c r="WMI109" s="149"/>
      <c r="WMJ109" s="149"/>
      <c r="WMK109" s="149"/>
      <c r="WML109" s="149"/>
      <c r="WMM109" s="149"/>
      <c r="WMN109" s="149"/>
      <c r="WMO109" s="149"/>
      <c r="WMP109" s="149"/>
      <c r="WMQ109" s="149"/>
      <c r="WMR109" s="149"/>
      <c r="WMS109" s="149"/>
      <c r="WMT109" s="149"/>
      <c r="WMU109" s="149"/>
      <c r="WMV109" s="149"/>
      <c r="WMW109" s="149"/>
      <c r="WMX109" s="149"/>
      <c r="WMY109" s="149"/>
      <c r="WMZ109" s="149"/>
      <c r="WNA109" s="149"/>
      <c r="WNB109" s="149"/>
      <c r="WNC109" s="149"/>
      <c r="WND109" s="149"/>
      <c r="WNE109" s="149"/>
      <c r="WNF109" s="149"/>
      <c r="WNG109" s="149"/>
      <c r="WNH109" s="149"/>
      <c r="WNI109" s="149"/>
      <c r="WNJ109" s="149"/>
      <c r="WNK109" s="149"/>
      <c r="WNL109" s="149"/>
      <c r="WNM109" s="149"/>
      <c r="WNN109" s="149"/>
      <c r="WNO109" s="149"/>
      <c r="WNP109" s="149"/>
      <c r="WNQ109" s="149"/>
      <c r="WNR109" s="149"/>
      <c r="WNS109" s="149"/>
      <c r="WNT109" s="149"/>
      <c r="WNU109" s="149"/>
      <c r="WNV109" s="149"/>
      <c r="WNW109" s="149"/>
      <c r="WNX109" s="149"/>
      <c r="WNY109" s="149"/>
      <c r="WNZ109" s="149"/>
      <c r="WOA109" s="149"/>
      <c r="WOB109" s="149"/>
      <c r="WOC109" s="149"/>
      <c r="WOD109" s="149"/>
      <c r="WOE109" s="149"/>
      <c r="WOF109" s="149"/>
      <c r="WOG109" s="149"/>
      <c r="WOH109" s="149"/>
      <c r="WOI109" s="149"/>
      <c r="WOJ109" s="149"/>
      <c r="WOK109" s="149"/>
      <c r="WOL109" s="149"/>
      <c r="WOM109" s="149"/>
      <c r="WON109" s="149"/>
      <c r="WOO109" s="149"/>
      <c r="WOP109" s="149"/>
      <c r="WOQ109" s="149"/>
      <c r="WOR109" s="149"/>
      <c r="WOS109" s="149"/>
      <c r="WOT109" s="149"/>
      <c r="WOU109" s="149"/>
      <c r="WOV109" s="149"/>
      <c r="WOW109" s="149"/>
      <c r="WOX109" s="149"/>
      <c r="WOY109" s="149"/>
      <c r="WOZ109" s="149"/>
      <c r="WPA109" s="149"/>
      <c r="WPB109" s="149"/>
      <c r="WPC109" s="149"/>
      <c r="WPD109" s="149"/>
      <c r="WPE109" s="149"/>
      <c r="WPF109" s="149"/>
      <c r="WPG109" s="149"/>
      <c r="WPH109" s="149"/>
      <c r="WPI109" s="149"/>
      <c r="WPJ109" s="149"/>
      <c r="WPK109" s="149"/>
      <c r="WPL109" s="149"/>
      <c r="WPM109" s="149"/>
      <c r="WPN109" s="149"/>
      <c r="WPO109" s="149"/>
      <c r="WPP109" s="149"/>
      <c r="WPQ109" s="149"/>
      <c r="WPR109" s="149"/>
      <c r="WPS109" s="149"/>
      <c r="WPT109" s="149"/>
      <c r="WPU109" s="149"/>
      <c r="WPV109" s="149"/>
      <c r="WPW109" s="149"/>
      <c r="WPX109" s="149"/>
      <c r="WPY109" s="149"/>
      <c r="WPZ109" s="149"/>
      <c r="WQA109" s="149"/>
      <c r="WQB109" s="149"/>
      <c r="WQC109" s="149"/>
      <c r="WQD109" s="149"/>
      <c r="WQE109" s="149"/>
      <c r="WQF109" s="149"/>
      <c r="WQG109" s="149"/>
      <c r="WQH109" s="149"/>
      <c r="WQI109" s="149"/>
      <c r="WQJ109" s="149"/>
      <c r="WQK109" s="149"/>
      <c r="WQL109" s="149"/>
      <c r="WQM109" s="149"/>
      <c r="WQN109" s="149"/>
      <c r="WQO109" s="149"/>
      <c r="WQP109" s="149"/>
      <c r="WQQ109" s="149"/>
      <c r="WQR109" s="149"/>
      <c r="WQS109" s="149"/>
      <c r="WQT109" s="149"/>
      <c r="WQU109" s="149"/>
      <c r="WQV109" s="149"/>
      <c r="WQW109" s="149"/>
      <c r="WQX109" s="149"/>
      <c r="WQY109" s="149"/>
      <c r="WQZ109" s="149"/>
      <c r="WRA109" s="149"/>
      <c r="WRB109" s="149"/>
      <c r="WRC109" s="149"/>
      <c r="WRD109" s="149"/>
      <c r="WRE109" s="149"/>
      <c r="WRF109" s="149"/>
      <c r="WRG109" s="149"/>
      <c r="WRH109" s="149"/>
      <c r="WRI109" s="149"/>
      <c r="WRJ109" s="149"/>
      <c r="WRK109" s="149"/>
      <c r="WRL109" s="149"/>
      <c r="WRM109" s="149"/>
      <c r="WRN109" s="149"/>
      <c r="WRO109" s="149"/>
      <c r="WRP109" s="149"/>
      <c r="WRQ109" s="149"/>
      <c r="WRR109" s="149"/>
      <c r="WRS109" s="149"/>
      <c r="WRT109" s="149"/>
      <c r="WRU109" s="149"/>
      <c r="WRV109" s="149"/>
      <c r="WRW109" s="149"/>
      <c r="WRX109" s="149"/>
      <c r="WRY109" s="149"/>
      <c r="WRZ109" s="149"/>
      <c r="WSA109" s="149"/>
      <c r="WSB109" s="149"/>
      <c r="WSC109" s="149"/>
      <c r="WSD109" s="149"/>
      <c r="WSE109" s="149"/>
      <c r="WSF109" s="149"/>
      <c r="WSG109" s="149"/>
      <c r="WSH109" s="149"/>
      <c r="WSI109" s="149"/>
      <c r="WSJ109" s="149"/>
      <c r="WSK109" s="149"/>
      <c r="WSL109" s="149"/>
      <c r="WSM109" s="149"/>
      <c r="WSN109" s="149"/>
      <c r="WSO109" s="149"/>
      <c r="WSP109" s="149"/>
      <c r="WSQ109" s="149"/>
      <c r="WSR109" s="149"/>
      <c r="WSS109" s="149"/>
      <c r="WST109" s="149"/>
      <c r="WSU109" s="149"/>
      <c r="WSV109" s="149"/>
      <c r="WSW109" s="149"/>
      <c r="WSX109" s="149"/>
      <c r="WSY109" s="149"/>
      <c r="WSZ109" s="149"/>
      <c r="WTA109" s="149"/>
      <c r="WTB109" s="149"/>
      <c r="WTC109" s="149"/>
      <c r="WTD109" s="149"/>
      <c r="WTE109" s="149"/>
      <c r="WTF109" s="149"/>
      <c r="WTG109" s="149"/>
      <c r="WTH109" s="149"/>
      <c r="WTI109" s="149"/>
      <c r="WTJ109" s="149"/>
      <c r="WTK109" s="149"/>
      <c r="WTL109" s="149"/>
      <c r="WTM109" s="149"/>
      <c r="WTN109" s="149"/>
      <c r="WTO109" s="149"/>
      <c r="WTP109" s="149"/>
      <c r="WTQ109" s="149"/>
      <c r="WTR109" s="149"/>
      <c r="WTS109" s="149"/>
      <c r="WTT109" s="149"/>
      <c r="WTU109" s="149"/>
      <c r="WTV109" s="149"/>
      <c r="WTW109" s="149"/>
      <c r="WTX109" s="149"/>
      <c r="WTY109" s="149"/>
      <c r="WTZ109" s="149"/>
      <c r="WUA109" s="149"/>
      <c r="WUB109" s="149"/>
      <c r="WUC109" s="149"/>
      <c r="WUD109" s="149"/>
      <c r="WUE109" s="149"/>
      <c r="WUF109" s="149"/>
      <c r="WUG109" s="149"/>
      <c r="WUH109" s="149"/>
      <c r="WUI109" s="149"/>
      <c r="WUJ109" s="149"/>
      <c r="WUK109" s="149"/>
      <c r="WUL109" s="149"/>
      <c r="WUM109" s="149"/>
      <c r="WUN109" s="149"/>
      <c r="WUO109" s="149"/>
      <c r="WUP109" s="149"/>
      <c r="WUQ109" s="149"/>
      <c r="WUR109" s="149"/>
      <c r="WUS109" s="149"/>
      <c r="WUT109" s="149"/>
      <c r="WUU109" s="149"/>
      <c r="WUV109" s="149"/>
      <c r="WUW109" s="149"/>
      <c r="WUX109" s="149"/>
      <c r="WUY109" s="149"/>
      <c r="WUZ109" s="149"/>
      <c r="WVA109" s="149"/>
      <c r="WVB109" s="149"/>
      <c r="WVC109" s="149"/>
      <c r="WVD109" s="149"/>
      <c r="WVE109" s="149"/>
      <c r="WVF109" s="149"/>
      <c r="WVG109" s="149"/>
      <c r="WVH109" s="149"/>
      <c r="WVI109" s="149"/>
      <c r="WVJ109" s="149"/>
      <c r="WVK109" s="149"/>
      <c r="WVL109" s="149"/>
      <c r="WVM109" s="149"/>
      <c r="WVN109" s="149"/>
      <c r="WVO109" s="149"/>
      <c r="WVP109" s="149"/>
      <c r="WVQ109" s="149"/>
      <c r="WVR109" s="149"/>
      <c r="WVS109" s="149"/>
      <c r="WVT109" s="149"/>
      <c r="WVU109" s="149"/>
      <c r="WVV109" s="149"/>
      <c r="WVW109" s="149"/>
      <c r="WVX109" s="149"/>
      <c r="WVY109" s="149"/>
      <c r="WVZ109" s="149"/>
      <c r="WWA109" s="149"/>
      <c r="WWB109" s="149"/>
      <c r="WWC109" s="149"/>
      <c r="WWD109" s="149"/>
      <c r="WWE109" s="149"/>
      <c r="WWF109" s="149"/>
      <c r="WWG109" s="149"/>
      <c r="WWH109" s="149"/>
      <c r="WWI109" s="149"/>
      <c r="WWJ109" s="149"/>
      <c r="WWK109" s="149"/>
      <c r="WWL109" s="149"/>
      <c r="WWM109" s="149"/>
      <c r="WWN109" s="149"/>
      <c r="WWO109" s="149"/>
      <c r="WWP109" s="149"/>
      <c r="WWQ109" s="149"/>
      <c r="WWR109" s="149"/>
      <c r="WWS109" s="149"/>
      <c r="WWT109" s="149"/>
      <c r="WWU109" s="149"/>
      <c r="WWV109" s="149"/>
      <c r="WWW109" s="149"/>
      <c r="WWX109" s="149"/>
      <c r="WWY109" s="149"/>
      <c r="WWZ109" s="149"/>
      <c r="WXA109" s="149"/>
      <c r="WXB109" s="149"/>
      <c r="WXC109" s="149"/>
      <c r="WXD109" s="149"/>
      <c r="WXE109" s="149"/>
      <c r="WXF109" s="149"/>
      <c r="WXG109" s="149"/>
      <c r="WXH109" s="149"/>
      <c r="WXI109" s="149"/>
      <c r="WXJ109" s="149"/>
      <c r="WXK109" s="149"/>
      <c r="WXL109" s="149"/>
      <c r="WXM109" s="149"/>
      <c r="WXN109" s="149"/>
      <c r="WXO109" s="149"/>
      <c r="WXP109" s="149"/>
      <c r="WXQ109" s="149"/>
      <c r="WXR109" s="149"/>
      <c r="WXS109" s="149"/>
      <c r="WXT109" s="149"/>
      <c r="WXU109" s="149"/>
      <c r="WXV109" s="149"/>
      <c r="WXW109" s="149"/>
      <c r="WXX109" s="149"/>
      <c r="WXY109" s="149"/>
      <c r="WXZ109" s="149"/>
      <c r="WYA109" s="149"/>
      <c r="WYB109" s="149"/>
      <c r="WYC109" s="149"/>
      <c r="WYD109" s="149"/>
      <c r="WYE109" s="149"/>
      <c r="WYF109" s="149"/>
      <c r="WYG109" s="149"/>
      <c r="WYH109" s="149"/>
      <c r="WYI109" s="149"/>
      <c r="WYJ109" s="149"/>
      <c r="WYK109" s="149"/>
      <c r="WYL109" s="149"/>
      <c r="WYM109" s="149"/>
      <c r="WYN109" s="149"/>
      <c r="WYO109" s="149"/>
      <c r="WYP109" s="149"/>
      <c r="WYQ109" s="149"/>
      <c r="WYR109" s="149"/>
      <c r="WYS109" s="149"/>
      <c r="WYT109" s="149"/>
      <c r="WYU109" s="149"/>
      <c r="WYV109" s="149"/>
      <c r="WYW109" s="149"/>
      <c r="WYX109" s="149"/>
      <c r="WYY109" s="149"/>
      <c r="WYZ109" s="149"/>
      <c r="WZA109" s="149"/>
      <c r="WZB109" s="149"/>
      <c r="WZC109" s="149"/>
      <c r="WZD109" s="149"/>
      <c r="WZE109" s="149"/>
      <c r="WZF109" s="149"/>
      <c r="WZG109" s="149"/>
      <c r="WZH109" s="149"/>
      <c r="WZI109" s="149"/>
      <c r="WZJ109" s="149"/>
      <c r="WZK109" s="149"/>
      <c r="WZL109" s="149"/>
      <c r="WZM109" s="149"/>
      <c r="WZN109" s="149"/>
      <c r="WZO109" s="149"/>
      <c r="WZP109" s="149"/>
      <c r="WZQ109" s="149"/>
      <c r="WZR109" s="149"/>
      <c r="WZS109" s="149"/>
      <c r="WZT109" s="149"/>
      <c r="WZU109" s="149"/>
      <c r="WZV109" s="149"/>
      <c r="WZW109" s="149"/>
      <c r="WZX109" s="149"/>
      <c r="WZY109" s="149"/>
      <c r="WZZ109" s="149"/>
      <c r="XAA109" s="149"/>
      <c r="XAB109" s="149"/>
      <c r="XAC109" s="149"/>
      <c r="XAD109" s="149"/>
      <c r="XAE109" s="149"/>
      <c r="XAF109" s="149"/>
      <c r="XAG109" s="149"/>
      <c r="XAH109" s="149"/>
      <c r="XAI109" s="149"/>
      <c r="XAJ109" s="149"/>
      <c r="XAK109" s="149"/>
      <c r="XAL109" s="149"/>
      <c r="XAM109" s="149"/>
      <c r="XAN109" s="149"/>
      <c r="XAO109" s="149"/>
      <c r="XAP109" s="149"/>
      <c r="XAQ109" s="149"/>
      <c r="XAR109" s="149"/>
      <c r="XAS109" s="149"/>
      <c r="XAT109" s="149"/>
      <c r="XAU109" s="149"/>
      <c r="XAV109" s="149"/>
      <c r="XAW109" s="149"/>
      <c r="XAX109" s="149"/>
      <c r="XAY109" s="149"/>
      <c r="XAZ109" s="149"/>
      <c r="XBA109" s="149"/>
      <c r="XBB109" s="149"/>
      <c r="XBC109" s="149"/>
      <c r="XBD109" s="149"/>
      <c r="XBE109" s="149"/>
      <c r="XBF109" s="149"/>
      <c r="XBG109" s="149"/>
      <c r="XBH109" s="149"/>
      <c r="XBI109" s="149"/>
      <c r="XBJ109" s="149"/>
      <c r="XBK109" s="149"/>
      <c r="XBL109" s="149"/>
      <c r="XBM109" s="149"/>
      <c r="XBN109" s="149"/>
      <c r="XBO109" s="149"/>
      <c r="XBP109" s="149"/>
      <c r="XBQ109" s="149"/>
      <c r="XBR109" s="149"/>
      <c r="XBS109" s="149"/>
      <c r="XBT109" s="149"/>
      <c r="XBU109" s="149"/>
      <c r="XBV109" s="149"/>
      <c r="XBW109" s="149"/>
      <c r="XBX109" s="149"/>
      <c r="XBY109" s="149"/>
      <c r="XBZ109" s="149"/>
      <c r="XCA109" s="149"/>
      <c r="XCB109" s="149"/>
      <c r="XCC109" s="149"/>
      <c r="XCD109" s="149"/>
      <c r="XCE109" s="149"/>
      <c r="XCF109" s="149"/>
      <c r="XCG109" s="149"/>
      <c r="XCH109" s="149"/>
      <c r="XCI109" s="149"/>
      <c r="XCJ109" s="149"/>
      <c r="XCK109" s="149"/>
      <c r="XCL109" s="149"/>
      <c r="XCM109" s="149"/>
      <c r="XCN109" s="149"/>
      <c r="XCO109" s="149"/>
      <c r="XCP109" s="149"/>
      <c r="XCQ109" s="149"/>
      <c r="XCR109" s="149"/>
      <c r="XCS109" s="149"/>
      <c r="XCT109" s="149"/>
      <c r="XCU109" s="149"/>
      <c r="XCV109" s="149"/>
      <c r="XCW109" s="149"/>
      <c r="XCX109" s="149"/>
      <c r="XCY109" s="149"/>
      <c r="XCZ109" s="149"/>
      <c r="XDA109" s="149"/>
      <c r="XDB109" s="149"/>
      <c r="XDC109" s="149"/>
      <c r="XDD109" s="149"/>
      <c r="XDE109" s="149"/>
      <c r="XDF109" s="149"/>
      <c r="XDG109" s="149"/>
      <c r="XDH109" s="149"/>
      <c r="XDI109" s="149"/>
      <c r="XDJ109" s="149"/>
      <c r="XDK109" s="149"/>
      <c r="XDL109" s="149"/>
      <c r="XDM109" s="149"/>
      <c r="XDN109" s="149"/>
      <c r="XDO109" s="149"/>
      <c r="XDP109" s="149"/>
      <c r="XDQ109" s="149"/>
      <c r="XDR109" s="149"/>
      <c r="XDS109" s="149"/>
      <c r="XDT109" s="149"/>
      <c r="XDU109" s="149"/>
      <c r="XDV109" s="149"/>
      <c r="XDW109" s="149"/>
    </row>
    <row r="110" spans="1:16351" s="268" customFormat="1" ht="117.75" customHeight="1" x14ac:dyDescent="0.25">
      <c r="A110" s="285" t="s">
        <v>277</v>
      </c>
      <c r="B110" s="286" t="s">
        <v>20</v>
      </c>
      <c r="C110" s="287" t="s">
        <v>863</v>
      </c>
      <c r="D110" s="287" t="s">
        <v>863</v>
      </c>
      <c r="E110" s="288">
        <f>E111+E112+E113+E114</f>
        <v>0.73899999999999999</v>
      </c>
      <c r="F110" s="289">
        <f>F111+F112+F113+F114</f>
        <v>7518.5156899999993</v>
      </c>
      <c r="G110" s="290">
        <v>91</v>
      </c>
      <c r="H110" s="289">
        <f>H111+H112+H113+H114</f>
        <v>6841.8492499999993</v>
      </c>
      <c r="I110" s="289">
        <f>I112+I111+I113+I114</f>
        <v>0</v>
      </c>
      <c r="J110" s="289">
        <f>J111+J112</f>
        <v>0</v>
      </c>
      <c r="K110" s="291">
        <v>44853</v>
      </c>
      <c r="L110" s="308" t="s">
        <v>870</v>
      </c>
      <c r="M110" s="308" t="s">
        <v>871</v>
      </c>
      <c r="N110" s="389" t="s">
        <v>253</v>
      </c>
      <c r="O110" s="307" t="s">
        <v>227</v>
      </c>
      <c r="P110" s="294"/>
      <c r="Q110" s="386" t="s">
        <v>227</v>
      </c>
      <c r="R110" s="386" t="s">
        <v>227</v>
      </c>
      <c r="S110" s="473"/>
      <c r="T110" s="165"/>
      <c r="U110" s="441"/>
      <c r="V110" s="326"/>
    </row>
    <row r="111" spans="1:16351" s="268" customFormat="1" ht="168.75" customHeight="1" x14ac:dyDescent="0.25">
      <c r="A111" s="269" t="s">
        <v>278</v>
      </c>
      <c r="B111" s="270" t="s">
        <v>20</v>
      </c>
      <c r="C111" s="271" t="s">
        <v>863</v>
      </c>
      <c r="D111" s="272" t="s">
        <v>866</v>
      </c>
      <c r="E111" s="323">
        <v>0.11600000000000001</v>
      </c>
      <c r="F111" s="320">
        <v>1033.13194</v>
      </c>
      <c r="G111" s="322">
        <v>91</v>
      </c>
      <c r="H111" s="320">
        <f>ROUNDDOWN(F111*G111/100,5)</f>
        <v>940.15006000000005</v>
      </c>
      <c r="I111" s="337"/>
      <c r="J111" s="320"/>
      <c r="K111" s="299"/>
      <c r="L111" s="300"/>
      <c r="M111" s="300"/>
      <c r="N111" s="306"/>
      <c r="O111" s="302" t="s">
        <v>868</v>
      </c>
      <c r="P111" s="301">
        <v>6</v>
      </c>
      <c r="Q111" s="302" t="s">
        <v>683</v>
      </c>
      <c r="R111" s="302" t="s">
        <v>683</v>
      </c>
      <c r="S111" s="471" t="s">
        <v>227</v>
      </c>
      <c r="T111" s="49">
        <v>1</v>
      </c>
      <c r="U111" s="440"/>
      <c r="V111" s="326"/>
    </row>
    <row r="112" spans="1:16351" s="268" customFormat="1" ht="186" customHeight="1" x14ac:dyDescent="0.25">
      <c r="A112" s="269" t="s">
        <v>1348</v>
      </c>
      <c r="B112" s="270" t="s">
        <v>20</v>
      </c>
      <c r="C112" s="271" t="s">
        <v>863</v>
      </c>
      <c r="D112" s="272" t="s">
        <v>864</v>
      </c>
      <c r="E112" s="273">
        <v>0.311</v>
      </c>
      <c r="F112" s="274">
        <v>4163.9273899999998</v>
      </c>
      <c r="G112" s="275">
        <v>91</v>
      </c>
      <c r="H112" s="274">
        <f>ROUNDDOWN(F112*G112/100,5)</f>
        <v>3789.1739200000002</v>
      </c>
      <c r="I112" s="274"/>
      <c r="J112" s="274"/>
      <c r="K112" s="299"/>
      <c r="L112" s="300"/>
      <c r="M112" s="300"/>
      <c r="N112" s="301"/>
      <c r="O112" s="302" t="s">
        <v>869</v>
      </c>
      <c r="P112" s="301">
        <v>6</v>
      </c>
      <c r="Q112" s="302" t="s">
        <v>683</v>
      </c>
      <c r="R112" s="302" t="s">
        <v>683</v>
      </c>
      <c r="S112" s="471" t="s">
        <v>227</v>
      </c>
      <c r="T112" s="49">
        <v>1</v>
      </c>
      <c r="U112" s="440"/>
      <c r="V112" s="326"/>
    </row>
    <row r="113" spans="1:16351" s="268" customFormat="1" ht="149.25" customHeight="1" x14ac:dyDescent="0.25">
      <c r="A113" s="269" t="s">
        <v>1349</v>
      </c>
      <c r="B113" s="270" t="s">
        <v>20</v>
      </c>
      <c r="C113" s="271" t="s">
        <v>863</v>
      </c>
      <c r="D113" s="272" t="s">
        <v>865</v>
      </c>
      <c r="E113" s="323">
        <v>0.20300000000000001</v>
      </c>
      <c r="F113" s="320">
        <v>1734.4049</v>
      </c>
      <c r="G113" s="322">
        <v>91</v>
      </c>
      <c r="H113" s="320">
        <f>ROUNDDOWN(F113*G113/100,5)</f>
        <v>1578.30845</v>
      </c>
      <c r="I113" s="320"/>
      <c r="J113" s="320"/>
      <c r="K113" s="299"/>
      <c r="L113" s="300"/>
      <c r="M113" s="300"/>
      <c r="N113" s="306"/>
      <c r="O113" s="302" t="s">
        <v>332</v>
      </c>
      <c r="P113" s="301">
        <v>6</v>
      </c>
      <c r="Q113" s="302" t="s">
        <v>683</v>
      </c>
      <c r="R113" s="302" t="s">
        <v>683</v>
      </c>
      <c r="S113" s="471" t="s">
        <v>227</v>
      </c>
      <c r="T113" s="49">
        <v>1</v>
      </c>
      <c r="U113" s="440"/>
      <c r="V113" s="326"/>
    </row>
    <row r="114" spans="1:16351" s="268" customFormat="1" ht="142.5" customHeight="1" x14ac:dyDescent="0.25">
      <c r="A114" s="269" t="s">
        <v>1350</v>
      </c>
      <c r="B114" s="270" t="s">
        <v>20</v>
      </c>
      <c r="C114" s="271" t="s">
        <v>863</v>
      </c>
      <c r="D114" s="272" t="s">
        <v>867</v>
      </c>
      <c r="E114" s="273">
        <v>0.109</v>
      </c>
      <c r="F114" s="274">
        <v>587.05146000000002</v>
      </c>
      <c r="G114" s="275">
        <v>91</v>
      </c>
      <c r="H114" s="320">
        <f>ROUNDDOWN(F114*G114/100,5)</f>
        <v>534.21681999999998</v>
      </c>
      <c r="I114" s="274"/>
      <c r="J114" s="274"/>
      <c r="K114" s="299"/>
      <c r="L114" s="300"/>
      <c r="M114" s="300"/>
      <c r="N114" s="301"/>
      <c r="O114" s="302" t="s">
        <v>332</v>
      </c>
      <c r="P114" s="301">
        <v>6</v>
      </c>
      <c r="Q114" s="302" t="s">
        <v>683</v>
      </c>
      <c r="R114" s="302" t="s">
        <v>683</v>
      </c>
      <c r="S114" s="471" t="s">
        <v>227</v>
      </c>
      <c r="T114" s="49">
        <v>1</v>
      </c>
      <c r="U114" s="440"/>
      <c r="V114" s="326"/>
    </row>
    <row r="115" spans="1:16351" s="268" customFormat="1" ht="142.5" customHeight="1" x14ac:dyDescent="0.25">
      <c r="A115" s="285" t="s">
        <v>189</v>
      </c>
      <c r="B115" s="286" t="s">
        <v>20</v>
      </c>
      <c r="C115" s="287" t="s">
        <v>1214</v>
      </c>
      <c r="D115" s="287" t="s">
        <v>1214</v>
      </c>
      <c r="E115" s="372">
        <f>E116</f>
        <v>0.92600000000000005</v>
      </c>
      <c r="F115" s="356">
        <f>F116</f>
        <v>11526.5952</v>
      </c>
      <c r="G115" s="373">
        <v>90</v>
      </c>
      <c r="H115" s="289">
        <f>H116</f>
        <v>10373.935680000001</v>
      </c>
      <c r="I115" s="289">
        <f>I116</f>
        <v>0</v>
      </c>
      <c r="J115" s="289">
        <f>J116</f>
        <v>0</v>
      </c>
      <c r="K115" s="291">
        <v>44854</v>
      </c>
      <c r="L115" s="308" t="s">
        <v>1216</v>
      </c>
      <c r="M115" s="308" t="s">
        <v>1217</v>
      </c>
      <c r="N115" s="310" t="s">
        <v>253</v>
      </c>
      <c r="O115" s="309" t="s">
        <v>280</v>
      </c>
      <c r="P115" s="309"/>
      <c r="Q115" s="309" t="s">
        <v>227</v>
      </c>
      <c r="R115" s="309" t="s">
        <v>227</v>
      </c>
      <c r="S115" s="473" t="s">
        <v>227</v>
      </c>
      <c r="T115" s="165"/>
      <c r="U115" s="448"/>
      <c r="V115" s="326"/>
    </row>
    <row r="116" spans="1:16351" s="268" customFormat="1" ht="142.5" customHeight="1" x14ac:dyDescent="0.25">
      <c r="A116" s="345" t="s">
        <v>128</v>
      </c>
      <c r="B116" s="270" t="s">
        <v>20</v>
      </c>
      <c r="C116" s="271" t="s">
        <v>1214</v>
      </c>
      <c r="D116" s="272" t="s">
        <v>1215</v>
      </c>
      <c r="E116" s="273">
        <v>0.92600000000000005</v>
      </c>
      <c r="F116" s="274">
        <v>11526.5952</v>
      </c>
      <c r="G116" s="275">
        <v>90</v>
      </c>
      <c r="H116" s="320">
        <f>ROUNDDOWN(F116*G116/100,5)</f>
        <v>10373.935680000001</v>
      </c>
      <c r="I116" s="274"/>
      <c r="J116" s="274"/>
      <c r="K116" s="299"/>
      <c r="L116" s="300"/>
      <c r="M116" s="300"/>
      <c r="N116" s="301"/>
      <c r="O116" s="302" t="s">
        <v>1532</v>
      </c>
      <c r="P116" s="301">
        <v>11</v>
      </c>
      <c r="Q116" s="302" t="s">
        <v>254</v>
      </c>
      <c r="R116" s="302" t="s">
        <v>254</v>
      </c>
      <c r="S116" s="471" t="s">
        <v>1610</v>
      </c>
      <c r="T116" s="49">
        <v>1</v>
      </c>
      <c r="U116" s="454"/>
      <c r="V116" s="326"/>
    </row>
    <row r="117" spans="1:16351" s="312" customFormat="1" ht="96" customHeight="1" x14ac:dyDescent="0.25">
      <c r="A117" s="259" t="s">
        <v>190</v>
      </c>
      <c r="B117" s="260" t="s">
        <v>95</v>
      </c>
      <c r="C117" s="261" t="s">
        <v>1531</v>
      </c>
      <c r="D117" s="260" t="s">
        <v>95</v>
      </c>
      <c r="E117" s="262">
        <f>E118+E121+E127+E129+E132+E137</f>
        <v>15.09665</v>
      </c>
      <c r="F117" s="263">
        <f>F118+F121+F127+F129+F132+F137</f>
        <v>480917.29295999999</v>
      </c>
      <c r="G117" s="264"/>
      <c r="H117" s="263">
        <f>H118+H121+H127+H129+H132+H137</f>
        <v>70866.098819999999</v>
      </c>
      <c r="I117" s="263">
        <f>I118+I121+I127+I129+I132+I137</f>
        <v>292898.48121</v>
      </c>
      <c r="J117" s="263">
        <f>J118+J121+J127+J129+J132+J137</f>
        <v>0</v>
      </c>
      <c r="K117" s="265"/>
      <c r="L117" s="265"/>
      <c r="M117" s="265"/>
      <c r="N117" s="267"/>
      <c r="O117" s="267"/>
      <c r="P117" s="267"/>
      <c r="Q117" s="325"/>
      <c r="R117" s="266"/>
      <c r="S117" s="470"/>
      <c r="T117" s="50"/>
      <c r="U117" s="438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I117" s="297"/>
      <c r="AJ117" s="297"/>
      <c r="AK117" s="297"/>
      <c r="AL117" s="297"/>
      <c r="AM117" s="297"/>
      <c r="AN117" s="297"/>
      <c r="AO117" s="297"/>
      <c r="AP117" s="297"/>
      <c r="AQ117" s="297"/>
      <c r="AR117" s="297"/>
      <c r="AS117" s="297"/>
      <c r="AT117" s="297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7"/>
      <c r="BU117" s="297"/>
      <c r="BV117" s="297"/>
      <c r="BW117" s="297"/>
      <c r="BX117" s="297"/>
      <c r="BY117" s="297"/>
      <c r="BZ117" s="297"/>
      <c r="CA117" s="297"/>
      <c r="CB117" s="297"/>
      <c r="CC117" s="297"/>
      <c r="CD117" s="297"/>
      <c r="CE117" s="297"/>
      <c r="CF117" s="297"/>
      <c r="CG117" s="297"/>
      <c r="CH117" s="297"/>
      <c r="CI117" s="297"/>
      <c r="CJ117" s="297"/>
      <c r="CK117" s="297"/>
      <c r="CL117" s="297"/>
      <c r="CM117" s="297"/>
      <c r="CN117" s="297"/>
      <c r="CO117" s="297"/>
      <c r="CP117" s="297"/>
      <c r="CQ117" s="297"/>
      <c r="CR117" s="297"/>
      <c r="CS117" s="297"/>
      <c r="CT117" s="297"/>
      <c r="CU117" s="297"/>
      <c r="CV117" s="297"/>
      <c r="CW117" s="297"/>
      <c r="CX117" s="297"/>
      <c r="CY117" s="297"/>
      <c r="CZ117" s="297"/>
      <c r="DA117" s="297"/>
      <c r="DB117" s="297"/>
      <c r="DC117" s="297"/>
      <c r="DD117" s="297"/>
      <c r="DE117" s="297"/>
      <c r="DF117" s="297"/>
      <c r="DG117" s="297"/>
      <c r="DH117" s="297"/>
      <c r="DI117" s="297"/>
      <c r="DJ117" s="297"/>
      <c r="DK117" s="297"/>
      <c r="DL117" s="297"/>
      <c r="DM117" s="297"/>
      <c r="DN117" s="297"/>
      <c r="DO117" s="297"/>
      <c r="DP117" s="297"/>
      <c r="DQ117" s="297"/>
      <c r="DR117" s="297"/>
      <c r="DS117" s="297"/>
      <c r="DT117" s="297"/>
      <c r="DU117" s="297"/>
      <c r="DV117" s="297"/>
      <c r="DW117" s="297"/>
      <c r="DX117" s="297"/>
      <c r="DY117" s="297"/>
      <c r="DZ117" s="297"/>
      <c r="EA117" s="297"/>
      <c r="EB117" s="297"/>
      <c r="EC117" s="297"/>
      <c r="ED117" s="297"/>
      <c r="EE117" s="297"/>
      <c r="EF117" s="297"/>
      <c r="EG117" s="297"/>
      <c r="EH117" s="297"/>
      <c r="EI117" s="297"/>
      <c r="EJ117" s="297"/>
      <c r="EK117" s="297"/>
      <c r="EL117" s="297"/>
      <c r="EM117" s="297"/>
      <c r="EN117" s="297"/>
      <c r="EO117" s="297"/>
      <c r="EP117" s="297"/>
      <c r="EQ117" s="297"/>
      <c r="ER117" s="297"/>
      <c r="ES117" s="297"/>
      <c r="ET117" s="297"/>
      <c r="EU117" s="297"/>
      <c r="EV117" s="297"/>
      <c r="EW117" s="297"/>
      <c r="EX117" s="297"/>
      <c r="EY117" s="297"/>
      <c r="EZ117" s="297"/>
      <c r="FA117" s="297"/>
      <c r="FB117" s="297"/>
      <c r="FC117" s="297"/>
      <c r="FD117" s="297"/>
      <c r="FE117" s="297"/>
      <c r="FF117" s="297"/>
      <c r="FG117" s="297"/>
      <c r="FH117" s="297"/>
      <c r="FI117" s="297"/>
      <c r="FJ117" s="297"/>
      <c r="FK117" s="297"/>
      <c r="FL117" s="297"/>
      <c r="FM117" s="297"/>
      <c r="FN117" s="297"/>
      <c r="FO117" s="297"/>
      <c r="FP117" s="297"/>
      <c r="FQ117" s="297"/>
      <c r="FR117" s="297"/>
      <c r="FS117" s="297"/>
      <c r="FT117" s="297"/>
      <c r="FU117" s="297"/>
      <c r="FV117" s="297"/>
      <c r="FW117" s="297"/>
      <c r="FX117" s="297"/>
      <c r="FY117" s="297"/>
      <c r="FZ117" s="297"/>
      <c r="GA117" s="297"/>
      <c r="GB117" s="297"/>
      <c r="GC117" s="297"/>
      <c r="GD117" s="297"/>
      <c r="GE117" s="297"/>
      <c r="GF117" s="297"/>
      <c r="GG117" s="297"/>
      <c r="GH117" s="297"/>
      <c r="GI117" s="297"/>
      <c r="GJ117" s="297"/>
      <c r="GK117" s="297"/>
      <c r="GL117" s="297"/>
      <c r="GM117" s="297"/>
      <c r="GN117" s="297"/>
      <c r="GO117" s="297"/>
      <c r="GP117" s="297"/>
      <c r="GQ117" s="297"/>
      <c r="GR117" s="297"/>
      <c r="GS117" s="297"/>
      <c r="GT117" s="297"/>
      <c r="GU117" s="297"/>
      <c r="GV117" s="297"/>
      <c r="GW117" s="297"/>
      <c r="GX117" s="297"/>
      <c r="GY117" s="297"/>
      <c r="GZ117" s="297"/>
      <c r="HA117" s="297"/>
      <c r="HB117" s="297"/>
      <c r="HC117" s="297"/>
      <c r="HD117" s="297"/>
      <c r="HE117" s="297"/>
      <c r="HF117" s="297"/>
      <c r="HG117" s="297"/>
      <c r="HH117" s="297"/>
      <c r="HI117" s="297"/>
      <c r="HJ117" s="297"/>
      <c r="HK117" s="297"/>
      <c r="HL117" s="297"/>
      <c r="HM117" s="297"/>
      <c r="HN117" s="297"/>
      <c r="HO117" s="297"/>
      <c r="HP117" s="297"/>
      <c r="HQ117" s="297"/>
      <c r="HR117" s="297"/>
      <c r="HS117" s="297"/>
      <c r="HT117" s="297"/>
      <c r="HU117" s="297"/>
      <c r="HV117" s="297"/>
      <c r="HW117" s="297"/>
      <c r="HX117" s="297"/>
      <c r="HY117" s="297"/>
      <c r="HZ117" s="297"/>
      <c r="IA117" s="297"/>
      <c r="IB117" s="297"/>
      <c r="IC117" s="297"/>
      <c r="ID117" s="297"/>
      <c r="IE117" s="297"/>
      <c r="IF117" s="297"/>
      <c r="IG117" s="297"/>
      <c r="IH117" s="297"/>
      <c r="II117" s="297"/>
      <c r="IJ117" s="297"/>
      <c r="IK117" s="297"/>
      <c r="IL117" s="297"/>
      <c r="IM117" s="297"/>
      <c r="IN117" s="297"/>
      <c r="IO117" s="297"/>
      <c r="IP117" s="297"/>
      <c r="IQ117" s="297"/>
      <c r="IR117" s="297"/>
      <c r="IS117" s="297"/>
      <c r="IT117" s="297"/>
      <c r="IU117" s="297"/>
      <c r="IV117" s="297"/>
      <c r="IW117" s="297"/>
      <c r="IX117" s="297"/>
      <c r="IY117" s="297"/>
      <c r="IZ117" s="297"/>
      <c r="JA117" s="297"/>
      <c r="JB117" s="297"/>
      <c r="JC117" s="297"/>
      <c r="JD117" s="297"/>
      <c r="JE117" s="297"/>
      <c r="JF117" s="297"/>
      <c r="JG117" s="297"/>
      <c r="JH117" s="297"/>
      <c r="JI117" s="297"/>
      <c r="JJ117" s="297"/>
      <c r="JK117" s="297"/>
      <c r="JL117" s="297"/>
      <c r="JM117" s="297"/>
      <c r="JN117" s="297"/>
      <c r="JO117" s="297"/>
      <c r="JP117" s="297"/>
      <c r="JQ117" s="297"/>
      <c r="JR117" s="297"/>
      <c r="JS117" s="297"/>
      <c r="JT117" s="297"/>
      <c r="JU117" s="297"/>
      <c r="JV117" s="297"/>
      <c r="JW117" s="297"/>
      <c r="JX117" s="297"/>
      <c r="JY117" s="297"/>
      <c r="JZ117" s="297"/>
      <c r="KA117" s="297"/>
      <c r="KB117" s="297"/>
      <c r="KC117" s="297"/>
      <c r="KD117" s="297"/>
      <c r="KE117" s="297"/>
      <c r="KF117" s="297"/>
      <c r="KG117" s="297"/>
      <c r="KH117" s="297"/>
      <c r="KI117" s="297"/>
      <c r="KJ117" s="297"/>
      <c r="KK117" s="297"/>
      <c r="KL117" s="297"/>
      <c r="KM117" s="297"/>
      <c r="KN117" s="297"/>
      <c r="KO117" s="297"/>
      <c r="KP117" s="297"/>
      <c r="KQ117" s="297"/>
      <c r="KR117" s="297"/>
      <c r="KS117" s="297"/>
      <c r="KT117" s="297"/>
      <c r="KU117" s="297"/>
      <c r="KV117" s="297"/>
      <c r="KW117" s="297"/>
      <c r="KX117" s="297"/>
      <c r="KY117" s="297"/>
      <c r="KZ117" s="297"/>
      <c r="LA117" s="297"/>
      <c r="LB117" s="297"/>
      <c r="LC117" s="297"/>
      <c r="LD117" s="297"/>
      <c r="LE117" s="297"/>
      <c r="LF117" s="297"/>
      <c r="LG117" s="297"/>
      <c r="LH117" s="297"/>
      <c r="LI117" s="297"/>
      <c r="LJ117" s="297"/>
      <c r="LK117" s="297"/>
      <c r="LL117" s="297"/>
      <c r="LM117" s="297"/>
      <c r="LN117" s="297"/>
      <c r="LO117" s="297"/>
      <c r="LP117" s="297"/>
      <c r="LQ117" s="297"/>
      <c r="LR117" s="297"/>
      <c r="LS117" s="297"/>
      <c r="LT117" s="297"/>
      <c r="LU117" s="297"/>
      <c r="LV117" s="297"/>
      <c r="LW117" s="297"/>
      <c r="LX117" s="297"/>
      <c r="LY117" s="297"/>
      <c r="LZ117" s="297"/>
      <c r="MA117" s="297"/>
      <c r="MB117" s="297"/>
      <c r="MC117" s="297"/>
      <c r="MD117" s="297"/>
      <c r="ME117" s="297"/>
      <c r="MF117" s="297"/>
      <c r="MG117" s="297"/>
      <c r="MH117" s="297"/>
      <c r="MI117" s="297"/>
      <c r="MJ117" s="297"/>
      <c r="MK117" s="297"/>
      <c r="ML117" s="297"/>
      <c r="MM117" s="297"/>
      <c r="MN117" s="297"/>
      <c r="MO117" s="297"/>
      <c r="MP117" s="297"/>
      <c r="MQ117" s="297"/>
      <c r="MR117" s="297"/>
      <c r="MS117" s="297"/>
      <c r="MT117" s="297"/>
      <c r="MU117" s="297"/>
      <c r="MV117" s="297"/>
      <c r="MW117" s="297"/>
      <c r="MX117" s="297"/>
      <c r="MY117" s="297"/>
      <c r="MZ117" s="297"/>
      <c r="NA117" s="297"/>
      <c r="NB117" s="297"/>
      <c r="NC117" s="297"/>
      <c r="ND117" s="297"/>
      <c r="NE117" s="297"/>
      <c r="NF117" s="297"/>
      <c r="NG117" s="297"/>
      <c r="NH117" s="297"/>
      <c r="NI117" s="297"/>
      <c r="NJ117" s="297"/>
      <c r="NK117" s="297"/>
      <c r="NL117" s="297"/>
      <c r="NM117" s="297"/>
      <c r="NN117" s="297"/>
      <c r="NO117" s="297"/>
      <c r="NP117" s="297"/>
      <c r="NQ117" s="297"/>
      <c r="NR117" s="297"/>
      <c r="NS117" s="297"/>
      <c r="NT117" s="297"/>
      <c r="NU117" s="297"/>
      <c r="NV117" s="297"/>
      <c r="NW117" s="297"/>
      <c r="NX117" s="297"/>
      <c r="NY117" s="297"/>
      <c r="NZ117" s="297"/>
      <c r="OA117" s="297"/>
      <c r="OB117" s="297"/>
      <c r="OC117" s="297"/>
      <c r="OD117" s="297"/>
      <c r="OE117" s="297"/>
      <c r="OF117" s="297"/>
      <c r="OG117" s="297"/>
      <c r="OH117" s="297"/>
      <c r="OI117" s="297"/>
      <c r="OJ117" s="297"/>
      <c r="OK117" s="297"/>
      <c r="OL117" s="297"/>
      <c r="OM117" s="297"/>
      <c r="ON117" s="297"/>
      <c r="OO117" s="297"/>
      <c r="OP117" s="297"/>
      <c r="OQ117" s="297"/>
      <c r="OR117" s="297"/>
      <c r="OS117" s="297"/>
      <c r="OT117" s="297"/>
      <c r="OU117" s="297"/>
      <c r="OV117" s="297"/>
      <c r="OW117" s="297"/>
      <c r="OX117" s="297"/>
      <c r="OY117" s="297"/>
      <c r="OZ117" s="297"/>
      <c r="PA117" s="297"/>
      <c r="PB117" s="297"/>
      <c r="PC117" s="297"/>
      <c r="PD117" s="297"/>
      <c r="PE117" s="297"/>
      <c r="PF117" s="297"/>
      <c r="PG117" s="297"/>
      <c r="PH117" s="297"/>
      <c r="PI117" s="297"/>
      <c r="PJ117" s="297"/>
      <c r="PK117" s="297"/>
      <c r="PL117" s="297"/>
      <c r="PM117" s="297"/>
      <c r="PN117" s="297"/>
      <c r="PO117" s="297"/>
      <c r="PP117" s="297"/>
      <c r="PQ117" s="297"/>
      <c r="PR117" s="297"/>
      <c r="PS117" s="297"/>
      <c r="PT117" s="297"/>
      <c r="PU117" s="297"/>
      <c r="PV117" s="297"/>
      <c r="PW117" s="297"/>
      <c r="PX117" s="297"/>
      <c r="PY117" s="297"/>
      <c r="PZ117" s="297"/>
      <c r="QA117" s="297"/>
      <c r="QB117" s="297"/>
      <c r="QC117" s="297"/>
      <c r="QD117" s="297"/>
      <c r="QE117" s="297"/>
      <c r="QF117" s="297"/>
      <c r="QG117" s="297"/>
      <c r="QH117" s="297"/>
      <c r="QI117" s="297"/>
      <c r="QJ117" s="297"/>
      <c r="QK117" s="297"/>
      <c r="QL117" s="297"/>
      <c r="QM117" s="297"/>
      <c r="QN117" s="297"/>
      <c r="QO117" s="297"/>
      <c r="QP117" s="297"/>
      <c r="QQ117" s="297"/>
      <c r="QR117" s="297"/>
      <c r="QS117" s="297"/>
      <c r="QT117" s="297"/>
      <c r="QU117" s="297"/>
      <c r="QV117" s="297"/>
      <c r="QW117" s="297"/>
      <c r="QX117" s="297"/>
      <c r="QY117" s="297"/>
      <c r="QZ117" s="297"/>
      <c r="RA117" s="297"/>
      <c r="RB117" s="297"/>
      <c r="RC117" s="297"/>
      <c r="RD117" s="297"/>
      <c r="RE117" s="297"/>
      <c r="RF117" s="297"/>
      <c r="RG117" s="297"/>
      <c r="RH117" s="297"/>
      <c r="RI117" s="297"/>
      <c r="RJ117" s="297"/>
      <c r="RK117" s="297"/>
      <c r="RL117" s="297"/>
      <c r="RM117" s="297"/>
      <c r="RN117" s="297"/>
      <c r="RO117" s="297"/>
      <c r="RP117" s="297"/>
      <c r="RQ117" s="297"/>
      <c r="RR117" s="297"/>
      <c r="RS117" s="297"/>
      <c r="RT117" s="297"/>
      <c r="RU117" s="297"/>
      <c r="RV117" s="297"/>
      <c r="RW117" s="297"/>
      <c r="RX117" s="297"/>
      <c r="RY117" s="297"/>
      <c r="RZ117" s="297"/>
      <c r="SA117" s="297"/>
      <c r="SB117" s="297"/>
      <c r="SC117" s="297"/>
      <c r="SD117" s="297"/>
      <c r="SE117" s="297"/>
      <c r="SF117" s="297"/>
      <c r="SG117" s="297"/>
      <c r="SH117" s="297"/>
      <c r="SI117" s="297"/>
      <c r="SJ117" s="297"/>
      <c r="SK117" s="297"/>
      <c r="SL117" s="297"/>
      <c r="SM117" s="297"/>
      <c r="SN117" s="297"/>
      <c r="SO117" s="297"/>
      <c r="SP117" s="297"/>
      <c r="SQ117" s="297"/>
      <c r="SR117" s="297"/>
      <c r="SS117" s="297"/>
      <c r="ST117" s="297"/>
      <c r="SU117" s="297"/>
      <c r="SV117" s="297"/>
      <c r="SW117" s="297"/>
      <c r="SX117" s="297"/>
      <c r="SY117" s="297"/>
      <c r="SZ117" s="297"/>
      <c r="TA117" s="297"/>
      <c r="TB117" s="297"/>
      <c r="TC117" s="297"/>
      <c r="TD117" s="297"/>
      <c r="TE117" s="297"/>
      <c r="TF117" s="297"/>
      <c r="TG117" s="297"/>
      <c r="TH117" s="297"/>
      <c r="TI117" s="297"/>
      <c r="TJ117" s="297"/>
      <c r="TK117" s="297"/>
      <c r="TL117" s="297"/>
      <c r="TM117" s="297"/>
      <c r="TN117" s="297"/>
      <c r="TO117" s="297"/>
      <c r="TP117" s="297"/>
      <c r="TQ117" s="297"/>
      <c r="TR117" s="297"/>
      <c r="TS117" s="297"/>
      <c r="TT117" s="297"/>
      <c r="TU117" s="297"/>
      <c r="TV117" s="297"/>
      <c r="TW117" s="297"/>
      <c r="TX117" s="297"/>
      <c r="TY117" s="297"/>
      <c r="TZ117" s="297"/>
      <c r="UA117" s="297"/>
      <c r="UB117" s="297"/>
      <c r="UC117" s="297"/>
      <c r="UD117" s="297"/>
      <c r="UE117" s="297"/>
      <c r="UF117" s="297"/>
      <c r="UG117" s="297"/>
      <c r="UH117" s="297"/>
      <c r="UI117" s="297"/>
      <c r="UJ117" s="297"/>
      <c r="UK117" s="297"/>
      <c r="UL117" s="297"/>
      <c r="UM117" s="297"/>
      <c r="UN117" s="297"/>
      <c r="UO117" s="297"/>
      <c r="UP117" s="297"/>
      <c r="UQ117" s="297"/>
      <c r="UR117" s="297"/>
      <c r="US117" s="297"/>
      <c r="UT117" s="297"/>
      <c r="UU117" s="297"/>
      <c r="UV117" s="297"/>
      <c r="UW117" s="297"/>
      <c r="UX117" s="297"/>
      <c r="UY117" s="297"/>
      <c r="UZ117" s="297"/>
      <c r="VA117" s="297"/>
      <c r="VB117" s="297"/>
      <c r="VC117" s="297"/>
      <c r="VD117" s="297"/>
      <c r="VE117" s="297"/>
      <c r="VF117" s="297"/>
      <c r="VG117" s="297"/>
      <c r="VH117" s="297"/>
      <c r="VI117" s="297"/>
      <c r="VJ117" s="297"/>
      <c r="VK117" s="297"/>
      <c r="VL117" s="297"/>
      <c r="VM117" s="297"/>
      <c r="VN117" s="297"/>
      <c r="VO117" s="297"/>
      <c r="VP117" s="297"/>
      <c r="VQ117" s="297"/>
      <c r="VR117" s="297"/>
      <c r="VS117" s="297"/>
      <c r="VT117" s="297"/>
      <c r="VU117" s="297"/>
      <c r="VV117" s="297"/>
      <c r="VW117" s="297"/>
      <c r="VX117" s="297"/>
      <c r="VY117" s="297"/>
      <c r="VZ117" s="297"/>
      <c r="WA117" s="297"/>
      <c r="WB117" s="297"/>
      <c r="WC117" s="297"/>
      <c r="WD117" s="297"/>
      <c r="WE117" s="297"/>
      <c r="WF117" s="297"/>
      <c r="WG117" s="297"/>
      <c r="WH117" s="297"/>
      <c r="WI117" s="297"/>
      <c r="WJ117" s="297"/>
      <c r="WK117" s="297"/>
      <c r="WL117" s="297"/>
      <c r="WM117" s="297"/>
      <c r="WN117" s="297"/>
      <c r="WO117" s="297"/>
      <c r="WP117" s="297"/>
      <c r="WQ117" s="297"/>
      <c r="WR117" s="297"/>
      <c r="WS117" s="297"/>
      <c r="WT117" s="297"/>
      <c r="WU117" s="297"/>
      <c r="WV117" s="297"/>
      <c r="WW117" s="297"/>
      <c r="WX117" s="297"/>
      <c r="WY117" s="297"/>
      <c r="WZ117" s="297"/>
      <c r="XA117" s="297"/>
      <c r="XB117" s="297"/>
      <c r="XC117" s="297"/>
      <c r="XD117" s="297"/>
      <c r="XE117" s="297"/>
      <c r="XF117" s="297"/>
      <c r="XG117" s="297"/>
      <c r="XH117" s="297"/>
      <c r="XI117" s="297"/>
      <c r="XJ117" s="297"/>
      <c r="XK117" s="297"/>
      <c r="XL117" s="297"/>
      <c r="XM117" s="297"/>
      <c r="XN117" s="297"/>
      <c r="XO117" s="297"/>
      <c r="XP117" s="297"/>
      <c r="XQ117" s="297"/>
      <c r="XR117" s="297"/>
      <c r="XS117" s="297"/>
      <c r="XT117" s="297"/>
      <c r="XU117" s="297"/>
      <c r="XV117" s="297"/>
      <c r="XW117" s="297"/>
      <c r="XX117" s="297"/>
      <c r="XY117" s="297"/>
      <c r="XZ117" s="297"/>
      <c r="YA117" s="297"/>
      <c r="YB117" s="297"/>
      <c r="YC117" s="297"/>
      <c r="YD117" s="297"/>
      <c r="YE117" s="297"/>
      <c r="YF117" s="297"/>
      <c r="YG117" s="297"/>
      <c r="YH117" s="297"/>
      <c r="YI117" s="297"/>
      <c r="YJ117" s="297"/>
      <c r="YK117" s="297"/>
      <c r="YL117" s="297"/>
      <c r="YM117" s="297"/>
      <c r="YN117" s="297"/>
      <c r="YO117" s="297"/>
      <c r="YP117" s="297"/>
      <c r="YQ117" s="297"/>
      <c r="YR117" s="297"/>
      <c r="YS117" s="297"/>
      <c r="YT117" s="297"/>
      <c r="YU117" s="297"/>
      <c r="YV117" s="297"/>
      <c r="YW117" s="297"/>
      <c r="YX117" s="297"/>
      <c r="YY117" s="297"/>
      <c r="YZ117" s="297"/>
      <c r="ZA117" s="297"/>
      <c r="ZB117" s="297"/>
      <c r="ZC117" s="297"/>
      <c r="ZD117" s="297"/>
      <c r="ZE117" s="297"/>
      <c r="ZF117" s="297"/>
      <c r="ZG117" s="297"/>
      <c r="ZH117" s="297"/>
      <c r="ZI117" s="297"/>
      <c r="ZJ117" s="297"/>
      <c r="ZK117" s="297"/>
      <c r="ZL117" s="297"/>
      <c r="ZM117" s="297"/>
      <c r="ZN117" s="297"/>
      <c r="ZO117" s="297"/>
      <c r="ZP117" s="297"/>
      <c r="ZQ117" s="297"/>
      <c r="ZR117" s="297"/>
      <c r="ZS117" s="297"/>
      <c r="ZT117" s="297"/>
      <c r="ZU117" s="297"/>
      <c r="ZV117" s="297"/>
      <c r="ZW117" s="297"/>
      <c r="ZX117" s="297"/>
      <c r="ZY117" s="297"/>
      <c r="ZZ117" s="297"/>
      <c r="AAA117" s="297"/>
      <c r="AAB117" s="297"/>
      <c r="AAC117" s="297"/>
      <c r="AAD117" s="297"/>
      <c r="AAE117" s="297"/>
      <c r="AAF117" s="297"/>
      <c r="AAG117" s="297"/>
      <c r="AAH117" s="297"/>
      <c r="AAI117" s="297"/>
      <c r="AAJ117" s="297"/>
      <c r="AAK117" s="297"/>
      <c r="AAL117" s="297"/>
      <c r="AAM117" s="297"/>
      <c r="AAN117" s="297"/>
      <c r="AAO117" s="297"/>
      <c r="AAP117" s="297"/>
      <c r="AAQ117" s="297"/>
      <c r="AAR117" s="297"/>
      <c r="AAS117" s="297"/>
      <c r="AAT117" s="297"/>
      <c r="AAU117" s="297"/>
      <c r="AAV117" s="297"/>
      <c r="AAW117" s="297"/>
      <c r="AAX117" s="297"/>
      <c r="AAY117" s="297"/>
      <c r="AAZ117" s="297"/>
      <c r="ABA117" s="297"/>
      <c r="ABB117" s="297"/>
      <c r="ABC117" s="297"/>
      <c r="ABD117" s="297"/>
      <c r="ABE117" s="297"/>
      <c r="ABF117" s="297"/>
      <c r="ABG117" s="297"/>
      <c r="ABH117" s="297"/>
      <c r="ABI117" s="297"/>
      <c r="ABJ117" s="297"/>
      <c r="ABK117" s="297"/>
      <c r="ABL117" s="297"/>
      <c r="ABM117" s="297"/>
      <c r="ABN117" s="297"/>
      <c r="ABO117" s="297"/>
      <c r="ABP117" s="297"/>
      <c r="ABQ117" s="297"/>
      <c r="ABR117" s="297"/>
      <c r="ABS117" s="297"/>
      <c r="ABT117" s="297"/>
      <c r="ABU117" s="297"/>
      <c r="ABV117" s="297"/>
      <c r="ABW117" s="297"/>
      <c r="ABX117" s="297"/>
      <c r="ABY117" s="297"/>
      <c r="ABZ117" s="297"/>
      <c r="ACA117" s="297"/>
      <c r="ACB117" s="297"/>
      <c r="ACC117" s="297"/>
      <c r="ACD117" s="297"/>
      <c r="ACE117" s="297"/>
      <c r="ACF117" s="297"/>
      <c r="ACG117" s="297"/>
      <c r="ACH117" s="297"/>
      <c r="ACI117" s="297"/>
      <c r="ACJ117" s="297"/>
      <c r="ACK117" s="297"/>
      <c r="ACL117" s="297"/>
      <c r="ACM117" s="297"/>
      <c r="ACN117" s="297"/>
      <c r="ACO117" s="297"/>
      <c r="ACP117" s="297"/>
      <c r="ACQ117" s="297"/>
      <c r="ACR117" s="297"/>
      <c r="ACS117" s="297"/>
      <c r="ACT117" s="297"/>
      <c r="ACU117" s="297"/>
      <c r="ACV117" s="297"/>
      <c r="ACW117" s="297"/>
      <c r="ACX117" s="297"/>
      <c r="ACY117" s="297"/>
      <c r="ACZ117" s="297"/>
      <c r="ADA117" s="297"/>
      <c r="ADB117" s="297"/>
      <c r="ADC117" s="297"/>
      <c r="ADD117" s="297"/>
      <c r="ADE117" s="297"/>
      <c r="ADF117" s="297"/>
      <c r="ADG117" s="297"/>
      <c r="ADH117" s="297"/>
      <c r="ADI117" s="297"/>
      <c r="ADJ117" s="297"/>
      <c r="ADK117" s="297"/>
      <c r="ADL117" s="297"/>
      <c r="ADM117" s="297"/>
      <c r="ADN117" s="297"/>
      <c r="ADO117" s="297"/>
      <c r="ADP117" s="297"/>
      <c r="ADQ117" s="297"/>
      <c r="ADR117" s="297"/>
      <c r="ADS117" s="297"/>
      <c r="ADT117" s="297"/>
      <c r="ADU117" s="297"/>
      <c r="ADV117" s="297"/>
      <c r="ADW117" s="297"/>
      <c r="ADX117" s="297"/>
      <c r="ADY117" s="297"/>
      <c r="ADZ117" s="297"/>
      <c r="AEA117" s="297"/>
      <c r="AEB117" s="297"/>
      <c r="AEC117" s="297"/>
      <c r="AED117" s="297"/>
      <c r="AEE117" s="297"/>
      <c r="AEF117" s="297"/>
      <c r="AEG117" s="297"/>
      <c r="AEH117" s="297"/>
      <c r="AEI117" s="297"/>
      <c r="AEJ117" s="297"/>
      <c r="AEK117" s="297"/>
      <c r="AEL117" s="297"/>
      <c r="AEM117" s="297"/>
      <c r="AEN117" s="297"/>
      <c r="AEO117" s="297"/>
      <c r="AEP117" s="297"/>
      <c r="AEQ117" s="297"/>
      <c r="AER117" s="297"/>
      <c r="AES117" s="297"/>
      <c r="AET117" s="297"/>
      <c r="AEU117" s="297"/>
      <c r="AEV117" s="297"/>
      <c r="AEW117" s="297"/>
      <c r="AEX117" s="297"/>
      <c r="AEY117" s="297"/>
      <c r="AEZ117" s="297"/>
      <c r="AFA117" s="297"/>
      <c r="AFB117" s="297"/>
      <c r="AFC117" s="297"/>
      <c r="AFD117" s="297"/>
      <c r="AFE117" s="297"/>
      <c r="AFF117" s="297"/>
      <c r="AFG117" s="297"/>
      <c r="AFH117" s="297"/>
      <c r="AFI117" s="297"/>
      <c r="AFJ117" s="297"/>
      <c r="AFK117" s="297"/>
      <c r="AFL117" s="297"/>
      <c r="AFM117" s="297"/>
      <c r="AFN117" s="297"/>
      <c r="AFO117" s="297"/>
      <c r="AFP117" s="297"/>
      <c r="AFQ117" s="297"/>
      <c r="AFR117" s="297"/>
      <c r="AFS117" s="297"/>
      <c r="AFT117" s="297"/>
      <c r="AFU117" s="297"/>
      <c r="AFV117" s="297"/>
      <c r="AFW117" s="297"/>
      <c r="AFX117" s="297"/>
      <c r="AFY117" s="297"/>
      <c r="AFZ117" s="297"/>
      <c r="AGA117" s="297"/>
      <c r="AGB117" s="297"/>
      <c r="AGC117" s="297"/>
      <c r="AGD117" s="297"/>
      <c r="AGE117" s="297"/>
      <c r="AGF117" s="297"/>
      <c r="AGG117" s="297"/>
      <c r="AGH117" s="297"/>
      <c r="AGI117" s="297"/>
      <c r="AGJ117" s="297"/>
      <c r="AGK117" s="297"/>
      <c r="AGL117" s="297"/>
      <c r="AGM117" s="297"/>
      <c r="AGN117" s="297"/>
      <c r="AGO117" s="297"/>
      <c r="AGP117" s="297"/>
      <c r="AGQ117" s="297"/>
      <c r="AGR117" s="297"/>
      <c r="AGS117" s="297"/>
      <c r="AGT117" s="297"/>
      <c r="AGU117" s="297"/>
      <c r="AGV117" s="297"/>
      <c r="AGW117" s="297"/>
      <c r="AGX117" s="297"/>
      <c r="AGY117" s="297"/>
      <c r="AGZ117" s="297"/>
      <c r="AHA117" s="297"/>
      <c r="AHB117" s="297"/>
      <c r="AHC117" s="297"/>
      <c r="AHD117" s="297"/>
      <c r="AHE117" s="297"/>
      <c r="AHF117" s="297"/>
      <c r="AHG117" s="297"/>
      <c r="AHH117" s="297"/>
      <c r="AHI117" s="297"/>
      <c r="AHJ117" s="297"/>
      <c r="AHK117" s="297"/>
      <c r="AHL117" s="297"/>
      <c r="AHM117" s="297"/>
      <c r="AHN117" s="297"/>
      <c r="AHO117" s="297"/>
      <c r="AHP117" s="297"/>
      <c r="AHQ117" s="297"/>
      <c r="AHR117" s="297"/>
      <c r="AHS117" s="297"/>
      <c r="AHT117" s="297"/>
      <c r="AHU117" s="297"/>
      <c r="AHV117" s="297"/>
      <c r="AHW117" s="297"/>
      <c r="AHX117" s="297"/>
      <c r="AHY117" s="297"/>
      <c r="AHZ117" s="297"/>
      <c r="AIA117" s="297"/>
      <c r="AIB117" s="297"/>
      <c r="AIC117" s="297"/>
      <c r="AID117" s="297"/>
      <c r="AIE117" s="297"/>
      <c r="AIF117" s="297"/>
      <c r="AIG117" s="297"/>
      <c r="AIH117" s="297"/>
      <c r="AII117" s="297"/>
      <c r="AIJ117" s="297"/>
      <c r="AIK117" s="297"/>
      <c r="AIL117" s="297"/>
      <c r="AIM117" s="297"/>
      <c r="AIN117" s="297"/>
      <c r="AIO117" s="297"/>
      <c r="AIP117" s="297"/>
      <c r="AIQ117" s="297"/>
      <c r="AIR117" s="297"/>
      <c r="AIS117" s="297"/>
      <c r="AIT117" s="297"/>
      <c r="AIU117" s="297"/>
      <c r="AIV117" s="297"/>
      <c r="AIW117" s="297"/>
      <c r="AIX117" s="297"/>
      <c r="AIY117" s="297"/>
      <c r="AIZ117" s="297"/>
      <c r="AJA117" s="297"/>
      <c r="AJB117" s="297"/>
      <c r="AJC117" s="297"/>
      <c r="AJD117" s="297"/>
      <c r="AJE117" s="297"/>
      <c r="AJF117" s="297"/>
      <c r="AJG117" s="297"/>
      <c r="AJH117" s="297"/>
      <c r="AJI117" s="297"/>
      <c r="AJJ117" s="297"/>
      <c r="AJK117" s="297"/>
      <c r="AJL117" s="297"/>
      <c r="AJM117" s="297"/>
      <c r="AJN117" s="297"/>
      <c r="AJO117" s="297"/>
      <c r="AJP117" s="297"/>
      <c r="AJQ117" s="297"/>
      <c r="AJR117" s="297"/>
      <c r="AJS117" s="297"/>
      <c r="AJT117" s="297"/>
      <c r="AJU117" s="297"/>
      <c r="AJV117" s="297"/>
      <c r="AJW117" s="297"/>
      <c r="AJX117" s="297"/>
      <c r="AJY117" s="297"/>
      <c r="AJZ117" s="297"/>
      <c r="AKA117" s="297"/>
      <c r="AKB117" s="297"/>
      <c r="AKC117" s="297"/>
      <c r="AKD117" s="297"/>
      <c r="AKE117" s="297"/>
      <c r="AKF117" s="297"/>
      <c r="AKG117" s="297"/>
      <c r="AKH117" s="297"/>
      <c r="AKI117" s="297"/>
      <c r="AKJ117" s="297"/>
      <c r="AKK117" s="297"/>
      <c r="AKL117" s="297"/>
      <c r="AKM117" s="297"/>
      <c r="AKN117" s="297"/>
      <c r="AKO117" s="297"/>
      <c r="AKP117" s="297"/>
      <c r="AKQ117" s="297"/>
      <c r="AKR117" s="297"/>
      <c r="AKS117" s="297"/>
      <c r="AKT117" s="297"/>
      <c r="AKU117" s="297"/>
      <c r="AKV117" s="297"/>
      <c r="AKW117" s="297"/>
      <c r="AKX117" s="297"/>
      <c r="AKY117" s="297"/>
      <c r="AKZ117" s="297"/>
      <c r="ALA117" s="297"/>
      <c r="ALB117" s="297"/>
      <c r="ALC117" s="297"/>
      <c r="ALD117" s="297"/>
      <c r="ALE117" s="297"/>
      <c r="ALF117" s="297"/>
      <c r="ALG117" s="297"/>
      <c r="ALH117" s="297"/>
      <c r="ALI117" s="297"/>
      <c r="ALJ117" s="297"/>
      <c r="ALK117" s="297"/>
      <c r="ALL117" s="297"/>
      <c r="ALM117" s="297"/>
      <c r="ALN117" s="297"/>
      <c r="ALO117" s="297"/>
      <c r="ALP117" s="297"/>
      <c r="ALQ117" s="297"/>
      <c r="ALR117" s="297"/>
      <c r="ALS117" s="297"/>
      <c r="ALT117" s="297"/>
      <c r="ALU117" s="297"/>
      <c r="ALV117" s="297"/>
      <c r="ALW117" s="297"/>
      <c r="ALX117" s="297"/>
      <c r="ALY117" s="297"/>
      <c r="ALZ117" s="297"/>
      <c r="AMA117" s="297"/>
      <c r="AMB117" s="297"/>
      <c r="AMC117" s="297"/>
      <c r="AMD117" s="297"/>
      <c r="AME117" s="297"/>
      <c r="AMF117" s="297"/>
      <c r="AMG117" s="297"/>
      <c r="AMH117" s="297"/>
      <c r="AMI117" s="297"/>
      <c r="AMJ117" s="297"/>
      <c r="AMK117" s="297"/>
      <c r="AML117" s="297"/>
      <c r="AMM117" s="297"/>
      <c r="AMN117" s="297"/>
      <c r="AMO117" s="297"/>
      <c r="AMP117" s="297"/>
      <c r="AMQ117" s="297"/>
      <c r="AMR117" s="297"/>
      <c r="AMS117" s="297"/>
      <c r="AMT117" s="297"/>
      <c r="AMU117" s="297"/>
      <c r="AMV117" s="297"/>
      <c r="AMW117" s="297"/>
      <c r="AMX117" s="297"/>
      <c r="AMY117" s="297"/>
      <c r="AMZ117" s="297"/>
      <c r="ANA117" s="297"/>
      <c r="ANB117" s="297"/>
      <c r="ANC117" s="297"/>
      <c r="AND117" s="297"/>
      <c r="ANE117" s="297"/>
      <c r="ANF117" s="297"/>
      <c r="ANG117" s="297"/>
      <c r="ANH117" s="297"/>
      <c r="ANI117" s="297"/>
      <c r="ANJ117" s="297"/>
      <c r="ANK117" s="297"/>
      <c r="ANL117" s="297"/>
      <c r="ANM117" s="297"/>
      <c r="ANN117" s="297"/>
      <c r="ANO117" s="297"/>
      <c r="ANP117" s="297"/>
      <c r="ANQ117" s="297"/>
      <c r="ANR117" s="297"/>
      <c r="ANS117" s="297"/>
      <c r="ANT117" s="297"/>
      <c r="ANU117" s="297"/>
      <c r="ANV117" s="297"/>
      <c r="ANW117" s="297"/>
      <c r="ANX117" s="297"/>
      <c r="ANY117" s="297"/>
      <c r="ANZ117" s="297"/>
      <c r="AOA117" s="297"/>
      <c r="AOB117" s="297"/>
      <c r="AOC117" s="297"/>
      <c r="AOD117" s="297"/>
      <c r="AOE117" s="297"/>
      <c r="AOF117" s="297"/>
      <c r="AOG117" s="297"/>
      <c r="AOH117" s="297"/>
      <c r="AOI117" s="297"/>
      <c r="AOJ117" s="297"/>
      <c r="AOK117" s="297"/>
      <c r="AOL117" s="297"/>
      <c r="AOM117" s="297"/>
      <c r="AON117" s="297"/>
      <c r="AOO117" s="297"/>
      <c r="AOP117" s="297"/>
      <c r="AOQ117" s="297"/>
      <c r="AOR117" s="297"/>
      <c r="AOS117" s="297"/>
      <c r="AOT117" s="297"/>
      <c r="AOU117" s="297"/>
      <c r="AOV117" s="297"/>
      <c r="AOW117" s="297"/>
      <c r="AOX117" s="297"/>
      <c r="AOY117" s="297"/>
      <c r="AOZ117" s="297"/>
      <c r="APA117" s="297"/>
      <c r="APB117" s="297"/>
      <c r="APC117" s="297"/>
      <c r="APD117" s="297"/>
      <c r="APE117" s="297"/>
      <c r="APF117" s="297"/>
      <c r="APG117" s="297"/>
      <c r="APH117" s="297"/>
      <c r="API117" s="297"/>
      <c r="APJ117" s="297"/>
      <c r="APK117" s="297"/>
      <c r="APL117" s="297"/>
      <c r="APM117" s="297"/>
      <c r="APN117" s="297"/>
      <c r="APO117" s="297"/>
      <c r="APP117" s="297"/>
      <c r="APQ117" s="297"/>
      <c r="APR117" s="297"/>
      <c r="APS117" s="297"/>
      <c r="APT117" s="297"/>
      <c r="APU117" s="297"/>
      <c r="APV117" s="297"/>
      <c r="APW117" s="297"/>
      <c r="APX117" s="297"/>
      <c r="APY117" s="297"/>
      <c r="APZ117" s="297"/>
      <c r="AQA117" s="297"/>
      <c r="AQB117" s="297"/>
      <c r="AQC117" s="297"/>
      <c r="AQD117" s="297"/>
      <c r="AQE117" s="297"/>
      <c r="AQF117" s="297"/>
      <c r="AQG117" s="297"/>
      <c r="AQH117" s="297"/>
      <c r="AQI117" s="297"/>
      <c r="AQJ117" s="297"/>
      <c r="AQK117" s="297"/>
      <c r="AQL117" s="297"/>
      <c r="AQM117" s="297"/>
      <c r="AQN117" s="297"/>
      <c r="AQO117" s="297"/>
      <c r="AQP117" s="297"/>
      <c r="AQQ117" s="297"/>
      <c r="AQR117" s="297"/>
      <c r="AQS117" s="297"/>
      <c r="AQT117" s="297"/>
      <c r="AQU117" s="297"/>
      <c r="AQV117" s="297"/>
      <c r="AQW117" s="297"/>
      <c r="AQX117" s="297"/>
      <c r="AQY117" s="297"/>
      <c r="AQZ117" s="297"/>
      <c r="ARA117" s="297"/>
      <c r="ARB117" s="297"/>
      <c r="ARC117" s="297"/>
      <c r="ARD117" s="297"/>
      <c r="ARE117" s="297"/>
      <c r="ARF117" s="297"/>
      <c r="ARG117" s="297"/>
      <c r="ARH117" s="297"/>
      <c r="ARI117" s="297"/>
      <c r="ARJ117" s="297"/>
      <c r="ARK117" s="297"/>
      <c r="ARL117" s="297"/>
      <c r="ARM117" s="297"/>
      <c r="ARN117" s="297"/>
      <c r="ARO117" s="297"/>
      <c r="ARP117" s="297"/>
      <c r="ARQ117" s="297"/>
      <c r="ARR117" s="297"/>
      <c r="ARS117" s="297"/>
      <c r="ART117" s="297"/>
      <c r="ARU117" s="297"/>
      <c r="ARV117" s="297"/>
      <c r="ARW117" s="297"/>
      <c r="ARX117" s="297"/>
      <c r="ARY117" s="297"/>
      <c r="ARZ117" s="297"/>
      <c r="ASA117" s="297"/>
      <c r="ASB117" s="297"/>
      <c r="ASC117" s="297"/>
      <c r="ASD117" s="297"/>
      <c r="ASE117" s="297"/>
      <c r="ASF117" s="297"/>
      <c r="ASG117" s="297"/>
      <c r="ASH117" s="297"/>
      <c r="ASI117" s="297"/>
      <c r="ASJ117" s="297"/>
      <c r="ASK117" s="297"/>
      <c r="ASL117" s="297"/>
      <c r="ASM117" s="297"/>
      <c r="ASN117" s="297"/>
      <c r="ASO117" s="297"/>
      <c r="ASP117" s="297"/>
      <c r="ASQ117" s="297"/>
      <c r="ASR117" s="297"/>
      <c r="ASS117" s="297"/>
      <c r="AST117" s="297"/>
      <c r="ASU117" s="297"/>
      <c r="ASV117" s="297"/>
      <c r="ASW117" s="297"/>
      <c r="ASX117" s="297"/>
      <c r="ASY117" s="297"/>
      <c r="ASZ117" s="297"/>
      <c r="ATA117" s="297"/>
      <c r="ATB117" s="297"/>
      <c r="ATC117" s="297"/>
      <c r="ATD117" s="297"/>
      <c r="ATE117" s="297"/>
      <c r="ATF117" s="297"/>
      <c r="ATG117" s="297"/>
      <c r="ATH117" s="297"/>
      <c r="ATI117" s="297"/>
      <c r="ATJ117" s="297"/>
      <c r="ATK117" s="297"/>
      <c r="ATL117" s="297"/>
      <c r="ATM117" s="297"/>
      <c r="ATN117" s="297"/>
      <c r="ATO117" s="297"/>
      <c r="ATP117" s="297"/>
      <c r="ATQ117" s="297"/>
      <c r="ATR117" s="297"/>
      <c r="ATS117" s="297"/>
      <c r="ATT117" s="297"/>
      <c r="ATU117" s="297"/>
      <c r="ATV117" s="297"/>
      <c r="ATW117" s="297"/>
      <c r="ATX117" s="297"/>
      <c r="ATY117" s="297"/>
      <c r="ATZ117" s="297"/>
      <c r="AUA117" s="297"/>
      <c r="AUB117" s="297"/>
      <c r="AUC117" s="297"/>
      <c r="AUD117" s="297"/>
      <c r="AUE117" s="297"/>
      <c r="AUF117" s="297"/>
      <c r="AUG117" s="297"/>
      <c r="AUH117" s="297"/>
      <c r="AUI117" s="297"/>
      <c r="AUJ117" s="297"/>
      <c r="AUK117" s="297"/>
      <c r="AUL117" s="297"/>
      <c r="AUM117" s="297"/>
      <c r="AUN117" s="297"/>
      <c r="AUO117" s="297"/>
      <c r="AUP117" s="297"/>
      <c r="AUQ117" s="297"/>
      <c r="AUR117" s="297"/>
      <c r="AUS117" s="297"/>
      <c r="AUT117" s="297"/>
      <c r="AUU117" s="297"/>
      <c r="AUV117" s="297"/>
      <c r="AUW117" s="297"/>
      <c r="AUX117" s="297"/>
      <c r="AUY117" s="297"/>
      <c r="AUZ117" s="297"/>
      <c r="AVA117" s="297"/>
      <c r="AVB117" s="297"/>
      <c r="AVC117" s="297"/>
      <c r="AVD117" s="297"/>
      <c r="AVE117" s="297"/>
      <c r="AVF117" s="297"/>
      <c r="AVG117" s="297"/>
      <c r="AVH117" s="297"/>
      <c r="AVI117" s="297"/>
      <c r="AVJ117" s="297"/>
      <c r="AVK117" s="297"/>
      <c r="AVL117" s="297"/>
      <c r="AVM117" s="297"/>
      <c r="AVN117" s="297"/>
      <c r="AVO117" s="297"/>
      <c r="AVP117" s="297"/>
      <c r="AVQ117" s="297"/>
      <c r="AVR117" s="297"/>
      <c r="AVS117" s="297"/>
      <c r="AVT117" s="297"/>
      <c r="AVU117" s="297"/>
      <c r="AVV117" s="297"/>
      <c r="AVW117" s="297"/>
      <c r="AVX117" s="297"/>
      <c r="AVY117" s="297"/>
      <c r="AVZ117" s="297"/>
      <c r="AWA117" s="297"/>
      <c r="AWB117" s="297"/>
      <c r="AWC117" s="297"/>
      <c r="AWD117" s="297"/>
      <c r="AWE117" s="297"/>
      <c r="AWF117" s="297"/>
      <c r="AWG117" s="297"/>
      <c r="AWH117" s="297"/>
      <c r="AWI117" s="297"/>
      <c r="AWJ117" s="297"/>
      <c r="AWK117" s="297"/>
      <c r="AWL117" s="297"/>
      <c r="AWM117" s="297"/>
      <c r="AWN117" s="297"/>
      <c r="AWO117" s="297"/>
      <c r="AWP117" s="297"/>
      <c r="AWQ117" s="297"/>
      <c r="AWR117" s="297"/>
      <c r="AWS117" s="297"/>
      <c r="AWT117" s="297"/>
      <c r="AWU117" s="297"/>
      <c r="AWV117" s="297"/>
      <c r="AWW117" s="297"/>
      <c r="AWX117" s="297"/>
      <c r="AWY117" s="297"/>
      <c r="AWZ117" s="297"/>
      <c r="AXA117" s="297"/>
      <c r="AXB117" s="297"/>
      <c r="AXC117" s="297"/>
      <c r="AXD117" s="297"/>
      <c r="AXE117" s="297"/>
      <c r="AXF117" s="297"/>
      <c r="AXG117" s="297"/>
      <c r="AXH117" s="297"/>
      <c r="AXI117" s="297"/>
      <c r="AXJ117" s="297"/>
      <c r="AXK117" s="297"/>
      <c r="AXL117" s="297"/>
      <c r="AXM117" s="297"/>
      <c r="AXN117" s="297"/>
      <c r="AXO117" s="297"/>
      <c r="AXP117" s="297"/>
      <c r="AXQ117" s="297"/>
      <c r="AXR117" s="297"/>
      <c r="AXS117" s="297"/>
      <c r="AXT117" s="297"/>
      <c r="AXU117" s="297"/>
      <c r="AXV117" s="297"/>
      <c r="AXW117" s="297"/>
      <c r="AXX117" s="297"/>
      <c r="AXY117" s="297"/>
      <c r="AXZ117" s="297"/>
      <c r="AYA117" s="297"/>
      <c r="AYB117" s="297"/>
      <c r="AYC117" s="297"/>
      <c r="AYD117" s="297"/>
      <c r="AYE117" s="297"/>
      <c r="AYF117" s="297"/>
      <c r="AYG117" s="297"/>
      <c r="AYH117" s="297"/>
      <c r="AYI117" s="297"/>
      <c r="AYJ117" s="297"/>
      <c r="AYK117" s="297"/>
      <c r="AYL117" s="297"/>
      <c r="AYM117" s="297"/>
      <c r="AYN117" s="297"/>
      <c r="AYO117" s="297"/>
      <c r="AYP117" s="297"/>
      <c r="AYQ117" s="297"/>
      <c r="AYR117" s="297"/>
      <c r="AYS117" s="297"/>
      <c r="AYT117" s="297"/>
      <c r="AYU117" s="297"/>
      <c r="AYV117" s="297"/>
      <c r="AYW117" s="297"/>
      <c r="AYX117" s="297"/>
      <c r="AYY117" s="297"/>
      <c r="AYZ117" s="297"/>
      <c r="AZA117" s="297"/>
      <c r="AZB117" s="297"/>
      <c r="AZC117" s="297"/>
      <c r="AZD117" s="297"/>
      <c r="AZE117" s="297"/>
      <c r="AZF117" s="297"/>
      <c r="AZG117" s="297"/>
      <c r="AZH117" s="297"/>
      <c r="AZI117" s="297"/>
      <c r="AZJ117" s="297"/>
      <c r="AZK117" s="297"/>
      <c r="AZL117" s="297"/>
      <c r="AZM117" s="297"/>
      <c r="AZN117" s="297"/>
      <c r="AZO117" s="297"/>
      <c r="AZP117" s="297"/>
      <c r="AZQ117" s="297"/>
      <c r="AZR117" s="297"/>
      <c r="AZS117" s="297"/>
      <c r="AZT117" s="297"/>
      <c r="AZU117" s="297"/>
      <c r="AZV117" s="297"/>
      <c r="AZW117" s="297"/>
      <c r="AZX117" s="297"/>
      <c r="AZY117" s="297"/>
      <c r="AZZ117" s="297"/>
      <c r="BAA117" s="297"/>
      <c r="BAB117" s="297"/>
      <c r="BAC117" s="297"/>
      <c r="BAD117" s="297"/>
      <c r="BAE117" s="297"/>
      <c r="BAF117" s="297"/>
      <c r="BAG117" s="297"/>
      <c r="BAH117" s="297"/>
      <c r="BAI117" s="297"/>
      <c r="BAJ117" s="297"/>
      <c r="BAK117" s="297"/>
      <c r="BAL117" s="297"/>
      <c r="BAM117" s="297"/>
      <c r="BAN117" s="297"/>
      <c r="BAO117" s="297"/>
      <c r="BAP117" s="297"/>
      <c r="BAQ117" s="297"/>
      <c r="BAR117" s="297"/>
      <c r="BAS117" s="297"/>
      <c r="BAT117" s="297"/>
      <c r="BAU117" s="297"/>
      <c r="BAV117" s="297"/>
      <c r="BAW117" s="297"/>
      <c r="BAX117" s="297"/>
      <c r="BAY117" s="297"/>
      <c r="BAZ117" s="297"/>
      <c r="BBA117" s="297"/>
      <c r="BBB117" s="297"/>
      <c r="BBC117" s="297"/>
      <c r="BBD117" s="297"/>
      <c r="BBE117" s="297"/>
      <c r="BBF117" s="297"/>
      <c r="BBG117" s="297"/>
      <c r="BBH117" s="297"/>
      <c r="BBI117" s="297"/>
      <c r="BBJ117" s="297"/>
      <c r="BBK117" s="297"/>
      <c r="BBL117" s="297"/>
      <c r="BBM117" s="297"/>
      <c r="BBN117" s="297"/>
      <c r="BBO117" s="297"/>
      <c r="BBP117" s="297"/>
      <c r="BBQ117" s="297"/>
      <c r="BBR117" s="297"/>
      <c r="BBS117" s="297"/>
      <c r="BBT117" s="297"/>
      <c r="BBU117" s="297"/>
      <c r="BBV117" s="297"/>
      <c r="BBW117" s="297"/>
      <c r="BBX117" s="297"/>
      <c r="BBY117" s="297"/>
      <c r="BBZ117" s="297"/>
      <c r="BCA117" s="297"/>
      <c r="BCB117" s="297"/>
      <c r="BCC117" s="297"/>
      <c r="BCD117" s="297"/>
      <c r="BCE117" s="297"/>
      <c r="BCF117" s="297"/>
      <c r="BCG117" s="297"/>
      <c r="BCH117" s="297"/>
      <c r="BCI117" s="297"/>
      <c r="BCJ117" s="297"/>
      <c r="BCK117" s="297"/>
      <c r="BCL117" s="297"/>
      <c r="BCM117" s="297"/>
      <c r="BCN117" s="297"/>
      <c r="BCO117" s="297"/>
      <c r="BCP117" s="297"/>
      <c r="BCQ117" s="297"/>
      <c r="BCR117" s="297"/>
      <c r="BCS117" s="297"/>
      <c r="BCT117" s="297"/>
      <c r="BCU117" s="297"/>
      <c r="BCV117" s="297"/>
      <c r="BCW117" s="297"/>
      <c r="BCX117" s="297"/>
      <c r="BCY117" s="297"/>
      <c r="BCZ117" s="297"/>
      <c r="BDA117" s="297"/>
      <c r="BDB117" s="297"/>
      <c r="BDC117" s="297"/>
      <c r="BDD117" s="297"/>
      <c r="BDE117" s="297"/>
      <c r="BDF117" s="297"/>
      <c r="BDG117" s="297"/>
      <c r="BDH117" s="297"/>
      <c r="BDI117" s="297"/>
      <c r="BDJ117" s="297"/>
      <c r="BDK117" s="297"/>
      <c r="BDL117" s="297"/>
      <c r="BDM117" s="297"/>
      <c r="BDN117" s="297"/>
      <c r="BDO117" s="297"/>
      <c r="BDP117" s="297"/>
      <c r="BDQ117" s="297"/>
      <c r="BDR117" s="297"/>
      <c r="BDS117" s="297"/>
      <c r="BDT117" s="297"/>
      <c r="BDU117" s="297"/>
      <c r="BDV117" s="297"/>
      <c r="BDW117" s="297"/>
      <c r="BDX117" s="297"/>
      <c r="BDY117" s="297"/>
      <c r="BDZ117" s="297"/>
      <c r="BEA117" s="297"/>
      <c r="BEB117" s="297"/>
      <c r="BEC117" s="297"/>
      <c r="BED117" s="297"/>
      <c r="BEE117" s="297"/>
      <c r="BEF117" s="297"/>
      <c r="BEG117" s="297"/>
      <c r="BEH117" s="297"/>
      <c r="BEI117" s="297"/>
      <c r="BEJ117" s="297"/>
      <c r="BEK117" s="297"/>
      <c r="BEL117" s="297"/>
      <c r="BEM117" s="297"/>
      <c r="BEN117" s="297"/>
      <c r="BEO117" s="297"/>
      <c r="BEP117" s="297"/>
      <c r="BEQ117" s="297"/>
      <c r="BER117" s="297"/>
      <c r="BES117" s="297"/>
      <c r="BET117" s="297"/>
      <c r="BEU117" s="297"/>
      <c r="BEV117" s="297"/>
      <c r="BEW117" s="297"/>
      <c r="BEX117" s="297"/>
      <c r="BEY117" s="297"/>
      <c r="BEZ117" s="297"/>
      <c r="BFA117" s="297"/>
      <c r="BFB117" s="297"/>
      <c r="BFC117" s="297"/>
      <c r="BFD117" s="297"/>
      <c r="BFE117" s="297"/>
      <c r="BFF117" s="297"/>
      <c r="BFG117" s="297"/>
      <c r="BFH117" s="297"/>
      <c r="BFI117" s="297"/>
      <c r="BFJ117" s="297"/>
      <c r="BFK117" s="297"/>
      <c r="BFL117" s="297"/>
      <c r="BFM117" s="297"/>
      <c r="BFN117" s="297"/>
      <c r="BFO117" s="297"/>
      <c r="BFP117" s="297"/>
      <c r="BFQ117" s="297"/>
      <c r="BFR117" s="297"/>
      <c r="BFS117" s="297"/>
      <c r="BFT117" s="297"/>
      <c r="BFU117" s="297"/>
      <c r="BFV117" s="297"/>
      <c r="BFW117" s="297"/>
      <c r="BFX117" s="297"/>
      <c r="BFY117" s="297"/>
      <c r="BFZ117" s="297"/>
      <c r="BGA117" s="297"/>
      <c r="BGB117" s="297"/>
      <c r="BGC117" s="297"/>
      <c r="BGD117" s="297"/>
      <c r="BGE117" s="297"/>
      <c r="BGF117" s="297"/>
      <c r="BGG117" s="297"/>
      <c r="BGH117" s="297"/>
      <c r="BGI117" s="297"/>
      <c r="BGJ117" s="297"/>
      <c r="BGK117" s="297"/>
      <c r="BGL117" s="297"/>
      <c r="BGM117" s="297"/>
      <c r="BGN117" s="297"/>
      <c r="BGO117" s="297"/>
      <c r="BGP117" s="297"/>
      <c r="BGQ117" s="297"/>
      <c r="BGR117" s="297"/>
      <c r="BGS117" s="297"/>
      <c r="BGT117" s="297"/>
      <c r="BGU117" s="297"/>
      <c r="BGV117" s="297"/>
      <c r="BGW117" s="297"/>
      <c r="BGX117" s="297"/>
      <c r="BGY117" s="297"/>
      <c r="BGZ117" s="297"/>
      <c r="BHA117" s="297"/>
      <c r="BHB117" s="297"/>
      <c r="BHC117" s="297"/>
      <c r="BHD117" s="297"/>
      <c r="BHE117" s="297"/>
      <c r="BHF117" s="297"/>
      <c r="BHG117" s="297"/>
      <c r="BHH117" s="297"/>
      <c r="BHI117" s="297"/>
      <c r="BHJ117" s="297"/>
      <c r="BHK117" s="297"/>
      <c r="BHL117" s="297"/>
      <c r="BHM117" s="297"/>
      <c r="BHN117" s="297"/>
      <c r="BHO117" s="297"/>
      <c r="BHP117" s="297"/>
      <c r="BHQ117" s="297"/>
      <c r="BHR117" s="297"/>
      <c r="BHS117" s="297"/>
      <c r="BHT117" s="297"/>
      <c r="BHU117" s="297"/>
      <c r="BHV117" s="297"/>
      <c r="BHW117" s="297"/>
      <c r="BHX117" s="297"/>
      <c r="BHY117" s="297"/>
      <c r="BHZ117" s="297"/>
      <c r="BIA117" s="297"/>
      <c r="BIB117" s="297"/>
      <c r="BIC117" s="297"/>
      <c r="BID117" s="297"/>
      <c r="BIE117" s="297"/>
      <c r="BIF117" s="297"/>
      <c r="BIG117" s="297"/>
      <c r="BIH117" s="297"/>
      <c r="BII117" s="297"/>
      <c r="BIJ117" s="297"/>
      <c r="BIK117" s="297"/>
      <c r="BIL117" s="297"/>
      <c r="BIM117" s="297"/>
      <c r="BIN117" s="297"/>
      <c r="BIO117" s="297"/>
      <c r="BIP117" s="297"/>
      <c r="BIQ117" s="297"/>
      <c r="BIR117" s="297"/>
      <c r="BIS117" s="297"/>
      <c r="BIT117" s="297"/>
      <c r="BIU117" s="297"/>
      <c r="BIV117" s="297"/>
      <c r="BIW117" s="297"/>
      <c r="BIX117" s="297"/>
      <c r="BIY117" s="297"/>
      <c r="BIZ117" s="297"/>
      <c r="BJA117" s="297"/>
      <c r="BJB117" s="297"/>
      <c r="BJC117" s="297"/>
      <c r="BJD117" s="297"/>
      <c r="BJE117" s="297"/>
      <c r="BJF117" s="297"/>
      <c r="BJG117" s="297"/>
      <c r="BJH117" s="297"/>
      <c r="BJI117" s="297"/>
      <c r="BJJ117" s="297"/>
      <c r="BJK117" s="297"/>
      <c r="BJL117" s="297"/>
      <c r="BJM117" s="297"/>
      <c r="BJN117" s="297"/>
      <c r="BJO117" s="297"/>
      <c r="BJP117" s="297"/>
      <c r="BJQ117" s="297"/>
      <c r="BJR117" s="297"/>
      <c r="BJS117" s="297"/>
      <c r="BJT117" s="297"/>
      <c r="BJU117" s="297"/>
      <c r="BJV117" s="297"/>
      <c r="BJW117" s="297"/>
      <c r="BJX117" s="297"/>
      <c r="BJY117" s="297"/>
      <c r="BJZ117" s="297"/>
      <c r="BKA117" s="297"/>
      <c r="BKB117" s="297"/>
      <c r="BKC117" s="297"/>
      <c r="BKD117" s="297"/>
      <c r="BKE117" s="297"/>
      <c r="BKF117" s="297"/>
      <c r="BKG117" s="297"/>
      <c r="BKH117" s="297"/>
      <c r="BKI117" s="297"/>
      <c r="BKJ117" s="297"/>
      <c r="BKK117" s="297"/>
      <c r="BKL117" s="297"/>
      <c r="BKM117" s="297"/>
      <c r="BKN117" s="297"/>
      <c r="BKO117" s="297"/>
      <c r="BKP117" s="297"/>
      <c r="BKQ117" s="297"/>
      <c r="BKR117" s="297"/>
      <c r="BKS117" s="297"/>
      <c r="BKT117" s="297"/>
      <c r="BKU117" s="297"/>
      <c r="BKV117" s="297"/>
      <c r="BKW117" s="297"/>
      <c r="BKX117" s="297"/>
      <c r="BKY117" s="297"/>
      <c r="BKZ117" s="297"/>
      <c r="BLA117" s="297"/>
      <c r="BLB117" s="297"/>
      <c r="BLC117" s="297"/>
      <c r="BLD117" s="297"/>
      <c r="BLE117" s="297"/>
      <c r="BLF117" s="297"/>
      <c r="BLG117" s="297"/>
      <c r="BLH117" s="297"/>
      <c r="BLI117" s="297"/>
      <c r="BLJ117" s="297"/>
      <c r="BLK117" s="297"/>
      <c r="BLL117" s="297"/>
      <c r="BLM117" s="297"/>
      <c r="BLN117" s="297"/>
      <c r="BLO117" s="297"/>
      <c r="BLP117" s="297"/>
      <c r="BLQ117" s="297"/>
      <c r="BLR117" s="297"/>
      <c r="BLS117" s="297"/>
      <c r="BLT117" s="297"/>
      <c r="BLU117" s="297"/>
      <c r="BLV117" s="297"/>
      <c r="BLW117" s="297"/>
      <c r="BLX117" s="297"/>
      <c r="BLY117" s="297"/>
      <c r="BLZ117" s="297"/>
      <c r="BMA117" s="297"/>
      <c r="BMB117" s="297"/>
      <c r="BMC117" s="297"/>
      <c r="BMD117" s="297"/>
      <c r="BME117" s="297"/>
      <c r="BMF117" s="297"/>
      <c r="BMG117" s="297"/>
      <c r="BMH117" s="297"/>
      <c r="BMI117" s="297"/>
      <c r="BMJ117" s="297"/>
      <c r="BMK117" s="297"/>
      <c r="BML117" s="297"/>
      <c r="BMM117" s="297"/>
      <c r="BMN117" s="297"/>
      <c r="BMO117" s="297"/>
      <c r="BMP117" s="297"/>
      <c r="BMQ117" s="297"/>
      <c r="BMR117" s="297"/>
      <c r="BMS117" s="297"/>
      <c r="BMT117" s="297"/>
      <c r="BMU117" s="297"/>
      <c r="BMV117" s="297"/>
      <c r="BMW117" s="297"/>
      <c r="BMX117" s="297"/>
      <c r="BMY117" s="297"/>
      <c r="BMZ117" s="297"/>
      <c r="BNA117" s="297"/>
      <c r="BNB117" s="297"/>
      <c r="BNC117" s="297"/>
      <c r="BND117" s="297"/>
      <c r="BNE117" s="297"/>
      <c r="BNF117" s="297"/>
      <c r="BNG117" s="297"/>
      <c r="BNH117" s="297"/>
      <c r="BNI117" s="297"/>
      <c r="BNJ117" s="297"/>
      <c r="BNK117" s="297"/>
      <c r="BNL117" s="297"/>
      <c r="BNM117" s="297"/>
      <c r="BNN117" s="297"/>
      <c r="BNO117" s="297"/>
      <c r="BNP117" s="297"/>
      <c r="BNQ117" s="297"/>
      <c r="BNR117" s="297"/>
      <c r="BNS117" s="297"/>
      <c r="BNT117" s="297"/>
      <c r="BNU117" s="297"/>
      <c r="BNV117" s="297"/>
      <c r="BNW117" s="297"/>
      <c r="BNX117" s="297"/>
      <c r="BNY117" s="297"/>
      <c r="BNZ117" s="297"/>
      <c r="BOA117" s="297"/>
      <c r="BOB117" s="297"/>
      <c r="BOC117" s="297"/>
      <c r="BOD117" s="297"/>
      <c r="BOE117" s="297"/>
      <c r="BOF117" s="297"/>
      <c r="BOG117" s="297"/>
      <c r="BOH117" s="297"/>
      <c r="BOI117" s="297"/>
      <c r="BOJ117" s="297"/>
      <c r="BOK117" s="297"/>
      <c r="BOL117" s="297"/>
      <c r="BOM117" s="297"/>
      <c r="BON117" s="297"/>
      <c r="BOO117" s="297"/>
      <c r="BOP117" s="297"/>
      <c r="BOQ117" s="297"/>
      <c r="BOR117" s="297"/>
      <c r="BOS117" s="297"/>
      <c r="BOT117" s="297"/>
      <c r="BOU117" s="297"/>
      <c r="BOV117" s="297"/>
      <c r="BOW117" s="297"/>
      <c r="BOX117" s="297"/>
      <c r="BOY117" s="297"/>
      <c r="BOZ117" s="297"/>
      <c r="BPA117" s="297"/>
      <c r="BPB117" s="297"/>
      <c r="BPC117" s="297"/>
      <c r="BPD117" s="297"/>
      <c r="BPE117" s="297"/>
      <c r="BPF117" s="297"/>
      <c r="BPG117" s="297"/>
      <c r="BPH117" s="297"/>
      <c r="BPI117" s="297"/>
      <c r="BPJ117" s="297"/>
      <c r="BPK117" s="297"/>
      <c r="BPL117" s="297"/>
      <c r="BPM117" s="297"/>
      <c r="BPN117" s="297"/>
      <c r="BPO117" s="297"/>
      <c r="BPP117" s="297"/>
      <c r="BPQ117" s="297"/>
      <c r="BPR117" s="297"/>
      <c r="BPS117" s="297"/>
      <c r="BPT117" s="297"/>
      <c r="BPU117" s="297"/>
      <c r="BPV117" s="297"/>
      <c r="BPW117" s="297"/>
      <c r="BPX117" s="297"/>
      <c r="BPY117" s="297"/>
      <c r="BPZ117" s="297"/>
      <c r="BQA117" s="297"/>
      <c r="BQB117" s="297"/>
      <c r="BQC117" s="297"/>
      <c r="BQD117" s="297"/>
      <c r="BQE117" s="297"/>
      <c r="BQF117" s="297"/>
      <c r="BQG117" s="297"/>
      <c r="BQH117" s="297"/>
      <c r="BQI117" s="297"/>
      <c r="BQJ117" s="297"/>
      <c r="BQK117" s="297"/>
      <c r="BQL117" s="297"/>
      <c r="BQM117" s="297"/>
      <c r="BQN117" s="297"/>
      <c r="BQO117" s="297"/>
      <c r="BQP117" s="297"/>
      <c r="BQQ117" s="297"/>
      <c r="BQR117" s="297"/>
      <c r="BQS117" s="297"/>
      <c r="BQT117" s="297"/>
      <c r="BQU117" s="297"/>
      <c r="BQV117" s="297"/>
      <c r="BQW117" s="297"/>
      <c r="BQX117" s="297"/>
      <c r="BQY117" s="297"/>
      <c r="BQZ117" s="297"/>
      <c r="BRA117" s="297"/>
      <c r="BRB117" s="297"/>
      <c r="BRC117" s="297"/>
      <c r="BRD117" s="297"/>
      <c r="BRE117" s="297"/>
      <c r="BRF117" s="297"/>
      <c r="BRG117" s="297"/>
      <c r="BRH117" s="297"/>
      <c r="BRI117" s="297"/>
      <c r="BRJ117" s="297"/>
      <c r="BRK117" s="297"/>
      <c r="BRL117" s="297"/>
      <c r="BRM117" s="297"/>
      <c r="BRN117" s="297"/>
      <c r="BRO117" s="297"/>
      <c r="BRP117" s="297"/>
      <c r="BRQ117" s="297"/>
      <c r="BRR117" s="297"/>
      <c r="BRS117" s="297"/>
      <c r="BRT117" s="297"/>
      <c r="BRU117" s="297"/>
      <c r="BRV117" s="297"/>
      <c r="BRW117" s="297"/>
      <c r="BRX117" s="297"/>
      <c r="BRY117" s="297"/>
      <c r="BRZ117" s="297"/>
      <c r="BSA117" s="297"/>
      <c r="BSB117" s="297"/>
      <c r="BSC117" s="297"/>
      <c r="BSD117" s="297"/>
      <c r="BSE117" s="297"/>
      <c r="BSF117" s="297"/>
      <c r="BSG117" s="297"/>
      <c r="BSH117" s="297"/>
      <c r="BSI117" s="297"/>
      <c r="BSJ117" s="297"/>
      <c r="BSK117" s="297"/>
      <c r="BSL117" s="297"/>
      <c r="BSM117" s="297"/>
      <c r="BSN117" s="297"/>
      <c r="BSO117" s="297"/>
      <c r="BSP117" s="297"/>
      <c r="BSQ117" s="297"/>
      <c r="BSR117" s="297"/>
      <c r="BSS117" s="297"/>
      <c r="BST117" s="297"/>
      <c r="BSU117" s="297"/>
      <c r="BSV117" s="297"/>
      <c r="BSW117" s="297"/>
      <c r="BSX117" s="297"/>
      <c r="BSY117" s="297"/>
      <c r="BSZ117" s="297"/>
      <c r="BTA117" s="297"/>
      <c r="BTB117" s="297"/>
      <c r="BTC117" s="297"/>
      <c r="BTD117" s="297"/>
      <c r="BTE117" s="297"/>
      <c r="BTF117" s="297"/>
      <c r="BTG117" s="297"/>
      <c r="BTH117" s="297"/>
      <c r="BTI117" s="297"/>
      <c r="BTJ117" s="297"/>
      <c r="BTK117" s="297"/>
      <c r="BTL117" s="297"/>
      <c r="BTM117" s="297"/>
      <c r="BTN117" s="297"/>
      <c r="BTO117" s="297"/>
      <c r="BTP117" s="297"/>
      <c r="BTQ117" s="297"/>
      <c r="BTR117" s="297"/>
      <c r="BTS117" s="297"/>
      <c r="BTT117" s="297"/>
      <c r="BTU117" s="297"/>
      <c r="BTV117" s="297"/>
      <c r="BTW117" s="297"/>
      <c r="BTX117" s="297"/>
      <c r="BTY117" s="297"/>
      <c r="BTZ117" s="297"/>
      <c r="BUA117" s="297"/>
      <c r="BUB117" s="297"/>
      <c r="BUC117" s="297"/>
      <c r="BUD117" s="297"/>
      <c r="BUE117" s="297"/>
      <c r="BUF117" s="297"/>
      <c r="BUG117" s="297"/>
      <c r="BUH117" s="297"/>
      <c r="BUI117" s="297"/>
      <c r="BUJ117" s="297"/>
      <c r="BUK117" s="297"/>
      <c r="BUL117" s="297"/>
      <c r="BUM117" s="297"/>
      <c r="BUN117" s="297"/>
      <c r="BUO117" s="297"/>
      <c r="BUP117" s="297"/>
      <c r="BUQ117" s="297"/>
      <c r="BUR117" s="297"/>
      <c r="BUS117" s="297"/>
      <c r="BUT117" s="297"/>
      <c r="BUU117" s="297"/>
      <c r="BUV117" s="297"/>
      <c r="BUW117" s="297"/>
      <c r="BUX117" s="297"/>
      <c r="BUY117" s="297"/>
      <c r="BUZ117" s="297"/>
      <c r="BVA117" s="297"/>
      <c r="BVB117" s="297"/>
      <c r="BVC117" s="297"/>
      <c r="BVD117" s="297"/>
      <c r="BVE117" s="297"/>
      <c r="BVF117" s="297"/>
      <c r="BVG117" s="297"/>
      <c r="BVH117" s="297"/>
      <c r="BVI117" s="297"/>
      <c r="BVJ117" s="297"/>
      <c r="BVK117" s="297"/>
      <c r="BVL117" s="297"/>
      <c r="BVM117" s="297"/>
      <c r="BVN117" s="297"/>
      <c r="BVO117" s="297"/>
      <c r="BVP117" s="297"/>
      <c r="BVQ117" s="297"/>
      <c r="BVR117" s="297"/>
      <c r="BVS117" s="297"/>
      <c r="BVT117" s="297"/>
      <c r="BVU117" s="297"/>
      <c r="BVV117" s="297"/>
      <c r="BVW117" s="297"/>
      <c r="BVX117" s="297"/>
      <c r="BVY117" s="297"/>
      <c r="BVZ117" s="297"/>
      <c r="BWA117" s="297"/>
      <c r="BWB117" s="297"/>
      <c r="BWC117" s="297"/>
      <c r="BWD117" s="297"/>
      <c r="BWE117" s="297"/>
      <c r="BWF117" s="297"/>
      <c r="BWG117" s="297"/>
      <c r="BWH117" s="297"/>
      <c r="BWI117" s="297"/>
      <c r="BWJ117" s="297"/>
      <c r="BWK117" s="297"/>
      <c r="BWL117" s="297"/>
      <c r="BWM117" s="297"/>
      <c r="BWN117" s="297"/>
      <c r="BWO117" s="297"/>
      <c r="BWP117" s="297"/>
      <c r="BWQ117" s="297"/>
      <c r="BWR117" s="297"/>
      <c r="BWS117" s="297"/>
      <c r="BWT117" s="297"/>
      <c r="BWU117" s="297"/>
      <c r="BWV117" s="297"/>
      <c r="BWW117" s="297"/>
      <c r="BWX117" s="297"/>
      <c r="BWY117" s="297"/>
      <c r="BWZ117" s="297"/>
      <c r="BXA117" s="297"/>
      <c r="BXB117" s="297"/>
      <c r="BXC117" s="297"/>
      <c r="BXD117" s="297"/>
      <c r="BXE117" s="297"/>
      <c r="BXF117" s="297"/>
      <c r="BXG117" s="297"/>
      <c r="BXH117" s="297"/>
      <c r="BXI117" s="297"/>
      <c r="BXJ117" s="297"/>
      <c r="BXK117" s="297"/>
      <c r="BXL117" s="297"/>
      <c r="BXM117" s="297"/>
      <c r="BXN117" s="297"/>
      <c r="BXO117" s="297"/>
      <c r="BXP117" s="297"/>
      <c r="BXQ117" s="297"/>
      <c r="BXR117" s="297"/>
      <c r="BXS117" s="297"/>
      <c r="BXT117" s="297"/>
      <c r="BXU117" s="297"/>
      <c r="BXV117" s="297"/>
      <c r="BXW117" s="297"/>
      <c r="BXX117" s="297"/>
      <c r="BXY117" s="297"/>
      <c r="BXZ117" s="297"/>
      <c r="BYA117" s="297"/>
      <c r="BYB117" s="297"/>
      <c r="BYC117" s="297"/>
      <c r="BYD117" s="297"/>
      <c r="BYE117" s="297"/>
      <c r="BYF117" s="297"/>
      <c r="BYG117" s="297"/>
      <c r="BYH117" s="297"/>
      <c r="BYI117" s="297"/>
      <c r="BYJ117" s="297"/>
      <c r="BYK117" s="297"/>
      <c r="BYL117" s="297"/>
      <c r="BYM117" s="297"/>
      <c r="BYN117" s="297"/>
      <c r="BYO117" s="297"/>
      <c r="BYP117" s="297"/>
      <c r="BYQ117" s="297"/>
      <c r="BYR117" s="297"/>
      <c r="BYS117" s="297"/>
      <c r="BYT117" s="297"/>
      <c r="BYU117" s="297"/>
      <c r="BYV117" s="297"/>
      <c r="BYW117" s="297"/>
      <c r="BYX117" s="297"/>
      <c r="BYY117" s="297"/>
      <c r="BYZ117" s="297"/>
      <c r="BZA117" s="297"/>
      <c r="BZB117" s="297"/>
      <c r="BZC117" s="297"/>
      <c r="BZD117" s="297"/>
      <c r="BZE117" s="297"/>
      <c r="BZF117" s="297"/>
      <c r="BZG117" s="297"/>
      <c r="BZH117" s="297"/>
      <c r="BZI117" s="297"/>
      <c r="BZJ117" s="297"/>
      <c r="BZK117" s="297"/>
      <c r="BZL117" s="297"/>
      <c r="BZM117" s="297"/>
      <c r="BZN117" s="297"/>
      <c r="BZO117" s="297"/>
      <c r="BZP117" s="297"/>
      <c r="BZQ117" s="297"/>
      <c r="BZR117" s="297"/>
      <c r="BZS117" s="297"/>
      <c r="BZT117" s="297"/>
      <c r="BZU117" s="297"/>
      <c r="BZV117" s="297"/>
      <c r="BZW117" s="297"/>
      <c r="BZX117" s="297"/>
      <c r="BZY117" s="297"/>
      <c r="BZZ117" s="297"/>
      <c r="CAA117" s="297"/>
      <c r="CAB117" s="297"/>
      <c r="CAC117" s="297"/>
      <c r="CAD117" s="297"/>
      <c r="CAE117" s="297"/>
      <c r="CAF117" s="297"/>
      <c r="CAG117" s="297"/>
      <c r="CAH117" s="297"/>
      <c r="CAI117" s="297"/>
      <c r="CAJ117" s="297"/>
      <c r="CAK117" s="297"/>
      <c r="CAL117" s="297"/>
      <c r="CAM117" s="297"/>
      <c r="CAN117" s="297"/>
      <c r="CAO117" s="297"/>
      <c r="CAP117" s="297"/>
      <c r="CAQ117" s="297"/>
      <c r="CAR117" s="297"/>
      <c r="CAS117" s="297"/>
      <c r="CAT117" s="297"/>
      <c r="CAU117" s="297"/>
      <c r="CAV117" s="297"/>
      <c r="CAW117" s="297"/>
      <c r="CAX117" s="297"/>
      <c r="CAY117" s="297"/>
      <c r="CAZ117" s="297"/>
      <c r="CBA117" s="297"/>
      <c r="CBB117" s="297"/>
      <c r="CBC117" s="297"/>
      <c r="CBD117" s="297"/>
      <c r="CBE117" s="297"/>
      <c r="CBF117" s="297"/>
      <c r="CBG117" s="297"/>
      <c r="CBH117" s="297"/>
      <c r="CBI117" s="297"/>
      <c r="CBJ117" s="297"/>
      <c r="CBK117" s="297"/>
      <c r="CBL117" s="297"/>
      <c r="CBM117" s="297"/>
      <c r="CBN117" s="297"/>
      <c r="CBO117" s="297"/>
      <c r="CBP117" s="297"/>
      <c r="CBQ117" s="297"/>
      <c r="CBR117" s="297"/>
      <c r="CBS117" s="297"/>
      <c r="CBT117" s="297"/>
      <c r="CBU117" s="297"/>
      <c r="CBV117" s="297"/>
      <c r="CBW117" s="297"/>
      <c r="CBX117" s="297"/>
      <c r="CBY117" s="297"/>
      <c r="CBZ117" s="297"/>
      <c r="CCA117" s="297"/>
      <c r="CCB117" s="297"/>
      <c r="CCC117" s="297"/>
      <c r="CCD117" s="297"/>
      <c r="CCE117" s="297"/>
      <c r="CCF117" s="297"/>
      <c r="CCG117" s="297"/>
      <c r="CCH117" s="297"/>
      <c r="CCI117" s="297"/>
      <c r="CCJ117" s="297"/>
      <c r="CCK117" s="297"/>
      <c r="CCL117" s="297"/>
      <c r="CCM117" s="297"/>
      <c r="CCN117" s="297"/>
      <c r="CCO117" s="297"/>
      <c r="CCP117" s="297"/>
      <c r="CCQ117" s="297"/>
      <c r="CCR117" s="297"/>
      <c r="CCS117" s="297"/>
      <c r="CCT117" s="297"/>
      <c r="CCU117" s="297"/>
      <c r="CCV117" s="297"/>
      <c r="CCW117" s="297"/>
      <c r="CCX117" s="297"/>
      <c r="CCY117" s="297"/>
      <c r="CCZ117" s="297"/>
      <c r="CDA117" s="297"/>
      <c r="CDB117" s="297"/>
      <c r="CDC117" s="297"/>
      <c r="CDD117" s="297"/>
      <c r="CDE117" s="297"/>
      <c r="CDF117" s="297"/>
      <c r="CDG117" s="297"/>
      <c r="CDH117" s="297"/>
      <c r="CDI117" s="297"/>
      <c r="CDJ117" s="297"/>
      <c r="CDK117" s="297"/>
      <c r="CDL117" s="297"/>
      <c r="CDM117" s="297"/>
      <c r="CDN117" s="297"/>
      <c r="CDO117" s="297"/>
      <c r="CDP117" s="297"/>
      <c r="CDQ117" s="297"/>
      <c r="CDR117" s="297"/>
      <c r="CDS117" s="297"/>
      <c r="CDT117" s="297"/>
      <c r="CDU117" s="297"/>
      <c r="CDV117" s="297"/>
      <c r="CDW117" s="297"/>
      <c r="CDX117" s="297"/>
      <c r="CDY117" s="297"/>
      <c r="CDZ117" s="297"/>
      <c r="CEA117" s="297"/>
      <c r="CEB117" s="297"/>
      <c r="CEC117" s="297"/>
      <c r="CED117" s="297"/>
      <c r="CEE117" s="297"/>
      <c r="CEF117" s="297"/>
      <c r="CEG117" s="297"/>
      <c r="CEH117" s="297"/>
      <c r="CEI117" s="297"/>
      <c r="CEJ117" s="297"/>
      <c r="CEK117" s="297"/>
      <c r="CEL117" s="297"/>
      <c r="CEM117" s="297"/>
      <c r="CEN117" s="297"/>
      <c r="CEO117" s="297"/>
      <c r="CEP117" s="297"/>
      <c r="CEQ117" s="297"/>
      <c r="CER117" s="297"/>
      <c r="CES117" s="297"/>
      <c r="CET117" s="297"/>
      <c r="CEU117" s="297"/>
      <c r="CEV117" s="297"/>
      <c r="CEW117" s="297"/>
      <c r="CEX117" s="297"/>
      <c r="CEY117" s="297"/>
      <c r="CEZ117" s="297"/>
      <c r="CFA117" s="297"/>
      <c r="CFB117" s="297"/>
      <c r="CFC117" s="297"/>
      <c r="CFD117" s="297"/>
      <c r="CFE117" s="297"/>
      <c r="CFF117" s="297"/>
      <c r="CFG117" s="297"/>
      <c r="CFH117" s="297"/>
      <c r="CFI117" s="297"/>
      <c r="CFJ117" s="297"/>
      <c r="CFK117" s="297"/>
      <c r="CFL117" s="297"/>
      <c r="CFM117" s="297"/>
      <c r="CFN117" s="297"/>
      <c r="CFO117" s="297"/>
      <c r="CFP117" s="297"/>
      <c r="CFQ117" s="297"/>
      <c r="CFR117" s="297"/>
      <c r="CFS117" s="297"/>
      <c r="CFT117" s="297"/>
      <c r="CFU117" s="297"/>
      <c r="CFV117" s="297"/>
      <c r="CFW117" s="297"/>
      <c r="CFX117" s="297"/>
      <c r="CFY117" s="297"/>
      <c r="CFZ117" s="297"/>
      <c r="CGA117" s="297"/>
      <c r="CGB117" s="297"/>
      <c r="CGC117" s="297"/>
      <c r="CGD117" s="297"/>
      <c r="CGE117" s="297"/>
      <c r="CGF117" s="297"/>
      <c r="CGG117" s="297"/>
      <c r="CGH117" s="297"/>
      <c r="CGI117" s="297"/>
      <c r="CGJ117" s="297"/>
      <c r="CGK117" s="297"/>
      <c r="CGL117" s="297"/>
      <c r="CGM117" s="297"/>
      <c r="CGN117" s="297"/>
      <c r="CGO117" s="297"/>
      <c r="CGP117" s="297"/>
      <c r="CGQ117" s="297"/>
      <c r="CGR117" s="297"/>
      <c r="CGS117" s="297"/>
      <c r="CGT117" s="297"/>
      <c r="CGU117" s="297"/>
      <c r="CGV117" s="297"/>
      <c r="CGW117" s="297"/>
      <c r="CGX117" s="297"/>
      <c r="CGY117" s="297"/>
      <c r="CGZ117" s="297"/>
      <c r="CHA117" s="297"/>
      <c r="CHB117" s="297"/>
      <c r="CHC117" s="297"/>
      <c r="CHD117" s="297"/>
      <c r="CHE117" s="297"/>
      <c r="CHF117" s="297"/>
      <c r="CHG117" s="297"/>
      <c r="CHH117" s="297"/>
      <c r="CHI117" s="297"/>
      <c r="CHJ117" s="297"/>
      <c r="CHK117" s="297"/>
      <c r="CHL117" s="297"/>
      <c r="CHM117" s="297"/>
      <c r="CHN117" s="297"/>
      <c r="CHO117" s="297"/>
      <c r="CHP117" s="297"/>
      <c r="CHQ117" s="297"/>
      <c r="CHR117" s="297"/>
      <c r="CHS117" s="297"/>
      <c r="CHT117" s="297"/>
      <c r="CHU117" s="297"/>
      <c r="CHV117" s="297"/>
      <c r="CHW117" s="297"/>
      <c r="CHX117" s="297"/>
      <c r="CHY117" s="297"/>
      <c r="CHZ117" s="297"/>
      <c r="CIA117" s="297"/>
      <c r="CIB117" s="297"/>
      <c r="CIC117" s="297"/>
      <c r="CID117" s="297"/>
      <c r="CIE117" s="297"/>
      <c r="CIF117" s="297"/>
      <c r="CIG117" s="297"/>
      <c r="CIH117" s="297"/>
      <c r="CII117" s="297"/>
      <c r="CIJ117" s="297"/>
      <c r="CIK117" s="297"/>
      <c r="CIL117" s="297"/>
      <c r="CIM117" s="297"/>
      <c r="CIN117" s="297"/>
      <c r="CIO117" s="297"/>
      <c r="CIP117" s="297"/>
      <c r="CIQ117" s="297"/>
      <c r="CIR117" s="297"/>
      <c r="CIS117" s="297"/>
      <c r="CIT117" s="297"/>
      <c r="CIU117" s="297"/>
      <c r="CIV117" s="297"/>
      <c r="CIW117" s="297"/>
      <c r="CIX117" s="297"/>
      <c r="CIY117" s="297"/>
      <c r="CIZ117" s="297"/>
      <c r="CJA117" s="297"/>
      <c r="CJB117" s="297"/>
      <c r="CJC117" s="297"/>
      <c r="CJD117" s="297"/>
      <c r="CJE117" s="297"/>
      <c r="CJF117" s="297"/>
      <c r="CJG117" s="297"/>
      <c r="CJH117" s="297"/>
      <c r="CJI117" s="297"/>
      <c r="CJJ117" s="297"/>
      <c r="CJK117" s="297"/>
      <c r="CJL117" s="297"/>
      <c r="CJM117" s="297"/>
      <c r="CJN117" s="297"/>
      <c r="CJO117" s="297"/>
      <c r="CJP117" s="297"/>
      <c r="CJQ117" s="297"/>
      <c r="CJR117" s="297"/>
      <c r="CJS117" s="297"/>
      <c r="CJT117" s="297"/>
      <c r="CJU117" s="297"/>
      <c r="CJV117" s="297"/>
      <c r="CJW117" s="297"/>
      <c r="CJX117" s="297"/>
      <c r="CJY117" s="297"/>
      <c r="CJZ117" s="297"/>
      <c r="CKA117" s="297"/>
      <c r="CKB117" s="297"/>
      <c r="CKC117" s="297"/>
      <c r="CKD117" s="297"/>
      <c r="CKE117" s="297"/>
      <c r="CKF117" s="297"/>
      <c r="CKG117" s="297"/>
      <c r="CKH117" s="297"/>
      <c r="CKI117" s="297"/>
      <c r="CKJ117" s="297"/>
      <c r="CKK117" s="297"/>
      <c r="CKL117" s="297"/>
      <c r="CKM117" s="297"/>
      <c r="CKN117" s="297"/>
      <c r="CKO117" s="297"/>
      <c r="CKP117" s="297"/>
      <c r="CKQ117" s="297"/>
      <c r="CKR117" s="297"/>
      <c r="CKS117" s="297"/>
      <c r="CKT117" s="297"/>
      <c r="CKU117" s="297"/>
      <c r="CKV117" s="297"/>
      <c r="CKW117" s="297"/>
      <c r="CKX117" s="297"/>
      <c r="CKY117" s="297"/>
      <c r="CKZ117" s="297"/>
      <c r="CLA117" s="297"/>
      <c r="CLB117" s="297"/>
      <c r="CLC117" s="297"/>
      <c r="CLD117" s="297"/>
      <c r="CLE117" s="297"/>
      <c r="CLF117" s="297"/>
      <c r="CLG117" s="297"/>
      <c r="CLH117" s="297"/>
      <c r="CLI117" s="297"/>
      <c r="CLJ117" s="297"/>
      <c r="CLK117" s="297"/>
      <c r="CLL117" s="297"/>
      <c r="CLM117" s="297"/>
      <c r="CLN117" s="297"/>
      <c r="CLO117" s="297"/>
      <c r="CLP117" s="297"/>
      <c r="CLQ117" s="297"/>
      <c r="CLR117" s="297"/>
      <c r="CLS117" s="297"/>
      <c r="CLT117" s="297"/>
      <c r="CLU117" s="297"/>
      <c r="CLV117" s="297"/>
      <c r="CLW117" s="297"/>
      <c r="CLX117" s="297"/>
      <c r="CLY117" s="297"/>
      <c r="CLZ117" s="297"/>
      <c r="CMA117" s="297"/>
      <c r="CMB117" s="297"/>
      <c r="CMC117" s="297"/>
      <c r="CMD117" s="297"/>
      <c r="CME117" s="297"/>
      <c r="CMF117" s="297"/>
      <c r="CMG117" s="297"/>
      <c r="CMH117" s="297"/>
      <c r="CMI117" s="297"/>
      <c r="CMJ117" s="297"/>
      <c r="CMK117" s="297"/>
      <c r="CML117" s="297"/>
      <c r="CMM117" s="297"/>
      <c r="CMN117" s="297"/>
      <c r="CMO117" s="297"/>
      <c r="CMP117" s="297"/>
      <c r="CMQ117" s="297"/>
      <c r="CMR117" s="297"/>
      <c r="CMS117" s="297"/>
      <c r="CMT117" s="297"/>
      <c r="CMU117" s="297"/>
      <c r="CMV117" s="297"/>
      <c r="CMW117" s="297"/>
      <c r="CMX117" s="297"/>
      <c r="CMY117" s="297"/>
      <c r="CMZ117" s="297"/>
      <c r="CNA117" s="297"/>
      <c r="CNB117" s="297"/>
      <c r="CNC117" s="297"/>
      <c r="CND117" s="297"/>
      <c r="CNE117" s="297"/>
      <c r="CNF117" s="297"/>
      <c r="CNG117" s="297"/>
      <c r="CNH117" s="297"/>
      <c r="CNI117" s="297"/>
      <c r="CNJ117" s="297"/>
      <c r="CNK117" s="297"/>
      <c r="CNL117" s="297"/>
      <c r="CNM117" s="297"/>
      <c r="CNN117" s="297"/>
      <c r="CNO117" s="297"/>
      <c r="CNP117" s="297"/>
      <c r="CNQ117" s="297"/>
      <c r="CNR117" s="297"/>
      <c r="CNS117" s="297"/>
      <c r="CNT117" s="297"/>
      <c r="CNU117" s="297"/>
      <c r="CNV117" s="297"/>
      <c r="CNW117" s="297"/>
      <c r="CNX117" s="297"/>
      <c r="CNY117" s="297"/>
      <c r="CNZ117" s="297"/>
      <c r="COA117" s="297"/>
      <c r="COB117" s="297"/>
      <c r="COC117" s="297"/>
      <c r="COD117" s="297"/>
      <c r="COE117" s="297"/>
      <c r="COF117" s="297"/>
      <c r="COG117" s="297"/>
      <c r="COH117" s="297"/>
      <c r="COI117" s="297"/>
      <c r="COJ117" s="297"/>
      <c r="COK117" s="297"/>
      <c r="COL117" s="297"/>
      <c r="COM117" s="297"/>
      <c r="CON117" s="297"/>
      <c r="COO117" s="297"/>
      <c r="COP117" s="297"/>
      <c r="COQ117" s="297"/>
      <c r="COR117" s="297"/>
      <c r="COS117" s="297"/>
      <c r="COT117" s="297"/>
      <c r="COU117" s="297"/>
      <c r="COV117" s="297"/>
      <c r="COW117" s="297"/>
      <c r="COX117" s="297"/>
      <c r="COY117" s="297"/>
      <c r="COZ117" s="297"/>
      <c r="CPA117" s="297"/>
      <c r="CPB117" s="297"/>
      <c r="CPC117" s="297"/>
      <c r="CPD117" s="297"/>
      <c r="CPE117" s="297"/>
      <c r="CPF117" s="297"/>
      <c r="CPG117" s="297"/>
      <c r="CPH117" s="297"/>
      <c r="CPI117" s="297"/>
      <c r="CPJ117" s="297"/>
      <c r="CPK117" s="297"/>
      <c r="CPL117" s="297"/>
      <c r="CPM117" s="297"/>
      <c r="CPN117" s="297"/>
      <c r="CPO117" s="297"/>
      <c r="CPP117" s="297"/>
      <c r="CPQ117" s="297"/>
      <c r="CPR117" s="297"/>
      <c r="CPS117" s="297"/>
      <c r="CPT117" s="297"/>
      <c r="CPU117" s="297"/>
      <c r="CPV117" s="297"/>
      <c r="CPW117" s="297"/>
      <c r="CPX117" s="297"/>
      <c r="CPY117" s="297"/>
      <c r="CPZ117" s="297"/>
      <c r="CQA117" s="297"/>
      <c r="CQB117" s="297"/>
      <c r="CQC117" s="297"/>
      <c r="CQD117" s="297"/>
      <c r="CQE117" s="297"/>
      <c r="CQF117" s="297"/>
      <c r="CQG117" s="297"/>
      <c r="CQH117" s="297"/>
      <c r="CQI117" s="297"/>
      <c r="CQJ117" s="297"/>
      <c r="CQK117" s="297"/>
      <c r="CQL117" s="297"/>
      <c r="CQM117" s="297"/>
      <c r="CQN117" s="297"/>
      <c r="CQO117" s="297"/>
      <c r="CQP117" s="297"/>
      <c r="CQQ117" s="297"/>
      <c r="CQR117" s="297"/>
      <c r="CQS117" s="297"/>
      <c r="CQT117" s="297"/>
      <c r="CQU117" s="297"/>
      <c r="CQV117" s="297"/>
      <c r="CQW117" s="297"/>
      <c r="CQX117" s="297"/>
      <c r="CQY117" s="297"/>
      <c r="CQZ117" s="297"/>
      <c r="CRA117" s="297"/>
      <c r="CRB117" s="297"/>
      <c r="CRC117" s="297"/>
      <c r="CRD117" s="297"/>
      <c r="CRE117" s="297"/>
      <c r="CRF117" s="297"/>
      <c r="CRG117" s="297"/>
      <c r="CRH117" s="297"/>
      <c r="CRI117" s="297"/>
      <c r="CRJ117" s="297"/>
      <c r="CRK117" s="297"/>
      <c r="CRL117" s="297"/>
      <c r="CRM117" s="297"/>
      <c r="CRN117" s="297"/>
      <c r="CRO117" s="297"/>
      <c r="CRP117" s="297"/>
      <c r="CRQ117" s="297"/>
      <c r="CRR117" s="297"/>
      <c r="CRS117" s="297"/>
      <c r="CRT117" s="297"/>
      <c r="CRU117" s="297"/>
      <c r="CRV117" s="297"/>
      <c r="CRW117" s="297"/>
      <c r="CRX117" s="297"/>
      <c r="CRY117" s="297"/>
      <c r="CRZ117" s="297"/>
      <c r="CSA117" s="297"/>
      <c r="CSB117" s="297"/>
      <c r="CSC117" s="297"/>
      <c r="CSD117" s="297"/>
      <c r="CSE117" s="297"/>
      <c r="CSF117" s="297"/>
      <c r="CSG117" s="297"/>
      <c r="CSH117" s="297"/>
      <c r="CSI117" s="297"/>
      <c r="CSJ117" s="297"/>
      <c r="CSK117" s="297"/>
      <c r="CSL117" s="297"/>
      <c r="CSM117" s="297"/>
      <c r="CSN117" s="297"/>
      <c r="CSO117" s="297"/>
      <c r="CSP117" s="297"/>
      <c r="CSQ117" s="297"/>
      <c r="CSR117" s="297"/>
      <c r="CSS117" s="297"/>
      <c r="CST117" s="297"/>
      <c r="CSU117" s="297"/>
      <c r="CSV117" s="297"/>
      <c r="CSW117" s="297"/>
      <c r="CSX117" s="297"/>
      <c r="CSY117" s="297"/>
      <c r="CSZ117" s="297"/>
      <c r="CTA117" s="297"/>
      <c r="CTB117" s="297"/>
      <c r="CTC117" s="297"/>
      <c r="CTD117" s="297"/>
      <c r="CTE117" s="297"/>
      <c r="CTF117" s="297"/>
      <c r="CTG117" s="297"/>
      <c r="CTH117" s="297"/>
      <c r="CTI117" s="297"/>
      <c r="CTJ117" s="297"/>
      <c r="CTK117" s="297"/>
      <c r="CTL117" s="297"/>
      <c r="CTM117" s="297"/>
      <c r="CTN117" s="297"/>
      <c r="CTO117" s="297"/>
      <c r="CTP117" s="297"/>
      <c r="CTQ117" s="297"/>
      <c r="CTR117" s="297"/>
      <c r="CTS117" s="297"/>
      <c r="CTT117" s="297"/>
      <c r="CTU117" s="297"/>
      <c r="CTV117" s="297"/>
      <c r="CTW117" s="297"/>
      <c r="CTX117" s="297"/>
      <c r="CTY117" s="297"/>
      <c r="CTZ117" s="297"/>
      <c r="CUA117" s="297"/>
      <c r="CUB117" s="297"/>
      <c r="CUC117" s="297"/>
      <c r="CUD117" s="297"/>
      <c r="CUE117" s="297"/>
      <c r="CUF117" s="297"/>
      <c r="CUG117" s="297"/>
      <c r="CUH117" s="297"/>
      <c r="CUI117" s="297"/>
      <c r="CUJ117" s="297"/>
      <c r="CUK117" s="297"/>
      <c r="CUL117" s="297"/>
      <c r="CUM117" s="297"/>
      <c r="CUN117" s="297"/>
      <c r="CUO117" s="297"/>
      <c r="CUP117" s="297"/>
      <c r="CUQ117" s="297"/>
      <c r="CUR117" s="297"/>
      <c r="CUS117" s="297"/>
      <c r="CUT117" s="297"/>
      <c r="CUU117" s="297"/>
      <c r="CUV117" s="297"/>
      <c r="CUW117" s="297"/>
      <c r="CUX117" s="297"/>
      <c r="CUY117" s="297"/>
      <c r="CUZ117" s="297"/>
      <c r="CVA117" s="297"/>
      <c r="CVB117" s="297"/>
      <c r="CVC117" s="297"/>
      <c r="CVD117" s="297"/>
      <c r="CVE117" s="297"/>
      <c r="CVF117" s="297"/>
      <c r="CVG117" s="297"/>
      <c r="CVH117" s="297"/>
      <c r="CVI117" s="297"/>
      <c r="CVJ117" s="297"/>
      <c r="CVK117" s="297"/>
      <c r="CVL117" s="297"/>
      <c r="CVM117" s="297"/>
      <c r="CVN117" s="297"/>
      <c r="CVO117" s="297"/>
      <c r="CVP117" s="297"/>
      <c r="CVQ117" s="297"/>
      <c r="CVR117" s="297"/>
      <c r="CVS117" s="297"/>
      <c r="CVT117" s="297"/>
      <c r="CVU117" s="297"/>
      <c r="CVV117" s="297"/>
      <c r="CVW117" s="297"/>
      <c r="CVX117" s="297"/>
      <c r="CVY117" s="297"/>
      <c r="CVZ117" s="297"/>
      <c r="CWA117" s="297"/>
      <c r="CWB117" s="297"/>
      <c r="CWC117" s="297"/>
      <c r="CWD117" s="297"/>
      <c r="CWE117" s="297"/>
      <c r="CWF117" s="297"/>
      <c r="CWG117" s="297"/>
      <c r="CWH117" s="297"/>
      <c r="CWI117" s="297"/>
      <c r="CWJ117" s="297"/>
      <c r="CWK117" s="297"/>
      <c r="CWL117" s="297"/>
      <c r="CWM117" s="297"/>
      <c r="CWN117" s="297"/>
      <c r="CWO117" s="297"/>
      <c r="CWP117" s="297"/>
      <c r="CWQ117" s="297"/>
      <c r="CWR117" s="297"/>
      <c r="CWS117" s="297"/>
      <c r="CWT117" s="297"/>
      <c r="CWU117" s="297"/>
      <c r="CWV117" s="297"/>
      <c r="CWW117" s="297"/>
      <c r="CWX117" s="297"/>
      <c r="CWY117" s="297"/>
      <c r="CWZ117" s="297"/>
      <c r="CXA117" s="297"/>
      <c r="CXB117" s="297"/>
      <c r="CXC117" s="297"/>
      <c r="CXD117" s="297"/>
      <c r="CXE117" s="297"/>
      <c r="CXF117" s="297"/>
      <c r="CXG117" s="297"/>
      <c r="CXH117" s="297"/>
      <c r="CXI117" s="297"/>
      <c r="CXJ117" s="297"/>
      <c r="CXK117" s="297"/>
      <c r="CXL117" s="297"/>
      <c r="CXM117" s="297"/>
      <c r="CXN117" s="297"/>
      <c r="CXO117" s="297"/>
      <c r="CXP117" s="297"/>
      <c r="CXQ117" s="297"/>
      <c r="CXR117" s="297"/>
      <c r="CXS117" s="297"/>
      <c r="CXT117" s="297"/>
      <c r="CXU117" s="297"/>
      <c r="CXV117" s="297"/>
      <c r="CXW117" s="297"/>
      <c r="CXX117" s="297"/>
      <c r="CXY117" s="297"/>
      <c r="CXZ117" s="297"/>
      <c r="CYA117" s="297"/>
      <c r="CYB117" s="297"/>
      <c r="CYC117" s="297"/>
      <c r="CYD117" s="297"/>
      <c r="CYE117" s="297"/>
      <c r="CYF117" s="297"/>
      <c r="CYG117" s="297"/>
      <c r="CYH117" s="297"/>
      <c r="CYI117" s="297"/>
      <c r="CYJ117" s="297"/>
      <c r="CYK117" s="297"/>
      <c r="CYL117" s="297"/>
      <c r="CYM117" s="297"/>
      <c r="CYN117" s="297"/>
      <c r="CYO117" s="297"/>
      <c r="CYP117" s="297"/>
      <c r="CYQ117" s="297"/>
      <c r="CYR117" s="297"/>
      <c r="CYS117" s="297"/>
      <c r="CYT117" s="297"/>
      <c r="CYU117" s="297"/>
      <c r="CYV117" s="297"/>
      <c r="CYW117" s="297"/>
      <c r="CYX117" s="297"/>
      <c r="CYY117" s="297"/>
      <c r="CYZ117" s="297"/>
      <c r="CZA117" s="297"/>
      <c r="CZB117" s="297"/>
      <c r="CZC117" s="297"/>
      <c r="CZD117" s="297"/>
      <c r="CZE117" s="297"/>
      <c r="CZF117" s="297"/>
      <c r="CZG117" s="297"/>
      <c r="CZH117" s="297"/>
      <c r="CZI117" s="297"/>
      <c r="CZJ117" s="297"/>
      <c r="CZK117" s="297"/>
      <c r="CZL117" s="297"/>
      <c r="CZM117" s="297"/>
      <c r="CZN117" s="297"/>
      <c r="CZO117" s="297"/>
      <c r="CZP117" s="297"/>
      <c r="CZQ117" s="297"/>
      <c r="CZR117" s="297"/>
      <c r="CZS117" s="297"/>
      <c r="CZT117" s="297"/>
      <c r="CZU117" s="297"/>
      <c r="CZV117" s="297"/>
      <c r="CZW117" s="297"/>
      <c r="CZX117" s="297"/>
      <c r="CZY117" s="297"/>
      <c r="CZZ117" s="297"/>
      <c r="DAA117" s="297"/>
      <c r="DAB117" s="297"/>
      <c r="DAC117" s="297"/>
      <c r="DAD117" s="297"/>
      <c r="DAE117" s="297"/>
      <c r="DAF117" s="297"/>
      <c r="DAG117" s="297"/>
      <c r="DAH117" s="297"/>
      <c r="DAI117" s="297"/>
      <c r="DAJ117" s="297"/>
      <c r="DAK117" s="297"/>
      <c r="DAL117" s="297"/>
      <c r="DAM117" s="297"/>
      <c r="DAN117" s="297"/>
      <c r="DAO117" s="297"/>
      <c r="DAP117" s="297"/>
      <c r="DAQ117" s="297"/>
      <c r="DAR117" s="297"/>
      <c r="DAS117" s="297"/>
      <c r="DAT117" s="297"/>
      <c r="DAU117" s="297"/>
      <c r="DAV117" s="297"/>
      <c r="DAW117" s="297"/>
      <c r="DAX117" s="297"/>
      <c r="DAY117" s="297"/>
      <c r="DAZ117" s="297"/>
      <c r="DBA117" s="297"/>
      <c r="DBB117" s="297"/>
      <c r="DBC117" s="297"/>
      <c r="DBD117" s="297"/>
      <c r="DBE117" s="297"/>
      <c r="DBF117" s="297"/>
      <c r="DBG117" s="297"/>
      <c r="DBH117" s="297"/>
      <c r="DBI117" s="297"/>
      <c r="DBJ117" s="297"/>
      <c r="DBK117" s="297"/>
      <c r="DBL117" s="297"/>
      <c r="DBM117" s="297"/>
      <c r="DBN117" s="297"/>
      <c r="DBO117" s="297"/>
      <c r="DBP117" s="297"/>
      <c r="DBQ117" s="297"/>
      <c r="DBR117" s="297"/>
      <c r="DBS117" s="297"/>
      <c r="DBT117" s="297"/>
      <c r="DBU117" s="297"/>
      <c r="DBV117" s="297"/>
      <c r="DBW117" s="297"/>
      <c r="DBX117" s="297"/>
      <c r="DBY117" s="297"/>
      <c r="DBZ117" s="297"/>
      <c r="DCA117" s="297"/>
      <c r="DCB117" s="297"/>
      <c r="DCC117" s="297"/>
      <c r="DCD117" s="297"/>
      <c r="DCE117" s="297"/>
      <c r="DCF117" s="297"/>
      <c r="DCG117" s="297"/>
      <c r="DCH117" s="297"/>
      <c r="DCI117" s="297"/>
      <c r="DCJ117" s="297"/>
      <c r="DCK117" s="297"/>
      <c r="DCL117" s="297"/>
      <c r="DCM117" s="297"/>
      <c r="DCN117" s="297"/>
      <c r="DCO117" s="297"/>
      <c r="DCP117" s="297"/>
      <c r="DCQ117" s="297"/>
      <c r="DCR117" s="297"/>
      <c r="DCS117" s="297"/>
      <c r="DCT117" s="297"/>
      <c r="DCU117" s="297"/>
      <c r="DCV117" s="297"/>
      <c r="DCW117" s="297"/>
      <c r="DCX117" s="297"/>
      <c r="DCY117" s="297"/>
      <c r="DCZ117" s="297"/>
      <c r="DDA117" s="297"/>
      <c r="DDB117" s="297"/>
      <c r="DDC117" s="297"/>
      <c r="DDD117" s="297"/>
      <c r="DDE117" s="297"/>
      <c r="DDF117" s="297"/>
      <c r="DDG117" s="297"/>
      <c r="DDH117" s="297"/>
      <c r="DDI117" s="297"/>
      <c r="DDJ117" s="297"/>
      <c r="DDK117" s="297"/>
      <c r="DDL117" s="297"/>
      <c r="DDM117" s="297"/>
      <c r="DDN117" s="297"/>
      <c r="DDO117" s="297"/>
      <c r="DDP117" s="297"/>
      <c r="DDQ117" s="297"/>
      <c r="DDR117" s="297"/>
      <c r="DDS117" s="297"/>
      <c r="DDT117" s="297"/>
      <c r="DDU117" s="297"/>
      <c r="DDV117" s="297"/>
      <c r="DDW117" s="297"/>
      <c r="DDX117" s="297"/>
      <c r="DDY117" s="297"/>
      <c r="DDZ117" s="297"/>
      <c r="DEA117" s="297"/>
      <c r="DEB117" s="297"/>
      <c r="DEC117" s="297"/>
      <c r="DED117" s="297"/>
      <c r="DEE117" s="297"/>
      <c r="DEF117" s="297"/>
      <c r="DEG117" s="297"/>
      <c r="DEH117" s="297"/>
      <c r="DEI117" s="297"/>
      <c r="DEJ117" s="297"/>
      <c r="DEK117" s="297"/>
      <c r="DEL117" s="297"/>
      <c r="DEM117" s="297"/>
      <c r="DEN117" s="297"/>
      <c r="DEO117" s="297"/>
      <c r="DEP117" s="297"/>
      <c r="DEQ117" s="297"/>
      <c r="DER117" s="297"/>
      <c r="DES117" s="297"/>
      <c r="DET117" s="297"/>
      <c r="DEU117" s="297"/>
      <c r="DEV117" s="297"/>
      <c r="DEW117" s="297"/>
      <c r="DEX117" s="297"/>
      <c r="DEY117" s="297"/>
      <c r="DEZ117" s="297"/>
      <c r="DFA117" s="297"/>
      <c r="DFB117" s="297"/>
      <c r="DFC117" s="297"/>
      <c r="DFD117" s="297"/>
      <c r="DFE117" s="297"/>
      <c r="DFF117" s="297"/>
      <c r="DFG117" s="297"/>
      <c r="DFH117" s="297"/>
      <c r="DFI117" s="297"/>
      <c r="DFJ117" s="297"/>
      <c r="DFK117" s="297"/>
      <c r="DFL117" s="297"/>
      <c r="DFM117" s="297"/>
      <c r="DFN117" s="297"/>
      <c r="DFO117" s="297"/>
      <c r="DFP117" s="297"/>
      <c r="DFQ117" s="297"/>
      <c r="DFR117" s="297"/>
      <c r="DFS117" s="297"/>
      <c r="DFT117" s="297"/>
      <c r="DFU117" s="297"/>
      <c r="DFV117" s="297"/>
      <c r="DFW117" s="297"/>
      <c r="DFX117" s="297"/>
      <c r="DFY117" s="297"/>
      <c r="DFZ117" s="297"/>
      <c r="DGA117" s="297"/>
      <c r="DGB117" s="297"/>
      <c r="DGC117" s="297"/>
      <c r="DGD117" s="297"/>
      <c r="DGE117" s="297"/>
      <c r="DGF117" s="297"/>
      <c r="DGG117" s="297"/>
      <c r="DGH117" s="297"/>
      <c r="DGI117" s="297"/>
      <c r="DGJ117" s="297"/>
      <c r="DGK117" s="297"/>
      <c r="DGL117" s="297"/>
      <c r="DGM117" s="297"/>
      <c r="DGN117" s="297"/>
      <c r="DGO117" s="297"/>
      <c r="DGP117" s="297"/>
      <c r="DGQ117" s="297"/>
      <c r="DGR117" s="297"/>
      <c r="DGS117" s="297"/>
      <c r="DGT117" s="297"/>
      <c r="DGU117" s="297"/>
      <c r="DGV117" s="297"/>
      <c r="DGW117" s="297"/>
      <c r="DGX117" s="297"/>
      <c r="DGY117" s="297"/>
      <c r="DGZ117" s="297"/>
      <c r="DHA117" s="297"/>
      <c r="DHB117" s="297"/>
      <c r="DHC117" s="297"/>
      <c r="DHD117" s="297"/>
      <c r="DHE117" s="297"/>
      <c r="DHF117" s="297"/>
      <c r="DHG117" s="297"/>
      <c r="DHH117" s="297"/>
      <c r="DHI117" s="297"/>
      <c r="DHJ117" s="297"/>
      <c r="DHK117" s="297"/>
      <c r="DHL117" s="297"/>
      <c r="DHM117" s="297"/>
      <c r="DHN117" s="297"/>
      <c r="DHO117" s="297"/>
      <c r="DHP117" s="297"/>
      <c r="DHQ117" s="297"/>
      <c r="DHR117" s="297"/>
      <c r="DHS117" s="297"/>
      <c r="DHT117" s="297"/>
      <c r="DHU117" s="297"/>
      <c r="DHV117" s="297"/>
      <c r="DHW117" s="297"/>
      <c r="DHX117" s="297"/>
      <c r="DHY117" s="297"/>
      <c r="DHZ117" s="297"/>
      <c r="DIA117" s="297"/>
      <c r="DIB117" s="297"/>
      <c r="DIC117" s="297"/>
      <c r="DID117" s="297"/>
      <c r="DIE117" s="297"/>
      <c r="DIF117" s="297"/>
      <c r="DIG117" s="297"/>
      <c r="DIH117" s="297"/>
      <c r="DII117" s="297"/>
      <c r="DIJ117" s="297"/>
      <c r="DIK117" s="297"/>
      <c r="DIL117" s="297"/>
      <c r="DIM117" s="297"/>
      <c r="DIN117" s="297"/>
      <c r="DIO117" s="297"/>
      <c r="DIP117" s="297"/>
      <c r="DIQ117" s="297"/>
      <c r="DIR117" s="297"/>
      <c r="DIS117" s="297"/>
      <c r="DIT117" s="297"/>
      <c r="DIU117" s="297"/>
      <c r="DIV117" s="297"/>
      <c r="DIW117" s="297"/>
      <c r="DIX117" s="297"/>
      <c r="DIY117" s="297"/>
      <c r="DIZ117" s="297"/>
      <c r="DJA117" s="297"/>
      <c r="DJB117" s="297"/>
      <c r="DJC117" s="297"/>
      <c r="DJD117" s="297"/>
      <c r="DJE117" s="297"/>
      <c r="DJF117" s="297"/>
      <c r="DJG117" s="297"/>
      <c r="DJH117" s="297"/>
      <c r="DJI117" s="297"/>
      <c r="DJJ117" s="297"/>
      <c r="DJK117" s="297"/>
      <c r="DJL117" s="297"/>
      <c r="DJM117" s="297"/>
      <c r="DJN117" s="297"/>
      <c r="DJO117" s="297"/>
      <c r="DJP117" s="297"/>
      <c r="DJQ117" s="297"/>
      <c r="DJR117" s="297"/>
      <c r="DJS117" s="297"/>
      <c r="DJT117" s="297"/>
      <c r="DJU117" s="297"/>
      <c r="DJV117" s="297"/>
      <c r="DJW117" s="297"/>
      <c r="DJX117" s="297"/>
      <c r="DJY117" s="297"/>
      <c r="DJZ117" s="297"/>
      <c r="DKA117" s="297"/>
      <c r="DKB117" s="297"/>
      <c r="DKC117" s="297"/>
      <c r="DKD117" s="297"/>
      <c r="DKE117" s="297"/>
      <c r="DKF117" s="297"/>
      <c r="DKG117" s="297"/>
      <c r="DKH117" s="297"/>
      <c r="DKI117" s="297"/>
      <c r="DKJ117" s="297"/>
      <c r="DKK117" s="297"/>
      <c r="DKL117" s="297"/>
      <c r="DKM117" s="297"/>
      <c r="DKN117" s="297"/>
      <c r="DKO117" s="297"/>
      <c r="DKP117" s="297"/>
      <c r="DKQ117" s="297"/>
      <c r="DKR117" s="297"/>
      <c r="DKS117" s="297"/>
      <c r="DKT117" s="297"/>
      <c r="DKU117" s="297"/>
      <c r="DKV117" s="297"/>
      <c r="DKW117" s="297"/>
      <c r="DKX117" s="297"/>
      <c r="DKY117" s="297"/>
      <c r="DKZ117" s="297"/>
      <c r="DLA117" s="297"/>
      <c r="DLB117" s="297"/>
      <c r="DLC117" s="297"/>
      <c r="DLD117" s="297"/>
      <c r="DLE117" s="297"/>
      <c r="DLF117" s="297"/>
      <c r="DLG117" s="297"/>
      <c r="DLH117" s="297"/>
      <c r="DLI117" s="297"/>
      <c r="DLJ117" s="297"/>
      <c r="DLK117" s="297"/>
      <c r="DLL117" s="297"/>
      <c r="DLM117" s="297"/>
      <c r="DLN117" s="297"/>
      <c r="DLO117" s="297"/>
      <c r="DLP117" s="297"/>
      <c r="DLQ117" s="297"/>
      <c r="DLR117" s="297"/>
      <c r="DLS117" s="297"/>
      <c r="DLT117" s="297"/>
      <c r="DLU117" s="297"/>
      <c r="DLV117" s="297"/>
      <c r="DLW117" s="297"/>
      <c r="DLX117" s="297"/>
      <c r="DLY117" s="297"/>
      <c r="DLZ117" s="297"/>
      <c r="DMA117" s="297"/>
      <c r="DMB117" s="297"/>
      <c r="DMC117" s="297"/>
      <c r="DMD117" s="297"/>
      <c r="DME117" s="297"/>
      <c r="DMF117" s="297"/>
      <c r="DMG117" s="297"/>
      <c r="DMH117" s="297"/>
      <c r="DMI117" s="297"/>
      <c r="DMJ117" s="297"/>
      <c r="DMK117" s="297"/>
      <c r="DML117" s="297"/>
      <c r="DMM117" s="297"/>
      <c r="DMN117" s="297"/>
      <c r="DMO117" s="297"/>
      <c r="DMP117" s="297"/>
      <c r="DMQ117" s="297"/>
      <c r="DMR117" s="297"/>
      <c r="DMS117" s="297"/>
      <c r="DMT117" s="297"/>
      <c r="DMU117" s="297"/>
      <c r="DMV117" s="297"/>
      <c r="DMW117" s="297"/>
      <c r="DMX117" s="297"/>
      <c r="DMY117" s="297"/>
      <c r="DMZ117" s="297"/>
      <c r="DNA117" s="297"/>
      <c r="DNB117" s="297"/>
      <c r="DNC117" s="297"/>
      <c r="DND117" s="297"/>
      <c r="DNE117" s="297"/>
      <c r="DNF117" s="297"/>
      <c r="DNG117" s="297"/>
      <c r="DNH117" s="297"/>
      <c r="DNI117" s="297"/>
      <c r="DNJ117" s="297"/>
      <c r="DNK117" s="297"/>
      <c r="DNL117" s="297"/>
      <c r="DNM117" s="297"/>
      <c r="DNN117" s="297"/>
      <c r="DNO117" s="297"/>
      <c r="DNP117" s="297"/>
      <c r="DNQ117" s="297"/>
      <c r="DNR117" s="297"/>
      <c r="DNS117" s="297"/>
      <c r="DNT117" s="297"/>
      <c r="DNU117" s="297"/>
      <c r="DNV117" s="297"/>
      <c r="DNW117" s="297"/>
      <c r="DNX117" s="297"/>
      <c r="DNY117" s="297"/>
      <c r="DNZ117" s="297"/>
      <c r="DOA117" s="297"/>
      <c r="DOB117" s="297"/>
      <c r="DOC117" s="297"/>
      <c r="DOD117" s="297"/>
      <c r="DOE117" s="297"/>
      <c r="DOF117" s="297"/>
      <c r="DOG117" s="297"/>
      <c r="DOH117" s="297"/>
      <c r="DOI117" s="297"/>
      <c r="DOJ117" s="297"/>
      <c r="DOK117" s="297"/>
      <c r="DOL117" s="297"/>
      <c r="DOM117" s="297"/>
      <c r="DON117" s="297"/>
      <c r="DOO117" s="297"/>
      <c r="DOP117" s="297"/>
      <c r="DOQ117" s="297"/>
      <c r="DOR117" s="297"/>
      <c r="DOS117" s="297"/>
      <c r="DOT117" s="297"/>
      <c r="DOU117" s="297"/>
      <c r="DOV117" s="297"/>
      <c r="DOW117" s="297"/>
      <c r="DOX117" s="297"/>
      <c r="DOY117" s="297"/>
      <c r="DOZ117" s="297"/>
      <c r="DPA117" s="297"/>
      <c r="DPB117" s="297"/>
      <c r="DPC117" s="297"/>
      <c r="DPD117" s="297"/>
      <c r="DPE117" s="297"/>
      <c r="DPF117" s="297"/>
      <c r="DPG117" s="297"/>
      <c r="DPH117" s="297"/>
      <c r="DPI117" s="297"/>
      <c r="DPJ117" s="297"/>
      <c r="DPK117" s="297"/>
      <c r="DPL117" s="297"/>
      <c r="DPM117" s="297"/>
      <c r="DPN117" s="297"/>
      <c r="DPO117" s="297"/>
      <c r="DPP117" s="297"/>
      <c r="DPQ117" s="297"/>
      <c r="DPR117" s="297"/>
      <c r="DPS117" s="297"/>
      <c r="DPT117" s="297"/>
      <c r="DPU117" s="297"/>
      <c r="DPV117" s="297"/>
      <c r="DPW117" s="297"/>
      <c r="DPX117" s="297"/>
      <c r="DPY117" s="297"/>
      <c r="DPZ117" s="297"/>
      <c r="DQA117" s="297"/>
      <c r="DQB117" s="297"/>
      <c r="DQC117" s="297"/>
      <c r="DQD117" s="297"/>
      <c r="DQE117" s="297"/>
      <c r="DQF117" s="297"/>
      <c r="DQG117" s="297"/>
      <c r="DQH117" s="297"/>
      <c r="DQI117" s="297"/>
      <c r="DQJ117" s="297"/>
      <c r="DQK117" s="297"/>
      <c r="DQL117" s="297"/>
      <c r="DQM117" s="297"/>
      <c r="DQN117" s="297"/>
      <c r="DQO117" s="297"/>
      <c r="DQP117" s="297"/>
      <c r="DQQ117" s="297"/>
      <c r="DQR117" s="297"/>
      <c r="DQS117" s="297"/>
      <c r="DQT117" s="297"/>
      <c r="DQU117" s="297"/>
      <c r="DQV117" s="297"/>
      <c r="DQW117" s="297"/>
      <c r="DQX117" s="297"/>
      <c r="DQY117" s="297"/>
      <c r="DQZ117" s="297"/>
      <c r="DRA117" s="297"/>
      <c r="DRB117" s="297"/>
      <c r="DRC117" s="297"/>
      <c r="DRD117" s="297"/>
      <c r="DRE117" s="297"/>
      <c r="DRF117" s="297"/>
      <c r="DRG117" s="297"/>
      <c r="DRH117" s="297"/>
      <c r="DRI117" s="297"/>
      <c r="DRJ117" s="297"/>
      <c r="DRK117" s="297"/>
      <c r="DRL117" s="297"/>
      <c r="DRM117" s="297"/>
      <c r="DRN117" s="297"/>
      <c r="DRO117" s="297"/>
      <c r="DRP117" s="297"/>
      <c r="DRQ117" s="297"/>
      <c r="DRR117" s="297"/>
      <c r="DRS117" s="297"/>
      <c r="DRT117" s="297"/>
      <c r="DRU117" s="297"/>
      <c r="DRV117" s="297"/>
      <c r="DRW117" s="297"/>
      <c r="DRX117" s="297"/>
      <c r="DRY117" s="297"/>
      <c r="DRZ117" s="297"/>
      <c r="DSA117" s="297"/>
      <c r="DSB117" s="297"/>
      <c r="DSC117" s="297"/>
      <c r="DSD117" s="297"/>
      <c r="DSE117" s="297"/>
      <c r="DSF117" s="297"/>
      <c r="DSG117" s="297"/>
      <c r="DSH117" s="297"/>
      <c r="DSI117" s="297"/>
      <c r="DSJ117" s="297"/>
      <c r="DSK117" s="297"/>
      <c r="DSL117" s="297"/>
      <c r="DSM117" s="297"/>
      <c r="DSN117" s="297"/>
      <c r="DSO117" s="297"/>
      <c r="DSP117" s="297"/>
      <c r="DSQ117" s="297"/>
      <c r="DSR117" s="297"/>
      <c r="DSS117" s="297"/>
      <c r="DST117" s="297"/>
      <c r="DSU117" s="297"/>
      <c r="DSV117" s="297"/>
      <c r="DSW117" s="297"/>
      <c r="DSX117" s="297"/>
      <c r="DSY117" s="297"/>
      <c r="DSZ117" s="297"/>
      <c r="DTA117" s="297"/>
      <c r="DTB117" s="297"/>
      <c r="DTC117" s="297"/>
      <c r="DTD117" s="297"/>
      <c r="DTE117" s="297"/>
      <c r="DTF117" s="297"/>
      <c r="DTG117" s="297"/>
      <c r="DTH117" s="297"/>
      <c r="DTI117" s="297"/>
      <c r="DTJ117" s="297"/>
      <c r="DTK117" s="297"/>
      <c r="DTL117" s="297"/>
      <c r="DTM117" s="297"/>
      <c r="DTN117" s="297"/>
      <c r="DTO117" s="297"/>
      <c r="DTP117" s="297"/>
      <c r="DTQ117" s="297"/>
      <c r="DTR117" s="297"/>
      <c r="DTS117" s="297"/>
      <c r="DTT117" s="297"/>
      <c r="DTU117" s="297"/>
      <c r="DTV117" s="297"/>
      <c r="DTW117" s="297"/>
      <c r="DTX117" s="297"/>
      <c r="DTY117" s="297"/>
      <c r="DTZ117" s="297"/>
      <c r="DUA117" s="297"/>
      <c r="DUB117" s="297"/>
      <c r="DUC117" s="297"/>
      <c r="DUD117" s="297"/>
      <c r="DUE117" s="297"/>
      <c r="DUF117" s="297"/>
      <c r="DUG117" s="297"/>
      <c r="DUH117" s="297"/>
      <c r="DUI117" s="297"/>
      <c r="DUJ117" s="297"/>
      <c r="DUK117" s="297"/>
      <c r="DUL117" s="297"/>
      <c r="DUM117" s="297"/>
      <c r="DUN117" s="297"/>
      <c r="DUO117" s="297"/>
      <c r="DUP117" s="297"/>
      <c r="DUQ117" s="297"/>
      <c r="DUR117" s="297"/>
      <c r="DUS117" s="297"/>
      <c r="DUT117" s="297"/>
      <c r="DUU117" s="297"/>
      <c r="DUV117" s="297"/>
      <c r="DUW117" s="297"/>
      <c r="DUX117" s="297"/>
      <c r="DUY117" s="297"/>
      <c r="DUZ117" s="297"/>
      <c r="DVA117" s="297"/>
      <c r="DVB117" s="297"/>
      <c r="DVC117" s="297"/>
      <c r="DVD117" s="297"/>
      <c r="DVE117" s="297"/>
      <c r="DVF117" s="297"/>
      <c r="DVG117" s="297"/>
      <c r="DVH117" s="297"/>
      <c r="DVI117" s="297"/>
      <c r="DVJ117" s="297"/>
      <c r="DVK117" s="297"/>
      <c r="DVL117" s="297"/>
      <c r="DVM117" s="297"/>
      <c r="DVN117" s="297"/>
      <c r="DVO117" s="297"/>
      <c r="DVP117" s="297"/>
      <c r="DVQ117" s="297"/>
      <c r="DVR117" s="297"/>
      <c r="DVS117" s="297"/>
      <c r="DVT117" s="297"/>
      <c r="DVU117" s="297"/>
      <c r="DVV117" s="297"/>
      <c r="DVW117" s="297"/>
      <c r="DVX117" s="297"/>
      <c r="DVY117" s="297"/>
      <c r="DVZ117" s="297"/>
      <c r="DWA117" s="297"/>
      <c r="DWB117" s="297"/>
      <c r="DWC117" s="297"/>
      <c r="DWD117" s="297"/>
      <c r="DWE117" s="297"/>
      <c r="DWF117" s="297"/>
      <c r="DWG117" s="297"/>
      <c r="DWH117" s="297"/>
      <c r="DWI117" s="297"/>
      <c r="DWJ117" s="297"/>
      <c r="DWK117" s="297"/>
      <c r="DWL117" s="297"/>
      <c r="DWM117" s="297"/>
      <c r="DWN117" s="297"/>
      <c r="DWO117" s="297"/>
      <c r="DWP117" s="297"/>
      <c r="DWQ117" s="297"/>
      <c r="DWR117" s="297"/>
      <c r="DWS117" s="297"/>
      <c r="DWT117" s="297"/>
      <c r="DWU117" s="297"/>
      <c r="DWV117" s="297"/>
      <c r="DWW117" s="297"/>
      <c r="DWX117" s="297"/>
      <c r="DWY117" s="297"/>
      <c r="DWZ117" s="297"/>
      <c r="DXA117" s="297"/>
      <c r="DXB117" s="297"/>
      <c r="DXC117" s="297"/>
      <c r="DXD117" s="297"/>
      <c r="DXE117" s="297"/>
      <c r="DXF117" s="297"/>
      <c r="DXG117" s="297"/>
      <c r="DXH117" s="297"/>
      <c r="DXI117" s="297"/>
      <c r="DXJ117" s="297"/>
      <c r="DXK117" s="297"/>
      <c r="DXL117" s="297"/>
      <c r="DXM117" s="297"/>
      <c r="DXN117" s="297"/>
      <c r="DXO117" s="297"/>
      <c r="DXP117" s="297"/>
      <c r="DXQ117" s="297"/>
      <c r="DXR117" s="297"/>
      <c r="DXS117" s="297"/>
      <c r="DXT117" s="297"/>
      <c r="DXU117" s="297"/>
      <c r="DXV117" s="297"/>
      <c r="DXW117" s="297"/>
      <c r="DXX117" s="297"/>
      <c r="DXY117" s="297"/>
      <c r="DXZ117" s="297"/>
      <c r="DYA117" s="297"/>
      <c r="DYB117" s="297"/>
      <c r="DYC117" s="297"/>
      <c r="DYD117" s="297"/>
      <c r="DYE117" s="297"/>
      <c r="DYF117" s="297"/>
      <c r="DYG117" s="297"/>
      <c r="DYH117" s="297"/>
      <c r="DYI117" s="297"/>
      <c r="DYJ117" s="297"/>
      <c r="DYK117" s="297"/>
      <c r="DYL117" s="297"/>
      <c r="DYM117" s="297"/>
      <c r="DYN117" s="297"/>
      <c r="DYO117" s="297"/>
      <c r="DYP117" s="297"/>
      <c r="DYQ117" s="297"/>
      <c r="DYR117" s="297"/>
      <c r="DYS117" s="297"/>
      <c r="DYT117" s="297"/>
      <c r="DYU117" s="297"/>
      <c r="DYV117" s="297"/>
      <c r="DYW117" s="297"/>
      <c r="DYX117" s="297"/>
      <c r="DYY117" s="297"/>
      <c r="DYZ117" s="297"/>
      <c r="DZA117" s="297"/>
      <c r="DZB117" s="297"/>
      <c r="DZC117" s="297"/>
      <c r="DZD117" s="297"/>
      <c r="DZE117" s="297"/>
      <c r="DZF117" s="297"/>
      <c r="DZG117" s="297"/>
      <c r="DZH117" s="297"/>
      <c r="DZI117" s="297"/>
      <c r="DZJ117" s="297"/>
      <c r="DZK117" s="297"/>
      <c r="DZL117" s="297"/>
      <c r="DZM117" s="297"/>
      <c r="DZN117" s="297"/>
      <c r="DZO117" s="297"/>
      <c r="DZP117" s="297"/>
      <c r="DZQ117" s="297"/>
      <c r="DZR117" s="297"/>
      <c r="DZS117" s="297"/>
      <c r="DZT117" s="297"/>
      <c r="DZU117" s="297"/>
      <c r="DZV117" s="297"/>
      <c r="DZW117" s="297"/>
      <c r="DZX117" s="297"/>
      <c r="DZY117" s="297"/>
      <c r="DZZ117" s="297"/>
      <c r="EAA117" s="297"/>
      <c r="EAB117" s="297"/>
      <c r="EAC117" s="297"/>
      <c r="EAD117" s="297"/>
      <c r="EAE117" s="297"/>
      <c r="EAF117" s="297"/>
      <c r="EAG117" s="297"/>
      <c r="EAH117" s="297"/>
      <c r="EAI117" s="297"/>
      <c r="EAJ117" s="297"/>
      <c r="EAK117" s="297"/>
      <c r="EAL117" s="297"/>
      <c r="EAM117" s="297"/>
      <c r="EAN117" s="297"/>
      <c r="EAO117" s="297"/>
      <c r="EAP117" s="297"/>
      <c r="EAQ117" s="297"/>
      <c r="EAR117" s="297"/>
      <c r="EAS117" s="297"/>
      <c r="EAT117" s="297"/>
      <c r="EAU117" s="297"/>
      <c r="EAV117" s="297"/>
      <c r="EAW117" s="297"/>
      <c r="EAX117" s="297"/>
      <c r="EAY117" s="297"/>
      <c r="EAZ117" s="297"/>
      <c r="EBA117" s="297"/>
      <c r="EBB117" s="297"/>
      <c r="EBC117" s="297"/>
      <c r="EBD117" s="297"/>
      <c r="EBE117" s="297"/>
      <c r="EBF117" s="297"/>
      <c r="EBG117" s="297"/>
      <c r="EBH117" s="297"/>
      <c r="EBI117" s="297"/>
      <c r="EBJ117" s="297"/>
      <c r="EBK117" s="297"/>
      <c r="EBL117" s="297"/>
      <c r="EBM117" s="297"/>
      <c r="EBN117" s="297"/>
      <c r="EBO117" s="297"/>
      <c r="EBP117" s="297"/>
      <c r="EBQ117" s="297"/>
      <c r="EBR117" s="297"/>
      <c r="EBS117" s="297"/>
      <c r="EBT117" s="297"/>
      <c r="EBU117" s="297"/>
      <c r="EBV117" s="297"/>
      <c r="EBW117" s="297"/>
      <c r="EBX117" s="297"/>
      <c r="EBY117" s="297"/>
      <c r="EBZ117" s="297"/>
      <c r="ECA117" s="297"/>
      <c r="ECB117" s="297"/>
      <c r="ECC117" s="297"/>
      <c r="ECD117" s="297"/>
      <c r="ECE117" s="297"/>
      <c r="ECF117" s="297"/>
      <c r="ECG117" s="297"/>
      <c r="ECH117" s="297"/>
      <c r="ECI117" s="297"/>
      <c r="ECJ117" s="297"/>
      <c r="ECK117" s="297"/>
      <c r="ECL117" s="297"/>
      <c r="ECM117" s="297"/>
      <c r="ECN117" s="297"/>
      <c r="ECO117" s="297"/>
      <c r="ECP117" s="297"/>
      <c r="ECQ117" s="297"/>
      <c r="ECR117" s="297"/>
      <c r="ECS117" s="297"/>
      <c r="ECT117" s="297"/>
      <c r="ECU117" s="297"/>
      <c r="ECV117" s="297"/>
      <c r="ECW117" s="297"/>
      <c r="ECX117" s="297"/>
      <c r="ECY117" s="297"/>
      <c r="ECZ117" s="297"/>
      <c r="EDA117" s="297"/>
      <c r="EDB117" s="297"/>
      <c r="EDC117" s="297"/>
      <c r="EDD117" s="297"/>
      <c r="EDE117" s="297"/>
      <c r="EDF117" s="297"/>
      <c r="EDG117" s="297"/>
      <c r="EDH117" s="297"/>
      <c r="EDI117" s="297"/>
      <c r="EDJ117" s="297"/>
      <c r="EDK117" s="297"/>
      <c r="EDL117" s="297"/>
      <c r="EDM117" s="297"/>
      <c r="EDN117" s="297"/>
      <c r="EDO117" s="297"/>
      <c r="EDP117" s="297"/>
      <c r="EDQ117" s="297"/>
      <c r="EDR117" s="297"/>
      <c r="EDS117" s="297"/>
      <c r="EDT117" s="297"/>
      <c r="EDU117" s="297"/>
      <c r="EDV117" s="297"/>
      <c r="EDW117" s="297"/>
      <c r="EDX117" s="297"/>
      <c r="EDY117" s="297"/>
      <c r="EDZ117" s="297"/>
      <c r="EEA117" s="297"/>
      <c r="EEB117" s="297"/>
      <c r="EEC117" s="297"/>
      <c r="EED117" s="297"/>
      <c r="EEE117" s="297"/>
      <c r="EEF117" s="297"/>
      <c r="EEG117" s="297"/>
      <c r="EEH117" s="297"/>
      <c r="EEI117" s="297"/>
      <c r="EEJ117" s="297"/>
      <c r="EEK117" s="297"/>
      <c r="EEL117" s="297"/>
      <c r="EEM117" s="297"/>
      <c r="EEN117" s="297"/>
      <c r="EEO117" s="297"/>
      <c r="EEP117" s="297"/>
      <c r="EEQ117" s="297"/>
      <c r="EER117" s="297"/>
      <c r="EES117" s="297"/>
      <c r="EET117" s="297"/>
      <c r="EEU117" s="297"/>
      <c r="EEV117" s="297"/>
      <c r="EEW117" s="297"/>
      <c r="EEX117" s="297"/>
      <c r="EEY117" s="297"/>
      <c r="EEZ117" s="297"/>
      <c r="EFA117" s="297"/>
      <c r="EFB117" s="297"/>
      <c r="EFC117" s="297"/>
      <c r="EFD117" s="297"/>
      <c r="EFE117" s="297"/>
      <c r="EFF117" s="297"/>
      <c r="EFG117" s="297"/>
      <c r="EFH117" s="297"/>
      <c r="EFI117" s="297"/>
      <c r="EFJ117" s="297"/>
      <c r="EFK117" s="297"/>
      <c r="EFL117" s="297"/>
      <c r="EFM117" s="297"/>
      <c r="EFN117" s="297"/>
      <c r="EFO117" s="297"/>
      <c r="EFP117" s="297"/>
      <c r="EFQ117" s="297"/>
      <c r="EFR117" s="297"/>
      <c r="EFS117" s="297"/>
      <c r="EFT117" s="297"/>
      <c r="EFU117" s="297"/>
      <c r="EFV117" s="297"/>
      <c r="EFW117" s="297"/>
      <c r="EFX117" s="297"/>
      <c r="EFY117" s="297"/>
      <c r="EFZ117" s="297"/>
      <c r="EGA117" s="297"/>
      <c r="EGB117" s="297"/>
      <c r="EGC117" s="297"/>
      <c r="EGD117" s="297"/>
      <c r="EGE117" s="297"/>
      <c r="EGF117" s="297"/>
      <c r="EGG117" s="297"/>
      <c r="EGH117" s="297"/>
      <c r="EGI117" s="297"/>
      <c r="EGJ117" s="297"/>
      <c r="EGK117" s="297"/>
      <c r="EGL117" s="297"/>
      <c r="EGM117" s="297"/>
      <c r="EGN117" s="297"/>
      <c r="EGO117" s="297"/>
      <c r="EGP117" s="297"/>
      <c r="EGQ117" s="297"/>
      <c r="EGR117" s="297"/>
      <c r="EGS117" s="297"/>
      <c r="EGT117" s="297"/>
      <c r="EGU117" s="297"/>
      <c r="EGV117" s="297"/>
      <c r="EGW117" s="297"/>
      <c r="EGX117" s="297"/>
      <c r="EGY117" s="297"/>
      <c r="EGZ117" s="297"/>
      <c r="EHA117" s="297"/>
      <c r="EHB117" s="297"/>
      <c r="EHC117" s="297"/>
      <c r="EHD117" s="297"/>
      <c r="EHE117" s="297"/>
      <c r="EHF117" s="297"/>
      <c r="EHG117" s="297"/>
      <c r="EHH117" s="297"/>
      <c r="EHI117" s="297"/>
      <c r="EHJ117" s="297"/>
      <c r="EHK117" s="297"/>
      <c r="EHL117" s="297"/>
      <c r="EHM117" s="297"/>
      <c r="EHN117" s="297"/>
      <c r="EHO117" s="297"/>
      <c r="EHP117" s="297"/>
      <c r="EHQ117" s="297"/>
      <c r="EHR117" s="297"/>
      <c r="EHS117" s="297"/>
      <c r="EHT117" s="297"/>
      <c r="EHU117" s="297"/>
      <c r="EHV117" s="297"/>
      <c r="EHW117" s="297"/>
      <c r="EHX117" s="297"/>
      <c r="EHY117" s="297"/>
      <c r="EHZ117" s="297"/>
      <c r="EIA117" s="297"/>
      <c r="EIB117" s="297"/>
      <c r="EIC117" s="297"/>
      <c r="EID117" s="297"/>
      <c r="EIE117" s="297"/>
      <c r="EIF117" s="297"/>
      <c r="EIG117" s="297"/>
      <c r="EIH117" s="297"/>
      <c r="EII117" s="297"/>
      <c r="EIJ117" s="297"/>
      <c r="EIK117" s="297"/>
      <c r="EIL117" s="297"/>
      <c r="EIM117" s="297"/>
      <c r="EIN117" s="297"/>
      <c r="EIO117" s="297"/>
      <c r="EIP117" s="297"/>
      <c r="EIQ117" s="297"/>
      <c r="EIR117" s="297"/>
      <c r="EIS117" s="297"/>
      <c r="EIT117" s="297"/>
      <c r="EIU117" s="297"/>
      <c r="EIV117" s="297"/>
      <c r="EIW117" s="297"/>
      <c r="EIX117" s="297"/>
      <c r="EIY117" s="297"/>
      <c r="EIZ117" s="297"/>
      <c r="EJA117" s="297"/>
      <c r="EJB117" s="297"/>
      <c r="EJC117" s="297"/>
      <c r="EJD117" s="297"/>
      <c r="EJE117" s="297"/>
      <c r="EJF117" s="297"/>
      <c r="EJG117" s="297"/>
      <c r="EJH117" s="297"/>
      <c r="EJI117" s="297"/>
      <c r="EJJ117" s="297"/>
      <c r="EJK117" s="297"/>
      <c r="EJL117" s="297"/>
      <c r="EJM117" s="297"/>
      <c r="EJN117" s="297"/>
      <c r="EJO117" s="297"/>
      <c r="EJP117" s="297"/>
      <c r="EJQ117" s="297"/>
      <c r="EJR117" s="297"/>
      <c r="EJS117" s="297"/>
      <c r="EJT117" s="297"/>
      <c r="EJU117" s="297"/>
      <c r="EJV117" s="297"/>
      <c r="EJW117" s="297"/>
      <c r="EJX117" s="297"/>
      <c r="EJY117" s="297"/>
      <c r="EJZ117" s="297"/>
      <c r="EKA117" s="297"/>
      <c r="EKB117" s="297"/>
      <c r="EKC117" s="297"/>
      <c r="EKD117" s="297"/>
      <c r="EKE117" s="297"/>
      <c r="EKF117" s="297"/>
      <c r="EKG117" s="297"/>
      <c r="EKH117" s="297"/>
      <c r="EKI117" s="297"/>
      <c r="EKJ117" s="297"/>
      <c r="EKK117" s="297"/>
      <c r="EKL117" s="297"/>
      <c r="EKM117" s="297"/>
      <c r="EKN117" s="297"/>
      <c r="EKO117" s="297"/>
      <c r="EKP117" s="297"/>
      <c r="EKQ117" s="297"/>
      <c r="EKR117" s="297"/>
      <c r="EKS117" s="297"/>
      <c r="EKT117" s="297"/>
      <c r="EKU117" s="297"/>
      <c r="EKV117" s="297"/>
      <c r="EKW117" s="297"/>
      <c r="EKX117" s="297"/>
      <c r="EKY117" s="297"/>
      <c r="EKZ117" s="297"/>
      <c r="ELA117" s="297"/>
      <c r="ELB117" s="297"/>
      <c r="ELC117" s="297"/>
      <c r="ELD117" s="297"/>
      <c r="ELE117" s="297"/>
      <c r="ELF117" s="297"/>
      <c r="ELG117" s="297"/>
      <c r="ELH117" s="297"/>
      <c r="ELI117" s="297"/>
      <c r="ELJ117" s="297"/>
      <c r="ELK117" s="297"/>
      <c r="ELL117" s="297"/>
      <c r="ELM117" s="297"/>
      <c r="ELN117" s="297"/>
      <c r="ELO117" s="297"/>
      <c r="ELP117" s="297"/>
      <c r="ELQ117" s="297"/>
      <c r="ELR117" s="297"/>
      <c r="ELS117" s="297"/>
      <c r="ELT117" s="297"/>
      <c r="ELU117" s="297"/>
      <c r="ELV117" s="297"/>
      <c r="ELW117" s="297"/>
      <c r="ELX117" s="297"/>
      <c r="ELY117" s="297"/>
      <c r="ELZ117" s="297"/>
      <c r="EMA117" s="297"/>
      <c r="EMB117" s="297"/>
      <c r="EMC117" s="297"/>
      <c r="EMD117" s="297"/>
      <c r="EME117" s="297"/>
      <c r="EMF117" s="297"/>
      <c r="EMG117" s="297"/>
      <c r="EMH117" s="297"/>
      <c r="EMI117" s="297"/>
      <c r="EMJ117" s="297"/>
      <c r="EMK117" s="297"/>
      <c r="EML117" s="297"/>
      <c r="EMM117" s="297"/>
      <c r="EMN117" s="297"/>
      <c r="EMO117" s="297"/>
      <c r="EMP117" s="297"/>
      <c r="EMQ117" s="297"/>
      <c r="EMR117" s="297"/>
      <c r="EMS117" s="297"/>
      <c r="EMT117" s="297"/>
      <c r="EMU117" s="297"/>
      <c r="EMV117" s="297"/>
      <c r="EMW117" s="297"/>
      <c r="EMX117" s="297"/>
      <c r="EMY117" s="297"/>
      <c r="EMZ117" s="297"/>
      <c r="ENA117" s="297"/>
      <c r="ENB117" s="297"/>
      <c r="ENC117" s="297"/>
      <c r="END117" s="297"/>
      <c r="ENE117" s="297"/>
      <c r="ENF117" s="297"/>
      <c r="ENG117" s="297"/>
      <c r="ENH117" s="297"/>
      <c r="ENI117" s="297"/>
      <c r="ENJ117" s="297"/>
      <c r="ENK117" s="297"/>
      <c r="ENL117" s="297"/>
      <c r="ENM117" s="297"/>
      <c r="ENN117" s="297"/>
      <c r="ENO117" s="297"/>
      <c r="ENP117" s="297"/>
      <c r="ENQ117" s="297"/>
      <c r="ENR117" s="297"/>
      <c r="ENS117" s="297"/>
      <c r="ENT117" s="297"/>
      <c r="ENU117" s="297"/>
      <c r="ENV117" s="297"/>
      <c r="ENW117" s="297"/>
      <c r="ENX117" s="297"/>
      <c r="ENY117" s="297"/>
      <c r="ENZ117" s="297"/>
      <c r="EOA117" s="297"/>
      <c r="EOB117" s="297"/>
      <c r="EOC117" s="297"/>
      <c r="EOD117" s="297"/>
      <c r="EOE117" s="297"/>
      <c r="EOF117" s="297"/>
      <c r="EOG117" s="297"/>
      <c r="EOH117" s="297"/>
      <c r="EOI117" s="297"/>
      <c r="EOJ117" s="297"/>
      <c r="EOK117" s="297"/>
      <c r="EOL117" s="297"/>
      <c r="EOM117" s="297"/>
      <c r="EON117" s="297"/>
      <c r="EOO117" s="297"/>
      <c r="EOP117" s="297"/>
      <c r="EOQ117" s="297"/>
      <c r="EOR117" s="297"/>
      <c r="EOS117" s="297"/>
      <c r="EOT117" s="297"/>
      <c r="EOU117" s="297"/>
      <c r="EOV117" s="297"/>
      <c r="EOW117" s="297"/>
      <c r="EOX117" s="297"/>
      <c r="EOY117" s="297"/>
      <c r="EOZ117" s="297"/>
      <c r="EPA117" s="297"/>
      <c r="EPB117" s="297"/>
      <c r="EPC117" s="297"/>
      <c r="EPD117" s="297"/>
      <c r="EPE117" s="297"/>
      <c r="EPF117" s="297"/>
      <c r="EPG117" s="297"/>
      <c r="EPH117" s="297"/>
      <c r="EPI117" s="297"/>
      <c r="EPJ117" s="297"/>
      <c r="EPK117" s="297"/>
      <c r="EPL117" s="297"/>
      <c r="EPM117" s="297"/>
      <c r="EPN117" s="297"/>
      <c r="EPO117" s="297"/>
      <c r="EPP117" s="297"/>
      <c r="EPQ117" s="297"/>
      <c r="EPR117" s="297"/>
      <c r="EPS117" s="297"/>
      <c r="EPT117" s="297"/>
      <c r="EPU117" s="297"/>
      <c r="EPV117" s="297"/>
      <c r="EPW117" s="297"/>
      <c r="EPX117" s="297"/>
      <c r="EPY117" s="297"/>
      <c r="EPZ117" s="297"/>
      <c r="EQA117" s="297"/>
      <c r="EQB117" s="297"/>
      <c r="EQC117" s="297"/>
      <c r="EQD117" s="297"/>
      <c r="EQE117" s="297"/>
      <c r="EQF117" s="297"/>
      <c r="EQG117" s="297"/>
      <c r="EQH117" s="297"/>
      <c r="EQI117" s="297"/>
      <c r="EQJ117" s="297"/>
      <c r="EQK117" s="297"/>
      <c r="EQL117" s="297"/>
      <c r="EQM117" s="297"/>
      <c r="EQN117" s="297"/>
      <c r="EQO117" s="297"/>
      <c r="EQP117" s="297"/>
      <c r="EQQ117" s="297"/>
      <c r="EQR117" s="297"/>
      <c r="EQS117" s="297"/>
      <c r="EQT117" s="297"/>
      <c r="EQU117" s="297"/>
      <c r="EQV117" s="297"/>
      <c r="EQW117" s="297"/>
      <c r="EQX117" s="297"/>
      <c r="EQY117" s="297"/>
      <c r="EQZ117" s="297"/>
      <c r="ERA117" s="297"/>
      <c r="ERB117" s="297"/>
      <c r="ERC117" s="297"/>
      <c r="ERD117" s="297"/>
      <c r="ERE117" s="297"/>
      <c r="ERF117" s="297"/>
      <c r="ERG117" s="297"/>
      <c r="ERH117" s="297"/>
      <c r="ERI117" s="297"/>
      <c r="ERJ117" s="297"/>
      <c r="ERK117" s="297"/>
      <c r="ERL117" s="297"/>
      <c r="ERM117" s="297"/>
      <c r="ERN117" s="297"/>
      <c r="ERO117" s="297"/>
      <c r="ERP117" s="297"/>
      <c r="ERQ117" s="297"/>
      <c r="ERR117" s="297"/>
      <c r="ERS117" s="297"/>
      <c r="ERT117" s="297"/>
      <c r="ERU117" s="297"/>
      <c r="ERV117" s="297"/>
      <c r="ERW117" s="297"/>
      <c r="ERX117" s="297"/>
      <c r="ERY117" s="297"/>
      <c r="ERZ117" s="297"/>
      <c r="ESA117" s="297"/>
      <c r="ESB117" s="297"/>
      <c r="ESC117" s="297"/>
      <c r="ESD117" s="297"/>
      <c r="ESE117" s="297"/>
      <c r="ESF117" s="297"/>
      <c r="ESG117" s="297"/>
      <c r="ESH117" s="297"/>
      <c r="ESI117" s="297"/>
      <c r="ESJ117" s="297"/>
      <c r="ESK117" s="297"/>
      <c r="ESL117" s="297"/>
      <c r="ESM117" s="297"/>
      <c r="ESN117" s="297"/>
      <c r="ESO117" s="297"/>
      <c r="ESP117" s="297"/>
      <c r="ESQ117" s="297"/>
      <c r="ESR117" s="297"/>
      <c r="ESS117" s="297"/>
      <c r="EST117" s="297"/>
      <c r="ESU117" s="297"/>
      <c r="ESV117" s="297"/>
      <c r="ESW117" s="297"/>
      <c r="ESX117" s="297"/>
      <c r="ESY117" s="297"/>
      <c r="ESZ117" s="297"/>
      <c r="ETA117" s="297"/>
      <c r="ETB117" s="297"/>
      <c r="ETC117" s="297"/>
      <c r="ETD117" s="297"/>
      <c r="ETE117" s="297"/>
      <c r="ETF117" s="297"/>
      <c r="ETG117" s="297"/>
      <c r="ETH117" s="297"/>
      <c r="ETI117" s="297"/>
      <c r="ETJ117" s="297"/>
      <c r="ETK117" s="297"/>
      <c r="ETL117" s="297"/>
      <c r="ETM117" s="297"/>
      <c r="ETN117" s="297"/>
      <c r="ETO117" s="297"/>
      <c r="ETP117" s="297"/>
      <c r="ETQ117" s="297"/>
      <c r="ETR117" s="297"/>
      <c r="ETS117" s="297"/>
      <c r="ETT117" s="297"/>
      <c r="ETU117" s="297"/>
      <c r="ETV117" s="297"/>
      <c r="ETW117" s="297"/>
      <c r="ETX117" s="297"/>
      <c r="ETY117" s="297"/>
      <c r="ETZ117" s="297"/>
      <c r="EUA117" s="297"/>
      <c r="EUB117" s="297"/>
      <c r="EUC117" s="297"/>
      <c r="EUD117" s="297"/>
      <c r="EUE117" s="297"/>
      <c r="EUF117" s="297"/>
      <c r="EUG117" s="297"/>
      <c r="EUH117" s="297"/>
      <c r="EUI117" s="297"/>
      <c r="EUJ117" s="297"/>
      <c r="EUK117" s="297"/>
      <c r="EUL117" s="297"/>
      <c r="EUM117" s="297"/>
      <c r="EUN117" s="297"/>
      <c r="EUO117" s="297"/>
      <c r="EUP117" s="297"/>
      <c r="EUQ117" s="297"/>
      <c r="EUR117" s="297"/>
      <c r="EUS117" s="297"/>
      <c r="EUT117" s="297"/>
      <c r="EUU117" s="297"/>
      <c r="EUV117" s="297"/>
      <c r="EUW117" s="297"/>
      <c r="EUX117" s="297"/>
      <c r="EUY117" s="297"/>
      <c r="EUZ117" s="297"/>
      <c r="EVA117" s="297"/>
      <c r="EVB117" s="297"/>
      <c r="EVC117" s="297"/>
      <c r="EVD117" s="297"/>
      <c r="EVE117" s="297"/>
      <c r="EVF117" s="297"/>
      <c r="EVG117" s="297"/>
      <c r="EVH117" s="297"/>
      <c r="EVI117" s="297"/>
      <c r="EVJ117" s="297"/>
      <c r="EVK117" s="297"/>
      <c r="EVL117" s="297"/>
      <c r="EVM117" s="297"/>
      <c r="EVN117" s="297"/>
      <c r="EVO117" s="297"/>
      <c r="EVP117" s="297"/>
      <c r="EVQ117" s="297"/>
      <c r="EVR117" s="297"/>
      <c r="EVS117" s="297"/>
      <c r="EVT117" s="297"/>
      <c r="EVU117" s="297"/>
      <c r="EVV117" s="297"/>
      <c r="EVW117" s="297"/>
      <c r="EVX117" s="297"/>
      <c r="EVY117" s="297"/>
      <c r="EVZ117" s="297"/>
      <c r="EWA117" s="297"/>
      <c r="EWB117" s="297"/>
      <c r="EWC117" s="297"/>
      <c r="EWD117" s="297"/>
      <c r="EWE117" s="297"/>
      <c r="EWF117" s="297"/>
      <c r="EWG117" s="297"/>
      <c r="EWH117" s="297"/>
      <c r="EWI117" s="297"/>
      <c r="EWJ117" s="297"/>
      <c r="EWK117" s="297"/>
      <c r="EWL117" s="297"/>
      <c r="EWM117" s="297"/>
      <c r="EWN117" s="297"/>
      <c r="EWO117" s="297"/>
      <c r="EWP117" s="297"/>
      <c r="EWQ117" s="297"/>
      <c r="EWR117" s="297"/>
      <c r="EWS117" s="297"/>
      <c r="EWT117" s="297"/>
      <c r="EWU117" s="297"/>
      <c r="EWV117" s="297"/>
      <c r="EWW117" s="297"/>
      <c r="EWX117" s="297"/>
      <c r="EWY117" s="297"/>
      <c r="EWZ117" s="297"/>
      <c r="EXA117" s="297"/>
      <c r="EXB117" s="297"/>
      <c r="EXC117" s="297"/>
      <c r="EXD117" s="297"/>
      <c r="EXE117" s="297"/>
      <c r="EXF117" s="297"/>
      <c r="EXG117" s="297"/>
      <c r="EXH117" s="297"/>
      <c r="EXI117" s="297"/>
      <c r="EXJ117" s="297"/>
      <c r="EXK117" s="297"/>
      <c r="EXL117" s="297"/>
      <c r="EXM117" s="297"/>
      <c r="EXN117" s="297"/>
      <c r="EXO117" s="297"/>
      <c r="EXP117" s="297"/>
      <c r="EXQ117" s="297"/>
      <c r="EXR117" s="297"/>
      <c r="EXS117" s="297"/>
      <c r="EXT117" s="297"/>
      <c r="EXU117" s="297"/>
      <c r="EXV117" s="297"/>
      <c r="EXW117" s="297"/>
      <c r="EXX117" s="297"/>
      <c r="EXY117" s="297"/>
      <c r="EXZ117" s="297"/>
      <c r="EYA117" s="297"/>
      <c r="EYB117" s="297"/>
      <c r="EYC117" s="297"/>
      <c r="EYD117" s="297"/>
      <c r="EYE117" s="297"/>
      <c r="EYF117" s="297"/>
      <c r="EYG117" s="297"/>
      <c r="EYH117" s="297"/>
      <c r="EYI117" s="297"/>
      <c r="EYJ117" s="297"/>
      <c r="EYK117" s="297"/>
      <c r="EYL117" s="297"/>
      <c r="EYM117" s="297"/>
      <c r="EYN117" s="297"/>
      <c r="EYO117" s="297"/>
      <c r="EYP117" s="297"/>
      <c r="EYQ117" s="297"/>
      <c r="EYR117" s="297"/>
      <c r="EYS117" s="297"/>
      <c r="EYT117" s="297"/>
      <c r="EYU117" s="297"/>
      <c r="EYV117" s="297"/>
      <c r="EYW117" s="297"/>
      <c r="EYX117" s="297"/>
      <c r="EYY117" s="297"/>
      <c r="EYZ117" s="297"/>
      <c r="EZA117" s="297"/>
      <c r="EZB117" s="297"/>
      <c r="EZC117" s="297"/>
      <c r="EZD117" s="297"/>
      <c r="EZE117" s="297"/>
      <c r="EZF117" s="297"/>
      <c r="EZG117" s="297"/>
      <c r="EZH117" s="297"/>
      <c r="EZI117" s="297"/>
      <c r="EZJ117" s="297"/>
      <c r="EZK117" s="297"/>
      <c r="EZL117" s="297"/>
      <c r="EZM117" s="297"/>
      <c r="EZN117" s="297"/>
      <c r="EZO117" s="297"/>
      <c r="EZP117" s="297"/>
      <c r="EZQ117" s="297"/>
      <c r="EZR117" s="297"/>
      <c r="EZS117" s="297"/>
      <c r="EZT117" s="297"/>
      <c r="EZU117" s="297"/>
      <c r="EZV117" s="297"/>
      <c r="EZW117" s="297"/>
      <c r="EZX117" s="297"/>
      <c r="EZY117" s="297"/>
      <c r="EZZ117" s="297"/>
      <c r="FAA117" s="297"/>
      <c r="FAB117" s="297"/>
      <c r="FAC117" s="297"/>
      <c r="FAD117" s="297"/>
      <c r="FAE117" s="297"/>
      <c r="FAF117" s="297"/>
      <c r="FAG117" s="297"/>
      <c r="FAH117" s="297"/>
      <c r="FAI117" s="297"/>
      <c r="FAJ117" s="297"/>
      <c r="FAK117" s="297"/>
      <c r="FAL117" s="297"/>
      <c r="FAM117" s="297"/>
      <c r="FAN117" s="297"/>
      <c r="FAO117" s="297"/>
      <c r="FAP117" s="297"/>
      <c r="FAQ117" s="297"/>
      <c r="FAR117" s="297"/>
      <c r="FAS117" s="297"/>
      <c r="FAT117" s="297"/>
      <c r="FAU117" s="297"/>
      <c r="FAV117" s="297"/>
      <c r="FAW117" s="297"/>
      <c r="FAX117" s="297"/>
      <c r="FAY117" s="297"/>
      <c r="FAZ117" s="297"/>
      <c r="FBA117" s="297"/>
      <c r="FBB117" s="297"/>
      <c r="FBC117" s="297"/>
      <c r="FBD117" s="297"/>
      <c r="FBE117" s="297"/>
      <c r="FBF117" s="297"/>
      <c r="FBG117" s="297"/>
      <c r="FBH117" s="297"/>
      <c r="FBI117" s="297"/>
      <c r="FBJ117" s="297"/>
      <c r="FBK117" s="297"/>
      <c r="FBL117" s="297"/>
      <c r="FBM117" s="297"/>
      <c r="FBN117" s="297"/>
      <c r="FBO117" s="297"/>
      <c r="FBP117" s="297"/>
      <c r="FBQ117" s="297"/>
      <c r="FBR117" s="297"/>
      <c r="FBS117" s="297"/>
      <c r="FBT117" s="297"/>
      <c r="FBU117" s="297"/>
      <c r="FBV117" s="297"/>
      <c r="FBW117" s="297"/>
      <c r="FBX117" s="297"/>
      <c r="FBY117" s="297"/>
      <c r="FBZ117" s="297"/>
      <c r="FCA117" s="297"/>
      <c r="FCB117" s="297"/>
      <c r="FCC117" s="297"/>
      <c r="FCD117" s="297"/>
      <c r="FCE117" s="297"/>
      <c r="FCF117" s="297"/>
      <c r="FCG117" s="297"/>
      <c r="FCH117" s="297"/>
      <c r="FCI117" s="297"/>
      <c r="FCJ117" s="297"/>
      <c r="FCK117" s="297"/>
      <c r="FCL117" s="297"/>
      <c r="FCM117" s="297"/>
      <c r="FCN117" s="297"/>
      <c r="FCO117" s="297"/>
      <c r="FCP117" s="297"/>
      <c r="FCQ117" s="297"/>
      <c r="FCR117" s="297"/>
      <c r="FCS117" s="297"/>
      <c r="FCT117" s="297"/>
      <c r="FCU117" s="297"/>
      <c r="FCV117" s="297"/>
      <c r="FCW117" s="297"/>
      <c r="FCX117" s="297"/>
      <c r="FCY117" s="297"/>
      <c r="FCZ117" s="297"/>
      <c r="FDA117" s="297"/>
      <c r="FDB117" s="297"/>
      <c r="FDC117" s="297"/>
      <c r="FDD117" s="297"/>
      <c r="FDE117" s="297"/>
      <c r="FDF117" s="297"/>
      <c r="FDG117" s="297"/>
      <c r="FDH117" s="297"/>
      <c r="FDI117" s="297"/>
      <c r="FDJ117" s="297"/>
      <c r="FDK117" s="297"/>
      <c r="FDL117" s="297"/>
      <c r="FDM117" s="297"/>
      <c r="FDN117" s="297"/>
      <c r="FDO117" s="297"/>
      <c r="FDP117" s="297"/>
      <c r="FDQ117" s="297"/>
      <c r="FDR117" s="297"/>
      <c r="FDS117" s="297"/>
      <c r="FDT117" s="297"/>
      <c r="FDU117" s="297"/>
      <c r="FDV117" s="297"/>
      <c r="FDW117" s="297"/>
      <c r="FDX117" s="297"/>
      <c r="FDY117" s="297"/>
      <c r="FDZ117" s="297"/>
      <c r="FEA117" s="297"/>
      <c r="FEB117" s="297"/>
      <c r="FEC117" s="297"/>
      <c r="FED117" s="297"/>
      <c r="FEE117" s="297"/>
      <c r="FEF117" s="297"/>
      <c r="FEG117" s="297"/>
      <c r="FEH117" s="297"/>
      <c r="FEI117" s="297"/>
      <c r="FEJ117" s="297"/>
      <c r="FEK117" s="297"/>
      <c r="FEL117" s="297"/>
      <c r="FEM117" s="297"/>
      <c r="FEN117" s="297"/>
      <c r="FEO117" s="297"/>
      <c r="FEP117" s="297"/>
      <c r="FEQ117" s="297"/>
      <c r="FER117" s="297"/>
      <c r="FES117" s="297"/>
      <c r="FET117" s="297"/>
      <c r="FEU117" s="297"/>
      <c r="FEV117" s="297"/>
      <c r="FEW117" s="297"/>
      <c r="FEX117" s="297"/>
      <c r="FEY117" s="297"/>
      <c r="FEZ117" s="297"/>
      <c r="FFA117" s="297"/>
      <c r="FFB117" s="297"/>
      <c r="FFC117" s="297"/>
      <c r="FFD117" s="297"/>
      <c r="FFE117" s="297"/>
      <c r="FFF117" s="297"/>
      <c r="FFG117" s="297"/>
      <c r="FFH117" s="297"/>
      <c r="FFI117" s="297"/>
      <c r="FFJ117" s="297"/>
      <c r="FFK117" s="297"/>
      <c r="FFL117" s="297"/>
      <c r="FFM117" s="297"/>
      <c r="FFN117" s="297"/>
      <c r="FFO117" s="297"/>
      <c r="FFP117" s="297"/>
      <c r="FFQ117" s="297"/>
      <c r="FFR117" s="297"/>
      <c r="FFS117" s="297"/>
      <c r="FFT117" s="297"/>
      <c r="FFU117" s="297"/>
      <c r="FFV117" s="297"/>
      <c r="FFW117" s="297"/>
      <c r="FFX117" s="297"/>
      <c r="FFY117" s="297"/>
      <c r="FFZ117" s="297"/>
      <c r="FGA117" s="297"/>
      <c r="FGB117" s="297"/>
      <c r="FGC117" s="297"/>
      <c r="FGD117" s="297"/>
      <c r="FGE117" s="297"/>
      <c r="FGF117" s="297"/>
      <c r="FGG117" s="297"/>
      <c r="FGH117" s="297"/>
      <c r="FGI117" s="297"/>
      <c r="FGJ117" s="297"/>
      <c r="FGK117" s="297"/>
      <c r="FGL117" s="297"/>
      <c r="FGM117" s="297"/>
      <c r="FGN117" s="297"/>
      <c r="FGO117" s="297"/>
      <c r="FGP117" s="297"/>
      <c r="FGQ117" s="297"/>
      <c r="FGR117" s="297"/>
      <c r="FGS117" s="297"/>
      <c r="FGT117" s="297"/>
      <c r="FGU117" s="297"/>
      <c r="FGV117" s="297"/>
      <c r="FGW117" s="297"/>
      <c r="FGX117" s="297"/>
      <c r="FGY117" s="297"/>
      <c r="FGZ117" s="297"/>
      <c r="FHA117" s="297"/>
      <c r="FHB117" s="297"/>
      <c r="FHC117" s="297"/>
      <c r="FHD117" s="297"/>
      <c r="FHE117" s="297"/>
      <c r="FHF117" s="297"/>
      <c r="FHG117" s="297"/>
      <c r="FHH117" s="297"/>
      <c r="FHI117" s="297"/>
      <c r="FHJ117" s="297"/>
      <c r="FHK117" s="297"/>
      <c r="FHL117" s="297"/>
      <c r="FHM117" s="297"/>
      <c r="FHN117" s="297"/>
      <c r="FHO117" s="297"/>
      <c r="FHP117" s="297"/>
      <c r="FHQ117" s="297"/>
      <c r="FHR117" s="297"/>
      <c r="FHS117" s="297"/>
      <c r="FHT117" s="297"/>
      <c r="FHU117" s="297"/>
      <c r="FHV117" s="297"/>
      <c r="FHW117" s="297"/>
      <c r="FHX117" s="297"/>
      <c r="FHY117" s="297"/>
      <c r="FHZ117" s="297"/>
      <c r="FIA117" s="297"/>
      <c r="FIB117" s="297"/>
      <c r="FIC117" s="297"/>
      <c r="FID117" s="297"/>
      <c r="FIE117" s="297"/>
      <c r="FIF117" s="297"/>
      <c r="FIG117" s="297"/>
      <c r="FIH117" s="297"/>
      <c r="FII117" s="297"/>
      <c r="FIJ117" s="297"/>
      <c r="FIK117" s="297"/>
      <c r="FIL117" s="297"/>
      <c r="FIM117" s="297"/>
      <c r="FIN117" s="297"/>
      <c r="FIO117" s="297"/>
      <c r="FIP117" s="297"/>
      <c r="FIQ117" s="297"/>
      <c r="FIR117" s="297"/>
      <c r="FIS117" s="297"/>
      <c r="FIT117" s="297"/>
      <c r="FIU117" s="297"/>
      <c r="FIV117" s="297"/>
      <c r="FIW117" s="297"/>
      <c r="FIX117" s="297"/>
      <c r="FIY117" s="297"/>
      <c r="FIZ117" s="297"/>
      <c r="FJA117" s="297"/>
      <c r="FJB117" s="297"/>
      <c r="FJC117" s="297"/>
      <c r="FJD117" s="297"/>
      <c r="FJE117" s="297"/>
      <c r="FJF117" s="297"/>
      <c r="FJG117" s="297"/>
      <c r="FJH117" s="297"/>
      <c r="FJI117" s="297"/>
      <c r="FJJ117" s="297"/>
      <c r="FJK117" s="297"/>
      <c r="FJL117" s="297"/>
      <c r="FJM117" s="297"/>
      <c r="FJN117" s="297"/>
      <c r="FJO117" s="297"/>
      <c r="FJP117" s="297"/>
      <c r="FJQ117" s="297"/>
      <c r="FJR117" s="297"/>
      <c r="FJS117" s="297"/>
      <c r="FJT117" s="297"/>
      <c r="FJU117" s="297"/>
      <c r="FJV117" s="297"/>
      <c r="FJW117" s="297"/>
      <c r="FJX117" s="297"/>
      <c r="FJY117" s="297"/>
      <c r="FJZ117" s="297"/>
      <c r="FKA117" s="297"/>
      <c r="FKB117" s="297"/>
      <c r="FKC117" s="297"/>
      <c r="FKD117" s="297"/>
      <c r="FKE117" s="297"/>
      <c r="FKF117" s="297"/>
      <c r="FKG117" s="297"/>
      <c r="FKH117" s="297"/>
      <c r="FKI117" s="297"/>
      <c r="FKJ117" s="297"/>
      <c r="FKK117" s="297"/>
      <c r="FKL117" s="297"/>
      <c r="FKM117" s="297"/>
      <c r="FKN117" s="297"/>
      <c r="FKO117" s="297"/>
      <c r="FKP117" s="297"/>
      <c r="FKQ117" s="297"/>
      <c r="FKR117" s="297"/>
      <c r="FKS117" s="297"/>
      <c r="FKT117" s="297"/>
      <c r="FKU117" s="297"/>
      <c r="FKV117" s="297"/>
      <c r="FKW117" s="297"/>
      <c r="FKX117" s="297"/>
      <c r="FKY117" s="297"/>
      <c r="FKZ117" s="297"/>
      <c r="FLA117" s="297"/>
      <c r="FLB117" s="297"/>
      <c r="FLC117" s="297"/>
      <c r="FLD117" s="297"/>
      <c r="FLE117" s="297"/>
      <c r="FLF117" s="297"/>
      <c r="FLG117" s="297"/>
      <c r="FLH117" s="297"/>
      <c r="FLI117" s="297"/>
      <c r="FLJ117" s="297"/>
      <c r="FLK117" s="297"/>
      <c r="FLL117" s="297"/>
      <c r="FLM117" s="297"/>
      <c r="FLN117" s="297"/>
      <c r="FLO117" s="297"/>
      <c r="FLP117" s="297"/>
      <c r="FLQ117" s="297"/>
      <c r="FLR117" s="297"/>
      <c r="FLS117" s="297"/>
      <c r="FLT117" s="297"/>
      <c r="FLU117" s="297"/>
      <c r="FLV117" s="297"/>
      <c r="FLW117" s="297"/>
      <c r="FLX117" s="297"/>
      <c r="FLY117" s="297"/>
      <c r="FLZ117" s="297"/>
      <c r="FMA117" s="297"/>
      <c r="FMB117" s="297"/>
      <c r="FMC117" s="297"/>
      <c r="FMD117" s="297"/>
      <c r="FME117" s="297"/>
      <c r="FMF117" s="297"/>
      <c r="FMG117" s="297"/>
      <c r="FMH117" s="297"/>
      <c r="FMI117" s="297"/>
      <c r="FMJ117" s="297"/>
      <c r="FMK117" s="297"/>
      <c r="FML117" s="297"/>
      <c r="FMM117" s="297"/>
      <c r="FMN117" s="297"/>
      <c r="FMO117" s="297"/>
      <c r="FMP117" s="297"/>
      <c r="FMQ117" s="297"/>
      <c r="FMR117" s="297"/>
      <c r="FMS117" s="297"/>
      <c r="FMT117" s="297"/>
      <c r="FMU117" s="297"/>
      <c r="FMV117" s="297"/>
      <c r="FMW117" s="297"/>
      <c r="FMX117" s="297"/>
      <c r="FMY117" s="297"/>
      <c r="FMZ117" s="297"/>
      <c r="FNA117" s="297"/>
      <c r="FNB117" s="297"/>
      <c r="FNC117" s="297"/>
      <c r="FND117" s="297"/>
      <c r="FNE117" s="297"/>
      <c r="FNF117" s="297"/>
      <c r="FNG117" s="297"/>
      <c r="FNH117" s="297"/>
      <c r="FNI117" s="297"/>
      <c r="FNJ117" s="297"/>
      <c r="FNK117" s="297"/>
      <c r="FNL117" s="297"/>
      <c r="FNM117" s="297"/>
      <c r="FNN117" s="297"/>
      <c r="FNO117" s="297"/>
      <c r="FNP117" s="297"/>
      <c r="FNQ117" s="297"/>
      <c r="FNR117" s="297"/>
      <c r="FNS117" s="297"/>
      <c r="FNT117" s="297"/>
      <c r="FNU117" s="297"/>
      <c r="FNV117" s="297"/>
      <c r="FNW117" s="297"/>
      <c r="FNX117" s="297"/>
      <c r="FNY117" s="297"/>
      <c r="FNZ117" s="297"/>
      <c r="FOA117" s="297"/>
      <c r="FOB117" s="297"/>
      <c r="FOC117" s="297"/>
      <c r="FOD117" s="297"/>
      <c r="FOE117" s="297"/>
      <c r="FOF117" s="297"/>
      <c r="FOG117" s="297"/>
      <c r="FOH117" s="297"/>
      <c r="FOI117" s="297"/>
      <c r="FOJ117" s="297"/>
      <c r="FOK117" s="297"/>
      <c r="FOL117" s="297"/>
      <c r="FOM117" s="297"/>
      <c r="FON117" s="297"/>
      <c r="FOO117" s="297"/>
      <c r="FOP117" s="297"/>
      <c r="FOQ117" s="297"/>
      <c r="FOR117" s="297"/>
      <c r="FOS117" s="297"/>
      <c r="FOT117" s="297"/>
      <c r="FOU117" s="297"/>
      <c r="FOV117" s="297"/>
      <c r="FOW117" s="297"/>
      <c r="FOX117" s="297"/>
      <c r="FOY117" s="297"/>
      <c r="FOZ117" s="297"/>
      <c r="FPA117" s="297"/>
      <c r="FPB117" s="297"/>
      <c r="FPC117" s="297"/>
      <c r="FPD117" s="297"/>
      <c r="FPE117" s="297"/>
      <c r="FPF117" s="297"/>
      <c r="FPG117" s="297"/>
      <c r="FPH117" s="297"/>
      <c r="FPI117" s="297"/>
      <c r="FPJ117" s="297"/>
      <c r="FPK117" s="297"/>
      <c r="FPL117" s="297"/>
      <c r="FPM117" s="297"/>
      <c r="FPN117" s="297"/>
      <c r="FPO117" s="297"/>
      <c r="FPP117" s="297"/>
      <c r="FPQ117" s="297"/>
      <c r="FPR117" s="297"/>
      <c r="FPS117" s="297"/>
      <c r="FPT117" s="297"/>
      <c r="FPU117" s="297"/>
      <c r="FPV117" s="297"/>
      <c r="FPW117" s="297"/>
      <c r="FPX117" s="297"/>
      <c r="FPY117" s="297"/>
      <c r="FPZ117" s="297"/>
      <c r="FQA117" s="297"/>
      <c r="FQB117" s="297"/>
      <c r="FQC117" s="297"/>
      <c r="FQD117" s="297"/>
      <c r="FQE117" s="297"/>
      <c r="FQF117" s="297"/>
      <c r="FQG117" s="297"/>
      <c r="FQH117" s="297"/>
      <c r="FQI117" s="297"/>
      <c r="FQJ117" s="297"/>
      <c r="FQK117" s="297"/>
      <c r="FQL117" s="297"/>
      <c r="FQM117" s="297"/>
      <c r="FQN117" s="297"/>
      <c r="FQO117" s="297"/>
      <c r="FQP117" s="297"/>
      <c r="FQQ117" s="297"/>
      <c r="FQR117" s="297"/>
      <c r="FQS117" s="297"/>
      <c r="FQT117" s="297"/>
      <c r="FQU117" s="297"/>
      <c r="FQV117" s="297"/>
      <c r="FQW117" s="297"/>
      <c r="FQX117" s="297"/>
      <c r="FQY117" s="297"/>
      <c r="FQZ117" s="297"/>
      <c r="FRA117" s="297"/>
      <c r="FRB117" s="297"/>
      <c r="FRC117" s="297"/>
      <c r="FRD117" s="297"/>
      <c r="FRE117" s="297"/>
      <c r="FRF117" s="297"/>
      <c r="FRG117" s="297"/>
      <c r="FRH117" s="297"/>
      <c r="FRI117" s="297"/>
      <c r="FRJ117" s="297"/>
      <c r="FRK117" s="297"/>
      <c r="FRL117" s="297"/>
      <c r="FRM117" s="297"/>
      <c r="FRN117" s="297"/>
      <c r="FRO117" s="297"/>
      <c r="FRP117" s="297"/>
      <c r="FRQ117" s="297"/>
      <c r="FRR117" s="297"/>
      <c r="FRS117" s="297"/>
      <c r="FRT117" s="297"/>
      <c r="FRU117" s="297"/>
      <c r="FRV117" s="297"/>
      <c r="FRW117" s="297"/>
      <c r="FRX117" s="297"/>
      <c r="FRY117" s="297"/>
      <c r="FRZ117" s="297"/>
      <c r="FSA117" s="297"/>
      <c r="FSB117" s="297"/>
      <c r="FSC117" s="297"/>
      <c r="FSD117" s="297"/>
      <c r="FSE117" s="297"/>
      <c r="FSF117" s="297"/>
      <c r="FSG117" s="297"/>
      <c r="FSH117" s="297"/>
      <c r="FSI117" s="297"/>
      <c r="FSJ117" s="297"/>
      <c r="FSK117" s="297"/>
      <c r="FSL117" s="297"/>
      <c r="FSM117" s="297"/>
      <c r="FSN117" s="297"/>
      <c r="FSO117" s="297"/>
      <c r="FSP117" s="297"/>
      <c r="FSQ117" s="297"/>
      <c r="FSR117" s="297"/>
      <c r="FSS117" s="297"/>
      <c r="FST117" s="297"/>
      <c r="FSU117" s="297"/>
      <c r="FSV117" s="297"/>
      <c r="FSW117" s="297"/>
      <c r="FSX117" s="297"/>
      <c r="FSY117" s="297"/>
      <c r="FSZ117" s="297"/>
      <c r="FTA117" s="297"/>
      <c r="FTB117" s="297"/>
      <c r="FTC117" s="297"/>
      <c r="FTD117" s="297"/>
      <c r="FTE117" s="297"/>
      <c r="FTF117" s="297"/>
      <c r="FTG117" s="297"/>
      <c r="FTH117" s="297"/>
      <c r="FTI117" s="297"/>
      <c r="FTJ117" s="297"/>
      <c r="FTK117" s="297"/>
      <c r="FTL117" s="297"/>
      <c r="FTM117" s="297"/>
      <c r="FTN117" s="297"/>
      <c r="FTO117" s="297"/>
      <c r="FTP117" s="297"/>
      <c r="FTQ117" s="297"/>
      <c r="FTR117" s="297"/>
      <c r="FTS117" s="297"/>
      <c r="FTT117" s="297"/>
      <c r="FTU117" s="297"/>
      <c r="FTV117" s="297"/>
      <c r="FTW117" s="297"/>
      <c r="FTX117" s="297"/>
      <c r="FTY117" s="297"/>
      <c r="FTZ117" s="297"/>
      <c r="FUA117" s="297"/>
      <c r="FUB117" s="297"/>
      <c r="FUC117" s="297"/>
      <c r="FUD117" s="297"/>
      <c r="FUE117" s="297"/>
      <c r="FUF117" s="297"/>
      <c r="FUG117" s="297"/>
      <c r="FUH117" s="297"/>
      <c r="FUI117" s="297"/>
      <c r="FUJ117" s="297"/>
      <c r="FUK117" s="297"/>
      <c r="FUL117" s="297"/>
      <c r="FUM117" s="297"/>
      <c r="FUN117" s="297"/>
      <c r="FUO117" s="297"/>
      <c r="FUP117" s="297"/>
      <c r="FUQ117" s="297"/>
      <c r="FUR117" s="297"/>
      <c r="FUS117" s="297"/>
      <c r="FUT117" s="297"/>
      <c r="FUU117" s="297"/>
      <c r="FUV117" s="297"/>
      <c r="FUW117" s="297"/>
      <c r="FUX117" s="297"/>
      <c r="FUY117" s="297"/>
      <c r="FUZ117" s="297"/>
      <c r="FVA117" s="297"/>
      <c r="FVB117" s="297"/>
      <c r="FVC117" s="297"/>
      <c r="FVD117" s="297"/>
      <c r="FVE117" s="297"/>
      <c r="FVF117" s="297"/>
      <c r="FVG117" s="297"/>
      <c r="FVH117" s="297"/>
      <c r="FVI117" s="297"/>
      <c r="FVJ117" s="297"/>
      <c r="FVK117" s="297"/>
      <c r="FVL117" s="297"/>
      <c r="FVM117" s="297"/>
      <c r="FVN117" s="297"/>
      <c r="FVO117" s="297"/>
      <c r="FVP117" s="297"/>
      <c r="FVQ117" s="297"/>
      <c r="FVR117" s="297"/>
      <c r="FVS117" s="297"/>
      <c r="FVT117" s="297"/>
      <c r="FVU117" s="297"/>
      <c r="FVV117" s="297"/>
      <c r="FVW117" s="297"/>
      <c r="FVX117" s="297"/>
      <c r="FVY117" s="297"/>
      <c r="FVZ117" s="297"/>
      <c r="FWA117" s="297"/>
      <c r="FWB117" s="297"/>
      <c r="FWC117" s="297"/>
      <c r="FWD117" s="297"/>
      <c r="FWE117" s="297"/>
      <c r="FWF117" s="297"/>
      <c r="FWG117" s="297"/>
      <c r="FWH117" s="297"/>
      <c r="FWI117" s="297"/>
      <c r="FWJ117" s="297"/>
      <c r="FWK117" s="297"/>
      <c r="FWL117" s="297"/>
      <c r="FWM117" s="297"/>
      <c r="FWN117" s="297"/>
      <c r="FWO117" s="297"/>
      <c r="FWP117" s="297"/>
      <c r="FWQ117" s="297"/>
      <c r="FWR117" s="297"/>
      <c r="FWS117" s="297"/>
      <c r="FWT117" s="297"/>
      <c r="FWU117" s="297"/>
      <c r="FWV117" s="297"/>
      <c r="FWW117" s="297"/>
      <c r="FWX117" s="297"/>
      <c r="FWY117" s="297"/>
      <c r="FWZ117" s="297"/>
      <c r="FXA117" s="297"/>
      <c r="FXB117" s="297"/>
      <c r="FXC117" s="297"/>
      <c r="FXD117" s="297"/>
      <c r="FXE117" s="297"/>
      <c r="FXF117" s="297"/>
      <c r="FXG117" s="297"/>
      <c r="FXH117" s="297"/>
      <c r="FXI117" s="297"/>
      <c r="FXJ117" s="297"/>
      <c r="FXK117" s="297"/>
      <c r="FXL117" s="297"/>
      <c r="FXM117" s="297"/>
      <c r="FXN117" s="297"/>
      <c r="FXO117" s="297"/>
      <c r="FXP117" s="297"/>
      <c r="FXQ117" s="297"/>
      <c r="FXR117" s="297"/>
      <c r="FXS117" s="297"/>
      <c r="FXT117" s="297"/>
      <c r="FXU117" s="297"/>
      <c r="FXV117" s="297"/>
      <c r="FXW117" s="297"/>
      <c r="FXX117" s="297"/>
      <c r="FXY117" s="297"/>
      <c r="FXZ117" s="297"/>
      <c r="FYA117" s="297"/>
      <c r="FYB117" s="297"/>
      <c r="FYC117" s="297"/>
      <c r="FYD117" s="297"/>
      <c r="FYE117" s="297"/>
      <c r="FYF117" s="297"/>
      <c r="FYG117" s="297"/>
      <c r="FYH117" s="297"/>
      <c r="FYI117" s="297"/>
      <c r="FYJ117" s="297"/>
      <c r="FYK117" s="297"/>
      <c r="FYL117" s="297"/>
      <c r="FYM117" s="297"/>
      <c r="FYN117" s="297"/>
      <c r="FYO117" s="297"/>
      <c r="FYP117" s="297"/>
      <c r="FYQ117" s="297"/>
      <c r="FYR117" s="297"/>
      <c r="FYS117" s="297"/>
      <c r="FYT117" s="297"/>
      <c r="FYU117" s="297"/>
      <c r="FYV117" s="297"/>
      <c r="FYW117" s="297"/>
      <c r="FYX117" s="297"/>
      <c r="FYY117" s="297"/>
      <c r="FYZ117" s="297"/>
      <c r="FZA117" s="297"/>
      <c r="FZB117" s="297"/>
      <c r="FZC117" s="297"/>
      <c r="FZD117" s="297"/>
      <c r="FZE117" s="297"/>
      <c r="FZF117" s="297"/>
      <c r="FZG117" s="297"/>
      <c r="FZH117" s="297"/>
      <c r="FZI117" s="297"/>
      <c r="FZJ117" s="297"/>
      <c r="FZK117" s="297"/>
      <c r="FZL117" s="297"/>
      <c r="FZM117" s="297"/>
      <c r="FZN117" s="297"/>
      <c r="FZO117" s="297"/>
      <c r="FZP117" s="297"/>
      <c r="FZQ117" s="297"/>
      <c r="FZR117" s="297"/>
      <c r="FZS117" s="297"/>
      <c r="FZT117" s="297"/>
      <c r="FZU117" s="297"/>
      <c r="FZV117" s="297"/>
      <c r="FZW117" s="297"/>
      <c r="FZX117" s="297"/>
      <c r="FZY117" s="297"/>
      <c r="FZZ117" s="297"/>
      <c r="GAA117" s="297"/>
      <c r="GAB117" s="297"/>
      <c r="GAC117" s="297"/>
      <c r="GAD117" s="297"/>
      <c r="GAE117" s="297"/>
      <c r="GAF117" s="297"/>
      <c r="GAG117" s="297"/>
      <c r="GAH117" s="297"/>
      <c r="GAI117" s="297"/>
      <c r="GAJ117" s="297"/>
      <c r="GAK117" s="297"/>
      <c r="GAL117" s="297"/>
      <c r="GAM117" s="297"/>
      <c r="GAN117" s="297"/>
      <c r="GAO117" s="297"/>
      <c r="GAP117" s="297"/>
      <c r="GAQ117" s="297"/>
      <c r="GAR117" s="297"/>
      <c r="GAS117" s="297"/>
      <c r="GAT117" s="297"/>
      <c r="GAU117" s="297"/>
      <c r="GAV117" s="297"/>
      <c r="GAW117" s="297"/>
      <c r="GAX117" s="297"/>
      <c r="GAY117" s="297"/>
      <c r="GAZ117" s="297"/>
      <c r="GBA117" s="297"/>
      <c r="GBB117" s="297"/>
      <c r="GBC117" s="297"/>
      <c r="GBD117" s="297"/>
      <c r="GBE117" s="297"/>
      <c r="GBF117" s="297"/>
      <c r="GBG117" s="297"/>
      <c r="GBH117" s="297"/>
      <c r="GBI117" s="297"/>
      <c r="GBJ117" s="297"/>
      <c r="GBK117" s="297"/>
      <c r="GBL117" s="297"/>
      <c r="GBM117" s="297"/>
      <c r="GBN117" s="297"/>
      <c r="GBO117" s="297"/>
      <c r="GBP117" s="297"/>
      <c r="GBQ117" s="297"/>
      <c r="GBR117" s="297"/>
      <c r="GBS117" s="297"/>
      <c r="GBT117" s="297"/>
      <c r="GBU117" s="297"/>
      <c r="GBV117" s="297"/>
      <c r="GBW117" s="297"/>
      <c r="GBX117" s="297"/>
      <c r="GBY117" s="297"/>
      <c r="GBZ117" s="297"/>
      <c r="GCA117" s="297"/>
      <c r="GCB117" s="297"/>
      <c r="GCC117" s="297"/>
      <c r="GCD117" s="297"/>
      <c r="GCE117" s="297"/>
      <c r="GCF117" s="297"/>
      <c r="GCG117" s="297"/>
      <c r="GCH117" s="297"/>
      <c r="GCI117" s="297"/>
      <c r="GCJ117" s="297"/>
      <c r="GCK117" s="297"/>
      <c r="GCL117" s="297"/>
      <c r="GCM117" s="297"/>
      <c r="GCN117" s="297"/>
      <c r="GCO117" s="297"/>
      <c r="GCP117" s="297"/>
      <c r="GCQ117" s="297"/>
      <c r="GCR117" s="297"/>
      <c r="GCS117" s="297"/>
      <c r="GCT117" s="297"/>
      <c r="GCU117" s="297"/>
      <c r="GCV117" s="297"/>
      <c r="GCW117" s="297"/>
      <c r="GCX117" s="297"/>
      <c r="GCY117" s="297"/>
      <c r="GCZ117" s="297"/>
      <c r="GDA117" s="297"/>
      <c r="GDB117" s="297"/>
      <c r="GDC117" s="297"/>
      <c r="GDD117" s="297"/>
      <c r="GDE117" s="297"/>
      <c r="GDF117" s="297"/>
      <c r="GDG117" s="297"/>
      <c r="GDH117" s="297"/>
      <c r="GDI117" s="297"/>
      <c r="GDJ117" s="297"/>
      <c r="GDK117" s="297"/>
      <c r="GDL117" s="297"/>
      <c r="GDM117" s="297"/>
      <c r="GDN117" s="297"/>
      <c r="GDO117" s="297"/>
      <c r="GDP117" s="297"/>
      <c r="GDQ117" s="297"/>
      <c r="GDR117" s="297"/>
      <c r="GDS117" s="297"/>
      <c r="GDT117" s="297"/>
      <c r="GDU117" s="297"/>
      <c r="GDV117" s="297"/>
      <c r="GDW117" s="297"/>
      <c r="GDX117" s="297"/>
      <c r="GDY117" s="297"/>
      <c r="GDZ117" s="297"/>
      <c r="GEA117" s="297"/>
      <c r="GEB117" s="297"/>
      <c r="GEC117" s="297"/>
      <c r="GED117" s="297"/>
      <c r="GEE117" s="297"/>
      <c r="GEF117" s="297"/>
      <c r="GEG117" s="297"/>
      <c r="GEH117" s="297"/>
      <c r="GEI117" s="297"/>
      <c r="GEJ117" s="297"/>
      <c r="GEK117" s="297"/>
      <c r="GEL117" s="297"/>
      <c r="GEM117" s="297"/>
      <c r="GEN117" s="297"/>
      <c r="GEO117" s="297"/>
      <c r="GEP117" s="297"/>
      <c r="GEQ117" s="297"/>
      <c r="GER117" s="297"/>
      <c r="GES117" s="297"/>
      <c r="GET117" s="297"/>
      <c r="GEU117" s="297"/>
      <c r="GEV117" s="297"/>
      <c r="GEW117" s="297"/>
      <c r="GEX117" s="297"/>
      <c r="GEY117" s="297"/>
      <c r="GEZ117" s="297"/>
      <c r="GFA117" s="297"/>
      <c r="GFB117" s="297"/>
      <c r="GFC117" s="297"/>
      <c r="GFD117" s="297"/>
      <c r="GFE117" s="297"/>
      <c r="GFF117" s="297"/>
      <c r="GFG117" s="297"/>
      <c r="GFH117" s="297"/>
      <c r="GFI117" s="297"/>
      <c r="GFJ117" s="297"/>
      <c r="GFK117" s="297"/>
      <c r="GFL117" s="297"/>
      <c r="GFM117" s="297"/>
      <c r="GFN117" s="297"/>
      <c r="GFO117" s="297"/>
      <c r="GFP117" s="297"/>
      <c r="GFQ117" s="297"/>
      <c r="GFR117" s="297"/>
      <c r="GFS117" s="297"/>
      <c r="GFT117" s="297"/>
      <c r="GFU117" s="297"/>
      <c r="GFV117" s="297"/>
      <c r="GFW117" s="297"/>
      <c r="GFX117" s="297"/>
      <c r="GFY117" s="297"/>
      <c r="GFZ117" s="297"/>
      <c r="GGA117" s="297"/>
      <c r="GGB117" s="297"/>
      <c r="GGC117" s="297"/>
      <c r="GGD117" s="297"/>
      <c r="GGE117" s="297"/>
      <c r="GGF117" s="297"/>
      <c r="GGG117" s="297"/>
      <c r="GGH117" s="297"/>
      <c r="GGI117" s="297"/>
      <c r="GGJ117" s="297"/>
      <c r="GGK117" s="297"/>
      <c r="GGL117" s="297"/>
      <c r="GGM117" s="297"/>
      <c r="GGN117" s="297"/>
      <c r="GGO117" s="297"/>
      <c r="GGP117" s="297"/>
      <c r="GGQ117" s="297"/>
      <c r="GGR117" s="297"/>
      <c r="GGS117" s="297"/>
      <c r="GGT117" s="297"/>
      <c r="GGU117" s="297"/>
      <c r="GGV117" s="297"/>
      <c r="GGW117" s="297"/>
      <c r="GGX117" s="297"/>
      <c r="GGY117" s="297"/>
      <c r="GGZ117" s="297"/>
      <c r="GHA117" s="297"/>
      <c r="GHB117" s="297"/>
      <c r="GHC117" s="297"/>
      <c r="GHD117" s="297"/>
      <c r="GHE117" s="297"/>
      <c r="GHF117" s="297"/>
      <c r="GHG117" s="297"/>
      <c r="GHH117" s="297"/>
      <c r="GHI117" s="297"/>
      <c r="GHJ117" s="297"/>
      <c r="GHK117" s="297"/>
      <c r="GHL117" s="297"/>
      <c r="GHM117" s="297"/>
      <c r="GHN117" s="297"/>
      <c r="GHO117" s="297"/>
      <c r="GHP117" s="297"/>
      <c r="GHQ117" s="297"/>
      <c r="GHR117" s="297"/>
      <c r="GHS117" s="297"/>
      <c r="GHT117" s="297"/>
      <c r="GHU117" s="297"/>
      <c r="GHV117" s="297"/>
      <c r="GHW117" s="297"/>
      <c r="GHX117" s="297"/>
      <c r="GHY117" s="297"/>
      <c r="GHZ117" s="297"/>
      <c r="GIA117" s="297"/>
      <c r="GIB117" s="297"/>
      <c r="GIC117" s="297"/>
      <c r="GID117" s="297"/>
      <c r="GIE117" s="297"/>
      <c r="GIF117" s="297"/>
      <c r="GIG117" s="297"/>
      <c r="GIH117" s="297"/>
      <c r="GII117" s="297"/>
      <c r="GIJ117" s="297"/>
      <c r="GIK117" s="297"/>
      <c r="GIL117" s="297"/>
      <c r="GIM117" s="297"/>
      <c r="GIN117" s="297"/>
      <c r="GIO117" s="297"/>
      <c r="GIP117" s="297"/>
      <c r="GIQ117" s="297"/>
      <c r="GIR117" s="297"/>
      <c r="GIS117" s="297"/>
      <c r="GIT117" s="297"/>
      <c r="GIU117" s="297"/>
      <c r="GIV117" s="297"/>
      <c r="GIW117" s="297"/>
      <c r="GIX117" s="297"/>
      <c r="GIY117" s="297"/>
      <c r="GIZ117" s="297"/>
      <c r="GJA117" s="297"/>
      <c r="GJB117" s="297"/>
      <c r="GJC117" s="297"/>
      <c r="GJD117" s="297"/>
      <c r="GJE117" s="297"/>
      <c r="GJF117" s="297"/>
      <c r="GJG117" s="297"/>
      <c r="GJH117" s="297"/>
      <c r="GJI117" s="297"/>
      <c r="GJJ117" s="297"/>
      <c r="GJK117" s="297"/>
      <c r="GJL117" s="297"/>
      <c r="GJM117" s="297"/>
      <c r="GJN117" s="297"/>
      <c r="GJO117" s="297"/>
      <c r="GJP117" s="297"/>
      <c r="GJQ117" s="297"/>
      <c r="GJR117" s="297"/>
      <c r="GJS117" s="297"/>
      <c r="GJT117" s="297"/>
      <c r="GJU117" s="297"/>
      <c r="GJV117" s="297"/>
      <c r="GJW117" s="297"/>
      <c r="GJX117" s="297"/>
      <c r="GJY117" s="297"/>
      <c r="GJZ117" s="297"/>
      <c r="GKA117" s="297"/>
      <c r="GKB117" s="297"/>
      <c r="GKC117" s="297"/>
      <c r="GKD117" s="297"/>
      <c r="GKE117" s="297"/>
      <c r="GKF117" s="297"/>
      <c r="GKG117" s="297"/>
      <c r="GKH117" s="297"/>
      <c r="GKI117" s="297"/>
      <c r="GKJ117" s="297"/>
      <c r="GKK117" s="297"/>
      <c r="GKL117" s="297"/>
      <c r="GKM117" s="297"/>
      <c r="GKN117" s="297"/>
      <c r="GKO117" s="297"/>
      <c r="GKP117" s="297"/>
      <c r="GKQ117" s="297"/>
      <c r="GKR117" s="297"/>
      <c r="GKS117" s="297"/>
      <c r="GKT117" s="297"/>
      <c r="GKU117" s="297"/>
      <c r="GKV117" s="297"/>
      <c r="GKW117" s="297"/>
      <c r="GKX117" s="297"/>
      <c r="GKY117" s="297"/>
      <c r="GKZ117" s="297"/>
      <c r="GLA117" s="297"/>
      <c r="GLB117" s="297"/>
      <c r="GLC117" s="297"/>
      <c r="GLD117" s="297"/>
      <c r="GLE117" s="297"/>
      <c r="GLF117" s="297"/>
      <c r="GLG117" s="297"/>
      <c r="GLH117" s="297"/>
      <c r="GLI117" s="297"/>
      <c r="GLJ117" s="297"/>
      <c r="GLK117" s="297"/>
      <c r="GLL117" s="297"/>
      <c r="GLM117" s="297"/>
      <c r="GLN117" s="297"/>
      <c r="GLO117" s="297"/>
      <c r="GLP117" s="297"/>
      <c r="GLQ117" s="297"/>
      <c r="GLR117" s="297"/>
      <c r="GLS117" s="297"/>
      <c r="GLT117" s="297"/>
      <c r="GLU117" s="297"/>
      <c r="GLV117" s="297"/>
      <c r="GLW117" s="297"/>
      <c r="GLX117" s="297"/>
      <c r="GLY117" s="297"/>
      <c r="GLZ117" s="297"/>
      <c r="GMA117" s="297"/>
      <c r="GMB117" s="297"/>
      <c r="GMC117" s="297"/>
      <c r="GMD117" s="297"/>
      <c r="GME117" s="297"/>
      <c r="GMF117" s="297"/>
      <c r="GMG117" s="297"/>
      <c r="GMH117" s="297"/>
      <c r="GMI117" s="297"/>
      <c r="GMJ117" s="297"/>
      <c r="GMK117" s="297"/>
      <c r="GML117" s="297"/>
      <c r="GMM117" s="297"/>
      <c r="GMN117" s="297"/>
      <c r="GMO117" s="297"/>
      <c r="GMP117" s="297"/>
      <c r="GMQ117" s="297"/>
      <c r="GMR117" s="297"/>
      <c r="GMS117" s="297"/>
      <c r="GMT117" s="297"/>
      <c r="GMU117" s="297"/>
      <c r="GMV117" s="297"/>
      <c r="GMW117" s="297"/>
      <c r="GMX117" s="297"/>
      <c r="GMY117" s="297"/>
      <c r="GMZ117" s="297"/>
      <c r="GNA117" s="297"/>
      <c r="GNB117" s="297"/>
      <c r="GNC117" s="297"/>
      <c r="GND117" s="297"/>
      <c r="GNE117" s="297"/>
      <c r="GNF117" s="297"/>
      <c r="GNG117" s="297"/>
      <c r="GNH117" s="297"/>
      <c r="GNI117" s="297"/>
      <c r="GNJ117" s="297"/>
      <c r="GNK117" s="297"/>
      <c r="GNL117" s="297"/>
      <c r="GNM117" s="297"/>
      <c r="GNN117" s="297"/>
      <c r="GNO117" s="297"/>
      <c r="GNP117" s="297"/>
      <c r="GNQ117" s="297"/>
      <c r="GNR117" s="297"/>
      <c r="GNS117" s="297"/>
      <c r="GNT117" s="297"/>
      <c r="GNU117" s="297"/>
      <c r="GNV117" s="297"/>
      <c r="GNW117" s="297"/>
      <c r="GNX117" s="297"/>
      <c r="GNY117" s="297"/>
      <c r="GNZ117" s="297"/>
      <c r="GOA117" s="297"/>
      <c r="GOB117" s="297"/>
      <c r="GOC117" s="297"/>
      <c r="GOD117" s="297"/>
      <c r="GOE117" s="297"/>
      <c r="GOF117" s="297"/>
      <c r="GOG117" s="297"/>
      <c r="GOH117" s="297"/>
      <c r="GOI117" s="297"/>
      <c r="GOJ117" s="297"/>
      <c r="GOK117" s="297"/>
      <c r="GOL117" s="297"/>
      <c r="GOM117" s="297"/>
      <c r="GON117" s="297"/>
      <c r="GOO117" s="297"/>
      <c r="GOP117" s="297"/>
      <c r="GOQ117" s="297"/>
      <c r="GOR117" s="297"/>
      <c r="GOS117" s="297"/>
      <c r="GOT117" s="297"/>
      <c r="GOU117" s="297"/>
      <c r="GOV117" s="297"/>
      <c r="GOW117" s="297"/>
      <c r="GOX117" s="297"/>
      <c r="GOY117" s="297"/>
      <c r="GOZ117" s="297"/>
      <c r="GPA117" s="297"/>
      <c r="GPB117" s="297"/>
      <c r="GPC117" s="297"/>
      <c r="GPD117" s="297"/>
      <c r="GPE117" s="297"/>
      <c r="GPF117" s="297"/>
      <c r="GPG117" s="297"/>
      <c r="GPH117" s="297"/>
      <c r="GPI117" s="297"/>
      <c r="GPJ117" s="297"/>
      <c r="GPK117" s="297"/>
      <c r="GPL117" s="297"/>
      <c r="GPM117" s="297"/>
      <c r="GPN117" s="297"/>
      <c r="GPO117" s="297"/>
      <c r="GPP117" s="297"/>
      <c r="GPQ117" s="297"/>
      <c r="GPR117" s="297"/>
      <c r="GPS117" s="297"/>
      <c r="GPT117" s="297"/>
      <c r="GPU117" s="297"/>
      <c r="GPV117" s="297"/>
      <c r="GPW117" s="297"/>
      <c r="GPX117" s="297"/>
      <c r="GPY117" s="297"/>
      <c r="GPZ117" s="297"/>
      <c r="GQA117" s="297"/>
      <c r="GQB117" s="297"/>
      <c r="GQC117" s="297"/>
      <c r="GQD117" s="297"/>
      <c r="GQE117" s="297"/>
      <c r="GQF117" s="297"/>
      <c r="GQG117" s="297"/>
      <c r="GQH117" s="297"/>
      <c r="GQI117" s="297"/>
      <c r="GQJ117" s="297"/>
      <c r="GQK117" s="297"/>
      <c r="GQL117" s="297"/>
      <c r="GQM117" s="297"/>
      <c r="GQN117" s="297"/>
      <c r="GQO117" s="297"/>
      <c r="GQP117" s="297"/>
      <c r="GQQ117" s="297"/>
      <c r="GQR117" s="297"/>
      <c r="GQS117" s="297"/>
      <c r="GQT117" s="297"/>
      <c r="GQU117" s="297"/>
      <c r="GQV117" s="297"/>
      <c r="GQW117" s="297"/>
      <c r="GQX117" s="297"/>
      <c r="GQY117" s="297"/>
      <c r="GQZ117" s="297"/>
      <c r="GRA117" s="297"/>
      <c r="GRB117" s="297"/>
      <c r="GRC117" s="297"/>
      <c r="GRD117" s="297"/>
      <c r="GRE117" s="297"/>
      <c r="GRF117" s="297"/>
      <c r="GRG117" s="297"/>
      <c r="GRH117" s="297"/>
      <c r="GRI117" s="297"/>
      <c r="GRJ117" s="297"/>
      <c r="GRK117" s="297"/>
      <c r="GRL117" s="297"/>
      <c r="GRM117" s="297"/>
      <c r="GRN117" s="297"/>
      <c r="GRO117" s="297"/>
      <c r="GRP117" s="297"/>
      <c r="GRQ117" s="297"/>
      <c r="GRR117" s="297"/>
      <c r="GRS117" s="297"/>
      <c r="GRT117" s="297"/>
      <c r="GRU117" s="297"/>
      <c r="GRV117" s="297"/>
      <c r="GRW117" s="297"/>
      <c r="GRX117" s="297"/>
      <c r="GRY117" s="297"/>
      <c r="GRZ117" s="297"/>
      <c r="GSA117" s="297"/>
      <c r="GSB117" s="297"/>
      <c r="GSC117" s="297"/>
      <c r="GSD117" s="297"/>
      <c r="GSE117" s="297"/>
      <c r="GSF117" s="297"/>
      <c r="GSG117" s="297"/>
      <c r="GSH117" s="297"/>
      <c r="GSI117" s="297"/>
      <c r="GSJ117" s="297"/>
      <c r="GSK117" s="297"/>
      <c r="GSL117" s="297"/>
      <c r="GSM117" s="297"/>
      <c r="GSN117" s="297"/>
      <c r="GSO117" s="297"/>
      <c r="GSP117" s="297"/>
      <c r="GSQ117" s="297"/>
      <c r="GSR117" s="297"/>
      <c r="GSS117" s="297"/>
      <c r="GST117" s="297"/>
      <c r="GSU117" s="297"/>
      <c r="GSV117" s="297"/>
      <c r="GSW117" s="297"/>
      <c r="GSX117" s="297"/>
      <c r="GSY117" s="297"/>
      <c r="GSZ117" s="297"/>
      <c r="GTA117" s="297"/>
      <c r="GTB117" s="297"/>
      <c r="GTC117" s="297"/>
      <c r="GTD117" s="297"/>
      <c r="GTE117" s="297"/>
      <c r="GTF117" s="297"/>
      <c r="GTG117" s="297"/>
      <c r="GTH117" s="297"/>
      <c r="GTI117" s="297"/>
      <c r="GTJ117" s="297"/>
      <c r="GTK117" s="297"/>
      <c r="GTL117" s="297"/>
      <c r="GTM117" s="297"/>
      <c r="GTN117" s="297"/>
      <c r="GTO117" s="297"/>
      <c r="GTP117" s="297"/>
      <c r="GTQ117" s="297"/>
      <c r="GTR117" s="297"/>
      <c r="GTS117" s="297"/>
      <c r="GTT117" s="297"/>
      <c r="GTU117" s="297"/>
      <c r="GTV117" s="297"/>
      <c r="GTW117" s="297"/>
      <c r="GTX117" s="297"/>
      <c r="GTY117" s="297"/>
      <c r="GTZ117" s="297"/>
      <c r="GUA117" s="297"/>
      <c r="GUB117" s="297"/>
      <c r="GUC117" s="297"/>
      <c r="GUD117" s="297"/>
      <c r="GUE117" s="297"/>
      <c r="GUF117" s="297"/>
      <c r="GUG117" s="297"/>
      <c r="GUH117" s="297"/>
      <c r="GUI117" s="297"/>
      <c r="GUJ117" s="297"/>
      <c r="GUK117" s="297"/>
      <c r="GUL117" s="297"/>
      <c r="GUM117" s="297"/>
      <c r="GUN117" s="297"/>
      <c r="GUO117" s="297"/>
      <c r="GUP117" s="297"/>
      <c r="GUQ117" s="297"/>
      <c r="GUR117" s="297"/>
      <c r="GUS117" s="297"/>
      <c r="GUT117" s="297"/>
      <c r="GUU117" s="297"/>
      <c r="GUV117" s="297"/>
      <c r="GUW117" s="297"/>
      <c r="GUX117" s="297"/>
      <c r="GUY117" s="297"/>
      <c r="GUZ117" s="297"/>
      <c r="GVA117" s="297"/>
      <c r="GVB117" s="297"/>
      <c r="GVC117" s="297"/>
      <c r="GVD117" s="297"/>
      <c r="GVE117" s="297"/>
      <c r="GVF117" s="297"/>
      <c r="GVG117" s="297"/>
      <c r="GVH117" s="297"/>
      <c r="GVI117" s="297"/>
      <c r="GVJ117" s="297"/>
      <c r="GVK117" s="297"/>
      <c r="GVL117" s="297"/>
      <c r="GVM117" s="297"/>
      <c r="GVN117" s="297"/>
      <c r="GVO117" s="297"/>
      <c r="GVP117" s="297"/>
      <c r="GVQ117" s="297"/>
      <c r="GVR117" s="297"/>
      <c r="GVS117" s="297"/>
      <c r="GVT117" s="297"/>
      <c r="GVU117" s="297"/>
      <c r="GVV117" s="297"/>
      <c r="GVW117" s="297"/>
      <c r="GVX117" s="297"/>
      <c r="GVY117" s="297"/>
      <c r="GVZ117" s="297"/>
      <c r="GWA117" s="297"/>
      <c r="GWB117" s="297"/>
      <c r="GWC117" s="297"/>
      <c r="GWD117" s="297"/>
      <c r="GWE117" s="297"/>
      <c r="GWF117" s="297"/>
      <c r="GWG117" s="297"/>
      <c r="GWH117" s="297"/>
      <c r="GWI117" s="297"/>
      <c r="GWJ117" s="297"/>
      <c r="GWK117" s="297"/>
      <c r="GWL117" s="297"/>
      <c r="GWM117" s="297"/>
      <c r="GWN117" s="297"/>
      <c r="GWO117" s="297"/>
      <c r="GWP117" s="297"/>
      <c r="GWQ117" s="297"/>
      <c r="GWR117" s="297"/>
      <c r="GWS117" s="297"/>
      <c r="GWT117" s="297"/>
      <c r="GWU117" s="297"/>
      <c r="GWV117" s="297"/>
      <c r="GWW117" s="297"/>
      <c r="GWX117" s="297"/>
      <c r="GWY117" s="297"/>
      <c r="GWZ117" s="297"/>
      <c r="GXA117" s="297"/>
      <c r="GXB117" s="297"/>
      <c r="GXC117" s="297"/>
      <c r="GXD117" s="297"/>
      <c r="GXE117" s="297"/>
      <c r="GXF117" s="297"/>
      <c r="GXG117" s="297"/>
      <c r="GXH117" s="297"/>
      <c r="GXI117" s="297"/>
      <c r="GXJ117" s="297"/>
      <c r="GXK117" s="297"/>
      <c r="GXL117" s="297"/>
      <c r="GXM117" s="297"/>
      <c r="GXN117" s="297"/>
      <c r="GXO117" s="297"/>
      <c r="GXP117" s="297"/>
      <c r="GXQ117" s="297"/>
      <c r="GXR117" s="297"/>
      <c r="GXS117" s="297"/>
      <c r="GXT117" s="297"/>
      <c r="GXU117" s="297"/>
      <c r="GXV117" s="297"/>
      <c r="GXW117" s="297"/>
      <c r="GXX117" s="297"/>
      <c r="GXY117" s="297"/>
      <c r="GXZ117" s="297"/>
      <c r="GYA117" s="297"/>
      <c r="GYB117" s="297"/>
      <c r="GYC117" s="297"/>
      <c r="GYD117" s="297"/>
      <c r="GYE117" s="297"/>
      <c r="GYF117" s="297"/>
      <c r="GYG117" s="297"/>
      <c r="GYH117" s="297"/>
      <c r="GYI117" s="297"/>
      <c r="GYJ117" s="297"/>
      <c r="GYK117" s="297"/>
      <c r="GYL117" s="297"/>
      <c r="GYM117" s="297"/>
      <c r="GYN117" s="297"/>
      <c r="GYO117" s="297"/>
      <c r="GYP117" s="297"/>
      <c r="GYQ117" s="297"/>
      <c r="GYR117" s="297"/>
      <c r="GYS117" s="297"/>
      <c r="GYT117" s="297"/>
      <c r="GYU117" s="297"/>
      <c r="GYV117" s="297"/>
      <c r="GYW117" s="297"/>
      <c r="GYX117" s="297"/>
      <c r="GYY117" s="297"/>
      <c r="GYZ117" s="297"/>
      <c r="GZA117" s="297"/>
      <c r="GZB117" s="297"/>
      <c r="GZC117" s="297"/>
      <c r="GZD117" s="297"/>
      <c r="GZE117" s="297"/>
      <c r="GZF117" s="297"/>
      <c r="GZG117" s="297"/>
      <c r="GZH117" s="297"/>
      <c r="GZI117" s="297"/>
      <c r="GZJ117" s="297"/>
      <c r="GZK117" s="297"/>
      <c r="GZL117" s="297"/>
      <c r="GZM117" s="297"/>
      <c r="GZN117" s="297"/>
      <c r="GZO117" s="297"/>
      <c r="GZP117" s="297"/>
      <c r="GZQ117" s="297"/>
      <c r="GZR117" s="297"/>
      <c r="GZS117" s="297"/>
      <c r="GZT117" s="297"/>
      <c r="GZU117" s="297"/>
      <c r="GZV117" s="297"/>
      <c r="GZW117" s="297"/>
      <c r="GZX117" s="297"/>
      <c r="GZY117" s="297"/>
      <c r="GZZ117" s="297"/>
      <c r="HAA117" s="297"/>
      <c r="HAB117" s="297"/>
      <c r="HAC117" s="297"/>
      <c r="HAD117" s="297"/>
      <c r="HAE117" s="297"/>
      <c r="HAF117" s="297"/>
      <c r="HAG117" s="297"/>
      <c r="HAH117" s="297"/>
      <c r="HAI117" s="297"/>
      <c r="HAJ117" s="297"/>
      <c r="HAK117" s="297"/>
      <c r="HAL117" s="297"/>
      <c r="HAM117" s="297"/>
      <c r="HAN117" s="297"/>
      <c r="HAO117" s="297"/>
      <c r="HAP117" s="297"/>
      <c r="HAQ117" s="297"/>
      <c r="HAR117" s="297"/>
      <c r="HAS117" s="297"/>
      <c r="HAT117" s="297"/>
      <c r="HAU117" s="297"/>
      <c r="HAV117" s="297"/>
      <c r="HAW117" s="297"/>
      <c r="HAX117" s="297"/>
      <c r="HAY117" s="297"/>
      <c r="HAZ117" s="297"/>
      <c r="HBA117" s="297"/>
      <c r="HBB117" s="297"/>
      <c r="HBC117" s="297"/>
      <c r="HBD117" s="297"/>
      <c r="HBE117" s="297"/>
      <c r="HBF117" s="297"/>
      <c r="HBG117" s="297"/>
      <c r="HBH117" s="297"/>
      <c r="HBI117" s="297"/>
      <c r="HBJ117" s="297"/>
      <c r="HBK117" s="297"/>
      <c r="HBL117" s="297"/>
      <c r="HBM117" s="297"/>
      <c r="HBN117" s="297"/>
      <c r="HBO117" s="297"/>
      <c r="HBP117" s="297"/>
      <c r="HBQ117" s="297"/>
      <c r="HBR117" s="297"/>
      <c r="HBS117" s="297"/>
      <c r="HBT117" s="297"/>
      <c r="HBU117" s="297"/>
      <c r="HBV117" s="297"/>
      <c r="HBW117" s="297"/>
      <c r="HBX117" s="297"/>
      <c r="HBY117" s="297"/>
      <c r="HBZ117" s="297"/>
      <c r="HCA117" s="297"/>
      <c r="HCB117" s="297"/>
      <c r="HCC117" s="297"/>
      <c r="HCD117" s="297"/>
      <c r="HCE117" s="297"/>
      <c r="HCF117" s="297"/>
      <c r="HCG117" s="297"/>
      <c r="HCH117" s="297"/>
      <c r="HCI117" s="297"/>
      <c r="HCJ117" s="297"/>
      <c r="HCK117" s="297"/>
      <c r="HCL117" s="297"/>
      <c r="HCM117" s="297"/>
      <c r="HCN117" s="297"/>
      <c r="HCO117" s="297"/>
      <c r="HCP117" s="297"/>
      <c r="HCQ117" s="297"/>
      <c r="HCR117" s="297"/>
      <c r="HCS117" s="297"/>
      <c r="HCT117" s="297"/>
      <c r="HCU117" s="297"/>
      <c r="HCV117" s="297"/>
      <c r="HCW117" s="297"/>
      <c r="HCX117" s="297"/>
      <c r="HCY117" s="297"/>
      <c r="HCZ117" s="297"/>
      <c r="HDA117" s="297"/>
      <c r="HDB117" s="297"/>
      <c r="HDC117" s="297"/>
      <c r="HDD117" s="297"/>
      <c r="HDE117" s="297"/>
      <c r="HDF117" s="297"/>
      <c r="HDG117" s="297"/>
      <c r="HDH117" s="297"/>
      <c r="HDI117" s="297"/>
      <c r="HDJ117" s="297"/>
      <c r="HDK117" s="297"/>
      <c r="HDL117" s="297"/>
      <c r="HDM117" s="297"/>
      <c r="HDN117" s="297"/>
      <c r="HDO117" s="297"/>
      <c r="HDP117" s="297"/>
      <c r="HDQ117" s="297"/>
      <c r="HDR117" s="297"/>
      <c r="HDS117" s="297"/>
      <c r="HDT117" s="297"/>
      <c r="HDU117" s="297"/>
      <c r="HDV117" s="297"/>
      <c r="HDW117" s="297"/>
      <c r="HDX117" s="297"/>
      <c r="HDY117" s="297"/>
      <c r="HDZ117" s="297"/>
      <c r="HEA117" s="297"/>
      <c r="HEB117" s="297"/>
      <c r="HEC117" s="297"/>
      <c r="HED117" s="297"/>
      <c r="HEE117" s="297"/>
      <c r="HEF117" s="297"/>
      <c r="HEG117" s="297"/>
      <c r="HEH117" s="297"/>
      <c r="HEI117" s="297"/>
      <c r="HEJ117" s="297"/>
      <c r="HEK117" s="297"/>
      <c r="HEL117" s="297"/>
      <c r="HEM117" s="297"/>
      <c r="HEN117" s="297"/>
      <c r="HEO117" s="297"/>
      <c r="HEP117" s="297"/>
      <c r="HEQ117" s="297"/>
      <c r="HER117" s="297"/>
      <c r="HES117" s="297"/>
      <c r="HET117" s="297"/>
      <c r="HEU117" s="297"/>
      <c r="HEV117" s="297"/>
      <c r="HEW117" s="297"/>
      <c r="HEX117" s="297"/>
      <c r="HEY117" s="297"/>
      <c r="HEZ117" s="297"/>
      <c r="HFA117" s="297"/>
      <c r="HFB117" s="297"/>
      <c r="HFC117" s="297"/>
      <c r="HFD117" s="297"/>
      <c r="HFE117" s="297"/>
      <c r="HFF117" s="297"/>
      <c r="HFG117" s="297"/>
      <c r="HFH117" s="297"/>
      <c r="HFI117" s="297"/>
      <c r="HFJ117" s="297"/>
      <c r="HFK117" s="297"/>
      <c r="HFL117" s="297"/>
      <c r="HFM117" s="297"/>
      <c r="HFN117" s="297"/>
      <c r="HFO117" s="297"/>
      <c r="HFP117" s="297"/>
      <c r="HFQ117" s="297"/>
      <c r="HFR117" s="297"/>
      <c r="HFS117" s="297"/>
      <c r="HFT117" s="297"/>
      <c r="HFU117" s="297"/>
      <c r="HFV117" s="297"/>
      <c r="HFW117" s="297"/>
      <c r="HFX117" s="297"/>
      <c r="HFY117" s="297"/>
      <c r="HFZ117" s="297"/>
      <c r="HGA117" s="297"/>
      <c r="HGB117" s="297"/>
      <c r="HGC117" s="297"/>
      <c r="HGD117" s="297"/>
      <c r="HGE117" s="297"/>
      <c r="HGF117" s="297"/>
      <c r="HGG117" s="297"/>
      <c r="HGH117" s="297"/>
      <c r="HGI117" s="297"/>
      <c r="HGJ117" s="297"/>
      <c r="HGK117" s="297"/>
      <c r="HGL117" s="297"/>
      <c r="HGM117" s="297"/>
      <c r="HGN117" s="297"/>
      <c r="HGO117" s="297"/>
      <c r="HGP117" s="297"/>
      <c r="HGQ117" s="297"/>
      <c r="HGR117" s="297"/>
      <c r="HGS117" s="297"/>
      <c r="HGT117" s="297"/>
      <c r="HGU117" s="297"/>
      <c r="HGV117" s="297"/>
      <c r="HGW117" s="297"/>
      <c r="HGX117" s="297"/>
      <c r="HGY117" s="297"/>
      <c r="HGZ117" s="297"/>
      <c r="HHA117" s="297"/>
      <c r="HHB117" s="297"/>
      <c r="HHC117" s="297"/>
      <c r="HHD117" s="297"/>
      <c r="HHE117" s="297"/>
      <c r="HHF117" s="297"/>
      <c r="HHG117" s="297"/>
      <c r="HHH117" s="297"/>
      <c r="HHI117" s="297"/>
      <c r="HHJ117" s="297"/>
      <c r="HHK117" s="297"/>
      <c r="HHL117" s="297"/>
      <c r="HHM117" s="297"/>
      <c r="HHN117" s="297"/>
      <c r="HHO117" s="297"/>
      <c r="HHP117" s="297"/>
      <c r="HHQ117" s="297"/>
      <c r="HHR117" s="297"/>
      <c r="HHS117" s="297"/>
      <c r="HHT117" s="297"/>
      <c r="HHU117" s="297"/>
      <c r="HHV117" s="297"/>
      <c r="HHW117" s="297"/>
      <c r="HHX117" s="297"/>
      <c r="HHY117" s="297"/>
      <c r="HHZ117" s="297"/>
      <c r="HIA117" s="297"/>
      <c r="HIB117" s="297"/>
      <c r="HIC117" s="297"/>
      <c r="HID117" s="297"/>
      <c r="HIE117" s="297"/>
      <c r="HIF117" s="297"/>
      <c r="HIG117" s="297"/>
      <c r="HIH117" s="297"/>
      <c r="HII117" s="297"/>
      <c r="HIJ117" s="297"/>
      <c r="HIK117" s="297"/>
      <c r="HIL117" s="297"/>
      <c r="HIM117" s="297"/>
      <c r="HIN117" s="297"/>
      <c r="HIO117" s="297"/>
      <c r="HIP117" s="297"/>
      <c r="HIQ117" s="297"/>
      <c r="HIR117" s="297"/>
      <c r="HIS117" s="297"/>
      <c r="HIT117" s="297"/>
      <c r="HIU117" s="297"/>
      <c r="HIV117" s="297"/>
      <c r="HIW117" s="297"/>
      <c r="HIX117" s="297"/>
      <c r="HIY117" s="297"/>
      <c r="HIZ117" s="297"/>
      <c r="HJA117" s="297"/>
      <c r="HJB117" s="297"/>
      <c r="HJC117" s="297"/>
      <c r="HJD117" s="297"/>
      <c r="HJE117" s="297"/>
      <c r="HJF117" s="297"/>
      <c r="HJG117" s="297"/>
      <c r="HJH117" s="297"/>
      <c r="HJI117" s="297"/>
      <c r="HJJ117" s="297"/>
      <c r="HJK117" s="297"/>
      <c r="HJL117" s="297"/>
      <c r="HJM117" s="297"/>
      <c r="HJN117" s="297"/>
      <c r="HJO117" s="297"/>
      <c r="HJP117" s="297"/>
      <c r="HJQ117" s="297"/>
      <c r="HJR117" s="297"/>
      <c r="HJS117" s="297"/>
      <c r="HJT117" s="297"/>
      <c r="HJU117" s="297"/>
      <c r="HJV117" s="297"/>
      <c r="HJW117" s="297"/>
      <c r="HJX117" s="297"/>
      <c r="HJY117" s="297"/>
      <c r="HJZ117" s="297"/>
      <c r="HKA117" s="297"/>
      <c r="HKB117" s="297"/>
      <c r="HKC117" s="297"/>
      <c r="HKD117" s="297"/>
      <c r="HKE117" s="297"/>
      <c r="HKF117" s="297"/>
      <c r="HKG117" s="297"/>
      <c r="HKH117" s="297"/>
      <c r="HKI117" s="297"/>
      <c r="HKJ117" s="297"/>
      <c r="HKK117" s="297"/>
      <c r="HKL117" s="297"/>
      <c r="HKM117" s="297"/>
      <c r="HKN117" s="297"/>
      <c r="HKO117" s="297"/>
      <c r="HKP117" s="297"/>
      <c r="HKQ117" s="297"/>
      <c r="HKR117" s="297"/>
      <c r="HKS117" s="297"/>
      <c r="HKT117" s="297"/>
      <c r="HKU117" s="297"/>
      <c r="HKV117" s="297"/>
      <c r="HKW117" s="297"/>
      <c r="HKX117" s="297"/>
      <c r="HKY117" s="297"/>
      <c r="HKZ117" s="297"/>
      <c r="HLA117" s="297"/>
      <c r="HLB117" s="297"/>
      <c r="HLC117" s="297"/>
      <c r="HLD117" s="297"/>
      <c r="HLE117" s="297"/>
      <c r="HLF117" s="297"/>
      <c r="HLG117" s="297"/>
      <c r="HLH117" s="297"/>
      <c r="HLI117" s="297"/>
      <c r="HLJ117" s="297"/>
      <c r="HLK117" s="297"/>
      <c r="HLL117" s="297"/>
      <c r="HLM117" s="297"/>
      <c r="HLN117" s="297"/>
      <c r="HLO117" s="297"/>
      <c r="HLP117" s="297"/>
      <c r="HLQ117" s="297"/>
      <c r="HLR117" s="297"/>
      <c r="HLS117" s="297"/>
      <c r="HLT117" s="297"/>
      <c r="HLU117" s="297"/>
      <c r="HLV117" s="297"/>
      <c r="HLW117" s="297"/>
      <c r="HLX117" s="297"/>
      <c r="HLY117" s="297"/>
      <c r="HLZ117" s="297"/>
      <c r="HMA117" s="297"/>
      <c r="HMB117" s="297"/>
      <c r="HMC117" s="297"/>
      <c r="HMD117" s="297"/>
      <c r="HME117" s="297"/>
      <c r="HMF117" s="297"/>
      <c r="HMG117" s="297"/>
      <c r="HMH117" s="297"/>
      <c r="HMI117" s="297"/>
      <c r="HMJ117" s="297"/>
      <c r="HMK117" s="297"/>
      <c r="HML117" s="297"/>
      <c r="HMM117" s="297"/>
      <c r="HMN117" s="297"/>
      <c r="HMO117" s="297"/>
      <c r="HMP117" s="297"/>
      <c r="HMQ117" s="297"/>
      <c r="HMR117" s="297"/>
      <c r="HMS117" s="297"/>
      <c r="HMT117" s="297"/>
      <c r="HMU117" s="297"/>
      <c r="HMV117" s="297"/>
      <c r="HMW117" s="297"/>
      <c r="HMX117" s="297"/>
      <c r="HMY117" s="297"/>
      <c r="HMZ117" s="297"/>
      <c r="HNA117" s="297"/>
      <c r="HNB117" s="297"/>
      <c r="HNC117" s="297"/>
      <c r="HND117" s="297"/>
      <c r="HNE117" s="297"/>
      <c r="HNF117" s="297"/>
      <c r="HNG117" s="297"/>
      <c r="HNH117" s="297"/>
      <c r="HNI117" s="297"/>
      <c r="HNJ117" s="297"/>
      <c r="HNK117" s="297"/>
      <c r="HNL117" s="297"/>
      <c r="HNM117" s="297"/>
      <c r="HNN117" s="297"/>
      <c r="HNO117" s="297"/>
      <c r="HNP117" s="297"/>
      <c r="HNQ117" s="297"/>
      <c r="HNR117" s="297"/>
      <c r="HNS117" s="297"/>
      <c r="HNT117" s="297"/>
      <c r="HNU117" s="297"/>
      <c r="HNV117" s="297"/>
      <c r="HNW117" s="297"/>
      <c r="HNX117" s="297"/>
      <c r="HNY117" s="297"/>
      <c r="HNZ117" s="297"/>
      <c r="HOA117" s="297"/>
      <c r="HOB117" s="297"/>
      <c r="HOC117" s="297"/>
      <c r="HOD117" s="297"/>
      <c r="HOE117" s="297"/>
      <c r="HOF117" s="297"/>
      <c r="HOG117" s="297"/>
      <c r="HOH117" s="297"/>
      <c r="HOI117" s="297"/>
      <c r="HOJ117" s="297"/>
      <c r="HOK117" s="297"/>
      <c r="HOL117" s="297"/>
      <c r="HOM117" s="297"/>
      <c r="HON117" s="297"/>
      <c r="HOO117" s="297"/>
      <c r="HOP117" s="297"/>
      <c r="HOQ117" s="297"/>
      <c r="HOR117" s="297"/>
      <c r="HOS117" s="297"/>
      <c r="HOT117" s="297"/>
      <c r="HOU117" s="297"/>
      <c r="HOV117" s="297"/>
      <c r="HOW117" s="297"/>
      <c r="HOX117" s="297"/>
      <c r="HOY117" s="297"/>
      <c r="HOZ117" s="297"/>
      <c r="HPA117" s="297"/>
      <c r="HPB117" s="297"/>
      <c r="HPC117" s="297"/>
      <c r="HPD117" s="297"/>
      <c r="HPE117" s="297"/>
      <c r="HPF117" s="297"/>
      <c r="HPG117" s="297"/>
      <c r="HPH117" s="297"/>
      <c r="HPI117" s="297"/>
      <c r="HPJ117" s="297"/>
      <c r="HPK117" s="297"/>
      <c r="HPL117" s="297"/>
      <c r="HPM117" s="297"/>
      <c r="HPN117" s="297"/>
      <c r="HPO117" s="297"/>
      <c r="HPP117" s="297"/>
      <c r="HPQ117" s="297"/>
      <c r="HPR117" s="297"/>
      <c r="HPS117" s="297"/>
      <c r="HPT117" s="297"/>
      <c r="HPU117" s="297"/>
      <c r="HPV117" s="297"/>
      <c r="HPW117" s="297"/>
      <c r="HPX117" s="297"/>
      <c r="HPY117" s="297"/>
      <c r="HPZ117" s="297"/>
      <c r="HQA117" s="297"/>
      <c r="HQB117" s="297"/>
      <c r="HQC117" s="297"/>
      <c r="HQD117" s="297"/>
      <c r="HQE117" s="297"/>
      <c r="HQF117" s="297"/>
      <c r="HQG117" s="297"/>
      <c r="HQH117" s="297"/>
      <c r="HQI117" s="297"/>
      <c r="HQJ117" s="297"/>
      <c r="HQK117" s="297"/>
      <c r="HQL117" s="297"/>
      <c r="HQM117" s="297"/>
      <c r="HQN117" s="297"/>
      <c r="HQO117" s="297"/>
      <c r="HQP117" s="297"/>
      <c r="HQQ117" s="297"/>
      <c r="HQR117" s="297"/>
      <c r="HQS117" s="297"/>
      <c r="HQT117" s="297"/>
      <c r="HQU117" s="297"/>
      <c r="HQV117" s="297"/>
      <c r="HQW117" s="297"/>
      <c r="HQX117" s="297"/>
      <c r="HQY117" s="297"/>
      <c r="HQZ117" s="297"/>
      <c r="HRA117" s="297"/>
      <c r="HRB117" s="297"/>
      <c r="HRC117" s="297"/>
      <c r="HRD117" s="297"/>
      <c r="HRE117" s="297"/>
      <c r="HRF117" s="297"/>
      <c r="HRG117" s="297"/>
      <c r="HRH117" s="297"/>
      <c r="HRI117" s="297"/>
      <c r="HRJ117" s="297"/>
      <c r="HRK117" s="297"/>
      <c r="HRL117" s="297"/>
      <c r="HRM117" s="297"/>
      <c r="HRN117" s="297"/>
      <c r="HRO117" s="297"/>
      <c r="HRP117" s="297"/>
      <c r="HRQ117" s="297"/>
      <c r="HRR117" s="297"/>
      <c r="HRS117" s="297"/>
      <c r="HRT117" s="297"/>
      <c r="HRU117" s="297"/>
      <c r="HRV117" s="297"/>
      <c r="HRW117" s="297"/>
      <c r="HRX117" s="297"/>
      <c r="HRY117" s="297"/>
      <c r="HRZ117" s="297"/>
      <c r="HSA117" s="297"/>
      <c r="HSB117" s="297"/>
      <c r="HSC117" s="297"/>
      <c r="HSD117" s="297"/>
      <c r="HSE117" s="297"/>
      <c r="HSF117" s="297"/>
      <c r="HSG117" s="297"/>
      <c r="HSH117" s="297"/>
      <c r="HSI117" s="297"/>
      <c r="HSJ117" s="297"/>
      <c r="HSK117" s="297"/>
      <c r="HSL117" s="297"/>
      <c r="HSM117" s="297"/>
      <c r="HSN117" s="297"/>
      <c r="HSO117" s="297"/>
      <c r="HSP117" s="297"/>
      <c r="HSQ117" s="297"/>
      <c r="HSR117" s="297"/>
      <c r="HSS117" s="297"/>
      <c r="HST117" s="297"/>
      <c r="HSU117" s="297"/>
      <c r="HSV117" s="297"/>
      <c r="HSW117" s="297"/>
      <c r="HSX117" s="297"/>
      <c r="HSY117" s="297"/>
      <c r="HSZ117" s="297"/>
      <c r="HTA117" s="297"/>
      <c r="HTB117" s="297"/>
      <c r="HTC117" s="297"/>
      <c r="HTD117" s="297"/>
      <c r="HTE117" s="297"/>
      <c r="HTF117" s="297"/>
      <c r="HTG117" s="297"/>
      <c r="HTH117" s="297"/>
      <c r="HTI117" s="297"/>
      <c r="HTJ117" s="297"/>
      <c r="HTK117" s="297"/>
      <c r="HTL117" s="297"/>
      <c r="HTM117" s="297"/>
      <c r="HTN117" s="297"/>
      <c r="HTO117" s="297"/>
      <c r="HTP117" s="297"/>
      <c r="HTQ117" s="297"/>
      <c r="HTR117" s="297"/>
      <c r="HTS117" s="297"/>
      <c r="HTT117" s="297"/>
      <c r="HTU117" s="297"/>
      <c r="HTV117" s="297"/>
      <c r="HTW117" s="297"/>
      <c r="HTX117" s="297"/>
      <c r="HTY117" s="297"/>
      <c r="HTZ117" s="297"/>
      <c r="HUA117" s="297"/>
      <c r="HUB117" s="297"/>
      <c r="HUC117" s="297"/>
      <c r="HUD117" s="297"/>
      <c r="HUE117" s="297"/>
      <c r="HUF117" s="297"/>
      <c r="HUG117" s="297"/>
      <c r="HUH117" s="297"/>
      <c r="HUI117" s="297"/>
      <c r="HUJ117" s="297"/>
      <c r="HUK117" s="297"/>
      <c r="HUL117" s="297"/>
      <c r="HUM117" s="297"/>
      <c r="HUN117" s="297"/>
      <c r="HUO117" s="297"/>
      <c r="HUP117" s="297"/>
      <c r="HUQ117" s="297"/>
      <c r="HUR117" s="297"/>
      <c r="HUS117" s="297"/>
      <c r="HUT117" s="297"/>
      <c r="HUU117" s="297"/>
      <c r="HUV117" s="297"/>
      <c r="HUW117" s="297"/>
      <c r="HUX117" s="297"/>
      <c r="HUY117" s="297"/>
      <c r="HUZ117" s="297"/>
      <c r="HVA117" s="297"/>
      <c r="HVB117" s="297"/>
      <c r="HVC117" s="297"/>
      <c r="HVD117" s="297"/>
      <c r="HVE117" s="297"/>
      <c r="HVF117" s="297"/>
      <c r="HVG117" s="297"/>
      <c r="HVH117" s="297"/>
      <c r="HVI117" s="297"/>
      <c r="HVJ117" s="297"/>
      <c r="HVK117" s="297"/>
      <c r="HVL117" s="297"/>
      <c r="HVM117" s="297"/>
      <c r="HVN117" s="297"/>
      <c r="HVO117" s="297"/>
      <c r="HVP117" s="297"/>
      <c r="HVQ117" s="297"/>
      <c r="HVR117" s="297"/>
      <c r="HVS117" s="297"/>
      <c r="HVT117" s="297"/>
      <c r="HVU117" s="297"/>
      <c r="HVV117" s="297"/>
      <c r="HVW117" s="297"/>
      <c r="HVX117" s="297"/>
      <c r="HVY117" s="297"/>
      <c r="HVZ117" s="297"/>
      <c r="HWA117" s="297"/>
      <c r="HWB117" s="297"/>
      <c r="HWC117" s="297"/>
      <c r="HWD117" s="297"/>
      <c r="HWE117" s="297"/>
      <c r="HWF117" s="297"/>
      <c r="HWG117" s="297"/>
      <c r="HWH117" s="297"/>
      <c r="HWI117" s="297"/>
      <c r="HWJ117" s="297"/>
      <c r="HWK117" s="297"/>
      <c r="HWL117" s="297"/>
      <c r="HWM117" s="297"/>
      <c r="HWN117" s="297"/>
      <c r="HWO117" s="297"/>
      <c r="HWP117" s="297"/>
      <c r="HWQ117" s="297"/>
      <c r="HWR117" s="297"/>
      <c r="HWS117" s="297"/>
      <c r="HWT117" s="297"/>
      <c r="HWU117" s="297"/>
      <c r="HWV117" s="297"/>
      <c r="HWW117" s="297"/>
      <c r="HWX117" s="297"/>
      <c r="HWY117" s="297"/>
      <c r="HWZ117" s="297"/>
      <c r="HXA117" s="297"/>
      <c r="HXB117" s="297"/>
      <c r="HXC117" s="297"/>
      <c r="HXD117" s="297"/>
      <c r="HXE117" s="297"/>
      <c r="HXF117" s="297"/>
      <c r="HXG117" s="297"/>
      <c r="HXH117" s="297"/>
      <c r="HXI117" s="297"/>
      <c r="HXJ117" s="297"/>
      <c r="HXK117" s="297"/>
      <c r="HXL117" s="297"/>
      <c r="HXM117" s="297"/>
      <c r="HXN117" s="297"/>
      <c r="HXO117" s="297"/>
      <c r="HXP117" s="297"/>
      <c r="HXQ117" s="297"/>
      <c r="HXR117" s="297"/>
      <c r="HXS117" s="297"/>
      <c r="HXT117" s="297"/>
      <c r="HXU117" s="297"/>
      <c r="HXV117" s="297"/>
      <c r="HXW117" s="297"/>
      <c r="HXX117" s="297"/>
      <c r="HXY117" s="297"/>
      <c r="HXZ117" s="297"/>
      <c r="HYA117" s="297"/>
      <c r="HYB117" s="297"/>
      <c r="HYC117" s="297"/>
      <c r="HYD117" s="297"/>
      <c r="HYE117" s="297"/>
      <c r="HYF117" s="297"/>
      <c r="HYG117" s="297"/>
      <c r="HYH117" s="297"/>
      <c r="HYI117" s="297"/>
      <c r="HYJ117" s="297"/>
      <c r="HYK117" s="297"/>
      <c r="HYL117" s="297"/>
      <c r="HYM117" s="297"/>
      <c r="HYN117" s="297"/>
      <c r="HYO117" s="297"/>
      <c r="HYP117" s="297"/>
      <c r="HYQ117" s="297"/>
      <c r="HYR117" s="297"/>
      <c r="HYS117" s="297"/>
      <c r="HYT117" s="297"/>
      <c r="HYU117" s="297"/>
      <c r="HYV117" s="297"/>
      <c r="HYW117" s="297"/>
      <c r="HYX117" s="297"/>
      <c r="HYY117" s="297"/>
      <c r="HYZ117" s="297"/>
      <c r="HZA117" s="297"/>
      <c r="HZB117" s="297"/>
      <c r="HZC117" s="297"/>
      <c r="HZD117" s="297"/>
      <c r="HZE117" s="297"/>
      <c r="HZF117" s="297"/>
      <c r="HZG117" s="297"/>
      <c r="HZH117" s="297"/>
      <c r="HZI117" s="297"/>
      <c r="HZJ117" s="297"/>
      <c r="HZK117" s="297"/>
      <c r="HZL117" s="297"/>
      <c r="HZM117" s="297"/>
      <c r="HZN117" s="297"/>
      <c r="HZO117" s="297"/>
      <c r="HZP117" s="297"/>
      <c r="HZQ117" s="297"/>
      <c r="HZR117" s="297"/>
      <c r="HZS117" s="297"/>
      <c r="HZT117" s="297"/>
      <c r="HZU117" s="297"/>
      <c r="HZV117" s="297"/>
      <c r="HZW117" s="297"/>
      <c r="HZX117" s="297"/>
      <c r="HZY117" s="297"/>
      <c r="HZZ117" s="297"/>
      <c r="IAA117" s="297"/>
      <c r="IAB117" s="297"/>
      <c r="IAC117" s="297"/>
      <c r="IAD117" s="297"/>
      <c r="IAE117" s="297"/>
      <c r="IAF117" s="297"/>
      <c r="IAG117" s="297"/>
      <c r="IAH117" s="297"/>
      <c r="IAI117" s="297"/>
      <c r="IAJ117" s="297"/>
      <c r="IAK117" s="297"/>
      <c r="IAL117" s="297"/>
      <c r="IAM117" s="297"/>
      <c r="IAN117" s="297"/>
      <c r="IAO117" s="297"/>
      <c r="IAP117" s="297"/>
      <c r="IAQ117" s="297"/>
      <c r="IAR117" s="297"/>
      <c r="IAS117" s="297"/>
      <c r="IAT117" s="297"/>
      <c r="IAU117" s="297"/>
      <c r="IAV117" s="297"/>
      <c r="IAW117" s="297"/>
      <c r="IAX117" s="297"/>
      <c r="IAY117" s="297"/>
      <c r="IAZ117" s="297"/>
      <c r="IBA117" s="297"/>
      <c r="IBB117" s="297"/>
      <c r="IBC117" s="297"/>
      <c r="IBD117" s="297"/>
      <c r="IBE117" s="297"/>
      <c r="IBF117" s="297"/>
      <c r="IBG117" s="297"/>
      <c r="IBH117" s="297"/>
      <c r="IBI117" s="297"/>
      <c r="IBJ117" s="297"/>
      <c r="IBK117" s="297"/>
      <c r="IBL117" s="297"/>
      <c r="IBM117" s="297"/>
      <c r="IBN117" s="297"/>
      <c r="IBO117" s="297"/>
      <c r="IBP117" s="297"/>
      <c r="IBQ117" s="297"/>
      <c r="IBR117" s="297"/>
      <c r="IBS117" s="297"/>
      <c r="IBT117" s="297"/>
      <c r="IBU117" s="297"/>
      <c r="IBV117" s="297"/>
      <c r="IBW117" s="297"/>
      <c r="IBX117" s="297"/>
      <c r="IBY117" s="297"/>
      <c r="IBZ117" s="297"/>
      <c r="ICA117" s="297"/>
      <c r="ICB117" s="297"/>
      <c r="ICC117" s="297"/>
      <c r="ICD117" s="297"/>
      <c r="ICE117" s="297"/>
      <c r="ICF117" s="297"/>
      <c r="ICG117" s="297"/>
      <c r="ICH117" s="297"/>
      <c r="ICI117" s="297"/>
      <c r="ICJ117" s="297"/>
      <c r="ICK117" s="297"/>
      <c r="ICL117" s="297"/>
      <c r="ICM117" s="297"/>
      <c r="ICN117" s="297"/>
      <c r="ICO117" s="297"/>
      <c r="ICP117" s="297"/>
      <c r="ICQ117" s="297"/>
      <c r="ICR117" s="297"/>
      <c r="ICS117" s="297"/>
      <c r="ICT117" s="297"/>
      <c r="ICU117" s="297"/>
      <c r="ICV117" s="297"/>
      <c r="ICW117" s="297"/>
      <c r="ICX117" s="297"/>
      <c r="ICY117" s="297"/>
      <c r="ICZ117" s="297"/>
      <c r="IDA117" s="297"/>
      <c r="IDB117" s="297"/>
      <c r="IDC117" s="297"/>
      <c r="IDD117" s="297"/>
      <c r="IDE117" s="297"/>
      <c r="IDF117" s="297"/>
      <c r="IDG117" s="297"/>
      <c r="IDH117" s="297"/>
      <c r="IDI117" s="297"/>
      <c r="IDJ117" s="297"/>
      <c r="IDK117" s="297"/>
      <c r="IDL117" s="297"/>
      <c r="IDM117" s="297"/>
      <c r="IDN117" s="297"/>
      <c r="IDO117" s="297"/>
      <c r="IDP117" s="297"/>
      <c r="IDQ117" s="297"/>
      <c r="IDR117" s="297"/>
      <c r="IDS117" s="297"/>
      <c r="IDT117" s="297"/>
      <c r="IDU117" s="297"/>
      <c r="IDV117" s="297"/>
      <c r="IDW117" s="297"/>
      <c r="IDX117" s="297"/>
      <c r="IDY117" s="297"/>
      <c r="IDZ117" s="297"/>
      <c r="IEA117" s="297"/>
      <c r="IEB117" s="297"/>
      <c r="IEC117" s="297"/>
      <c r="IED117" s="297"/>
      <c r="IEE117" s="297"/>
      <c r="IEF117" s="297"/>
      <c r="IEG117" s="297"/>
      <c r="IEH117" s="297"/>
      <c r="IEI117" s="297"/>
      <c r="IEJ117" s="297"/>
      <c r="IEK117" s="297"/>
      <c r="IEL117" s="297"/>
      <c r="IEM117" s="297"/>
      <c r="IEN117" s="297"/>
      <c r="IEO117" s="297"/>
      <c r="IEP117" s="297"/>
      <c r="IEQ117" s="297"/>
      <c r="IER117" s="297"/>
      <c r="IES117" s="297"/>
      <c r="IET117" s="297"/>
      <c r="IEU117" s="297"/>
      <c r="IEV117" s="297"/>
      <c r="IEW117" s="297"/>
      <c r="IEX117" s="297"/>
      <c r="IEY117" s="297"/>
      <c r="IEZ117" s="297"/>
      <c r="IFA117" s="297"/>
      <c r="IFB117" s="297"/>
      <c r="IFC117" s="297"/>
      <c r="IFD117" s="297"/>
      <c r="IFE117" s="297"/>
      <c r="IFF117" s="297"/>
      <c r="IFG117" s="297"/>
      <c r="IFH117" s="297"/>
      <c r="IFI117" s="297"/>
      <c r="IFJ117" s="297"/>
      <c r="IFK117" s="297"/>
      <c r="IFL117" s="297"/>
      <c r="IFM117" s="297"/>
      <c r="IFN117" s="297"/>
      <c r="IFO117" s="297"/>
      <c r="IFP117" s="297"/>
      <c r="IFQ117" s="297"/>
      <c r="IFR117" s="297"/>
      <c r="IFS117" s="297"/>
      <c r="IFT117" s="297"/>
      <c r="IFU117" s="297"/>
      <c r="IFV117" s="297"/>
      <c r="IFW117" s="297"/>
      <c r="IFX117" s="297"/>
      <c r="IFY117" s="297"/>
      <c r="IFZ117" s="297"/>
      <c r="IGA117" s="297"/>
      <c r="IGB117" s="297"/>
      <c r="IGC117" s="297"/>
      <c r="IGD117" s="297"/>
      <c r="IGE117" s="297"/>
      <c r="IGF117" s="297"/>
      <c r="IGG117" s="297"/>
      <c r="IGH117" s="297"/>
      <c r="IGI117" s="297"/>
      <c r="IGJ117" s="297"/>
      <c r="IGK117" s="297"/>
      <c r="IGL117" s="297"/>
      <c r="IGM117" s="297"/>
      <c r="IGN117" s="297"/>
      <c r="IGO117" s="297"/>
      <c r="IGP117" s="297"/>
      <c r="IGQ117" s="297"/>
      <c r="IGR117" s="297"/>
      <c r="IGS117" s="297"/>
      <c r="IGT117" s="297"/>
      <c r="IGU117" s="297"/>
      <c r="IGV117" s="297"/>
      <c r="IGW117" s="297"/>
      <c r="IGX117" s="297"/>
      <c r="IGY117" s="297"/>
      <c r="IGZ117" s="297"/>
      <c r="IHA117" s="297"/>
      <c r="IHB117" s="297"/>
      <c r="IHC117" s="297"/>
      <c r="IHD117" s="297"/>
      <c r="IHE117" s="297"/>
      <c r="IHF117" s="297"/>
      <c r="IHG117" s="297"/>
      <c r="IHH117" s="297"/>
      <c r="IHI117" s="297"/>
      <c r="IHJ117" s="297"/>
      <c r="IHK117" s="297"/>
      <c r="IHL117" s="297"/>
      <c r="IHM117" s="297"/>
      <c r="IHN117" s="297"/>
      <c r="IHO117" s="297"/>
      <c r="IHP117" s="297"/>
      <c r="IHQ117" s="297"/>
      <c r="IHR117" s="297"/>
      <c r="IHS117" s="297"/>
      <c r="IHT117" s="297"/>
      <c r="IHU117" s="297"/>
      <c r="IHV117" s="297"/>
      <c r="IHW117" s="297"/>
      <c r="IHX117" s="297"/>
      <c r="IHY117" s="297"/>
      <c r="IHZ117" s="297"/>
      <c r="IIA117" s="297"/>
      <c r="IIB117" s="297"/>
      <c r="IIC117" s="297"/>
      <c r="IID117" s="297"/>
      <c r="IIE117" s="297"/>
      <c r="IIF117" s="297"/>
      <c r="IIG117" s="297"/>
      <c r="IIH117" s="297"/>
      <c r="III117" s="297"/>
      <c r="IIJ117" s="297"/>
      <c r="IIK117" s="297"/>
      <c r="IIL117" s="297"/>
      <c r="IIM117" s="297"/>
      <c r="IIN117" s="297"/>
      <c r="IIO117" s="297"/>
      <c r="IIP117" s="297"/>
      <c r="IIQ117" s="297"/>
      <c r="IIR117" s="297"/>
      <c r="IIS117" s="297"/>
      <c r="IIT117" s="297"/>
      <c r="IIU117" s="297"/>
      <c r="IIV117" s="297"/>
      <c r="IIW117" s="297"/>
      <c r="IIX117" s="297"/>
      <c r="IIY117" s="297"/>
      <c r="IIZ117" s="297"/>
      <c r="IJA117" s="297"/>
      <c r="IJB117" s="297"/>
      <c r="IJC117" s="297"/>
      <c r="IJD117" s="297"/>
      <c r="IJE117" s="297"/>
      <c r="IJF117" s="297"/>
      <c r="IJG117" s="297"/>
      <c r="IJH117" s="297"/>
      <c r="IJI117" s="297"/>
      <c r="IJJ117" s="297"/>
      <c r="IJK117" s="297"/>
      <c r="IJL117" s="297"/>
      <c r="IJM117" s="297"/>
      <c r="IJN117" s="297"/>
      <c r="IJO117" s="297"/>
      <c r="IJP117" s="297"/>
      <c r="IJQ117" s="297"/>
      <c r="IJR117" s="297"/>
      <c r="IJS117" s="297"/>
      <c r="IJT117" s="297"/>
      <c r="IJU117" s="297"/>
      <c r="IJV117" s="297"/>
      <c r="IJW117" s="297"/>
      <c r="IJX117" s="297"/>
      <c r="IJY117" s="297"/>
      <c r="IJZ117" s="297"/>
      <c r="IKA117" s="297"/>
      <c r="IKB117" s="297"/>
      <c r="IKC117" s="297"/>
      <c r="IKD117" s="297"/>
      <c r="IKE117" s="297"/>
      <c r="IKF117" s="297"/>
      <c r="IKG117" s="297"/>
      <c r="IKH117" s="297"/>
      <c r="IKI117" s="297"/>
      <c r="IKJ117" s="297"/>
      <c r="IKK117" s="297"/>
      <c r="IKL117" s="297"/>
      <c r="IKM117" s="297"/>
      <c r="IKN117" s="297"/>
      <c r="IKO117" s="297"/>
      <c r="IKP117" s="297"/>
      <c r="IKQ117" s="297"/>
      <c r="IKR117" s="297"/>
      <c r="IKS117" s="297"/>
      <c r="IKT117" s="297"/>
      <c r="IKU117" s="297"/>
      <c r="IKV117" s="297"/>
      <c r="IKW117" s="297"/>
      <c r="IKX117" s="297"/>
      <c r="IKY117" s="297"/>
      <c r="IKZ117" s="297"/>
      <c r="ILA117" s="297"/>
      <c r="ILB117" s="297"/>
      <c r="ILC117" s="297"/>
      <c r="ILD117" s="297"/>
      <c r="ILE117" s="297"/>
      <c r="ILF117" s="297"/>
      <c r="ILG117" s="297"/>
      <c r="ILH117" s="297"/>
      <c r="ILI117" s="297"/>
      <c r="ILJ117" s="297"/>
      <c r="ILK117" s="297"/>
      <c r="ILL117" s="297"/>
      <c r="ILM117" s="297"/>
      <c r="ILN117" s="297"/>
      <c r="ILO117" s="297"/>
      <c r="ILP117" s="297"/>
      <c r="ILQ117" s="297"/>
      <c r="ILR117" s="297"/>
      <c r="ILS117" s="297"/>
      <c r="ILT117" s="297"/>
      <c r="ILU117" s="297"/>
      <c r="ILV117" s="297"/>
      <c r="ILW117" s="297"/>
      <c r="ILX117" s="297"/>
      <c r="ILY117" s="297"/>
      <c r="ILZ117" s="297"/>
      <c r="IMA117" s="297"/>
      <c r="IMB117" s="297"/>
      <c r="IMC117" s="297"/>
      <c r="IMD117" s="297"/>
      <c r="IME117" s="297"/>
      <c r="IMF117" s="297"/>
      <c r="IMG117" s="297"/>
      <c r="IMH117" s="297"/>
      <c r="IMI117" s="297"/>
      <c r="IMJ117" s="297"/>
      <c r="IMK117" s="297"/>
      <c r="IML117" s="297"/>
      <c r="IMM117" s="297"/>
      <c r="IMN117" s="297"/>
      <c r="IMO117" s="297"/>
      <c r="IMP117" s="297"/>
      <c r="IMQ117" s="297"/>
      <c r="IMR117" s="297"/>
      <c r="IMS117" s="297"/>
      <c r="IMT117" s="297"/>
      <c r="IMU117" s="297"/>
      <c r="IMV117" s="297"/>
      <c r="IMW117" s="297"/>
      <c r="IMX117" s="297"/>
      <c r="IMY117" s="297"/>
      <c r="IMZ117" s="297"/>
      <c r="INA117" s="297"/>
      <c r="INB117" s="297"/>
      <c r="INC117" s="297"/>
      <c r="IND117" s="297"/>
      <c r="INE117" s="297"/>
      <c r="INF117" s="297"/>
      <c r="ING117" s="297"/>
      <c r="INH117" s="297"/>
      <c r="INI117" s="297"/>
      <c r="INJ117" s="297"/>
      <c r="INK117" s="297"/>
      <c r="INL117" s="297"/>
      <c r="INM117" s="297"/>
      <c r="INN117" s="297"/>
      <c r="INO117" s="297"/>
      <c r="INP117" s="297"/>
      <c r="INQ117" s="297"/>
      <c r="INR117" s="297"/>
      <c r="INS117" s="297"/>
      <c r="INT117" s="297"/>
      <c r="INU117" s="297"/>
      <c r="INV117" s="297"/>
      <c r="INW117" s="297"/>
      <c r="INX117" s="297"/>
      <c r="INY117" s="297"/>
      <c r="INZ117" s="297"/>
      <c r="IOA117" s="297"/>
      <c r="IOB117" s="297"/>
      <c r="IOC117" s="297"/>
      <c r="IOD117" s="297"/>
      <c r="IOE117" s="297"/>
      <c r="IOF117" s="297"/>
      <c r="IOG117" s="297"/>
      <c r="IOH117" s="297"/>
      <c r="IOI117" s="297"/>
      <c r="IOJ117" s="297"/>
      <c r="IOK117" s="297"/>
      <c r="IOL117" s="297"/>
      <c r="IOM117" s="297"/>
      <c r="ION117" s="297"/>
      <c r="IOO117" s="297"/>
      <c r="IOP117" s="297"/>
      <c r="IOQ117" s="297"/>
      <c r="IOR117" s="297"/>
      <c r="IOS117" s="297"/>
      <c r="IOT117" s="297"/>
      <c r="IOU117" s="297"/>
      <c r="IOV117" s="297"/>
      <c r="IOW117" s="297"/>
      <c r="IOX117" s="297"/>
      <c r="IOY117" s="297"/>
      <c r="IOZ117" s="297"/>
      <c r="IPA117" s="297"/>
      <c r="IPB117" s="297"/>
      <c r="IPC117" s="297"/>
      <c r="IPD117" s="297"/>
      <c r="IPE117" s="297"/>
      <c r="IPF117" s="297"/>
      <c r="IPG117" s="297"/>
      <c r="IPH117" s="297"/>
      <c r="IPI117" s="297"/>
      <c r="IPJ117" s="297"/>
      <c r="IPK117" s="297"/>
      <c r="IPL117" s="297"/>
      <c r="IPM117" s="297"/>
      <c r="IPN117" s="297"/>
      <c r="IPO117" s="297"/>
      <c r="IPP117" s="297"/>
      <c r="IPQ117" s="297"/>
      <c r="IPR117" s="297"/>
      <c r="IPS117" s="297"/>
      <c r="IPT117" s="297"/>
      <c r="IPU117" s="297"/>
      <c r="IPV117" s="297"/>
      <c r="IPW117" s="297"/>
      <c r="IPX117" s="297"/>
      <c r="IPY117" s="297"/>
      <c r="IPZ117" s="297"/>
      <c r="IQA117" s="297"/>
      <c r="IQB117" s="297"/>
      <c r="IQC117" s="297"/>
      <c r="IQD117" s="297"/>
      <c r="IQE117" s="297"/>
      <c r="IQF117" s="297"/>
      <c r="IQG117" s="297"/>
      <c r="IQH117" s="297"/>
      <c r="IQI117" s="297"/>
      <c r="IQJ117" s="297"/>
      <c r="IQK117" s="297"/>
      <c r="IQL117" s="297"/>
      <c r="IQM117" s="297"/>
      <c r="IQN117" s="297"/>
      <c r="IQO117" s="297"/>
      <c r="IQP117" s="297"/>
      <c r="IQQ117" s="297"/>
      <c r="IQR117" s="297"/>
      <c r="IQS117" s="297"/>
      <c r="IQT117" s="297"/>
      <c r="IQU117" s="297"/>
      <c r="IQV117" s="297"/>
      <c r="IQW117" s="297"/>
      <c r="IQX117" s="297"/>
      <c r="IQY117" s="297"/>
      <c r="IQZ117" s="297"/>
      <c r="IRA117" s="297"/>
      <c r="IRB117" s="297"/>
      <c r="IRC117" s="297"/>
      <c r="IRD117" s="297"/>
      <c r="IRE117" s="297"/>
      <c r="IRF117" s="297"/>
      <c r="IRG117" s="297"/>
      <c r="IRH117" s="297"/>
      <c r="IRI117" s="297"/>
      <c r="IRJ117" s="297"/>
      <c r="IRK117" s="297"/>
      <c r="IRL117" s="297"/>
      <c r="IRM117" s="297"/>
      <c r="IRN117" s="297"/>
      <c r="IRO117" s="297"/>
      <c r="IRP117" s="297"/>
      <c r="IRQ117" s="297"/>
      <c r="IRR117" s="297"/>
      <c r="IRS117" s="297"/>
      <c r="IRT117" s="297"/>
      <c r="IRU117" s="297"/>
      <c r="IRV117" s="297"/>
      <c r="IRW117" s="297"/>
      <c r="IRX117" s="297"/>
      <c r="IRY117" s="297"/>
      <c r="IRZ117" s="297"/>
      <c r="ISA117" s="297"/>
      <c r="ISB117" s="297"/>
      <c r="ISC117" s="297"/>
      <c r="ISD117" s="297"/>
      <c r="ISE117" s="297"/>
      <c r="ISF117" s="297"/>
      <c r="ISG117" s="297"/>
      <c r="ISH117" s="297"/>
      <c r="ISI117" s="297"/>
      <c r="ISJ117" s="297"/>
      <c r="ISK117" s="297"/>
      <c r="ISL117" s="297"/>
      <c r="ISM117" s="297"/>
      <c r="ISN117" s="297"/>
      <c r="ISO117" s="297"/>
      <c r="ISP117" s="297"/>
      <c r="ISQ117" s="297"/>
      <c r="ISR117" s="297"/>
      <c r="ISS117" s="297"/>
      <c r="IST117" s="297"/>
      <c r="ISU117" s="297"/>
      <c r="ISV117" s="297"/>
      <c r="ISW117" s="297"/>
      <c r="ISX117" s="297"/>
      <c r="ISY117" s="297"/>
      <c r="ISZ117" s="297"/>
      <c r="ITA117" s="297"/>
      <c r="ITB117" s="297"/>
      <c r="ITC117" s="297"/>
      <c r="ITD117" s="297"/>
      <c r="ITE117" s="297"/>
      <c r="ITF117" s="297"/>
      <c r="ITG117" s="297"/>
      <c r="ITH117" s="297"/>
      <c r="ITI117" s="297"/>
      <c r="ITJ117" s="297"/>
      <c r="ITK117" s="297"/>
      <c r="ITL117" s="297"/>
      <c r="ITM117" s="297"/>
      <c r="ITN117" s="297"/>
      <c r="ITO117" s="297"/>
      <c r="ITP117" s="297"/>
      <c r="ITQ117" s="297"/>
      <c r="ITR117" s="297"/>
      <c r="ITS117" s="297"/>
      <c r="ITT117" s="297"/>
      <c r="ITU117" s="297"/>
      <c r="ITV117" s="297"/>
      <c r="ITW117" s="297"/>
      <c r="ITX117" s="297"/>
      <c r="ITY117" s="297"/>
      <c r="ITZ117" s="297"/>
      <c r="IUA117" s="297"/>
      <c r="IUB117" s="297"/>
      <c r="IUC117" s="297"/>
      <c r="IUD117" s="297"/>
      <c r="IUE117" s="297"/>
      <c r="IUF117" s="297"/>
      <c r="IUG117" s="297"/>
      <c r="IUH117" s="297"/>
      <c r="IUI117" s="297"/>
      <c r="IUJ117" s="297"/>
      <c r="IUK117" s="297"/>
      <c r="IUL117" s="297"/>
      <c r="IUM117" s="297"/>
      <c r="IUN117" s="297"/>
      <c r="IUO117" s="297"/>
      <c r="IUP117" s="297"/>
      <c r="IUQ117" s="297"/>
      <c r="IUR117" s="297"/>
      <c r="IUS117" s="297"/>
      <c r="IUT117" s="297"/>
      <c r="IUU117" s="297"/>
      <c r="IUV117" s="297"/>
      <c r="IUW117" s="297"/>
      <c r="IUX117" s="297"/>
      <c r="IUY117" s="297"/>
      <c r="IUZ117" s="297"/>
      <c r="IVA117" s="297"/>
      <c r="IVB117" s="297"/>
      <c r="IVC117" s="297"/>
      <c r="IVD117" s="297"/>
      <c r="IVE117" s="297"/>
      <c r="IVF117" s="297"/>
      <c r="IVG117" s="297"/>
      <c r="IVH117" s="297"/>
      <c r="IVI117" s="297"/>
      <c r="IVJ117" s="297"/>
      <c r="IVK117" s="297"/>
      <c r="IVL117" s="297"/>
      <c r="IVM117" s="297"/>
      <c r="IVN117" s="297"/>
      <c r="IVO117" s="297"/>
      <c r="IVP117" s="297"/>
      <c r="IVQ117" s="297"/>
      <c r="IVR117" s="297"/>
      <c r="IVS117" s="297"/>
      <c r="IVT117" s="297"/>
      <c r="IVU117" s="297"/>
      <c r="IVV117" s="297"/>
      <c r="IVW117" s="297"/>
      <c r="IVX117" s="297"/>
      <c r="IVY117" s="297"/>
      <c r="IVZ117" s="297"/>
      <c r="IWA117" s="297"/>
      <c r="IWB117" s="297"/>
      <c r="IWC117" s="297"/>
      <c r="IWD117" s="297"/>
      <c r="IWE117" s="297"/>
      <c r="IWF117" s="297"/>
      <c r="IWG117" s="297"/>
      <c r="IWH117" s="297"/>
      <c r="IWI117" s="297"/>
      <c r="IWJ117" s="297"/>
      <c r="IWK117" s="297"/>
      <c r="IWL117" s="297"/>
      <c r="IWM117" s="297"/>
      <c r="IWN117" s="297"/>
      <c r="IWO117" s="297"/>
      <c r="IWP117" s="297"/>
      <c r="IWQ117" s="297"/>
      <c r="IWR117" s="297"/>
      <c r="IWS117" s="297"/>
      <c r="IWT117" s="297"/>
      <c r="IWU117" s="297"/>
      <c r="IWV117" s="297"/>
      <c r="IWW117" s="297"/>
      <c r="IWX117" s="297"/>
      <c r="IWY117" s="297"/>
      <c r="IWZ117" s="297"/>
      <c r="IXA117" s="297"/>
      <c r="IXB117" s="297"/>
      <c r="IXC117" s="297"/>
      <c r="IXD117" s="297"/>
      <c r="IXE117" s="297"/>
      <c r="IXF117" s="297"/>
      <c r="IXG117" s="297"/>
      <c r="IXH117" s="297"/>
      <c r="IXI117" s="297"/>
      <c r="IXJ117" s="297"/>
      <c r="IXK117" s="297"/>
      <c r="IXL117" s="297"/>
      <c r="IXM117" s="297"/>
      <c r="IXN117" s="297"/>
      <c r="IXO117" s="297"/>
      <c r="IXP117" s="297"/>
      <c r="IXQ117" s="297"/>
      <c r="IXR117" s="297"/>
      <c r="IXS117" s="297"/>
      <c r="IXT117" s="297"/>
      <c r="IXU117" s="297"/>
      <c r="IXV117" s="297"/>
      <c r="IXW117" s="297"/>
      <c r="IXX117" s="297"/>
      <c r="IXY117" s="297"/>
      <c r="IXZ117" s="297"/>
      <c r="IYA117" s="297"/>
      <c r="IYB117" s="297"/>
      <c r="IYC117" s="297"/>
      <c r="IYD117" s="297"/>
      <c r="IYE117" s="297"/>
      <c r="IYF117" s="297"/>
      <c r="IYG117" s="297"/>
      <c r="IYH117" s="297"/>
      <c r="IYI117" s="297"/>
      <c r="IYJ117" s="297"/>
      <c r="IYK117" s="297"/>
      <c r="IYL117" s="297"/>
      <c r="IYM117" s="297"/>
      <c r="IYN117" s="297"/>
      <c r="IYO117" s="297"/>
      <c r="IYP117" s="297"/>
      <c r="IYQ117" s="297"/>
      <c r="IYR117" s="297"/>
      <c r="IYS117" s="297"/>
      <c r="IYT117" s="297"/>
      <c r="IYU117" s="297"/>
      <c r="IYV117" s="297"/>
      <c r="IYW117" s="297"/>
      <c r="IYX117" s="297"/>
      <c r="IYY117" s="297"/>
      <c r="IYZ117" s="297"/>
      <c r="IZA117" s="297"/>
      <c r="IZB117" s="297"/>
      <c r="IZC117" s="297"/>
      <c r="IZD117" s="297"/>
      <c r="IZE117" s="297"/>
      <c r="IZF117" s="297"/>
      <c r="IZG117" s="297"/>
      <c r="IZH117" s="297"/>
      <c r="IZI117" s="297"/>
      <c r="IZJ117" s="297"/>
      <c r="IZK117" s="297"/>
      <c r="IZL117" s="297"/>
      <c r="IZM117" s="297"/>
      <c r="IZN117" s="297"/>
      <c r="IZO117" s="297"/>
      <c r="IZP117" s="297"/>
      <c r="IZQ117" s="297"/>
      <c r="IZR117" s="297"/>
      <c r="IZS117" s="297"/>
      <c r="IZT117" s="297"/>
      <c r="IZU117" s="297"/>
      <c r="IZV117" s="297"/>
      <c r="IZW117" s="297"/>
      <c r="IZX117" s="297"/>
      <c r="IZY117" s="297"/>
      <c r="IZZ117" s="297"/>
      <c r="JAA117" s="297"/>
      <c r="JAB117" s="297"/>
      <c r="JAC117" s="297"/>
      <c r="JAD117" s="297"/>
      <c r="JAE117" s="297"/>
      <c r="JAF117" s="297"/>
      <c r="JAG117" s="297"/>
      <c r="JAH117" s="297"/>
      <c r="JAI117" s="297"/>
      <c r="JAJ117" s="297"/>
      <c r="JAK117" s="297"/>
      <c r="JAL117" s="297"/>
      <c r="JAM117" s="297"/>
      <c r="JAN117" s="297"/>
      <c r="JAO117" s="297"/>
      <c r="JAP117" s="297"/>
      <c r="JAQ117" s="297"/>
      <c r="JAR117" s="297"/>
      <c r="JAS117" s="297"/>
      <c r="JAT117" s="297"/>
      <c r="JAU117" s="297"/>
      <c r="JAV117" s="297"/>
      <c r="JAW117" s="297"/>
      <c r="JAX117" s="297"/>
      <c r="JAY117" s="297"/>
      <c r="JAZ117" s="297"/>
      <c r="JBA117" s="297"/>
      <c r="JBB117" s="297"/>
      <c r="JBC117" s="297"/>
      <c r="JBD117" s="297"/>
      <c r="JBE117" s="297"/>
      <c r="JBF117" s="297"/>
      <c r="JBG117" s="297"/>
      <c r="JBH117" s="297"/>
      <c r="JBI117" s="297"/>
      <c r="JBJ117" s="297"/>
      <c r="JBK117" s="297"/>
      <c r="JBL117" s="297"/>
      <c r="JBM117" s="297"/>
      <c r="JBN117" s="297"/>
      <c r="JBO117" s="297"/>
      <c r="JBP117" s="297"/>
      <c r="JBQ117" s="297"/>
      <c r="JBR117" s="297"/>
      <c r="JBS117" s="297"/>
      <c r="JBT117" s="297"/>
      <c r="JBU117" s="297"/>
      <c r="JBV117" s="297"/>
      <c r="JBW117" s="297"/>
      <c r="JBX117" s="297"/>
      <c r="JBY117" s="297"/>
      <c r="JBZ117" s="297"/>
      <c r="JCA117" s="297"/>
      <c r="JCB117" s="297"/>
      <c r="JCC117" s="297"/>
      <c r="JCD117" s="297"/>
      <c r="JCE117" s="297"/>
      <c r="JCF117" s="297"/>
      <c r="JCG117" s="297"/>
      <c r="JCH117" s="297"/>
      <c r="JCI117" s="297"/>
      <c r="JCJ117" s="297"/>
      <c r="JCK117" s="297"/>
      <c r="JCL117" s="297"/>
      <c r="JCM117" s="297"/>
      <c r="JCN117" s="297"/>
      <c r="JCO117" s="297"/>
      <c r="JCP117" s="297"/>
      <c r="JCQ117" s="297"/>
      <c r="JCR117" s="297"/>
      <c r="JCS117" s="297"/>
      <c r="JCT117" s="297"/>
      <c r="JCU117" s="297"/>
      <c r="JCV117" s="297"/>
      <c r="JCW117" s="297"/>
      <c r="JCX117" s="297"/>
      <c r="JCY117" s="297"/>
      <c r="JCZ117" s="297"/>
      <c r="JDA117" s="297"/>
      <c r="JDB117" s="297"/>
      <c r="JDC117" s="297"/>
      <c r="JDD117" s="297"/>
      <c r="JDE117" s="297"/>
      <c r="JDF117" s="297"/>
      <c r="JDG117" s="297"/>
      <c r="JDH117" s="297"/>
      <c r="JDI117" s="297"/>
      <c r="JDJ117" s="297"/>
      <c r="JDK117" s="297"/>
      <c r="JDL117" s="297"/>
      <c r="JDM117" s="297"/>
      <c r="JDN117" s="297"/>
      <c r="JDO117" s="297"/>
      <c r="JDP117" s="297"/>
      <c r="JDQ117" s="297"/>
      <c r="JDR117" s="297"/>
      <c r="JDS117" s="297"/>
      <c r="JDT117" s="297"/>
      <c r="JDU117" s="297"/>
      <c r="JDV117" s="297"/>
      <c r="JDW117" s="297"/>
      <c r="JDX117" s="297"/>
      <c r="JDY117" s="297"/>
      <c r="JDZ117" s="297"/>
      <c r="JEA117" s="297"/>
      <c r="JEB117" s="297"/>
      <c r="JEC117" s="297"/>
      <c r="JED117" s="297"/>
      <c r="JEE117" s="297"/>
      <c r="JEF117" s="297"/>
      <c r="JEG117" s="297"/>
      <c r="JEH117" s="297"/>
      <c r="JEI117" s="297"/>
      <c r="JEJ117" s="297"/>
      <c r="JEK117" s="297"/>
      <c r="JEL117" s="297"/>
      <c r="JEM117" s="297"/>
      <c r="JEN117" s="297"/>
      <c r="JEO117" s="297"/>
      <c r="JEP117" s="297"/>
      <c r="JEQ117" s="297"/>
      <c r="JER117" s="297"/>
      <c r="JES117" s="297"/>
      <c r="JET117" s="297"/>
      <c r="JEU117" s="297"/>
      <c r="JEV117" s="297"/>
      <c r="JEW117" s="297"/>
      <c r="JEX117" s="297"/>
      <c r="JEY117" s="297"/>
      <c r="JEZ117" s="297"/>
      <c r="JFA117" s="297"/>
      <c r="JFB117" s="297"/>
      <c r="JFC117" s="297"/>
      <c r="JFD117" s="297"/>
      <c r="JFE117" s="297"/>
      <c r="JFF117" s="297"/>
      <c r="JFG117" s="297"/>
      <c r="JFH117" s="297"/>
      <c r="JFI117" s="297"/>
      <c r="JFJ117" s="297"/>
      <c r="JFK117" s="297"/>
      <c r="JFL117" s="297"/>
      <c r="JFM117" s="297"/>
      <c r="JFN117" s="297"/>
      <c r="JFO117" s="297"/>
      <c r="JFP117" s="297"/>
      <c r="JFQ117" s="297"/>
      <c r="JFR117" s="297"/>
      <c r="JFS117" s="297"/>
      <c r="JFT117" s="297"/>
      <c r="JFU117" s="297"/>
      <c r="JFV117" s="297"/>
      <c r="JFW117" s="297"/>
      <c r="JFX117" s="297"/>
      <c r="JFY117" s="297"/>
      <c r="JFZ117" s="297"/>
      <c r="JGA117" s="297"/>
      <c r="JGB117" s="297"/>
      <c r="JGC117" s="297"/>
      <c r="JGD117" s="297"/>
      <c r="JGE117" s="297"/>
      <c r="JGF117" s="297"/>
      <c r="JGG117" s="297"/>
      <c r="JGH117" s="297"/>
      <c r="JGI117" s="297"/>
      <c r="JGJ117" s="297"/>
      <c r="JGK117" s="297"/>
      <c r="JGL117" s="297"/>
      <c r="JGM117" s="297"/>
      <c r="JGN117" s="297"/>
      <c r="JGO117" s="297"/>
      <c r="JGP117" s="297"/>
      <c r="JGQ117" s="297"/>
      <c r="JGR117" s="297"/>
      <c r="JGS117" s="297"/>
      <c r="JGT117" s="297"/>
      <c r="JGU117" s="297"/>
      <c r="JGV117" s="297"/>
      <c r="JGW117" s="297"/>
      <c r="JGX117" s="297"/>
      <c r="JGY117" s="297"/>
      <c r="JGZ117" s="297"/>
      <c r="JHA117" s="297"/>
      <c r="JHB117" s="297"/>
      <c r="JHC117" s="297"/>
      <c r="JHD117" s="297"/>
      <c r="JHE117" s="297"/>
      <c r="JHF117" s="297"/>
      <c r="JHG117" s="297"/>
      <c r="JHH117" s="297"/>
      <c r="JHI117" s="297"/>
      <c r="JHJ117" s="297"/>
      <c r="JHK117" s="297"/>
      <c r="JHL117" s="297"/>
      <c r="JHM117" s="297"/>
      <c r="JHN117" s="297"/>
      <c r="JHO117" s="297"/>
      <c r="JHP117" s="297"/>
      <c r="JHQ117" s="297"/>
      <c r="JHR117" s="297"/>
      <c r="JHS117" s="297"/>
      <c r="JHT117" s="297"/>
      <c r="JHU117" s="297"/>
      <c r="JHV117" s="297"/>
      <c r="JHW117" s="297"/>
      <c r="JHX117" s="297"/>
      <c r="JHY117" s="297"/>
      <c r="JHZ117" s="297"/>
      <c r="JIA117" s="297"/>
      <c r="JIB117" s="297"/>
      <c r="JIC117" s="297"/>
      <c r="JID117" s="297"/>
      <c r="JIE117" s="297"/>
      <c r="JIF117" s="297"/>
      <c r="JIG117" s="297"/>
      <c r="JIH117" s="297"/>
      <c r="JII117" s="297"/>
      <c r="JIJ117" s="297"/>
      <c r="JIK117" s="297"/>
      <c r="JIL117" s="297"/>
      <c r="JIM117" s="297"/>
      <c r="JIN117" s="297"/>
      <c r="JIO117" s="297"/>
      <c r="JIP117" s="297"/>
      <c r="JIQ117" s="297"/>
      <c r="JIR117" s="297"/>
      <c r="JIS117" s="297"/>
      <c r="JIT117" s="297"/>
      <c r="JIU117" s="297"/>
      <c r="JIV117" s="297"/>
      <c r="JIW117" s="297"/>
      <c r="JIX117" s="297"/>
      <c r="JIY117" s="297"/>
      <c r="JIZ117" s="297"/>
      <c r="JJA117" s="297"/>
      <c r="JJB117" s="297"/>
      <c r="JJC117" s="297"/>
      <c r="JJD117" s="297"/>
      <c r="JJE117" s="297"/>
      <c r="JJF117" s="297"/>
      <c r="JJG117" s="297"/>
      <c r="JJH117" s="297"/>
      <c r="JJI117" s="297"/>
      <c r="JJJ117" s="297"/>
      <c r="JJK117" s="297"/>
      <c r="JJL117" s="297"/>
      <c r="JJM117" s="297"/>
      <c r="JJN117" s="297"/>
      <c r="JJO117" s="297"/>
      <c r="JJP117" s="297"/>
      <c r="JJQ117" s="297"/>
      <c r="JJR117" s="297"/>
      <c r="JJS117" s="297"/>
      <c r="JJT117" s="297"/>
      <c r="JJU117" s="297"/>
      <c r="JJV117" s="297"/>
      <c r="JJW117" s="297"/>
      <c r="JJX117" s="297"/>
      <c r="JJY117" s="297"/>
      <c r="JJZ117" s="297"/>
      <c r="JKA117" s="297"/>
      <c r="JKB117" s="297"/>
      <c r="JKC117" s="297"/>
      <c r="JKD117" s="297"/>
      <c r="JKE117" s="297"/>
      <c r="JKF117" s="297"/>
      <c r="JKG117" s="297"/>
      <c r="JKH117" s="297"/>
      <c r="JKI117" s="297"/>
      <c r="JKJ117" s="297"/>
      <c r="JKK117" s="297"/>
      <c r="JKL117" s="297"/>
      <c r="JKM117" s="297"/>
      <c r="JKN117" s="297"/>
      <c r="JKO117" s="297"/>
      <c r="JKP117" s="297"/>
      <c r="JKQ117" s="297"/>
      <c r="JKR117" s="297"/>
      <c r="JKS117" s="297"/>
      <c r="JKT117" s="297"/>
      <c r="JKU117" s="297"/>
      <c r="JKV117" s="297"/>
      <c r="JKW117" s="297"/>
      <c r="JKX117" s="297"/>
      <c r="JKY117" s="297"/>
      <c r="JKZ117" s="297"/>
      <c r="JLA117" s="297"/>
      <c r="JLB117" s="297"/>
      <c r="JLC117" s="297"/>
      <c r="JLD117" s="297"/>
      <c r="JLE117" s="297"/>
      <c r="JLF117" s="297"/>
      <c r="JLG117" s="297"/>
      <c r="JLH117" s="297"/>
      <c r="JLI117" s="297"/>
      <c r="JLJ117" s="297"/>
      <c r="JLK117" s="297"/>
      <c r="JLL117" s="297"/>
      <c r="JLM117" s="297"/>
      <c r="JLN117" s="297"/>
      <c r="JLO117" s="297"/>
      <c r="JLP117" s="297"/>
      <c r="JLQ117" s="297"/>
      <c r="JLR117" s="297"/>
      <c r="JLS117" s="297"/>
      <c r="JLT117" s="297"/>
      <c r="JLU117" s="297"/>
      <c r="JLV117" s="297"/>
      <c r="JLW117" s="297"/>
      <c r="JLX117" s="297"/>
      <c r="JLY117" s="297"/>
      <c r="JLZ117" s="297"/>
      <c r="JMA117" s="297"/>
      <c r="JMB117" s="297"/>
      <c r="JMC117" s="297"/>
      <c r="JMD117" s="297"/>
      <c r="JME117" s="297"/>
      <c r="JMF117" s="297"/>
      <c r="JMG117" s="297"/>
      <c r="JMH117" s="297"/>
      <c r="JMI117" s="297"/>
      <c r="JMJ117" s="297"/>
      <c r="JMK117" s="297"/>
      <c r="JML117" s="297"/>
      <c r="JMM117" s="297"/>
      <c r="JMN117" s="297"/>
      <c r="JMO117" s="297"/>
      <c r="JMP117" s="297"/>
      <c r="JMQ117" s="297"/>
      <c r="JMR117" s="297"/>
      <c r="JMS117" s="297"/>
      <c r="JMT117" s="297"/>
      <c r="JMU117" s="297"/>
      <c r="JMV117" s="297"/>
      <c r="JMW117" s="297"/>
      <c r="JMX117" s="297"/>
      <c r="JMY117" s="297"/>
      <c r="JMZ117" s="297"/>
      <c r="JNA117" s="297"/>
      <c r="JNB117" s="297"/>
      <c r="JNC117" s="297"/>
      <c r="JND117" s="297"/>
      <c r="JNE117" s="297"/>
      <c r="JNF117" s="297"/>
      <c r="JNG117" s="297"/>
      <c r="JNH117" s="297"/>
      <c r="JNI117" s="297"/>
      <c r="JNJ117" s="297"/>
      <c r="JNK117" s="297"/>
      <c r="JNL117" s="297"/>
      <c r="JNM117" s="297"/>
      <c r="JNN117" s="297"/>
      <c r="JNO117" s="297"/>
      <c r="JNP117" s="297"/>
      <c r="JNQ117" s="297"/>
      <c r="JNR117" s="297"/>
      <c r="JNS117" s="297"/>
      <c r="JNT117" s="297"/>
      <c r="JNU117" s="297"/>
      <c r="JNV117" s="297"/>
      <c r="JNW117" s="297"/>
      <c r="JNX117" s="297"/>
      <c r="JNY117" s="297"/>
      <c r="JNZ117" s="297"/>
      <c r="JOA117" s="297"/>
      <c r="JOB117" s="297"/>
      <c r="JOC117" s="297"/>
      <c r="JOD117" s="297"/>
      <c r="JOE117" s="297"/>
      <c r="JOF117" s="297"/>
      <c r="JOG117" s="297"/>
      <c r="JOH117" s="297"/>
      <c r="JOI117" s="297"/>
      <c r="JOJ117" s="297"/>
      <c r="JOK117" s="297"/>
      <c r="JOL117" s="297"/>
      <c r="JOM117" s="297"/>
      <c r="JON117" s="297"/>
      <c r="JOO117" s="297"/>
      <c r="JOP117" s="297"/>
      <c r="JOQ117" s="297"/>
      <c r="JOR117" s="297"/>
      <c r="JOS117" s="297"/>
      <c r="JOT117" s="297"/>
      <c r="JOU117" s="297"/>
      <c r="JOV117" s="297"/>
      <c r="JOW117" s="297"/>
      <c r="JOX117" s="297"/>
      <c r="JOY117" s="297"/>
      <c r="JOZ117" s="297"/>
      <c r="JPA117" s="297"/>
      <c r="JPB117" s="297"/>
      <c r="JPC117" s="297"/>
      <c r="JPD117" s="297"/>
      <c r="JPE117" s="297"/>
      <c r="JPF117" s="297"/>
      <c r="JPG117" s="297"/>
      <c r="JPH117" s="297"/>
      <c r="JPI117" s="297"/>
      <c r="JPJ117" s="297"/>
      <c r="JPK117" s="297"/>
      <c r="JPL117" s="297"/>
      <c r="JPM117" s="297"/>
      <c r="JPN117" s="297"/>
      <c r="JPO117" s="297"/>
      <c r="JPP117" s="297"/>
      <c r="JPQ117" s="297"/>
      <c r="JPR117" s="297"/>
      <c r="JPS117" s="297"/>
      <c r="JPT117" s="297"/>
      <c r="JPU117" s="297"/>
      <c r="JPV117" s="297"/>
      <c r="JPW117" s="297"/>
      <c r="JPX117" s="297"/>
      <c r="JPY117" s="297"/>
      <c r="JPZ117" s="297"/>
      <c r="JQA117" s="297"/>
      <c r="JQB117" s="297"/>
      <c r="JQC117" s="297"/>
      <c r="JQD117" s="297"/>
      <c r="JQE117" s="297"/>
      <c r="JQF117" s="297"/>
      <c r="JQG117" s="297"/>
      <c r="JQH117" s="297"/>
      <c r="JQI117" s="297"/>
      <c r="JQJ117" s="297"/>
      <c r="JQK117" s="297"/>
      <c r="JQL117" s="297"/>
      <c r="JQM117" s="297"/>
      <c r="JQN117" s="297"/>
      <c r="JQO117" s="297"/>
      <c r="JQP117" s="297"/>
      <c r="JQQ117" s="297"/>
      <c r="JQR117" s="297"/>
      <c r="JQS117" s="297"/>
      <c r="JQT117" s="297"/>
      <c r="JQU117" s="297"/>
      <c r="JQV117" s="297"/>
      <c r="JQW117" s="297"/>
      <c r="JQX117" s="297"/>
      <c r="JQY117" s="297"/>
      <c r="JQZ117" s="297"/>
      <c r="JRA117" s="297"/>
      <c r="JRB117" s="297"/>
      <c r="JRC117" s="297"/>
      <c r="JRD117" s="297"/>
      <c r="JRE117" s="297"/>
      <c r="JRF117" s="297"/>
      <c r="JRG117" s="297"/>
      <c r="JRH117" s="297"/>
      <c r="JRI117" s="297"/>
      <c r="JRJ117" s="297"/>
      <c r="JRK117" s="297"/>
      <c r="JRL117" s="297"/>
      <c r="JRM117" s="297"/>
      <c r="JRN117" s="297"/>
      <c r="JRO117" s="297"/>
      <c r="JRP117" s="297"/>
      <c r="JRQ117" s="297"/>
      <c r="JRR117" s="297"/>
      <c r="JRS117" s="297"/>
      <c r="JRT117" s="297"/>
      <c r="JRU117" s="297"/>
      <c r="JRV117" s="297"/>
      <c r="JRW117" s="297"/>
      <c r="JRX117" s="297"/>
      <c r="JRY117" s="297"/>
      <c r="JRZ117" s="297"/>
      <c r="JSA117" s="297"/>
      <c r="JSB117" s="297"/>
      <c r="JSC117" s="297"/>
      <c r="JSD117" s="297"/>
      <c r="JSE117" s="297"/>
      <c r="JSF117" s="297"/>
      <c r="JSG117" s="297"/>
      <c r="JSH117" s="297"/>
      <c r="JSI117" s="297"/>
      <c r="JSJ117" s="297"/>
      <c r="JSK117" s="297"/>
      <c r="JSL117" s="297"/>
      <c r="JSM117" s="297"/>
      <c r="JSN117" s="297"/>
      <c r="JSO117" s="297"/>
      <c r="JSP117" s="297"/>
      <c r="JSQ117" s="297"/>
      <c r="JSR117" s="297"/>
      <c r="JSS117" s="297"/>
      <c r="JST117" s="297"/>
      <c r="JSU117" s="297"/>
      <c r="JSV117" s="297"/>
      <c r="JSW117" s="297"/>
      <c r="JSX117" s="297"/>
      <c r="JSY117" s="297"/>
      <c r="JSZ117" s="297"/>
      <c r="JTA117" s="297"/>
      <c r="JTB117" s="297"/>
      <c r="JTC117" s="297"/>
      <c r="JTD117" s="297"/>
      <c r="JTE117" s="297"/>
      <c r="JTF117" s="297"/>
      <c r="JTG117" s="297"/>
      <c r="JTH117" s="297"/>
      <c r="JTI117" s="297"/>
      <c r="JTJ117" s="297"/>
      <c r="JTK117" s="297"/>
      <c r="JTL117" s="297"/>
      <c r="JTM117" s="297"/>
      <c r="JTN117" s="297"/>
      <c r="JTO117" s="297"/>
      <c r="JTP117" s="297"/>
      <c r="JTQ117" s="297"/>
      <c r="JTR117" s="297"/>
      <c r="JTS117" s="297"/>
      <c r="JTT117" s="297"/>
      <c r="JTU117" s="297"/>
      <c r="JTV117" s="297"/>
      <c r="JTW117" s="297"/>
      <c r="JTX117" s="297"/>
      <c r="JTY117" s="297"/>
      <c r="JTZ117" s="297"/>
      <c r="JUA117" s="297"/>
      <c r="JUB117" s="297"/>
      <c r="JUC117" s="297"/>
      <c r="JUD117" s="297"/>
      <c r="JUE117" s="297"/>
      <c r="JUF117" s="297"/>
      <c r="JUG117" s="297"/>
      <c r="JUH117" s="297"/>
      <c r="JUI117" s="297"/>
      <c r="JUJ117" s="297"/>
      <c r="JUK117" s="297"/>
      <c r="JUL117" s="297"/>
      <c r="JUM117" s="297"/>
      <c r="JUN117" s="297"/>
      <c r="JUO117" s="297"/>
      <c r="JUP117" s="297"/>
      <c r="JUQ117" s="297"/>
      <c r="JUR117" s="297"/>
      <c r="JUS117" s="297"/>
      <c r="JUT117" s="297"/>
      <c r="JUU117" s="297"/>
      <c r="JUV117" s="297"/>
      <c r="JUW117" s="297"/>
      <c r="JUX117" s="297"/>
      <c r="JUY117" s="297"/>
      <c r="JUZ117" s="297"/>
      <c r="JVA117" s="297"/>
      <c r="JVB117" s="297"/>
      <c r="JVC117" s="297"/>
      <c r="JVD117" s="297"/>
      <c r="JVE117" s="297"/>
      <c r="JVF117" s="297"/>
      <c r="JVG117" s="297"/>
      <c r="JVH117" s="297"/>
      <c r="JVI117" s="297"/>
      <c r="JVJ117" s="297"/>
      <c r="JVK117" s="297"/>
      <c r="JVL117" s="297"/>
      <c r="JVM117" s="297"/>
      <c r="JVN117" s="297"/>
      <c r="JVO117" s="297"/>
      <c r="JVP117" s="297"/>
      <c r="JVQ117" s="297"/>
      <c r="JVR117" s="297"/>
      <c r="JVS117" s="297"/>
      <c r="JVT117" s="297"/>
      <c r="JVU117" s="297"/>
      <c r="JVV117" s="297"/>
      <c r="JVW117" s="297"/>
      <c r="JVX117" s="297"/>
      <c r="JVY117" s="297"/>
      <c r="JVZ117" s="297"/>
      <c r="JWA117" s="297"/>
      <c r="JWB117" s="297"/>
      <c r="JWC117" s="297"/>
      <c r="JWD117" s="297"/>
      <c r="JWE117" s="297"/>
      <c r="JWF117" s="297"/>
      <c r="JWG117" s="297"/>
      <c r="JWH117" s="297"/>
      <c r="JWI117" s="297"/>
      <c r="JWJ117" s="297"/>
      <c r="JWK117" s="297"/>
      <c r="JWL117" s="297"/>
      <c r="JWM117" s="297"/>
      <c r="JWN117" s="297"/>
      <c r="JWO117" s="297"/>
      <c r="JWP117" s="297"/>
      <c r="JWQ117" s="297"/>
      <c r="JWR117" s="297"/>
      <c r="JWS117" s="297"/>
      <c r="JWT117" s="297"/>
      <c r="JWU117" s="297"/>
      <c r="JWV117" s="297"/>
      <c r="JWW117" s="297"/>
      <c r="JWX117" s="297"/>
      <c r="JWY117" s="297"/>
      <c r="JWZ117" s="297"/>
      <c r="JXA117" s="297"/>
      <c r="JXB117" s="297"/>
      <c r="JXC117" s="297"/>
      <c r="JXD117" s="297"/>
      <c r="JXE117" s="297"/>
      <c r="JXF117" s="297"/>
      <c r="JXG117" s="297"/>
      <c r="JXH117" s="297"/>
      <c r="JXI117" s="297"/>
      <c r="JXJ117" s="297"/>
      <c r="JXK117" s="297"/>
      <c r="JXL117" s="297"/>
      <c r="JXM117" s="297"/>
      <c r="JXN117" s="297"/>
      <c r="JXO117" s="297"/>
      <c r="JXP117" s="297"/>
      <c r="JXQ117" s="297"/>
      <c r="JXR117" s="297"/>
      <c r="JXS117" s="297"/>
      <c r="JXT117" s="297"/>
      <c r="JXU117" s="297"/>
      <c r="JXV117" s="297"/>
      <c r="JXW117" s="297"/>
      <c r="JXX117" s="297"/>
      <c r="JXY117" s="297"/>
      <c r="JXZ117" s="297"/>
      <c r="JYA117" s="297"/>
      <c r="JYB117" s="297"/>
      <c r="JYC117" s="297"/>
      <c r="JYD117" s="297"/>
      <c r="JYE117" s="297"/>
      <c r="JYF117" s="297"/>
      <c r="JYG117" s="297"/>
      <c r="JYH117" s="297"/>
      <c r="JYI117" s="297"/>
      <c r="JYJ117" s="297"/>
      <c r="JYK117" s="297"/>
      <c r="JYL117" s="297"/>
      <c r="JYM117" s="297"/>
      <c r="JYN117" s="297"/>
      <c r="JYO117" s="297"/>
      <c r="JYP117" s="297"/>
      <c r="JYQ117" s="297"/>
      <c r="JYR117" s="297"/>
      <c r="JYS117" s="297"/>
      <c r="JYT117" s="297"/>
      <c r="JYU117" s="297"/>
      <c r="JYV117" s="297"/>
      <c r="JYW117" s="297"/>
      <c r="JYX117" s="297"/>
      <c r="JYY117" s="297"/>
      <c r="JYZ117" s="297"/>
      <c r="JZA117" s="297"/>
      <c r="JZB117" s="297"/>
      <c r="JZC117" s="297"/>
      <c r="JZD117" s="297"/>
      <c r="JZE117" s="297"/>
      <c r="JZF117" s="297"/>
      <c r="JZG117" s="297"/>
      <c r="JZH117" s="297"/>
      <c r="JZI117" s="297"/>
      <c r="JZJ117" s="297"/>
      <c r="JZK117" s="297"/>
      <c r="JZL117" s="297"/>
      <c r="JZM117" s="297"/>
      <c r="JZN117" s="297"/>
      <c r="JZO117" s="297"/>
      <c r="JZP117" s="297"/>
      <c r="JZQ117" s="297"/>
      <c r="JZR117" s="297"/>
      <c r="JZS117" s="297"/>
      <c r="JZT117" s="297"/>
      <c r="JZU117" s="297"/>
      <c r="JZV117" s="297"/>
      <c r="JZW117" s="297"/>
      <c r="JZX117" s="297"/>
      <c r="JZY117" s="297"/>
      <c r="JZZ117" s="297"/>
      <c r="KAA117" s="297"/>
      <c r="KAB117" s="297"/>
      <c r="KAC117" s="297"/>
      <c r="KAD117" s="297"/>
      <c r="KAE117" s="297"/>
      <c r="KAF117" s="297"/>
      <c r="KAG117" s="297"/>
      <c r="KAH117" s="297"/>
      <c r="KAI117" s="297"/>
      <c r="KAJ117" s="297"/>
      <c r="KAK117" s="297"/>
      <c r="KAL117" s="297"/>
      <c r="KAM117" s="297"/>
      <c r="KAN117" s="297"/>
      <c r="KAO117" s="297"/>
      <c r="KAP117" s="297"/>
      <c r="KAQ117" s="297"/>
      <c r="KAR117" s="297"/>
      <c r="KAS117" s="297"/>
      <c r="KAT117" s="297"/>
      <c r="KAU117" s="297"/>
      <c r="KAV117" s="297"/>
      <c r="KAW117" s="297"/>
      <c r="KAX117" s="297"/>
      <c r="KAY117" s="297"/>
      <c r="KAZ117" s="297"/>
      <c r="KBA117" s="297"/>
      <c r="KBB117" s="297"/>
      <c r="KBC117" s="297"/>
      <c r="KBD117" s="297"/>
      <c r="KBE117" s="297"/>
      <c r="KBF117" s="297"/>
      <c r="KBG117" s="297"/>
      <c r="KBH117" s="297"/>
      <c r="KBI117" s="297"/>
      <c r="KBJ117" s="297"/>
      <c r="KBK117" s="297"/>
      <c r="KBL117" s="297"/>
      <c r="KBM117" s="297"/>
      <c r="KBN117" s="297"/>
      <c r="KBO117" s="297"/>
      <c r="KBP117" s="297"/>
      <c r="KBQ117" s="297"/>
      <c r="KBR117" s="297"/>
      <c r="KBS117" s="297"/>
      <c r="KBT117" s="297"/>
      <c r="KBU117" s="297"/>
      <c r="KBV117" s="297"/>
      <c r="KBW117" s="297"/>
      <c r="KBX117" s="297"/>
      <c r="KBY117" s="297"/>
      <c r="KBZ117" s="297"/>
      <c r="KCA117" s="297"/>
      <c r="KCB117" s="297"/>
      <c r="KCC117" s="297"/>
      <c r="KCD117" s="297"/>
      <c r="KCE117" s="297"/>
      <c r="KCF117" s="297"/>
      <c r="KCG117" s="297"/>
      <c r="KCH117" s="297"/>
      <c r="KCI117" s="297"/>
      <c r="KCJ117" s="297"/>
      <c r="KCK117" s="297"/>
      <c r="KCL117" s="297"/>
      <c r="KCM117" s="297"/>
      <c r="KCN117" s="297"/>
      <c r="KCO117" s="297"/>
      <c r="KCP117" s="297"/>
      <c r="KCQ117" s="297"/>
      <c r="KCR117" s="297"/>
      <c r="KCS117" s="297"/>
      <c r="KCT117" s="297"/>
      <c r="KCU117" s="297"/>
      <c r="KCV117" s="297"/>
      <c r="KCW117" s="297"/>
      <c r="KCX117" s="297"/>
      <c r="KCY117" s="297"/>
      <c r="KCZ117" s="297"/>
      <c r="KDA117" s="297"/>
      <c r="KDB117" s="297"/>
      <c r="KDC117" s="297"/>
      <c r="KDD117" s="297"/>
      <c r="KDE117" s="297"/>
      <c r="KDF117" s="297"/>
      <c r="KDG117" s="297"/>
      <c r="KDH117" s="297"/>
      <c r="KDI117" s="297"/>
      <c r="KDJ117" s="297"/>
      <c r="KDK117" s="297"/>
      <c r="KDL117" s="297"/>
      <c r="KDM117" s="297"/>
      <c r="KDN117" s="297"/>
      <c r="KDO117" s="297"/>
      <c r="KDP117" s="297"/>
      <c r="KDQ117" s="297"/>
      <c r="KDR117" s="297"/>
      <c r="KDS117" s="297"/>
      <c r="KDT117" s="297"/>
      <c r="KDU117" s="297"/>
      <c r="KDV117" s="297"/>
      <c r="KDW117" s="297"/>
      <c r="KDX117" s="297"/>
      <c r="KDY117" s="297"/>
      <c r="KDZ117" s="297"/>
      <c r="KEA117" s="297"/>
      <c r="KEB117" s="297"/>
      <c r="KEC117" s="297"/>
      <c r="KED117" s="297"/>
      <c r="KEE117" s="297"/>
      <c r="KEF117" s="297"/>
      <c r="KEG117" s="297"/>
      <c r="KEH117" s="297"/>
      <c r="KEI117" s="297"/>
      <c r="KEJ117" s="297"/>
      <c r="KEK117" s="297"/>
      <c r="KEL117" s="297"/>
      <c r="KEM117" s="297"/>
      <c r="KEN117" s="297"/>
      <c r="KEO117" s="297"/>
      <c r="KEP117" s="297"/>
      <c r="KEQ117" s="297"/>
      <c r="KER117" s="297"/>
      <c r="KES117" s="297"/>
      <c r="KET117" s="297"/>
      <c r="KEU117" s="297"/>
      <c r="KEV117" s="297"/>
      <c r="KEW117" s="297"/>
      <c r="KEX117" s="297"/>
      <c r="KEY117" s="297"/>
      <c r="KEZ117" s="297"/>
      <c r="KFA117" s="297"/>
      <c r="KFB117" s="297"/>
      <c r="KFC117" s="297"/>
      <c r="KFD117" s="297"/>
      <c r="KFE117" s="297"/>
      <c r="KFF117" s="297"/>
      <c r="KFG117" s="297"/>
      <c r="KFH117" s="297"/>
      <c r="KFI117" s="297"/>
      <c r="KFJ117" s="297"/>
      <c r="KFK117" s="297"/>
      <c r="KFL117" s="297"/>
      <c r="KFM117" s="297"/>
      <c r="KFN117" s="297"/>
      <c r="KFO117" s="297"/>
      <c r="KFP117" s="297"/>
      <c r="KFQ117" s="297"/>
      <c r="KFR117" s="297"/>
      <c r="KFS117" s="297"/>
      <c r="KFT117" s="297"/>
      <c r="KFU117" s="297"/>
      <c r="KFV117" s="297"/>
      <c r="KFW117" s="297"/>
      <c r="KFX117" s="297"/>
      <c r="KFY117" s="297"/>
      <c r="KFZ117" s="297"/>
      <c r="KGA117" s="297"/>
      <c r="KGB117" s="297"/>
      <c r="KGC117" s="297"/>
      <c r="KGD117" s="297"/>
      <c r="KGE117" s="297"/>
      <c r="KGF117" s="297"/>
      <c r="KGG117" s="297"/>
      <c r="KGH117" s="297"/>
      <c r="KGI117" s="297"/>
      <c r="KGJ117" s="297"/>
      <c r="KGK117" s="297"/>
      <c r="KGL117" s="297"/>
      <c r="KGM117" s="297"/>
      <c r="KGN117" s="297"/>
      <c r="KGO117" s="297"/>
      <c r="KGP117" s="297"/>
      <c r="KGQ117" s="297"/>
      <c r="KGR117" s="297"/>
      <c r="KGS117" s="297"/>
      <c r="KGT117" s="297"/>
      <c r="KGU117" s="297"/>
      <c r="KGV117" s="297"/>
      <c r="KGW117" s="297"/>
      <c r="KGX117" s="297"/>
      <c r="KGY117" s="297"/>
      <c r="KGZ117" s="297"/>
      <c r="KHA117" s="297"/>
      <c r="KHB117" s="297"/>
      <c r="KHC117" s="297"/>
      <c r="KHD117" s="297"/>
      <c r="KHE117" s="297"/>
      <c r="KHF117" s="297"/>
      <c r="KHG117" s="297"/>
      <c r="KHH117" s="297"/>
      <c r="KHI117" s="297"/>
      <c r="KHJ117" s="297"/>
      <c r="KHK117" s="297"/>
      <c r="KHL117" s="297"/>
      <c r="KHM117" s="297"/>
      <c r="KHN117" s="297"/>
      <c r="KHO117" s="297"/>
      <c r="KHP117" s="297"/>
      <c r="KHQ117" s="297"/>
      <c r="KHR117" s="297"/>
      <c r="KHS117" s="297"/>
      <c r="KHT117" s="297"/>
      <c r="KHU117" s="297"/>
      <c r="KHV117" s="297"/>
      <c r="KHW117" s="297"/>
      <c r="KHX117" s="297"/>
      <c r="KHY117" s="297"/>
      <c r="KHZ117" s="297"/>
      <c r="KIA117" s="297"/>
      <c r="KIB117" s="297"/>
      <c r="KIC117" s="297"/>
      <c r="KID117" s="297"/>
      <c r="KIE117" s="297"/>
      <c r="KIF117" s="297"/>
      <c r="KIG117" s="297"/>
      <c r="KIH117" s="297"/>
      <c r="KII117" s="297"/>
      <c r="KIJ117" s="297"/>
      <c r="KIK117" s="297"/>
      <c r="KIL117" s="297"/>
      <c r="KIM117" s="297"/>
      <c r="KIN117" s="297"/>
      <c r="KIO117" s="297"/>
      <c r="KIP117" s="297"/>
      <c r="KIQ117" s="297"/>
      <c r="KIR117" s="297"/>
      <c r="KIS117" s="297"/>
      <c r="KIT117" s="297"/>
      <c r="KIU117" s="297"/>
      <c r="KIV117" s="297"/>
      <c r="KIW117" s="297"/>
      <c r="KIX117" s="297"/>
      <c r="KIY117" s="297"/>
      <c r="KIZ117" s="297"/>
      <c r="KJA117" s="297"/>
      <c r="KJB117" s="297"/>
      <c r="KJC117" s="297"/>
      <c r="KJD117" s="297"/>
      <c r="KJE117" s="297"/>
      <c r="KJF117" s="297"/>
      <c r="KJG117" s="297"/>
      <c r="KJH117" s="297"/>
      <c r="KJI117" s="297"/>
      <c r="KJJ117" s="297"/>
      <c r="KJK117" s="297"/>
      <c r="KJL117" s="297"/>
      <c r="KJM117" s="297"/>
      <c r="KJN117" s="297"/>
      <c r="KJO117" s="297"/>
      <c r="KJP117" s="297"/>
      <c r="KJQ117" s="297"/>
      <c r="KJR117" s="297"/>
      <c r="KJS117" s="297"/>
      <c r="KJT117" s="297"/>
      <c r="KJU117" s="297"/>
      <c r="KJV117" s="297"/>
      <c r="KJW117" s="297"/>
      <c r="KJX117" s="297"/>
      <c r="KJY117" s="297"/>
      <c r="KJZ117" s="297"/>
      <c r="KKA117" s="297"/>
      <c r="KKB117" s="297"/>
      <c r="KKC117" s="297"/>
      <c r="KKD117" s="297"/>
      <c r="KKE117" s="297"/>
      <c r="KKF117" s="297"/>
      <c r="KKG117" s="297"/>
      <c r="KKH117" s="297"/>
      <c r="KKI117" s="297"/>
      <c r="KKJ117" s="297"/>
      <c r="KKK117" s="297"/>
      <c r="KKL117" s="297"/>
      <c r="KKM117" s="297"/>
      <c r="KKN117" s="297"/>
      <c r="KKO117" s="297"/>
      <c r="KKP117" s="297"/>
      <c r="KKQ117" s="297"/>
      <c r="KKR117" s="297"/>
      <c r="KKS117" s="297"/>
      <c r="KKT117" s="297"/>
      <c r="KKU117" s="297"/>
      <c r="KKV117" s="297"/>
      <c r="KKW117" s="297"/>
      <c r="KKX117" s="297"/>
      <c r="KKY117" s="297"/>
      <c r="KKZ117" s="297"/>
      <c r="KLA117" s="297"/>
      <c r="KLB117" s="297"/>
      <c r="KLC117" s="297"/>
      <c r="KLD117" s="297"/>
      <c r="KLE117" s="297"/>
      <c r="KLF117" s="297"/>
      <c r="KLG117" s="297"/>
      <c r="KLH117" s="297"/>
      <c r="KLI117" s="297"/>
      <c r="KLJ117" s="297"/>
      <c r="KLK117" s="297"/>
      <c r="KLL117" s="297"/>
      <c r="KLM117" s="297"/>
      <c r="KLN117" s="297"/>
      <c r="KLO117" s="297"/>
      <c r="KLP117" s="297"/>
      <c r="KLQ117" s="297"/>
      <c r="KLR117" s="297"/>
      <c r="KLS117" s="297"/>
      <c r="KLT117" s="297"/>
      <c r="KLU117" s="297"/>
      <c r="KLV117" s="297"/>
      <c r="KLW117" s="297"/>
      <c r="KLX117" s="297"/>
      <c r="KLY117" s="297"/>
      <c r="KLZ117" s="297"/>
      <c r="KMA117" s="297"/>
      <c r="KMB117" s="297"/>
      <c r="KMC117" s="297"/>
      <c r="KMD117" s="297"/>
      <c r="KME117" s="297"/>
      <c r="KMF117" s="297"/>
      <c r="KMG117" s="297"/>
      <c r="KMH117" s="297"/>
      <c r="KMI117" s="297"/>
      <c r="KMJ117" s="297"/>
      <c r="KMK117" s="297"/>
      <c r="KML117" s="297"/>
      <c r="KMM117" s="297"/>
      <c r="KMN117" s="297"/>
      <c r="KMO117" s="297"/>
      <c r="KMP117" s="297"/>
      <c r="KMQ117" s="297"/>
      <c r="KMR117" s="297"/>
      <c r="KMS117" s="297"/>
      <c r="KMT117" s="297"/>
      <c r="KMU117" s="297"/>
      <c r="KMV117" s="297"/>
      <c r="KMW117" s="297"/>
      <c r="KMX117" s="297"/>
      <c r="KMY117" s="297"/>
      <c r="KMZ117" s="297"/>
      <c r="KNA117" s="297"/>
      <c r="KNB117" s="297"/>
      <c r="KNC117" s="297"/>
      <c r="KND117" s="297"/>
      <c r="KNE117" s="297"/>
      <c r="KNF117" s="297"/>
      <c r="KNG117" s="297"/>
      <c r="KNH117" s="297"/>
      <c r="KNI117" s="297"/>
      <c r="KNJ117" s="297"/>
      <c r="KNK117" s="297"/>
      <c r="KNL117" s="297"/>
      <c r="KNM117" s="297"/>
      <c r="KNN117" s="297"/>
      <c r="KNO117" s="297"/>
      <c r="KNP117" s="297"/>
      <c r="KNQ117" s="297"/>
      <c r="KNR117" s="297"/>
      <c r="KNS117" s="297"/>
      <c r="KNT117" s="297"/>
      <c r="KNU117" s="297"/>
      <c r="KNV117" s="297"/>
      <c r="KNW117" s="297"/>
      <c r="KNX117" s="297"/>
      <c r="KNY117" s="297"/>
      <c r="KNZ117" s="297"/>
      <c r="KOA117" s="297"/>
      <c r="KOB117" s="297"/>
      <c r="KOC117" s="297"/>
      <c r="KOD117" s="297"/>
      <c r="KOE117" s="297"/>
      <c r="KOF117" s="297"/>
      <c r="KOG117" s="297"/>
      <c r="KOH117" s="297"/>
      <c r="KOI117" s="297"/>
      <c r="KOJ117" s="297"/>
      <c r="KOK117" s="297"/>
      <c r="KOL117" s="297"/>
      <c r="KOM117" s="297"/>
      <c r="KON117" s="297"/>
      <c r="KOO117" s="297"/>
      <c r="KOP117" s="297"/>
      <c r="KOQ117" s="297"/>
      <c r="KOR117" s="297"/>
      <c r="KOS117" s="297"/>
      <c r="KOT117" s="297"/>
      <c r="KOU117" s="297"/>
      <c r="KOV117" s="297"/>
      <c r="KOW117" s="297"/>
      <c r="KOX117" s="297"/>
      <c r="KOY117" s="297"/>
      <c r="KOZ117" s="297"/>
      <c r="KPA117" s="297"/>
      <c r="KPB117" s="297"/>
      <c r="KPC117" s="297"/>
      <c r="KPD117" s="297"/>
      <c r="KPE117" s="297"/>
      <c r="KPF117" s="297"/>
      <c r="KPG117" s="297"/>
      <c r="KPH117" s="297"/>
      <c r="KPI117" s="297"/>
      <c r="KPJ117" s="297"/>
      <c r="KPK117" s="297"/>
      <c r="KPL117" s="297"/>
      <c r="KPM117" s="297"/>
      <c r="KPN117" s="297"/>
      <c r="KPO117" s="297"/>
      <c r="KPP117" s="297"/>
      <c r="KPQ117" s="297"/>
      <c r="KPR117" s="297"/>
      <c r="KPS117" s="297"/>
      <c r="KPT117" s="297"/>
      <c r="KPU117" s="297"/>
      <c r="KPV117" s="297"/>
      <c r="KPW117" s="297"/>
      <c r="KPX117" s="297"/>
      <c r="KPY117" s="297"/>
      <c r="KPZ117" s="297"/>
      <c r="KQA117" s="297"/>
      <c r="KQB117" s="297"/>
      <c r="KQC117" s="297"/>
      <c r="KQD117" s="297"/>
      <c r="KQE117" s="297"/>
      <c r="KQF117" s="297"/>
      <c r="KQG117" s="297"/>
      <c r="KQH117" s="297"/>
      <c r="KQI117" s="297"/>
      <c r="KQJ117" s="297"/>
      <c r="KQK117" s="297"/>
      <c r="KQL117" s="297"/>
      <c r="KQM117" s="297"/>
      <c r="KQN117" s="297"/>
      <c r="KQO117" s="297"/>
      <c r="KQP117" s="297"/>
      <c r="KQQ117" s="297"/>
      <c r="KQR117" s="297"/>
      <c r="KQS117" s="297"/>
      <c r="KQT117" s="297"/>
      <c r="KQU117" s="297"/>
      <c r="KQV117" s="297"/>
      <c r="KQW117" s="297"/>
      <c r="KQX117" s="297"/>
      <c r="KQY117" s="297"/>
      <c r="KQZ117" s="297"/>
      <c r="KRA117" s="297"/>
      <c r="KRB117" s="297"/>
      <c r="KRC117" s="297"/>
      <c r="KRD117" s="297"/>
      <c r="KRE117" s="297"/>
      <c r="KRF117" s="297"/>
      <c r="KRG117" s="297"/>
      <c r="KRH117" s="297"/>
      <c r="KRI117" s="297"/>
      <c r="KRJ117" s="297"/>
      <c r="KRK117" s="297"/>
      <c r="KRL117" s="297"/>
      <c r="KRM117" s="297"/>
      <c r="KRN117" s="297"/>
      <c r="KRO117" s="297"/>
      <c r="KRP117" s="297"/>
      <c r="KRQ117" s="297"/>
      <c r="KRR117" s="297"/>
      <c r="KRS117" s="297"/>
      <c r="KRT117" s="297"/>
      <c r="KRU117" s="297"/>
      <c r="KRV117" s="297"/>
      <c r="KRW117" s="297"/>
      <c r="KRX117" s="297"/>
      <c r="KRY117" s="297"/>
      <c r="KRZ117" s="297"/>
      <c r="KSA117" s="297"/>
      <c r="KSB117" s="297"/>
      <c r="KSC117" s="297"/>
      <c r="KSD117" s="297"/>
      <c r="KSE117" s="297"/>
      <c r="KSF117" s="297"/>
      <c r="KSG117" s="297"/>
      <c r="KSH117" s="297"/>
      <c r="KSI117" s="297"/>
      <c r="KSJ117" s="297"/>
      <c r="KSK117" s="297"/>
      <c r="KSL117" s="297"/>
      <c r="KSM117" s="297"/>
      <c r="KSN117" s="297"/>
      <c r="KSO117" s="297"/>
      <c r="KSP117" s="297"/>
      <c r="KSQ117" s="297"/>
      <c r="KSR117" s="297"/>
      <c r="KSS117" s="297"/>
      <c r="KST117" s="297"/>
      <c r="KSU117" s="297"/>
      <c r="KSV117" s="297"/>
      <c r="KSW117" s="297"/>
      <c r="KSX117" s="297"/>
      <c r="KSY117" s="297"/>
      <c r="KSZ117" s="297"/>
      <c r="KTA117" s="297"/>
      <c r="KTB117" s="297"/>
      <c r="KTC117" s="297"/>
      <c r="KTD117" s="297"/>
      <c r="KTE117" s="297"/>
      <c r="KTF117" s="297"/>
      <c r="KTG117" s="297"/>
      <c r="KTH117" s="297"/>
      <c r="KTI117" s="297"/>
      <c r="KTJ117" s="297"/>
      <c r="KTK117" s="297"/>
      <c r="KTL117" s="297"/>
      <c r="KTM117" s="297"/>
      <c r="KTN117" s="297"/>
      <c r="KTO117" s="297"/>
      <c r="KTP117" s="297"/>
      <c r="KTQ117" s="297"/>
      <c r="KTR117" s="297"/>
      <c r="KTS117" s="297"/>
      <c r="KTT117" s="297"/>
      <c r="KTU117" s="297"/>
      <c r="KTV117" s="297"/>
      <c r="KTW117" s="297"/>
      <c r="KTX117" s="297"/>
      <c r="KTY117" s="297"/>
      <c r="KTZ117" s="297"/>
      <c r="KUA117" s="297"/>
      <c r="KUB117" s="297"/>
      <c r="KUC117" s="297"/>
      <c r="KUD117" s="297"/>
      <c r="KUE117" s="297"/>
      <c r="KUF117" s="297"/>
      <c r="KUG117" s="297"/>
      <c r="KUH117" s="297"/>
      <c r="KUI117" s="297"/>
      <c r="KUJ117" s="297"/>
      <c r="KUK117" s="297"/>
      <c r="KUL117" s="297"/>
      <c r="KUM117" s="297"/>
      <c r="KUN117" s="297"/>
      <c r="KUO117" s="297"/>
      <c r="KUP117" s="297"/>
      <c r="KUQ117" s="297"/>
      <c r="KUR117" s="297"/>
      <c r="KUS117" s="297"/>
      <c r="KUT117" s="297"/>
      <c r="KUU117" s="297"/>
      <c r="KUV117" s="297"/>
      <c r="KUW117" s="297"/>
      <c r="KUX117" s="297"/>
      <c r="KUY117" s="297"/>
      <c r="KUZ117" s="297"/>
      <c r="KVA117" s="297"/>
      <c r="KVB117" s="297"/>
      <c r="KVC117" s="297"/>
      <c r="KVD117" s="297"/>
      <c r="KVE117" s="297"/>
      <c r="KVF117" s="297"/>
      <c r="KVG117" s="297"/>
      <c r="KVH117" s="297"/>
      <c r="KVI117" s="297"/>
      <c r="KVJ117" s="297"/>
      <c r="KVK117" s="297"/>
      <c r="KVL117" s="297"/>
      <c r="KVM117" s="297"/>
      <c r="KVN117" s="297"/>
      <c r="KVO117" s="297"/>
      <c r="KVP117" s="297"/>
      <c r="KVQ117" s="297"/>
      <c r="KVR117" s="297"/>
      <c r="KVS117" s="297"/>
      <c r="KVT117" s="297"/>
      <c r="KVU117" s="297"/>
      <c r="KVV117" s="297"/>
      <c r="KVW117" s="297"/>
      <c r="KVX117" s="297"/>
      <c r="KVY117" s="297"/>
      <c r="KVZ117" s="297"/>
      <c r="KWA117" s="297"/>
      <c r="KWB117" s="297"/>
      <c r="KWC117" s="297"/>
      <c r="KWD117" s="297"/>
      <c r="KWE117" s="297"/>
      <c r="KWF117" s="297"/>
      <c r="KWG117" s="297"/>
      <c r="KWH117" s="297"/>
      <c r="KWI117" s="297"/>
      <c r="KWJ117" s="297"/>
      <c r="KWK117" s="297"/>
      <c r="KWL117" s="297"/>
      <c r="KWM117" s="297"/>
      <c r="KWN117" s="297"/>
      <c r="KWO117" s="297"/>
      <c r="KWP117" s="297"/>
      <c r="KWQ117" s="297"/>
      <c r="KWR117" s="297"/>
      <c r="KWS117" s="297"/>
      <c r="KWT117" s="297"/>
      <c r="KWU117" s="297"/>
      <c r="KWV117" s="297"/>
      <c r="KWW117" s="297"/>
      <c r="KWX117" s="297"/>
      <c r="KWY117" s="297"/>
      <c r="KWZ117" s="297"/>
      <c r="KXA117" s="297"/>
      <c r="KXB117" s="297"/>
      <c r="KXC117" s="297"/>
      <c r="KXD117" s="297"/>
      <c r="KXE117" s="297"/>
      <c r="KXF117" s="297"/>
      <c r="KXG117" s="297"/>
      <c r="KXH117" s="297"/>
      <c r="KXI117" s="297"/>
      <c r="KXJ117" s="297"/>
      <c r="KXK117" s="297"/>
      <c r="KXL117" s="297"/>
      <c r="KXM117" s="297"/>
      <c r="KXN117" s="297"/>
      <c r="KXO117" s="297"/>
      <c r="KXP117" s="297"/>
      <c r="KXQ117" s="297"/>
      <c r="KXR117" s="297"/>
      <c r="KXS117" s="297"/>
      <c r="KXT117" s="297"/>
      <c r="KXU117" s="297"/>
      <c r="KXV117" s="297"/>
      <c r="KXW117" s="297"/>
      <c r="KXX117" s="297"/>
      <c r="KXY117" s="297"/>
      <c r="KXZ117" s="297"/>
      <c r="KYA117" s="297"/>
      <c r="KYB117" s="297"/>
      <c r="KYC117" s="297"/>
      <c r="KYD117" s="297"/>
      <c r="KYE117" s="297"/>
      <c r="KYF117" s="297"/>
      <c r="KYG117" s="297"/>
      <c r="KYH117" s="297"/>
      <c r="KYI117" s="297"/>
      <c r="KYJ117" s="297"/>
      <c r="KYK117" s="297"/>
      <c r="KYL117" s="297"/>
      <c r="KYM117" s="297"/>
      <c r="KYN117" s="297"/>
      <c r="KYO117" s="297"/>
      <c r="KYP117" s="297"/>
      <c r="KYQ117" s="297"/>
      <c r="KYR117" s="297"/>
      <c r="KYS117" s="297"/>
      <c r="KYT117" s="297"/>
      <c r="KYU117" s="297"/>
      <c r="KYV117" s="297"/>
      <c r="KYW117" s="297"/>
      <c r="KYX117" s="297"/>
      <c r="KYY117" s="297"/>
      <c r="KYZ117" s="297"/>
      <c r="KZA117" s="297"/>
      <c r="KZB117" s="297"/>
      <c r="KZC117" s="297"/>
      <c r="KZD117" s="297"/>
      <c r="KZE117" s="297"/>
      <c r="KZF117" s="297"/>
      <c r="KZG117" s="297"/>
      <c r="KZH117" s="297"/>
      <c r="KZI117" s="297"/>
      <c r="KZJ117" s="297"/>
      <c r="KZK117" s="297"/>
      <c r="KZL117" s="297"/>
      <c r="KZM117" s="297"/>
      <c r="KZN117" s="297"/>
      <c r="KZO117" s="297"/>
      <c r="KZP117" s="297"/>
      <c r="KZQ117" s="297"/>
      <c r="KZR117" s="297"/>
      <c r="KZS117" s="297"/>
      <c r="KZT117" s="297"/>
      <c r="KZU117" s="297"/>
      <c r="KZV117" s="297"/>
      <c r="KZW117" s="297"/>
      <c r="KZX117" s="297"/>
      <c r="KZY117" s="297"/>
      <c r="KZZ117" s="297"/>
      <c r="LAA117" s="297"/>
      <c r="LAB117" s="297"/>
      <c r="LAC117" s="297"/>
      <c r="LAD117" s="297"/>
      <c r="LAE117" s="297"/>
      <c r="LAF117" s="297"/>
      <c r="LAG117" s="297"/>
      <c r="LAH117" s="297"/>
      <c r="LAI117" s="297"/>
      <c r="LAJ117" s="297"/>
      <c r="LAK117" s="297"/>
      <c r="LAL117" s="297"/>
      <c r="LAM117" s="297"/>
      <c r="LAN117" s="297"/>
      <c r="LAO117" s="297"/>
      <c r="LAP117" s="297"/>
      <c r="LAQ117" s="297"/>
      <c r="LAR117" s="297"/>
      <c r="LAS117" s="297"/>
      <c r="LAT117" s="297"/>
      <c r="LAU117" s="297"/>
      <c r="LAV117" s="297"/>
      <c r="LAW117" s="297"/>
      <c r="LAX117" s="297"/>
      <c r="LAY117" s="297"/>
      <c r="LAZ117" s="297"/>
      <c r="LBA117" s="297"/>
      <c r="LBB117" s="297"/>
      <c r="LBC117" s="297"/>
      <c r="LBD117" s="297"/>
      <c r="LBE117" s="297"/>
      <c r="LBF117" s="297"/>
      <c r="LBG117" s="297"/>
      <c r="LBH117" s="297"/>
      <c r="LBI117" s="297"/>
      <c r="LBJ117" s="297"/>
      <c r="LBK117" s="297"/>
      <c r="LBL117" s="297"/>
      <c r="LBM117" s="297"/>
      <c r="LBN117" s="297"/>
      <c r="LBO117" s="297"/>
      <c r="LBP117" s="297"/>
      <c r="LBQ117" s="297"/>
      <c r="LBR117" s="297"/>
      <c r="LBS117" s="297"/>
      <c r="LBT117" s="297"/>
      <c r="LBU117" s="297"/>
      <c r="LBV117" s="297"/>
      <c r="LBW117" s="297"/>
      <c r="LBX117" s="297"/>
      <c r="LBY117" s="297"/>
      <c r="LBZ117" s="297"/>
      <c r="LCA117" s="297"/>
      <c r="LCB117" s="297"/>
      <c r="LCC117" s="297"/>
      <c r="LCD117" s="297"/>
      <c r="LCE117" s="297"/>
      <c r="LCF117" s="297"/>
      <c r="LCG117" s="297"/>
      <c r="LCH117" s="297"/>
      <c r="LCI117" s="297"/>
      <c r="LCJ117" s="297"/>
      <c r="LCK117" s="297"/>
      <c r="LCL117" s="297"/>
      <c r="LCM117" s="297"/>
      <c r="LCN117" s="297"/>
      <c r="LCO117" s="297"/>
      <c r="LCP117" s="297"/>
      <c r="LCQ117" s="297"/>
      <c r="LCR117" s="297"/>
      <c r="LCS117" s="297"/>
      <c r="LCT117" s="297"/>
      <c r="LCU117" s="297"/>
      <c r="LCV117" s="297"/>
      <c r="LCW117" s="297"/>
      <c r="LCX117" s="297"/>
      <c r="LCY117" s="297"/>
      <c r="LCZ117" s="297"/>
      <c r="LDA117" s="297"/>
      <c r="LDB117" s="297"/>
      <c r="LDC117" s="297"/>
      <c r="LDD117" s="297"/>
      <c r="LDE117" s="297"/>
      <c r="LDF117" s="297"/>
      <c r="LDG117" s="297"/>
      <c r="LDH117" s="297"/>
      <c r="LDI117" s="297"/>
      <c r="LDJ117" s="297"/>
      <c r="LDK117" s="297"/>
      <c r="LDL117" s="297"/>
      <c r="LDM117" s="297"/>
      <c r="LDN117" s="297"/>
      <c r="LDO117" s="297"/>
      <c r="LDP117" s="297"/>
      <c r="LDQ117" s="297"/>
      <c r="LDR117" s="297"/>
      <c r="LDS117" s="297"/>
      <c r="LDT117" s="297"/>
      <c r="LDU117" s="297"/>
      <c r="LDV117" s="297"/>
      <c r="LDW117" s="297"/>
      <c r="LDX117" s="297"/>
      <c r="LDY117" s="297"/>
      <c r="LDZ117" s="297"/>
      <c r="LEA117" s="297"/>
      <c r="LEB117" s="297"/>
      <c r="LEC117" s="297"/>
      <c r="LED117" s="297"/>
      <c r="LEE117" s="297"/>
      <c r="LEF117" s="297"/>
      <c r="LEG117" s="297"/>
      <c r="LEH117" s="297"/>
      <c r="LEI117" s="297"/>
      <c r="LEJ117" s="297"/>
      <c r="LEK117" s="297"/>
      <c r="LEL117" s="297"/>
      <c r="LEM117" s="297"/>
      <c r="LEN117" s="297"/>
      <c r="LEO117" s="297"/>
      <c r="LEP117" s="297"/>
      <c r="LEQ117" s="297"/>
      <c r="LER117" s="297"/>
      <c r="LES117" s="297"/>
      <c r="LET117" s="297"/>
      <c r="LEU117" s="297"/>
      <c r="LEV117" s="297"/>
      <c r="LEW117" s="297"/>
      <c r="LEX117" s="297"/>
      <c r="LEY117" s="297"/>
      <c r="LEZ117" s="297"/>
      <c r="LFA117" s="297"/>
      <c r="LFB117" s="297"/>
      <c r="LFC117" s="297"/>
      <c r="LFD117" s="297"/>
      <c r="LFE117" s="297"/>
      <c r="LFF117" s="297"/>
      <c r="LFG117" s="297"/>
      <c r="LFH117" s="297"/>
      <c r="LFI117" s="297"/>
      <c r="LFJ117" s="297"/>
      <c r="LFK117" s="297"/>
      <c r="LFL117" s="297"/>
      <c r="LFM117" s="297"/>
      <c r="LFN117" s="297"/>
      <c r="LFO117" s="297"/>
      <c r="LFP117" s="297"/>
      <c r="LFQ117" s="297"/>
      <c r="LFR117" s="297"/>
      <c r="LFS117" s="297"/>
      <c r="LFT117" s="297"/>
      <c r="LFU117" s="297"/>
      <c r="LFV117" s="297"/>
      <c r="LFW117" s="297"/>
      <c r="LFX117" s="297"/>
      <c r="LFY117" s="297"/>
      <c r="LFZ117" s="297"/>
      <c r="LGA117" s="297"/>
      <c r="LGB117" s="297"/>
      <c r="LGC117" s="297"/>
      <c r="LGD117" s="297"/>
      <c r="LGE117" s="297"/>
      <c r="LGF117" s="297"/>
      <c r="LGG117" s="297"/>
      <c r="LGH117" s="297"/>
      <c r="LGI117" s="297"/>
      <c r="LGJ117" s="297"/>
      <c r="LGK117" s="297"/>
      <c r="LGL117" s="297"/>
      <c r="LGM117" s="297"/>
      <c r="LGN117" s="297"/>
      <c r="LGO117" s="297"/>
      <c r="LGP117" s="297"/>
      <c r="LGQ117" s="297"/>
      <c r="LGR117" s="297"/>
      <c r="LGS117" s="297"/>
      <c r="LGT117" s="297"/>
      <c r="LGU117" s="297"/>
      <c r="LGV117" s="297"/>
      <c r="LGW117" s="297"/>
      <c r="LGX117" s="297"/>
      <c r="LGY117" s="297"/>
      <c r="LGZ117" s="297"/>
      <c r="LHA117" s="297"/>
      <c r="LHB117" s="297"/>
      <c r="LHC117" s="297"/>
      <c r="LHD117" s="297"/>
      <c r="LHE117" s="297"/>
      <c r="LHF117" s="297"/>
      <c r="LHG117" s="297"/>
      <c r="LHH117" s="297"/>
      <c r="LHI117" s="297"/>
      <c r="LHJ117" s="297"/>
      <c r="LHK117" s="297"/>
      <c r="LHL117" s="297"/>
      <c r="LHM117" s="297"/>
      <c r="LHN117" s="297"/>
      <c r="LHO117" s="297"/>
      <c r="LHP117" s="297"/>
      <c r="LHQ117" s="297"/>
      <c r="LHR117" s="297"/>
      <c r="LHS117" s="297"/>
      <c r="LHT117" s="297"/>
      <c r="LHU117" s="297"/>
      <c r="LHV117" s="297"/>
      <c r="LHW117" s="297"/>
      <c r="LHX117" s="297"/>
      <c r="LHY117" s="297"/>
      <c r="LHZ117" s="297"/>
      <c r="LIA117" s="297"/>
      <c r="LIB117" s="297"/>
      <c r="LIC117" s="297"/>
      <c r="LID117" s="297"/>
      <c r="LIE117" s="297"/>
      <c r="LIF117" s="297"/>
      <c r="LIG117" s="297"/>
      <c r="LIH117" s="297"/>
      <c r="LII117" s="297"/>
      <c r="LIJ117" s="297"/>
      <c r="LIK117" s="297"/>
      <c r="LIL117" s="297"/>
      <c r="LIM117" s="297"/>
      <c r="LIN117" s="297"/>
      <c r="LIO117" s="297"/>
      <c r="LIP117" s="297"/>
      <c r="LIQ117" s="297"/>
      <c r="LIR117" s="297"/>
      <c r="LIS117" s="297"/>
      <c r="LIT117" s="297"/>
      <c r="LIU117" s="297"/>
      <c r="LIV117" s="297"/>
      <c r="LIW117" s="297"/>
      <c r="LIX117" s="297"/>
      <c r="LIY117" s="297"/>
      <c r="LIZ117" s="297"/>
      <c r="LJA117" s="297"/>
      <c r="LJB117" s="297"/>
      <c r="LJC117" s="297"/>
      <c r="LJD117" s="297"/>
      <c r="LJE117" s="297"/>
      <c r="LJF117" s="297"/>
      <c r="LJG117" s="297"/>
      <c r="LJH117" s="297"/>
      <c r="LJI117" s="297"/>
      <c r="LJJ117" s="297"/>
      <c r="LJK117" s="297"/>
      <c r="LJL117" s="297"/>
      <c r="LJM117" s="297"/>
      <c r="LJN117" s="297"/>
      <c r="LJO117" s="297"/>
      <c r="LJP117" s="297"/>
      <c r="LJQ117" s="297"/>
      <c r="LJR117" s="297"/>
      <c r="LJS117" s="297"/>
      <c r="LJT117" s="297"/>
      <c r="LJU117" s="297"/>
      <c r="LJV117" s="297"/>
      <c r="LJW117" s="297"/>
      <c r="LJX117" s="297"/>
      <c r="LJY117" s="297"/>
      <c r="LJZ117" s="297"/>
      <c r="LKA117" s="297"/>
      <c r="LKB117" s="297"/>
      <c r="LKC117" s="297"/>
      <c r="LKD117" s="297"/>
      <c r="LKE117" s="297"/>
      <c r="LKF117" s="297"/>
      <c r="LKG117" s="297"/>
      <c r="LKH117" s="297"/>
      <c r="LKI117" s="297"/>
      <c r="LKJ117" s="297"/>
      <c r="LKK117" s="297"/>
      <c r="LKL117" s="297"/>
      <c r="LKM117" s="297"/>
      <c r="LKN117" s="297"/>
      <c r="LKO117" s="297"/>
      <c r="LKP117" s="297"/>
      <c r="LKQ117" s="297"/>
      <c r="LKR117" s="297"/>
      <c r="LKS117" s="297"/>
      <c r="LKT117" s="297"/>
      <c r="LKU117" s="297"/>
      <c r="LKV117" s="297"/>
      <c r="LKW117" s="297"/>
      <c r="LKX117" s="297"/>
      <c r="LKY117" s="297"/>
      <c r="LKZ117" s="297"/>
      <c r="LLA117" s="297"/>
      <c r="LLB117" s="297"/>
      <c r="LLC117" s="297"/>
      <c r="LLD117" s="297"/>
      <c r="LLE117" s="297"/>
      <c r="LLF117" s="297"/>
      <c r="LLG117" s="297"/>
      <c r="LLH117" s="297"/>
      <c r="LLI117" s="297"/>
      <c r="LLJ117" s="297"/>
      <c r="LLK117" s="297"/>
      <c r="LLL117" s="297"/>
      <c r="LLM117" s="297"/>
      <c r="LLN117" s="297"/>
      <c r="LLO117" s="297"/>
      <c r="LLP117" s="297"/>
      <c r="LLQ117" s="297"/>
      <c r="LLR117" s="297"/>
      <c r="LLS117" s="297"/>
      <c r="LLT117" s="297"/>
      <c r="LLU117" s="297"/>
      <c r="LLV117" s="297"/>
      <c r="LLW117" s="297"/>
      <c r="LLX117" s="297"/>
      <c r="LLY117" s="297"/>
      <c r="LLZ117" s="297"/>
      <c r="LMA117" s="297"/>
      <c r="LMB117" s="297"/>
      <c r="LMC117" s="297"/>
      <c r="LMD117" s="297"/>
      <c r="LME117" s="297"/>
      <c r="LMF117" s="297"/>
      <c r="LMG117" s="297"/>
      <c r="LMH117" s="297"/>
      <c r="LMI117" s="297"/>
      <c r="LMJ117" s="297"/>
      <c r="LMK117" s="297"/>
      <c r="LML117" s="297"/>
      <c r="LMM117" s="297"/>
      <c r="LMN117" s="297"/>
      <c r="LMO117" s="297"/>
      <c r="LMP117" s="297"/>
      <c r="LMQ117" s="297"/>
      <c r="LMR117" s="297"/>
      <c r="LMS117" s="297"/>
      <c r="LMT117" s="297"/>
      <c r="LMU117" s="297"/>
      <c r="LMV117" s="297"/>
      <c r="LMW117" s="297"/>
      <c r="LMX117" s="297"/>
      <c r="LMY117" s="297"/>
      <c r="LMZ117" s="297"/>
      <c r="LNA117" s="297"/>
      <c r="LNB117" s="297"/>
      <c r="LNC117" s="297"/>
      <c r="LND117" s="297"/>
      <c r="LNE117" s="297"/>
      <c r="LNF117" s="297"/>
      <c r="LNG117" s="297"/>
      <c r="LNH117" s="297"/>
      <c r="LNI117" s="297"/>
      <c r="LNJ117" s="297"/>
      <c r="LNK117" s="297"/>
      <c r="LNL117" s="297"/>
      <c r="LNM117" s="297"/>
      <c r="LNN117" s="297"/>
      <c r="LNO117" s="297"/>
      <c r="LNP117" s="297"/>
      <c r="LNQ117" s="297"/>
      <c r="LNR117" s="297"/>
      <c r="LNS117" s="297"/>
      <c r="LNT117" s="297"/>
      <c r="LNU117" s="297"/>
      <c r="LNV117" s="297"/>
      <c r="LNW117" s="297"/>
      <c r="LNX117" s="297"/>
      <c r="LNY117" s="297"/>
      <c r="LNZ117" s="297"/>
      <c r="LOA117" s="297"/>
      <c r="LOB117" s="297"/>
      <c r="LOC117" s="297"/>
      <c r="LOD117" s="297"/>
      <c r="LOE117" s="297"/>
      <c r="LOF117" s="297"/>
      <c r="LOG117" s="297"/>
      <c r="LOH117" s="297"/>
      <c r="LOI117" s="297"/>
      <c r="LOJ117" s="297"/>
      <c r="LOK117" s="297"/>
      <c r="LOL117" s="297"/>
      <c r="LOM117" s="297"/>
      <c r="LON117" s="297"/>
      <c r="LOO117" s="297"/>
      <c r="LOP117" s="297"/>
      <c r="LOQ117" s="297"/>
      <c r="LOR117" s="297"/>
      <c r="LOS117" s="297"/>
      <c r="LOT117" s="297"/>
      <c r="LOU117" s="297"/>
      <c r="LOV117" s="297"/>
      <c r="LOW117" s="297"/>
      <c r="LOX117" s="297"/>
      <c r="LOY117" s="297"/>
      <c r="LOZ117" s="297"/>
      <c r="LPA117" s="297"/>
      <c r="LPB117" s="297"/>
      <c r="LPC117" s="297"/>
      <c r="LPD117" s="297"/>
      <c r="LPE117" s="297"/>
      <c r="LPF117" s="297"/>
      <c r="LPG117" s="297"/>
      <c r="LPH117" s="297"/>
      <c r="LPI117" s="297"/>
      <c r="LPJ117" s="297"/>
      <c r="LPK117" s="297"/>
      <c r="LPL117" s="297"/>
      <c r="LPM117" s="297"/>
      <c r="LPN117" s="297"/>
      <c r="LPO117" s="297"/>
      <c r="LPP117" s="297"/>
      <c r="LPQ117" s="297"/>
      <c r="LPR117" s="297"/>
      <c r="LPS117" s="297"/>
      <c r="LPT117" s="297"/>
      <c r="LPU117" s="297"/>
      <c r="LPV117" s="297"/>
      <c r="LPW117" s="297"/>
      <c r="LPX117" s="297"/>
      <c r="LPY117" s="297"/>
      <c r="LPZ117" s="297"/>
      <c r="LQA117" s="297"/>
      <c r="LQB117" s="297"/>
      <c r="LQC117" s="297"/>
      <c r="LQD117" s="297"/>
      <c r="LQE117" s="297"/>
      <c r="LQF117" s="297"/>
      <c r="LQG117" s="297"/>
      <c r="LQH117" s="297"/>
      <c r="LQI117" s="297"/>
      <c r="LQJ117" s="297"/>
      <c r="LQK117" s="297"/>
      <c r="LQL117" s="297"/>
      <c r="LQM117" s="297"/>
      <c r="LQN117" s="297"/>
      <c r="LQO117" s="297"/>
      <c r="LQP117" s="297"/>
      <c r="LQQ117" s="297"/>
      <c r="LQR117" s="297"/>
      <c r="LQS117" s="297"/>
      <c r="LQT117" s="297"/>
      <c r="LQU117" s="297"/>
      <c r="LQV117" s="297"/>
      <c r="LQW117" s="297"/>
      <c r="LQX117" s="297"/>
      <c r="LQY117" s="297"/>
      <c r="LQZ117" s="297"/>
      <c r="LRA117" s="297"/>
      <c r="LRB117" s="297"/>
      <c r="LRC117" s="297"/>
      <c r="LRD117" s="297"/>
      <c r="LRE117" s="297"/>
      <c r="LRF117" s="297"/>
      <c r="LRG117" s="297"/>
      <c r="LRH117" s="297"/>
      <c r="LRI117" s="297"/>
      <c r="LRJ117" s="297"/>
      <c r="LRK117" s="297"/>
      <c r="LRL117" s="297"/>
      <c r="LRM117" s="297"/>
      <c r="LRN117" s="297"/>
      <c r="LRO117" s="297"/>
      <c r="LRP117" s="297"/>
      <c r="LRQ117" s="297"/>
      <c r="LRR117" s="297"/>
      <c r="LRS117" s="297"/>
      <c r="LRT117" s="297"/>
      <c r="LRU117" s="297"/>
      <c r="LRV117" s="297"/>
      <c r="LRW117" s="297"/>
      <c r="LRX117" s="297"/>
      <c r="LRY117" s="297"/>
      <c r="LRZ117" s="297"/>
      <c r="LSA117" s="297"/>
      <c r="LSB117" s="297"/>
      <c r="LSC117" s="297"/>
      <c r="LSD117" s="297"/>
      <c r="LSE117" s="297"/>
      <c r="LSF117" s="297"/>
      <c r="LSG117" s="297"/>
      <c r="LSH117" s="297"/>
      <c r="LSI117" s="297"/>
      <c r="LSJ117" s="297"/>
      <c r="LSK117" s="297"/>
      <c r="LSL117" s="297"/>
      <c r="LSM117" s="297"/>
      <c r="LSN117" s="297"/>
      <c r="LSO117" s="297"/>
      <c r="LSP117" s="297"/>
      <c r="LSQ117" s="297"/>
      <c r="LSR117" s="297"/>
      <c r="LSS117" s="297"/>
      <c r="LST117" s="297"/>
      <c r="LSU117" s="297"/>
      <c r="LSV117" s="297"/>
      <c r="LSW117" s="297"/>
      <c r="LSX117" s="297"/>
      <c r="LSY117" s="297"/>
      <c r="LSZ117" s="297"/>
      <c r="LTA117" s="297"/>
      <c r="LTB117" s="297"/>
      <c r="LTC117" s="297"/>
      <c r="LTD117" s="297"/>
      <c r="LTE117" s="297"/>
      <c r="LTF117" s="297"/>
      <c r="LTG117" s="297"/>
      <c r="LTH117" s="297"/>
      <c r="LTI117" s="297"/>
      <c r="LTJ117" s="297"/>
      <c r="LTK117" s="297"/>
      <c r="LTL117" s="297"/>
      <c r="LTM117" s="297"/>
      <c r="LTN117" s="297"/>
      <c r="LTO117" s="297"/>
      <c r="LTP117" s="297"/>
      <c r="LTQ117" s="297"/>
      <c r="LTR117" s="297"/>
      <c r="LTS117" s="297"/>
      <c r="LTT117" s="297"/>
      <c r="LTU117" s="297"/>
      <c r="LTV117" s="297"/>
      <c r="LTW117" s="297"/>
      <c r="LTX117" s="297"/>
      <c r="LTY117" s="297"/>
      <c r="LTZ117" s="297"/>
      <c r="LUA117" s="297"/>
      <c r="LUB117" s="297"/>
      <c r="LUC117" s="297"/>
      <c r="LUD117" s="297"/>
      <c r="LUE117" s="297"/>
      <c r="LUF117" s="297"/>
      <c r="LUG117" s="297"/>
      <c r="LUH117" s="297"/>
      <c r="LUI117" s="297"/>
      <c r="LUJ117" s="297"/>
      <c r="LUK117" s="297"/>
      <c r="LUL117" s="297"/>
      <c r="LUM117" s="297"/>
      <c r="LUN117" s="297"/>
      <c r="LUO117" s="297"/>
      <c r="LUP117" s="297"/>
      <c r="LUQ117" s="297"/>
      <c r="LUR117" s="297"/>
      <c r="LUS117" s="297"/>
      <c r="LUT117" s="297"/>
      <c r="LUU117" s="297"/>
      <c r="LUV117" s="297"/>
      <c r="LUW117" s="297"/>
      <c r="LUX117" s="297"/>
      <c r="LUY117" s="297"/>
      <c r="LUZ117" s="297"/>
      <c r="LVA117" s="297"/>
      <c r="LVB117" s="297"/>
      <c r="LVC117" s="297"/>
      <c r="LVD117" s="297"/>
      <c r="LVE117" s="297"/>
      <c r="LVF117" s="297"/>
      <c r="LVG117" s="297"/>
      <c r="LVH117" s="297"/>
      <c r="LVI117" s="297"/>
      <c r="LVJ117" s="297"/>
      <c r="LVK117" s="297"/>
      <c r="LVL117" s="297"/>
      <c r="LVM117" s="297"/>
      <c r="LVN117" s="297"/>
      <c r="LVO117" s="297"/>
      <c r="LVP117" s="297"/>
      <c r="LVQ117" s="297"/>
      <c r="LVR117" s="297"/>
      <c r="LVS117" s="297"/>
      <c r="LVT117" s="297"/>
      <c r="LVU117" s="297"/>
      <c r="LVV117" s="297"/>
      <c r="LVW117" s="297"/>
      <c r="LVX117" s="297"/>
      <c r="LVY117" s="297"/>
      <c r="LVZ117" s="297"/>
      <c r="LWA117" s="297"/>
      <c r="LWB117" s="297"/>
      <c r="LWC117" s="297"/>
      <c r="LWD117" s="297"/>
      <c r="LWE117" s="297"/>
      <c r="LWF117" s="297"/>
      <c r="LWG117" s="297"/>
      <c r="LWH117" s="297"/>
      <c r="LWI117" s="297"/>
      <c r="LWJ117" s="297"/>
      <c r="LWK117" s="297"/>
      <c r="LWL117" s="297"/>
      <c r="LWM117" s="297"/>
      <c r="LWN117" s="297"/>
      <c r="LWO117" s="297"/>
      <c r="LWP117" s="297"/>
      <c r="LWQ117" s="297"/>
      <c r="LWR117" s="297"/>
      <c r="LWS117" s="297"/>
      <c r="LWT117" s="297"/>
      <c r="LWU117" s="297"/>
      <c r="LWV117" s="297"/>
      <c r="LWW117" s="297"/>
      <c r="LWX117" s="297"/>
      <c r="LWY117" s="297"/>
      <c r="LWZ117" s="297"/>
      <c r="LXA117" s="297"/>
      <c r="LXB117" s="297"/>
      <c r="LXC117" s="297"/>
      <c r="LXD117" s="297"/>
      <c r="LXE117" s="297"/>
      <c r="LXF117" s="297"/>
      <c r="LXG117" s="297"/>
      <c r="LXH117" s="297"/>
      <c r="LXI117" s="297"/>
      <c r="LXJ117" s="297"/>
      <c r="LXK117" s="297"/>
      <c r="LXL117" s="297"/>
      <c r="LXM117" s="297"/>
      <c r="LXN117" s="297"/>
      <c r="LXO117" s="297"/>
      <c r="LXP117" s="297"/>
      <c r="LXQ117" s="297"/>
      <c r="LXR117" s="297"/>
      <c r="LXS117" s="297"/>
      <c r="LXT117" s="297"/>
      <c r="LXU117" s="297"/>
      <c r="LXV117" s="297"/>
      <c r="LXW117" s="297"/>
      <c r="LXX117" s="297"/>
      <c r="LXY117" s="297"/>
      <c r="LXZ117" s="297"/>
      <c r="LYA117" s="297"/>
      <c r="LYB117" s="297"/>
      <c r="LYC117" s="297"/>
      <c r="LYD117" s="297"/>
      <c r="LYE117" s="297"/>
      <c r="LYF117" s="297"/>
      <c r="LYG117" s="297"/>
      <c r="LYH117" s="297"/>
      <c r="LYI117" s="297"/>
      <c r="LYJ117" s="297"/>
      <c r="LYK117" s="297"/>
      <c r="LYL117" s="297"/>
      <c r="LYM117" s="297"/>
      <c r="LYN117" s="297"/>
      <c r="LYO117" s="297"/>
      <c r="LYP117" s="297"/>
      <c r="LYQ117" s="297"/>
      <c r="LYR117" s="297"/>
      <c r="LYS117" s="297"/>
      <c r="LYT117" s="297"/>
      <c r="LYU117" s="297"/>
      <c r="LYV117" s="297"/>
      <c r="LYW117" s="297"/>
      <c r="LYX117" s="297"/>
      <c r="LYY117" s="297"/>
      <c r="LYZ117" s="297"/>
      <c r="LZA117" s="297"/>
      <c r="LZB117" s="297"/>
      <c r="LZC117" s="297"/>
      <c r="LZD117" s="297"/>
      <c r="LZE117" s="297"/>
      <c r="LZF117" s="297"/>
      <c r="LZG117" s="297"/>
      <c r="LZH117" s="297"/>
      <c r="LZI117" s="297"/>
      <c r="LZJ117" s="297"/>
      <c r="LZK117" s="297"/>
      <c r="LZL117" s="297"/>
      <c r="LZM117" s="297"/>
      <c r="LZN117" s="297"/>
      <c r="LZO117" s="297"/>
      <c r="LZP117" s="297"/>
      <c r="LZQ117" s="297"/>
      <c r="LZR117" s="297"/>
      <c r="LZS117" s="297"/>
      <c r="LZT117" s="297"/>
      <c r="LZU117" s="297"/>
      <c r="LZV117" s="297"/>
      <c r="LZW117" s="297"/>
      <c r="LZX117" s="297"/>
      <c r="LZY117" s="297"/>
      <c r="LZZ117" s="297"/>
      <c r="MAA117" s="297"/>
      <c r="MAB117" s="297"/>
      <c r="MAC117" s="297"/>
      <c r="MAD117" s="297"/>
      <c r="MAE117" s="297"/>
      <c r="MAF117" s="297"/>
      <c r="MAG117" s="297"/>
      <c r="MAH117" s="297"/>
      <c r="MAI117" s="297"/>
      <c r="MAJ117" s="297"/>
      <c r="MAK117" s="297"/>
      <c r="MAL117" s="297"/>
      <c r="MAM117" s="297"/>
      <c r="MAN117" s="297"/>
      <c r="MAO117" s="297"/>
      <c r="MAP117" s="297"/>
      <c r="MAQ117" s="297"/>
      <c r="MAR117" s="297"/>
      <c r="MAS117" s="297"/>
      <c r="MAT117" s="297"/>
      <c r="MAU117" s="297"/>
      <c r="MAV117" s="297"/>
      <c r="MAW117" s="297"/>
      <c r="MAX117" s="297"/>
      <c r="MAY117" s="297"/>
      <c r="MAZ117" s="297"/>
      <c r="MBA117" s="297"/>
      <c r="MBB117" s="297"/>
      <c r="MBC117" s="297"/>
      <c r="MBD117" s="297"/>
      <c r="MBE117" s="297"/>
      <c r="MBF117" s="297"/>
      <c r="MBG117" s="297"/>
      <c r="MBH117" s="297"/>
      <c r="MBI117" s="297"/>
      <c r="MBJ117" s="297"/>
      <c r="MBK117" s="297"/>
      <c r="MBL117" s="297"/>
      <c r="MBM117" s="297"/>
      <c r="MBN117" s="297"/>
      <c r="MBO117" s="297"/>
      <c r="MBP117" s="297"/>
      <c r="MBQ117" s="297"/>
      <c r="MBR117" s="297"/>
      <c r="MBS117" s="297"/>
      <c r="MBT117" s="297"/>
      <c r="MBU117" s="297"/>
      <c r="MBV117" s="297"/>
      <c r="MBW117" s="297"/>
      <c r="MBX117" s="297"/>
      <c r="MBY117" s="297"/>
      <c r="MBZ117" s="297"/>
      <c r="MCA117" s="297"/>
      <c r="MCB117" s="297"/>
      <c r="MCC117" s="297"/>
      <c r="MCD117" s="297"/>
      <c r="MCE117" s="297"/>
      <c r="MCF117" s="297"/>
      <c r="MCG117" s="297"/>
      <c r="MCH117" s="297"/>
      <c r="MCI117" s="297"/>
      <c r="MCJ117" s="297"/>
      <c r="MCK117" s="297"/>
      <c r="MCL117" s="297"/>
      <c r="MCM117" s="297"/>
      <c r="MCN117" s="297"/>
      <c r="MCO117" s="297"/>
      <c r="MCP117" s="297"/>
      <c r="MCQ117" s="297"/>
      <c r="MCR117" s="297"/>
      <c r="MCS117" s="297"/>
      <c r="MCT117" s="297"/>
      <c r="MCU117" s="297"/>
      <c r="MCV117" s="297"/>
      <c r="MCW117" s="297"/>
      <c r="MCX117" s="297"/>
      <c r="MCY117" s="297"/>
      <c r="MCZ117" s="297"/>
      <c r="MDA117" s="297"/>
      <c r="MDB117" s="297"/>
      <c r="MDC117" s="297"/>
      <c r="MDD117" s="297"/>
      <c r="MDE117" s="297"/>
      <c r="MDF117" s="297"/>
      <c r="MDG117" s="297"/>
      <c r="MDH117" s="297"/>
      <c r="MDI117" s="297"/>
      <c r="MDJ117" s="297"/>
      <c r="MDK117" s="297"/>
      <c r="MDL117" s="297"/>
      <c r="MDM117" s="297"/>
      <c r="MDN117" s="297"/>
      <c r="MDO117" s="297"/>
      <c r="MDP117" s="297"/>
      <c r="MDQ117" s="297"/>
      <c r="MDR117" s="297"/>
      <c r="MDS117" s="297"/>
      <c r="MDT117" s="297"/>
      <c r="MDU117" s="297"/>
      <c r="MDV117" s="297"/>
      <c r="MDW117" s="297"/>
      <c r="MDX117" s="297"/>
      <c r="MDY117" s="297"/>
      <c r="MDZ117" s="297"/>
      <c r="MEA117" s="297"/>
      <c r="MEB117" s="297"/>
      <c r="MEC117" s="297"/>
      <c r="MED117" s="297"/>
      <c r="MEE117" s="297"/>
      <c r="MEF117" s="297"/>
      <c r="MEG117" s="297"/>
      <c r="MEH117" s="297"/>
      <c r="MEI117" s="297"/>
      <c r="MEJ117" s="297"/>
      <c r="MEK117" s="297"/>
      <c r="MEL117" s="297"/>
      <c r="MEM117" s="297"/>
      <c r="MEN117" s="297"/>
      <c r="MEO117" s="297"/>
      <c r="MEP117" s="297"/>
      <c r="MEQ117" s="297"/>
      <c r="MER117" s="297"/>
      <c r="MES117" s="297"/>
      <c r="MET117" s="297"/>
      <c r="MEU117" s="297"/>
      <c r="MEV117" s="297"/>
      <c r="MEW117" s="297"/>
      <c r="MEX117" s="297"/>
      <c r="MEY117" s="297"/>
      <c r="MEZ117" s="297"/>
      <c r="MFA117" s="297"/>
      <c r="MFB117" s="297"/>
      <c r="MFC117" s="297"/>
      <c r="MFD117" s="297"/>
      <c r="MFE117" s="297"/>
      <c r="MFF117" s="297"/>
      <c r="MFG117" s="297"/>
      <c r="MFH117" s="297"/>
      <c r="MFI117" s="297"/>
      <c r="MFJ117" s="297"/>
      <c r="MFK117" s="297"/>
      <c r="MFL117" s="297"/>
      <c r="MFM117" s="297"/>
      <c r="MFN117" s="297"/>
      <c r="MFO117" s="297"/>
      <c r="MFP117" s="297"/>
      <c r="MFQ117" s="297"/>
      <c r="MFR117" s="297"/>
      <c r="MFS117" s="297"/>
      <c r="MFT117" s="297"/>
      <c r="MFU117" s="297"/>
      <c r="MFV117" s="297"/>
      <c r="MFW117" s="297"/>
      <c r="MFX117" s="297"/>
      <c r="MFY117" s="297"/>
      <c r="MFZ117" s="297"/>
      <c r="MGA117" s="297"/>
      <c r="MGB117" s="297"/>
      <c r="MGC117" s="297"/>
      <c r="MGD117" s="297"/>
      <c r="MGE117" s="297"/>
      <c r="MGF117" s="297"/>
      <c r="MGG117" s="297"/>
      <c r="MGH117" s="297"/>
      <c r="MGI117" s="297"/>
      <c r="MGJ117" s="297"/>
      <c r="MGK117" s="297"/>
      <c r="MGL117" s="297"/>
      <c r="MGM117" s="297"/>
      <c r="MGN117" s="297"/>
      <c r="MGO117" s="297"/>
      <c r="MGP117" s="297"/>
      <c r="MGQ117" s="297"/>
      <c r="MGR117" s="297"/>
      <c r="MGS117" s="297"/>
      <c r="MGT117" s="297"/>
      <c r="MGU117" s="297"/>
      <c r="MGV117" s="297"/>
      <c r="MGW117" s="297"/>
      <c r="MGX117" s="297"/>
      <c r="MGY117" s="297"/>
      <c r="MGZ117" s="297"/>
      <c r="MHA117" s="297"/>
      <c r="MHB117" s="297"/>
      <c r="MHC117" s="297"/>
      <c r="MHD117" s="297"/>
      <c r="MHE117" s="297"/>
      <c r="MHF117" s="297"/>
      <c r="MHG117" s="297"/>
      <c r="MHH117" s="297"/>
      <c r="MHI117" s="297"/>
      <c r="MHJ117" s="297"/>
      <c r="MHK117" s="297"/>
      <c r="MHL117" s="297"/>
      <c r="MHM117" s="297"/>
      <c r="MHN117" s="297"/>
      <c r="MHO117" s="297"/>
      <c r="MHP117" s="297"/>
      <c r="MHQ117" s="297"/>
      <c r="MHR117" s="297"/>
      <c r="MHS117" s="297"/>
      <c r="MHT117" s="297"/>
      <c r="MHU117" s="297"/>
      <c r="MHV117" s="297"/>
      <c r="MHW117" s="297"/>
      <c r="MHX117" s="297"/>
      <c r="MHY117" s="297"/>
      <c r="MHZ117" s="297"/>
      <c r="MIA117" s="297"/>
      <c r="MIB117" s="297"/>
      <c r="MIC117" s="297"/>
      <c r="MID117" s="297"/>
      <c r="MIE117" s="297"/>
      <c r="MIF117" s="297"/>
      <c r="MIG117" s="297"/>
      <c r="MIH117" s="297"/>
      <c r="MII117" s="297"/>
      <c r="MIJ117" s="297"/>
      <c r="MIK117" s="297"/>
      <c r="MIL117" s="297"/>
      <c r="MIM117" s="297"/>
      <c r="MIN117" s="297"/>
      <c r="MIO117" s="297"/>
      <c r="MIP117" s="297"/>
      <c r="MIQ117" s="297"/>
      <c r="MIR117" s="297"/>
      <c r="MIS117" s="297"/>
      <c r="MIT117" s="297"/>
      <c r="MIU117" s="297"/>
      <c r="MIV117" s="297"/>
      <c r="MIW117" s="297"/>
      <c r="MIX117" s="297"/>
      <c r="MIY117" s="297"/>
      <c r="MIZ117" s="297"/>
      <c r="MJA117" s="297"/>
      <c r="MJB117" s="297"/>
      <c r="MJC117" s="297"/>
      <c r="MJD117" s="297"/>
      <c r="MJE117" s="297"/>
      <c r="MJF117" s="297"/>
      <c r="MJG117" s="297"/>
      <c r="MJH117" s="297"/>
      <c r="MJI117" s="297"/>
      <c r="MJJ117" s="297"/>
      <c r="MJK117" s="297"/>
      <c r="MJL117" s="297"/>
      <c r="MJM117" s="297"/>
      <c r="MJN117" s="297"/>
      <c r="MJO117" s="297"/>
      <c r="MJP117" s="297"/>
      <c r="MJQ117" s="297"/>
      <c r="MJR117" s="297"/>
      <c r="MJS117" s="297"/>
      <c r="MJT117" s="297"/>
      <c r="MJU117" s="297"/>
      <c r="MJV117" s="297"/>
      <c r="MJW117" s="297"/>
      <c r="MJX117" s="297"/>
      <c r="MJY117" s="297"/>
      <c r="MJZ117" s="297"/>
      <c r="MKA117" s="297"/>
      <c r="MKB117" s="297"/>
      <c r="MKC117" s="297"/>
      <c r="MKD117" s="297"/>
      <c r="MKE117" s="297"/>
      <c r="MKF117" s="297"/>
      <c r="MKG117" s="297"/>
      <c r="MKH117" s="297"/>
      <c r="MKI117" s="297"/>
      <c r="MKJ117" s="297"/>
      <c r="MKK117" s="297"/>
      <c r="MKL117" s="297"/>
      <c r="MKM117" s="297"/>
      <c r="MKN117" s="297"/>
      <c r="MKO117" s="297"/>
      <c r="MKP117" s="297"/>
      <c r="MKQ117" s="297"/>
      <c r="MKR117" s="297"/>
      <c r="MKS117" s="297"/>
      <c r="MKT117" s="297"/>
      <c r="MKU117" s="297"/>
      <c r="MKV117" s="297"/>
      <c r="MKW117" s="297"/>
      <c r="MKX117" s="297"/>
      <c r="MKY117" s="297"/>
      <c r="MKZ117" s="297"/>
      <c r="MLA117" s="297"/>
      <c r="MLB117" s="297"/>
      <c r="MLC117" s="297"/>
      <c r="MLD117" s="297"/>
      <c r="MLE117" s="297"/>
      <c r="MLF117" s="297"/>
      <c r="MLG117" s="297"/>
      <c r="MLH117" s="297"/>
      <c r="MLI117" s="297"/>
      <c r="MLJ117" s="297"/>
      <c r="MLK117" s="297"/>
      <c r="MLL117" s="297"/>
      <c r="MLM117" s="297"/>
      <c r="MLN117" s="297"/>
      <c r="MLO117" s="297"/>
      <c r="MLP117" s="297"/>
      <c r="MLQ117" s="297"/>
      <c r="MLR117" s="297"/>
      <c r="MLS117" s="297"/>
      <c r="MLT117" s="297"/>
      <c r="MLU117" s="297"/>
      <c r="MLV117" s="297"/>
      <c r="MLW117" s="297"/>
      <c r="MLX117" s="297"/>
      <c r="MLY117" s="297"/>
      <c r="MLZ117" s="297"/>
      <c r="MMA117" s="297"/>
      <c r="MMB117" s="297"/>
      <c r="MMC117" s="297"/>
      <c r="MMD117" s="297"/>
      <c r="MME117" s="297"/>
      <c r="MMF117" s="297"/>
      <c r="MMG117" s="297"/>
      <c r="MMH117" s="297"/>
      <c r="MMI117" s="297"/>
      <c r="MMJ117" s="297"/>
      <c r="MMK117" s="297"/>
      <c r="MML117" s="297"/>
      <c r="MMM117" s="297"/>
      <c r="MMN117" s="297"/>
      <c r="MMO117" s="297"/>
      <c r="MMP117" s="297"/>
      <c r="MMQ117" s="297"/>
      <c r="MMR117" s="297"/>
      <c r="MMS117" s="297"/>
      <c r="MMT117" s="297"/>
      <c r="MMU117" s="297"/>
      <c r="MMV117" s="297"/>
      <c r="MMW117" s="297"/>
      <c r="MMX117" s="297"/>
      <c r="MMY117" s="297"/>
      <c r="MMZ117" s="297"/>
      <c r="MNA117" s="297"/>
      <c r="MNB117" s="297"/>
      <c r="MNC117" s="297"/>
      <c r="MND117" s="297"/>
      <c r="MNE117" s="297"/>
      <c r="MNF117" s="297"/>
      <c r="MNG117" s="297"/>
      <c r="MNH117" s="297"/>
      <c r="MNI117" s="297"/>
      <c r="MNJ117" s="297"/>
      <c r="MNK117" s="297"/>
      <c r="MNL117" s="297"/>
      <c r="MNM117" s="297"/>
      <c r="MNN117" s="297"/>
      <c r="MNO117" s="297"/>
      <c r="MNP117" s="297"/>
      <c r="MNQ117" s="297"/>
      <c r="MNR117" s="297"/>
      <c r="MNS117" s="297"/>
      <c r="MNT117" s="297"/>
      <c r="MNU117" s="297"/>
      <c r="MNV117" s="297"/>
      <c r="MNW117" s="297"/>
      <c r="MNX117" s="297"/>
      <c r="MNY117" s="297"/>
      <c r="MNZ117" s="297"/>
      <c r="MOA117" s="297"/>
      <c r="MOB117" s="297"/>
      <c r="MOC117" s="297"/>
      <c r="MOD117" s="297"/>
      <c r="MOE117" s="297"/>
      <c r="MOF117" s="297"/>
      <c r="MOG117" s="297"/>
      <c r="MOH117" s="297"/>
      <c r="MOI117" s="297"/>
      <c r="MOJ117" s="297"/>
      <c r="MOK117" s="297"/>
      <c r="MOL117" s="297"/>
      <c r="MOM117" s="297"/>
      <c r="MON117" s="297"/>
      <c r="MOO117" s="297"/>
      <c r="MOP117" s="297"/>
      <c r="MOQ117" s="297"/>
      <c r="MOR117" s="297"/>
      <c r="MOS117" s="297"/>
      <c r="MOT117" s="297"/>
      <c r="MOU117" s="297"/>
      <c r="MOV117" s="297"/>
      <c r="MOW117" s="297"/>
      <c r="MOX117" s="297"/>
      <c r="MOY117" s="297"/>
      <c r="MOZ117" s="297"/>
      <c r="MPA117" s="297"/>
      <c r="MPB117" s="297"/>
      <c r="MPC117" s="297"/>
      <c r="MPD117" s="297"/>
      <c r="MPE117" s="297"/>
      <c r="MPF117" s="297"/>
      <c r="MPG117" s="297"/>
      <c r="MPH117" s="297"/>
      <c r="MPI117" s="297"/>
      <c r="MPJ117" s="297"/>
      <c r="MPK117" s="297"/>
      <c r="MPL117" s="297"/>
      <c r="MPM117" s="297"/>
      <c r="MPN117" s="297"/>
      <c r="MPO117" s="297"/>
      <c r="MPP117" s="297"/>
      <c r="MPQ117" s="297"/>
      <c r="MPR117" s="297"/>
      <c r="MPS117" s="297"/>
      <c r="MPT117" s="297"/>
      <c r="MPU117" s="297"/>
      <c r="MPV117" s="297"/>
      <c r="MPW117" s="297"/>
      <c r="MPX117" s="297"/>
      <c r="MPY117" s="297"/>
      <c r="MPZ117" s="297"/>
      <c r="MQA117" s="297"/>
      <c r="MQB117" s="297"/>
      <c r="MQC117" s="297"/>
      <c r="MQD117" s="297"/>
      <c r="MQE117" s="297"/>
      <c r="MQF117" s="297"/>
      <c r="MQG117" s="297"/>
      <c r="MQH117" s="297"/>
      <c r="MQI117" s="297"/>
      <c r="MQJ117" s="297"/>
      <c r="MQK117" s="297"/>
      <c r="MQL117" s="297"/>
      <c r="MQM117" s="297"/>
      <c r="MQN117" s="297"/>
      <c r="MQO117" s="297"/>
      <c r="MQP117" s="297"/>
      <c r="MQQ117" s="297"/>
      <c r="MQR117" s="297"/>
      <c r="MQS117" s="297"/>
      <c r="MQT117" s="297"/>
      <c r="MQU117" s="297"/>
      <c r="MQV117" s="297"/>
      <c r="MQW117" s="297"/>
      <c r="MQX117" s="297"/>
      <c r="MQY117" s="297"/>
      <c r="MQZ117" s="297"/>
      <c r="MRA117" s="297"/>
      <c r="MRB117" s="297"/>
      <c r="MRC117" s="297"/>
      <c r="MRD117" s="297"/>
      <c r="MRE117" s="297"/>
      <c r="MRF117" s="297"/>
      <c r="MRG117" s="297"/>
      <c r="MRH117" s="297"/>
      <c r="MRI117" s="297"/>
      <c r="MRJ117" s="297"/>
      <c r="MRK117" s="297"/>
      <c r="MRL117" s="297"/>
      <c r="MRM117" s="297"/>
      <c r="MRN117" s="297"/>
      <c r="MRO117" s="297"/>
      <c r="MRP117" s="297"/>
      <c r="MRQ117" s="297"/>
      <c r="MRR117" s="297"/>
      <c r="MRS117" s="297"/>
      <c r="MRT117" s="297"/>
      <c r="MRU117" s="297"/>
      <c r="MRV117" s="297"/>
      <c r="MRW117" s="297"/>
      <c r="MRX117" s="297"/>
      <c r="MRY117" s="297"/>
      <c r="MRZ117" s="297"/>
      <c r="MSA117" s="297"/>
      <c r="MSB117" s="297"/>
      <c r="MSC117" s="297"/>
      <c r="MSD117" s="297"/>
      <c r="MSE117" s="297"/>
      <c r="MSF117" s="297"/>
      <c r="MSG117" s="297"/>
      <c r="MSH117" s="297"/>
      <c r="MSI117" s="297"/>
      <c r="MSJ117" s="297"/>
      <c r="MSK117" s="297"/>
      <c r="MSL117" s="297"/>
      <c r="MSM117" s="297"/>
      <c r="MSN117" s="297"/>
      <c r="MSO117" s="297"/>
      <c r="MSP117" s="297"/>
      <c r="MSQ117" s="297"/>
      <c r="MSR117" s="297"/>
      <c r="MSS117" s="297"/>
      <c r="MST117" s="297"/>
      <c r="MSU117" s="297"/>
      <c r="MSV117" s="297"/>
      <c r="MSW117" s="297"/>
      <c r="MSX117" s="297"/>
      <c r="MSY117" s="297"/>
      <c r="MSZ117" s="297"/>
      <c r="MTA117" s="297"/>
      <c r="MTB117" s="297"/>
      <c r="MTC117" s="297"/>
      <c r="MTD117" s="297"/>
      <c r="MTE117" s="297"/>
      <c r="MTF117" s="297"/>
      <c r="MTG117" s="297"/>
      <c r="MTH117" s="297"/>
      <c r="MTI117" s="297"/>
      <c r="MTJ117" s="297"/>
      <c r="MTK117" s="297"/>
      <c r="MTL117" s="297"/>
      <c r="MTM117" s="297"/>
      <c r="MTN117" s="297"/>
      <c r="MTO117" s="297"/>
      <c r="MTP117" s="297"/>
      <c r="MTQ117" s="297"/>
      <c r="MTR117" s="297"/>
      <c r="MTS117" s="297"/>
      <c r="MTT117" s="297"/>
      <c r="MTU117" s="297"/>
      <c r="MTV117" s="297"/>
      <c r="MTW117" s="297"/>
      <c r="MTX117" s="297"/>
      <c r="MTY117" s="297"/>
      <c r="MTZ117" s="297"/>
      <c r="MUA117" s="297"/>
      <c r="MUB117" s="297"/>
      <c r="MUC117" s="297"/>
      <c r="MUD117" s="297"/>
      <c r="MUE117" s="297"/>
      <c r="MUF117" s="297"/>
      <c r="MUG117" s="297"/>
      <c r="MUH117" s="297"/>
      <c r="MUI117" s="297"/>
      <c r="MUJ117" s="297"/>
      <c r="MUK117" s="297"/>
      <c r="MUL117" s="297"/>
      <c r="MUM117" s="297"/>
      <c r="MUN117" s="297"/>
      <c r="MUO117" s="297"/>
      <c r="MUP117" s="297"/>
      <c r="MUQ117" s="297"/>
      <c r="MUR117" s="297"/>
      <c r="MUS117" s="297"/>
      <c r="MUT117" s="297"/>
      <c r="MUU117" s="297"/>
      <c r="MUV117" s="297"/>
      <c r="MUW117" s="297"/>
      <c r="MUX117" s="297"/>
      <c r="MUY117" s="297"/>
      <c r="MUZ117" s="297"/>
      <c r="MVA117" s="297"/>
      <c r="MVB117" s="297"/>
      <c r="MVC117" s="297"/>
      <c r="MVD117" s="297"/>
      <c r="MVE117" s="297"/>
      <c r="MVF117" s="297"/>
      <c r="MVG117" s="297"/>
      <c r="MVH117" s="297"/>
      <c r="MVI117" s="297"/>
      <c r="MVJ117" s="297"/>
      <c r="MVK117" s="297"/>
      <c r="MVL117" s="297"/>
      <c r="MVM117" s="297"/>
      <c r="MVN117" s="297"/>
      <c r="MVO117" s="297"/>
      <c r="MVP117" s="297"/>
      <c r="MVQ117" s="297"/>
      <c r="MVR117" s="297"/>
      <c r="MVS117" s="297"/>
      <c r="MVT117" s="297"/>
      <c r="MVU117" s="297"/>
      <c r="MVV117" s="297"/>
      <c r="MVW117" s="297"/>
      <c r="MVX117" s="297"/>
      <c r="MVY117" s="297"/>
      <c r="MVZ117" s="297"/>
      <c r="MWA117" s="297"/>
      <c r="MWB117" s="297"/>
      <c r="MWC117" s="297"/>
      <c r="MWD117" s="297"/>
      <c r="MWE117" s="297"/>
      <c r="MWF117" s="297"/>
      <c r="MWG117" s="297"/>
      <c r="MWH117" s="297"/>
      <c r="MWI117" s="297"/>
      <c r="MWJ117" s="297"/>
      <c r="MWK117" s="297"/>
      <c r="MWL117" s="297"/>
      <c r="MWM117" s="297"/>
      <c r="MWN117" s="297"/>
      <c r="MWO117" s="297"/>
      <c r="MWP117" s="297"/>
      <c r="MWQ117" s="297"/>
      <c r="MWR117" s="297"/>
      <c r="MWS117" s="297"/>
      <c r="MWT117" s="297"/>
      <c r="MWU117" s="297"/>
      <c r="MWV117" s="297"/>
      <c r="MWW117" s="297"/>
      <c r="MWX117" s="297"/>
      <c r="MWY117" s="297"/>
      <c r="MWZ117" s="297"/>
      <c r="MXA117" s="297"/>
      <c r="MXB117" s="297"/>
      <c r="MXC117" s="297"/>
      <c r="MXD117" s="297"/>
      <c r="MXE117" s="297"/>
      <c r="MXF117" s="297"/>
      <c r="MXG117" s="297"/>
      <c r="MXH117" s="297"/>
      <c r="MXI117" s="297"/>
      <c r="MXJ117" s="297"/>
      <c r="MXK117" s="297"/>
      <c r="MXL117" s="297"/>
      <c r="MXM117" s="297"/>
      <c r="MXN117" s="297"/>
      <c r="MXO117" s="297"/>
      <c r="MXP117" s="297"/>
      <c r="MXQ117" s="297"/>
      <c r="MXR117" s="297"/>
      <c r="MXS117" s="297"/>
      <c r="MXT117" s="297"/>
      <c r="MXU117" s="297"/>
      <c r="MXV117" s="297"/>
      <c r="MXW117" s="297"/>
      <c r="MXX117" s="297"/>
      <c r="MXY117" s="297"/>
      <c r="MXZ117" s="297"/>
      <c r="MYA117" s="297"/>
      <c r="MYB117" s="297"/>
      <c r="MYC117" s="297"/>
      <c r="MYD117" s="297"/>
      <c r="MYE117" s="297"/>
      <c r="MYF117" s="297"/>
      <c r="MYG117" s="297"/>
      <c r="MYH117" s="297"/>
      <c r="MYI117" s="297"/>
      <c r="MYJ117" s="297"/>
      <c r="MYK117" s="297"/>
      <c r="MYL117" s="297"/>
      <c r="MYM117" s="297"/>
      <c r="MYN117" s="297"/>
      <c r="MYO117" s="297"/>
      <c r="MYP117" s="297"/>
      <c r="MYQ117" s="297"/>
      <c r="MYR117" s="297"/>
      <c r="MYS117" s="297"/>
      <c r="MYT117" s="297"/>
      <c r="MYU117" s="297"/>
      <c r="MYV117" s="297"/>
      <c r="MYW117" s="297"/>
      <c r="MYX117" s="297"/>
      <c r="MYY117" s="297"/>
      <c r="MYZ117" s="297"/>
      <c r="MZA117" s="297"/>
      <c r="MZB117" s="297"/>
      <c r="MZC117" s="297"/>
      <c r="MZD117" s="297"/>
      <c r="MZE117" s="297"/>
      <c r="MZF117" s="297"/>
      <c r="MZG117" s="297"/>
      <c r="MZH117" s="297"/>
      <c r="MZI117" s="297"/>
      <c r="MZJ117" s="297"/>
      <c r="MZK117" s="297"/>
      <c r="MZL117" s="297"/>
      <c r="MZM117" s="297"/>
      <c r="MZN117" s="297"/>
      <c r="MZO117" s="297"/>
      <c r="MZP117" s="297"/>
      <c r="MZQ117" s="297"/>
      <c r="MZR117" s="297"/>
      <c r="MZS117" s="297"/>
      <c r="MZT117" s="297"/>
      <c r="MZU117" s="297"/>
      <c r="MZV117" s="297"/>
      <c r="MZW117" s="297"/>
      <c r="MZX117" s="297"/>
      <c r="MZY117" s="297"/>
      <c r="MZZ117" s="297"/>
      <c r="NAA117" s="297"/>
      <c r="NAB117" s="297"/>
      <c r="NAC117" s="297"/>
      <c r="NAD117" s="297"/>
      <c r="NAE117" s="297"/>
      <c r="NAF117" s="297"/>
      <c r="NAG117" s="297"/>
      <c r="NAH117" s="297"/>
      <c r="NAI117" s="297"/>
      <c r="NAJ117" s="297"/>
      <c r="NAK117" s="297"/>
      <c r="NAL117" s="297"/>
      <c r="NAM117" s="297"/>
      <c r="NAN117" s="297"/>
      <c r="NAO117" s="297"/>
      <c r="NAP117" s="297"/>
      <c r="NAQ117" s="297"/>
      <c r="NAR117" s="297"/>
      <c r="NAS117" s="297"/>
      <c r="NAT117" s="297"/>
      <c r="NAU117" s="297"/>
      <c r="NAV117" s="297"/>
      <c r="NAW117" s="297"/>
      <c r="NAX117" s="297"/>
      <c r="NAY117" s="297"/>
      <c r="NAZ117" s="297"/>
      <c r="NBA117" s="297"/>
      <c r="NBB117" s="297"/>
      <c r="NBC117" s="297"/>
      <c r="NBD117" s="297"/>
      <c r="NBE117" s="297"/>
      <c r="NBF117" s="297"/>
      <c r="NBG117" s="297"/>
      <c r="NBH117" s="297"/>
      <c r="NBI117" s="297"/>
      <c r="NBJ117" s="297"/>
      <c r="NBK117" s="297"/>
      <c r="NBL117" s="297"/>
      <c r="NBM117" s="297"/>
      <c r="NBN117" s="297"/>
      <c r="NBO117" s="297"/>
      <c r="NBP117" s="297"/>
      <c r="NBQ117" s="297"/>
      <c r="NBR117" s="297"/>
      <c r="NBS117" s="297"/>
      <c r="NBT117" s="297"/>
      <c r="NBU117" s="297"/>
      <c r="NBV117" s="297"/>
      <c r="NBW117" s="297"/>
      <c r="NBX117" s="297"/>
      <c r="NBY117" s="297"/>
      <c r="NBZ117" s="297"/>
      <c r="NCA117" s="297"/>
      <c r="NCB117" s="297"/>
      <c r="NCC117" s="297"/>
      <c r="NCD117" s="297"/>
      <c r="NCE117" s="297"/>
      <c r="NCF117" s="297"/>
      <c r="NCG117" s="297"/>
      <c r="NCH117" s="297"/>
      <c r="NCI117" s="297"/>
      <c r="NCJ117" s="297"/>
      <c r="NCK117" s="297"/>
      <c r="NCL117" s="297"/>
      <c r="NCM117" s="297"/>
      <c r="NCN117" s="297"/>
      <c r="NCO117" s="297"/>
      <c r="NCP117" s="297"/>
      <c r="NCQ117" s="297"/>
      <c r="NCR117" s="297"/>
      <c r="NCS117" s="297"/>
      <c r="NCT117" s="297"/>
      <c r="NCU117" s="297"/>
      <c r="NCV117" s="297"/>
      <c r="NCW117" s="297"/>
      <c r="NCX117" s="297"/>
      <c r="NCY117" s="297"/>
      <c r="NCZ117" s="297"/>
      <c r="NDA117" s="297"/>
      <c r="NDB117" s="297"/>
      <c r="NDC117" s="297"/>
      <c r="NDD117" s="297"/>
      <c r="NDE117" s="297"/>
      <c r="NDF117" s="297"/>
      <c r="NDG117" s="297"/>
      <c r="NDH117" s="297"/>
      <c r="NDI117" s="297"/>
      <c r="NDJ117" s="297"/>
      <c r="NDK117" s="297"/>
      <c r="NDL117" s="297"/>
      <c r="NDM117" s="297"/>
      <c r="NDN117" s="297"/>
      <c r="NDO117" s="297"/>
      <c r="NDP117" s="297"/>
      <c r="NDQ117" s="297"/>
      <c r="NDR117" s="297"/>
      <c r="NDS117" s="297"/>
      <c r="NDT117" s="297"/>
      <c r="NDU117" s="297"/>
      <c r="NDV117" s="297"/>
      <c r="NDW117" s="297"/>
      <c r="NDX117" s="297"/>
      <c r="NDY117" s="297"/>
      <c r="NDZ117" s="297"/>
      <c r="NEA117" s="297"/>
      <c r="NEB117" s="297"/>
      <c r="NEC117" s="297"/>
      <c r="NED117" s="297"/>
      <c r="NEE117" s="297"/>
      <c r="NEF117" s="297"/>
      <c r="NEG117" s="297"/>
      <c r="NEH117" s="297"/>
      <c r="NEI117" s="297"/>
      <c r="NEJ117" s="297"/>
      <c r="NEK117" s="297"/>
      <c r="NEL117" s="297"/>
      <c r="NEM117" s="297"/>
      <c r="NEN117" s="297"/>
      <c r="NEO117" s="297"/>
      <c r="NEP117" s="297"/>
      <c r="NEQ117" s="297"/>
      <c r="NER117" s="297"/>
      <c r="NES117" s="297"/>
      <c r="NET117" s="297"/>
      <c r="NEU117" s="297"/>
      <c r="NEV117" s="297"/>
      <c r="NEW117" s="297"/>
      <c r="NEX117" s="297"/>
      <c r="NEY117" s="297"/>
      <c r="NEZ117" s="297"/>
      <c r="NFA117" s="297"/>
      <c r="NFB117" s="297"/>
      <c r="NFC117" s="297"/>
      <c r="NFD117" s="297"/>
      <c r="NFE117" s="297"/>
      <c r="NFF117" s="297"/>
      <c r="NFG117" s="297"/>
      <c r="NFH117" s="297"/>
      <c r="NFI117" s="297"/>
      <c r="NFJ117" s="297"/>
      <c r="NFK117" s="297"/>
      <c r="NFL117" s="297"/>
      <c r="NFM117" s="297"/>
      <c r="NFN117" s="297"/>
      <c r="NFO117" s="297"/>
      <c r="NFP117" s="297"/>
      <c r="NFQ117" s="297"/>
      <c r="NFR117" s="297"/>
      <c r="NFS117" s="297"/>
      <c r="NFT117" s="297"/>
      <c r="NFU117" s="297"/>
      <c r="NFV117" s="297"/>
      <c r="NFW117" s="297"/>
      <c r="NFX117" s="297"/>
      <c r="NFY117" s="297"/>
      <c r="NFZ117" s="297"/>
      <c r="NGA117" s="297"/>
      <c r="NGB117" s="297"/>
      <c r="NGC117" s="297"/>
      <c r="NGD117" s="297"/>
      <c r="NGE117" s="297"/>
      <c r="NGF117" s="297"/>
      <c r="NGG117" s="297"/>
      <c r="NGH117" s="297"/>
      <c r="NGI117" s="297"/>
      <c r="NGJ117" s="297"/>
      <c r="NGK117" s="297"/>
      <c r="NGL117" s="297"/>
      <c r="NGM117" s="297"/>
      <c r="NGN117" s="297"/>
      <c r="NGO117" s="297"/>
      <c r="NGP117" s="297"/>
      <c r="NGQ117" s="297"/>
      <c r="NGR117" s="297"/>
      <c r="NGS117" s="297"/>
      <c r="NGT117" s="297"/>
      <c r="NGU117" s="297"/>
      <c r="NGV117" s="297"/>
      <c r="NGW117" s="297"/>
      <c r="NGX117" s="297"/>
      <c r="NGY117" s="297"/>
      <c r="NGZ117" s="297"/>
      <c r="NHA117" s="297"/>
      <c r="NHB117" s="297"/>
      <c r="NHC117" s="297"/>
      <c r="NHD117" s="297"/>
      <c r="NHE117" s="297"/>
      <c r="NHF117" s="297"/>
      <c r="NHG117" s="297"/>
      <c r="NHH117" s="297"/>
      <c r="NHI117" s="297"/>
      <c r="NHJ117" s="297"/>
      <c r="NHK117" s="297"/>
      <c r="NHL117" s="297"/>
      <c r="NHM117" s="297"/>
      <c r="NHN117" s="297"/>
      <c r="NHO117" s="297"/>
      <c r="NHP117" s="297"/>
      <c r="NHQ117" s="297"/>
      <c r="NHR117" s="297"/>
      <c r="NHS117" s="297"/>
      <c r="NHT117" s="297"/>
      <c r="NHU117" s="297"/>
      <c r="NHV117" s="297"/>
      <c r="NHW117" s="297"/>
      <c r="NHX117" s="297"/>
      <c r="NHY117" s="297"/>
      <c r="NHZ117" s="297"/>
      <c r="NIA117" s="297"/>
      <c r="NIB117" s="297"/>
      <c r="NIC117" s="297"/>
      <c r="NID117" s="297"/>
      <c r="NIE117" s="297"/>
      <c r="NIF117" s="297"/>
      <c r="NIG117" s="297"/>
      <c r="NIH117" s="297"/>
      <c r="NII117" s="297"/>
      <c r="NIJ117" s="297"/>
      <c r="NIK117" s="297"/>
      <c r="NIL117" s="297"/>
      <c r="NIM117" s="297"/>
      <c r="NIN117" s="297"/>
      <c r="NIO117" s="297"/>
      <c r="NIP117" s="297"/>
      <c r="NIQ117" s="297"/>
      <c r="NIR117" s="297"/>
      <c r="NIS117" s="297"/>
      <c r="NIT117" s="297"/>
      <c r="NIU117" s="297"/>
      <c r="NIV117" s="297"/>
      <c r="NIW117" s="297"/>
      <c r="NIX117" s="297"/>
      <c r="NIY117" s="297"/>
      <c r="NIZ117" s="297"/>
      <c r="NJA117" s="297"/>
      <c r="NJB117" s="297"/>
      <c r="NJC117" s="297"/>
      <c r="NJD117" s="297"/>
      <c r="NJE117" s="297"/>
      <c r="NJF117" s="297"/>
      <c r="NJG117" s="297"/>
      <c r="NJH117" s="297"/>
      <c r="NJI117" s="297"/>
      <c r="NJJ117" s="297"/>
      <c r="NJK117" s="297"/>
      <c r="NJL117" s="297"/>
      <c r="NJM117" s="297"/>
      <c r="NJN117" s="297"/>
      <c r="NJO117" s="297"/>
      <c r="NJP117" s="297"/>
      <c r="NJQ117" s="297"/>
      <c r="NJR117" s="297"/>
      <c r="NJS117" s="297"/>
      <c r="NJT117" s="297"/>
      <c r="NJU117" s="297"/>
      <c r="NJV117" s="297"/>
      <c r="NJW117" s="297"/>
      <c r="NJX117" s="297"/>
      <c r="NJY117" s="297"/>
      <c r="NJZ117" s="297"/>
      <c r="NKA117" s="297"/>
      <c r="NKB117" s="297"/>
      <c r="NKC117" s="297"/>
      <c r="NKD117" s="297"/>
      <c r="NKE117" s="297"/>
      <c r="NKF117" s="297"/>
      <c r="NKG117" s="297"/>
      <c r="NKH117" s="297"/>
      <c r="NKI117" s="297"/>
      <c r="NKJ117" s="297"/>
      <c r="NKK117" s="297"/>
      <c r="NKL117" s="297"/>
      <c r="NKM117" s="297"/>
      <c r="NKN117" s="297"/>
      <c r="NKO117" s="297"/>
      <c r="NKP117" s="297"/>
      <c r="NKQ117" s="297"/>
      <c r="NKR117" s="297"/>
      <c r="NKS117" s="297"/>
      <c r="NKT117" s="297"/>
      <c r="NKU117" s="297"/>
      <c r="NKV117" s="297"/>
      <c r="NKW117" s="297"/>
      <c r="NKX117" s="297"/>
      <c r="NKY117" s="297"/>
      <c r="NKZ117" s="297"/>
      <c r="NLA117" s="297"/>
      <c r="NLB117" s="297"/>
      <c r="NLC117" s="297"/>
      <c r="NLD117" s="297"/>
      <c r="NLE117" s="297"/>
      <c r="NLF117" s="297"/>
      <c r="NLG117" s="297"/>
      <c r="NLH117" s="297"/>
      <c r="NLI117" s="297"/>
      <c r="NLJ117" s="297"/>
      <c r="NLK117" s="297"/>
      <c r="NLL117" s="297"/>
      <c r="NLM117" s="297"/>
      <c r="NLN117" s="297"/>
      <c r="NLO117" s="297"/>
      <c r="NLP117" s="297"/>
      <c r="NLQ117" s="297"/>
      <c r="NLR117" s="297"/>
      <c r="NLS117" s="297"/>
      <c r="NLT117" s="297"/>
      <c r="NLU117" s="297"/>
      <c r="NLV117" s="297"/>
      <c r="NLW117" s="297"/>
      <c r="NLX117" s="297"/>
      <c r="NLY117" s="297"/>
      <c r="NLZ117" s="297"/>
      <c r="NMA117" s="297"/>
      <c r="NMB117" s="297"/>
      <c r="NMC117" s="297"/>
      <c r="NMD117" s="297"/>
      <c r="NME117" s="297"/>
      <c r="NMF117" s="297"/>
      <c r="NMG117" s="297"/>
      <c r="NMH117" s="297"/>
      <c r="NMI117" s="297"/>
      <c r="NMJ117" s="297"/>
      <c r="NMK117" s="297"/>
      <c r="NML117" s="297"/>
      <c r="NMM117" s="297"/>
      <c r="NMN117" s="297"/>
      <c r="NMO117" s="297"/>
      <c r="NMP117" s="297"/>
      <c r="NMQ117" s="297"/>
      <c r="NMR117" s="297"/>
      <c r="NMS117" s="297"/>
      <c r="NMT117" s="297"/>
      <c r="NMU117" s="297"/>
      <c r="NMV117" s="297"/>
      <c r="NMW117" s="297"/>
      <c r="NMX117" s="297"/>
      <c r="NMY117" s="297"/>
      <c r="NMZ117" s="297"/>
      <c r="NNA117" s="297"/>
      <c r="NNB117" s="297"/>
      <c r="NNC117" s="297"/>
      <c r="NND117" s="297"/>
      <c r="NNE117" s="297"/>
      <c r="NNF117" s="297"/>
      <c r="NNG117" s="297"/>
      <c r="NNH117" s="297"/>
      <c r="NNI117" s="297"/>
      <c r="NNJ117" s="297"/>
      <c r="NNK117" s="297"/>
      <c r="NNL117" s="297"/>
      <c r="NNM117" s="297"/>
      <c r="NNN117" s="297"/>
      <c r="NNO117" s="297"/>
      <c r="NNP117" s="297"/>
      <c r="NNQ117" s="297"/>
      <c r="NNR117" s="297"/>
      <c r="NNS117" s="297"/>
      <c r="NNT117" s="297"/>
      <c r="NNU117" s="297"/>
      <c r="NNV117" s="297"/>
      <c r="NNW117" s="297"/>
      <c r="NNX117" s="297"/>
      <c r="NNY117" s="297"/>
      <c r="NNZ117" s="297"/>
      <c r="NOA117" s="297"/>
      <c r="NOB117" s="297"/>
      <c r="NOC117" s="297"/>
      <c r="NOD117" s="297"/>
      <c r="NOE117" s="297"/>
      <c r="NOF117" s="297"/>
      <c r="NOG117" s="297"/>
      <c r="NOH117" s="297"/>
      <c r="NOI117" s="297"/>
      <c r="NOJ117" s="297"/>
      <c r="NOK117" s="297"/>
      <c r="NOL117" s="297"/>
      <c r="NOM117" s="297"/>
      <c r="NON117" s="297"/>
      <c r="NOO117" s="297"/>
      <c r="NOP117" s="297"/>
      <c r="NOQ117" s="297"/>
      <c r="NOR117" s="297"/>
      <c r="NOS117" s="297"/>
      <c r="NOT117" s="297"/>
      <c r="NOU117" s="297"/>
      <c r="NOV117" s="297"/>
      <c r="NOW117" s="297"/>
      <c r="NOX117" s="297"/>
      <c r="NOY117" s="297"/>
      <c r="NOZ117" s="297"/>
      <c r="NPA117" s="297"/>
      <c r="NPB117" s="297"/>
      <c r="NPC117" s="297"/>
      <c r="NPD117" s="297"/>
      <c r="NPE117" s="297"/>
      <c r="NPF117" s="297"/>
      <c r="NPG117" s="297"/>
      <c r="NPH117" s="297"/>
      <c r="NPI117" s="297"/>
      <c r="NPJ117" s="297"/>
      <c r="NPK117" s="297"/>
      <c r="NPL117" s="297"/>
      <c r="NPM117" s="297"/>
      <c r="NPN117" s="297"/>
      <c r="NPO117" s="297"/>
      <c r="NPP117" s="297"/>
      <c r="NPQ117" s="297"/>
      <c r="NPR117" s="297"/>
      <c r="NPS117" s="297"/>
      <c r="NPT117" s="297"/>
      <c r="NPU117" s="297"/>
      <c r="NPV117" s="297"/>
      <c r="NPW117" s="297"/>
      <c r="NPX117" s="297"/>
      <c r="NPY117" s="297"/>
      <c r="NPZ117" s="297"/>
      <c r="NQA117" s="297"/>
      <c r="NQB117" s="297"/>
      <c r="NQC117" s="297"/>
      <c r="NQD117" s="297"/>
      <c r="NQE117" s="297"/>
      <c r="NQF117" s="297"/>
      <c r="NQG117" s="297"/>
      <c r="NQH117" s="297"/>
      <c r="NQI117" s="297"/>
      <c r="NQJ117" s="297"/>
      <c r="NQK117" s="297"/>
      <c r="NQL117" s="297"/>
      <c r="NQM117" s="297"/>
      <c r="NQN117" s="297"/>
      <c r="NQO117" s="297"/>
      <c r="NQP117" s="297"/>
      <c r="NQQ117" s="297"/>
      <c r="NQR117" s="297"/>
      <c r="NQS117" s="297"/>
      <c r="NQT117" s="297"/>
      <c r="NQU117" s="297"/>
      <c r="NQV117" s="297"/>
      <c r="NQW117" s="297"/>
      <c r="NQX117" s="297"/>
      <c r="NQY117" s="297"/>
      <c r="NQZ117" s="297"/>
      <c r="NRA117" s="297"/>
      <c r="NRB117" s="297"/>
      <c r="NRC117" s="297"/>
      <c r="NRD117" s="297"/>
      <c r="NRE117" s="297"/>
      <c r="NRF117" s="297"/>
      <c r="NRG117" s="297"/>
      <c r="NRH117" s="297"/>
      <c r="NRI117" s="297"/>
      <c r="NRJ117" s="297"/>
      <c r="NRK117" s="297"/>
      <c r="NRL117" s="297"/>
      <c r="NRM117" s="297"/>
      <c r="NRN117" s="297"/>
      <c r="NRO117" s="297"/>
      <c r="NRP117" s="297"/>
      <c r="NRQ117" s="297"/>
      <c r="NRR117" s="297"/>
      <c r="NRS117" s="297"/>
      <c r="NRT117" s="297"/>
      <c r="NRU117" s="297"/>
      <c r="NRV117" s="297"/>
      <c r="NRW117" s="297"/>
      <c r="NRX117" s="297"/>
      <c r="NRY117" s="297"/>
      <c r="NRZ117" s="297"/>
      <c r="NSA117" s="297"/>
      <c r="NSB117" s="297"/>
      <c r="NSC117" s="297"/>
      <c r="NSD117" s="297"/>
      <c r="NSE117" s="297"/>
      <c r="NSF117" s="297"/>
      <c r="NSG117" s="297"/>
      <c r="NSH117" s="297"/>
      <c r="NSI117" s="297"/>
      <c r="NSJ117" s="297"/>
      <c r="NSK117" s="297"/>
      <c r="NSL117" s="297"/>
      <c r="NSM117" s="297"/>
      <c r="NSN117" s="297"/>
      <c r="NSO117" s="297"/>
      <c r="NSP117" s="297"/>
      <c r="NSQ117" s="297"/>
      <c r="NSR117" s="297"/>
      <c r="NSS117" s="297"/>
      <c r="NST117" s="297"/>
      <c r="NSU117" s="297"/>
      <c r="NSV117" s="297"/>
      <c r="NSW117" s="297"/>
      <c r="NSX117" s="297"/>
      <c r="NSY117" s="297"/>
      <c r="NSZ117" s="297"/>
      <c r="NTA117" s="297"/>
      <c r="NTB117" s="297"/>
      <c r="NTC117" s="297"/>
      <c r="NTD117" s="297"/>
      <c r="NTE117" s="297"/>
      <c r="NTF117" s="297"/>
      <c r="NTG117" s="297"/>
      <c r="NTH117" s="297"/>
      <c r="NTI117" s="297"/>
      <c r="NTJ117" s="297"/>
      <c r="NTK117" s="297"/>
      <c r="NTL117" s="297"/>
      <c r="NTM117" s="297"/>
      <c r="NTN117" s="297"/>
      <c r="NTO117" s="297"/>
      <c r="NTP117" s="297"/>
      <c r="NTQ117" s="297"/>
      <c r="NTR117" s="297"/>
      <c r="NTS117" s="297"/>
      <c r="NTT117" s="297"/>
      <c r="NTU117" s="297"/>
      <c r="NTV117" s="297"/>
      <c r="NTW117" s="297"/>
      <c r="NTX117" s="297"/>
      <c r="NTY117" s="297"/>
      <c r="NTZ117" s="297"/>
      <c r="NUA117" s="297"/>
      <c r="NUB117" s="297"/>
      <c r="NUC117" s="297"/>
      <c r="NUD117" s="297"/>
      <c r="NUE117" s="297"/>
      <c r="NUF117" s="297"/>
      <c r="NUG117" s="297"/>
      <c r="NUH117" s="297"/>
      <c r="NUI117" s="297"/>
      <c r="NUJ117" s="297"/>
      <c r="NUK117" s="297"/>
      <c r="NUL117" s="297"/>
      <c r="NUM117" s="297"/>
      <c r="NUN117" s="297"/>
      <c r="NUO117" s="297"/>
      <c r="NUP117" s="297"/>
      <c r="NUQ117" s="297"/>
      <c r="NUR117" s="297"/>
      <c r="NUS117" s="297"/>
      <c r="NUT117" s="297"/>
      <c r="NUU117" s="297"/>
      <c r="NUV117" s="297"/>
      <c r="NUW117" s="297"/>
      <c r="NUX117" s="297"/>
      <c r="NUY117" s="297"/>
      <c r="NUZ117" s="297"/>
      <c r="NVA117" s="297"/>
      <c r="NVB117" s="297"/>
      <c r="NVC117" s="297"/>
      <c r="NVD117" s="297"/>
      <c r="NVE117" s="297"/>
      <c r="NVF117" s="297"/>
      <c r="NVG117" s="297"/>
      <c r="NVH117" s="297"/>
      <c r="NVI117" s="297"/>
      <c r="NVJ117" s="297"/>
      <c r="NVK117" s="297"/>
      <c r="NVL117" s="297"/>
      <c r="NVM117" s="297"/>
      <c r="NVN117" s="297"/>
      <c r="NVO117" s="297"/>
      <c r="NVP117" s="297"/>
      <c r="NVQ117" s="297"/>
      <c r="NVR117" s="297"/>
      <c r="NVS117" s="297"/>
      <c r="NVT117" s="297"/>
      <c r="NVU117" s="297"/>
      <c r="NVV117" s="297"/>
      <c r="NVW117" s="297"/>
      <c r="NVX117" s="297"/>
      <c r="NVY117" s="297"/>
      <c r="NVZ117" s="297"/>
      <c r="NWA117" s="297"/>
      <c r="NWB117" s="297"/>
      <c r="NWC117" s="297"/>
      <c r="NWD117" s="297"/>
      <c r="NWE117" s="297"/>
      <c r="NWF117" s="297"/>
      <c r="NWG117" s="297"/>
      <c r="NWH117" s="297"/>
      <c r="NWI117" s="297"/>
      <c r="NWJ117" s="297"/>
      <c r="NWK117" s="297"/>
      <c r="NWL117" s="297"/>
      <c r="NWM117" s="297"/>
      <c r="NWN117" s="297"/>
      <c r="NWO117" s="297"/>
      <c r="NWP117" s="297"/>
      <c r="NWQ117" s="297"/>
      <c r="NWR117" s="297"/>
      <c r="NWS117" s="297"/>
      <c r="NWT117" s="297"/>
      <c r="NWU117" s="297"/>
      <c r="NWV117" s="297"/>
      <c r="NWW117" s="297"/>
      <c r="NWX117" s="297"/>
      <c r="NWY117" s="297"/>
      <c r="NWZ117" s="297"/>
      <c r="NXA117" s="297"/>
      <c r="NXB117" s="297"/>
      <c r="NXC117" s="297"/>
      <c r="NXD117" s="297"/>
      <c r="NXE117" s="297"/>
      <c r="NXF117" s="297"/>
      <c r="NXG117" s="297"/>
      <c r="NXH117" s="297"/>
      <c r="NXI117" s="297"/>
      <c r="NXJ117" s="297"/>
      <c r="NXK117" s="297"/>
      <c r="NXL117" s="297"/>
      <c r="NXM117" s="297"/>
      <c r="NXN117" s="297"/>
      <c r="NXO117" s="297"/>
      <c r="NXP117" s="297"/>
      <c r="NXQ117" s="297"/>
      <c r="NXR117" s="297"/>
      <c r="NXS117" s="297"/>
      <c r="NXT117" s="297"/>
      <c r="NXU117" s="297"/>
      <c r="NXV117" s="297"/>
      <c r="NXW117" s="297"/>
      <c r="NXX117" s="297"/>
      <c r="NXY117" s="297"/>
      <c r="NXZ117" s="297"/>
      <c r="NYA117" s="297"/>
      <c r="NYB117" s="297"/>
      <c r="NYC117" s="297"/>
      <c r="NYD117" s="297"/>
      <c r="NYE117" s="297"/>
      <c r="NYF117" s="297"/>
      <c r="NYG117" s="297"/>
      <c r="NYH117" s="297"/>
      <c r="NYI117" s="297"/>
      <c r="NYJ117" s="297"/>
      <c r="NYK117" s="297"/>
      <c r="NYL117" s="297"/>
      <c r="NYM117" s="297"/>
      <c r="NYN117" s="297"/>
      <c r="NYO117" s="297"/>
      <c r="NYP117" s="297"/>
      <c r="NYQ117" s="297"/>
      <c r="NYR117" s="297"/>
      <c r="NYS117" s="297"/>
      <c r="NYT117" s="297"/>
      <c r="NYU117" s="297"/>
      <c r="NYV117" s="297"/>
      <c r="NYW117" s="297"/>
      <c r="NYX117" s="297"/>
      <c r="NYY117" s="297"/>
      <c r="NYZ117" s="297"/>
      <c r="NZA117" s="297"/>
      <c r="NZB117" s="297"/>
      <c r="NZC117" s="297"/>
      <c r="NZD117" s="297"/>
      <c r="NZE117" s="297"/>
      <c r="NZF117" s="297"/>
      <c r="NZG117" s="297"/>
      <c r="NZH117" s="297"/>
      <c r="NZI117" s="297"/>
      <c r="NZJ117" s="297"/>
      <c r="NZK117" s="297"/>
      <c r="NZL117" s="297"/>
      <c r="NZM117" s="297"/>
      <c r="NZN117" s="297"/>
      <c r="NZO117" s="297"/>
      <c r="NZP117" s="297"/>
      <c r="NZQ117" s="297"/>
      <c r="NZR117" s="297"/>
      <c r="NZS117" s="297"/>
      <c r="NZT117" s="297"/>
      <c r="NZU117" s="297"/>
      <c r="NZV117" s="297"/>
      <c r="NZW117" s="297"/>
      <c r="NZX117" s="297"/>
      <c r="NZY117" s="297"/>
      <c r="NZZ117" s="297"/>
      <c r="OAA117" s="297"/>
      <c r="OAB117" s="297"/>
      <c r="OAC117" s="297"/>
      <c r="OAD117" s="297"/>
      <c r="OAE117" s="297"/>
      <c r="OAF117" s="297"/>
      <c r="OAG117" s="297"/>
      <c r="OAH117" s="297"/>
      <c r="OAI117" s="297"/>
      <c r="OAJ117" s="297"/>
      <c r="OAK117" s="297"/>
      <c r="OAL117" s="297"/>
      <c r="OAM117" s="297"/>
      <c r="OAN117" s="297"/>
      <c r="OAO117" s="297"/>
      <c r="OAP117" s="297"/>
      <c r="OAQ117" s="297"/>
      <c r="OAR117" s="297"/>
      <c r="OAS117" s="297"/>
      <c r="OAT117" s="297"/>
      <c r="OAU117" s="297"/>
      <c r="OAV117" s="297"/>
      <c r="OAW117" s="297"/>
      <c r="OAX117" s="297"/>
      <c r="OAY117" s="297"/>
      <c r="OAZ117" s="297"/>
      <c r="OBA117" s="297"/>
      <c r="OBB117" s="297"/>
      <c r="OBC117" s="297"/>
      <c r="OBD117" s="297"/>
      <c r="OBE117" s="297"/>
      <c r="OBF117" s="297"/>
      <c r="OBG117" s="297"/>
      <c r="OBH117" s="297"/>
      <c r="OBI117" s="297"/>
      <c r="OBJ117" s="297"/>
      <c r="OBK117" s="297"/>
      <c r="OBL117" s="297"/>
      <c r="OBM117" s="297"/>
      <c r="OBN117" s="297"/>
      <c r="OBO117" s="297"/>
      <c r="OBP117" s="297"/>
      <c r="OBQ117" s="297"/>
      <c r="OBR117" s="297"/>
      <c r="OBS117" s="297"/>
      <c r="OBT117" s="297"/>
      <c r="OBU117" s="297"/>
      <c r="OBV117" s="297"/>
      <c r="OBW117" s="297"/>
      <c r="OBX117" s="297"/>
      <c r="OBY117" s="297"/>
      <c r="OBZ117" s="297"/>
      <c r="OCA117" s="297"/>
      <c r="OCB117" s="297"/>
      <c r="OCC117" s="297"/>
      <c r="OCD117" s="297"/>
      <c r="OCE117" s="297"/>
      <c r="OCF117" s="297"/>
      <c r="OCG117" s="297"/>
      <c r="OCH117" s="297"/>
      <c r="OCI117" s="297"/>
      <c r="OCJ117" s="297"/>
      <c r="OCK117" s="297"/>
      <c r="OCL117" s="297"/>
      <c r="OCM117" s="297"/>
      <c r="OCN117" s="297"/>
      <c r="OCO117" s="297"/>
      <c r="OCP117" s="297"/>
      <c r="OCQ117" s="297"/>
      <c r="OCR117" s="297"/>
      <c r="OCS117" s="297"/>
      <c r="OCT117" s="297"/>
      <c r="OCU117" s="297"/>
      <c r="OCV117" s="297"/>
      <c r="OCW117" s="297"/>
      <c r="OCX117" s="297"/>
      <c r="OCY117" s="297"/>
      <c r="OCZ117" s="297"/>
      <c r="ODA117" s="297"/>
      <c r="ODB117" s="297"/>
      <c r="ODC117" s="297"/>
      <c r="ODD117" s="297"/>
      <c r="ODE117" s="297"/>
      <c r="ODF117" s="297"/>
      <c r="ODG117" s="297"/>
      <c r="ODH117" s="297"/>
      <c r="ODI117" s="297"/>
      <c r="ODJ117" s="297"/>
      <c r="ODK117" s="297"/>
      <c r="ODL117" s="297"/>
      <c r="ODM117" s="297"/>
      <c r="ODN117" s="297"/>
      <c r="ODO117" s="297"/>
      <c r="ODP117" s="297"/>
      <c r="ODQ117" s="297"/>
      <c r="ODR117" s="297"/>
      <c r="ODS117" s="297"/>
      <c r="ODT117" s="297"/>
      <c r="ODU117" s="297"/>
      <c r="ODV117" s="297"/>
      <c r="ODW117" s="297"/>
      <c r="ODX117" s="297"/>
      <c r="ODY117" s="297"/>
      <c r="ODZ117" s="297"/>
      <c r="OEA117" s="297"/>
      <c r="OEB117" s="297"/>
      <c r="OEC117" s="297"/>
      <c r="OED117" s="297"/>
      <c r="OEE117" s="297"/>
      <c r="OEF117" s="297"/>
      <c r="OEG117" s="297"/>
      <c r="OEH117" s="297"/>
      <c r="OEI117" s="297"/>
      <c r="OEJ117" s="297"/>
      <c r="OEK117" s="297"/>
      <c r="OEL117" s="297"/>
      <c r="OEM117" s="297"/>
      <c r="OEN117" s="297"/>
      <c r="OEO117" s="297"/>
      <c r="OEP117" s="297"/>
      <c r="OEQ117" s="297"/>
      <c r="OER117" s="297"/>
      <c r="OES117" s="297"/>
      <c r="OET117" s="297"/>
      <c r="OEU117" s="297"/>
      <c r="OEV117" s="297"/>
      <c r="OEW117" s="297"/>
      <c r="OEX117" s="297"/>
      <c r="OEY117" s="297"/>
      <c r="OEZ117" s="297"/>
      <c r="OFA117" s="297"/>
      <c r="OFB117" s="297"/>
      <c r="OFC117" s="297"/>
      <c r="OFD117" s="297"/>
      <c r="OFE117" s="297"/>
      <c r="OFF117" s="297"/>
      <c r="OFG117" s="297"/>
      <c r="OFH117" s="297"/>
      <c r="OFI117" s="297"/>
      <c r="OFJ117" s="297"/>
      <c r="OFK117" s="297"/>
      <c r="OFL117" s="297"/>
      <c r="OFM117" s="297"/>
      <c r="OFN117" s="297"/>
      <c r="OFO117" s="297"/>
      <c r="OFP117" s="297"/>
      <c r="OFQ117" s="297"/>
      <c r="OFR117" s="297"/>
      <c r="OFS117" s="297"/>
      <c r="OFT117" s="297"/>
      <c r="OFU117" s="297"/>
      <c r="OFV117" s="297"/>
      <c r="OFW117" s="297"/>
      <c r="OFX117" s="297"/>
      <c r="OFY117" s="297"/>
      <c r="OFZ117" s="297"/>
      <c r="OGA117" s="297"/>
      <c r="OGB117" s="297"/>
      <c r="OGC117" s="297"/>
      <c r="OGD117" s="297"/>
      <c r="OGE117" s="297"/>
      <c r="OGF117" s="297"/>
      <c r="OGG117" s="297"/>
      <c r="OGH117" s="297"/>
      <c r="OGI117" s="297"/>
      <c r="OGJ117" s="297"/>
      <c r="OGK117" s="297"/>
      <c r="OGL117" s="297"/>
      <c r="OGM117" s="297"/>
      <c r="OGN117" s="297"/>
      <c r="OGO117" s="297"/>
      <c r="OGP117" s="297"/>
      <c r="OGQ117" s="297"/>
      <c r="OGR117" s="297"/>
      <c r="OGS117" s="297"/>
      <c r="OGT117" s="297"/>
      <c r="OGU117" s="297"/>
      <c r="OGV117" s="297"/>
      <c r="OGW117" s="297"/>
      <c r="OGX117" s="297"/>
      <c r="OGY117" s="297"/>
      <c r="OGZ117" s="297"/>
      <c r="OHA117" s="297"/>
      <c r="OHB117" s="297"/>
      <c r="OHC117" s="297"/>
      <c r="OHD117" s="297"/>
      <c r="OHE117" s="297"/>
      <c r="OHF117" s="297"/>
      <c r="OHG117" s="297"/>
      <c r="OHH117" s="297"/>
      <c r="OHI117" s="297"/>
      <c r="OHJ117" s="297"/>
      <c r="OHK117" s="297"/>
      <c r="OHL117" s="297"/>
      <c r="OHM117" s="297"/>
      <c r="OHN117" s="297"/>
      <c r="OHO117" s="297"/>
      <c r="OHP117" s="297"/>
      <c r="OHQ117" s="297"/>
      <c r="OHR117" s="297"/>
      <c r="OHS117" s="297"/>
      <c r="OHT117" s="297"/>
      <c r="OHU117" s="297"/>
      <c r="OHV117" s="297"/>
      <c r="OHW117" s="297"/>
      <c r="OHX117" s="297"/>
      <c r="OHY117" s="297"/>
      <c r="OHZ117" s="297"/>
      <c r="OIA117" s="297"/>
      <c r="OIB117" s="297"/>
      <c r="OIC117" s="297"/>
      <c r="OID117" s="297"/>
      <c r="OIE117" s="297"/>
      <c r="OIF117" s="297"/>
      <c r="OIG117" s="297"/>
      <c r="OIH117" s="297"/>
      <c r="OII117" s="297"/>
      <c r="OIJ117" s="297"/>
      <c r="OIK117" s="297"/>
      <c r="OIL117" s="297"/>
      <c r="OIM117" s="297"/>
      <c r="OIN117" s="297"/>
      <c r="OIO117" s="297"/>
      <c r="OIP117" s="297"/>
      <c r="OIQ117" s="297"/>
      <c r="OIR117" s="297"/>
      <c r="OIS117" s="297"/>
      <c r="OIT117" s="297"/>
      <c r="OIU117" s="297"/>
      <c r="OIV117" s="297"/>
      <c r="OIW117" s="297"/>
      <c r="OIX117" s="297"/>
      <c r="OIY117" s="297"/>
      <c r="OIZ117" s="297"/>
      <c r="OJA117" s="297"/>
      <c r="OJB117" s="297"/>
      <c r="OJC117" s="297"/>
      <c r="OJD117" s="297"/>
      <c r="OJE117" s="297"/>
      <c r="OJF117" s="297"/>
      <c r="OJG117" s="297"/>
      <c r="OJH117" s="297"/>
      <c r="OJI117" s="297"/>
      <c r="OJJ117" s="297"/>
      <c r="OJK117" s="297"/>
      <c r="OJL117" s="297"/>
      <c r="OJM117" s="297"/>
      <c r="OJN117" s="297"/>
      <c r="OJO117" s="297"/>
      <c r="OJP117" s="297"/>
      <c r="OJQ117" s="297"/>
      <c r="OJR117" s="297"/>
      <c r="OJS117" s="297"/>
      <c r="OJT117" s="297"/>
      <c r="OJU117" s="297"/>
      <c r="OJV117" s="297"/>
      <c r="OJW117" s="297"/>
      <c r="OJX117" s="297"/>
      <c r="OJY117" s="297"/>
      <c r="OJZ117" s="297"/>
      <c r="OKA117" s="297"/>
      <c r="OKB117" s="297"/>
      <c r="OKC117" s="297"/>
      <c r="OKD117" s="297"/>
      <c r="OKE117" s="297"/>
      <c r="OKF117" s="297"/>
      <c r="OKG117" s="297"/>
      <c r="OKH117" s="297"/>
      <c r="OKI117" s="297"/>
      <c r="OKJ117" s="297"/>
      <c r="OKK117" s="297"/>
      <c r="OKL117" s="297"/>
      <c r="OKM117" s="297"/>
      <c r="OKN117" s="297"/>
      <c r="OKO117" s="297"/>
      <c r="OKP117" s="297"/>
      <c r="OKQ117" s="297"/>
      <c r="OKR117" s="297"/>
      <c r="OKS117" s="297"/>
      <c r="OKT117" s="297"/>
      <c r="OKU117" s="297"/>
      <c r="OKV117" s="297"/>
      <c r="OKW117" s="297"/>
      <c r="OKX117" s="297"/>
      <c r="OKY117" s="297"/>
      <c r="OKZ117" s="297"/>
      <c r="OLA117" s="297"/>
      <c r="OLB117" s="297"/>
      <c r="OLC117" s="297"/>
      <c r="OLD117" s="297"/>
      <c r="OLE117" s="297"/>
      <c r="OLF117" s="297"/>
      <c r="OLG117" s="297"/>
      <c r="OLH117" s="297"/>
      <c r="OLI117" s="297"/>
      <c r="OLJ117" s="297"/>
      <c r="OLK117" s="297"/>
      <c r="OLL117" s="297"/>
      <c r="OLM117" s="297"/>
      <c r="OLN117" s="297"/>
      <c r="OLO117" s="297"/>
      <c r="OLP117" s="297"/>
      <c r="OLQ117" s="297"/>
      <c r="OLR117" s="297"/>
      <c r="OLS117" s="297"/>
      <c r="OLT117" s="297"/>
      <c r="OLU117" s="297"/>
      <c r="OLV117" s="297"/>
      <c r="OLW117" s="297"/>
      <c r="OLX117" s="297"/>
      <c r="OLY117" s="297"/>
      <c r="OLZ117" s="297"/>
      <c r="OMA117" s="297"/>
      <c r="OMB117" s="297"/>
      <c r="OMC117" s="297"/>
      <c r="OMD117" s="297"/>
      <c r="OME117" s="297"/>
      <c r="OMF117" s="297"/>
      <c r="OMG117" s="297"/>
      <c r="OMH117" s="297"/>
      <c r="OMI117" s="297"/>
      <c r="OMJ117" s="297"/>
      <c r="OMK117" s="297"/>
      <c r="OML117" s="297"/>
      <c r="OMM117" s="297"/>
      <c r="OMN117" s="297"/>
      <c r="OMO117" s="297"/>
      <c r="OMP117" s="297"/>
      <c r="OMQ117" s="297"/>
      <c r="OMR117" s="297"/>
      <c r="OMS117" s="297"/>
      <c r="OMT117" s="297"/>
      <c r="OMU117" s="297"/>
      <c r="OMV117" s="297"/>
      <c r="OMW117" s="297"/>
      <c r="OMX117" s="297"/>
      <c r="OMY117" s="297"/>
      <c r="OMZ117" s="297"/>
      <c r="ONA117" s="297"/>
      <c r="ONB117" s="297"/>
      <c r="ONC117" s="297"/>
      <c r="OND117" s="297"/>
      <c r="ONE117" s="297"/>
      <c r="ONF117" s="297"/>
      <c r="ONG117" s="297"/>
      <c r="ONH117" s="297"/>
      <c r="ONI117" s="297"/>
      <c r="ONJ117" s="297"/>
      <c r="ONK117" s="297"/>
      <c r="ONL117" s="297"/>
      <c r="ONM117" s="297"/>
      <c r="ONN117" s="297"/>
      <c r="ONO117" s="297"/>
      <c r="ONP117" s="297"/>
      <c r="ONQ117" s="297"/>
      <c r="ONR117" s="297"/>
      <c r="ONS117" s="297"/>
      <c r="ONT117" s="297"/>
      <c r="ONU117" s="297"/>
      <c r="ONV117" s="297"/>
      <c r="ONW117" s="297"/>
      <c r="ONX117" s="297"/>
      <c r="ONY117" s="297"/>
      <c r="ONZ117" s="297"/>
      <c r="OOA117" s="297"/>
      <c r="OOB117" s="297"/>
      <c r="OOC117" s="297"/>
      <c r="OOD117" s="297"/>
      <c r="OOE117" s="297"/>
      <c r="OOF117" s="297"/>
      <c r="OOG117" s="297"/>
      <c r="OOH117" s="297"/>
      <c r="OOI117" s="297"/>
      <c r="OOJ117" s="297"/>
      <c r="OOK117" s="297"/>
      <c r="OOL117" s="297"/>
      <c r="OOM117" s="297"/>
      <c r="OON117" s="297"/>
      <c r="OOO117" s="297"/>
      <c r="OOP117" s="297"/>
      <c r="OOQ117" s="297"/>
      <c r="OOR117" s="297"/>
      <c r="OOS117" s="297"/>
      <c r="OOT117" s="297"/>
      <c r="OOU117" s="297"/>
      <c r="OOV117" s="297"/>
      <c r="OOW117" s="297"/>
      <c r="OOX117" s="297"/>
      <c r="OOY117" s="297"/>
      <c r="OOZ117" s="297"/>
      <c r="OPA117" s="297"/>
      <c r="OPB117" s="297"/>
      <c r="OPC117" s="297"/>
      <c r="OPD117" s="297"/>
      <c r="OPE117" s="297"/>
      <c r="OPF117" s="297"/>
      <c r="OPG117" s="297"/>
      <c r="OPH117" s="297"/>
      <c r="OPI117" s="297"/>
      <c r="OPJ117" s="297"/>
      <c r="OPK117" s="297"/>
      <c r="OPL117" s="297"/>
      <c r="OPM117" s="297"/>
      <c r="OPN117" s="297"/>
      <c r="OPO117" s="297"/>
      <c r="OPP117" s="297"/>
      <c r="OPQ117" s="297"/>
      <c r="OPR117" s="297"/>
      <c r="OPS117" s="297"/>
      <c r="OPT117" s="297"/>
      <c r="OPU117" s="297"/>
      <c r="OPV117" s="297"/>
      <c r="OPW117" s="297"/>
      <c r="OPX117" s="297"/>
      <c r="OPY117" s="297"/>
      <c r="OPZ117" s="297"/>
      <c r="OQA117" s="297"/>
      <c r="OQB117" s="297"/>
      <c r="OQC117" s="297"/>
      <c r="OQD117" s="297"/>
      <c r="OQE117" s="297"/>
      <c r="OQF117" s="297"/>
      <c r="OQG117" s="297"/>
      <c r="OQH117" s="297"/>
      <c r="OQI117" s="297"/>
      <c r="OQJ117" s="297"/>
      <c r="OQK117" s="297"/>
      <c r="OQL117" s="297"/>
      <c r="OQM117" s="297"/>
      <c r="OQN117" s="297"/>
      <c r="OQO117" s="297"/>
      <c r="OQP117" s="297"/>
      <c r="OQQ117" s="297"/>
      <c r="OQR117" s="297"/>
      <c r="OQS117" s="297"/>
      <c r="OQT117" s="297"/>
      <c r="OQU117" s="297"/>
      <c r="OQV117" s="297"/>
      <c r="OQW117" s="297"/>
      <c r="OQX117" s="297"/>
      <c r="OQY117" s="297"/>
      <c r="OQZ117" s="297"/>
      <c r="ORA117" s="297"/>
      <c r="ORB117" s="297"/>
      <c r="ORC117" s="297"/>
      <c r="ORD117" s="297"/>
      <c r="ORE117" s="297"/>
      <c r="ORF117" s="297"/>
      <c r="ORG117" s="297"/>
      <c r="ORH117" s="297"/>
      <c r="ORI117" s="297"/>
      <c r="ORJ117" s="297"/>
      <c r="ORK117" s="297"/>
      <c r="ORL117" s="297"/>
      <c r="ORM117" s="297"/>
      <c r="ORN117" s="297"/>
      <c r="ORO117" s="297"/>
      <c r="ORP117" s="297"/>
      <c r="ORQ117" s="297"/>
      <c r="ORR117" s="297"/>
      <c r="ORS117" s="297"/>
      <c r="ORT117" s="297"/>
      <c r="ORU117" s="297"/>
      <c r="ORV117" s="297"/>
      <c r="ORW117" s="297"/>
      <c r="ORX117" s="297"/>
      <c r="ORY117" s="297"/>
      <c r="ORZ117" s="297"/>
      <c r="OSA117" s="297"/>
      <c r="OSB117" s="297"/>
      <c r="OSC117" s="297"/>
      <c r="OSD117" s="297"/>
      <c r="OSE117" s="297"/>
      <c r="OSF117" s="297"/>
      <c r="OSG117" s="297"/>
      <c r="OSH117" s="297"/>
      <c r="OSI117" s="297"/>
      <c r="OSJ117" s="297"/>
      <c r="OSK117" s="297"/>
      <c r="OSL117" s="297"/>
      <c r="OSM117" s="297"/>
      <c r="OSN117" s="297"/>
      <c r="OSO117" s="297"/>
      <c r="OSP117" s="297"/>
      <c r="OSQ117" s="297"/>
      <c r="OSR117" s="297"/>
      <c r="OSS117" s="297"/>
      <c r="OST117" s="297"/>
      <c r="OSU117" s="297"/>
      <c r="OSV117" s="297"/>
      <c r="OSW117" s="297"/>
      <c r="OSX117" s="297"/>
      <c r="OSY117" s="297"/>
      <c r="OSZ117" s="297"/>
      <c r="OTA117" s="297"/>
      <c r="OTB117" s="297"/>
      <c r="OTC117" s="297"/>
      <c r="OTD117" s="297"/>
      <c r="OTE117" s="297"/>
      <c r="OTF117" s="297"/>
      <c r="OTG117" s="297"/>
      <c r="OTH117" s="297"/>
      <c r="OTI117" s="297"/>
      <c r="OTJ117" s="297"/>
      <c r="OTK117" s="297"/>
      <c r="OTL117" s="297"/>
      <c r="OTM117" s="297"/>
      <c r="OTN117" s="297"/>
      <c r="OTO117" s="297"/>
      <c r="OTP117" s="297"/>
      <c r="OTQ117" s="297"/>
      <c r="OTR117" s="297"/>
      <c r="OTS117" s="297"/>
      <c r="OTT117" s="297"/>
      <c r="OTU117" s="297"/>
      <c r="OTV117" s="297"/>
      <c r="OTW117" s="297"/>
      <c r="OTX117" s="297"/>
      <c r="OTY117" s="297"/>
      <c r="OTZ117" s="297"/>
      <c r="OUA117" s="297"/>
      <c r="OUB117" s="297"/>
      <c r="OUC117" s="297"/>
      <c r="OUD117" s="297"/>
      <c r="OUE117" s="297"/>
      <c r="OUF117" s="297"/>
      <c r="OUG117" s="297"/>
      <c r="OUH117" s="297"/>
      <c r="OUI117" s="297"/>
      <c r="OUJ117" s="297"/>
      <c r="OUK117" s="297"/>
      <c r="OUL117" s="297"/>
      <c r="OUM117" s="297"/>
      <c r="OUN117" s="297"/>
      <c r="OUO117" s="297"/>
      <c r="OUP117" s="297"/>
      <c r="OUQ117" s="297"/>
      <c r="OUR117" s="297"/>
      <c r="OUS117" s="297"/>
      <c r="OUT117" s="297"/>
      <c r="OUU117" s="297"/>
      <c r="OUV117" s="297"/>
      <c r="OUW117" s="297"/>
      <c r="OUX117" s="297"/>
      <c r="OUY117" s="297"/>
      <c r="OUZ117" s="297"/>
      <c r="OVA117" s="297"/>
      <c r="OVB117" s="297"/>
      <c r="OVC117" s="297"/>
      <c r="OVD117" s="297"/>
      <c r="OVE117" s="297"/>
      <c r="OVF117" s="297"/>
      <c r="OVG117" s="297"/>
      <c r="OVH117" s="297"/>
      <c r="OVI117" s="297"/>
      <c r="OVJ117" s="297"/>
      <c r="OVK117" s="297"/>
      <c r="OVL117" s="297"/>
      <c r="OVM117" s="297"/>
      <c r="OVN117" s="297"/>
      <c r="OVO117" s="297"/>
      <c r="OVP117" s="297"/>
      <c r="OVQ117" s="297"/>
      <c r="OVR117" s="297"/>
      <c r="OVS117" s="297"/>
      <c r="OVT117" s="297"/>
      <c r="OVU117" s="297"/>
      <c r="OVV117" s="297"/>
      <c r="OVW117" s="297"/>
      <c r="OVX117" s="297"/>
      <c r="OVY117" s="297"/>
      <c r="OVZ117" s="297"/>
      <c r="OWA117" s="297"/>
      <c r="OWB117" s="297"/>
      <c r="OWC117" s="297"/>
      <c r="OWD117" s="297"/>
      <c r="OWE117" s="297"/>
      <c r="OWF117" s="297"/>
      <c r="OWG117" s="297"/>
      <c r="OWH117" s="297"/>
      <c r="OWI117" s="297"/>
      <c r="OWJ117" s="297"/>
      <c r="OWK117" s="297"/>
      <c r="OWL117" s="297"/>
      <c r="OWM117" s="297"/>
      <c r="OWN117" s="297"/>
      <c r="OWO117" s="297"/>
      <c r="OWP117" s="297"/>
      <c r="OWQ117" s="297"/>
      <c r="OWR117" s="297"/>
      <c r="OWS117" s="297"/>
      <c r="OWT117" s="297"/>
      <c r="OWU117" s="297"/>
      <c r="OWV117" s="297"/>
      <c r="OWW117" s="297"/>
      <c r="OWX117" s="297"/>
      <c r="OWY117" s="297"/>
      <c r="OWZ117" s="297"/>
      <c r="OXA117" s="297"/>
      <c r="OXB117" s="297"/>
      <c r="OXC117" s="297"/>
      <c r="OXD117" s="297"/>
      <c r="OXE117" s="297"/>
      <c r="OXF117" s="297"/>
      <c r="OXG117" s="297"/>
      <c r="OXH117" s="297"/>
      <c r="OXI117" s="297"/>
      <c r="OXJ117" s="297"/>
      <c r="OXK117" s="297"/>
      <c r="OXL117" s="297"/>
      <c r="OXM117" s="297"/>
      <c r="OXN117" s="297"/>
      <c r="OXO117" s="297"/>
      <c r="OXP117" s="297"/>
      <c r="OXQ117" s="297"/>
      <c r="OXR117" s="297"/>
      <c r="OXS117" s="297"/>
      <c r="OXT117" s="297"/>
      <c r="OXU117" s="297"/>
      <c r="OXV117" s="297"/>
      <c r="OXW117" s="297"/>
      <c r="OXX117" s="297"/>
      <c r="OXY117" s="297"/>
      <c r="OXZ117" s="297"/>
      <c r="OYA117" s="297"/>
      <c r="OYB117" s="297"/>
      <c r="OYC117" s="297"/>
      <c r="OYD117" s="297"/>
      <c r="OYE117" s="297"/>
      <c r="OYF117" s="297"/>
      <c r="OYG117" s="297"/>
      <c r="OYH117" s="297"/>
      <c r="OYI117" s="297"/>
      <c r="OYJ117" s="297"/>
      <c r="OYK117" s="297"/>
      <c r="OYL117" s="297"/>
      <c r="OYM117" s="297"/>
      <c r="OYN117" s="297"/>
      <c r="OYO117" s="297"/>
      <c r="OYP117" s="297"/>
      <c r="OYQ117" s="297"/>
      <c r="OYR117" s="297"/>
      <c r="OYS117" s="297"/>
      <c r="OYT117" s="297"/>
      <c r="OYU117" s="297"/>
      <c r="OYV117" s="297"/>
      <c r="OYW117" s="297"/>
      <c r="OYX117" s="297"/>
      <c r="OYY117" s="297"/>
      <c r="OYZ117" s="297"/>
      <c r="OZA117" s="297"/>
      <c r="OZB117" s="297"/>
      <c r="OZC117" s="297"/>
      <c r="OZD117" s="297"/>
      <c r="OZE117" s="297"/>
      <c r="OZF117" s="297"/>
      <c r="OZG117" s="297"/>
      <c r="OZH117" s="297"/>
      <c r="OZI117" s="297"/>
      <c r="OZJ117" s="297"/>
      <c r="OZK117" s="297"/>
      <c r="OZL117" s="297"/>
      <c r="OZM117" s="297"/>
      <c r="OZN117" s="297"/>
      <c r="OZO117" s="297"/>
      <c r="OZP117" s="297"/>
      <c r="OZQ117" s="297"/>
      <c r="OZR117" s="297"/>
      <c r="OZS117" s="297"/>
      <c r="OZT117" s="297"/>
      <c r="OZU117" s="297"/>
      <c r="OZV117" s="297"/>
      <c r="OZW117" s="297"/>
      <c r="OZX117" s="297"/>
      <c r="OZY117" s="297"/>
      <c r="OZZ117" s="297"/>
      <c r="PAA117" s="297"/>
      <c r="PAB117" s="297"/>
      <c r="PAC117" s="297"/>
      <c r="PAD117" s="297"/>
      <c r="PAE117" s="297"/>
      <c r="PAF117" s="297"/>
      <c r="PAG117" s="297"/>
      <c r="PAH117" s="297"/>
      <c r="PAI117" s="297"/>
      <c r="PAJ117" s="297"/>
      <c r="PAK117" s="297"/>
      <c r="PAL117" s="297"/>
      <c r="PAM117" s="297"/>
      <c r="PAN117" s="297"/>
      <c r="PAO117" s="297"/>
      <c r="PAP117" s="297"/>
      <c r="PAQ117" s="297"/>
      <c r="PAR117" s="297"/>
      <c r="PAS117" s="297"/>
      <c r="PAT117" s="297"/>
      <c r="PAU117" s="297"/>
      <c r="PAV117" s="297"/>
      <c r="PAW117" s="297"/>
      <c r="PAX117" s="297"/>
      <c r="PAY117" s="297"/>
      <c r="PAZ117" s="297"/>
      <c r="PBA117" s="297"/>
      <c r="PBB117" s="297"/>
      <c r="PBC117" s="297"/>
      <c r="PBD117" s="297"/>
      <c r="PBE117" s="297"/>
      <c r="PBF117" s="297"/>
      <c r="PBG117" s="297"/>
      <c r="PBH117" s="297"/>
      <c r="PBI117" s="297"/>
      <c r="PBJ117" s="297"/>
      <c r="PBK117" s="297"/>
      <c r="PBL117" s="297"/>
      <c r="PBM117" s="297"/>
      <c r="PBN117" s="297"/>
      <c r="PBO117" s="297"/>
      <c r="PBP117" s="297"/>
      <c r="PBQ117" s="297"/>
      <c r="PBR117" s="297"/>
      <c r="PBS117" s="297"/>
      <c r="PBT117" s="297"/>
      <c r="PBU117" s="297"/>
      <c r="PBV117" s="297"/>
      <c r="PBW117" s="297"/>
      <c r="PBX117" s="297"/>
      <c r="PBY117" s="297"/>
      <c r="PBZ117" s="297"/>
      <c r="PCA117" s="297"/>
      <c r="PCB117" s="297"/>
      <c r="PCC117" s="297"/>
      <c r="PCD117" s="297"/>
      <c r="PCE117" s="297"/>
      <c r="PCF117" s="297"/>
      <c r="PCG117" s="297"/>
      <c r="PCH117" s="297"/>
      <c r="PCI117" s="297"/>
      <c r="PCJ117" s="297"/>
      <c r="PCK117" s="297"/>
      <c r="PCL117" s="297"/>
      <c r="PCM117" s="297"/>
      <c r="PCN117" s="297"/>
      <c r="PCO117" s="297"/>
      <c r="PCP117" s="297"/>
      <c r="PCQ117" s="297"/>
      <c r="PCR117" s="297"/>
      <c r="PCS117" s="297"/>
      <c r="PCT117" s="297"/>
      <c r="PCU117" s="297"/>
      <c r="PCV117" s="297"/>
      <c r="PCW117" s="297"/>
      <c r="PCX117" s="297"/>
      <c r="PCY117" s="297"/>
      <c r="PCZ117" s="297"/>
      <c r="PDA117" s="297"/>
      <c r="PDB117" s="297"/>
      <c r="PDC117" s="297"/>
      <c r="PDD117" s="297"/>
      <c r="PDE117" s="297"/>
      <c r="PDF117" s="297"/>
      <c r="PDG117" s="297"/>
      <c r="PDH117" s="297"/>
      <c r="PDI117" s="297"/>
      <c r="PDJ117" s="297"/>
      <c r="PDK117" s="297"/>
      <c r="PDL117" s="297"/>
      <c r="PDM117" s="297"/>
      <c r="PDN117" s="297"/>
      <c r="PDO117" s="297"/>
      <c r="PDP117" s="297"/>
      <c r="PDQ117" s="297"/>
      <c r="PDR117" s="297"/>
      <c r="PDS117" s="297"/>
      <c r="PDT117" s="297"/>
      <c r="PDU117" s="297"/>
      <c r="PDV117" s="297"/>
      <c r="PDW117" s="297"/>
      <c r="PDX117" s="297"/>
      <c r="PDY117" s="297"/>
      <c r="PDZ117" s="297"/>
      <c r="PEA117" s="297"/>
      <c r="PEB117" s="297"/>
      <c r="PEC117" s="297"/>
      <c r="PED117" s="297"/>
      <c r="PEE117" s="297"/>
      <c r="PEF117" s="297"/>
      <c r="PEG117" s="297"/>
      <c r="PEH117" s="297"/>
      <c r="PEI117" s="297"/>
      <c r="PEJ117" s="297"/>
      <c r="PEK117" s="297"/>
      <c r="PEL117" s="297"/>
      <c r="PEM117" s="297"/>
      <c r="PEN117" s="297"/>
      <c r="PEO117" s="297"/>
      <c r="PEP117" s="297"/>
      <c r="PEQ117" s="297"/>
      <c r="PER117" s="297"/>
      <c r="PES117" s="297"/>
      <c r="PET117" s="297"/>
      <c r="PEU117" s="297"/>
      <c r="PEV117" s="297"/>
      <c r="PEW117" s="297"/>
      <c r="PEX117" s="297"/>
      <c r="PEY117" s="297"/>
      <c r="PEZ117" s="297"/>
      <c r="PFA117" s="297"/>
      <c r="PFB117" s="297"/>
      <c r="PFC117" s="297"/>
      <c r="PFD117" s="297"/>
      <c r="PFE117" s="297"/>
      <c r="PFF117" s="297"/>
      <c r="PFG117" s="297"/>
      <c r="PFH117" s="297"/>
      <c r="PFI117" s="297"/>
      <c r="PFJ117" s="297"/>
      <c r="PFK117" s="297"/>
      <c r="PFL117" s="297"/>
      <c r="PFM117" s="297"/>
      <c r="PFN117" s="297"/>
      <c r="PFO117" s="297"/>
      <c r="PFP117" s="297"/>
      <c r="PFQ117" s="297"/>
      <c r="PFR117" s="297"/>
      <c r="PFS117" s="297"/>
      <c r="PFT117" s="297"/>
      <c r="PFU117" s="297"/>
      <c r="PFV117" s="297"/>
      <c r="PFW117" s="297"/>
      <c r="PFX117" s="297"/>
      <c r="PFY117" s="297"/>
      <c r="PFZ117" s="297"/>
      <c r="PGA117" s="297"/>
      <c r="PGB117" s="297"/>
      <c r="PGC117" s="297"/>
      <c r="PGD117" s="297"/>
      <c r="PGE117" s="297"/>
      <c r="PGF117" s="297"/>
      <c r="PGG117" s="297"/>
      <c r="PGH117" s="297"/>
      <c r="PGI117" s="297"/>
      <c r="PGJ117" s="297"/>
      <c r="PGK117" s="297"/>
      <c r="PGL117" s="297"/>
      <c r="PGM117" s="297"/>
      <c r="PGN117" s="297"/>
      <c r="PGO117" s="297"/>
      <c r="PGP117" s="297"/>
      <c r="PGQ117" s="297"/>
      <c r="PGR117" s="297"/>
      <c r="PGS117" s="297"/>
      <c r="PGT117" s="297"/>
      <c r="PGU117" s="297"/>
      <c r="PGV117" s="297"/>
      <c r="PGW117" s="297"/>
      <c r="PGX117" s="297"/>
      <c r="PGY117" s="297"/>
      <c r="PGZ117" s="297"/>
      <c r="PHA117" s="297"/>
      <c r="PHB117" s="297"/>
      <c r="PHC117" s="297"/>
      <c r="PHD117" s="297"/>
      <c r="PHE117" s="297"/>
      <c r="PHF117" s="297"/>
      <c r="PHG117" s="297"/>
      <c r="PHH117" s="297"/>
      <c r="PHI117" s="297"/>
      <c r="PHJ117" s="297"/>
      <c r="PHK117" s="297"/>
      <c r="PHL117" s="297"/>
      <c r="PHM117" s="297"/>
      <c r="PHN117" s="297"/>
      <c r="PHO117" s="297"/>
      <c r="PHP117" s="297"/>
      <c r="PHQ117" s="297"/>
      <c r="PHR117" s="297"/>
      <c r="PHS117" s="297"/>
      <c r="PHT117" s="297"/>
      <c r="PHU117" s="297"/>
      <c r="PHV117" s="297"/>
      <c r="PHW117" s="297"/>
      <c r="PHX117" s="297"/>
      <c r="PHY117" s="297"/>
      <c r="PHZ117" s="297"/>
      <c r="PIA117" s="297"/>
      <c r="PIB117" s="297"/>
      <c r="PIC117" s="297"/>
      <c r="PID117" s="297"/>
      <c r="PIE117" s="297"/>
      <c r="PIF117" s="297"/>
      <c r="PIG117" s="297"/>
      <c r="PIH117" s="297"/>
      <c r="PII117" s="297"/>
      <c r="PIJ117" s="297"/>
      <c r="PIK117" s="297"/>
      <c r="PIL117" s="297"/>
      <c r="PIM117" s="297"/>
      <c r="PIN117" s="297"/>
      <c r="PIO117" s="297"/>
      <c r="PIP117" s="297"/>
      <c r="PIQ117" s="297"/>
      <c r="PIR117" s="297"/>
      <c r="PIS117" s="297"/>
      <c r="PIT117" s="297"/>
      <c r="PIU117" s="297"/>
      <c r="PIV117" s="297"/>
      <c r="PIW117" s="297"/>
      <c r="PIX117" s="297"/>
      <c r="PIY117" s="297"/>
      <c r="PIZ117" s="297"/>
      <c r="PJA117" s="297"/>
      <c r="PJB117" s="297"/>
      <c r="PJC117" s="297"/>
      <c r="PJD117" s="297"/>
      <c r="PJE117" s="297"/>
      <c r="PJF117" s="297"/>
      <c r="PJG117" s="297"/>
      <c r="PJH117" s="297"/>
      <c r="PJI117" s="297"/>
      <c r="PJJ117" s="297"/>
      <c r="PJK117" s="297"/>
      <c r="PJL117" s="297"/>
      <c r="PJM117" s="297"/>
      <c r="PJN117" s="297"/>
      <c r="PJO117" s="297"/>
      <c r="PJP117" s="297"/>
      <c r="PJQ117" s="297"/>
      <c r="PJR117" s="297"/>
      <c r="PJS117" s="297"/>
      <c r="PJT117" s="297"/>
      <c r="PJU117" s="297"/>
      <c r="PJV117" s="297"/>
      <c r="PJW117" s="297"/>
      <c r="PJX117" s="297"/>
      <c r="PJY117" s="297"/>
      <c r="PJZ117" s="297"/>
      <c r="PKA117" s="297"/>
      <c r="PKB117" s="297"/>
      <c r="PKC117" s="297"/>
      <c r="PKD117" s="297"/>
      <c r="PKE117" s="297"/>
      <c r="PKF117" s="297"/>
      <c r="PKG117" s="297"/>
      <c r="PKH117" s="297"/>
      <c r="PKI117" s="297"/>
      <c r="PKJ117" s="297"/>
      <c r="PKK117" s="297"/>
      <c r="PKL117" s="297"/>
      <c r="PKM117" s="297"/>
      <c r="PKN117" s="297"/>
      <c r="PKO117" s="297"/>
      <c r="PKP117" s="297"/>
      <c r="PKQ117" s="297"/>
      <c r="PKR117" s="297"/>
      <c r="PKS117" s="297"/>
      <c r="PKT117" s="297"/>
      <c r="PKU117" s="297"/>
      <c r="PKV117" s="297"/>
      <c r="PKW117" s="297"/>
      <c r="PKX117" s="297"/>
      <c r="PKY117" s="297"/>
      <c r="PKZ117" s="297"/>
      <c r="PLA117" s="297"/>
      <c r="PLB117" s="297"/>
      <c r="PLC117" s="297"/>
      <c r="PLD117" s="297"/>
      <c r="PLE117" s="297"/>
      <c r="PLF117" s="297"/>
      <c r="PLG117" s="297"/>
      <c r="PLH117" s="297"/>
      <c r="PLI117" s="297"/>
      <c r="PLJ117" s="297"/>
      <c r="PLK117" s="297"/>
      <c r="PLL117" s="297"/>
      <c r="PLM117" s="297"/>
      <c r="PLN117" s="297"/>
      <c r="PLO117" s="297"/>
      <c r="PLP117" s="297"/>
      <c r="PLQ117" s="297"/>
      <c r="PLR117" s="297"/>
      <c r="PLS117" s="297"/>
      <c r="PLT117" s="297"/>
      <c r="PLU117" s="297"/>
      <c r="PLV117" s="297"/>
      <c r="PLW117" s="297"/>
      <c r="PLX117" s="297"/>
      <c r="PLY117" s="297"/>
      <c r="PLZ117" s="297"/>
      <c r="PMA117" s="297"/>
      <c r="PMB117" s="297"/>
      <c r="PMC117" s="297"/>
      <c r="PMD117" s="297"/>
      <c r="PME117" s="297"/>
      <c r="PMF117" s="297"/>
      <c r="PMG117" s="297"/>
      <c r="PMH117" s="297"/>
      <c r="PMI117" s="297"/>
      <c r="PMJ117" s="297"/>
      <c r="PMK117" s="297"/>
      <c r="PML117" s="297"/>
      <c r="PMM117" s="297"/>
      <c r="PMN117" s="297"/>
      <c r="PMO117" s="297"/>
      <c r="PMP117" s="297"/>
      <c r="PMQ117" s="297"/>
      <c r="PMR117" s="297"/>
      <c r="PMS117" s="297"/>
      <c r="PMT117" s="297"/>
      <c r="PMU117" s="297"/>
      <c r="PMV117" s="297"/>
      <c r="PMW117" s="297"/>
      <c r="PMX117" s="297"/>
      <c r="PMY117" s="297"/>
      <c r="PMZ117" s="297"/>
      <c r="PNA117" s="297"/>
      <c r="PNB117" s="297"/>
      <c r="PNC117" s="297"/>
      <c r="PND117" s="297"/>
      <c r="PNE117" s="297"/>
      <c r="PNF117" s="297"/>
      <c r="PNG117" s="297"/>
      <c r="PNH117" s="297"/>
      <c r="PNI117" s="297"/>
      <c r="PNJ117" s="297"/>
      <c r="PNK117" s="297"/>
      <c r="PNL117" s="297"/>
      <c r="PNM117" s="297"/>
      <c r="PNN117" s="297"/>
      <c r="PNO117" s="297"/>
      <c r="PNP117" s="297"/>
      <c r="PNQ117" s="297"/>
      <c r="PNR117" s="297"/>
      <c r="PNS117" s="297"/>
      <c r="PNT117" s="297"/>
      <c r="PNU117" s="297"/>
      <c r="PNV117" s="297"/>
      <c r="PNW117" s="297"/>
      <c r="PNX117" s="297"/>
      <c r="PNY117" s="297"/>
      <c r="PNZ117" s="297"/>
      <c r="POA117" s="297"/>
      <c r="POB117" s="297"/>
      <c r="POC117" s="297"/>
      <c r="POD117" s="297"/>
      <c r="POE117" s="297"/>
      <c r="POF117" s="297"/>
      <c r="POG117" s="297"/>
      <c r="POH117" s="297"/>
      <c r="POI117" s="297"/>
      <c r="POJ117" s="297"/>
      <c r="POK117" s="297"/>
      <c r="POL117" s="297"/>
      <c r="POM117" s="297"/>
      <c r="PON117" s="297"/>
      <c r="POO117" s="297"/>
      <c r="POP117" s="297"/>
      <c r="POQ117" s="297"/>
      <c r="POR117" s="297"/>
      <c r="POS117" s="297"/>
      <c r="POT117" s="297"/>
      <c r="POU117" s="297"/>
      <c r="POV117" s="297"/>
      <c r="POW117" s="297"/>
      <c r="POX117" s="297"/>
      <c r="POY117" s="297"/>
      <c r="POZ117" s="297"/>
      <c r="PPA117" s="297"/>
      <c r="PPB117" s="297"/>
      <c r="PPC117" s="297"/>
      <c r="PPD117" s="297"/>
      <c r="PPE117" s="297"/>
      <c r="PPF117" s="297"/>
      <c r="PPG117" s="297"/>
      <c r="PPH117" s="297"/>
      <c r="PPI117" s="297"/>
      <c r="PPJ117" s="297"/>
      <c r="PPK117" s="297"/>
      <c r="PPL117" s="297"/>
      <c r="PPM117" s="297"/>
      <c r="PPN117" s="297"/>
      <c r="PPO117" s="297"/>
      <c r="PPP117" s="297"/>
      <c r="PPQ117" s="297"/>
      <c r="PPR117" s="297"/>
      <c r="PPS117" s="297"/>
      <c r="PPT117" s="297"/>
      <c r="PPU117" s="297"/>
      <c r="PPV117" s="297"/>
      <c r="PPW117" s="297"/>
      <c r="PPX117" s="297"/>
      <c r="PPY117" s="297"/>
      <c r="PPZ117" s="297"/>
      <c r="PQA117" s="297"/>
      <c r="PQB117" s="297"/>
      <c r="PQC117" s="297"/>
      <c r="PQD117" s="297"/>
      <c r="PQE117" s="297"/>
      <c r="PQF117" s="297"/>
      <c r="PQG117" s="297"/>
      <c r="PQH117" s="297"/>
      <c r="PQI117" s="297"/>
      <c r="PQJ117" s="297"/>
      <c r="PQK117" s="297"/>
      <c r="PQL117" s="297"/>
      <c r="PQM117" s="297"/>
      <c r="PQN117" s="297"/>
      <c r="PQO117" s="297"/>
      <c r="PQP117" s="297"/>
      <c r="PQQ117" s="297"/>
      <c r="PQR117" s="297"/>
      <c r="PQS117" s="297"/>
      <c r="PQT117" s="297"/>
      <c r="PQU117" s="297"/>
      <c r="PQV117" s="297"/>
      <c r="PQW117" s="297"/>
      <c r="PQX117" s="297"/>
      <c r="PQY117" s="297"/>
      <c r="PQZ117" s="297"/>
      <c r="PRA117" s="297"/>
      <c r="PRB117" s="297"/>
      <c r="PRC117" s="297"/>
      <c r="PRD117" s="297"/>
      <c r="PRE117" s="297"/>
      <c r="PRF117" s="297"/>
      <c r="PRG117" s="297"/>
      <c r="PRH117" s="297"/>
      <c r="PRI117" s="297"/>
      <c r="PRJ117" s="297"/>
      <c r="PRK117" s="297"/>
      <c r="PRL117" s="297"/>
      <c r="PRM117" s="297"/>
      <c r="PRN117" s="297"/>
      <c r="PRO117" s="297"/>
      <c r="PRP117" s="297"/>
      <c r="PRQ117" s="297"/>
      <c r="PRR117" s="297"/>
      <c r="PRS117" s="297"/>
      <c r="PRT117" s="297"/>
      <c r="PRU117" s="297"/>
      <c r="PRV117" s="297"/>
      <c r="PRW117" s="297"/>
      <c r="PRX117" s="297"/>
      <c r="PRY117" s="297"/>
      <c r="PRZ117" s="297"/>
      <c r="PSA117" s="297"/>
      <c r="PSB117" s="297"/>
      <c r="PSC117" s="297"/>
      <c r="PSD117" s="297"/>
      <c r="PSE117" s="297"/>
      <c r="PSF117" s="297"/>
      <c r="PSG117" s="297"/>
      <c r="PSH117" s="297"/>
      <c r="PSI117" s="297"/>
      <c r="PSJ117" s="297"/>
      <c r="PSK117" s="297"/>
      <c r="PSL117" s="297"/>
      <c r="PSM117" s="297"/>
      <c r="PSN117" s="297"/>
      <c r="PSO117" s="297"/>
      <c r="PSP117" s="297"/>
      <c r="PSQ117" s="297"/>
      <c r="PSR117" s="297"/>
      <c r="PSS117" s="297"/>
      <c r="PST117" s="297"/>
      <c r="PSU117" s="297"/>
      <c r="PSV117" s="297"/>
      <c r="PSW117" s="297"/>
      <c r="PSX117" s="297"/>
      <c r="PSY117" s="297"/>
      <c r="PSZ117" s="297"/>
      <c r="PTA117" s="297"/>
      <c r="PTB117" s="297"/>
      <c r="PTC117" s="297"/>
      <c r="PTD117" s="297"/>
      <c r="PTE117" s="297"/>
      <c r="PTF117" s="297"/>
      <c r="PTG117" s="297"/>
      <c r="PTH117" s="297"/>
      <c r="PTI117" s="297"/>
      <c r="PTJ117" s="297"/>
      <c r="PTK117" s="297"/>
      <c r="PTL117" s="297"/>
      <c r="PTM117" s="297"/>
      <c r="PTN117" s="297"/>
      <c r="PTO117" s="297"/>
      <c r="PTP117" s="297"/>
      <c r="PTQ117" s="297"/>
      <c r="PTR117" s="297"/>
      <c r="PTS117" s="297"/>
      <c r="PTT117" s="297"/>
      <c r="PTU117" s="297"/>
      <c r="PTV117" s="297"/>
      <c r="PTW117" s="297"/>
      <c r="PTX117" s="297"/>
      <c r="PTY117" s="297"/>
      <c r="PTZ117" s="297"/>
      <c r="PUA117" s="297"/>
      <c r="PUB117" s="297"/>
      <c r="PUC117" s="297"/>
      <c r="PUD117" s="297"/>
      <c r="PUE117" s="297"/>
      <c r="PUF117" s="297"/>
      <c r="PUG117" s="297"/>
      <c r="PUH117" s="297"/>
      <c r="PUI117" s="297"/>
      <c r="PUJ117" s="297"/>
      <c r="PUK117" s="297"/>
      <c r="PUL117" s="297"/>
      <c r="PUM117" s="297"/>
      <c r="PUN117" s="297"/>
      <c r="PUO117" s="297"/>
      <c r="PUP117" s="297"/>
      <c r="PUQ117" s="297"/>
      <c r="PUR117" s="297"/>
      <c r="PUS117" s="297"/>
      <c r="PUT117" s="297"/>
      <c r="PUU117" s="297"/>
      <c r="PUV117" s="297"/>
      <c r="PUW117" s="297"/>
      <c r="PUX117" s="297"/>
      <c r="PUY117" s="297"/>
      <c r="PUZ117" s="297"/>
      <c r="PVA117" s="297"/>
      <c r="PVB117" s="297"/>
      <c r="PVC117" s="297"/>
      <c r="PVD117" s="297"/>
      <c r="PVE117" s="297"/>
      <c r="PVF117" s="297"/>
      <c r="PVG117" s="297"/>
      <c r="PVH117" s="297"/>
      <c r="PVI117" s="297"/>
      <c r="PVJ117" s="297"/>
      <c r="PVK117" s="297"/>
      <c r="PVL117" s="297"/>
      <c r="PVM117" s="297"/>
      <c r="PVN117" s="297"/>
      <c r="PVO117" s="297"/>
      <c r="PVP117" s="297"/>
      <c r="PVQ117" s="297"/>
      <c r="PVR117" s="297"/>
      <c r="PVS117" s="297"/>
      <c r="PVT117" s="297"/>
      <c r="PVU117" s="297"/>
      <c r="PVV117" s="297"/>
      <c r="PVW117" s="297"/>
      <c r="PVX117" s="297"/>
      <c r="PVY117" s="297"/>
      <c r="PVZ117" s="297"/>
      <c r="PWA117" s="297"/>
      <c r="PWB117" s="297"/>
      <c r="PWC117" s="297"/>
      <c r="PWD117" s="297"/>
      <c r="PWE117" s="297"/>
      <c r="PWF117" s="297"/>
      <c r="PWG117" s="297"/>
      <c r="PWH117" s="297"/>
      <c r="PWI117" s="297"/>
      <c r="PWJ117" s="297"/>
      <c r="PWK117" s="297"/>
      <c r="PWL117" s="297"/>
      <c r="PWM117" s="297"/>
      <c r="PWN117" s="297"/>
      <c r="PWO117" s="297"/>
      <c r="PWP117" s="297"/>
      <c r="PWQ117" s="297"/>
      <c r="PWR117" s="297"/>
      <c r="PWS117" s="297"/>
      <c r="PWT117" s="297"/>
      <c r="PWU117" s="297"/>
      <c r="PWV117" s="297"/>
      <c r="PWW117" s="297"/>
      <c r="PWX117" s="297"/>
      <c r="PWY117" s="297"/>
      <c r="PWZ117" s="297"/>
      <c r="PXA117" s="297"/>
      <c r="PXB117" s="297"/>
      <c r="PXC117" s="297"/>
      <c r="PXD117" s="297"/>
      <c r="PXE117" s="297"/>
      <c r="PXF117" s="297"/>
      <c r="PXG117" s="297"/>
      <c r="PXH117" s="297"/>
      <c r="PXI117" s="297"/>
      <c r="PXJ117" s="297"/>
      <c r="PXK117" s="297"/>
      <c r="PXL117" s="297"/>
      <c r="PXM117" s="297"/>
      <c r="PXN117" s="297"/>
      <c r="PXO117" s="297"/>
      <c r="PXP117" s="297"/>
      <c r="PXQ117" s="297"/>
      <c r="PXR117" s="297"/>
      <c r="PXS117" s="297"/>
      <c r="PXT117" s="297"/>
      <c r="PXU117" s="297"/>
      <c r="PXV117" s="297"/>
      <c r="PXW117" s="297"/>
      <c r="PXX117" s="297"/>
      <c r="PXY117" s="297"/>
      <c r="PXZ117" s="297"/>
      <c r="PYA117" s="297"/>
      <c r="PYB117" s="297"/>
      <c r="PYC117" s="297"/>
      <c r="PYD117" s="297"/>
      <c r="PYE117" s="297"/>
      <c r="PYF117" s="297"/>
      <c r="PYG117" s="297"/>
      <c r="PYH117" s="297"/>
      <c r="PYI117" s="297"/>
      <c r="PYJ117" s="297"/>
      <c r="PYK117" s="297"/>
      <c r="PYL117" s="297"/>
      <c r="PYM117" s="297"/>
      <c r="PYN117" s="297"/>
      <c r="PYO117" s="297"/>
      <c r="PYP117" s="297"/>
      <c r="PYQ117" s="297"/>
      <c r="PYR117" s="297"/>
      <c r="PYS117" s="297"/>
      <c r="PYT117" s="297"/>
      <c r="PYU117" s="297"/>
      <c r="PYV117" s="297"/>
      <c r="PYW117" s="297"/>
      <c r="PYX117" s="297"/>
      <c r="PYY117" s="297"/>
      <c r="PYZ117" s="297"/>
      <c r="PZA117" s="297"/>
      <c r="PZB117" s="297"/>
      <c r="PZC117" s="297"/>
      <c r="PZD117" s="297"/>
      <c r="PZE117" s="297"/>
      <c r="PZF117" s="297"/>
      <c r="PZG117" s="297"/>
      <c r="PZH117" s="297"/>
      <c r="PZI117" s="297"/>
      <c r="PZJ117" s="297"/>
      <c r="PZK117" s="297"/>
      <c r="PZL117" s="297"/>
      <c r="PZM117" s="297"/>
      <c r="PZN117" s="297"/>
      <c r="PZO117" s="297"/>
      <c r="PZP117" s="297"/>
      <c r="PZQ117" s="297"/>
      <c r="PZR117" s="297"/>
      <c r="PZS117" s="297"/>
      <c r="PZT117" s="297"/>
      <c r="PZU117" s="297"/>
      <c r="PZV117" s="297"/>
      <c r="PZW117" s="297"/>
      <c r="PZX117" s="297"/>
      <c r="PZY117" s="297"/>
      <c r="PZZ117" s="297"/>
      <c r="QAA117" s="297"/>
      <c r="QAB117" s="297"/>
      <c r="QAC117" s="297"/>
      <c r="QAD117" s="297"/>
      <c r="QAE117" s="297"/>
      <c r="QAF117" s="297"/>
      <c r="QAG117" s="297"/>
      <c r="QAH117" s="297"/>
      <c r="QAI117" s="297"/>
      <c r="QAJ117" s="297"/>
      <c r="QAK117" s="297"/>
      <c r="QAL117" s="297"/>
      <c r="QAM117" s="297"/>
      <c r="QAN117" s="297"/>
      <c r="QAO117" s="297"/>
      <c r="QAP117" s="297"/>
      <c r="QAQ117" s="297"/>
      <c r="QAR117" s="297"/>
      <c r="QAS117" s="297"/>
      <c r="QAT117" s="297"/>
      <c r="QAU117" s="297"/>
      <c r="QAV117" s="297"/>
      <c r="QAW117" s="297"/>
      <c r="QAX117" s="297"/>
      <c r="QAY117" s="297"/>
      <c r="QAZ117" s="297"/>
      <c r="QBA117" s="297"/>
      <c r="QBB117" s="297"/>
      <c r="QBC117" s="297"/>
      <c r="QBD117" s="297"/>
      <c r="QBE117" s="297"/>
      <c r="QBF117" s="297"/>
      <c r="QBG117" s="297"/>
      <c r="QBH117" s="297"/>
      <c r="QBI117" s="297"/>
      <c r="QBJ117" s="297"/>
      <c r="QBK117" s="297"/>
      <c r="QBL117" s="297"/>
      <c r="QBM117" s="297"/>
      <c r="QBN117" s="297"/>
      <c r="QBO117" s="297"/>
      <c r="QBP117" s="297"/>
      <c r="QBQ117" s="297"/>
      <c r="QBR117" s="297"/>
      <c r="QBS117" s="297"/>
      <c r="QBT117" s="297"/>
      <c r="QBU117" s="297"/>
      <c r="QBV117" s="297"/>
      <c r="QBW117" s="297"/>
      <c r="QBX117" s="297"/>
      <c r="QBY117" s="297"/>
      <c r="QBZ117" s="297"/>
      <c r="QCA117" s="297"/>
      <c r="QCB117" s="297"/>
      <c r="QCC117" s="297"/>
      <c r="QCD117" s="297"/>
      <c r="QCE117" s="297"/>
      <c r="QCF117" s="297"/>
      <c r="QCG117" s="297"/>
      <c r="QCH117" s="297"/>
      <c r="QCI117" s="297"/>
      <c r="QCJ117" s="297"/>
      <c r="QCK117" s="297"/>
      <c r="QCL117" s="297"/>
      <c r="QCM117" s="297"/>
      <c r="QCN117" s="297"/>
      <c r="QCO117" s="297"/>
      <c r="QCP117" s="297"/>
      <c r="QCQ117" s="297"/>
      <c r="QCR117" s="297"/>
      <c r="QCS117" s="297"/>
      <c r="QCT117" s="297"/>
      <c r="QCU117" s="297"/>
      <c r="QCV117" s="297"/>
      <c r="QCW117" s="297"/>
      <c r="QCX117" s="297"/>
      <c r="QCY117" s="297"/>
      <c r="QCZ117" s="297"/>
      <c r="QDA117" s="297"/>
      <c r="QDB117" s="297"/>
      <c r="QDC117" s="297"/>
      <c r="QDD117" s="297"/>
      <c r="QDE117" s="297"/>
      <c r="QDF117" s="297"/>
      <c r="QDG117" s="297"/>
      <c r="QDH117" s="297"/>
      <c r="QDI117" s="297"/>
      <c r="QDJ117" s="297"/>
      <c r="QDK117" s="297"/>
      <c r="QDL117" s="297"/>
      <c r="QDM117" s="297"/>
      <c r="QDN117" s="297"/>
      <c r="QDO117" s="297"/>
      <c r="QDP117" s="297"/>
      <c r="QDQ117" s="297"/>
      <c r="QDR117" s="297"/>
      <c r="QDS117" s="297"/>
      <c r="QDT117" s="297"/>
      <c r="QDU117" s="297"/>
      <c r="QDV117" s="297"/>
      <c r="QDW117" s="297"/>
      <c r="QDX117" s="297"/>
      <c r="QDY117" s="297"/>
      <c r="QDZ117" s="297"/>
      <c r="QEA117" s="297"/>
      <c r="QEB117" s="297"/>
      <c r="QEC117" s="297"/>
      <c r="QED117" s="297"/>
      <c r="QEE117" s="297"/>
      <c r="QEF117" s="297"/>
      <c r="QEG117" s="297"/>
      <c r="QEH117" s="297"/>
      <c r="QEI117" s="297"/>
      <c r="QEJ117" s="297"/>
      <c r="QEK117" s="297"/>
      <c r="QEL117" s="297"/>
      <c r="QEM117" s="297"/>
      <c r="QEN117" s="297"/>
      <c r="QEO117" s="297"/>
      <c r="QEP117" s="297"/>
      <c r="QEQ117" s="297"/>
      <c r="QER117" s="297"/>
      <c r="QES117" s="297"/>
      <c r="QET117" s="297"/>
      <c r="QEU117" s="297"/>
      <c r="QEV117" s="297"/>
      <c r="QEW117" s="297"/>
      <c r="QEX117" s="297"/>
      <c r="QEY117" s="297"/>
      <c r="QEZ117" s="297"/>
      <c r="QFA117" s="297"/>
      <c r="QFB117" s="297"/>
      <c r="QFC117" s="297"/>
      <c r="QFD117" s="297"/>
      <c r="QFE117" s="297"/>
      <c r="QFF117" s="297"/>
      <c r="QFG117" s="297"/>
      <c r="QFH117" s="297"/>
      <c r="QFI117" s="297"/>
      <c r="QFJ117" s="297"/>
      <c r="QFK117" s="297"/>
      <c r="QFL117" s="297"/>
      <c r="QFM117" s="297"/>
      <c r="QFN117" s="297"/>
      <c r="QFO117" s="297"/>
      <c r="QFP117" s="297"/>
      <c r="QFQ117" s="297"/>
      <c r="QFR117" s="297"/>
      <c r="QFS117" s="297"/>
      <c r="QFT117" s="297"/>
      <c r="QFU117" s="297"/>
      <c r="QFV117" s="297"/>
      <c r="QFW117" s="297"/>
      <c r="QFX117" s="297"/>
      <c r="QFY117" s="297"/>
      <c r="QFZ117" s="297"/>
      <c r="QGA117" s="297"/>
      <c r="QGB117" s="297"/>
      <c r="QGC117" s="297"/>
      <c r="QGD117" s="297"/>
      <c r="QGE117" s="297"/>
      <c r="QGF117" s="297"/>
      <c r="QGG117" s="297"/>
      <c r="QGH117" s="297"/>
      <c r="QGI117" s="297"/>
      <c r="QGJ117" s="297"/>
      <c r="QGK117" s="297"/>
      <c r="QGL117" s="297"/>
      <c r="QGM117" s="297"/>
      <c r="QGN117" s="297"/>
      <c r="QGO117" s="297"/>
      <c r="QGP117" s="297"/>
      <c r="QGQ117" s="297"/>
      <c r="QGR117" s="297"/>
      <c r="QGS117" s="297"/>
      <c r="QGT117" s="297"/>
      <c r="QGU117" s="297"/>
      <c r="QGV117" s="297"/>
      <c r="QGW117" s="297"/>
      <c r="QGX117" s="297"/>
      <c r="QGY117" s="297"/>
      <c r="QGZ117" s="297"/>
      <c r="QHA117" s="297"/>
      <c r="QHB117" s="297"/>
      <c r="QHC117" s="297"/>
      <c r="QHD117" s="297"/>
      <c r="QHE117" s="297"/>
      <c r="QHF117" s="297"/>
      <c r="QHG117" s="297"/>
      <c r="QHH117" s="297"/>
      <c r="QHI117" s="297"/>
      <c r="QHJ117" s="297"/>
      <c r="QHK117" s="297"/>
      <c r="QHL117" s="297"/>
      <c r="QHM117" s="297"/>
      <c r="QHN117" s="297"/>
      <c r="QHO117" s="297"/>
      <c r="QHP117" s="297"/>
      <c r="QHQ117" s="297"/>
      <c r="QHR117" s="297"/>
      <c r="QHS117" s="297"/>
      <c r="QHT117" s="297"/>
      <c r="QHU117" s="297"/>
      <c r="QHV117" s="297"/>
      <c r="QHW117" s="297"/>
      <c r="QHX117" s="297"/>
      <c r="QHY117" s="297"/>
      <c r="QHZ117" s="297"/>
      <c r="QIA117" s="297"/>
      <c r="QIB117" s="297"/>
      <c r="QIC117" s="297"/>
      <c r="QID117" s="297"/>
      <c r="QIE117" s="297"/>
      <c r="QIF117" s="297"/>
      <c r="QIG117" s="297"/>
      <c r="QIH117" s="297"/>
      <c r="QII117" s="297"/>
      <c r="QIJ117" s="297"/>
      <c r="QIK117" s="297"/>
      <c r="QIL117" s="297"/>
      <c r="QIM117" s="297"/>
      <c r="QIN117" s="297"/>
      <c r="QIO117" s="297"/>
      <c r="QIP117" s="297"/>
      <c r="QIQ117" s="297"/>
      <c r="QIR117" s="297"/>
      <c r="QIS117" s="297"/>
      <c r="QIT117" s="297"/>
      <c r="QIU117" s="297"/>
      <c r="QIV117" s="297"/>
      <c r="QIW117" s="297"/>
      <c r="QIX117" s="297"/>
      <c r="QIY117" s="297"/>
      <c r="QIZ117" s="297"/>
      <c r="QJA117" s="297"/>
      <c r="QJB117" s="297"/>
      <c r="QJC117" s="297"/>
      <c r="QJD117" s="297"/>
      <c r="QJE117" s="297"/>
      <c r="QJF117" s="297"/>
      <c r="QJG117" s="297"/>
      <c r="QJH117" s="297"/>
      <c r="QJI117" s="297"/>
      <c r="QJJ117" s="297"/>
      <c r="QJK117" s="297"/>
      <c r="QJL117" s="297"/>
      <c r="QJM117" s="297"/>
      <c r="QJN117" s="297"/>
      <c r="QJO117" s="297"/>
      <c r="QJP117" s="297"/>
      <c r="QJQ117" s="297"/>
      <c r="QJR117" s="297"/>
      <c r="QJS117" s="297"/>
      <c r="QJT117" s="297"/>
      <c r="QJU117" s="297"/>
      <c r="QJV117" s="297"/>
      <c r="QJW117" s="297"/>
      <c r="QJX117" s="297"/>
      <c r="QJY117" s="297"/>
      <c r="QJZ117" s="297"/>
      <c r="QKA117" s="297"/>
      <c r="QKB117" s="297"/>
      <c r="QKC117" s="297"/>
      <c r="QKD117" s="297"/>
      <c r="QKE117" s="297"/>
      <c r="QKF117" s="297"/>
      <c r="QKG117" s="297"/>
      <c r="QKH117" s="297"/>
      <c r="QKI117" s="297"/>
      <c r="QKJ117" s="297"/>
      <c r="QKK117" s="297"/>
      <c r="QKL117" s="297"/>
      <c r="QKM117" s="297"/>
      <c r="QKN117" s="297"/>
      <c r="QKO117" s="297"/>
      <c r="QKP117" s="297"/>
      <c r="QKQ117" s="297"/>
      <c r="QKR117" s="297"/>
      <c r="QKS117" s="297"/>
      <c r="QKT117" s="297"/>
      <c r="QKU117" s="297"/>
      <c r="QKV117" s="297"/>
      <c r="QKW117" s="297"/>
      <c r="QKX117" s="297"/>
      <c r="QKY117" s="297"/>
      <c r="QKZ117" s="297"/>
      <c r="QLA117" s="297"/>
      <c r="QLB117" s="297"/>
      <c r="QLC117" s="297"/>
      <c r="QLD117" s="297"/>
      <c r="QLE117" s="297"/>
      <c r="QLF117" s="297"/>
      <c r="QLG117" s="297"/>
      <c r="QLH117" s="297"/>
      <c r="QLI117" s="297"/>
      <c r="QLJ117" s="297"/>
      <c r="QLK117" s="297"/>
      <c r="QLL117" s="297"/>
      <c r="QLM117" s="297"/>
      <c r="QLN117" s="297"/>
      <c r="QLO117" s="297"/>
      <c r="QLP117" s="297"/>
      <c r="QLQ117" s="297"/>
      <c r="QLR117" s="297"/>
      <c r="QLS117" s="297"/>
      <c r="QLT117" s="297"/>
      <c r="QLU117" s="297"/>
      <c r="QLV117" s="297"/>
      <c r="QLW117" s="297"/>
      <c r="QLX117" s="297"/>
      <c r="QLY117" s="297"/>
      <c r="QLZ117" s="297"/>
      <c r="QMA117" s="297"/>
      <c r="QMB117" s="297"/>
      <c r="QMC117" s="297"/>
      <c r="QMD117" s="297"/>
      <c r="QME117" s="297"/>
      <c r="QMF117" s="297"/>
      <c r="QMG117" s="297"/>
      <c r="QMH117" s="297"/>
      <c r="QMI117" s="297"/>
      <c r="QMJ117" s="297"/>
      <c r="QMK117" s="297"/>
      <c r="QML117" s="297"/>
      <c r="QMM117" s="297"/>
      <c r="QMN117" s="297"/>
      <c r="QMO117" s="297"/>
      <c r="QMP117" s="297"/>
      <c r="QMQ117" s="297"/>
      <c r="QMR117" s="297"/>
      <c r="QMS117" s="297"/>
      <c r="QMT117" s="297"/>
      <c r="QMU117" s="297"/>
      <c r="QMV117" s="297"/>
      <c r="QMW117" s="297"/>
      <c r="QMX117" s="297"/>
      <c r="QMY117" s="297"/>
      <c r="QMZ117" s="297"/>
      <c r="QNA117" s="297"/>
      <c r="QNB117" s="297"/>
      <c r="QNC117" s="297"/>
      <c r="QND117" s="297"/>
      <c r="QNE117" s="297"/>
      <c r="QNF117" s="297"/>
      <c r="QNG117" s="297"/>
      <c r="QNH117" s="297"/>
      <c r="QNI117" s="297"/>
      <c r="QNJ117" s="297"/>
      <c r="QNK117" s="297"/>
      <c r="QNL117" s="297"/>
      <c r="QNM117" s="297"/>
      <c r="QNN117" s="297"/>
      <c r="QNO117" s="297"/>
      <c r="QNP117" s="297"/>
      <c r="QNQ117" s="297"/>
      <c r="QNR117" s="297"/>
      <c r="QNS117" s="297"/>
      <c r="QNT117" s="297"/>
      <c r="QNU117" s="297"/>
      <c r="QNV117" s="297"/>
      <c r="QNW117" s="297"/>
      <c r="QNX117" s="297"/>
      <c r="QNY117" s="297"/>
      <c r="QNZ117" s="297"/>
      <c r="QOA117" s="297"/>
      <c r="QOB117" s="297"/>
      <c r="QOC117" s="297"/>
      <c r="QOD117" s="297"/>
      <c r="QOE117" s="297"/>
      <c r="QOF117" s="297"/>
      <c r="QOG117" s="297"/>
      <c r="QOH117" s="297"/>
      <c r="QOI117" s="297"/>
      <c r="QOJ117" s="297"/>
      <c r="QOK117" s="297"/>
      <c r="QOL117" s="297"/>
      <c r="QOM117" s="297"/>
      <c r="QON117" s="297"/>
      <c r="QOO117" s="297"/>
      <c r="QOP117" s="297"/>
      <c r="QOQ117" s="297"/>
      <c r="QOR117" s="297"/>
      <c r="QOS117" s="297"/>
      <c r="QOT117" s="297"/>
      <c r="QOU117" s="297"/>
      <c r="QOV117" s="297"/>
      <c r="QOW117" s="297"/>
      <c r="QOX117" s="297"/>
      <c r="QOY117" s="297"/>
      <c r="QOZ117" s="297"/>
      <c r="QPA117" s="297"/>
      <c r="QPB117" s="297"/>
      <c r="QPC117" s="297"/>
      <c r="QPD117" s="297"/>
      <c r="QPE117" s="297"/>
      <c r="QPF117" s="297"/>
      <c r="QPG117" s="297"/>
      <c r="QPH117" s="297"/>
      <c r="QPI117" s="297"/>
      <c r="QPJ117" s="297"/>
      <c r="QPK117" s="297"/>
      <c r="QPL117" s="297"/>
      <c r="QPM117" s="297"/>
      <c r="QPN117" s="297"/>
      <c r="QPO117" s="297"/>
      <c r="QPP117" s="297"/>
      <c r="QPQ117" s="297"/>
      <c r="QPR117" s="297"/>
      <c r="QPS117" s="297"/>
      <c r="QPT117" s="297"/>
      <c r="QPU117" s="297"/>
      <c r="QPV117" s="297"/>
      <c r="QPW117" s="297"/>
      <c r="QPX117" s="297"/>
      <c r="QPY117" s="297"/>
      <c r="QPZ117" s="297"/>
      <c r="QQA117" s="297"/>
      <c r="QQB117" s="297"/>
      <c r="QQC117" s="297"/>
      <c r="QQD117" s="297"/>
      <c r="QQE117" s="297"/>
      <c r="QQF117" s="297"/>
      <c r="QQG117" s="297"/>
      <c r="QQH117" s="297"/>
      <c r="QQI117" s="297"/>
      <c r="QQJ117" s="297"/>
      <c r="QQK117" s="297"/>
      <c r="QQL117" s="297"/>
      <c r="QQM117" s="297"/>
      <c r="QQN117" s="297"/>
      <c r="QQO117" s="297"/>
      <c r="QQP117" s="297"/>
      <c r="QQQ117" s="297"/>
      <c r="QQR117" s="297"/>
      <c r="QQS117" s="297"/>
      <c r="QQT117" s="297"/>
      <c r="QQU117" s="297"/>
      <c r="QQV117" s="297"/>
      <c r="QQW117" s="297"/>
      <c r="QQX117" s="297"/>
      <c r="QQY117" s="297"/>
      <c r="QQZ117" s="297"/>
      <c r="QRA117" s="297"/>
      <c r="QRB117" s="297"/>
      <c r="QRC117" s="297"/>
      <c r="QRD117" s="297"/>
      <c r="QRE117" s="297"/>
      <c r="QRF117" s="297"/>
      <c r="QRG117" s="297"/>
      <c r="QRH117" s="297"/>
      <c r="QRI117" s="297"/>
      <c r="QRJ117" s="297"/>
      <c r="QRK117" s="297"/>
      <c r="QRL117" s="297"/>
      <c r="QRM117" s="297"/>
      <c r="QRN117" s="297"/>
      <c r="QRO117" s="297"/>
      <c r="QRP117" s="297"/>
      <c r="QRQ117" s="297"/>
      <c r="QRR117" s="297"/>
      <c r="QRS117" s="297"/>
      <c r="QRT117" s="297"/>
      <c r="QRU117" s="297"/>
      <c r="QRV117" s="297"/>
      <c r="QRW117" s="297"/>
      <c r="QRX117" s="297"/>
      <c r="QRY117" s="297"/>
      <c r="QRZ117" s="297"/>
      <c r="QSA117" s="297"/>
      <c r="QSB117" s="297"/>
      <c r="QSC117" s="297"/>
      <c r="QSD117" s="297"/>
      <c r="QSE117" s="297"/>
      <c r="QSF117" s="297"/>
      <c r="QSG117" s="297"/>
      <c r="QSH117" s="297"/>
      <c r="QSI117" s="297"/>
      <c r="QSJ117" s="297"/>
      <c r="QSK117" s="297"/>
      <c r="QSL117" s="297"/>
      <c r="QSM117" s="297"/>
      <c r="QSN117" s="297"/>
      <c r="QSO117" s="297"/>
      <c r="QSP117" s="297"/>
      <c r="QSQ117" s="297"/>
      <c r="QSR117" s="297"/>
      <c r="QSS117" s="297"/>
      <c r="QST117" s="297"/>
      <c r="QSU117" s="297"/>
      <c r="QSV117" s="297"/>
      <c r="QSW117" s="297"/>
      <c r="QSX117" s="297"/>
      <c r="QSY117" s="297"/>
      <c r="QSZ117" s="297"/>
      <c r="QTA117" s="297"/>
      <c r="QTB117" s="297"/>
      <c r="QTC117" s="297"/>
      <c r="QTD117" s="297"/>
      <c r="QTE117" s="297"/>
      <c r="QTF117" s="297"/>
      <c r="QTG117" s="297"/>
      <c r="QTH117" s="297"/>
      <c r="QTI117" s="297"/>
      <c r="QTJ117" s="297"/>
      <c r="QTK117" s="297"/>
      <c r="QTL117" s="297"/>
      <c r="QTM117" s="297"/>
      <c r="QTN117" s="297"/>
      <c r="QTO117" s="297"/>
      <c r="QTP117" s="297"/>
      <c r="QTQ117" s="297"/>
      <c r="QTR117" s="297"/>
      <c r="QTS117" s="297"/>
      <c r="QTT117" s="297"/>
      <c r="QTU117" s="297"/>
      <c r="QTV117" s="297"/>
      <c r="QTW117" s="297"/>
      <c r="QTX117" s="297"/>
      <c r="QTY117" s="297"/>
      <c r="QTZ117" s="297"/>
      <c r="QUA117" s="297"/>
      <c r="QUB117" s="297"/>
      <c r="QUC117" s="297"/>
      <c r="QUD117" s="297"/>
      <c r="QUE117" s="297"/>
      <c r="QUF117" s="297"/>
      <c r="QUG117" s="297"/>
      <c r="QUH117" s="297"/>
      <c r="QUI117" s="297"/>
      <c r="QUJ117" s="297"/>
      <c r="QUK117" s="297"/>
      <c r="QUL117" s="297"/>
      <c r="QUM117" s="297"/>
      <c r="QUN117" s="297"/>
      <c r="QUO117" s="297"/>
      <c r="QUP117" s="297"/>
      <c r="QUQ117" s="297"/>
      <c r="QUR117" s="297"/>
      <c r="QUS117" s="297"/>
      <c r="QUT117" s="297"/>
      <c r="QUU117" s="297"/>
      <c r="QUV117" s="297"/>
      <c r="QUW117" s="297"/>
      <c r="QUX117" s="297"/>
      <c r="QUY117" s="297"/>
      <c r="QUZ117" s="297"/>
      <c r="QVA117" s="297"/>
      <c r="QVB117" s="297"/>
      <c r="QVC117" s="297"/>
      <c r="QVD117" s="297"/>
      <c r="QVE117" s="297"/>
      <c r="QVF117" s="297"/>
      <c r="QVG117" s="297"/>
      <c r="QVH117" s="297"/>
      <c r="QVI117" s="297"/>
      <c r="QVJ117" s="297"/>
      <c r="QVK117" s="297"/>
      <c r="QVL117" s="297"/>
      <c r="QVM117" s="297"/>
      <c r="QVN117" s="297"/>
      <c r="QVO117" s="297"/>
      <c r="QVP117" s="297"/>
      <c r="QVQ117" s="297"/>
      <c r="QVR117" s="297"/>
      <c r="QVS117" s="297"/>
      <c r="QVT117" s="297"/>
      <c r="QVU117" s="297"/>
      <c r="QVV117" s="297"/>
      <c r="QVW117" s="297"/>
      <c r="QVX117" s="297"/>
      <c r="QVY117" s="297"/>
      <c r="QVZ117" s="297"/>
      <c r="QWA117" s="297"/>
      <c r="QWB117" s="297"/>
      <c r="QWC117" s="297"/>
      <c r="QWD117" s="297"/>
      <c r="QWE117" s="297"/>
      <c r="QWF117" s="297"/>
      <c r="QWG117" s="297"/>
      <c r="QWH117" s="297"/>
      <c r="QWI117" s="297"/>
      <c r="QWJ117" s="297"/>
      <c r="QWK117" s="297"/>
      <c r="QWL117" s="297"/>
      <c r="QWM117" s="297"/>
      <c r="QWN117" s="297"/>
      <c r="QWO117" s="297"/>
      <c r="QWP117" s="297"/>
      <c r="QWQ117" s="297"/>
      <c r="QWR117" s="297"/>
      <c r="QWS117" s="297"/>
      <c r="QWT117" s="297"/>
      <c r="QWU117" s="297"/>
      <c r="QWV117" s="297"/>
      <c r="QWW117" s="297"/>
      <c r="QWX117" s="297"/>
      <c r="QWY117" s="297"/>
      <c r="QWZ117" s="297"/>
      <c r="QXA117" s="297"/>
      <c r="QXB117" s="297"/>
      <c r="QXC117" s="297"/>
      <c r="QXD117" s="297"/>
      <c r="QXE117" s="297"/>
      <c r="QXF117" s="297"/>
      <c r="QXG117" s="297"/>
      <c r="QXH117" s="297"/>
      <c r="QXI117" s="297"/>
      <c r="QXJ117" s="297"/>
      <c r="QXK117" s="297"/>
      <c r="QXL117" s="297"/>
      <c r="QXM117" s="297"/>
      <c r="QXN117" s="297"/>
      <c r="QXO117" s="297"/>
      <c r="QXP117" s="297"/>
      <c r="QXQ117" s="297"/>
      <c r="QXR117" s="297"/>
      <c r="QXS117" s="297"/>
      <c r="QXT117" s="297"/>
      <c r="QXU117" s="297"/>
      <c r="QXV117" s="297"/>
      <c r="QXW117" s="297"/>
      <c r="QXX117" s="297"/>
      <c r="QXY117" s="297"/>
      <c r="QXZ117" s="297"/>
      <c r="QYA117" s="297"/>
      <c r="QYB117" s="297"/>
      <c r="QYC117" s="297"/>
      <c r="QYD117" s="297"/>
      <c r="QYE117" s="297"/>
      <c r="QYF117" s="297"/>
      <c r="QYG117" s="297"/>
      <c r="QYH117" s="297"/>
      <c r="QYI117" s="297"/>
      <c r="QYJ117" s="297"/>
      <c r="QYK117" s="297"/>
      <c r="QYL117" s="297"/>
      <c r="QYM117" s="297"/>
      <c r="QYN117" s="297"/>
      <c r="QYO117" s="297"/>
      <c r="QYP117" s="297"/>
      <c r="QYQ117" s="297"/>
      <c r="QYR117" s="297"/>
      <c r="QYS117" s="297"/>
      <c r="QYT117" s="297"/>
      <c r="QYU117" s="297"/>
      <c r="QYV117" s="297"/>
      <c r="QYW117" s="297"/>
      <c r="QYX117" s="297"/>
      <c r="QYY117" s="297"/>
      <c r="QYZ117" s="297"/>
      <c r="QZA117" s="297"/>
      <c r="QZB117" s="297"/>
      <c r="QZC117" s="297"/>
      <c r="QZD117" s="297"/>
      <c r="QZE117" s="297"/>
      <c r="QZF117" s="297"/>
      <c r="QZG117" s="297"/>
      <c r="QZH117" s="297"/>
      <c r="QZI117" s="297"/>
      <c r="QZJ117" s="297"/>
      <c r="QZK117" s="297"/>
      <c r="QZL117" s="297"/>
      <c r="QZM117" s="297"/>
      <c r="QZN117" s="297"/>
      <c r="QZO117" s="297"/>
      <c r="QZP117" s="297"/>
      <c r="QZQ117" s="297"/>
      <c r="QZR117" s="297"/>
      <c r="QZS117" s="297"/>
      <c r="QZT117" s="297"/>
      <c r="QZU117" s="297"/>
      <c r="QZV117" s="297"/>
      <c r="QZW117" s="297"/>
      <c r="QZX117" s="297"/>
      <c r="QZY117" s="297"/>
      <c r="QZZ117" s="297"/>
      <c r="RAA117" s="297"/>
      <c r="RAB117" s="297"/>
      <c r="RAC117" s="297"/>
      <c r="RAD117" s="297"/>
      <c r="RAE117" s="297"/>
      <c r="RAF117" s="297"/>
      <c r="RAG117" s="297"/>
      <c r="RAH117" s="297"/>
      <c r="RAI117" s="297"/>
      <c r="RAJ117" s="297"/>
      <c r="RAK117" s="297"/>
      <c r="RAL117" s="297"/>
      <c r="RAM117" s="297"/>
      <c r="RAN117" s="297"/>
      <c r="RAO117" s="297"/>
      <c r="RAP117" s="297"/>
      <c r="RAQ117" s="297"/>
      <c r="RAR117" s="297"/>
      <c r="RAS117" s="297"/>
      <c r="RAT117" s="297"/>
      <c r="RAU117" s="297"/>
      <c r="RAV117" s="297"/>
      <c r="RAW117" s="297"/>
      <c r="RAX117" s="297"/>
      <c r="RAY117" s="297"/>
      <c r="RAZ117" s="297"/>
      <c r="RBA117" s="297"/>
      <c r="RBB117" s="297"/>
      <c r="RBC117" s="297"/>
      <c r="RBD117" s="297"/>
      <c r="RBE117" s="297"/>
      <c r="RBF117" s="297"/>
      <c r="RBG117" s="297"/>
      <c r="RBH117" s="297"/>
      <c r="RBI117" s="297"/>
      <c r="RBJ117" s="297"/>
      <c r="RBK117" s="297"/>
      <c r="RBL117" s="297"/>
      <c r="RBM117" s="297"/>
      <c r="RBN117" s="297"/>
      <c r="RBO117" s="297"/>
      <c r="RBP117" s="297"/>
      <c r="RBQ117" s="297"/>
      <c r="RBR117" s="297"/>
      <c r="RBS117" s="297"/>
      <c r="RBT117" s="297"/>
      <c r="RBU117" s="297"/>
      <c r="RBV117" s="297"/>
      <c r="RBW117" s="297"/>
      <c r="RBX117" s="297"/>
      <c r="RBY117" s="297"/>
      <c r="RBZ117" s="297"/>
      <c r="RCA117" s="297"/>
      <c r="RCB117" s="297"/>
      <c r="RCC117" s="297"/>
      <c r="RCD117" s="297"/>
      <c r="RCE117" s="297"/>
      <c r="RCF117" s="297"/>
      <c r="RCG117" s="297"/>
      <c r="RCH117" s="297"/>
      <c r="RCI117" s="297"/>
      <c r="RCJ117" s="297"/>
      <c r="RCK117" s="297"/>
      <c r="RCL117" s="297"/>
      <c r="RCM117" s="297"/>
      <c r="RCN117" s="297"/>
      <c r="RCO117" s="297"/>
      <c r="RCP117" s="297"/>
      <c r="RCQ117" s="297"/>
      <c r="RCR117" s="297"/>
      <c r="RCS117" s="297"/>
      <c r="RCT117" s="297"/>
      <c r="RCU117" s="297"/>
      <c r="RCV117" s="297"/>
      <c r="RCW117" s="297"/>
      <c r="RCX117" s="297"/>
      <c r="RCY117" s="297"/>
      <c r="RCZ117" s="297"/>
      <c r="RDA117" s="297"/>
      <c r="RDB117" s="297"/>
      <c r="RDC117" s="297"/>
      <c r="RDD117" s="297"/>
      <c r="RDE117" s="297"/>
      <c r="RDF117" s="297"/>
      <c r="RDG117" s="297"/>
      <c r="RDH117" s="297"/>
      <c r="RDI117" s="297"/>
      <c r="RDJ117" s="297"/>
      <c r="RDK117" s="297"/>
      <c r="RDL117" s="297"/>
      <c r="RDM117" s="297"/>
      <c r="RDN117" s="297"/>
      <c r="RDO117" s="297"/>
      <c r="RDP117" s="297"/>
      <c r="RDQ117" s="297"/>
      <c r="RDR117" s="297"/>
      <c r="RDS117" s="297"/>
      <c r="RDT117" s="297"/>
      <c r="RDU117" s="297"/>
      <c r="RDV117" s="297"/>
      <c r="RDW117" s="297"/>
      <c r="RDX117" s="297"/>
      <c r="RDY117" s="297"/>
      <c r="RDZ117" s="297"/>
      <c r="REA117" s="297"/>
      <c r="REB117" s="297"/>
      <c r="REC117" s="297"/>
      <c r="RED117" s="297"/>
      <c r="REE117" s="297"/>
      <c r="REF117" s="297"/>
      <c r="REG117" s="297"/>
      <c r="REH117" s="297"/>
      <c r="REI117" s="297"/>
      <c r="REJ117" s="297"/>
      <c r="REK117" s="297"/>
      <c r="REL117" s="297"/>
      <c r="REM117" s="297"/>
      <c r="REN117" s="297"/>
      <c r="REO117" s="297"/>
      <c r="REP117" s="297"/>
      <c r="REQ117" s="297"/>
      <c r="RER117" s="297"/>
      <c r="RES117" s="297"/>
      <c r="RET117" s="297"/>
      <c r="REU117" s="297"/>
      <c r="REV117" s="297"/>
      <c r="REW117" s="297"/>
      <c r="REX117" s="297"/>
      <c r="REY117" s="297"/>
      <c r="REZ117" s="297"/>
      <c r="RFA117" s="297"/>
      <c r="RFB117" s="297"/>
      <c r="RFC117" s="297"/>
      <c r="RFD117" s="297"/>
      <c r="RFE117" s="297"/>
      <c r="RFF117" s="297"/>
      <c r="RFG117" s="297"/>
      <c r="RFH117" s="297"/>
      <c r="RFI117" s="297"/>
      <c r="RFJ117" s="297"/>
      <c r="RFK117" s="297"/>
      <c r="RFL117" s="297"/>
      <c r="RFM117" s="297"/>
      <c r="RFN117" s="297"/>
      <c r="RFO117" s="297"/>
      <c r="RFP117" s="297"/>
      <c r="RFQ117" s="297"/>
      <c r="RFR117" s="297"/>
      <c r="RFS117" s="297"/>
      <c r="RFT117" s="297"/>
      <c r="RFU117" s="297"/>
      <c r="RFV117" s="297"/>
      <c r="RFW117" s="297"/>
      <c r="RFX117" s="297"/>
      <c r="RFY117" s="297"/>
      <c r="RFZ117" s="297"/>
      <c r="RGA117" s="297"/>
      <c r="RGB117" s="297"/>
      <c r="RGC117" s="297"/>
      <c r="RGD117" s="297"/>
      <c r="RGE117" s="297"/>
      <c r="RGF117" s="297"/>
      <c r="RGG117" s="297"/>
      <c r="RGH117" s="297"/>
      <c r="RGI117" s="297"/>
      <c r="RGJ117" s="297"/>
      <c r="RGK117" s="297"/>
      <c r="RGL117" s="297"/>
      <c r="RGM117" s="297"/>
      <c r="RGN117" s="297"/>
      <c r="RGO117" s="297"/>
      <c r="RGP117" s="297"/>
      <c r="RGQ117" s="297"/>
      <c r="RGR117" s="297"/>
      <c r="RGS117" s="297"/>
      <c r="RGT117" s="297"/>
      <c r="RGU117" s="297"/>
      <c r="RGV117" s="297"/>
      <c r="RGW117" s="297"/>
      <c r="RGX117" s="297"/>
      <c r="RGY117" s="297"/>
      <c r="RGZ117" s="297"/>
      <c r="RHA117" s="297"/>
      <c r="RHB117" s="297"/>
      <c r="RHC117" s="297"/>
      <c r="RHD117" s="297"/>
      <c r="RHE117" s="297"/>
      <c r="RHF117" s="297"/>
      <c r="RHG117" s="297"/>
      <c r="RHH117" s="297"/>
      <c r="RHI117" s="297"/>
      <c r="RHJ117" s="297"/>
      <c r="RHK117" s="297"/>
      <c r="RHL117" s="297"/>
      <c r="RHM117" s="297"/>
      <c r="RHN117" s="297"/>
      <c r="RHO117" s="297"/>
      <c r="RHP117" s="297"/>
      <c r="RHQ117" s="297"/>
      <c r="RHR117" s="297"/>
      <c r="RHS117" s="297"/>
      <c r="RHT117" s="297"/>
      <c r="RHU117" s="297"/>
      <c r="RHV117" s="297"/>
      <c r="RHW117" s="297"/>
      <c r="RHX117" s="297"/>
      <c r="RHY117" s="297"/>
      <c r="RHZ117" s="297"/>
      <c r="RIA117" s="297"/>
      <c r="RIB117" s="297"/>
      <c r="RIC117" s="297"/>
      <c r="RID117" s="297"/>
      <c r="RIE117" s="297"/>
      <c r="RIF117" s="297"/>
      <c r="RIG117" s="297"/>
      <c r="RIH117" s="297"/>
      <c r="RII117" s="297"/>
      <c r="RIJ117" s="297"/>
      <c r="RIK117" s="297"/>
      <c r="RIL117" s="297"/>
      <c r="RIM117" s="297"/>
      <c r="RIN117" s="297"/>
      <c r="RIO117" s="297"/>
      <c r="RIP117" s="297"/>
      <c r="RIQ117" s="297"/>
      <c r="RIR117" s="297"/>
      <c r="RIS117" s="297"/>
      <c r="RIT117" s="297"/>
      <c r="RIU117" s="297"/>
      <c r="RIV117" s="297"/>
      <c r="RIW117" s="297"/>
      <c r="RIX117" s="297"/>
      <c r="RIY117" s="297"/>
      <c r="RIZ117" s="297"/>
      <c r="RJA117" s="297"/>
      <c r="RJB117" s="297"/>
      <c r="RJC117" s="297"/>
      <c r="RJD117" s="297"/>
      <c r="RJE117" s="297"/>
      <c r="RJF117" s="297"/>
      <c r="RJG117" s="297"/>
      <c r="RJH117" s="297"/>
      <c r="RJI117" s="297"/>
      <c r="RJJ117" s="297"/>
      <c r="RJK117" s="297"/>
      <c r="RJL117" s="297"/>
      <c r="RJM117" s="297"/>
      <c r="RJN117" s="297"/>
      <c r="RJO117" s="297"/>
      <c r="RJP117" s="297"/>
      <c r="RJQ117" s="297"/>
      <c r="RJR117" s="297"/>
      <c r="RJS117" s="297"/>
      <c r="RJT117" s="297"/>
      <c r="RJU117" s="297"/>
      <c r="RJV117" s="297"/>
      <c r="RJW117" s="297"/>
      <c r="RJX117" s="297"/>
      <c r="RJY117" s="297"/>
      <c r="RJZ117" s="297"/>
      <c r="RKA117" s="297"/>
      <c r="RKB117" s="297"/>
      <c r="RKC117" s="297"/>
      <c r="RKD117" s="297"/>
      <c r="RKE117" s="297"/>
      <c r="RKF117" s="297"/>
      <c r="RKG117" s="297"/>
      <c r="RKH117" s="297"/>
      <c r="RKI117" s="297"/>
      <c r="RKJ117" s="297"/>
      <c r="RKK117" s="297"/>
      <c r="RKL117" s="297"/>
      <c r="RKM117" s="297"/>
      <c r="RKN117" s="297"/>
      <c r="RKO117" s="297"/>
      <c r="RKP117" s="297"/>
      <c r="RKQ117" s="297"/>
      <c r="RKR117" s="297"/>
      <c r="RKS117" s="297"/>
      <c r="RKT117" s="297"/>
      <c r="RKU117" s="297"/>
      <c r="RKV117" s="297"/>
      <c r="RKW117" s="297"/>
      <c r="RKX117" s="297"/>
      <c r="RKY117" s="297"/>
      <c r="RKZ117" s="297"/>
      <c r="RLA117" s="297"/>
      <c r="RLB117" s="297"/>
      <c r="RLC117" s="297"/>
      <c r="RLD117" s="297"/>
      <c r="RLE117" s="297"/>
      <c r="RLF117" s="297"/>
      <c r="RLG117" s="297"/>
      <c r="RLH117" s="297"/>
      <c r="RLI117" s="297"/>
      <c r="RLJ117" s="297"/>
      <c r="RLK117" s="297"/>
      <c r="RLL117" s="297"/>
      <c r="RLM117" s="297"/>
      <c r="RLN117" s="297"/>
      <c r="RLO117" s="297"/>
      <c r="RLP117" s="297"/>
      <c r="RLQ117" s="297"/>
      <c r="RLR117" s="297"/>
      <c r="RLS117" s="297"/>
      <c r="RLT117" s="297"/>
      <c r="RLU117" s="297"/>
      <c r="RLV117" s="297"/>
      <c r="RLW117" s="297"/>
      <c r="RLX117" s="297"/>
      <c r="RLY117" s="297"/>
      <c r="RLZ117" s="297"/>
      <c r="RMA117" s="297"/>
      <c r="RMB117" s="297"/>
      <c r="RMC117" s="297"/>
      <c r="RMD117" s="297"/>
      <c r="RME117" s="297"/>
      <c r="RMF117" s="297"/>
      <c r="RMG117" s="297"/>
      <c r="RMH117" s="297"/>
      <c r="RMI117" s="297"/>
      <c r="RMJ117" s="297"/>
      <c r="RMK117" s="297"/>
      <c r="RML117" s="297"/>
      <c r="RMM117" s="297"/>
      <c r="RMN117" s="297"/>
      <c r="RMO117" s="297"/>
      <c r="RMP117" s="297"/>
      <c r="RMQ117" s="297"/>
      <c r="RMR117" s="297"/>
      <c r="RMS117" s="297"/>
      <c r="RMT117" s="297"/>
      <c r="RMU117" s="297"/>
      <c r="RMV117" s="297"/>
      <c r="RMW117" s="297"/>
      <c r="RMX117" s="297"/>
      <c r="RMY117" s="297"/>
      <c r="RMZ117" s="297"/>
      <c r="RNA117" s="297"/>
      <c r="RNB117" s="297"/>
      <c r="RNC117" s="297"/>
      <c r="RND117" s="297"/>
      <c r="RNE117" s="297"/>
      <c r="RNF117" s="297"/>
      <c r="RNG117" s="297"/>
      <c r="RNH117" s="297"/>
      <c r="RNI117" s="297"/>
      <c r="RNJ117" s="297"/>
      <c r="RNK117" s="297"/>
      <c r="RNL117" s="297"/>
      <c r="RNM117" s="297"/>
      <c r="RNN117" s="297"/>
      <c r="RNO117" s="297"/>
      <c r="RNP117" s="297"/>
      <c r="RNQ117" s="297"/>
      <c r="RNR117" s="297"/>
      <c r="RNS117" s="297"/>
      <c r="RNT117" s="297"/>
      <c r="RNU117" s="297"/>
      <c r="RNV117" s="297"/>
      <c r="RNW117" s="297"/>
      <c r="RNX117" s="297"/>
      <c r="RNY117" s="297"/>
      <c r="RNZ117" s="297"/>
      <c r="ROA117" s="297"/>
      <c r="ROB117" s="297"/>
      <c r="ROC117" s="297"/>
      <c r="ROD117" s="297"/>
      <c r="ROE117" s="297"/>
      <c r="ROF117" s="297"/>
      <c r="ROG117" s="297"/>
      <c r="ROH117" s="297"/>
      <c r="ROI117" s="297"/>
      <c r="ROJ117" s="297"/>
      <c r="ROK117" s="297"/>
      <c r="ROL117" s="297"/>
      <c r="ROM117" s="297"/>
      <c r="RON117" s="297"/>
      <c r="ROO117" s="297"/>
      <c r="ROP117" s="297"/>
      <c r="ROQ117" s="297"/>
      <c r="ROR117" s="297"/>
      <c r="ROS117" s="297"/>
      <c r="ROT117" s="297"/>
      <c r="ROU117" s="297"/>
      <c r="ROV117" s="297"/>
      <c r="ROW117" s="297"/>
      <c r="ROX117" s="297"/>
      <c r="ROY117" s="297"/>
      <c r="ROZ117" s="297"/>
      <c r="RPA117" s="297"/>
      <c r="RPB117" s="297"/>
      <c r="RPC117" s="297"/>
      <c r="RPD117" s="297"/>
      <c r="RPE117" s="297"/>
      <c r="RPF117" s="297"/>
      <c r="RPG117" s="297"/>
      <c r="RPH117" s="297"/>
      <c r="RPI117" s="297"/>
      <c r="RPJ117" s="297"/>
      <c r="RPK117" s="297"/>
      <c r="RPL117" s="297"/>
      <c r="RPM117" s="297"/>
      <c r="RPN117" s="297"/>
      <c r="RPO117" s="297"/>
      <c r="RPP117" s="297"/>
      <c r="RPQ117" s="297"/>
      <c r="RPR117" s="297"/>
      <c r="RPS117" s="297"/>
      <c r="RPT117" s="297"/>
      <c r="RPU117" s="297"/>
      <c r="RPV117" s="297"/>
      <c r="RPW117" s="297"/>
      <c r="RPX117" s="297"/>
      <c r="RPY117" s="297"/>
      <c r="RPZ117" s="297"/>
      <c r="RQA117" s="297"/>
      <c r="RQB117" s="297"/>
      <c r="RQC117" s="297"/>
      <c r="RQD117" s="297"/>
      <c r="RQE117" s="297"/>
      <c r="RQF117" s="297"/>
      <c r="RQG117" s="297"/>
      <c r="RQH117" s="297"/>
      <c r="RQI117" s="297"/>
      <c r="RQJ117" s="297"/>
      <c r="RQK117" s="297"/>
      <c r="RQL117" s="297"/>
      <c r="RQM117" s="297"/>
      <c r="RQN117" s="297"/>
      <c r="RQO117" s="297"/>
      <c r="RQP117" s="297"/>
      <c r="RQQ117" s="297"/>
      <c r="RQR117" s="297"/>
      <c r="RQS117" s="297"/>
      <c r="RQT117" s="297"/>
      <c r="RQU117" s="297"/>
      <c r="RQV117" s="297"/>
      <c r="RQW117" s="297"/>
      <c r="RQX117" s="297"/>
      <c r="RQY117" s="297"/>
      <c r="RQZ117" s="297"/>
      <c r="RRA117" s="297"/>
      <c r="RRB117" s="297"/>
      <c r="RRC117" s="297"/>
      <c r="RRD117" s="297"/>
      <c r="RRE117" s="297"/>
      <c r="RRF117" s="297"/>
      <c r="RRG117" s="297"/>
      <c r="RRH117" s="297"/>
      <c r="RRI117" s="297"/>
      <c r="RRJ117" s="297"/>
      <c r="RRK117" s="297"/>
      <c r="RRL117" s="297"/>
      <c r="RRM117" s="297"/>
      <c r="RRN117" s="297"/>
      <c r="RRO117" s="297"/>
      <c r="RRP117" s="297"/>
      <c r="RRQ117" s="297"/>
      <c r="RRR117" s="297"/>
      <c r="RRS117" s="297"/>
      <c r="RRT117" s="297"/>
      <c r="RRU117" s="297"/>
      <c r="RRV117" s="297"/>
      <c r="RRW117" s="297"/>
      <c r="RRX117" s="297"/>
      <c r="RRY117" s="297"/>
      <c r="RRZ117" s="297"/>
      <c r="RSA117" s="297"/>
      <c r="RSB117" s="297"/>
      <c r="RSC117" s="297"/>
      <c r="RSD117" s="297"/>
      <c r="RSE117" s="297"/>
      <c r="RSF117" s="297"/>
      <c r="RSG117" s="297"/>
      <c r="RSH117" s="297"/>
      <c r="RSI117" s="297"/>
      <c r="RSJ117" s="297"/>
      <c r="RSK117" s="297"/>
      <c r="RSL117" s="297"/>
      <c r="RSM117" s="297"/>
      <c r="RSN117" s="297"/>
      <c r="RSO117" s="297"/>
      <c r="RSP117" s="297"/>
      <c r="RSQ117" s="297"/>
      <c r="RSR117" s="297"/>
      <c r="RSS117" s="297"/>
      <c r="RST117" s="297"/>
      <c r="RSU117" s="297"/>
      <c r="RSV117" s="297"/>
      <c r="RSW117" s="297"/>
      <c r="RSX117" s="297"/>
      <c r="RSY117" s="297"/>
      <c r="RSZ117" s="297"/>
      <c r="RTA117" s="297"/>
      <c r="RTB117" s="297"/>
      <c r="RTC117" s="297"/>
      <c r="RTD117" s="297"/>
      <c r="RTE117" s="297"/>
      <c r="RTF117" s="297"/>
      <c r="RTG117" s="297"/>
      <c r="RTH117" s="297"/>
      <c r="RTI117" s="297"/>
      <c r="RTJ117" s="297"/>
      <c r="RTK117" s="297"/>
      <c r="RTL117" s="297"/>
      <c r="RTM117" s="297"/>
      <c r="RTN117" s="297"/>
      <c r="RTO117" s="297"/>
      <c r="RTP117" s="297"/>
      <c r="RTQ117" s="297"/>
      <c r="RTR117" s="297"/>
      <c r="RTS117" s="297"/>
      <c r="RTT117" s="297"/>
      <c r="RTU117" s="297"/>
      <c r="RTV117" s="297"/>
      <c r="RTW117" s="297"/>
      <c r="RTX117" s="297"/>
      <c r="RTY117" s="297"/>
      <c r="RTZ117" s="297"/>
      <c r="RUA117" s="297"/>
      <c r="RUB117" s="297"/>
      <c r="RUC117" s="297"/>
      <c r="RUD117" s="297"/>
      <c r="RUE117" s="297"/>
      <c r="RUF117" s="297"/>
      <c r="RUG117" s="297"/>
      <c r="RUH117" s="297"/>
      <c r="RUI117" s="297"/>
      <c r="RUJ117" s="297"/>
      <c r="RUK117" s="297"/>
      <c r="RUL117" s="297"/>
      <c r="RUM117" s="297"/>
      <c r="RUN117" s="297"/>
      <c r="RUO117" s="297"/>
      <c r="RUP117" s="297"/>
      <c r="RUQ117" s="297"/>
      <c r="RUR117" s="297"/>
      <c r="RUS117" s="297"/>
      <c r="RUT117" s="297"/>
      <c r="RUU117" s="297"/>
      <c r="RUV117" s="297"/>
      <c r="RUW117" s="297"/>
      <c r="RUX117" s="297"/>
      <c r="RUY117" s="297"/>
      <c r="RUZ117" s="297"/>
      <c r="RVA117" s="297"/>
      <c r="RVB117" s="297"/>
      <c r="RVC117" s="297"/>
      <c r="RVD117" s="297"/>
      <c r="RVE117" s="297"/>
      <c r="RVF117" s="297"/>
      <c r="RVG117" s="297"/>
      <c r="RVH117" s="297"/>
      <c r="RVI117" s="297"/>
      <c r="RVJ117" s="297"/>
      <c r="RVK117" s="297"/>
      <c r="RVL117" s="297"/>
      <c r="RVM117" s="297"/>
      <c r="RVN117" s="297"/>
      <c r="RVO117" s="297"/>
      <c r="RVP117" s="297"/>
      <c r="RVQ117" s="297"/>
      <c r="RVR117" s="297"/>
      <c r="RVS117" s="297"/>
      <c r="RVT117" s="297"/>
      <c r="RVU117" s="297"/>
      <c r="RVV117" s="297"/>
      <c r="RVW117" s="297"/>
      <c r="RVX117" s="297"/>
      <c r="RVY117" s="297"/>
      <c r="RVZ117" s="297"/>
      <c r="RWA117" s="297"/>
      <c r="RWB117" s="297"/>
      <c r="RWC117" s="297"/>
      <c r="RWD117" s="297"/>
      <c r="RWE117" s="297"/>
      <c r="RWF117" s="297"/>
      <c r="RWG117" s="297"/>
      <c r="RWH117" s="297"/>
      <c r="RWI117" s="297"/>
      <c r="RWJ117" s="297"/>
      <c r="RWK117" s="297"/>
      <c r="RWL117" s="297"/>
      <c r="RWM117" s="297"/>
      <c r="RWN117" s="297"/>
      <c r="RWO117" s="297"/>
      <c r="RWP117" s="297"/>
      <c r="RWQ117" s="297"/>
      <c r="RWR117" s="297"/>
      <c r="RWS117" s="297"/>
      <c r="RWT117" s="297"/>
      <c r="RWU117" s="297"/>
      <c r="RWV117" s="297"/>
      <c r="RWW117" s="297"/>
      <c r="RWX117" s="297"/>
      <c r="RWY117" s="297"/>
      <c r="RWZ117" s="297"/>
      <c r="RXA117" s="297"/>
      <c r="RXB117" s="297"/>
      <c r="RXC117" s="297"/>
      <c r="RXD117" s="297"/>
      <c r="RXE117" s="297"/>
      <c r="RXF117" s="297"/>
      <c r="RXG117" s="297"/>
      <c r="RXH117" s="297"/>
      <c r="RXI117" s="297"/>
      <c r="RXJ117" s="297"/>
      <c r="RXK117" s="297"/>
      <c r="RXL117" s="297"/>
      <c r="RXM117" s="297"/>
      <c r="RXN117" s="297"/>
      <c r="RXO117" s="297"/>
      <c r="RXP117" s="297"/>
      <c r="RXQ117" s="297"/>
      <c r="RXR117" s="297"/>
      <c r="RXS117" s="297"/>
      <c r="RXT117" s="297"/>
      <c r="RXU117" s="297"/>
      <c r="RXV117" s="297"/>
      <c r="RXW117" s="297"/>
      <c r="RXX117" s="297"/>
      <c r="RXY117" s="297"/>
      <c r="RXZ117" s="297"/>
      <c r="RYA117" s="297"/>
      <c r="RYB117" s="297"/>
      <c r="RYC117" s="297"/>
      <c r="RYD117" s="297"/>
      <c r="RYE117" s="297"/>
      <c r="RYF117" s="297"/>
      <c r="RYG117" s="297"/>
      <c r="RYH117" s="297"/>
      <c r="RYI117" s="297"/>
      <c r="RYJ117" s="297"/>
      <c r="RYK117" s="297"/>
      <c r="RYL117" s="297"/>
      <c r="RYM117" s="297"/>
      <c r="RYN117" s="297"/>
      <c r="RYO117" s="297"/>
      <c r="RYP117" s="297"/>
      <c r="RYQ117" s="297"/>
      <c r="RYR117" s="297"/>
      <c r="RYS117" s="297"/>
      <c r="RYT117" s="297"/>
      <c r="RYU117" s="297"/>
      <c r="RYV117" s="297"/>
      <c r="RYW117" s="297"/>
      <c r="RYX117" s="297"/>
      <c r="RYY117" s="297"/>
      <c r="RYZ117" s="297"/>
      <c r="RZA117" s="297"/>
      <c r="RZB117" s="297"/>
      <c r="RZC117" s="297"/>
      <c r="RZD117" s="297"/>
      <c r="RZE117" s="297"/>
      <c r="RZF117" s="297"/>
      <c r="RZG117" s="297"/>
      <c r="RZH117" s="297"/>
      <c r="RZI117" s="297"/>
      <c r="RZJ117" s="297"/>
      <c r="RZK117" s="297"/>
      <c r="RZL117" s="297"/>
      <c r="RZM117" s="297"/>
      <c r="RZN117" s="297"/>
      <c r="RZO117" s="297"/>
      <c r="RZP117" s="297"/>
      <c r="RZQ117" s="297"/>
      <c r="RZR117" s="297"/>
      <c r="RZS117" s="297"/>
      <c r="RZT117" s="297"/>
      <c r="RZU117" s="297"/>
      <c r="RZV117" s="297"/>
      <c r="RZW117" s="297"/>
      <c r="RZX117" s="297"/>
      <c r="RZY117" s="297"/>
      <c r="RZZ117" s="297"/>
      <c r="SAA117" s="297"/>
      <c r="SAB117" s="297"/>
      <c r="SAC117" s="297"/>
      <c r="SAD117" s="297"/>
      <c r="SAE117" s="297"/>
      <c r="SAF117" s="297"/>
      <c r="SAG117" s="297"/>
      <c r="SAH117" s="297"/>
      <c r="SAI117" s="297"/>
      <c r="SAJ117" s="297"/>
      <c r="SAK117" s="297"/>
      <c r="SAL117" s="297"/>
      <c r="SAM117" s="297"/>
      <c r="SAN117" s="297"/>
      <c r="SAO117" s="297"/>
      <c r="SAP117" s="297"/>
      <c r="SAQ117" s="297"/>
      <c r="SAR117" s="297"/>
      <c r="SAS117" s="297"/>
      <c r="SAT117" s="297"/>
      <c r="SAU117" s="297"/>
      <c r="SAV117" s="297"/>
      <c r="SAW117" s="297"/>
      <c r="SAX117" s="297"/>
      <c r="SAY117" s="297"/>
      <c r="SAZ117" s="297"/>
      <c r="SBA117" s="297"/>
      <c r="SBB117" s="297"/>
      <c r="SBC117" s="297"/>
      <c r="SBD117" s="297"/>
      <c r="SBE117" s="297"/>
      <c r="SBF117" s="297"/>
      <c r="SBG117" s="297"/>
      <c r="SBH117" s="297"/>
      <c r="SBI117" s="297"/>
      <c r="SBJ117" s="297"/>
      <c r="SBK117" s="297"/>
      <c r="SBL117" s="297"/>
      <c r="SBM117" s="297"/>
      <c r="SBN117" s="297"/>
      <c r="SBO117" s="297"/>
      <c r="SBP117" s="297"/>
      <c r="SBQ117" s="297"/>
      <c r="SBR117" s="297"/>
      <c r="SBS117" s="297"/>
      <c r="SBT117" s="297"/>
      <c r="SBU117" s="297"/>
      <c r="SBV117" s="297"/>
      <c r="SBW117" s="297"/>
      <c r="SBX117" s="297"/>
      <c r="SBY117" s="297"/>
      <c r="SBZ117" s="297"/>
      <c r="SCA117" s="297"/>
      <c r="SCB117" s="297"/>
      <c r="SCC117" s="297"/>
      <c r="SCD117" s="297"/>
      <c r="SCE117" s="297"/>
      <c r="SCF117" s="297"/>
      <c r="SCG117" s="297"/>
      <c r="SCH117" s="297"/>
      <c r="SCI117" s="297"/>
      <c r="SCJ117" s="297"/>
      <c r="SCK117" s="297"/>
      <c r="SCL117" s="297"/>
      <c r="SCM117" s="297"/>
      <c r="SCN117" s="297"/>
      <c r="SCO117" s="297"/>
      <c r="SCP117" s="297"/>
      <c r="SCQ117" s="297"/>
      <c r="SCR117" s="297"/>
      <c r="SCS117" s="297"/>
      <c r="SCT117" s="297"/>
      <c r="SCU117" s="297"/>
      <c r="SCV117" s="297"/>
      <c r="SCW117" s="297"/>
      <c r="SCX117" s="297"/>
      <c r="SCY117" s="297"/>
      <c r="SCZ117" s="297"/>
      <c r="SDA117" s="297"/>
      <c r="SDB117" s="297"/>
      <c r="SDC117" s="297"/>
      <c r="SDD117" s="297"/>
      <c r="SDE117" s="297"/>
      <c r="SDF117" s="297"/>
      <c r="SDG117" s="297"/>
      <c r="SDH117" s="297"/>
      <c r="SDI117" s="297"/>
      <c r="SDJ117" s="297"/>
      <c r="SDK117" s="297"/>
      <c r="SDL117" s="297"/>
      <c r="SDM117" s="297"/>
      <c r="SDN117" s="297"/>
      <c r="SDO117" s="297"/>
      <c r="SDP117" s="297"/>
      <c r="SDQ117" s="297"/>
      <c r="SDR117" s="297"/>
      <c r="SDS117" s="297"/>
      <c r="SDT117" s="297"/>
      <c r="SDU117" s="297"/>
      <c r="SDV117" s="297"/>
      <c r="SDW117" s="297"/>
      <c r="SDX117" s="297"/>
      <c r="SDY117" s="297"/>
      <c r="SDZ117" s="297"/>
      <c r="SEA117" s="297"/>
      <c r="SEB117" s="297"/>
      <c r="SEC117" s="297"/>
      <c r="SED117" s="297"/>
      <c r="SEE117" s="297"/>
      <c r="SEF117" s="297"/>
      <c r="SEG117" s="297"/>
      <c r="SEH117" s="297"/>
      <c r="SEI117" s="297"/>
      <c r="SEJ117" s="297"/>
      <c r="SEK117" s="297"/>
      <c r="SEL117" s="297"/>
      <c r="SEM117" s="297"/>
      <c r="SEN117" s="297"/>
      <c r="SEO117" s="297"/>
      <c r="SEP117" s="297"/>
      <c r="SEQ117" s="297"/>
      <c r="SER117" s="297"/>
      <c r="SES117" s="297"/>
      <c r="SET117" s="297"/>
      <c r="SEU117" s="297"/>
      <c r="SEV117" s="297"/>
      <c r="SEW117" s="297"/>
      <c r="SEX117" s="297"/>
      <c r="SEY117" s="297"/>
      <c r="SEZ117" s="297"/>
      <c r="SFA117" s="297"/>
      <c r="SFB117" s="297"/>
      <c r="SFC117" s="297"/>
      <c r="SFD117" s="297"/>
      <c r="SFE117" s="297"/>
      <c r="SFF117" s="297"/>
      <c r="SFG117" s="297"/>
      <c r="SFH117" s="297"/>
      <c r="SFI117" s="297"/>
      <c r="SFJ117" s="297"/>
      <c r="SFK117" s="297"/>
      <c r="SFL117" s="297"/>
      <c r="SFM117" s="297"/>
      <c r="SFN117" s="297"/>
      <c r="SFO117" s="297"/>
      <c r="SFP117" s="297"/>
      <c r="SFQ117" s="297"/>
      <c r="SFR117" s="297"/>
      <c r="SFS117" s="297"/>
      <c r="SFT117" s="297"/>
      <c r="SFU117" s="297"/>
      <c r="SFV117" s="297"/>
      <c r="SFW117" s="297"/>
      <c r="SFX117" s="297"/>
      <c r="SFY117" s="297"/>
      <c r="SFZ117" s="297"/>
      <c r="SGA117" s="297"/>
      <c r="SGB117" s="297"/>
      <c r="SGC117" s="297"/>
      <c r="SGD117" s="297"/>
      <c r="SGE117" s="297"/>
      <c r="SGF117" s="297"/>
      <c r="SGG117" s="297"/>
      <c r="SGH117" s="297"/>
      <c r="SGI117" s="297"/>
      <c r="SGJ117" s="297"/>
      <c r="SGK117" s="297"/>
      <c r="SGL117" s="297"/>
      <c r="SGM117" s="297"/>
      <c r="SGN117" s="297"/>
      <c r="SGO117" s="297"/>
      <c r="SGP117" s="297"/>
      <c r="SGQ117" s="297"/>
      <c r="SGR117" s="297"/>
      <c r="SGS117" s="297"/>
      <c r="SGT117" s="297"/>
      <c r="SGU117" s="297"/>
      <c r="SGV117" s="297"/>
      <c r="SGW117" s="297"/>
      <c r="SGX117" s="297"/>
      <c r="SGY117" s="297"/>
      <c r="SGZ117" s="297"/>
      <c r="SHA117" s="297"/>
      <c r="SHB117" s="297"/>
      <c r="SHC117" s="297"/>
      <c r="SHD117" s="297"/>
      <c r="SHE117" s="297"/>
      <c r="SHF117" s="297"/>
      <c r="SHG117" s="297"/>
      <c r="SHH117" s="297"/>
      <c r="SHI117" s="297"/>
      <c r="SHJ117" s="297"/>
      <c r="SHK117" s="297"/>
      <c r="SHL117" s="297"/>
      <c r="SHM117" s="297"/>
      <c r="SHN117" s="297"/>
      <c r="SHO117" s="297"/>
      <c r="SHP117" s="297"/>
      <c r="SHQ117" s="297"/>
      <c r="SHR117" s="297"/>
      <c r="SHS117" s="297"/>
      <c r="SHT117" s="297"/>
      <c r="SHU117" s="297"/>
      <c r="SHV117" s="297"/>
      <c r="SHW117" s="297"/>
      <c r="SHX117" s="297"/>
      <c r="SHY117" s="297"/>
      <c r="SHZ117" s="297"/>
      <c r="SIA117" s="297"/>
      <c r="SIB117" s="297"/>
      <c r="SIC117" s="297"/>
      <c r="SID117" s="297"/>
      <c r="SIE117" s="297"/>
      <c r="SIF117" s="297"/>
      <c r="SIG117" s="297"/>
      <c r="SIH117" s="297"/>
      <c r="SII117" s="297"/>
      <c r="SIJ117" s="297"/>
      <c r="SIK117" s="297"/>
      <c r="SIL117" s="297"/>
      <c r="SIM117" s="297"/>
      <c r="SIN117" s="297"/>
      <c r="SIO117" s="297"/>
      <c r="SIP117" s="297"/>
      <c r="SIQ117" s="297"/>
      <c r="SIR117" s="297"/>
      <c r="SIS117" s="297"/>
      <c r="SIT117" s="297"/>
      <c r="SIU117" s="297"/>
      <c r="SIV117" s="297"/>
      <c r="SIW117" s="297"/>
      <c r="SIX117" s="297"/>
      <c r="SIY117" s="297"/>
      <c r="SIZ117" s="297"/>
      <c r="SJA117" s="297"/>
      <c r="SJB117" s="297"/>
      <c r="SJC117" s="297"/>
      <c r="SJD117" s="297"/>
      <c r="SJE117" s="297"/>
      <c r="SJF117" s="297"/>
      <c r="SJG117" s="297"/>
      <c r="SJH117" s="297"/>
      <c r="SJI117" s="297"/>
      <c r="SJJ117" s="297"/>
      <c r="SJK117" s="297"/>
      <c r="SJL117" s="297"/>
      <c r="SJM117" s="297"/>
      <c r="SJN117" s="297"/>
      <c r="SJO117" s="297"/>
      <c r="SJP117" s="297"/>
      <c r="SJQ117" s="297"/>
      <c r="SJR117" s="297"/>
      <c r="SJS117" s="297"/>
      <c r="SJT117" s="297"/>
      <c r="SJU117" s="297"/>
      <c r="SJV117" s="297"/>
      <c r="SJW117" s="297"/>
      <c r="SJX117" s="297"/>
      <c r="SJY117" s="297"/>
      <c r="SJZ117" s="297"/>
      <c r="SKA117" s="297"/>
      <c r="SKB117" s="297"/>
      <c r="SKC117" s="297"/>
      <c r="SKD117" s="297"/>
      <c r="SKE117" s="297"/>
      <c r="SKF117" s="297"/>
      <c r="SKG117" s="297"/>
      <c r="SKH117" s="297"/>
      <c r="SKI117" s="297"/>
      <c r="SKJ117" s="297"/>
      <c r="SKK117" s="297"/>
      <c r="SKL117" s="297"/>
      <c r="SKM117" s="297"/>
      <c r="SKN117" s="297"/>
      <c r="SKO117" s="297"/>
      <c r="SKP117" s="297"/>
      <c r="SKQ117" s="297"/>
      <c r="SKR117" s="297"/>
      <c r="SKS117" s="297"/>
      <c r="SKT117" s="297"/>
      <c r="SKU117" s="297"/>
      <c r="SKV117" s="297"/>
      <c r="SKW117" s="297"/>
      <c r="SKX117" s="297"/>
      <c r="SKY117" s="297"/>
      <c r="SKZ117" s="297"/>
      <c r="SLA117" s="297"/>
      <c r="SLB117" s="297"/>
      <c r="SLC117" s="297"/>
      <c r="SLD117" s="297"/>
      <c r="SLE117" s="297"/>
      <c r="SLF117" s="297"/>
      <c r="SLG117" s="297"/>
      <c r="SLH117" s="297"/>
      <c r="SLI117" s="297"/>
      <c r="SLJ117" s="297"/>
      <c r="SLK117" s="297"/>
      <c r="SLL117" s="297"/>
      <c r="SLM117" s="297"/>
      <c r="SLN117" s="297"/>
      <c r="SLO117" s="297"/>
      <c r="SLP117" s="297"/>
      <c r="SLQ117" s="297"/>
      <c r="SLR117" s="297"/>
      <c r="SLS117" s="297"/>
      <c r="SLT117" s="297"/>
      <c r="SLU117" s="297"/>
      <c r="SLV117" s="297"/>
      <c r="SLW117" s="297"/>
      <c r="SLX117" s="297"/>
      <c r="SLY117" s="297"/>
      <c r="SLZ117" s="297"/>
      <c r="SMA117" s="297"/>
      <c r="SMB117" s="297"/>
      <c r="SMC117" s="297"/>
      <c r="SMD117" s="297"/>
      <c r="SME117" s="297"/>
      <c r="SMF117" s="297"/>
      <c r="SMG117" s="297"/>
      <c r="SMH117" s="297"/>
      <c r="SMI117" s="297"/>
      <c r="SMJ117" s="297"/>
      <c r="SMK117" s="297"/>
      <c r="SML117" s="297"/>
      <c r="SMM117" s="297"/>
      <c r="SMN117" s="297"/>
      <c r="SMO117" s="297"/>
      <c r="SMP117" s="297"/>
      <c r="SMQ117" s="297"/>
      <c r="SMR117" s="297"/>
      <c r="SMS117" s="297"/>
      <c r="SMT117" s="297"/>
      <c r="SMU117" s="297"/>
      <c r="SMV117" s="297"/>
      <c r="SMW117" s="297"/>
      <c r="SMX117" s="297"/>
      <c r="SMY117" s="297"/>
      <c r="SMZ117" s="297"/>
      <c r="SNA117" s="297"/>
      <c r="SNB117" s="297"/>
      <c r="SNC117" s="297"/>
      <c r="SND117" s="297"/>
      <c r="SNE117" s="297"/>
      <c r="SNF117" s="297"/>
      <c r="SNG117" s="297"/>
      <c r="SNH117" s="297"/>
      <c r="SNI117" s="297"/>
      <c r="SNJ117" s="297"/>
      <c r="SNK117" s="297"/>
      <c r="SNL117" s="297"/>
      <c r="SNM117" s="297"/>
      <c r="SNN117" s="297"/>
      <c r="SNO117" s="297"/>
      <c r="SNP117" s="297"/>
      <c r="SNQ117" s="297"/>
      <c r="SNR117" s="297"/>
      <c r="SNS117" s="297"/>
      <c r="SNT117" s="297"/>
      <c r="SNU117" s="297"/>
      <c r="SNV117" s="297"/>
      <c r="SNW117" s="297"/>
      <c r="SNX117" s="297"/>
      <c r="SNY117" s="297"/>
      <c r="SNZ117" s="297"/>
      <c r="SOA117" s="297"/>
      <c r="SOB117" s="297"/>
      <c r="SOC117" s="297"/>
      <c r="SOD117" s="297"/>
      <c r="SOE117" s="297"/>
      <c r="SOF117" s="297"/>
      <c r="SOG117" s="297"/>
      <c r="SOH117" s="297"/>
      <c r="SOI117" s="297"/>
      <c r="SOJ117" s="297"/>
      <c r="SOK117" s="297"/>
      <c r="SOL117" s="297"/>
      <c r="SOM117" s="297"/>
      <c r="SON117" s="297"/>
      <c r="SOO117" s="297"/>
      <c r="SOP117" s="297"/>
      <c r="SOQ117" s="297"/>
      <c r="SOR117" s="297"/>
      <c r="SOS117" s="297"/>
      <c r="SOT117" s="297"/>
      <c r="SOU117" s="297"/>
      <c r="SOV117" s="297"/>
      <c r="SOW117" s="297"/>
      <c r="SOX117" s="297"/>
      <c r="SOY117" s="297"/>
      <c r="SOZ117" s="297"/>
      <c r="SPA117" s="297"/>
      <c r="SPB117" s="297"/>
      <c r="SPC117" s="297"/>
      <c r="SPD117" s="297"/>
      <c r="SPE117" s="297"/>
      <c r="SPF117" s="297"/>
      <c r="SPG117" s="297"/>
      <c r="SPH117" s="297"/>
      <c r="SPI117" s="297"/>
      <c r="SPJ117" s="297"/>
      <c r="SPK117" s="297"/>
      <c r="SPL117" s="297"/>
      <c r="SPM117" s="297"/>
      <c r="SPN117" s="297"/>
      <c r="SPO117" s="297"/>
      <c r="SPP117" s="297"/>
      <c r="SPQ117" s="297"/>
      <c r="SPR117" s="297"/>
      <c r="SPS117" s="297"/>
      <c r="SPT117" s="297"/>
      <c r="SPU117" s="297"/>
      <c r="SPV117" s="297"/>
      <c r="SPW117" s="297"/>
      <c r="SPX117" s="297"/>
      <c r="SPY117" s="297"/>
      <c r="SPZ117" s="297"/>
      <c r="SQA117" s="297"/>
      <c r="SQB117" s="297"/>
      <c r="SQC117" s="297"/>
      <c r="SQD117" s="297"/>
      <c r="SQE117" s="297"/>
      <c r="SQF117" s="297"/>
      <c r="SQG117" s="297"/>
      <c r="SQH117" s="297"/>
      <c r="SQI117" s="297"/>
      <c r="SQJ117" s="297"/>
      <c r="SQK117" s="297"/>
      <c r="SQL117" s="297"/>
      <c r="SQM117" s="297"/>
      <c r="SQN117" s="297"/>
      <c r="SQO117" s="297"/>
      <c r="SQP117" s="297"/>
      <c r="SQQ117" s="297"/>
      <c r="SQR117" s="297"/>
      <c r="SQS117" s="297"/>
      <c r="SQT117" s="297"/>
      <c r="SQU117" s="297"/>
      <c r="SQV117" s="297"/>
      <c r="SQW117" s="297"/>
      <c r="SQX117" s="297"/>
      <c r="SQY117" s="297"/>
      <c r="SQZ117" s="297"/>
      <c r="SRA117" s="297"/>
      <c r="SRB117" s="297"/>
      <c r="SRC117" s="297"/>
      <c r="SRD117" s="297"/>
      <c r="SRE117" s="297"/>
      <c r="SRF117" s="297"/>
      <c r="SRG117" s="297"/>
      <c r="SRH117" s="297"/>
      <c r="SRI117" s="297"/>
      <c r="SRJ117" s="297"/>
      <c r="SRK117" s="297"/>
      <c r="SRL117" s="297"/>
      <c r="SRM117" s="297"/>
      <c r="SRN117" s="297"/>
      <c r="SRO117" s="297"/>
      <c r="SRP117" s="297"/>
      <c r="SRQ117" s="297"/>
      <c r="SRR117" s="297"/>
      <c r="SRS117" s="297"/>
      <c r="SRT117" s="297"/>
      <c r="SRU117" s="297"/>
      <c r="SRV117" s="297"/>
      <c r="SRW117" s="297"/>
      <c r="SRX117" s="297"/>
      <c r="SRY117" s="297"/>
      <c r="SRZ117" s="297"/>
      <c r="SSA117" s="297"/>
      <c r="SSB117" s="297"/>
      <c r="SSC117" s="297"/>
      <c r="SSD117" s="297"/>
      <c r="SSE117" s="297"/>
      <c r="SSF117" s="297"/>
      <c r="SSG117" s="297"/>
      <c r="SSH117" s="297"/>
      <c r="SSI117" s="297"/>
      <c r="SSJ117" s="297"/>
      <c r="SSK117" s="297"/>
      <c r="SSL117" s="297"/>
      <c r="SSM117" s="297"/>
      <c r="SSN117" s="297"/>
      <c r="SSO117" s="297"/>
      <c r="SSP117" s="297"/>
      <c r="SSQ117" s="297"/>
      <c r="SSR117" s="297"/>
      <c r="SSS117" s="297"/>
      <c r="SST117" s="297"/>
      <c r="SSU117" s="297"/>
      <c r="SSV117" s="297"/>
      <c r="SSW117" s="297"/>
      <c r="SSX117" s="297"/>
      <c r="SSY117" s="297"/>
      <c r="SSZ117" s="297"/>
      <c r="STA117" s="297"/>
      <c r="STB117" s="297"/>
      <c r="STC117" s="297"/>
      <c r="STD117" s="297"/>
      <c r="STE117" s="297"/>
      <c r="STF117" s="297"/>
      <c r="STG117" s="297"/>
      <c r="STH117" s="297"/>
      <c r="STI117" s="297"/>
      <c r="STJ117" s="297"/>
      <c r="STK117" s="297"/>
      <c r="STL117" s="297"/>
      <c r="STM117" s="297"/>
      <c r="STN117" s="297"/>
      <c r="STO117" s="297"/>
      <c r="STP117" s="297"/>
      <c r="STQ117" s="297"/>
      <c r="STR117" s="297"/>
      <c r="STS117" s="297"/>
      <c r="STT117" s="297"/>
      <c r="STU117" s="297"/>
      <c r="STV117" s="297"/>
      <c r="STW117" s="297"/>
      <c r="STX117" s="297"/>
      <c r="STY117" s="297"/>
      <c r="STZ117" s="297"/>
      <c r="SUA117" s="297"/>
      <c r="SUB117" s="297"/>
      <c r="SUC117" s="297"/>
      <c r="SUD117" s="297"/>
      <c r="SUE117" s="297"/>
      <c r="SUF117" s="297"/>
      <c r="SUG117" s="297"/>
      <c r="SUH117" s="297"/>
      <c r="SUI117" s="297"/>
      <c r="SUJ117" s="297"/>
      <c r="SUK117" s="297"/>
      <c r="SUL117" s="297"/>
      <c r="SUM117" s="297"/>
      <c r="SUN117" s="297"/>
      <c r="SUO117" s="297"/>
      <c r="SUP117" s="297"/>
      <c r="SUQ117" s="297"/>
      <c r="SUR117" s="297"/>
      <c r="SUS117" s="297"/>
      <c r="SUT117" s="297"/>
      <c r="SUU117" s="297"/>
      <c r="SUV117" s="297"/>
      <c r="SUW117" s="297"/>
      <c r="SUX117" s="297"/>
      <c r="SUY117" s="297"/>
      <c r="SUZ117" s="297"/>
      <c r="SVA117" s="297"/>
      <c r="SVB117" s="297"/>
      <c r="SVC117" s="297"/>
      <c r="SVD117" s="297"/>
      <c r="SVE117" s="297"/>
      <c r="SVF117" s="297"/>
      <c r="SVG117" s="297"/>
      <c r="SVH117" s="297"/>
      <c r="SVI117" s="297"/>
      <c r="SVJ117" s="297"/>
      <c r="SVK117" s="297"/>
      <c r="SVL117" s="297"/>
      <c r="SVM117" s="297"/>
      <c r="SVN117" s="297"/>
      <c r="SVO117" s="297"/>
      <c r="SVP117" s="297"/>
      <c r="SVQ117" s="297"/>
      <c r="SVR117" s="297"/>
      <c r="SVS117" s="297"/>
      <c r="SVT117" s="297"/>
      <c r="SVU117" s="297"/>
      <c r="SVV117" s="297"/>
      <c r="SVW117" s="297"/>
      <c r="SVX117" s="297"/>
      <c r="SVY117" s="297"/>
      <c r="SVZ117" s="297"/>
      <c r="SWA117" s="297"/>
      <c r="SWB117" s="297"/>
      <c r="SWC117" s="297"/>
      <c r="SWD117" s="297"/>
      <c r="SWE117" s="297"/>
      <c r="SWF117" s="297"/>
      <c r="SWG117" s="297"/>
      <c r="SWH117" s="297"/>
      <c r="SWI117" s="297"/>
      <c r="SWJ117" s="297"/>
      <c r="SWK117" s="297"/>
      <c r="SWL117" s="297"/>
      <c r="SWM117" s="297"/>
      <c r="SWN117" s="297"/>
      <c r="SWO117" s="297"/>
      <c r="SWP117" s="297"/>
      <c r="SWQ117" s="297"/>
      <c r="SWR117" s="297"/>
      <c r="SWS117" s="297"/>
      <c r="SWT117" s="297"/>
      <c r="SWU117" s="297"/>
      <c r="SWV117" s="297"/>
      <c r="SWW117" s="297"/>
      <c r="SWX117" s="297"/>
      <c r="SWY117" s="297"/>
      <c r="SWZ117" s="297"/>
      <c r="SXA117" s="297"/>
      <c r="SXB117" s="297"/>
      <c r="SXC117" s="297"/>
      <c r="SXD117" s="297"/>
      <c r="SXE117" s="297"/>
      <c r="SXF117" s="297"/>
      <c r="SXG117" s="297"/>
      <c r="SXH117" s="297"/>
      <c r="SXI117" s="297"/>
      <c r="SXJ117" s="297"/>
      <c r="SXK117" s="297"/>
      <c r="SXL117" s="297"/>
      <c r="SXM117" s="297"/>
      <c r="SXN117" s="297"/>
      <c r="SXO117" s="297"/>
      <c r="SXP117" s="297"/>
      <c r="SXQ117" s="297"/>
      <c r="SXR117" s="297"/>
      <c r="SXS117" s="297"/>
      <c r="SXT117" s="297"/>
      <c r="SXU117" s="297"/>
      <c r="SXV117" s="297"/>
      <c r="SXW117" s="297"/>
      <c r="SXX117" s="297"/>
      <c r="SXY117" s="297"/>
      <c r="SXZ117" s="297"/>
      <c r="SYA117" s="297"/>
      <c r="SYB117" s="297"/>
      <c r="SYC117" s="297"/>
      <c r="SYD117" s="297"/>
      <c r="SYE117" s="297"/>
      <c r="SYF117" s="297"/>
      <c r="SYG117" s="297"/>
      <c r="SYH117" s="297"/>
      <c r="SYI117" s="297"/>
      <c r="SYJ117" s="297"/>
      <c r="SYK117" s="297"/>
      <c r="SYL117" s="297"/>
      <c r="SYM117" s="297"/>
      <c r="SYN117" s="297"/>
      <c r="SYO117" s="297"/>
      <c r="SYP117" s="297"/>
      <c r="SYQ117" s="297"/>
      <c r="SYR117" s="297"/>
      <c r="SYS117" s="297"/>
      <c r="SYT117" s="297"/>
      <c r="SYU117" s="297"/>
      <c r="SYV117" s="297"/>
      <c r="SYW117" s="297"/>
      <c r="SYX117" s="297"/>
      <c r="SYY117" s="297"/>
      <c r="SYZ117" s="297"/>
      <c r="SZA117" s="297"/>
      <c r="SZB117" s="297"/>
      <c r="SZC117" s="297"/>
      <c r="SZD117" s="297"/>
      <c r="SZE117" s="297"/>
      <c r="SZF117" s="297"/>
      <c r="SZG117" s="297"/>
      <c r="SZH117" s="297"/>
      <c r="SZI117" s="297"/>
      <c r="SZJ117" s="297"/>
      <c r="SZK117" s="297"/>
      <c r="SZL117" s="297"/>
      <c r="SZM117" s="297"/>
      <c r="SZN117" s="297"/>
      <c r="SZO117" s="297"/>
      <c r="SZP117" s="297"/>
      <c r="SZQ117" s="297"/>
      <c r="SZR117" s="297"/>
      <c r="SZS117" s="297"/>
      <c r="SZT117" s="297"/>
      <c r="SZU117" s="297"/>
      <c r="SZV117" s="297"/>
      <c r="SZW117" s="297"/>
      <c r="SZX117" s="297"/>
      <c r="SZY117" s="297"/>
      <c r="SZZ117" s="297"/>
      <c r="TAA117" s="297"/>
      <c r="TAB117" s="297"/>
      <c r="TAC117" s="297"/>
      <c r="TAD117" s="297"/>
      <c r="TAE117" s="297"/>
      <c r="TAF117" s="297"/>
      <c r="TAG117" s="297"/>
      <c r="TAH117" s="297"/>
      <c r="TAI117" s="297"/>
      <c r="TAJ117" s="297"/>
      <c r="TAK117" s="297"/>
      <c r="TAL117" s="297"/>
      <c r="TAM117" s="297"/>
      <c r="TAN117" s="297"/>
      <c r="TAO117" s="297"/>
      <c r="TAP117" s="297"/>
      <c r="TAQ117" s="297"/>
      <c r="TAR117" s="297"/>
      <c r="TAS117" s="297"/>
      <c r="TAT117" s="297"/>
      <c r="TAU117" s="297"/>
      <c r="TAV117" s="297"/>
      <c r="TAW117" s="297"/>
      <c r="TAX117" s="297"/>
      <c r="TAY117" s="297"/>
      <c r="TAZ117" s="297"/>
      <c r="TBA117" s="297"/>
      <c r="TBB117" s="297"/>
      <c r="TBC117" s="297"/>
      <c r="TBD117" s="297"/>
      <c r="TBE117" s="297"/>
      <c r="TBF117" s="297"/>
      <c r="TBG117" s="297"/>
      <c r="TBH117" s="297"/>
      <c r="TBI117" s="297"/>
      <c r="TBJ117" s="297"/>
      <c r="TBK117" s="297"/>
      <c r="TBL117" s="297"/>
      <c r="TBM117" s="297"/>
      <c r="TBN117" s="297"/>
      <c r="TBO117" s="297"/>
      <c r="TBP117" s="297"/>
      <c r="TBQ117" s="297"/>
      <c r="TBR117" s="297"/>
      <c r="TBS117" s="297"/>
      <c r="TBT117" s="297"/>
      <c r="TBU117" s="297"/>
      <c r="TBV117" s="297"/>
      <c r="TBW117" s="297"/>
      <c r="TBX117" s="297"/>
      <c r="TBY117" s="297"/>
      <c r="TBZ117" s="297"/>
      <c r="TCA117" s="297"/>
      <c r="TCB117" s="297"/>
      <c r="TCC117" s="297"/>
      <c r="TCD117" s="297"/>
      <c r="TCE117" s="297"/>
      <c r="TCF117" s="297"/>
      <c r="TCG117" s="297"/>
      <c r="TCH117" s="297"/>
      <c r="TCI117" s="297"/>
      <c r="TCJ117" s="297"/>
      <c r="TCK117" s="297"/>
      <c r="TCL117" s="297"/>
      <c r="TCM117" s="297"/>
      <c r="TCN117" s="297"/>
      <c r="TCO117" s="297"/>
      <c r="TCP117" s="297"/>
      <c r="TCQ117" s="297"/>
      <c r="TCR117" s="297"/>
      <c r="TCS117" s="297"/>
      <c r="TCT117" s="297"/>
      <c r="TCU117" s="297"/>
      <c r="TCV117" s="297"/>
      <c r="TCW117" s="297"/>
      <c r="TCX117" s="297"/>
      <c r="TCY117" s="297"/>
      <c r="TCZ117" s="297"/>
      <c r="TDA117" s="297"/>
      <c r="TDB117" s="297"/>
      <c r="TDC117" s="297"/>
      <c r="TDD117" s="297"/>
      <c r="TDE117" s="297"/>
      <c r="TDF117" s="297"/>
      <c r="TDG117" s="297"/>
      <c r="TDH117" s="297"/>
      <c r="TDI117" s="297"/>
      <c r="TDJ117" s="297"/>
      <c r="TDK117" s="297"/>
      <c r="TDL117" s="297"/>
      <c r="TDM117" s="297"/>
      <c r="TDN117" s="297"/>
      <c r="TDO117" s="297"/>
      <c r="TDP117" s="297"/>
      <c r="TDQ117" s="297"/>
      <c r="TDR117" s="297"/>
      <c r="TDS117" s="297"/>
      <c r="TDT117" s="297"/>
      <c r="TDU117" s="297"/>
      <c r="TDV117" s="297"/>
      <c r="TDW117" s="297"/>
      <c r="TDX117" s="297"/>
      <c r="TDY117" s="297"/>
      <c r="TDZ117" s="297"/>
      <c r="TEA117" s="297"/>
      <c r="TEB117" s="297"/>
      <c r="TEC117" s="297"/>
      <c r="TED117" s="297"/>
      <c r="TEE117" s="297"/>
      <c r="TEF117" s="297"/>
      <c r="TEG117" s="297"/>
      <c r="TEH117" s="297"/>
      <c r="TEI117" s="297"/>
      <c r="TEJ117" s="297"/>
      <c r="TEK117" s="297"/>
      <c r="TEL117" s="297"/>
      <c r="TEM117" s="297"/>
      <c r="TEN117" s="297"/>
      <c r="TEO117" s="297"/>
      <c r="TEP117" s="297"/>
      <c r="TEQ117" s="297"/>
      <c r="TER117" s="297"/>
      <c r="TES117" s="297"/>
      <c r="TET117" s="297"/>
      <c r="TEU117" s="297"/>
      <c r="TEV117" s="297"/>
      <c r="TEW117" s="297"/>
      <c r="TEX117" s="297"/>
      <c r="TEY117" s="297"/>
      <c r="TEZ117" s="297"/>
      <c r="TFA117" s="297"/>
      <c r="TFB117" s="297"/>
      <c r="TFC117" s="297"/>
      <c r="TFD117" s="297"/>
      <c r="TFE117" s="297"/>
      <c r="TFF117" s="297"/>
      <c r="TFG117" s="297"/>
      <c r="TFH117" s="297"/>
      <c r="TFI117" s="297"/>
      <c r="TFJ117" s="297"/>
      <c r="TFK117" s="297"/>
      <c r="TFL117" s="297"/>
      <c r="TFM117" s="297"/>
      <c r="TFN117" s="297"/>
      <c r="TFO117" s="297"/>
      <c r="TFP117" s="297"/>
      <c r="TFQ117" s="297"/>
      <c r="TFR117" s="297"/>
      <c r="TFS117" s="297"/>
      <c r="TFT117" s="297"/>
      <c r="TFU117" s="297"/>
      <c r="TFV117" s="297"/>
      <c r="TFW117" s="297"/>
      <c r="TFX117" s="297"/>
      <c r="TFY117" s="297"/>
      <c r="TFZ117" s="297"/>
      <c r="TGA117" s="297"/>
      <c r="TGB117" s="297"/>
      <c r="TGC117" s="297"/>
      <c r="TGD117" s="297"/>
      <c r="TGE117" s="297"/>
      <c r="TGF117" s="297"/>
      <c r="TGG117" s="297"/>
      <c r="TGH117" s="297"/>
      <c r="TGI117" s="297"/>
      <c r="TGJ117" s="297"/>
      <c r="TGK117" s="297"/>
      <c r="TGL117" s="297"/>
      <c r="TGM117" s="297"/>
      <c r="TGN117" s="297"/>
      <c r="TGO117" s="297"/>
      <c r="TGP117" s="297"/>
      <c r="TGQ117" s="297"/>
      <c r="TGR117" s="297"/>
      <c r="TGS117" s="297"/>
      <c r="TGT117" s="297"/>
      <c r="TGU117" s="297"/>
      <c r="TGV117" s="297"/>
      <c r="TGW117" s="297"/>
      <c r="TGX117" s="297"/>
      <c r="TGY117" s="297"/>
      <c r="TGZ117" s="297"/>
      <c r="THA117" s="297"/>
      <c r="THB117" s="297"/>
      <c r="THC117" s="297"/>
      <c r="THD117" s="297"/>
      <c r="THE117" s="297"/>
      <c r="THF117" s="297"/>
      <c r="THG117" s="297"/>
      <c r="THH117" s="297"/>
      <c r="THI117" s="297"/>
      <c r="THJ117" s="297"/>
      <c r="THK117" s="297"/>
      <c r="THL117" s="297"/>
      <c r="THM117" s="297"/>
      <c r="THN117" s="297"/>
      <c r="THO117" s="297"/>
      <c r="THP117" s="297"/>
      <c r="THQ117" s="297"/>
      <c r="THR117" s="297"/>
      <c r="THS117" s="297"/>
      <c r="THT117" s="297"/>
      <c r="THU117" s="297"/>
      <c r="THV117" s="297"/>
      <c r="THW117" s="297"/>
      <c r="THX117" s="297"/>
      <c r="THY117" s="297"/>
      <c r="THZ117" s="297"/>
      <c r="TIA117" s="297"/>
      <c r="TIB117" s="297"/>
      <c r="TIC117" s="297"/>
      <c r="TID117" s="297"/>
      <c r="TIE117" s="297"/>
      <c r="TIF117" s="297"/>
      <c r="TIG117" s="297"/>
      <c r="TIH117" s="297"/>
      <c r="TII117" s="297"/>
      <c r="TIJ117" s="297"/>
      <c r="TIK117" s="297"/>
      <c r="TIL117" s="297"/>
      <c r="TIM117" s="297"/>
      <c r="TIN117" s="297"/>
      <c r="TIO117" s="297"/>
      <c r="TIP117" s="297"/>
      <c r="TIQ117" s="297"/>
      <c r="TIR117" s="297"/>
      <c r="TIS117" s="297"/>
      <c r="TIT117" s="297"/>
      <c r="TIU117" s="297"/>
      <c r="TIV117" s="297"/>
      <c r="TIW117" s="297"/>
      <c r="TIX117" s="297"/>
      <c r="TIY117" s="297"/>
      <c r="TIZ117" s="297"/>
      <c r="TJA117" s="297"/>
      <c r="TJB117" s="297"/>
      <c r="TJC117" s="297"/>
      <c r="TJD117" s="297"/>
      <c r="TJE117" s="297"/>
      <c r="TJF117" s="297"/>
      <c r="TJG117" s="297"/>
      <c r="TJH117" s="297"/>
      <c r="TJI117" s="297"/>
      <c r="TJJ117" s="297"/>
      <c r="TJK117" s="297"/>
      <c r="TJL117" s="297"/>
      <c r="TJM117" s="297"/>
      <c r="TJN117" s="297"/>
      <c r="TJO117" s="297"/>
      <c r="TJP117" s="297"/>
      <c r="TJQ117" s="297"/>
      <c r="TJR117" s="297"/>
      <c r="TJS117" s="297"/>
      <c r="TJT117" s="297"/>
      <c r="TJU117" s="297"/>
      <c r="TJV117" s="297"/>
      <c r="TJW117" s="297"/>
      <c r="TJX117" s="297"/>
      <c r="TJY117" s="297"/>
      <c r="TJZ117" s="297"/>
      <c r="TKA117" s="297"/>
      <c r="TKB117" s="297"/>
      <c r="TKC117" s="297"/>
      <c r="TKD117" s="297"/>
      <c r="TKE117" s="297"/>
      <c r="TKF117" s="297"/>
      <c r="TKG117" s="297"/>
      <c r="TKH117" s="297"/>
      <c r="TKI117" s="297"/>
      <c r="TKJ117" s="297"/>
      <c r="TKK117" s="297"/>
      <c r="TKL117" s="297"/>
      <c r="TKM117" s="297"/>
      <c r="TKN117" s="297"/>
      <c r="TKO117" s="297"/>
      <c r="TKP117" s="297"/>
      <c r="TKQ117" s="297"/>
      <c r="TKR117" s="297"/>
      <c r="TKS117" s="297"/>
      <c r="TKT117" s="297"/>
      <c r="TKU117" s="297"/>
      <c r="TKV117" s="297"/>
      <c r="TKW117" s="297"/>
      <c r="TKX117" s="297"/>
      <c r="TKY117" s="297"/>
      <c r="TKZ117" s="297"/>
      <c r="TLA117" s="297"/>
      <c r="TLB117" s="297"/>
      <c r="TLC117" s="297"/>
      <c r="TLD117" s="297"/>
      <c r="TLE117" s="297"/>
      <c r="TLF117" s="297"/>
      <c r="TLG117" s="297"/>
      <c r="TLH117" s="297"/>
      <c r="TLI117" s="297"/>
      <c r="TLJ117" s="297"/>
      <c r="TLK117" s="297"/>
      <c r="TLL117" s="297"/>
      <c r="TLM117" s="297"/>
      <c r="TLN117" s="297"/>
      <c r="TLO117" s="297"/>
      <c r="TLP117" s="297"/>
      <c r="TLQ117" s="297"/>
      <c r="TLR117" s="297"/>
      <c r="TLS117" s="297"/>
      <c r="TLT117" s="297"/>
      <c r="TLU117" s="297"/>
      <c r="TLV117" s="297"/>
      <c r="TLW117" s="297"/>
      <c r="TLX117" s="297"/>
      <c r="TLY117" s="297"/>
      <c r="TLZ117" s="297"/>
      <c r="TMA117" s="297"/>
      <c r="TMB117" s="297"/>
      <c r="TMC117" s="297"/>
      <c r="TMD117" s="297"/>
      <c r="TME117" s="297"/>
      <c r="TMF117" s="297"/>
      <c r="TMG117" s="297"/>
      <c r="TMH117" s="297"/>
      <c r="TMI117" s="297"/>
      <c r="TMJ117" s="297"/>
      <c r="TMK117" s="297"/>
      <c r="TML117" s="297"/>
      <c r="TMM117" s="297"/>
      <c r="TMN117" s="297"/>
      <c r="TMO117" s="297"/>
      <c r="TMP117" s="297"/>
      <c r="TMQ117" s="297"/>
      <c r="TMR117" s="297"/>
      <c r="TMS117" s="297"/>
      <c r="TMT117" s="297"/>
      <c r="TMU117" s="297"/>
      <c r="TMV117" s="297"/>
      <c r="TMW117" s="297"/>
      <c r="TMX117" s="297"/>
      <c r="TMY117" s="297"/>
      <c r="TMZ117" s="297"/>
      <c r="TNA117" s="297"/>
      <c r="TNB117" s="297"/>
      <c r="TNC117" s="297"/>
      <c r="TND117" s="297"/>
      <c r="TNE117" s="297"/>
      <c r="TNF117" s="297"/>
      <c r="TNG117" s="297"/>
      <c r="TNH117" s="297"/>
      <c r="TNI117" s="297"/>
      <c r="TNJ117" s="297"/>
      <c r="TNK117" s="297"/>
      <c r="TNL117" s="297"/>
      <c r="TNM117" s="297"/>
      <c r="TNN117" s="297"/>
      <c r="TNO117" s="297"/>
      <c r="TNP117" s="297"/>
      <c r="TNQ117" s="297"/>
      <c r="TNR117" s="297"/>
      <c r="TNS117" s="297"/>
      <c r="TNT117" s="297"/>
      <c r="TNU117" s="297"/>
      <c r="TNV117" s="297"/>
      <c r="TNW117" s="297"/>
      <c r="TNX117" s="297"/>
      <c r="TNY117" s="297"/>
      <c r="TNZ117" s="297"/>
      <c r="TOA117" s="297"/>
      <c r="TOB117" s="297"/>
      <c r="TOC117" s="297"/>
      <c r="TOD117" s="297"/>
      <c r="TOE117" s="297"/>
      <c r="TOF117" s="297"/>
      <c r="TOG117" s="297"/>
      <c r="TOH117" s="297"/>
      <c r="TOI117" s="297"/>
      <c r="TOJ117" s="297"/>
      <c r="TOK117" s="297"/>
      <c r="TOL117" s="297"/>
      <c r="TOM117" s="297"/>
      <c r="TON117" s="297"/>
      <c r="TOO117" s="297"/>
      <c r="TOP117" s="297"/>
      <c r="TOQ117" s="297"/>
      <c r="TOR117" s="297"/>
      <c r="TOS117" s="297"/>
      <c r="TOT117" s="297"/>
      <c r="TOU117" s="297"/>
      <c r="TOV117" s="297"/>
      <c r="TOW117" s="297"/>
      <c r="TOX117" s="297"/>
      <c r="TOY117" s="297"/>
      <c r="TOZ117" s="297"/>
      <c r="TPA117" s="297"/>
      <c r="TPB117" s="297"/>
      <c r="TPC117" s="297"/>
      <c r="TPD117" s="297"/>
      <c r="TPE117" s="297"/>
      <c r="TPF117" s="297"/>
      <c r="TPG117" s="297"/>
      <c r="TPH117" s="297"/>
      <c r="TPI117" s="297"/>
      <c r="TPJ117" s="297"/>
      <c r="TPK117" s="297"/>
      <c r="TPL117" s="297"/>
      <c r="TPM117" s="297"/>
      <c r="TPN117" s="297"/>
      <c r="TPO117" s="297"/>
      <c r="TPP117" s="297"/>
      <c r="TPQ117" s="297"/>
      <c r="TPR117" s="297"/>
      <c r="TPS117" s="297"/>
      <c r="TPT117" s="297"/>
      <c r="TPU117" s="297"/>
      <c r="TPV117" s="297"/>
      <c r="TPW117" s="297"/>
      <c r="TPX117" s="297"/>
      <c r="TPY117" s="297"/>
      <c r="TPZ117" s="297"/>
      <c r="TQA117" s="297"/>
      <c r="TQB117" s="297"/>
      <c r="TQC117" s="297"/>
      <c r="TQD117" s="297"/>
      <c r="TQE117" s="297"/>
      <c r="TQF117" s="297"/>
      <c r="TQG117" s="297"/>
      <c r="TQH117" s="297"/>
      <c r="TQI117" s="297"/>
      <c r="TQJ117" s="297"/>
      <c r="TQK117" s="297"/>
      <c r="TQL117" s="297"/>
      <c r="TQM117" s="297"/>
      <c r="TQN117" s="297"/>
      <c r="TQO117" s="297"/>
      <c r="TQP117" s="297"/>
      <c r="TQQ117" s="297"/>
      <c r="TQR117" s="297"/>
      <c r="TQS117" s="297"/>
      <c r="TQT117" s="297"/>
      <c r="TQU117" s="297"/>
      <c r="TQV117" s="297"/>
      <c r="TQW117" s="297"/>
      <c r="TQX117" s="297"/>
      <c r="TQY117" s="297"/>
      <c r="TQZ117" s="297"/>
      <c r="TRA117" s="297"/>
      <c r="TRB117" s="297"/>
      <c r="TRC117" s="297"/>
      <c r="TRD117" s="297"/>
      <c r="TRE117" s="297"/>
      <c r="TRF117" s="297"/>
      <c r="TRG117" s="297"/>
      <c r="TRH117" s="297"/>
      <c r="TRI117" s="297"/>
      <c r="TRJ117" s="297"/>
      <c r="TRK117" s="297"/>
      <c r="TRL117" s="297"/>
      <c r="TRM117" s="297"/>
      <c r="TRN117" s="297"/>
      <c r="TRO117" s="297"/>
      <c r="TRP117" s="297"/>
      <c r="TRQ117" s="297"/>
      <c r="TRR117" s="297"/>
      <c r="TRS117" s="297"/>
      <c r="TRT117" s="297"/>
      <c r="TRU117" s="297"/>
      <c r="TRV117" s="297"/>
      <c r="TRW117" s="297"/>
      <c r="TRX117" s="297"/>
      <c r="TRY117" s="297"/>
      <c r="TRZ117" s="297"/>
      <c r="TSA117" s="297"/>
      <c r="TSB117" s="297"/>
      <c r="TSC117" s="297"/>
      <c r="TSD117" s="297"/>
      <c r="TSE117" s="297"/>
      <c r="TSF117" s="297"/>
      <c r="TSG117" s="297"/>
      <c r="TSH117" s="297"/>
      <c r="TSI117" s="297"/>
      <c r="TSJ117" s="297"/>
      <c r="TSK117" s="297"/>
      <c r="TSL117" s="297"/>
      <c r="TSM117" s="297"/>
      <c r="TSN117" s="297"/>
      <c r="TSO117" s="297"/>
      <c r="TSP117" s="297"/>
      <c r="TSQ117" s="297"/>
      <c r="TSR117" s="297"/>
      <c r="TSS117" s="297"/>
      <c r="TST117" s="297"/>
      <c r="TSU117" s="297"/>
      <c r="TSV117" s="297"/>
      <c r="TSW117" s="297"/>
      <c r="TSX117" s="297"/>
      <c r="TSY117" s="297"/>
      <c r="TSZ117" s="297"/>
      <c r="TTA117" s="297"/>
      <c r="TTB117" s="297"/>
      <c r="TTC117" s="297"/>
      <c r="TTD117" s="297"/>
      <c r="TTE117" s="297"/>
      <c r="TTF117" s="297"/>
      <c r="TTG117" s="297"/>
      <c r="TTH117" s="297"/>
      <c r="TTI117" s="297"/>
      <c r="TTJ117" s="297"/>
      <c r="TTK117" s="297"/>
      <c r="TTL117" s="297"/>
      <c r="TTM117" s="297"/>
      <c r="TTN117" s="297"/>
      <c r="TTO117" s="297"/>
      <c r="TTP117" s="297"/>
      <c r="TTQ117" s="297"/>
      <c r="TTR117" s="297"/>
      <c r="TTS117" s="297"/>
      <c r="TTT117" s="297"/>
      <c r="TTU117" s="297"/>
      <c r="TTV117" s="297"/>
      <c r="TTW117" s="297"/>
      <c r="TTX117" s="297"/>
      <c r="TTY117" s="297"/>
      <c r="TTZ117" s="297"/>
      <c r="TUA117" s="297"/>
      <c r="TUB117" s="297"/>
      <c r="TUC117" s="297"/>
      <c r="TUD117" s="297"/>
      <c r="TUE117" s="297"/>
      <c r="TUF117" s="297"/>
      <c r="TUG117" s="297"/>
      <c r="TUH117" s="297"/>
      <c r="TUI117" s="297"/>
      <c r="TUJ117" s="297"/>
      <c r="TUK117" s="297"/>
      <c r="TUL117" s="297"/>
      <c r="TUM117" s="297"/>
      <c r="TUN117" s="297"/>
      <c r="TUO117" s="297"/>
      <c r="TUP117" s="297"/>
      <c r="TUQ117" s="297"/>
      <c r="TUR117" s="297"/>
      <c r="TUS117" s="297"/>
      <c r="TUT117" s="297"/>
      <c r="TUU117" s="297"/>
      <c r="TUV117" s="297"/>
      <c r="TUW117" s="297"/>
      <c r="TUX117" s="297"/>
      <c r="TUY117" s="297"/>
      <c r="TUZ117" s="297"/>
      <c r="TVA117" s="297"/>
      <c r="TVB117" s="297"/>
      <c r="TVC117" s="297"/>
      <c r="TVD117" s="297"/>
      <c r="TVE117" s="297"/>
      <c r="TVF117" s="297"/>
      <c r="TVG117" s="297"/>
      <c r="TVH117" s="297"/>
      <c r="TVI117" s="297"/>
      <c r="TVJ117" s="297"/>
      <c r="TVK117" s="297"/>
      <c r="TVL117" s="297"/>
      <c r="TVM117" s="297"/>
      <c r="TVN117" s="297"/>
      <c r="TVO117" s="297"/>
      <c r="TVP117" s="297"/>
      <c r="TVQ117" s="297"/>
      <c r="TVR117" s="297"/>
      <c r="TVS117" s="297"/>
      <c r="TVT117" s="297"/>
      <c r="TVU117" s="297"/>
      <c r="TVV117" s="297"/>
      <c r="TVW117" s="297"/>
      <c r="TVX117" s="297"/>
      <c r="TVY117" s="297"/>
      <c r="TVZ117" s="297"/>
      <c r="TWA117" s="297"/>
      <c r="TWB117" s="297"/>
      <c r="TWC117" s="297"/>
      <c r="TWD117" s="297"/>
      <c r="TWE117" s="297"/>
      <c r="TWF117" s="297"/>
      <c r="TWG117" s="297"/>
      <c r="TWH117" s="297"/>
      <c r="TWI117" s="297"/>
      <c r="TWJ117" s="297"/>
      <c r="TWK117" s="297"/>
      <c r="TWL117" s="297"/>
      <c r="TWM117" s="297"/>
      <c r="TWN117" s="297"/>
      <c r="TWO117" s="297"/>
      <c r="TWP117" s="297"/>
      <c r="TWQ117" s="297"/>
      <c r="TWR117" s="297"/>
      <c r="TWS117" s="297"/>
      <c r="TWT117" s="297"/>
      <c r="TWU117" s="297"/>
      <c r="TWV117" s="297"/>
      <c r="TWW117" s="297"/>
      <c r="TWX117" s="297"/>
      <c r="TWY117" s="297"/>
      <c r="TWZ117" s="297"/>
      <c r="TXA117" s="297"/>
      <c r="TXB117" s="297"/>
      <c r="TXC117" s="297"/>
      <c r="TXD117" s="297"/>
      <c r="TXE117" s="297"/>
      <c r="TXF117" s="297"/>
      <c r="TXG117" s="297"/>
      <c r="TXH117" s="297"/>
      <c r="TXI117" s="297"/>
      <c r="TXJ117" s="297"/>
      <c r="TXK117" s="297"/>
      <c r="TXL117" s="297"/>
      <c r="TXM117" s="297"/>
      <c r="TXN117" s="297"/>
      <c r="TXO117" s="297"/>
      <c r="TXP117" s="297"/>
      <c r="TXQ117" s="297"/>
      <c r="TXR117" s="297"/>
      <c r="TXS117" s="297"/>
      <c r="TXT117" s="297"/>
      <c r="TXU117" s="297"/>
      <c r="TXV117" s="297"/>
      <c r="TXW117" s="297"/>
      <c r="TXX117" s="297"/>
      <c r="TXY117" s="297"/>
      <c r="TXZ117" s="297"/>
      <c r="TYA117" s="297"/>
      <c r="TYB117" s="297"/>
      <c r="TYC117" s="297"/>
      <c r="TYD117" s="297"/>
      <c r="TYE117" s="297"/>
      <c r="TYF117" s="297"/>
      <c r="TYG117" s="297"/>
      <c r="TYH117" s="297"/>
      <c r="TYI117" s="297"/>
      <c r="TYJ117" s="297"/>
      <c r="TYK117" s="297"/>
      <c r="TYL117" s="297"/>
      <c r="TYM117" s="297"/>
      <c r="TYN117" s="297"/>
      <c r="TYO117" s="297"/>
      <c r="TYP117" s="297"/>
      <c r="TYQ117" s="297"/>
      <c r="TYR117" s="297"/>
      <c r="TYS117" s="297"/>
      <c r="TYT117" s="297"/>
      <c r="TYU117" s="297"/>
      <c r="TYV117" s="297"/>
      <c r="TYW117" s="297"/>
      <c r="TYX117" s="297"/>
      <c r="TYY117" s="297"/>
      <c r="TYZ117" s="297"/>
      <c r="TZA117" s="297"/>
      <c r="TZB117" s="297"/>
      <c r="TZC117" s="297"/>
      <c r="TZD117" s="297"/>
      <c r="TZE117" s="297"/>
      <c r="TZF117" s="297"/>
      <c r="TZG117" s="297"/>
      <c r="TZH117" s="297"/>
      <c r="TZI117" s="297"/>
      <c r="TZJ117" s="297"/>
      <c r="TZK117" s="297"/>
      <c r="TZL117" s="297"/>
      <c r="TZM117" s="297"/>
      <c r="TZN117" s="297"/>
      <c r="TZO117" s="297"/>
      <c r="TZP117" s="297"/>
      <c r="TZQ117" s="297"/>
      <c r="TZR117" s="297"/>
      <c r="TZS117" s="297"/>
      <c r="TZT117" s="297"/>
      <c r="TZU117" s="297"/>
      <c r="TZV117" s="297"/>
      <c r="TZW117" s="297"/>
      <c r="TZX117" s="297"/>
      <c r="TZY117" s="297"/>
      <c r="TZZ117" s="297"/>
      <c r="UAA117" s="297"/>
      <c r="UAB117" s="297"/>
      <c r="UAC117" s="297"/>
      <c r="UAD117" s="297"/>
      <c r="UAE117" s="297"/>
      <c r="UAF117" s="297"/>
      <c r="UAG117" s="297"/>
      <c r="UAH117" s="297"/>
      <c r="UAI117" s="297"/>
      <c r="UAJ117" s="297"/>
      <c r="UAK117" s="297"/>
      <c r="UAL117" s="297"/>
      <c r="UAM117" s="297"/>
      <c r="UAN117" s="297"/>
      <c r="UAO117" s="297"/>
      <c r="UAP117" s="297"/>
      <c r="UAQ117" s="297"/>
      <c r="UAR117" s="297"/>
      <c r="UAS117" s="297"/>
      <c r="UAT117" s="297"/>
      <c r="UAU117" s="297"/>
      <c r="UAV117" s="297"/>
      <c r="UAW117" s="297"/>
      <c r="UAX117" s="297"/>
      <c r="UAY117" s="297"/>
      <c r="UAZ117" s="297"/>
      <c r="UBA117" s="297"/>
      <c r="UBB117" s="297"/>
      <c r="UBC117" s="297"/>
      <c r="UBD117" s="297"/>
      <c r="UBE117" s="297"/>
      <c r="UBF117" s="297"/>
      <c r="UBG117" s="297"/>
      <c r="UBH117" s="297"/>
      <c r="UBI117" s="297"/>
      <c r="UBJ117" s="297"/>
      <c r="UBK117" s="297"/>
      <c r="UBL117" s="297"/>
      <c r="UBM117" s="297"/>
      <c r="UBN117" s="297"/>
      <c r="UBO117" s="297"/>
      <c r="UBP117" s="297"/>
      <c r="UBQ117" s="297"/>
      <c r="UBR117" s="297"/>
      <c r="UBS117" s="297"/>
      <c r="UBT117" s="297"/>
      <c r="UBU117" s="297"/>
      <c r="UBV117" s="297"/>
      <c r="UBW117" s="297"/>
      <c r="UBX117" s="297"/>
      <c r="UBY117" s="297"/>
      <c r="UBZ117" s="297"/>
      <c r="UCA117" s="297"/>
      <c r="UCB117" s="297"/>
      <c r="UCC117" s="297"/>
      <c r="UCD117" s="297"/>
      <c r="UCE117" s="297"/>
      <c r="UCF117" s="297"/>
      <c r="UCG117" s="297"/>
      <c r="UCH117" s="297"/>
      <c r="UCI117" s="297"/>
      <c r="UCJ117" s="297"/>
      <c r="UCK117" s="297"/>
      <c r="UCL117" s="297"/>
      <c r="UCM117" s="297"/>
      <c r="UCN117" s="297"/>
      <c r="UCO117" s="297"/>
      <c r="UCP117" s="297"/>
      <c r="UCQ117" s="297"/>
      <c r="UCR117" s="297"/>
      <c r="UCS117" s="297"/>
      <c r="UCT117" s="297"/>
      <c r="UCU117" s="297"/>
      <c r="UCV117" s="297"/>
      <c r="UCW117" s="297"/>
      <c r="UCX117" s="297"/>
      <c r="UCY117" s="297"/>
      <c r="UCZ117" s="297"/>
      <c r="UDA117" s="297"/>
      <c r="UDB117" s="297"/>
      <c r="UDC117" s="297"/>
      <c r="UDD117" s="297"/>
      <c r="UDE117" s="297"/>
      <c r="UDF117" s="297"/>
      <c r="UDG117" s="297"/>
      <c r="UDH117" s="297"/>
      <c r="UDI117" s="297"/>
      <c r="UDJ117" s="297"/>
      <c r="UDK117" s="297"/>
      <c r="UDL117" s="297"/>
      <c r="UDM117" s="297"/>
      <c r="UDN117" s="297"/>
      <c r="UDO117" s="297"/>
      <c r="UDP117" s="297"/>
      <c r="UDQ117" s="297"/>
      <c r="UDR117" s="297"/>
      <c r="UDS117" s="297"/>
      <c r="UDT117" s="297"/>
      <c r="UDU117" s="297"/>
      <c r="UDV117" s="297"/>
      <c r="UDW117" s="297"/>
      <c r="UDX117" s="297"/>
      <c r="UDY117" s="297"/>
      <c r="UDZ117" s="297"/>
      <c r="UEA117" s="297"/>
      <c r="UEB117" s="297"/>
      <c r="UEC117" s="297"/>
      <c r="UED117" s="297"/>
      <c r="UEE117" s="297"/>
      <c r="UEF117" s="297"/>
      <c r="UEG117" s="297"/>
      <c r="UEH117" s="297"/>
      <c r="UEI117" s="297"/>
      <c r="UEJ117" s="297"/>
      <c r="UEK117" s="297"/>
      <c r="UEL117" s="297"/>
      <c r="UEM117" s="297"/>
      <c r="UEN117" s="297"/>
      <c r="UEO117" s="297"/>
      <c r="UEP117" s="297"/>
      <c r="UEQ117" s="297"/>
      <c r="UER117" s="297"/>
      <c r="UES117" s="297"/>
      <c r="UET117" s="297"/>
      <c r="UEU117" s="297"/>
      <c r="UEV117" s="297"/>
      <c r="UEW117" s="297"/>
      <c r="UEX117" s="297"/>
      <c r="UEY117" s="297"/>
      <c r="UEZ117" s="297"/>
      <c r="UFA117" s="297"/>
      <c r="UFB117" s="297"/>
      <c r="UFC117" s="297"/>
      <c r="UFD117" s="297"/>
      <c r="UFE117" s="297"/>
      <c r="UFF117" s="297"/>
      <c r="UFG117" s="297"/>
      <c r="UFH117" s="297"/>
      <c r="UFI117" s="297"/>
      <c r="UFJ117" s="297"/>
      <c r="UFK117" s="297"/>
      <c r="UFL117" s="297"/>
      <c r="UFM117" s="297"/>
      <c r="UFN117" s="297"/>
      <c r="UFO117" s="297"/>
      <c r="UFP117" s="297"/>
      <c r="UFQ117" s="297"/>
      <c r="UFR117" s="297"/>
      <c r="UFS117" s="297"/>
      <c r="UFT117" s="297"/>
      <c r="UFU117" s="297"/>
      <c r="UFV117" s="297"/>
      <c r="UFW117" s="297"/>
      <c r="UFX117" s="297"/>
      <c r="UFY117" s="297"/>
      <c r="UFZ117" s="297"/>
      <c r="UGA117" s="297"/>
      <c r="UGB117" s="297"/>
      <c r="UGC117" s="297"/>
      <c r="UGD117" s="297"/>
      <c r="UGE117" s="297"/>
      <c r="UGF117" s="297"/>
      <c r="UGG117" s="297"/>
      <c r="UGH117" s="297"/>
      <c r="UGI117" s="297"/>
      <c r="UGJ117" s="297"/>
      <c r="UGK117" s="297"/>
      <c r="UGL117" s="297"/>
      <c r="UGM117" s="297"/>
      <c r="UGN117" s="297"/>
      <c r="UGO117" s="297"/>
      <c r="UGP117" s="297"/>
      <c r="UGQ117" s="297"/>
      <c r="UGR117" s="297"/>
      <c r="UGS117" s="297"/>
      <c r="UGT117" s="297"/>
      <c r="UGU117" s="297"/>
      <c r="UGV117" s="297"/>
      <c r="UGW117" s="297"/>
      <c r="UGX117" s="297"/>
      <c r="UGY117" s="297"/>
      <c r="UGZ117" s="297"/>
      <c r="UHA117" s="297"/>
      <c r="UHB117" s="297"/>
      <c r="UHC117" s="297"/>
      <c r="UHD117" s="297"/>
      <c r="UHE117" s="297"/>
      <c r="UHF117" s="297"/>
      <c r="UHG117" s="297"/>
      <c r="UHH117" s="297"/>
      <c r="UHI117" s="297"/>
      <c r="UHJ117" s="297"/>
      <c r="UHK117" s="297"/>
      <c r="UHL117" s="297"/>
      <c r="UHM117" s="297"/>
      <c r="UHN117" s="297"/>
      <c r="UHO117" s="297"/>
      <c r="UHP117" s="297"/>
      <c r="UHQ117" s="297"/>
      <c r="UHR117" s="297"/>
      <c r="UHS117" s="297"/>
      <c r="UHT117" s="297"/>
      <c r="UHU117" s="297"/>
      <c r="UHV117" s="297"/>
      <c r="UHW117" s="297"/>
      <c r="UHX117" s="297"/>
      <c r="UHY117" s="297"/>
      <c r="UHZ117" s="297"/>
      <c r="UIA117" s="297"/>
      <c r="UIB117" s="297"/>
      <c r="UIC117" s="297"/>
      <c r="UID117" s="297"/>
      <c r="UIE117" s="297"/>
      <c r="UIF117" s="297"/>
      <c r="UIG117" s="297"/>
      <c r="UIH117" s="297"/>
      <c r="UII117" s="297"/>
      <c r="UIJ117" s="297"/>
      <c r="UIK117" s="297"/>
      <c r="UIL117" s="297"/>
      <c r="UIM117" s="297"/>
      <c r="UIN117" s="297"/>
      <c r="UIO117" s="297"/>
      <c r="UIP117" s="297"/>
      <c r="UIQ117" s="297"/>
      <c r="UIR117" s="297"/>
      <c r="UIS117" s="297"/>
      <c r="UIT117" s="297"/>
      <c r="UIU117" s="297"/>
      <c r="UIV117" s="297"/>
      <c r="UIW117" s="297"/>
      <c r="UIX117" s="297"/>
      <c r="UIY117" s="297"/>
      <c r="UIZ117" s="297"/>
      <c r="UJA117" s="297"/>
      <c r="UJB117" s="297"/>
      <c r="UJC117" s="297"/>
      <c r="UJD117" s="297"/>
      <c r="UJE117" s="297"/>
      <c r="UJF117" s="297"/>
      <c r="UJG117" s="297"/>
      <c r="UJH117" s="297"/>
      <c r="UJI117" s="297"/>
      <c r="UJJ117" s="297"/>
      <c r="UJK117" s="297"/>
      <c r="UJL117" s="297"/>
      <c r="UJM117" s="297"/>
      <c r="UJN117" s="297"/>
      <c r="UJO117" s="297"/>
      <c r="UJP117" s="297"/>
      <c r="UJQ117" s="297"/>
      <c r="UJR117" s="297"/>
      <c r="UJS117" s="297"/>
      <c r="UJT117" s="297"/>
      <c r="UJU117" s="297"/>
      <c r="UJV117" s="297"/>
      <c r="UJW117" s="297"/>
      <c r="UJX117" s="297"/>
      <c r="UJY117" s="297"/>
      <c r="UJZ117" s="297"/>
      <c r="UKA117" s="297"/>
      <c r="UKB117" s="297"/>
      <c r="UKC117" s="297"/>
      <c r="UKD117" s="297"/>
      <c r="UKE117" s="297"/>
      <c r="UKF117" s="297"/>
      <c r="UKG117" s="297"/>
      <c r="UKH117" s="297"/>
      <c r="UKI117" s="297"/>
      <c r="UKJ117" s="297"/>
      <c r="UKK117" s="297"/>
      <c r="UKL117" s="297"/>
      <c r="UKM117" s="297"/>
      <c r="UKN117" s="297"/>
      <c r="UKO117" s="297"/>
      <c r="UKP117" s="297"/>
      <c r="UKQ117" s="297"/>
      <c r="UKR117" s="297"/>
      <c r="UKS117" s="297"/>
      <c r="UKT117" s="297"/>
      <c r="UKU117" s="297"/>
      <c r="UKV117" s="297"/>
      <c r="UKW117" s="297"/>
      <c r="UKX117" s="297"/>
      <c r="UKY117" s="297"/>
      <c r="UKZ117" s="297"/>
      <c r="ULA117" s="297"/>
      <c r="ULB117" s="297"/>
      <c r="ULC117" s="297"/>
      <c r="ULD117" s="297"/>
      <c r="ULE117" s="297"/>
      <c r="ULF117" s="297"/>
      <c r="ULG117" s="297"/>
      <c r="ULH117" s="297"/>
      <c r="ULI117" s="297"/>
      <c r="ULJ117" s="297"/>
      <c r="ULK117" s="297"/>
      <c r="ULL117" s="297"/>
      <c r="ULM117" s="297"/>
      <c r="ULN117" s="297"/>
      <c r="ULO117" s="297"/>
      <c r="ULP117" s="297"/>
      <c r="ULQ117" s="297"/>
      <c r="ULR117" s="297"/>
      <c r="ULS117" s="297"/>
      <c r="ULT117" s="297"/>
      <c r="ULU117" s="297"/>
      <c r="ULV117" s="297"/>
      <c r="ULW117" s="297"/>
      <c r="ULX117" s="297"/>
      <c r="ULY117" s="297"/>
      <c r="ULZ117" s="297"/>
      <c r="UMA117" s="297"/>
      <c r="UMB117" s="297"/>
      <c r="UMC117" s="297"/>
      <c r="UMD117" s="297"/>
      <c r="UME117" s="297"/>
      <c r="UMF117" s="297"/>
      <c r="UMG117" s="297"/>
      <c r="UMH117" s="297"/>
      <c r="UMI117" s="297"/>
      <c r="UMJ117" s="297"/>
      <c r="UMK117" s="297"/>
      <c r="UML117" s="297"/>
      <c r="UMM117" s="297"/>
      <c r="UMN117" s="297"/>
      <c r="UMO117" s="297"/>
      <c r="UMP117" s="297"/>
      <c r="UMQ117" s="297"/>
      <c r="UMR117" s="297"/>
      <c r="UMS117" s="297"/>
      <c r="UMT117" s="297"/>
      <c r="UMU117" s="297"/>
      <c r="UMV117" s="297"/>
      <c r="UMW117" s="297"/>
      <c r="UMX117" s="297"/>
      <c r="UMY117" s="297"/>
      <c r="UMZ117" s="297"/>
      <c r="UNA117" s="297"/>
      <c r="UNB117" s="297"/>
      <c r="UNC117" s="297"/>
      <c r="UND117" s="297"/>
      <c r="UNE117" s="297"/>
      <c r="UNF117" s="297"/>
      <c r="UNG117" s="297"/>
      <c r="UNH117" s="297"/>
      <c r="UNI117" s="297"/>
      <c r="UNJ117" s="297"/>
      <c r="UNK117" s="297"/>
      <c r="UNL117" s="297"/>
      <c r="UNM117" s="297"/>
      <c r="UNN117" s="297"/>
      <c r="UNO117" s="297"/>
      <c r="UNP117" s="297"/>
      <c r="UNQ117" s="297"/>
      <c r="UNR117" s="297"/>
      <c r="UNS117" s="297"/>
      <c r="UNT117" s="297"/>
      <c r="UNU117" s="297"/>
      <c r="UNV117" s="297"/>
      <c r="UNW117" s="297"/>
      <c r="UNX117" s="297"/>
      <c r="UNY117" s="297"/>
      <c r="UNZ117" s="297"/>
      <c r="UOA117" s="297"/>
      <c r="UOB117" s="297"/>
      <c r="UOC117" s="297"/>
      <c r="UOD117" s="297"/>
      <c r="UOE117" s="297"/>
      <c r="UOF117" s="297"/>
      <c r="UOG117" s="297"/>
      <c r="UOH117" s="297"/>
      <c r="UOI117" s="297"/>
      <c r="UOJ117" s="297"/>
      <c r="UOK117" s="297"/>
      <c r="UOL117" s="297"/>
      <c r="UOM117" s="297"/>
      <c r="UON117" s="297"/>
      <c r="UOO117" s="297"/>
      <c r="UOP117" s="297"/>
      <c r="UOQ117" s="297"/>
      <c r="UOR117" s="297"/>
      <c r="UOS117" s="297"/>
      <c r="UOT117" s="297"/>
      <c r="UOU117" s="297"/>
      <c r="UOV117" s="297"/>
      <c r="UOW117" s="297"/>
      <c r="UOX117" s="297"/>
      <c r="UOY117" s="297"/>
      <c r="UOZ117" s="297"/>
      <c r="UPA117" s="297"/>
      <c r="UPB117" s="297"/>
      <c r="UPC117" s="297"/>
      <c r="UPD117" s="297"/>
      <c r="UPE117" s="297"/>
      <c r="UPF117" s="297"/>
      <c r="UPG117" s="297"/>
      <c r="UPH117" s="297"/>
      <c r="UPI117" s="297"/>
      <c r="UPJ117" s="297"/>
      <c r="UPK117" s="297"/>
      <c r="UPL117" s="297"/>
      <c r="UPM117" s="297"/>
      <c r="UPN117" s="297"/>
      <c r="UPO117" s="297"/>
      <c r="UPP117" s="297"/>
      <c r="UPQ117" s="297"/>
      <c r="UPR117" s="297"/>
      <c r="UPS117" s="297"/>
      <c r="UPT117" s="297"/>
      <c r="UPU117" s="297"/>
      <c r="UPV117" s="297"/>
      <c r="UPW117" s="297"/>
      <c r="UPX117" s="297"/>
      <c r="UPY117" s="297"/>
      <c r="UPZ117" s="297"/>
      <c r="UQA117" s="297"/>
      <c r="UQB117" s="297"/>
      <c r="UQC117" s="297"/>
      <c r="UQD117" s="297"/>
      <c r="UQE117" s="297"/>
      <c r="UQF117" s="297"/>
      <c r="UQG117" s="297"/>
      <c r="UQH117" s="297"/>
      <c r="UQI117" s="297"/>
      <c r="UQJ117" s="297"/>
      <c r="UQK117" s="297"/>
      <c r="UQL117" s="297"/>
      <c r="UQM117" s="297"/>
      <c r="UQN117" s="297"/>
      <c r="UQO117" s="297"/>
      <c r="UQP117" s="297"/>
      <c r="UQQ117" s="297"/>
      <c r="UQR117" s="297"/>
      <c r="UQS117" s="297"/>
      <c r="UQT117" s="297"/>
      <c r="UQU117" s="297"/>
      <c r="UQV117" s="297"/>
      <c r="UQW117" s="297"/>
      <c r="UQX117" s="297"/>
      <c r="UQY117" s="297"/>
      <c r="UQZ117" s="297"/>
      <c r="URA117" s="297"/>
      <c r="URB117" s="297"/>
      <c r="URC117" s="297"/>
      <c r="URD117" s="297"/>
      <c r="URE117" s="297"/>
      <c r="URF117" s="297"/>
      <c r="URG117" s="297"/>
      <c r="URH117" s="297"/>
      <c r="URI117" s="297"/>
      <c r="URJ117" s="297"/>
      <c r="URK117" s="297"/>
      <c r="URL117" s="297"/>
      <c r="URM117" s="297"/>
      <c r="URN117" s="297"/>
      <c r="URO117" s="297"/>
      <c r="URP117" s="297"/>
      <c r="URQ117" s="297"/>
      <c r="URR117" s="297"/>
      <c r="URS117" s="297"/>
      <c r="URT117" s="297"/>
      <c r="URU117" s="297"/>
      <c r="URV117" s="297"/>
      <c r="URW117" s="297"/>
      <c r="URX117" s="297"/>
      <c r="URY117" s="297"/>
      <c r="URZ117" s="297"/>
      <c r="USA117" s="297"/>
      <c r="USB117" s="297"/>
      <c r="USC117" s="297"/>
      <c r="USD117" s="297"/>
      <c r="USE117" s="297"/>
      <c r="USF117" s="297"/>
      <c r="USG117" s="297"/>
      <c r="USH117" s="297"/>
      <c r="USI117" s="297"/>
      <c r="USJ117" s="297"/>
      <c r="USK117" s="297"/>
      <c r="USL117" s="297"/>
      <c r="USM117" s="297"/>
      <c r="USN117" s="297"/>
      <c r="USO117" s="297"/>
      <c r="USP117" s="297"/>
      <c r="USQ117" s="297"/>
      <c r="USR117" s="297"/>
      <c r="USS117" s="297"/>
      <c r="UST117" s="297"/>
      <c r="USU117" s="297"/>
      <c r="USV117" s="297"/>
      <c r="USW117" s="297"/>
      <c r="USX117" s="297"/>
      <c r="USY117" s="297"/>
      <c r="USZ117" s="297"/>
      <c r="UTA117" s="297"/>
      <c r="UTB117" s="297"/>
      <c r="UTC117" s="297"/>
      <c r="UTD117" s="297"/>
      <c r="UTE117" s="297"/>
      <c r="UTF117" s="297"/>
      <c r="UTG117" s="297"/>
      <c r="UTH117" s="297"/>
      <c r="UTI117" s="297"/>
      <c r="UTJ117" s="297"/>
      <c r="UTK117" s="297"/>
      <c r="UTL117" s="297"/>
      <c r="UTM117" s="297"/>
      <c r="UTN117" s="297"/>
      <c r="UTO117" s="297"/>
      <c r="UTP117" s="297"/>
      <c r="UTQ117" s="297"/>
      <c r="UTR117" s="297"/>
      <c r="UTS117" s="297"/>
      <c r="UTT117" s="297"/>
      <c r="UTU117" s="297"/>
      <c r="UTV117" s="297"/>
      <c r="UTW117" s="297"/>
      <c r="UTX117" s="297"/>
      <c r="UTY117" s="297"/>
      <c r="UTZ117" s="297"/>
      <c r="UUA117" s="297"/>
      <c r="UUB117" s="297"/>
      <c r="UUC117" s="297"/>
      <c r="UUD117" s="297"/>
      <c r="UUE117" s="297"/>
      <c r="UUF117" s="297"/>
      <c r="UUG117" s="297"/>
      <c r="UUH117" s="297"/>
      <c r="UUI117" s="297"/>
      <c r="UUJ117" s="297"/>
      <c r="UUK117" s="297"/>
      <c r="UUL117" s="297"/>
      <c r="UUM117" s="297"/>
      <c r="UUN117" s="297"/>
      <c r="UUO117" s="297"/>
      <c r="UUP117" s="297"/>
      <c r="UUQ117" s="297"/>
      <c r="UUR117" s="297"/>
      <c r="UUS117" s="297"/>
      <c r="UUT117" s="297"/>
      <c r="UUU117" s="297"/>
      <c r="UUV117" s="297"/>
      <c r="UUW117" s="297"/>
      <c r="UUX117" s="297"/>
      <c r="UUY117" s="297"/>
      <c r="UUZ117" s="297"/>
      <c r="UVA117" s="297"/>
      <c r="UVB117" s="297"/>
      <c r="UVC117" s="297"/>
      <c r="UVD117" s="297"/>
      <c r="UVE117" s="297"/>
      <c r="UVF117" s="297"/>
      <c r="UVG117" s="297"/>
      <c r="UVH117" s="297"/>
      <c r="UVI117" s="297"/>
      <c r="UVJ117" s="297"/>
      <c r="UVK117" s="297"/>
      <c r="UVL117" s="297"/>
      <c r="UVM117" s="297"/>
      <c r="UVN117" s="297"/>
      <c r="UVO117" s="297"/>
      <c r="UVP117" s="297"/>
      <c r="UVQ117" s="297"/>
      <c r="UVR117" s="297"/>
      <c r="UVS117" s="297"/>
      <c r="UVT117" s="297"/>
      <c r="UVU117" s="297"/>
      <c r="UVV117" s="297"/>
      <c r="UVW117" s="297"/>
      <c r="UVX117" s="297"/>
      <c r="UVY117" s="297"/>
      <c r="UVZ117" s="297"/>
      <c r="UWA117" s="297"/>
      <c r="UWB117" s="297"/>
      <c r="UWC117" s="297"/>
      <c r="UWD117" s="297"/>
      <c r="UWE117" s="297"/>
      <c r="UWF117" s="297"/>
      <c r="UWG117" s="297"/>
      <c r="UWH117" s="297"/>
      <c r="UWI117" s="297"/>
      <c r="UWJ117" s="297"/>
      <c r="UWK117" s="297"/>
      <c r="UWL117" s="297"/>
      <c r="UWM117" s="297"/>
      <c r="UWN117" s="297"/>
      <c r="UWO117" s="297"/>
      <c r="UWP117" s="297"/>
      <c r="UWQ117" s="297"/>
      <c r="UWR117" s="297"/>
      <c r="UWS117" s="297"/>
      <c r="UWT117" s="297"/>
      <c r="UWU117" s="297"/>
      <c r="UWV117" s="297"/>
      <c r="UWW117" s="297"/>
      <c r="UWX117" s="297"/>
      <c r="UWY117" s="297"/>
      <c r="UWZ117" s="297"/>
      <c r="UXA117" s="297"/>
      <c r="UXB117" s="297"/>
      <c r="UXC117" s="297"/>
      <c r="UXD117" s="297"/>
      <c r="UXE117" s="297"/>
      <c r="UXF117" s="297"/>
      <c r="UXG117" s="297"/>
      <c r="UXH117" s="297"/>
      <c r="UXI117" s="297"/>
      <c r="UXJ117" s="297"/>
      <c r="UXK117" s="297"/>
      <c r="UXL117" s="297"/>
      <c r="UXM117" s="297"/>
      <c r="UXN117" s="297"/>
      <c r="UXO117" s="297"/>
      <c r="UXP117" s="297"/>
      <c r="UXQ117" s="297"/>
      <c r="UXR117" s="297"/>
      <c r="UXS117" s="297"/>
      <c r="UXT117" s="297"/>
      <c r="UXU117" s="297"/>
      <c r="UXV117" s="297"/>
      <c r="UXW117" s="297"/>
      <c r="UXX117" s="297"/>
      <c r="UXY117" s="297"/>
      <c r="UXZ117" s="297"/>
      <c r="UYA117" s="297"/>
      <c r="UYB117" s="297"/>
      <c r="UYC117" s="297"/>
      <c r="UYD117" s="297"/>
      <c r="UYE117" s="297"/>
      <c r="UYF117" s="297"/>
      <c r="UYG117" s="297"/>
      <c r="UYH117" s="297"/>
      <c r="UYI117" s="297"/>
      <c r="UYJ117" s="297"/>
      <c r="UYK117" s="297"/>
      <c r="UYL117" s="297"/>
      <c r="UYM117" s="297"/>
      <c r="UYN117" s="297"/>
      <c r="UYO117" s="297"/>
      <c r="UYP117" s="297"/>
      <c r="UYQ117" s="297"/>
      <c r="UYR117" s="297"/>
      <c r="UYS117" s="297"/>
      <c r="UYT117" s="297"/>
      <c r="UYU117" s="297"/>
      <c r="UYV117" s="297"/>
      <c r="UYW117" s="297"/>
      <c r="UYX117" s="297"/>
      <c r="UYY117" s="297"/>
      <c r="UYZ117" s="297"/>
      <c r="UZA117" s="297"/>
      <c r="UZB117" s="297"/>
      <c r="UZC117" s="297"/>
      <c r="UZD117" s="297"/>
      <c r="UZE117" s="297"/>
      <c r="UZF117" s="297"/>
      <c r="UZG117" s="297"/>
      <c r="UZH117" s="297"/>
      <c r="UZI117" s="297"/>
      <c r="UZJ117" s="297"/>
      <c r="UZK117" s="297"/>
      <c r="UZL117" s="297"/>
      <c r="UZM117" s="297"/>
      <c r="UZN117" s="297"/>
      <c r="UZO117" s="297"/>
      <c r="UZP117" s="297"/>
      <c r="UZQ117" s="297"/>
      <c r="UZR117" s="297"/>
      <c r="UZS117" s="297"/>
      <c r="UZT117" s="297"/>
      <c r="UZU117" s="297"/>
      <c r="UZV117" s="297"/>
      <c r="UZW117" s="297"/>
      <c r="UZX117" s="297"/>
      <c r="UZY117" s="297"/>
      <c r="UZZ117" s="297"/>
      <c r="VAA117" s="297"/>
      <c r="VAB117" s="297"/>
      <c r="VAC117" s="297"/>
      <c r="VAD117" s="297"/>
      <c r="VAE117" s="297"/>
      <c r="VAF117" s="297"/>
      <c r="VAG117" s="297"/>
      <c r="VAH117" s="297"/>
      <c r="VAI117" s="297"/>
      <c r="VAJ117" s="297"/>
      <c r="VAK117" s="297"/>
      <c r="VAL117" s="297"/>
      <c r="VAM117" s="297"/>
      <c r="VAN117" s="297"/>
      <c r="VAO117" s="297"/>
      <c r="VAP117" s="297"/>
      <c r="VAQ117" s="297"/>
      <c r="VAR117" s="297"/>
      <c r="VAS117" s="297"/>
      <c r="VAT117" s="297"/>
      <c r="VAU117" s="297"/>
      <c r="VAV117" s="297"/>
      <c r="VAW117" s="297"/>
      <c r="VAX117" s="297"/>
      <c r="VAY117" s="297"/>
      <c r="VAZ117" s="297"/>
      <c r="VBA117" s="297"/>
      <c r="VBB117" s="297"/>
      <c r="VBC117" s="297"/>
      <c r="VBD117" s="297"/>
      <c r="VBE117" s="297"/>
      <c r="VBF117" s="297"/>
      <c r="VBG117" s="297"/>
      <c r="VBH117" s="297"/>
      <c r="VBI117" s="297"/>
      <c r="VBJ117" s="297"/>
      <c r="VBK117" s="297"/>
      <c r="VBL117" s="297"/>
      <c r="VBM117" s="297"/>
      <c r="VBN117" s="297"/>
      <c r="VBO117" s="297"/>
      <c r="VBP117" s="297"/>
      <c r="VBQ117" s="297"/>
      <c r="VBR117" s="297"/>
      <c r="VBS117" s="297"/>
      <c r="VBT117" s="297"/>
      <c r="VBU117" s="297"/>
      <c r="VBV117" s="297"/>
      <c r="VBW117" s="297"/>
      <c r="VBX117" s="297"/>
      <c r="VBY117" s="297"/>
      <c r="VBZ117" s="297"/>
      <c r="VCA117" s="297"/>
      <c r="VCB117" s="297"/>
      <c r="VCC117" s="297"/>
      <c r="VCD117" s="297"/>
      <c r="VCE117" s="297"/>
      <c r="VCF117" s="297"/>
      <c r="VCG117" s="297"/>
      <c r="VCH117" s="297"/>
      <c r="VCI117" s="297"/>
      <c r="VCJ117" s="297"/>
      <c r="VCK117" s="297"/>
      <c r="VCL117" s="297"/>
      <c r="VCM117" s="297"/>
      <c r="VCN117" s="297"/>
      <c r="VCO117" s="297"/>
      <c r="VCP117" s="297"/>
      <c r="VCQ117" s="297"/>
      <c r="VCR117" s="297"/>
      <c r="VCS117" s="297"/>
      <c r="VCT117" s="297"/>
      <c r="VCU117" s="297"/>
      <c r="VCV117" s="297"/>
      <c r="VCW117" s="297"/>
      <c r="VCX117" s="297"/>
      <c r="VCY117" s="297"/>
      <c r="VCZ117" s="297"/>
      <c r="VDA117" s="297"/>
      <c r="VDB117" s="297"/>
      <c r="VDC117" s="297"/>
      <c r="VDD117" s="297"/>
      <c r="VDE117" s="297"/>
      <c r="VDF117" s="297"/>
      <c r="VDG117" s="297"/>
      <c r="VDH117" s="297"/>
      <c r="VDI117" s="297"/>
      <c r="VDJ117" s="297"/>
      <c r="VDK117" s="297"/>
      <c r="VDL117" s="297"/>
      <c r="VDM117" s="297"/>
      <c r="VDN117" s="297"/>
      <c r="VDO117" s="297"/>
      <c r="VDP117" s="297"/>
      <c r="VDQ117" s="297"/>
      <c r="VDR117" s="297"/>
      <c r="VDS117" s="297"/>
      <c r="VDT117" s="297"/>
      <c r="VDU117" s="297"/>
      <c r="VDV117" s="297"/>
      <c r="VDW117" s="297"/>
      <c r="VDX117" s="297"/>
      <c r="VDY117" s="297"/>
      <c r="VDZ117" s="297"/>
      <c r="VEA117" s="297"/>
      <c r="VEB117" s="297"/>
      <c r="VEC117" s="297"/>
      <c r="VED117" s="297"/>
      <c r="VEE117" s="297"/>
      <c r="VEF117" s="297"/>
      <c r="VEG117" s="297"/>
      <c r="VEH117" s="297"/>
      <c r="VEI117" s="297"/>
      <c r="VEJ117" s="297"/>
      <c r="VEK117" s="297"/>
      <c r="VEL117" s="297"/>
      <c r="VEM117" s="297"/>
      <c r="VEN117" s="297"/>
      <c r="VEO117" s="297"/>
      <c r="VEP117" s="297"/>
      <c r="VEQ117" s="297"/>
      <c r="VER117" s="297"/>
      <c r="VES117" s="297"/>
      <c r="VET117" s="297"/>
      <c r="VEU117" s="297"/>
      <c r="VEV117" s="297"/>
      <c r="VEW117" s="297"/>
      <c r="VEX117" s="297"/>
      <c r="VEY117" s="297"/>
      <c r="VEZ117" s="297"/>
      <c r="VFA117" s="297"/>
      <c r="VFB117" s="297"/>
      <c r="VFC117" s="297"/>
      <c r="VFD117" s="297"/>
      <c r="VFE117" s="297"/>
      <c r="VFF117" s="297"/>
      <c r="VFG117" s="297"/>
      <c r="VFH117" s="297"/>
      <c r="VFI117" s="297"/>
      <c r="VFJ117" s="297"/>
      <c r="VFK117" s="297"/>
      <c r="VFL117" s="297"/>
      <c r="VFM117" s="297"/>
      <c r="VFN117" s="297"/>
      <c r="VFO117" s="297"/>
      <c r="VFP117" s="297"/>
      <c r="VFQ117" s="297"/>
      <c r="VFR117" s="297"/>
      <c r="VFS117" s="297"/>
      <c r="VFT117" s="297"/>
      <c r="VFU117" s="297"/>
      <c r="VFV117" s="297"/>
      <c r="VFW117" s="297"/>
      <c r="VFX117" s="297"/>
      <c r="VFY117" s="297"/>
      <c r="VFZ117" s="297"/>
      <c r="VGA117" s="297"/>
      <c r="VGB117" s="297"/>
      <c r="VGC117" s="297"/>
      <c r="VGD117" s="297"/>
      <c r="VGE117" s="297"/>
      <c r="VGF117" s="297"/>
      <c r="VGG117" s="297"/>
      <c r="VGH117" s="297"/>
      <c r="VGI117" s="297"/>
      <c r="VGJ117" s="297"/>
      <c r="VGK117" s="297"/>
      <c r="VGL117" s="297"/>
      <c r="VGM117" s="297"/>
      <c r="VGN117" s="297"/>
      <c r="VGO117" s="297"/>
      <c r="VGP117" s="297"/>
      <c r="VGQ117" s="297"/>
      <c r="VGR117" s="297"/>
      <c r="VGS117" s="297"/>
      <c r="VGT117" s="297"/>
      <c r="VGU117" s="297"/>
      <c r="VGV117" s="297"/>
      <c r="VGW117" s="297"/>
      <c r="VGX117" s="297"/>
      <c r="VGY117" s="297"/>
      <c r="VGZ117" s="297"/>
      <c r="VHA117" s="297"/>
      <c r="VHB117" s="297"/>
      <c r="VHC117" s="297"/>
      <c r="VHD117" s="297"/>
      <c r="VHE117" s="297"/>
      <c r="VHF117" s="297"/>
      <c r="VHG117" s="297"/>
      <c r="VHH117" s="297"/>
      <c r="VHI117" s="297"/>
      <c r="VHJ117" s="297"/>
      <c r="VHK117" s="297"/>
      <c r="VHL117" s="297"/>
      <c r="VHM117" s="297"/>
      <c r="VHN117" s="297"/>
      <c r="VHO117" s="297"/>
      <c r="VHP117" s="297"/>
      <c r="VHQ117" s="297"/>
      <c r="VHR117" s="297"/>
      <c r="VHS117" s="297"/>
      <c r="VHT117" s="297"/>
      <c r="VHU117" s="297"/>
      <c r="VHV117" s="297"/>
      <c r="VHW117" s="297"/>
      <c r="VHX117" s="297"/>
      <c r="VHY117" s="297"/>
      <c r="VHZ117" s="297"/>
      <c r="VIA117" s="297"/>
      <c r="VIB117" s="297"/>
      <c r="VIC117" s="297"/>
      <c r="VID117" s="297"/>
      <c r="VIE117" s="297"/>
      <c r="VIF117" s="297"/>
      <c r="VIG117" s="297"/>
      <c r="VIH117" s="297"/>
      <c r="VII117" s="297"/>
      <c r="VIJ117" s="297"/>
      <c r="VIK117" s="297"/>
      <c r="VIL117" s="297"/>
      <c r="VIM117" s="297"/>
      <c r="VIN117" s="297"/>
      <c r="VIO117" s="297"/>
      <c r="VIP117" s="297"/>
      <c r="VIQ117" s="297"/>
      <c r="VIR117" s="297"/>
      <c r="VIS117" s="297"/>
      <c r="VIT117" s="297"/>
      <c r="VIU117" s="297"/>
      <c r="VIV117" s="297"/>
      <c r="VIW117" s="297"/>
      <c r="VIX117" s="297"/>
      <c r="VIY117" s="297"/>
      <c r="VIZ117" s="297"/>
      <c r="VJA117" s="297"/>
      <c r="VJB117" s="297"/>
      <c r="VJC117" s="297"/>
      <c r="VJD117" s="297"/>
      <c r="VJE117" s="297"/>
      <c r="VJF117" s="297"/>
      <c r="VJG117" s="297"/>
      <c r="VJH117" s="297"/>
      <c r="VJI117" s="297"/>
      <c r="VJJ117" s="297"/>
      <c r="VJK117" s="297"/>
      <c r="VJL117" s="297"/>
      <c r="VJM117" s="297"/>
      <c r="VJN117" s="297"/>
      <c r="VJO117" s="297"/>
      <c r="VJP117" s="297"/>
      <c r="VJQ117" s="297"/>
      <c r="VJR117" s="297"/>
      <c r="VJS117" s="297"/>
      <c r="VJT117" s="297"/>
      <c r="VJU117" s="297"/>
      <c r="VJV117" s="297"/>
      <c r="VJW117" s="297"/>
      <c r="VJX117" s="297"/>
      <c r="VJY117" s="297"/>
      <c r="VJZ117" s="297"/>
      <c r="VKA117" s="297"/>
      <c r="VKB117" s="297"/>
      <c r="VKC117" s="297"/>
      <c r="VKD117" s="297"/>
      <c r="VKE117" s="297"/>
      <c r="VKF117" s="297"/>
      <c r="VKG117" s="297"/>
      <c r="VKH117" s="297"/>
      <c r="VKI117" s="297"/>
      <c r="VKJ117" s="297"/>
      <c r="VKK117" s="297"/>
      <c r="VKL117" s="297"/>
      <c r="VKM117" s="297"/>
      <c r="VKN117" s="297"/>
      <c r="VKO117" s="297"/>
      <c r="VKP117" s="297"/>
      <c r="VKQ117" s="297"/>
      <c r="VKR117" s="297"/>
      <c r="VKS117" s="297"/>
      <c r="VKT117" s="297"/>
      <c r="VKU117" s="297"/>
      <c r="VKV117" s="297"/>
      <c r="VKW117" s="297"/>
      <c r="VKX117" s="297"/>
      <c r="VKY117" s="297"/>
      <c r="VKZ117" s="297"/>
      <c r="VLA117" s="297"/>
      <c r="VLB117" s="297"/>
      <c r="VLC117" s="297"/>
      <c r="VLD117" s="297"/>
      <c r="VLE117" s="297"/>
      <c r="VLF117" s="297"/>
      <c r="VLG117" s="297"/>
      <c r="VLH117" s="297"/>
      <c r="VLI117" s="297"/>
      <c r="VLJ117" s="297"/>
      <c r="VLK117" s="297"/>
      <c r="VLL117" s="297"/>
      <c r="VLM117" s="297"/>
      <c r="VLN117" s="297"/>
      <c r="VLO117" s="297"/>
      <c r="VLP117" s="297"/>
      <c r="VLQ117" s="297"/>
      <c r="VLR117" s="297"/>
      <c r="VLS117" s="297"/>
      <c r="VLT117" s="297"/>
      <c r="VLU117" s="297"/>
      <c r="VLV117" s="297"/>
      <c r="VLW117" s="297"/>
      <c r="VLX117" s="297"/>
      <c r="VLY117" s="297"/>
      <c r="VLZ117" s="297"/>
      <c r="VMA117" s="297"/>
      <c r="VMB117" s="297"/>
      <c r="VMC117" s="297"/>
      <c r="VMD117" s="297"/>
      <c r="VME117" s="297"/>
      <c r="VMF117" s="297"/>
      <c r="VMG117" s="297"/>
      <c r="VMH117" s="297"/>
      <c r="VMI117" s="297"/>
      <c r="VMJ117" s="297"/>
      <c r="VMK117" s="297"/>
      <c r="VML117" s="297"/>
      <c r="VMM117" s="297"/>
      <c r="VMN117" s="297"/>
      <c r="VMO117" s="297"/>
      <c r="VMP117" s="297"/>
      <c r="VMQ117" s="297"/>
      <c r="VMR117" s="297"/>
      <c r="VMS117" s="297"/>
      <c r="VMT117" s="297"/>
      <c r="VMU117" s="297"/>
      <c r="VMV117" s="297"/>
      <c r="VMW117" s="297"/>
      <c r="VMX117" s="297"/>
      <c r="VMY117" s="297"/>
      <c r="VMZ117" s="297"/>
      <c r="VNA117" s="297"/>
      <c r="VNB117" s="297"/>
      <c r="VNC117" s="297"/>
      <c r="VND117" s="297"/>
      <c r="VNE117" s="297"/>
      <c r="VNF117" s="297"/>
      <c r="VNG117" s="297"/>
      <c r="VNH117" s="297"/>
      <c r="VNI117" s="297"/>
      <c r="VNJ117" s="297"/>
      <c r="VNK117" s="297"/>
      <c r="VNL117" s="297"/>
      <c r="VNM117" s="297"/>
      <c r="VNN117" s="297"/>
      <c r="VNO117" s="297"/>
      <c r="VNP117" s="297"/>
      <c r="VNQ117" s="297"/>
      <c r="VNR117" s="297"/>
      <c r="VNS117" s="297"/>
      <c r="VNT117" s="297"/>
      <c r="VNU117" s="297"/>
      <c r="VNV117" s="297"/>
      <c r="VNW117" s="297"/>
      <c r="VNX117" s="297"/>
      <c r="VNY117" s="297"/>
      <c r="VNZ117" s="297"/>
      <c r="VOA117" s="297"/>
      <c r="VOB117" s="297"/>
      <c r="VOC117" s="297"/>
      <c r="VOD117" s="297"/>
      <c r="VOE117" s="297"/>
      <c r="VOF117" s="297"/>
      <c r="VOG117" s="297"/>
      <c r="VOH117" s="297"/>
      <c r="VOI117" s="297"/>
      <c r="VOJ117" s="297"/>
      <c r="VOK117" s="297"/>
      <c r="VOL117" s="297"/>
      <c r="VOM117" s="297"/>
      <c r="VON117" s="297"/>
      <c r="VOO117" s="297"/>
      <c r="VOP117" s="297"/>
      <c r="VOQ117" s="297"/>
      <c r="VOR117" s="297"/>
      <c r="VOS117" s="297"/>
      <c r="VOT117" s="297"/>
      <c r="VOU117" s="297"/>
      <c r="VOV117" s="297"/>
      <c r="VOW117" s="297"/>
      <c r="VOX117" s="297"/>
      <c r="VOY117" s="297"/>
      <c r="VOZ117" s="297"/>
      <c r="VPA117" s="297"/>
      <c r="VPB117" s="297"/>
      <c r="VPC117" s="297"/>
      <c r="VPD117" s="297"/>
      <c r="VPE117" s="297"/>
      <c r="VPF117" s="297"/>
      <c r="VPG117" s="297"/>
      <c r="VPH117" s="297"/>
      <c r="VPI117" s="297"/>
      <c r="VPJ117" s="297"/>
      <c r="VPK117" s="297"/>
      <c r="VPL117" s="297"/>
      <c r="VPM117" s="297"/>
      <c r="VPN117" s="297"/>
      <c r="VPO117" s="297"/>
      <c r="VPP117" s="297"/>
      <c r="VPQ117" s="297"/>
      <c r="VPR117" s="297"/>
      <c r="VPS117" s="297"/>
      <c r="VPT117" s="297"/>
      <c r="VPU117" s="297"/>
      <c r="VPV117" s="297"/>
      <c r="VPW117" s="297"/>
      <c r="VPX117" s="297"/>
      <c r="VPY117" s="297"/>
      <c r="VPZ117" s="297"/>
      <c r="VQA117" s="297"/>
      <c r="VQB117" s="297"/>
      <c r="VQC117" s="297"/>
      <c r="VQD117" s="297"/>
      <c r="VQE117" s="297"/>
      <c r="VQF117" s="297"/>
      <c r="VQG117" s="297"/>
      <c r="VQH117" s="297"/>
      <c r="VQI117" s="297"/>
      <c r="VQJ117" s="297"/>
      <c r="VQK117" s="297"/>
      <c r="VQL117" s="297"/>
      <c r="VQM117" s="297"/>
      <c r="VQN117" s="297"/>
      <c r="VQO117" s="297"/>
      <c r="VQP117" s="297"/>
      <c r="VQQ117" s="297"/>
      <c r="VQR117" s="297"/>
      <c r="VQS117" s="297"/>
      <c r="VQT117" s="297"/>
      <c r="VQU117" s="297"/>
      <c r="VQV117" s="297"/>
      <c r="VQW117" s="297"/>
      <c r="VQX117" s="297"/>
      <c r="VQY117" s="297"/>
      <c r="VQZ117" s="297"/>
      <c r="VRA117" s="297"/>
      <c r="VRB117" s="297"/>
      <c r="VRC117" s="297"/>
      <c r="VRD117" s="297"/>
      <c r="VRE117" s="297"/>
      <c r="VRF117" s="297"/>
      <c r="VRG117" s="297"/>
      <c r="VRH117" s="297"/>
      <c r="VRI117" s="297"/>
      <c r="VRJ117" s="297"/>
      <c r="VRK117" s="297"/>
      <c r="VRL117" s="297"/>
      <c r="VRM117" s="297"/>
      <c r="VRN117" s="297"/>
      <c r="VRO117" s="297"/>
      <c r="VRP117" s="297"/>
      <c r="VRQ117" s="297"/>
      <c r="VRR117" s="297"/>
      <c r="VRS117" s="297"/>
      <c r="VRT117" s="297"/>
      <c r="VRU117" s="297"/>
      <c r="VRV117" s="297"/>
      <c r="VRW117" s="297"/>
      <c r="VRX117" s="297"/>
      <c r="VRY117" s="297"/>
      <c r="VRZ117" s="297"/>
      <c r="VSA117" s="297"/>
      <c r="VSB117" s="297"/>
      <c r="VSC117" s="297"/>
      <c r="VSD117" s="297"/>
      <c r="VSE117" s="297"/>
      <c r="VSF117" s="297"/>
      <c r="VSG117" s="297"/>
      <c r="VSH117" s="297"/>
      <c r="VSI117" s="297"/>
      <c r="VSJ117" s="297"/>
      <c r="VSK117" s="297"/>
      <c r="VSL117" s="297"/>
      <c r="VSM117" s="297"/>
      <c r="VSN117" s="297"/>
      <c r="VSO117" s="297"/>
      <c r="VSP117" s="297"/>
      <c r="VSQ117" s="297"/>
      <c r="VSR117" s="297"/>
      <c r="VSS117" s="297"/>
      <c r="VST117" s="297"/>
      <c r="VSU117" s="297"/>
      <c r="VSV117" s="297"/>
      <c r="VSW117" s="297"/>
      <c r="VSX117" s="297"/>
      <c r="VSY117" s="297"/>
      <c r="VSZ117" s="297"/>
      <c r="VTA117" s="297"/>
      <c r="VTB117" s="297"/>
      <c r="VTC117" s="297"/>
      <c r="VTD117" s="297"/>
      <c r="VTE117" s="297"/>
      <c r="VTF117" s="297"/>
      <c r="VTG117" s="297"/>
      <c r="VTH117" s="297"/>
      <c r="VTI117" s="297"/>
      <c r="VTJ117" s="297"/>
      <c r="VTK117" s="297"/>
      <c r="VTL117" s="297"/>
      <c r="VTM117" s="297"/>
      <c r="VTN117" s="297"/>
      <c r="VTO117" s="297"/>
      <c r="VTP117" s="297"/>
      <c r="VTQ117" s="297"/>
      <c r="VTR117" s="297"/>
      <c r="VTS117" s="297"/>
      <c r="VTT117" s="297"/>
      <c r="VTU117" s="297"/>
      <c r="VTV117" s="297"/>
      <c r="VTW117" s="297"/>
      <c r="VTX117" s="297"/>
      <c r="VTY117" s="297"/>
      <c r="VTZ117" s="297"/>
      <c r="VUA117" s="297"/>
      <c r="VUB117" s="297"/>
      <c r="VUC117" s="297"/>
      <c r="VUD117" s="297"/>
      <c r="VUE117" s="297"/>
      <c r="VUF117" s="297"/>
      <c r="VUG117" s="297"/>
      <c r="VUH117" s="297"/>
      <c r="VUI117" s="297"/>
      <c r="VUJ117" s="297"/>
      <c r="VUK117" s="297"/>
      <c r="VUL117" s="297"/>
      <c r="VUM117" s="297"/>
      <c r="VUN117" s="297"/>
      <c r="VUO117" s="297"/>
      <c r="VUP117" s="297"/>
      <c r="VUQ117" s="297"/>
      <c r="VUR117" s="297"/>
      <c r="VUS117" s="297"/>
      <c r="VUT117" s="297"/>
      <c r="VUU117" s="297"/>
      <c r="VUV117" s="297"/>
      <c r="VUW117" s="297"/>
      <c r="VUX117" s="297"/>
      <c r="VUY117" s="297"/>
      <c r="VUZ117" s="297"/>
      <c r="VVA117" s="297"/>
      <c r="VVB117" s="297"/>
      <c r="VVC117" s="297"/>
      <c r="VVD117" s="297"/>
      <c r="VVE117" s="297"/>
      <c r="VVF117" s="297"/>
      <c r="VVG117" s="297"/>
      <c r="VVH117" s="297"/>
      <c r="VVI117" s="297"/>
      <c r="VVJ117" s="297"/>
      <c r="VVK117" s="297"/>
      <c r="VVL117" s="297"/>
      <c r="VVM117" s="297"/>
      <c r="VVN117" s="297"/>
      <c r="VVO117" s="297"/>
      <c r="VVP117" s="297"/>
      <c r="VVQ117" s="297"/>
      <c r="VVR117" s="297"/>
      <c r="VVS117" s="297"/>
      <c r="VVT117" s="297"/>
      <c r="VVU117" s="297"/>
      <c r="VVV117" s="297"/>
      <c r="VVW117" s="297"/>
      <c r="VVX117" s="297"/>
      <c r="VVY117" s="297"/>
      <c r="VVZ117" s="297"/>
      <c r="VWA117" s="297"/>
      <c r="VWB117" s="297"/>
      <c r="VWC117" s="297"/>
      <c r="VWD117" s="297"/>
      <c r="VWE117" s="297"/>
      <c r="VWF117" s="297"/>
      <c r="VWG117" s="297"/>
      <c r="VWH117" s="297"/>
      <c r="VWI117" s="297"/>
      <c r="VWJ117" s="297"/>
      <c r="VWK117" s="297"/>
      <c r="VWL117" s="297"/>
      <c r="VWM117" s="297"/>
      <c r="VWN117" s="297"/>
      <c r="VWO117" s="297"/>
      <c r="VWP117" s="297"/>
      <c r="VWQ117" s="297"/>
      <c r="VWR117" s="297"/>
      <c r="VWS117" s="297"/>
      <c r="VWT117" s="297"/>
      <c r="VWU117" s="297"/>
      <c r="VWV117" s="297"/>
      <c r="VWW117" s="297"/>
      <c r="VWX117" s="297"/>
      <c r="VWY117" s="297"/>
      <c r="VWZ117" s="297"/>
      <c r="VXA117" s="297"/>
      <c r="VXB117" s="297"/>
      <c r="VXC117" s="297"/>
      <c r="VXD117" s="297"/>
      <c r="VXE117" s="297"/>
      <c r="VXF117" s="297"/>
      <c r="VXG117" s="297"/>
      <c r="VXH117" s="297"/>
      <c r="VXI117" s="297"/>
      <c r="VXJ117" s="297"/>
      <c r="VXK117" s="297"/>
      <c r="VXL117" s="297"/>
      <c r="VXM117" s="297"/>
      <c r="VXN117" s="297"/>
      <c r="VXO117" s="297"/>
      <c r="VXP117" s="297"/>
      <c r="VXQ117" s="297"/>
      <c r="VXR117" s="297"/>
      <c r="VXS117" s="297"/>
      <c r="VXT117" s="297"/>
      <c r="VXU117" s="297"/>
      <c r="VXV117" s="297"/>
      <c r="VXW117" s="297"/>
      <c r="VXX117" s="297"/>
      <c r="VXY117" s="297"/>
      <c r="VXZ117" s="297"/>
      <c r="VYA117" s="297"/>
      <c r="VYB117" s="297"/>
      <c r="VYC117" s="297"/>
      <c r="VYD117" s="297"/>
      <c r="VYE117" s="297"/>
      <c r="VYF117" s="297"/>
      <c r="VYG117" s="297"/>
      <c r="VYH117" s="297"/>
      <c r="VYI117" s="297"/>
      <c r="VYJ117" s="297"/>
      <c r="VYK117" s="297"/>
      <c r="VYL117" s="297"/>
      <c r="VYM117" s="297"/>
      <c r="VYN117" s="297"/>
      <c r="VYO117" s="297"/>
      <c r="VYP117" s="297"/>
      <c r="VYQ117" s="297"/>
      <c r="VYR117" s="297"/>
      <c r="VYS117" s="297"/>
      <c r="VYT117" s="297"/>
      <c r="VYU117" s="297"/>
      <c r="VYV117" s="297"/>
      <c r="VYW117" s="297"/>
      <c r="VYX117" s="297"/>
      <c r="VYY117" s="297"/>
      <c r="VYZ117" s="297"/>
      <c r="VZA117" s="297"/>
      <c r="VZB117" s="297"/>
      <c r="VZC117" s="297"/>
      <c r="VZD117" s="297"/>
      <c r="VZE117" s="297"/>
      <c r="VZF117" s="297"/>
      <c r="VZG117" s="297"/>
      <c r="VZH117" s="297"/>
      <c r="VZI117" s="297"/>
      <c r="VZJ117" s="297"/>
      <c r="VZK117" s="297"/>
      <c r="VZL117" s="297"/>
      <c r="VZM117" s="297"/>
      <c r="VZN117" s="297"/>
      <c r="VZO117" s="297"/>
      <c r="VZP117" s="297"/>
      <c r="VZQ117" s="297"/>
      <c r="VZR117" s="297"/>
      <c r="VZS117" s="297"/>
      <c r="VZT117" s="297"/>
      <c r="VZU117" s="297"/>
      <c r="VZV117" s="297"/>
      <c r="VZW117" s="297"/>
      <c r="VZX117" s="297"/>
      <c r="VZY117" s="297"/>
      <c r="VZZ117" s="297"/>
      <c r="WAA117" s="297"/>
      <c r="WAB117" s="297"/>
      <c r="WAC117" s="297"/>
      <c r="WAD117" s="297"/>
      <c r="WAE117" s="297"/>
      <c r="WAF117" s="297"/>
      <c r="WAG117" s="297"/>
      <c r="WAH117" s="297"/>
      <c r="WAI117" s="297"/>
      <c r="WAJ117" s="297"/>
      <c r="WAK117" s="297"/>
      <c r="WAL117" s="297"/>
      <c r="WAM117" s="297"/>
      <c r="WAN117" s="297"/>
      <c r="WAO117" s="297"/>
      <c r="WAP117" s="297"/>
      <c r="WAQ117" s="297"/>
      <c r="WAR117" s="297"/>
      <c r="WAS117" s="297"/>
      <c r="WAT117" s="297"/>
      <c r="WAU117" s="297"/>
      <c r="WAV117" s="297"/>
      <c r="WAW117" s="297"/>
      <c r="WAX117" s="297"/>
      <c r="WAY117" s="297"/>
      <c r="WAZ117" s="297"/>
      <c r="WBA117" s="297"/>
      <c r="WBB117" s="297"/>
      <c r="WBC117" s="297"/>
      <c r="WBD117" s="297"/>
      <c r="WBE117" s="297"/>
      <c r="WBF117" s="297"/>
      <c r="WBG117" s="297"/>
      <c r="WBH117" s="297"/>
      <c r="WBI117" s="297"/>
      <c r="WBJ117" s="297"/>
      <c r="WBK117" s="297"/>
      <c r="WBL117" s="297"/>
      <c r="WBM117" s="297"/>
      <c r="WBN117" s="297"/>
      <c r="WBO117" s="297"/>
      <c r="WBP117" s="297"/>
      <c r="WBQ117" s="297"/>
      <c r="WBR117" s="297"/>
      <c r="WBS117" s="297"/>
      <c r="WBT117" s="297"/>
      <c r="WBU117" s="297"/>
      <c r="WBV117" s="297"/>
      <c r="WBW117" s="297"/>
      <c r="WBX117" s="297"/>
      <c r="WBY117" s="297"/>
      <c r="WBZ117" s="297"/>
      <c r="WCA117" s="297"/>
      <c r="WCB117" s="297"/>
      <c r="WCC117" s="297"/>
      <c r="WCD117" s="297"/>
      <c r="WCE117" s="297"/>
      <c r="WCF117" s="297"/>
      <c r="WCG117" s="297"/>
      <c r="WCH117" s="297"/>
      <c r="WCI117" s="297"/>
      <c r="WCJ117" s="297"/>
      <c r="WCK117" s="297"/>
      <c r="WCL117" s="297"/>
      <c r="WCM117" s="297"/>
      <c r="WCN117" s="297"/>
      <c r="WCO117" s="297"/>
      <c r="WCP117" s="297"/>
      <c r="WCQ117" s="297"/>
      <c r="WCR117" s="297"/>
      <c r="WCS117" s="297"/>
      <c r="WCT117" s="297"/>
      <c r="WCU117" s="297"/>
      <c r="WCV117" s="297"/>
      <c r="WCW117" s="297"/>
      <c r="WCX117" s="297"/>
      <c r="WCY117" s="297"/>
      <c r="WCZ117" s="297"/>
      <c r="WDA117" s="297"/>
      <c r="WDB117" s="297"/>
      <c r="WDC117" s="297"/>
      <c r="WDD117" s="297"/>
      <c r="WDE117" s="297"/>
      <c r="WDF117" s="297"/>
      <c r="WDG117" s="297"/>
      <c r="WDH117" s="297"/>
      <c r="WDI117" s="297"/>
      <c r="WDJ117" s="297"/>
      <c r="WDK117" s="297"/>
      <c r="WDL117" s="297"/>
      <c r="WDM117" s="297"/>
      <c r="WDN117" s="297"/>
      <c r="WDO117" s="297"/>
      <c r="WDP117" s="297"/>
      <c r="WDQ117" s="297"/>
      <c r="WDR117" s="297"/>
      <c r="WDS117" s="297"/>
      <c r="WDT117" s="297"/>
      <c r="WDU117" s="297"/>
      <c r="WDV117" s="297"/>
      <c r="WDW117" s="297"/>
      <c r="WDX117" s="297"/>
      <c r="WDY117" s="297"/>
      <c r="WDZ117" s="297"/>
      <c r="WEA117" s="297"/>
      <c r="WEB117" s="297"/>
      <c r="WEC117" s="297"/>
      <c r="WED117" s="297"/>
      <c r="WEE117" s="297"/>
      <c r="WEF117" s="297"/>
      <c r="WEG117" s="297"/>
      <c r="WEH117" s="297"/>
      <c r="WEI117" s="297"/>
      <c r="WEJ117" s="297"/>
      <c r="WEK117" s="297"/>
      <c r="WEL117" s="297"/>
      <c r="WEM117" s="297"/>
      <c r="WEN117" s="297"/>
      <c r="WEO117" s="297"/>
      <c r="WEP117" s="297"/>
      <c r="WEQ117" s="297"/>
      <c r="WER117" s="297"/>
      <c r="WES117" s="297"/>
      <c r="WET117" s="297"/>
      <c r="WEU117" s="297"/>
      <c r="WEV117" s="297"/>
      <c r="WEW117" s="297"/>
      <c r="WEX117" s="297"/>
      <c r="WEY117" s="297"/>
      <c r="WEZ117" s="297"/>
      <c r="WFA117" s="297"/>
      <c r="WFB117" s="297"/>
      <c r="WFC117" s="297"/>
      <c r="WFD117" s="297"/>
      <c r="WFE117" s="297"/>
      <c r="WFF117" s="297"/>
      <c r="WFG117" s="297"/>
      <c r="WFH117" s="297"/>
      <c r="WFI117" s="297"/>
      <c r="WFJ117" s="297"/>
      <c r="WFK117" s="297"/>
      <c r="WFL117" s="297"/>
      <c r="WFM117" s="297"/>
      <c r="WFN117" s="297"/>
      <c r="WFO117" s="297"/>
      <c r="WFP117" s="297"/>
      <c r="WFQ117" s="297"/>
      <c r="WFR117" s="297"/>
      <c r="WFS117" s="297"/>
      <c r="WFT117" s="297"/>
      <c r="WFU117" s="297"/>
      <c r="WFV117" s="297"/>
      <c r="WFW117" s="297"/>
      <c r="WFX117" s="297"/>
      <c r="WFY117" s="297"/>
      <c r="WFZ117" s="297"/>
      <c r="WGA117" s="297"/>
      <c r="WGB117" s="297"/>
      <c r="WGC117" s="297"/>
      <c r="WGD117" s="297"/>
      <c r="WGE117" s="297"/>
      <c r="WGF117" s="297"/>
      <c r="WGG117" s="297"/>
      <c r="WGH117" s="297"/>
      <c r="WGI117" s="297"/>
      <c r="WGJ117" s="297"/>
      <c r="WGK117" s="297"/>
      <c r="WGL117" s="297"/>
      <c r="WGM117" s="297"/>
      <c r="WGN117" s="297"/>
      <c r="WGO117" s="297"/>
      <c r="WGP117" s="297"/>
      <c r="WGQ117" s="297"/>
      <c r="WGR117" s="297"/>
      <c r="WGS117" s="297"/>
      <c r="WGT117" s="297"/>
      <c r="WGU117" s="297"/>
      <c r="WGV117" s="297"/>
      <c r="WGW117" s="297"/>
      <c r="WGX117" s="297"/>
      <c r="WGY117" s="297"/>
      <c r="WGZ117" s="297"/>
      <c r="WHA117" s="297"/>
      <c r="WHB117" s="297"/>
      <c r="WHC117" s="297"/>
      <c r="WHD117" s="297"/>
      <c r="WHE117" s="297"/>
      <c r="WHF117" s="297"/>
      <c r="WHG117" s="297"/>
      <c r="WHH117" s="297"/>
      <c r="WHI117" s="297"/>
      <c r="WHJ117" s="297"/>
      <c r="WHK117" s="297"/>
      <c r="WHL117" s="297"/>
      <c r="WHM117" s="297"/>
      <c r="WHN117" s="297"/>
      <c r="WHO117" s="297"/>
      <c r="WHP117" s="297"/>
      <c r="WHQ117" s="297"/>
      <c r="WHR117" s="297"/>
      <c r="WHS117" s="297"/>
      <c r="WHT117" s="297"/>
      <c r="WHU117" s="297"/>
      <c r="WHV117" s="297"/>
      <c r="WHW117" s="297"/>
      <c r="WHX117" s="297"/>
      <c r="WHY117" s="297"/>
      <c r="WHZ117" s="297"/>
      <c r="WIA117" s="297"/>
      <c r="WIB117" s="297"/>
      <c r="WIC117" s="297"/>
      <c r="WID117" s="297"/>
      <c r="WIE117" s="297"/>
      <c r="WIF117" s="297"/>
      <c r="WIG117" s="297"/>
      <c r="WIH117" s="297"/>
      <c r="WII117" s="297"/>
      <c r="WIJ117" s="297"/>
      <c r="WIK117" s="297"/>
      <c r="WIL117" s="297"/>
      <c r="WIM117" s="297"/>
      <c r="WIN117" s="297"/>
      <c r="WIO117" s="297"/>
      <c r="WIP117" s="297"/>
      <c r="WIQ117" s="297"/>
      <c r="WIR117" s="297"/>
      <c r="WIS117" s="297"/>
      <c r="WIT117" s="297"/>
      <c r="WIU117" s="297"/>
      <c r="WIV117" s="297"/>
      <c r="WIW117" s="297"/>
      <c r="WIX117" s="297"/>
      <c r="WIY117" s="297"/>
      <c r="WIZ117" s="297"/>
      <c r="WJA117" s="297"/>
      <c r="WJB117" s="297"/>
      <c r="WJC117" s="297"/>
      <c r="WJD117" s="297"/>
      <c r="WJE117" s="297"/>
      <c r="WJF117" s="297"/>
      <c r="WJG117" s="297"/>
      <c r="WJH117" s="297"/>
      <c r="WJI117" s="297"/>
      <c r="WJJ117" s="297"/>
      <c r="WJK117" s="297"/>
      <c r="WJL117" s="297"/>
      <c r="WJM117" s="297"/>
      <c r="WJN117" s="297"/>
      <c r="WJO117" s="297"/>
      <c r="WJP117" s="297"/>
      <c r="WJQ117" s="297"/>
      <c r="WJR117" s="297"/>
      <c r="WJS117" s="297"/>
      <c r="WJT117" s="297"/>
      <c r="WJU117" s="297"/>
      <c r="WJV117" s="297"/>
      <c r="WJW117" s="297"/>
      <c r="WJX117" s="297"/>
      <c r="WJY117" s="297"/>
      <c r="WJZ117" s="297"/>
      <c r="WKA117" s="297"/>
      <c r="WKB117" s="297"/>
      <c r="WKC117" s="297"/>
      <c r="WKD117" s="297"/>
      <c r="WKE117" s="297"/>
      <c r="WKF117" s="297"/>
      <c r="WKG117" s="297"/>
      <c r="WKH117" s="297"/>
      <c r="WKI117" s="297"/>
      <c r="WKJ117" s="297"/>
      <c r="WKK117" s="297"/>
      <c r="WKL117" s="297"/>
      <c r="WKM117" s="297"/>
      <c r="WKN117" s="297"/>
      <c r="WKO117" s="297"/>
      <c r="WKP117" s="297"/>
      <c r="WKQ117" s="297"/>
      <c r="WKR117" s="297"/>
      <c r="WKS117" s="297"/>
      <c r="WKT117" s="297"/>
      <c r="WKU117" s="297"/>
      <c r="WKV117" s="297"/>
      <c r="WKW117" s="297"/>
      <c r="WKX117" s="297"/>
      <c r="WKY117" s="297"/>
      <c r="WKZ117" s="297"/>
      <c r="WLA117" s="297"/>
      <c r="WLB117" s="297"/>
      <c r="WLC117" s="297"/>
      <c r="WLD117" s="297"/>
      <c r="WLE117" s="297"/>
      <c r="WLF117" s="297"/>
      <c r="WLG117" s="297"/>
      <c r="WLH117" s="297"/>
      <c r="WLI117" s="297"/>
      <c r="WLJ117" s="297"/>
      <c r="WLK117" s="297"/>
      <c r="WLL117" s="297"/>
      <c r="WLM117" s="297"/>
      <c r="WLN117" s="297"/>
      <c r="WLO117" s="297"/>
      <c r="WLP117" s="297"/>
      <c r="WLQ117" s="297"/>
      <c r="WLR117" s="297"/>
      <c r="WLS117" s="297"/>
      <c r="WLT117" s="297"/>
      <c r="WLU117" s="297"/>
      <c r="WLV117" s="297"/>
      <c r="WLW117" s="297"/>
      <c r="WLX117" s="297"/>
      <c r="WLY117" s="297"/>
      <c r="WLZ117" s="297"/>
      <c r="WMA117" s="297"/>
      <c r="WMB117" s="297"/>
      <c r="WMC117" s="297"/>
      <c r="WMD117" s="297"/>
      <c r="WME117" s="297"/>
      <c r="WMF117" s="297"/>
      <c r="WMG117" s="297"/>
      <c r="WMH117" s="297"/>
      <c r="WMI117" s="297"/>
      <c r="WMJ117" s="297"/>
      <c r="WMK117" s="297"/>
      <c r="WML117" s="297"/>
      <c r="WMM117" s="297"/>
      <c r="WMN117" s="297"/>
      <c r="WMO117" s="297"/>
      <c r="WMP117" s="297"/>
      <c r="WMQ117" s="297"/>
      <c r="WMR117" s="297"/>
      <c r="WMS117" s="297"/>
      <c r="WMT117" s="297"/>
      <c r="WMU117" s="297"/>
      <c r="WMV117" s="297"/>
      <c r="WMW117" s="297"/>
      <c r="WMX117" s="297"/>
      <c r="WMY117" s="297"/>
      <c r="WMZ117" s="297"/>
      <c r="WNA117" s="297"/>
      <c r="WNB117" s="297"/>
      <c r="WNC117" s="297"/>
      <c r="WND117" s="297"/>
      <c r="WNE117" s="297"/>
      <c r="WNF117" s="297"/>
      <c r="WNG117" s="297"/>
      <c r="WNH117" s="297"/>
      <c r="WNI117" s="297"/>
      <c r="WNJ117" s="297"/>
      <c r="WNK117" s="297"/>
      <c r="WNL117" s="297"/>
      <c r="WNM117" s="297"/>
      <c r="WNN117" s="297"/>
      <c r="WNO117" s="297"/>
      <c r="WNP117" s="297"/>
      <c r="WNQ117" s="297"/>
      <c r="WNR117" s="297"/>
      <c r="WNS117" s="297"/>
      <c r="WNT117" s="297"/>
      <c r="WNU117" s="297"/>
      <c r="WNV117" s="297"/>
      <c r="WNW117" s="297"/>
      <c r="WNX117" s="297"/>
      <c r="WNY117" s="297"/>
      <c r="WNZ117" s="297"/>
      <c r="WOA117" s="297"/>
      <c r="WOB117" s="297"/>
      <c r="WOC117" s="297"/>
      <c r="WOD117" s="297"/>
      <c r="WOE117" s="297"/>
      <c r="WOF117" s="297"/>
      <c r="WOG117" s="297"/>
      <c r="WOH117" s="297"/>
      <c r="WOI117" s="297"/>
      <c r="WOJ117" s="297"/>
      <c r="WOK117" s="297"/>
      <c r="WOL117" s="297"/>
      <c r="WOM117" s="297"/>
      <c r="WON117" s="297"/>
      <c r="WOO117" s="297"/>
      <c r="WOP117" s="297"/>
      <c r="WOQ117" s="297"/>
      <c r="WOR117" s="297"/>
      <c r="WOS117" s="297"/>
      <c r="WOT117" s="297"/>
      <c r="WOU117" s="297"/>
      <c r="WOV117" s="297"/>
      <c r="WOW117" s="297"/>
      <c r="WOX117" s="297"/>
      <c r="WOY117" s="297"/>
      <c r="WOZ117" s="297"/>
      <c r="WPA117" s="297"/>
      <c r="WPB117" s="297"/>
      <c r="WPC117" s="297"/>
      <c r="WPD117" s="297"/>
      <c r="WPE117" s="297"/>
      <c r="WPF117" s="297"/>
      <c r="WPG117" s="297"/>
      <c r="WPH117" s="297"/>
      <c r="WPI117" s="297"/>
      <c r="WPJ117" s="297"/>
      <c r="WPK117" s="297"/>
      <c r="WPL117" s="297"/>
      <c r="WPM117" s="297"/>
      <c r="WPN117" s="297"/>
      <c r="WPO117" s="297"/>
      <c r="WPP117" s="297"/>
      <c r="WPQ117" s="297"/>
      <c r="WPR117" s="297"/>
      <c r="WPS117" s="297"/>
      <c r="WPT117" s="297"/>
      <c r="WPU117" s="297"/>
      <c r="WPV117" s="297"/>
      <c r="WPW117" s="297"/>
      <c r="WPX117" s="297"/>
      <c r="WPY117" s="297"/>
      <c r="WPZ117" s="297"/>
      <c r="WQA117" s="297"/>
      <c r="WQB117" s="297"/>
      <c r="WQC117" s="297"/>
      <c r="WQD117" s="297"/>
      <c r="WQE117" s="297"/>
      <c r="WQF117" s="297"/>
      <c r="WQG117" s="297"/>
      <c r="WQH117" s="297"/>
      <c r="WQI117" s="297"/>
      <c r="WQJ117" s="297"/>
      <c r="WQK117" s="297"/>
      <c r="WQL117" s="297"/>
      <c r="WQM117" s="297"/>
      <c r="WQN117" s="297"/>
      <c r="WQO117" s="297"/>
      <c r="WQP117" s="297"/>
      <c r="WQQ117" s="297"/>
      <c r="WQR117" s="297"/>
      <c r="WQS117" s="297"/>
      <c r="WQT117" s="297"/>
      <c r="WQU117" s="297"/>
      <c r="WQV117" s="297"/>
      <c r="WQW117" s="297"/>
      <c r="WQX117" s="297"/>
      <c r="WQY117" s="297"/>
      <c r="WQZ117" s="297"/>
      <c r="WRA117" s="297"/>
      <c r="WRB117" s="297"/>
      <c r="WRC117" s="297"/>
      <c r="WRD117" s="297"/>
      <c r="WRE117" s="297"/>
      <c r="WRF117" s="297"/>
      <c r="WRG117" s="297"/>
      <c r="WRH117" s="297"/>
      <c r="WRI117" s="297"/>
      <c r="WRJ117" s="297"/>
      <c r="WRK117" s="297"/>
      <c r="WRL117" s="297"/>
      <c r="WRM117" s="297"/>
      <c r="WRN117" s="297"/>
      <c r="WRO117" s="297"/>
      <c r="WRP117" s="297"/>
      <c r="WRQ117" s="297"/>
      <c r="WRR117" s="297"/>
      <c r="WRS117" s="297"/>
      <c r="WRT117" s="297"/>
      <c r="WRU117" s="297"/>
      <c r="WRV117" s="297"/>
      <c r="WRW117" s="297"/>
      <c r="WRX117" s="297"/>
      <c r="WRY117" s="297"/>
      <c r="WRZ117" s="297"/>
      <c r="WSA117" s="297"/>
      <c r="WSB117" s="297"/>
      <c r="WSC117" s="297"/>
      <c r="WSD117" s="297"/>
      <c r="WSE117" s="297"/>
      <c r="WSF117" s="297"/>
      <c r="WSG117" s="297"/>
      <c r="WSH117" s="297"/>
      <c r="WSI117" s="297"/>
      <c r="WSJ117" s="297"/>
      <c r="WSK117" s="297"/>
      <c r="WSL117" s="297"/>
      <c r="WSM117" s="297"/>
      <c r="WSN117" s="297"/>
      <c r="WSO117" s="297"/>
      <c r="WSP117" s="297"/>
      <c r="WSQ117" s="297"/>
      <c r="WSR117" s="297"/>
      <c r="WSS117" s="297"/>
      <c r="WST117" s="297"/>
      <c r="WSU117" s="297"/>
      <c r="WSV117" s="297"/>
      <c r="WSW117" s="297"/>
      <c r="WSX117" s="297"/>
      <c r="WSY117" s="297"/>
      <c r="WSZ117" s="297"/>
      <c r="WTA117" s="297"/>
      <c r="WTB117" s="297"/>
      <c r="WTC117" s="297"/>
      <c r="WTD117" s="297"/>
      <c r="WTE117" s="297"/>
      <c r="WTF117" s="297"/>
      <c r="WTG117" s="297"/>
      <c r="WTH117" s="297"/>
      <c r="WTI117" s="297"/>
      <c r="WTJ117" s="297"/>
      <c r="WTK117" s="297"/>
      <c r="WTL117" s="297"/>
      <c r="WTM117" s="297"/>
      <c r="WTN117" s="297"/>
      <c r="WTO117" s="297"/>
      <c r="WTP117" s="297"/>
      <c r="WTQ117" s="297"/>
      <c r="WTR117" s="297"/>
      <c r="WTS117" s="297"/>
      <c r="WTT117" s="297"/>
      <c r="WTU117" s="297"/>
      <c r="WTV117" s="297"/>
      <c r="WTW117" s="297"/>
      <c r="WTX117" s="297"/>
      <c r="WTY117" s="297"/>
      <c r="WTZ117" s="297"/>
      <c r="WUA117" s="297"/>
      <c r="WUB117" s="297"/>
      <c r="WUC117" s="297"/>
      <c r="WUD117" s="297"/>
      <c r="WUE117" s="297"/>
      <c r="WUF117" s="297"/>
      <c r="WUG117" s="297"/>
      <c r="WUH117" s="297"/>
      <c r="WUI117" s="297"/>
      <c r="WUJ117" s="297"/>
      <c r="WUK117" s="297"/>
      <c r="WUL117" s="297"/>
      <c r="WUM117" s="297"/>
      <c r="WUN117" s="297"/>
      <c r="WUO117" s="297"/>
      <c r="WUP117" s="297"/>
      <c r="WUQ117" s="297"/>
      <c r="WUR117" s="297"/>
      <c r="WUS117" s="297"/>
      <c r="WUT117" s="297"/>
      <c r="WUU117" s="297"/>
      <c r="WUV117" s="297"/>
      <c r="WUW117" s="297"/>
      <c r="WUX117" s="297"/>
      <c r="WUY117" s="297"/>
      <c r="WUZ117" s="297"/>
      <c r="WVA117" s="297"/>
      <c r="WVB117" s="297"/>
      <c r="WVC117" s="297"/>
      <c r="WVD117" s="297"/>
      <c r="WVE117" s="297"/>
      <c r="WVF117" s="297"/>
      <c r="WVG117" s="297"/>
      <c r="WVH117" s="297"/>
      <c r="WVI117" s="297"/>
      <c r="WVJ117" s="297"/>
      <c r="WVK117" s="297"/>
      <c r="WVL117" s="297"/>
      <c r="WVM117" s="297"/>
      <c r="WVN117" s="297"/>
      <c r="WVO117" s="297"/>
      <c r="WVP117" s="297"/>
      <c r="WVQ117" s="297"/>
      <c r="WVR117" s="297"/>
      <c r="WVS117" s="297"/>
      <c r="WVT117" s="297"/>
      <c r="WVU117" s="297"/>
      <c r="WVV117" s="297"/>
      <c r="WVW117" s="297"/>
      <c r="WVX117" s="297"/>
      <c r="WVY117" s="297"/>
      <c r="WVZ117" s="297"/>
      <c r="WWA117" s="297"/>
      <c r="WWB117" s="297"/>
      <c r="WWC117" s="297"/>
      <c r="WWD117" s="297"/>
      <c r="WWE117" s="297"/>
      <c r="WWF117" s="297"/>
      <c r="WWG117" s="297"/>
      <c r="WWH117" s="297"/>
      <c r="WWI117" s="297"/>
      <c r="WWJ117" s="297"/>
      <c r="WWK117" s="297"/>
      <c r="WWL117" s="297"/>
      <c r="WWM117" s="297"/>
      <c r="WWN117" s="297"/>
      <c r="WWO117" s="297"/>
      <c r="WWP117" s="297"/>
      <c r="WWQ117" s="297"/>
      <c r="WWR117" s="297"/>
      <c r="WWS117" s="297"/>
      <c r="WWT117" s="297"/>
      <c r="WWU117" s="297"/>
      <c r="WWV117" s="297"/>
      <c r="WWW117" s="297"/>
      <c r="WWX117" s="297"/>
      <c r="WWY117" s="297"/>
      <c r="WWZ117" s="297"/>
      <c r="WXA117" s="297"/>
      <c r="WXB117" s="297"/>
      <c r="WXC117" s="297"/>
      <c r="WXD117" s="297"/>
      <c r="WXE117" s="297"/>
      <c r="WXF117" s="297"/>
      <c r="WXG117" s="297"/>
      <c r="WXH117" s="297"/>
      <c r="WXI117" s="297"/>
      <c r="WXJ117" s="297"/>
      <c r="WXK117" s="297"/>
      <c r="WXL117" s="297"/>
      <c r="WXM117" s="297"/>
      <c r="WXN117" s="297"/>
      <c r="WXO117" s="297"/>
      <c r="WXP117" s="297"/>
      <c r="WXQ117" s="297"/>
      <c r="WXR117" s="297"/>
      <c r="WXS117" s="297"/>
      <c r="WXT117" s="297"/>
      <c r="WXU117" s="297"/>
      <c r="WXV117" s="297"/>
      <c r="WXW117" s="297"/>
      <c r="WXX117" s="297"/>
      <c r="WXY117" s="297"/>
      <c r="WXZ117" s="297"/>
      <c r="WYA117" s="297"/>
      <c r="WYB117" s="297"/>
      <c r="WYC117" s="297"/>
      <c r="WYD117" s="297"/>
      <c r="WYE117" s="297"/>
      <c r="WYF117" s="297"/>
      <c r="WYG117" s="297"/>
      <c r="WYH117" s="297"/>
      <c r="WYI117" s="297"/>
      <c r="WYJ117" s="297"/>
      <c r="WYK117" s="297"/>
      <c r="WYL117" s="297"/>
      <c r="WYM117" s="297"/>
      <c r="WYN117" s="297"/>
      <c r="WYO117" s="297"/>
      <c r="WYP117" s="297"/>
      <c r="WYQ117" s="297"/>
      <c r="WYR117" s="297"/>
      <c r="WYS117" s="297"/>
      <c r="WYT117" s="297"/>
      <c r="WYU117" s="297"/>
      <c r="WYV117" s="297"/>
      <c r="WYW117" s="297"/>
      <c r="WYX117" s="297"/>
      <c r="WYY117" s="297"/>
      <c r="WYZ117" s="297"/>
      <c r="WZA117" s="297"/>
      <c r="WZB117" s="297"/>
      <c r="WZC117" s="297"/>
      <c r="WZD117" s="297"/>
      <c r="WZE117" s="297"/>
      <c r="WZF117" s="297"/>
      <c r="WZG117" s="297"/>
      <c r="WZH117" s="297"/>
      <c r="WZI117" s="297"/>
      <c r="WZJ117" s="297"/>
      <c r="WZK117" s="297"/>
      <c r="WZL117" s="297"/>
      <c r="WZM117" s="297"/>
      <c r="WZN117" s="297"/>
      <c r="WZO117" s="297"/>
      <c r="WZP117" s="297"/>
      <c r="WZQ117" s="297"/>
      <c r="WZR117" s="297"/>
      <c r="WZS117" s="297"/>
      <c r="WZT117" s="297"/>
      <c r="WZU117" s="297"/>
      <c r="WZV117" s="297"/>
      <c r="WZW117" s="297"/>
      <c r="WZX117" s="297"/>
      <c r="WZY117" s="297"/>
      <c r="WZZ117" s="297"/>
      <c r="XAA117" s="297"/>
      <c r="XAB117" s="297"/>
      <c r="XAC117" s="297"/>
      <c r="XAD117" s="297"/>
      <c r="XAE117" s="297"/>
      <c r="XAF117" s="297"/>
      <c r="XAG117" s="297"/>
      <c r="XAH117" s="297"/>
      <c r="XAI117" s="297"/>
      <c r="XAJ117" s="297"/>
      <c r="XAK117" s="297"/>
      <c r="XAL117" s="297"/>
      <c r="XAM117" s="297"/>
      <c r="XAN117" s="297"/>
      <c r="XAO117" s="297"/>
      <c r="XAP117" s="297"/>
      <c r="XAQ117" s="297"/>
      <c r="XAR117" s="297"/>
      <c r="XAS117" s="297"/>
      <c r="XAT117" s="297"/>
      <c r="XAU117" s="297"/>
      <c r="XAV117" s="297"/>
      <c r="XAW117" s="297"/>
      <c r="XAX117" s="297"/>
      <c r="XAY117" s="297"/>
      <c r="XAZ117" s="297"/>
      <c r="XBA117" s="297"/>
      <c r="XBB117" s="297"/>
      <c r="XBC117" s="297"/>
      <c r="XBD117" s="297"/>
      <c r="XBE117" s="297"/>
      <c r="XBF117" s="297"/>
      <c r="XBG117" s="297"/>
      <c r="XBH117" s="297"/>
      <c r="XBI117" s="297"/>
      <c r="XBJ117" s="297"/>
      <c r="XBK117" s="297"/>
      <c r="XBL117" s="297"/>
      <c r="XBM117" s="297"/>
      <c r="XBN117" s="297"/>
      <c r="XBO117" s="297"/>
      <c r="XBP117" s="297"/>
      <c r="XBQ117" s="297"/>
      <c r="XBR117" s="297"/>
      <c r="XBS117" s="297"/>
      <c r="XBT117" s="297"/>
      <c r="XBU117" s="297"/>
      <c r="XBV117" s="297"/>
      <c r="XBW117" s="297"/>
      <c r="XBX117" s="297"/>
      <c r="XBY117" s="297"/>
      <c r="XBZ117" s="297"/>
      <c r="XCA117" s="297"/>
      <c r="XCB117" s="297"/>
      <c r="XCC117" s="297"/>
      <c r="XCD117" s="297"/>
      <c r="XCE117" s="297"/>
      <c r="XCF117" s="297"/>
      <c r="XCG117" s="297"/>
      <c r="XCH117" s="297"/>
      <c r="XCI117" s="297"/>
      <c r="XCJ117" s="297"/>
      <c r="XCK117" s="297"/>
      <c r="XCL117" s="297"/>
      <c r="XCM117" s="297"/>
      <c r="XCN117" s="297"/>
      <c r="XCO117" s="297"/>
      <c r="XCP117" s="297"/>
      <c r="XCQ117" s="297"/>
      <c r="XCR117" s="297"/>
      <c r="XCS117" s="297"/>
      <c r="XCT117" s="297"/>
      <c r="XCU117" s="297"/>
      <c r="XCV117" s="297"/>
      <c r="XCW117" s="297"/>
      <c r="XCX117" s="297"/>
      <c r="XCY117" s="297"/>
      <c r="XCZ117" s="297"/>
      <c r="XDA117" s="297"/>
      <c r="XDB117" s="297"/>
      <c r="XDC117" s="297"/>
      <c r="XDD117" s="297"/>
      <c r="XDE117" s="297"/>
      <c r="XDF117" s="297"/>
      <c r="XDG117" s="297"/>
      <c r="XDH117" s="297"/>
      <c r="XDI117" s="297"/>
      <c r="XDJ117" s="297"/>
      <c r="XDK117" s="297"/>
      <c r="XDL117" s="297"/>
      <c r="XDM117" s="297"/>
      <c r="XDN117" s="297"/>
      <c r="XDO117" s="297"/>
      <c r="XDP117" s="297"/>
      <c r="XDQ117" s="297"/>
      <c r="XDR117" s="297"/>
      <c r="XDS117" s="297"/>
      <c r="XDT117" s="297"/>
      <c r="XDU117" s="297"/>
      <c r="XDV117" s="297"/>
      <c r="XDW117" s="297"/>
    </row>
    <row r="118" spans="1:16351" s="12" customFormat="1" ht="174.75" customHeight="1" x14ac:dyDescent="0.25">
      <c r="A118" s="285" t="s">
        <v>281</v>
      </c>
      <c r="B118" s="286" t="s">
        <v>95</v>
      </c>
      <c r="C118" s="287" t="s">
        <v>96</v>
      </c>
      <c r="D118" s="286" t="s">
        <v>96</v>
      </c>
      <c r="E118" s="288">
        <f>E119+E120</f>
        <v>4.6106499999999997</v>
      </c>
      <c r="F118" s="289">
        <f>F119+F120</f>
        <v>375728.66</v>
      </c>
      <c r="G118" s="290">
        <f>G119</f>
        <v>88</v>
      </c>
      <c r="H118" s="289">
        <f>H119+H120</f>
        <v>0</v>
      </c>
      <c r="I118" s="289">
        <f>I119+I120</f>
        <v>271215.33120000002</v>
      </c>
      <c r="J118" s="289">
        <f>J119+J120</f>
        <v>0</v>
      </c>
      <c r="K118" s="291" t="s">
        <v>1109</v>
      </c>
      <c r="L118" s="308" t="s">
        <v>1108</v>
      </c>
      <c r="M118" s="308" t="s">
        <v>757</v>
      </c>
      <c r="N118" s="295" t="s">
        <v>253</v>
      </c>
      <c r="O118" s="295" t="s">
        <v>227</v>
      </c>
      <c r="P118" s="310"/>
      <c r="Q118" s="381" t="s">
        <v>227</v>
      </c>
      <c r="R118" s="309" t="s">
        <v>270</v>
      </c>
      <c r="S118" s="484"/>
      <c r="T118" s="50"/>
      <c r="U118" s="455"/>
    </row>
    <row r="119" spans="1:16351" s="12" customFormat="1" ht="210" customHeight="1" x14ac:dyDescent="0.25">
      <c r="A119" s="269" t="s">
        <v>282</v>
      </c>
      <c r="B119" s="270" t="s">
        <v>95</v>
      </c>
      <c r="C119" s="271" t="s">
        <v>96</v>
      </c>
      <c r="D119" s="272" t="s">
        <v>474</v>
      </c>
      <c r="E119" s="273">
        <v>4.5</v>
      </c>
      <c r="F119" s="274">
        <v>308199.24</v>
      </c>
      <c r="G119" s="275">
        <v>88</v>
      </c>
      <c r="H119" s="274"/>
      <c r="I119" s="274">
        <f>ROUNDDOWN(F119*G119/100,5)</f>
        <v>271215.33120000002</v>
      </c>
      <c r="J119" s="274"/>
      <c r="K119" s="299"/>
      <c r="L119" s="300"/>
      <c r="M119" s="300"/>
      <c r="N119" s="301"/>
      <c r="O119" s="280"/>
      <c r="P119" s="335">
        <v>9</v>
      </c>
      <c r="Q119" s="327" t="s">
        <v>543</v>
      </c>
      <c r="R119" s="335" t="s">
        <v>695</v>
      </c>
      <c r="S119" s="472" t="s">
        <v>1538</v>
      </c>
      <c r="T119" s="164"/>
      <c r="U119" s="440"/>
    </row>
    <row r="120" spans="1:16351" s="337" customFormat="1" ht="145.5" customHeight="1" x14ac:dyDescent="0.25">
      <c r="A120" s="269" t="s">
        <v>1440</v>
      </c>
      <c r="B120" s="270" t="s">
        <v>95</v>
      </c>
      <c r="C120" s="271" t="s">
        <v>96</v>
      </c>
      <c r="D120" s="272" t="s">
        <v>475</v>
      </c>
      <c r="E120" s="273">
        <v>0.11065</v>
      </c>
      <c r="F120" s="274">
        <v>67529.42</v>
      </c>
      <c r="G120" s="275">
        <v>88</v>
      </c>
      <c r="H120" s="274"/>
      <c r="I120" s="274"/>
      <c r="J120" s="274"/>
      <c r="K120" s="299"/>
      <c r="L120" s="300"/>
      <c r="M120" s="300"/>
      <c r="N120" s="279"/>
      <c r="O120" s="280" t="s">
        <v>756</v>
      </c>
      <c r="P120" s="335">
        <v>8</v>
      </c>
      <c r="Q120" s="327" t="s">
        <v>543</v>
      </c>
      <c r="R120" s="335" t="s">
        <v>695</v>
      </c>
      <c r="S120" s="472" t="s">
        <v>1627</v>
      </c>
      <c r="T120" s="284"/>
      <c r="U120" s="440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304"/>
      <c r="AP120" s="304"/>
      <c r="AQ120" s="304"/>
      <c r="AR120" s="304"/>
      <c r="AS120" s="304"/>
      <c r="AT120" s="304"/>
      <c r="AU120" s="304"/>
      <c r="AV120" s="304"/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04"/>
      <c r="CC120" s="304"/>
      <c r="CD120" s="304"/>
      <c r="CE120" s="304"/>
      <c r="CF120" s="304"/>
      <c r="CG120" s="304"/>
      <c r="CH120" s="304"/>
      <c r="CI120" s="304"/>
      <c r="CJ120" s="304"/>
      <c r="CK120" s="304"/>
      <c r="CL120" s="304"/>
      <c r="CM120" s="304"/>
      <c r="CN120" s="304"/>
      <c r="CO120" s="304"/>
      <c r="CP120" s="304"/>
      <c r="CQ120" s="304"/>
      <c r="CR120" s="304"/>
      <c r="CS120" s="304"/>
      <c r="CT120" s="304"/>
      <c r="CU120" s="304"/>
      <c r="CV120" s="304"/>
      <c r="CW120" s="304"/>
      <c r="CX120" s="304"/>
      <c r="CY120" s="304"/>
      <c r="CZ120" s="304"/>
      <c r="DA120" s="304"/>
      <c r="DB120" s="304"/>
      <c r="DC120" s="304"/>
      <c r="DD120" s="304"/>
      <c r="DE120" s="304"/>
      <c r="DF120" s="304"/>
      <c r="DG120" s="304"/>
      <c r="DH120" s="304"/>
      <c r="DI120" s="304"/>
      <c r="DJ120" s="304"/>
      <c r="DK120" s="304"/>
      <c r="DL120" s="304"/>
      <c r="DM120" s="304"/>
      <c r="DN120" s="304"/>
      <c r="DO120" s="304"/>
      <c r="DP120" s="304"/>
      <c r="DQ120" s="304"/>
      <c r="DR120" s="304"/>
      <c r="DS120" s="304"/>
      <c r="DT120" s="304"/>
      <c r="DU120" s="304"/>
      <c r="DV120" s="304"/>
      <c r="DW120" s="304"/>
      <c r="DX120" s="304"/>
      <c r="DY120" s="304"/>
      <c r="DZ120" s="304"/>
      <c r="EA120" s="304"/>
      <c r="EB120" s="304"/>
      <c r="EC120" s="304"/>
      <c r="ED120" s="304"/>
      <c r="EE120" s="304"/>
      <c r="EF120" s="304"/>
      <c r="EG120" s="304"/>
      <c r="EH120" s="304"/>
      <c r="EI120" s="304"/>
      <c r="EJ120" s="304"/>
      <c r="EK120" s="304"/>
      <c r="EL120" s="304"/>
      <c r="EM120" s="304"/>
      <c r="EN120" s="304"/>
      <c r="EO120" s="304"/>
      <c r="EP120" s="304"/>
      <c r="EQ120" s="304"/>
      <c r="ER120" s="304"/>
      <c r="ES120" s="304"/>
      <c r="ET120" s="304"/>
      <c r="EU120" s="304"/>
      <c r="EV120" s="304"/>
      <c r="EW120" s="304"/>
      <c r="EX120" s="304"/>
      <c r="EY120" s="304"/>
      <c r="EZ120" s="304"/>
      <c r="FA120" s="304"/>
      <c r="FB120" s="304"/>
      <c r="FC120" s="304"/>
      <c r="FD120" s="304"/>
      <c r="FE120" s="304"/>
      <c r="FF120" s="304"/>
      <c r="FG120" s="304"/>
      <c r="FH120" s="304"/>
      <c r="FI120" s="304"/>
      <c r="FJ120" s="304"/>
      <c r="FK120" s="304"/>
      <c r="FL120" s="304"/>
      <c r="FM120" s="304"/>
      <c r="FN120" s="304"/>
      <c r="FO120" s="304"/>
      <c r="FP120" s="304"/>
      <c r="FQ120" s="304"/>
      <c r="FR120" s="304"/>
      <c r="FS120" s="304"/>
      <c r="FT120" s="304"/>
      <c r="FU120" s="304"/>
      <c r="FV120" s="304"/>
      <c r="FW120" s="304"/>
      <c r="FX120" s="304"/>
      <c r="FY120" s="304"/>
      <c r="FZ120" s="304"/>
      <c r="GA120" s="304"/>
      <c r="GB120" s="304"/>
      <c r="GC120" s="304"/>
      <c r="GD120" s="304"/>
      <c r="GE120" s="304"/>
      <c r="GF120" s="304"/>
      <c r="GG120" s="304"/>
      <c r="GH120" s="304"/>
      <c r="GI120" s="304"/>
      <c r="GJ120" s="304"/>
      <c r="GK120" s="304"/>
      <c r="GL120" s="304"/>
      <c r="GM120" s="304"/>
      <c r="GN120" s="304"/>
      <c r="GO120" s="304"/>
      <c r="GP120" s="304"/>
      <c r="GQ120" s="304"/>
      <c r="GR120" s="304"/>
      <c r="GS120" s="304"/>
      <c r="GT120" s="304"/>
      <c r="GU120" s="304"/>
      <c r="GV120" s="304"/>
      <c r="GW120" s="304"/>
      <c r="GX120" s="304"/>
      <c r="GY120" s="304"/>
      <c r="GZ120" s="304"/>
      <c r="HA120" s="304"/>
      <c r="HB120" s="304"/>
      <c r="HC120" s="304"/>
      <c r="HD120" s="304"/>
      <c r="HE120" s="304"/>
      <c r="HF120" s="304"/>
      <c r="HG120" s="304"/>
      <c r="HH120" s="304"/>
      <c r="HI120" s="304"/>
      <c r="HJ120" s="304"/>
      <c r="HK120" s="304"/>
      <c r="HL120" s="304"/>
      <c r="HM120" s="304"/>
      <c r="HN120" s="304"/>
      <c r="HO120" s="304"/>
      <c r="HP120" s="304"/>
      <c r="HQ120" s="304"/>
      <c r="HR120" s="304"/>
      <c r="HS120" s="304"/>
      <c r="HT120" s="304"/>
      <c r="HU120" s="304"/>
      <c r="HV120" s="304"/>
      <c r="HW120" s="304"/>
      <c r="HX120" s="304"/>
      <c r="HY120" s="304"/>
      <c r="HZ120" s="304"/>
      <c r="IA120" s="304"/>
      <c r="IB120" s="304"/>
      <c r="IC120" s="304"/>
      <c r="ID120" s="304"/>
      <c r="IE120" s="304"/>
      <c r="IF120" s="304"/>
      <c r="IG120" s="304"/>
      <c r="IH120" s="304"/>
      <c r="II120" s="304"/>
      <c r="IJ120" s="304"/>
      <c r="IK120" s="304"/>
      <c r="IL120" s="304"/>
      <c r="IM120" s="304"/>
      <c r="IN120" s="304"/>
      <c r="IO120" s="304"/>
      <c r="IP120" s="304"/>
      <c r="IQ120" s="304"/>
      <c r="IR120" s="304"/>
      <c r="IS120" s="304"/>
      <c r="IT120" s="304"/>
      <c r="IU120" s="304"/>
      <c r="IV120" s="304"/>
      <c r="IW120" s="304"/>
      <c r="IX120" s="304"/>
      <c r="IY120" s="304"/>
      <c r="IZ120" s="304"/>
      <c r="JA120" s="304"/>
      <c r="JB120" s="304"/>
      <c r="JC120" s="304"/>
      <c r="JD120" s="304"/>
      <c r="JE120" s="304"/>
      <c r="JF120" s="304"/>
      <c r="JG120" s="304"/>
      <c r="JH120" s="304"/>
      <c r="JI120" s="304"/>
      <c r="JJ120" s="304"/>
      <c r="JK120" s="304"/>
      <c r="JL120" s="304"/>
      <c r="JM120" s="304"/>
      <c r="JN120" s="304"/>
      <c r="JO120" s="304"/>
      <c r="JP120" s="304"/>
      <c r="JQ120" s="304"/>
      <c r="JR120" s="304"/>
      <c r="JS120" s="304"/>
      <c r="JT120" s="304"/>
      <c r="JU120" s="304"/>
      <c r="JV120" s="304"/>
      <c r="JW120" s="304"/>
      <c r="JX120" s="304"/>
      <c r="JY120" s="304"/>
      <c r="JZ120" s="304"/>
      <c r="KA120" s="304"/>
      <c r="KB120" s="304"/>
      <c r="KC120" s="304"/>
      <c r="KD120" s="304"/>
      <c r="KE120" s="304"/>
      <c r="KF120" s="304"/>
      <c r="KG120" s="304"/>
      <c r="KH120" s="304"/>
      <c r="KI120" s="304"/>
      <c r="KJ120" s="304"/>
      <c r="KK120" s="304"/>
      <c r="KL120" s="304"/>
      <c r="KM120" s="304"/>
      <c r="KN120" s="304"/>
      <c r="KO120" s="304"/>
      <c r="KP120" s="304"/>
      <c r="KQ120" s="304"/>
      <c r="KR120" s="304"/>
      <c r="KS120" s="304"/>
      <c r="KT120" s="304"/>
      <c r="KU120" s="304"/>
      <c r="KV120" s="304"/>
      <c r="KW120" s="304"/>
      <c r="KX120" s="304"/>
      <c r="KY120" s="304"/>
      <c r="KZ120" s="304"/>
      <c r="LA120" s="304"/>
      <c r="LB120" s="304"/>
      <c r="LC120" s="304"/>
      <c r="LD120" s="304"/>
      <c r="LE120" s="304"/>
      <c r="LF120" s="304"/>
      <c r="LG120" s="304"/>
      <c r="LH120" s="304"/>
      <c r="LI120" s="304"/>
      <c r="LJ120" s="304"/>
      <c r="LK120" s="304"/>
      <c r="LL120" s="304"/>
      <c r="LM120" s="304"/>
      <c r="LN120" s="304"/>
      <c r="LO120" s="304"/>
      <c r="LP120" s="304"/>
      <c r="LQ120" s="304"/>
      <c r="LR120" s="304"/>
      <c r="LS120" s="304"/>
      <c r="LT120" s="304"/>
      <c r="LU120" s="304"/>
      <c r="LV120" s="304"/>
      <c r="LW120" s="304"/>
      <c r="LX120" s="304"/>
      <c r="LY120" s="304"/>
      <c r="LZ120" s="304"/>
      <c r="MA120" s="304"/>
      <c r="MB120" s="304"/>
      <c r="MC120" s="304"/>
      <c r="MD120" s="304"/>
      <c r="ME120" s="304"/>
      <c r="MF120" s="304"/>
      <c r="MG120" s="304"/>
      <c r="MH120" s="304"/>
      <c r="MI120" s="304"/>
      <c r="MJ120" s="304"/>
      <c r="MK120" s="304"/>
      <c r="ML120" s="304"/>
      <c r="MM120" s="304"/>
      <c r="MN120" s="304"/>
      <c r="MO120" s="304"/>
      <c r="MP120" s="304"/>
      <c r="MQ120" s="304"/>
      <c r="MR120" s="304"/>
      <c r="MS120" s="304"/>
      <c r="MT120" s="304"/>
      <c r="MU120" s="304"/>
      <c r="MV120" s="304"/>
      <c r="MW120" s="304"/>
      <c r="MX120" s="304"/>
      <c r="MY120" s="304"/>
      <c r="MZ120" s="304"/>
      <c r="NA120" s="304"/>
      <c r="NB120" s="304"/>
      <c r="NC120" s="304"/>
      <c r="ND120" s="304"/>
      <c r="NE120" s="304"/>
      <c r="NF120" s="304"/>
      <c r="NG120" s="304"/>
      <c r="NH120" s="304"/>
      <c r="NI120" s="304"/>
      <c r="NJ120" s="304"/>
      <c r="NK120" s="304"/>
      <c r="NL120" s="304"/>
      <c r="NM120" s="304"/>
      <c r="NN120" s="304"/>
      <c r="NO120" s="304"/>
      <c r="NP120" s="304"/>
      <c r="NQ120" s="304"/>
      <c r="NR120" s="304"/>
      <c r="NS120" s="304"/>
      <c r="NT120" s="304"/>
      <c r="NU120" s="304"/>
      <c r="NV120" s="304"/>
      <c r="NW120" s="304"/>
      <c r="NX120" s="304"/>
      <c r="NY120" s="304"/>
      <c r="NZ120" s="304"/>
      <c r="OA120" s="304"/>
      <c r="OB120" s="304"/>
      <c r="OC120" s="304"/>
      <c r="OD120" s="304"/>
      <c r="OE120" s="304"/>
      <c r="OF120" s="304"/>
      <c r="OG120" s="304"/>
      <c r="OH120" s="304"/>
      <c r="OI120" s="304"/>
      <c r="OJ120" s="304"/>
      <c r="OK120" s="304"/>
      <c r="OL120" s="304"/>
      <c r="OM120" s="304"/>
      <c r="ON120" s="304"/>
      <c r="OO120" s="304"/>
      <c r="OP120" s="304"/>
      <c r="OQ120" s="304"/>
      <c r="OR120" s="304"/>
      <c r="OS120" s="304"/>
      <c r="OT120" s="304"/>
      <c r="OU120" s="304"/>
      <c r="OV120" s="304"/>
      <c r="OW120" s="304"/>
      <c r="OX120" s="304"/>
      <c r="OY120" s="304"/>
      <c r="OZ120" s="304"/>
      <c r="PA120" s="304"/>
      <c r="PB120" s="304"/>
      <c r="PC120" s="304"/>
      <c r="PD120" s="304"/>
      <c r="PE120" s="304"/>
      <c r="PF120" s="304"/>
      <c r="PG120" s="304"/>
      <c r="PH120" s="304"/>
      <c r="PI120" s="304"/>
      <c r="PJ120" s="304"/>
      <c r="PK120" s="304"/>
      <c r="PL120" s="304"/>
      <c r="PM120" s="304"/>
      <c r="PN120" s="304"/>
      <c r="PO120" s="304"/>
      <c r="PP120" s="304"/>
      <c r="PQ120" s="304"/>
      <c r="PR120" s="304"/>
      <c r="PS120" s="304"/>
      <c r="PT120" s="304"/>
      <c r="PU120" s="304"/>
      <c r="PV120" s="304"/>
      <c r="PW120" s="304"/>
      <c r="PX120" s="304"/>
      <c r="PY120" s="304"/>
      <c r="PZ120" s="304"/>
      <c r="QA120" s="304"/>
      <c r="QB120" s="304"/>
      <c r="QC120" s="304"/>
      <c r="QD120" s="304"/>
      <c r="QE120" s="304"/>
      <c r="QF120" s="304"/>
      <c r="QG120" s="304"/>
      <c r="QH120" s="304"/>
      <c r="QI120" s="304"/>
      <c r="QJ120" s="304"/>
      <c r="QK120" s="304"/>
      <c r="QL120" s="304"/>
      <c r="QM120" s="304"/>
      <c r="QN120" s="304"/>
      <c r="QO120" s="304"/>
      <c r="QP120" s="304"/>
      <c r="QQ120" s="304"/>
      <c r="QR120" s="304"/>
      <c r="QS120" s="304"/>
      <c r="QT120" s="304"/>
      <c r="QU120" s="304"/>
      <c r="QV120" s="304"/>
      <c r="QW120" s="304"/>
      <c r="QX120" s="304"/>
      <c r="QY120" s="304"/>
      <c r="QZ120" s="304"/>
      <c r="RA120" s="304"/>
      <c r="RB120" s="304"/>
      <c r="RC120" s="304"/>
      <c r="RD120" s="304"/>
      <c r="RE120" s="304"/>
      <c r="RF120" s="304"/>
      <c r="RG120" s="304"/>
      <c r="RH120" s="304"/>
      <c r="RI120" s="304"/>
      <c r="RJ120" s="304"/>
      <c r="RK120" s="304"/>
      <c r="RL120" s="304"/>
      <c r="RM120" s="304"/>
      <c r="RN120" s="304"/>
      <c r="RO120" s="304"/>
      <c r="RP120" s="304"/>
      <c r="RQ120" s="304"/>
      <c r="RR120" s="304"/>
      <c r="RS120" s="304"/>
      <c r="RT120" s="304"/>
      <c r="RU120" s="304"/>
      <c r="RV120" s="304"/>
      <c r="RW120" s="304"/>
      <c r="RX120" s="304"/>
      <c r="RY120" s="304"/>
      <c r="RZ120" s="304"/>
      <c r="SA120" s="304"/>
      <c r="SB120" s="304"/>
      <c r="SC120" s="304"/>
      <c r="SD120" s="304"/>
      <c r="SE120" s="304"/>
      <c r="SF120" s="304"/>
      <c r="SG120" s="304"/>
      <c r="SH120" s="304"/>
      <c r="SI120" s="304"/>
      <c r="SJ120" s="304"/>
      <c r="SK120" s="304"/>
      <c r="SL120" s="304"/>
      <c r="SM120" s="304"/>
      <c r="SN120" s="304"/>
      <c r="SO120" s="304"/>
      <c r="SP120" s="304"/>
      <c r="SQ120" s="304"/>
      <c r="SR120" s="304"/>
      <c r="SS120" s="304"/>
      <c r="ST120" s="304"/>
      <c r="SU120" s="304"/>
      <c r="SV120" s="304"/>
      <c r="SW120" s="304"/>
      <c r="SX120" s="304"/>
      <c r="SY120" s="304"/>
      <c r="SZ120" s="304"/>
      <c r="TA120" s="304"/>
      <c r="TB120" s="304"/>
      <c r="TC120" s="304"/>
      <c r="TD120" s="304"/>
      <c r="TE120" s="304"/>
      <c r="TF120" s="304"/>
      <c r="TG120" s="304"/>
      <c r="TH120" s="304"/>
      <c r="TI120" s="304"/>
      <c r="TJ120" s="304"/>
      <c r="TK120" s="304"/>
      <c r="TL120" s="304"/>
      <c r="TM120" s="304"/>
      <c r="TN120" s="304"/>
      <c r="TO120" s="304"/>
      <c r="TP120" s="304"/>
      <c r="TQ120" s="304"/>
      <c r="TR120" s="304"/>
      <c r="TS120" s="304"/>
      <c r="TT120" s="304"/>
      <c r="TU120" s="304"/>
      <c r="TV120" s="304"/>
      <c r="TW120" s="304"/>
      <c r="TX120" s="304"/>
      <c r="TY120" s="304"/>
      <c r="TZ120" s="304"/>
      <c r="UA120" s="304"/>
      <c r="UB120" s="304"/>
      <c r="UC120" s="304"/>
      <c r="UD120" s="304"/>
      <c r="UE120" s="304"/>
      <c r="UF120" s="304"/>
      <c r="UG120" s="304"/>
      <c r="UH120" s="304"/>
      <c r="UI120" s="304"/>
      <c r="UJ120" s="304"/>
      <c r="UK120" s="304"/>
      <c r="UL120" s="304"/>
      <c r="UM120" s="304"/>
      <c r="UN120" s="304"/>
      <c r="UO120" s="304"/>
      <c r="UP120" s="304"/>
      <c r="UQ120" s="304"/>
      <c r="UR120" s="304"/>
      <c r="US120" s="304"/>
      <c r="UT120" s="304"/>
      <c r="UU120" s="304"/>
      <c r="UV120" s="304"/>
      <c r="UW120" s="304"/>
      <c r="UX120" s="304"/>
      <c r="UY120" s="304"/>
      <c r="UZ120" s="304"/>
      <c r="VA120" s="304"/>
      <c r="VB120" s="304"/>
      <c r="VC120" s="304"/>
      <c r="VD120" s="304"/>
      <c r="VE120" s="304"/>
      <c r="VF120" s="304"/>
      <c r="VG120" s="304"/>
      <c r="VH120" s="304"/>
      <c r="VI120" s="304"/>
      <c r="VJ120" s="304"/>
      <c r="VK120" s="304"/>
      <c r="VL120" s="304"/>
      <c r="VM120" s="304"/>
      <c r="VN120" s="304"/>
      <c r="VO120" s="304"/>
      <c r="VP120" s="304"/>
      <c r="VQ120" s="304"/>
      <c r="VR120" s="304"/>
      <c r="VS120" s="304"/>
      <c r="VT120" s="304"/>
      <c r="VU120" s="304"/>
      <c r="VV120" s="304"/>
      <c r="VW120" s="304"/>
      <c r="VX120" s="304"/>
      <c r="VY120" s="304"/>
      <c r="VZ120" s="304"/>
      <c r="WA120" s="304"/>
      <c r="WB120" s="304"/>
      <c r="WC120" s="304"/>
      <c r="WD120" s="304"/>
      <c r="WE120" s="304"/>
      <c r="WF120" s="304"/>
      <c r="WG120" s="304"/>
      <c r="WH120" s="304"/>
      <c r="WI120" s="304"/>
      <c r="WJ120" s="304"/>
      <c r="WK120" s="304"/>
      <c r="WL120" s="304"/>
      <c r="WM120" s="304"/>
      <c r="WN120" s="304"/>
      <c r="WO120" s="304"/>
      <c r="WP120" s="304"/>
      <c r="WQ120" s="304"/>
      <c r="WR120" s="304"/>
      <c r="WS120" s="304"/>
      <c r="WT120" s="304"/>
      <c r="WU120" s="304"/>
      <c r="WV120" s="304"/>
      <c r="WW120" s="304"/>
      <c r="WX120" s="304"/>
      <c r="WY120" s="304"/>
      <c r="WZ120" s="304"/>
      <c r="XA120" s="304"/>
      <c r="XB120" s="304"/>
      <c r="XC120" s="304"/>
      <c r="XD120" s="304"/>
      <c r="XE120" s="304"/>
      <c r="XF120" s="304"/>
      <c r="XG120" s="304"/>
      <c r="XH120" s="304"/>
      <c r="XI120" s="304"/>
      <c r="XJ120" s="304"/>
      <c r="XK120" s="304"/>
      <c r="XL120" s="304"/>
      <c r="XM120" s="304"/>
      <c r="XN120" s="304"/>
      <c r="XO120" s="304"/>
      <c r="XP120" s="304"/>
      <c r="XQ120" s="304"/>
      <c r="XR120" s="304"/>
      <c r="XS120" s="304"/>
      <c r="XT120" s="304"/>
      <c r="XU120" s="304"/>
      <c r="XV120" s="304"/>
      <c r="XW120" s="304"/>
      <c r="XX120" s="304"/>
      <c r="XY120" s="304"/>
      <c r="XZ120" s="304"/>
      <c r="YA120" s="304"/>
      <c r="YB120" s="304"/>
      <c r="YC120" s="304"/>
      <c r="YD120" s="304"/>
      <c r="YE120" s="304"/>
      <c r="YF120" s="304"/>
      <c r="YG120" s="304"/>
      <c r="YH120" s="304"/>
      <c r="YI120" s="304"/>
      <c r="YJ120" s="304"/>
      <c r="YK120" s="304"/>
      <c r="YL120" s="304"/>
      <c r="YM120" s="304"/>
      <c r="YN120" s="304"/>
      <c r="YO120" s="304"/>
      <c r="YP120" s="304"/>
      <c r="YQ120" s="304"/>
      <c r="YR120" s="304"/>
      <c r="YS120" s="304"/>
      <c r="YT120" s="304"/>
      <c r="YU120" s="304"/>
      <c r="YV120" s="304"/>
      <c r="YW120" s="304"/>
      <c r="YX120" s="304"/>
      <c r="YY120" s="304"/>
      <c r="YZ120" s="304"/>
      <c r="ZA120" s="304"/>
      <c r="ZB120" s="304"/>
      <c r="ZC120" s="304"/>
      <c r="ZD120" s="304"/>
      <c r="ZE120" s="304"/>
      <c r="ZF120" s="304"/>
      <c r="ZG120" s="304"/>
      <c r="ZH120" s="304"/>
      <c r="ZI120" s="304"/>
      <c r="ZJ120" s="304"/>
      <c r="ZK120" s="304"/>
      <c r="ZL120" s="304"/>
      <c r="ZM120" s="304"/>
      <c r="ZN120" s="304"/>
      <c r="ZO120" s="304"/>
      <c r="ZP120" s="304"/>
      <c r="ZQ120" s="304"/>
      <c r="ZR120" s="304"/>
      <c r="ZS120" s="304"/>
      <c r="ZT120" s="304"/>
      <c r="ZU120" s="304"/>
      <c r="ZV120" s="304"/>
      <c r="ZW120" s="304"/>
      <c r="ZX120" s="304"/>
      <c r="ZY120" s="304"/>
      <c r="ZZ120" s="304"/>
      <c r="AAA120" s="304"/>
      <c r="AAB120" s="304"/>
      <c r="AAC120" s="304"/>
      <c r="AAD120" s="304"/>
      <c r="AAE120" s="304"/>
      <c r="AAF120" s="304"/>
      <c r="AAG120" s="304"/>
      <c r="AAH120" s="304"/>
      <c r="AAI120" s="304"/>
      <c r="AAJ120" s="304"/>
      <c r="AAK120" s="304"/>
      <c r="AAL120" s="304"/>
      <c r="AAM120" s="304"/>
      <c r="AAN120" s="304"/>
      <c r="AAO120" s="304"/>
      <c r="AAP120" s="304"/>
      <c r="AAQ120" s="304"/>
      <c r="AAR120" s="304"/>
      <c r="AAS120" s="304"/>
      <c r="AAT120" s="304"/>
      <c r="AAU120" s="304"/>
      <c r="AAV120" s="304"/>
      <c r="AAW120" s="304"/>
      <c r="AAX120" s="304"/>
      <c r="AAY120" s="304"/>
      <c r="AAZ120" s="304"/>
      <c r="ABA120" s="304"/>
      <c r="ABB120" s="304"/>
      <c r="ABC120" s="304"/>
      <c r="ABD120" s="304"/>
      <c r="ABE120" s="304"/>
      <c r="ABF120" s="304"/>
      <c r="ABG120" s="304"/>
      <c r="ABH120" s="304"/>
      <c r="ABI120" s="304"/>
      <c r="ABJ120" s="304"/>
      <c r="ABK120" s="304"/>
      <c r="ABL120" s="304"/>
      <c r="ABM120" s="304"/>
      <c r="ABN120" s="304"/>
      <c r="ABO120" s="304"/>
      <c r="ABP120" s="304"/>
      <c r="ABQ120" s="304"/>
      <c r="ABR120" s="304"/>
      <c r="ABS120" s="304"/>
      <c r="ABT120" s="304"/>
      <c r="ABU120" s="304"/>
      <c r="ABV120" s="304"/>
      <c r="ABW120" s="304"/>
      <c r="ABX120" s="304"/>
      <c r="ABY120" s="304"/>
      <c r="ABZ120" s="304"/>
      <c r="ACA120" s="304"/>
      <c r="ACB120" s="304"/>
      <c r="ACC120" s="304"/>
      <c r="ACD120" s="304"/>
      <c r="ACE120" s="304"/>
      <c r="ACF120" s="304"/>
      <c r="ACG120" s="304"/>
      <c r="ACH120" s="304"/>
      <c r="ACI120" s="304"/>
      <c r="ACJ120" s="304"/>
      <c r="ACK120" s="304"/>
      <c r="ACL120" s="304"/>
      <c r="ACM120" s="304"/>
      <c r="ACN120" s="304"/>
      <c r="ACO120" s="304"/>
      <c r="ACP120" s="304"/>
      <c r="ACQ120" s="304"/>
      <c r="ACR120" s="304"/>
      <c r="ACS120" s="304"/>
      <c r="ACT120" s="304"/>
      <c r="ACU120" s="304"/>
      <c r="ACV120" s="304"/>
      <c r="ACW120" s="304"/>
      <c r="ACX120" s="304"/>
      <c r="ACY120" s="304"/>
      <c r="ACZ120" s="304"/>
      <c r="ADA120" s="304"/>
      <c r="ADB120" s="304"/>
      <c r="ADC120" s="304"/>
      <c r="ADD120" s="304"/>
      <c r="ADE120" s="304"/>
      <c r="ADF120" s="304"/>
      <c r="ADG120" s="304"/>
      <c r="ADH120" s="304"/>
      <c r="ADI120" s="304"/>
      <c r="ADJ120" s="304"/>
      <c r="ADK120" s="304"/>
      <c r="ADL120" s="304"/>
      <c r="ADM120" s="304"/>
      <c r="ADN120" s="304"/>
      <c r="ADO120" s="304"/>
      <c r="ADP120" s="304"/>
      <c r="ADQ120" s="304"/>
      <c r="ADR120" s="304"/>
      <c r="ADS120" s="304"/>
      <c r="ADT120" s="304"/>
      <c r="ADU120" s="304"/>
      <c r="ADV120" s="304"/>
      <c r="ADW120" s="304"/>
      <c r="ADX120" s="304"/>
      <c r="ADY120" s="304"/>
      <c r="ADZ120" s="304"/>
      <c r="AEA120" s="304"/>
      <c r="AEB120" s="304"/>
      <c r="AEC120" s="304"/>
      <c r="AED120" s="304"/>
      <c r="AEE120" s="304"/>
      <c r="AEF120" s="304"/>
      <c r="AEG120" s="304"/>
      <c r="AEH120" s="304"/>
      <c r="AEI120" s="304"/>
      <c r="AEJ120" s="304"/>
      <c r="AEK120" s="304"/>
      <c r="AEL120" s="304"/>
      <c r="AEM120" s="304"/>
      <c r="AEN120" s="304"/>
      <c r="AEO120" s="304"/>
      <c r="AEP120" s="304"/>
      <c r="AEQ120" s="304"/>
      <c r="AER120" s="304"/>
      <c r="AES120" s="304"/>
      <c r="AET120" s="304"/>
      <c r="AEU120" s="304"/>
      <c r="AEV120" s="304"/>
      <c r="AEW120" s="304"/>
      <c r="AEX120" s="304"/>
      <c r="AEY120" s="304"/>
      <c r="AEZ120" s="304"/>
      <c r="AFA120" s="304"/>
      <c r="AFB120" s="304"/>
      <c r="AFC120" s="304"/>
      <c r="AFD120" s="304"/>
      <c r="AFE120" s="304"/>
      <c r="AFF120" s="304"/>
      <c r="AFG120" s="304"/>
      <c r="AFH120" s="304"/>
      <c r="AFI120" s="304"/>
      <c r="AFJ120" s="304"/>
      <c r="AFK120" s="304"/>
      <c r="AFL120" s="304"/>
      <c r="AFM120" s="304"/>
      <c r="AFN120" s="304"/>
      <c r="AFO120" s="304"/>
      <c r="AFP120" s="304"/>
      <c r="AFQ120" s="304"/>
      <c r="AFR120" s="304"/>
      <c r="AFS120" s="304"/>
      <c r="AFT120" s="304"/>
      <c r="AFU120" s="304"/>
      <c r="AFV120" s="304"/>
      <c r="AFW120" s="304"/>
      <c r="AFX120" s="304"/>
      <c r="AFY120" s="304"/>
      <c r="AFZ120" s="304"/>
      <c r="AGA120" s="304"/>
      <c r="AGB120" s="304"/>
      <c r="AGC120" s="304"/>
      <c r="AGD120" s="304"/>
      <c r="AGE120" s="304"/>
      <c r="AGF120" s="304"/>
      <c r="AGG120" s="304"/>
      <c r="AGH120" s="304"/>
      <c r="AGI120" s="304"/>
      <c r="AGJ120" s="304"/>
      <c r="AGK120" s="304"/>
      <c r="AGL120" s="304"/>
      <c r="AGM120" s="304"/>
      <c r="AGN120" s="304"/>
      <c r="AGO120" s="304"/>
      <c r="AGP120" s="304"/>
      <c r="AGQ120" s="304"/>
      <c r="AGR120" s="304"/>
      <c r="AGS120" s="304"/>
      <c r="AGT120" s="304"/>
      <c r="AGU120" s="304"/>
      <c r="AGV120" s="304"/>
      <c r="AGW120" s="304"/>
      <c r="AGX120" s="304"/>
      <c r="AGY120" s="304"/>
      <c r="AGZ120" s="304"/>
      <c r="AHA120" s="304"/>
      <c r="AHB120" s="304"/>
      <c r="AHC120" s="304"/>
      <c r="AHD120" s="304"/>
      <c r="AHE120" s="304"/>
      <c r="AHF120" s="304"/>
      <c r="AHG120" s="304"/>
      <c r="AHH120" s="304"/>
      <c r="AHI120" s="304"/>
      <c r="AHJ120" s="304"/>
      <c r="AHK120" s="304"/>
      <c r="AHL120" s="304"/>
      <c r="AHM120" s="304"/>
      <c r="AHN120" s="304"/>
      <c r="AHO120" s="304"/>
      <c r="AHP120" s="304"/>
      <c r="AHQ120" s="304"/>
      <c r="AHR120" s="304"/>
      <c r="AHS120" s="304"/>
      <c r="AHT120" s="304"/>
      <c r="AHU120" s="304"/>
      <c r="AHV120" s="304"/>
      <c r="AHW120" s="304"/>
      <c r="AHX120" s="304"/>
      <c r="AHY120" s="304"/>
      <c r="AHZ120" s="304"/>
      <c r="AIA120" s="304"/>
      <c r="AIB120" s="304"/>
      <c r="AIC120" s="304"/>
      <c r="AID120" s="304"/>
      <c r="AIE120" s="304"/>
      <c r="AIF120" s="304"/>
      <c r="AIG120" s="304"/>
      <c r="AIH120" s="304"/>
      <c r="AII120" s="304"/>
      <c r="AIJ120" s="304"/>
      <c r="AIK120" s="304"/>
      <c r="AIL120" s="304"/>
      <c r="AIM120" s="304"/>
      <c r="AIN120" s="304"/>
      <c r="AIO120" s="304"/>
      <c r="AIP120" s="304"/>
      <c r="AIQ120" s="304"/>
      <c r="AIR120" s="304"/>
      <c r="AIS120" s="304"/>
      <c r="AIT120" s="304"/>
      <c r="AIU120" s="304"/>
      <c r="AIV120" s="304"/>
      <c r="AIW120" s="304"/>
      <c r="AIX120" s="304"/>
      <c r="AIY120" s="304"/>
      <c r="AIZ120" s="304"/>
      <c r="AJA120" s="304"/>
      <c r="AJB120" s="304"/>
      <c r="AJC120" s="304"/>
      <c r="AJD120" s="304"/>
      <c r="AJE120" s="304"/>
      <c r="AJF120" s="304"/>
      <c r="AJG120" s="304"/>
      <c r="AJH120" s="304"/>
      <c r="AJI120" s="304"/>
      <c r="AJJ120" s="304"/>
      <c r="AJK120" s="304"/>
      <c r="AJL120" s="304"/>
      <c r="AJM120" s="304"/>
      <c r="AJN120" s="304"/>
      <c r="AJO120" s="304"/>
      <c r="AJP120" s="304"/>
      <c r="AJQ120" s="304"/>
      <c r="AJR120" s="304"/>
      <c r="AJS120" s="304"/>
      <c r="AJT120" s="304"/>
      <c r="AJU120" s="304"/>
      <c r="AJV120" s="304"/>
      <c r="AJW120" s="304"/>
      <c r="AJX120" s="304"/>
      <c r="AJY120" s="304"/>
      <c r="AJZ120" s="304"/>
      <c r="AKA120" s="304"/>
      <c r="AKB120" s="304"/>
      <c r="AKC120" s="304"/>
      <c r="AKD120" s="304"/>
      <c r="AKE120" s="304"/>
      <c r="AKF120" s="304"/>
      <c r="AKG120" s="304"/>
      <c r="AKH120" s="304"/>
      <c r="AKI120" s="304"/>
      <c r="AKJ120" s="304"/>
      <c r="AKK120" s="304"/>
      <c r="AKL120" s="304"/>
      <c r="AKM120" s="304"/>
      <c r="AKN120" s="304"/>
      <c r="AKO120" s="304"/>
      <c r="AKP120" s="304"/>
      <c r="AKQ120" s="304"/>
      <c r="AKR120" s="304"/>
      <c r="AKS120" s="304"/>
      <c r="AKT120" s="304"/>
      <c r="AKU120" s="304"/>
      <c r="AKV120" s="304"/>
      <c r="AKW120" s="304"/>
      <c r="AKX120" s="304"/>
      <c r="AKY120" s="304"/>
      <c r="AKZ120" s="304"/>
      <c r="ALA120" s="304"/>
      <c r="ALB120" s="304"/>
      <c r="ALC120" s="304"/>
      <c r="ALD120" s="304"/>
      <c r="ALE120" s="304"/>
      <c r="ALF120" s="304"/>
      <c r="ALG120" s="304"/>
      <c r="ALH120" s="304"/>
      <c r="ALI120" s="304"/>
      <c r="ALJ120" s="304"/>
      <c r="ALK120" s="304"/>
      <c r="ALL120" s="304"/>
      <c r="ALM120" s="304"/>
      <c r="ALN120" s="304"/>
      <c r="ALO120" s="304"/>
      <c r="ALP120" s="304"/>
      <c r="ALQ120" s="304"/>
      <c r="ALR120" s="304"/>
      <c r="ALS120" s="304"/>
      <c r="ALT120" s="304"/>
      <c r="ALU120" s="304"/>
      <c r="ALV120" s="304"/>
      <c r="ALW120" s="304"/>
      <c r="ALX120" s="304"/>
      <c r="ALY120" s="304"/>
      <c r="ALZ120" s="304"/>
      <c r="AMA120" s="304"/>
      <c r="AMB120" s="304"/>
      <c r="AMC120" s="304"/>
      <c r="AMD120" s="304"/>
      <c r="AME120" s="304"/>
      <c r="AMF120" s="304"/>
      <c r="AMG120" s="304"/>
      <c r="AMH120" s="304"/>
      <c r="AMI120" s="304"/>
      <c r="AMJ120" s="304"/>
      <c r="AMK120" s="304"/>
      <c r="AML120" s="304"/>
      <c r="AMM120" s="304"/>
      <c r="AMN120" s="304"/>
      <c r="AMO120" s="304"/>
      <c r="AMP120" s="304"/>
      <c r="AMQ120" s="304"/>
      <c r="AMR120" s="304"/>
      <c r="AMS120" s="304"/>
      <c r="AMT120" s="304"/>
      <c r="AMU120" s="304"/>
      <c r="AMV120" s="304"/>
      <c r="AMW120" s="304"/>
      <c r="AMX120" s="304"/>
      <c r="AMY120" s="304"/>
      <c r="AMZ120" s="304"/>
      <c r="ANA120" s="304"/>
      <c r="ANB120" s="304"/>
      <c r="ANC120" s="304"/>
      <c r="AND120" s="304"/>
      <c r="ANE120" s="304"/>
      <c r="ANF120" s="304"/>
      <c r="ANG120" s="304"/>
      <c r="ANH120" s="304"/>
      <c r="ANI120" s="304"/>
      <c r="ANJ120" s="304"/>
      <c r="ANK120" s="304"/>
      <c r="ANL120" s="304"/>
      <c r="ANM120" s="304"/>
      <c r="ANN120" s="304"/>
      <c r="ANO120" s="304"/>
      <c r="ANP120" s="304"/>
      <c r="ANQ120" s="304"/>
      <c r="ANR120" s="304"/>
      <c r="ANS120" s="304"/>
      <c r="ANT120" s="304"/>
      <c r="ANU120" s="304"/>
      <c r="ANV120" s="304"/>
      <c r="ANW120" s="304"/>
      <c r="ANX120" s="304"/>
      <c r="ANY120" s="304"/>
      <c r="ANZ120" s="304"/>
      <c r="AOA120" s="304"/>
      <c r="AOB120" s="304"/>
      <c r="AOC120" s="304"/>
      <c r="AOD120" s="304"/>
      <c r="AOE120" s="304"/>
      <c r="AOF120" s="304"/>
      <c r="AOG120" s="304"/>
      <c r="AOH120" s="304"/>
      <c r="AOI120" s="304"/>
      <c r="AOJ120" s="304"/>
      <c r="AOK120" s="304"/>
      <c r="AOL120" s="304"/>
      <c r="AOM120" s="304"/>
      <c r="AON120" s="304"/>
      <c r="AOO120" s="304"/>
      <c r="AOP120" s="304"/>
      <c r="AOQ120" s="304"/>
      <c r="AOR120" s="304"/>
      <c r="AOS120" s="304"/>
      <c r="AOT120" s="304"/>
      <c r="AOU120" s="304"/>
      <c r="AOV120" s="304"/>
      <c r="AOW120" s="304"/>
      <c r="AOX120" s="304"/>
      <c r="AOY120" s="304"/>
      <c r="AOZ120" s="304"/>
      <c r="APA120" s="304"/>
      <c r="APB120" s="304"/>
      <c r="APC120" s="304"/>
      <c r="APD120" s="304"/>
      <c r="APE120" s="304"/>
      <c r="APF120" s="304"/>
      <c r="APG120" s="304"/>
      <c r="APH120" s="304"/>
      <c r="API120" s="304"/>
      <c r="APJ120" s="304"/>
      <c r="APK120" s="304"/>
      <c r="APL120" s="304"/>
      <c r="APM120" s="304"/>
      <c r="APN120" s="304"/>
      <c r="APO120" s="304"/>
      <c r="APP120" s="304"/>
      <c r="APQ120" s="304"/>
      <c r="APR120" s="304"/>
      <c r="APS120" s="304"/>
      <c r="APT120" s="304"/>
      <c r="APU120" s="304"/>
      <c r="APV120" s="304"/>
      <c r="APW120" s="304"/>
      <c r="APX120" s="304"/>
      <c r="APY120" s="304"/>
      <c r="APZ120" s="304"/>
      <c r="AQA120" s="304"/>
      <c r="AQB120" s="304"/>
      <c r="AQC120" s="304"/>
      <c r="AQD120" s="304"/>
      <c r="AQE120" s="304"/>
      <c r="AQF120" s="304"/>
      <c r="AQG120" s="304"/>
      <c r="AQH120" s="304"/>
      <c r="AQI120" s="304"/>
      <c r="AQJ120" s="304"/>
      <c r="AQK120" s="304"/>
      <c r="AQL120" s="304"/>
      <c r="AQM120" s="304"/>
      <c r="AQN120" s="304"/>
      <c r="AQO120" s="304"/>
      <c r="AQP120" s="304"/>
      <c r="AQQ120" s="304"/>
      <c r="AQR120" s="304"/>
      <c r="AQS120" s="304"/>
      <c r="AQT120" s="304"/>
      <c r="AQU120" s="304"/>
      <c r="AQV120" s="304"/>
      <c r="AQW120" s="304"/>
      <c r="AQX120" s="304"/>
      <c r="AQY120" s="304"/>
      <c r="AQZ120" s="304"/>
      <c r="ARA120" s="304"/>
      <c r="ARB120" s="304"/>
      <c r="ARC120" s="304"/>
      <c r="ARD120" s="304"/>
      <c r="ARE120" s="304"/>
      <c r="ARF120" s="304"/>
      <c r="ARG120" s="304"/>
      <c r="ARH120" s="304"/>
      <c r="ARI120" s="304"/>
      <c r="ARJ120" s="304"/>
      <c r="ARK120" s="304"/>
      <c r="ARL120" s="304"/>
      <c r="ARM120" s="304"/>
      <c r="ARN120" s="304"/>
      <c r="ARO120" s="304"/>
      <c r="ARP120" s="304"/>
      <c r="ARQ120" s="304"/>
      <c r="ARR120" s="304"/>
      <c r="ARS120" s="304"/>
      <c r="ART120" s="304"/>
      <c r="ARU120" s="304"/>
      <c r="ARV120" s="304"/>
      <c r="ARW120" s="304"/>
      <c r="ARX120" s="304"/>
      <c r="ARY120" s="304"/>
      <c r="ARZ120" s="304"/>
      <c r="ASA120" s="304"/>
      <c r="ASB120" s="304"/>
      <c r="ASC120" s="304"/>
      <c r="ASD120" s="304"/>
      <c r="ASE120" s="304"/>
      <c r="ASF120" s="304"/>
      <c r="ASG120" s="304"/>
      <c r="ASH120" s="304"/>
      <c r="ASI120" s="304"/>
      <c r="ASJ120" s="304"/>
      <c r="ASK120" s="304"/>
      <c r="ASL120" s="304"/>
      <c r="ASM120" s="304"/>
      <c r="ASN120" s="304"/>
      <c r="ASO120" s="304"/>
      <c r="ASP120" s="304"/>
      <c r="ASQ120" s="304"/>
      <c r="ASR120" s="304"/>
      <c r="ASS120" s="304"/>
      <c r="AST120" s="304"/>
      <c r="ASU120" s="304"/>
      <c r="ASV120" s="304"/>
      <c r="ASW120" s="304"/>
      <c r="ASX120" s="304"/>
      <c r="ASY120" s="304"/>
      <c r="ASZ120" s="304"/>
      <c r="ATA120" s="304"/>
      <c r="ATB120" s="304"/>
      <c r="ATC120" s="304"/>
      <c r="ATD120" s="304"/>
      <c r="ATE120" s="304"/>
      <c r="ATF120" s="304"/>
      <c r="ATG120" s="304"/>
      <c r="ATH120" s="304"/>
      <c r="ATI120" s="304"/>
      <c r="ATJ120" s="304"/>
      <c r="ATK120" s="304"/>
      <c r="ATL120" s="304"/>
      <c r="ATM120" s="304"/>
      <c r="ATN120" s="304"/>
      <c r="ATO120" s="304"/>
      <c r="ATP120" s="304"/>
      <c r="ATQ120" s="304"/>
      <c r="ATR120" s="304"/>
      <c r="ATS120" s="304"/>
      <c r="ATT120" s="304"/>
      <c r="ATU120" s="304"/>
      <c r="ATV120" s="304"/>
      <c r="ATW120" s="304"/>
      <c r="ATX120" s="304"/>
      <c r="ATY120" s="304"/>
      <c r="ATZ120" s="304"/>
      <c r="AUA120" s="304"/>
      <c r="AUB120" s="304"/>
      <c r="AUC120" s="304"/>
      <c r="AUD120" s="304"/>
      <c r="AUE120" s="304"/>
      <c r="AUF120" s="304"/>
      <c r="AUG120" s="304"/>
      <c r="AUH120" s="304"/>
      <c r="AUI120" s="304"/>
      <c r="AUJ120" s="304"/>
      <c r="AUK120" s="304"/>
      <c r="AUL120" s="304"/>
      <c r="AUM120" s="304"/>
      <c r="AUN120" s="304"/>
      <c r="AUO120" s="304"/>
      <c r="AUP120" s="304"/>
      <c r="AUQ120" s="304"/>
      <c r="AUR120" s="304"/>
      <c r="AUS120" s="304"/>
      <c r="AUT120" s="304"/>
      <c r="AUU120" s="304"/>
      <c r="AUV120" s="304"/>
      <c r="AUW120" s="304"/>
      <c r="AUX120" s="304"/>
      <c r="AUY120" s="304"/>
      <c r="AUZ120" s="304"/>
      <c r="AVA120" s="304"/>
      <c r="AVB120" s="304"/>
      <c r="AVC120" s="304"/>
      <c r="AVD120" s="304"/>
      <c r="AVE120" s="304"/>
      <c r="AVF120" s="304"/>
      <c r="AVG120" s="304"/>
      <c r="AVH120" s="304"/>
      <c r="AVI120" s="304"/>
      <c r="AVJ120" s="304"/>
      <c r="AVK120" s="304"/>
      <c r="AVL120" s="304"/>
      <c r="AVM120" s="304"/>
      <c r="AVN120" s="304"/>
      <c r="AVO120" s="304"/>
      <c r="AVP120" s="304"/>
      <c r="AVQ120" s="304"/>
      <c r="AVR120" s="304"/>
      <c r="AVS120" s="304"/>
      <c r="AVT120" s="304"/>
      <c r="AVU120" s="304"/>
      <c r="AVV120" s="304"/>
      <c r="AVW120" s="304"/>
      <c r="AVX120" s="304"/>
      <c r="AVY120" s="304"/>
      <c r="AVZ120" s="304"/>
      <c r="AWA120" s="304"/>
      <c r="AWB120" s="304"/>
      <c r="AWC120" s="304"/>
      <c r="AWD120" s="304"/>
      <c r="AWE120" s="304"/>
      <c r="AWF120" s="304"/>
      <c r="AWG120" s="304"/>
      <c r="AWH120" s="304"/>
      <c r="AWI120" s="304"/>
      <c r="AWJ120" s="304"/>
      <c r="AWK120" s="304"/>
      <c r="AWL120" s="304"/>
      <c r="AWM120" s="304"/>
      <c r="AWN120" s="304"/>
      <c r="AWO120" s="304"/>
      <c r="AWP120" s="304"/>
      <c r="AWQ120" s="304"/>
      <c r="AWR120" s="304"/>
      <c r="AWS120" s="304"/>
      <c r="AWT120" s="304"/>
      <c r="AWU120" s="304"/>
      <c r="AWV120" s="304"/>
      <c r="AWW120" s="304"/>
      <c r="AWX120" s="304"/>
      <c r="AWY120" s="304"/>
      <c r="AWZ120" s="304"/>
      <c r="AXA120" s="304"/>
      <c r="AXB120" s="304"/>
      <c r="AXC120" s="304"/>
      <c r="AXD120" s="304"/>
      <c r="AXE120" s="304"/>
      <c r="AXF120" s="304"/>
      <c r="AXG120" s="304"/>
      <c r="AXH120" s="304"/>
      <c r="AXI120" s="304"/>
      <c r="AXJ120" s="304"/>
      <c r="AXK120" s="304"/>
      <c r="AXL120" s="304"/>
      <c r="AXM120" s="304"/>
      <c r="AXN120" s="304"/>
      <c r="AXO120" s="304"/>
      <c r="AXP120" s="304"/>
      <c r="AXQ120" s="304"/>
      <c r="AXR120" s="304"/>
      <c r="AXS120" s="304"/>
      <c r="AXT120" s="304"/>
      <c r="AXU120" s="304"/>
      <c r="AXV120" s="304"/>
      <c r="AXW120" s="304"/>
      <c r="AXX120" s="304"/>
      <c r="AXY120" s="304"/>
      <c r="AXZ120" s="304"/>
      <c r="AYA120" s="304"/>
      <c r="AYB120" s="304"/>
      <c r="AYC120" s="304"/>
      <c r="AYD120" s="304"/>
      <c r="AYE120" s="304"/>
      <c r="AYF120" s="304"/>
      <c r="AYG120" s="304"/>
      <c r="AYH120" s="304"/>
      <c r="AYI120" s="304"/>
      <c r="AYJ120" s="304"/>
      <c r="AYK120" s="304"/>
      <c r="AYL120" s="304"/>
      <c r="AYM120" s="304"/>
      <c r="AYN120" s="304"/>
      <c r="AYO120" s="304"/>
      <c r="AYP120" s="304"/>
      <c r="AYQ120" s="304"/>
      <c r="AYR120" s="304"/>
      <c r="AYS120" s="304"/>
      <c r="AYT120" s="304"/>
      <c r="AYU120" s="304"/>
      <c r="AYV120" s="304"/>
      <c r="AYW120" s="304"/>
      <c r="AYX120" s="304"/>
      <c r="AYY120" s="304"/>
      <c r="AYZ120" s="304"/>
      <c r="AZA120" s="304"/>
      <c r="AZB120" s="304"/>
      <c r="AZC120" s="304"/>
      <c r="AZD120" s="304"/>
      <c r="AZE120" s="304"/>
      <c r="AZF120" s="304"/>
      <c r="AZG120" s="304"/>
      <c r="AZH120" s="304"/>
      <c r="AZI120" s="304"/>
      <c r="AZJ120" s="304"/>
      <c r="AZK120" s="304"/>
      <c r="AZL120" s="304"/>
      <c r="AZM120" s="304"/>
      <c r="AZN120" s="304"/>
      <c r="AZO120" s="304"/>
      <c r="AZP120" s="304"/>
      <c r="AZQ120" s="304"/>
      <c r="AZR120" s="304"/>
      <c r="AZS120" s="304"/>
      <c r="AZT120" s="304"/>
      <c r="AZU120" s="304"/>
      <c r="AZV120" s="304"/>
      <c r="AZW120" s="304"/>
      <c r="AZX120" s="304"/>
      <c r="AZY120" s="304"/>
      <c r="AZZ120" s="304"/>
      <c r="BAA120" s="304"/>
      <c r="BAB120" s="304"/>
      <c r="BAC120" s="304"/>
      <c r="BAD120" s="304"/>
      <c r="BAE120" s="304"/>
      <c r="BAF120" s="304"/>
      <c r="BAG120" s="304"/>
      <c r="BAH120" s="304"/>
      <c r="BAI120" s="304"/>
      <c r="BAJ120" s="304"/>
      <c r="BAK120" s="304"/>
      <c r="BAL120" s="304"/>
      <c r="BAM120" s="304"/>
      <c r="BAN120" s="304"/>
      <c r="BAO120" s="304"/>
      <c r="BAP120" s="304"/>
      <c r="BAQ120" s="304"/>
      <c r="BAR120" s="304"/>
      <c r="BAS120" s="304"/>
      <c r="BAT120" s="304"/>
      <c r="BAU120" s="304"/>
      <c r="BAV120" s="304"/>
      <c r="BAW120" s="304"/>
      <c r="BAX120" s="304"/>
      <c r="BAY120" s="304"/>
      <c r="BAZ120" s="304"/>
      <c r="BBA120" s="304"/>
      <c r="BBB120" s="304"/>
      <c r="BBC120" s="304"/>
      <c r="BBD120" s="304"/>
      <c r="BBE120" s="304"/>
      <c r="BBF120" s="304"/>
      <c r="BBG120" s="304"/>
      <c r="BBH120" s="304"/>
      <c r="BBI120" s="304"/>
      <c r="BBJ120" s="304"/>
      <c r="BBK120" s="304"/>
      <c r="BBL120" s="304"/>
      <c r="BBM120" s="304"/>
      <c r="BBN120" s="304"/>
      <c r="BBO120" s="304"/>
      <c r="BBP120" s="304"/>
      <c r="BBQ120" s="304"/>
      <c r="BBR120" s="304"/>
      <c r="BBS120" s="304"/>
      <c r="BBT120" s="304"/>
      <c r="BBU120" s="304"/>
      <c r="BBV120" s="304"/>
      <c r="BBW120" s="304"/>
      <c r="BBX120" s="304"/>
      <c r="BBY120" s="304"/>
      <c r="BBZ120" s="304"/>
      <c r="BCA120" s="304"/>
      <c r="BCB120" s="304"/>
      <c r="BCC120" s="304"/>
      <c r="BCD120" s="304"/>
      <c r="BCE120" s="304"/>
      <c r="BCF120" s="304"/>
      <c r="BCG120" s="304"/>
      <c r="BCH120" s="304"/>
      <c r="BCI120" s="304"/>
      <c r="BCJ120" s="304"/>
      <c r="BCK120" s="304"/>
      <c r="BCL120" s="304"/>
      <c r="BCM120" s="304"/>
      <c r="BCN120" s="304"/>
      <c r="BCO120" s="304"/>
      <c r="BCP120" s="304"/>
      <c r="BCQ120" s="304"/>
      <c r="BCR120" s="304"/>
      <c r="BCS120" s="304"/>
      <c r="BCT120" s="304"/>
      <c r="BCU120" s="304"/>
      <c r="BCV120" s="304"/>
      <c r="BCW120" s="304"/>
      <c r="BCX120" s="304"/>
      <c r="BCY120" s="304"/>
      <c r="BCZ120" s="304"/>
      <c r="BDA120" s="304"/>
      <c r="BDB120" s="304"/>
      <c r="BDC120" s="304"/>
      <c r="BDD120" s="304"/>
      <c r="BDE120" s="304"/>
      <c r="BDF120" s="304"/>
      <c r="BDG120" s="304"/>
      <c r="BDH120" s="304"/>
      <c r="BDI120" s="304"/>
      <c r="BDJ120" s="304"/>
      <c r="BDK120" s="304"/>
      <c r="BDL120" s="304"/>
      <c r="BDM120" s="304"/>
      <c r="BDN120" s="304"/>
      <c r="BDO120" s="304"/>
      <c r="BDP120" s="304"/>
      <c r="BDQ120" s="304"/>
      <c r="BDR120" s="304"/>
      <c r="BDS120" s="304"/>
      <c r="BDT120" s="304"/>
      <c r="BDU120" s="304"/>
      <c r="BDV120" s="304"/>
      <c r="BDW120" s="304"/>
      <c r="BDX120" s="304"/>
      <c r="BDY120" s="304"/>
      <c r="BDZ120" s="304"/>
      <c r="BEA120" s="304"/>
      <c r="BEB120" s="304"/>
      <c r="BEC120" s="304"/>
      <c r="BED120" s="304"/>
      <c r="BEE120" s="304"/>
      <c r="BEF120" s="304"/>
      <c r="BEG120" s="304"/>
      <c r="BEH120" s="304"/>
      <c r="BEI120" s="304"/>
      <c r="BEJ120" s="304"/>
      <c r="BEK120" s="304"/>
      <c r="BEL120" s="304"/>
      <c r="BEM120" s="304"/>
      <c r="BEN120" s="304"/>
      <c r="BEO120" s="304"/>
      <c r="BEP120" s="304"/>
      <c r="BEQ120" s="304"/>
      <c r="BER120" s="304"/>
      <c r="BES120" s="304"/>
      <c r="BET120" s="304"/>
      <c r="BEU120" s="304"/>
      <c r="BEV120" s="304"/>
      <c r="BEW120" s="304"/>
      <c r="BEX120" s="304"/>
      <c r="BEY120" s="304"/>
      <c r="BEZ120" s="304"/>
      <c r="BFA120" s="304"/>
      <c r="BFB120" s="304"/>
      <c r="BFC120" s="304"/>
      <c r="BFD120" s="304"/>
      <c r="BFE120" s="304"/>
      <c r="BFF120" s="304"/>
      <c r="BFG120" s="304"/>
      <c r="BFH120" s="304"/>
      <c r="BFI120" s="304"/>
      <c r="BFJ120" s="304"/>
      <c r="BFK120" s="304"/>
      <c r="BFL120" s="304"/>
      <c r="BFM120" s="304"/>
      <c r="BFN120" s="304"/>
      <c r="BFO120" s="304"/>
      <c r="BFP120" s="304"/>
      <c r="BFQ120" s="304"/>
      <c r="BFR120" s="304"/>
      <c r="BFS120" s="304"/>
      <c r="BFT120" s="304"/>
      <c r="BFU120" s="304"/>
      <c r="BFV120" s="304"/>
      <c r="BFW120" s="304"/>
      <c r="BFX120" s="304"/>
      <c r="BFY120" s="304"/>
      <c r="BFZ120" s="304"/>
      <c r="BGA120" s="304"/>
      <c r="BGB120" s="304"/>
      <c r="BGC120" s="304"/>
      <c r="BGD120" s="304"/>
      <c r="BGE120" s="304"/>
      <c r="BGF120" s="304"/>
      <c r="BGG120" s="304"/>
      <c r="BGH120" s="304"/>
      <c r="BGI120" s="304"/>
      <c r="BGJ120" s="304"/>
      <c r="BGK120" s="304"/>
      <c r="BGL120" s="304"/>
      <c r="BGM120" s="304"/>
      <c r="BGN120" s="304"/>
      <c r="BGO120" s="304"/>
      <c r="BGP120" s="304"/>
      <c r="BGQ120" s="304"/>
      <c r="BGR120" s="304"/>
      <c r="BGS120" s="304"/>
      <c r="BGT120" s="304"/>
      <c r="BGU120" s="304"/>
      <c r="BGV120" s="304"/>
      <c r="BGW120" s="304"/>
      <c r="BGX120" s="304"/>
      <c r="BGY120" s="304"/>
      <c r="BGZ120" s="304"/>
      <c r="BHA120" s="304"/>
      <c r="BHB120" s="304"/>
      <c r="BHC120" s="304"/>
      <c r="BHD120" s="304"/>
      <c r="BHE120" s="304"/>
      <c r="BHF120" s="304"/>
      <c r="BHG120" s="304"/>
      <c r="BHH120" s="304"/>
      <c r="BHI120" s="304"/>
      <c r="BHJ120" s="304"/>
      <c r="BHK120" s="304"/>
      <c r="BHL120" s="304"/>
      <c r="BHM120" s="304"/>
      <c r="BHN120" s="304"/>
      <c r="BHO120" s="304"/>
      <c r="BHP120" s="304"/>
      <c r="BHQ120" s="304"/>
      <c r="BHR120" s="304"/>
      <c r="BHS120" s="304"/>
      <c r="BHT120" s="304"/>
      <c r="BHU120" s="304"/>
      <c r="BHV120" s="304"/>
      <c r="BHW120" s="304"/>
      <c r="BHX120" s="304"/>
      <c r="BHY120" s="304"/>
      <c r="BHZ120" s="304"/>
      <c r="BIA120" s="304"/>
      <c r="BIB120" s="304"/>
      <c r="BIC120" s="304"/>
      <c r="BID120" s="304"/>
      <c r="BIE120" s="304"/>
      <c r="BIF120" s="304"/>
      <c r="BIG120" s="304"/>
      <c r="BIH120" s="304"/>
      <c r="BII120" s="304"/>
      <c r="BIJ120" s="304"/>
      <c r="BIK120" s="304"/>
      <c r="BIL120" s="304"/>
      <c r="BIM120" s="304"/>
      <c r="BIN120" s="304"/>
      <c r="BIO120" s="304"/>
      <c r="BIP120" s="304"/>
      <c r="BIQ120" s="304"/>
      <c r="BIR120" s="304"/>
      <c r="BIS120" s="304"/>
      <c r="BIT120" s="304"/>
      <c r="BIU120" s="304"/>
      <c r="BIV120" s="304"/>
      <c r="BIW120" s="304"/>
      <c r="BIX120" s="304"/>
      <c r="BIY120" s="304"/>
      <c r="BIZ120" s="304"/>
      <c r="BJA120" s="304"/>
      <c r="BJB120" s="304"/>
      <c r="BJC120" s="304"/>
      <c r="BJD120" s="304"/>
      <c r="BJE120" s="304"/>
      <c r="BJF120" s="304"/>
      <c r="BJG120" s="304"/>
      <c r="BJH120" s="304"/>
      <c r="BJI120" s="304"/>
      <c r="BJJ120" s="304"/>
      <c r="BJK120" s="304"/>
      <c r="BJL120" s="304"/>
      <c r="BJM120" s="304"/>
      <c r="BJN120" s="304"/>
      <c r="BJO120" s="304"/>
      <c r="BJP120" s="304"/>
      <c r="BJQ120" s="304"/>
      <c r="BJR120" s="304"/>
      <c r="BJS120" s="304"/>
      <c r="BJT120" s="304"/>
      <c r="BJU120" s="304"/>
      <c r="BJV120" s="304"/>
      <c r="BJW120" s="304"/>
      <c r="BJX120" s="304"/>
      <c r="BJY120" s="304"/>
      <c r="BJZ120" s="304"/>
      <c r="BKA120" s="304"/>
      <c r="BKB120" s="304"/>
      <c r="BKC120" s="304"/>
      <c r="BKD120" s="304"/>
      <c r="BKE120" s="304"/>
      <c r="BKF120" s="304"/>
      <c r="BKG120" s="304"/>
      <c r="BKH120" s="304"/>
      <c r="BKI120" s="304"/>
      <c r="BKJ120" s="304"/>
      <c r="BKK120" s="304"/>
      <c r="BKL120" s="304"/>
      <c r="BKM120" s="304"/>
      <c r="BKN120" s="304"/>
      <c r="BKO120" s="304"/>
      <c r="BKP120" s="304"/>
      <c r="BKQ120" s="304"/>
      <c r="BKR120" s="304"/>
      <c r="BKS120" s="304"/>
      <c r="BKT120" s="304"/>
      <c r="BKU120" s="304"/>
      <c r="BKV120" s="304"/>
      <c r="BKW120" s="304"/>
      <c r="BKX120" s="304"/>
      <c r="BKY120" s="304"/>
      <c r="BKZ120" s="304"/>
      <c r="BLA120" s="304"/>
      <c r="BLB120" s="304"/>
      <c r="BLC120" s="304"/>
      <c r="BLD120" s="304"/>
      <c r="BLE120" s="304"/>
      <c r="BLF120" s="304"/>
      <c r="BLG120" s="304"/>
      <c r="BLH120" s="304"/>
      <c r="BLI120" s="304"/>
      <c r="BLJ120" s="304"/>
      <c r="BLK120" s="304"/>
      <c r="BLL120" s="304"/>
      <c r="BLM120" s="304"/>
      <c r="BLN120" s="304"/>
      <c r="BLO120" s="304"/>
      <c r="BLP120" s="304"/>
      <c r="BLQ120" s="304"/>
      <c r="BLR120" s="304"/>
      <c r="BLS120" s="304"/>
      <c r="BLT120" s="304"/>
      <c r="BLU120" s="304"/>
      <c r="BLV120" s="304"/>
      <c r="BLW120" s="304"/>
      <c r="BLX120" s="304"/>
      <c r="BLY120" s="304"/>
      <c r="BLZ120" s="304"/>
      <c r="BMA120" s="304"/>
      <c r="BMB120" s="304"/>
      <c r="BMC120" s="304"/>
      <c r="BMD120" s="304"/>
      <c r="BME120" s="304"/>
      <c r="BMF120" s="304"/>
      <c r="BMG120" s="304"/>
      <c r="BMH120" s="304"/>
      <c r="BMI120" s="304"/>
      <c r="BMJ120" s="304"/>
      <c r="BMK120" s="304"/>
      <c r="BML120" s="304"/>
      <c r="BMM120" s="304"/>
      <c r="BMN120" s="304"/>
      <c r="BMO120" s="304"/>
      <c r="BMP120" s="304"/>
      <c r="BMQ120" s="304"/>
      <c r="BMR120" s="304"/>
      <c r="BMS120" s="304"/>
      <c r="BMT120" s="304"/>
      <c r="BMU120" s="304"/>
      <c r="BMV120" s="304"/>
      <c r="BMW120" s="304"/>
      <c r="BMX120" s="304"/>
      <c r="BMY120" s="304"/>
      <c r="BMZ120" s="304"/>
      <c r="BNA120" s="304"/>
      <c r="BNB120" s="304"/>
      <c r="BNC120" s="304"/>
      <c r="BND120" s="304"/>
      <c r="BNE120" s="304"/>
      <c r="BNF120" s="304"/>
      <c r="BNG120" s="304"/>
      <c r="BNH120" s="304"/>
      <c r="BNI120" s="304"/>
      <c r="BNJ120" s="304"/>
      <c r="BNK120" s="304"/>
      <c r="BNL120" s="304"/>
      <c r="BNM120" s="304"/>
      <c r="BNN120" s="304"/>
      <c r="BNO120" s="304"/>
      <c r="BNP120" s="304"/>
      <c r="BNQ120" s="304"/>
      <c r="BNR120" s="304"/>
      <c r="BNS120" s="304"/>
      <c r="BNT120" s="304"/>
      <c r="BNU120" s="304"/>
      <c r="BNV120" s="304"/>
      <c r="BNW120" s="304"/>
      <c r="BNX120" s="304"/>
      <c r="BNY120" s="304"/>
      <c r="BNZ120" s="304"/>
      <c r="BOA120" s="304"/>
      <c r="BOB120" s="304"/>
      <c r="BOC120" s="304"/>
      <c r="BOD120" s="304"/>
      <c r="BOE120" s="304"/>
      <c r="BOF120" s="304"/>
      <c r="BOG120" s="304"/>
      <c r="BOH120" s="304"/>
      <c r="BOI120" s="304"/>
      <c r="BOJ120" s="304"/>
      <c r="BOK120" s="304"/>
      <c r="BOL120" s="304"/>
      <c r="BOM120" s="304"/>
      <c r="BON120" s="304"/>
      <c r="BOO120" s="304"/>
      <c r="BOP120" s="304"/>
      <c r="BOQ120" s="304"/>
      <c r="BOR120" s="304"/>
      <c r="BOS120" s="304"/>
      <c r="BOT120" s="304"/>
      <c r="BOU120" s="304"/>
      <c r="BOV120" s="304"/>
      <c r="BOW120" s="304"/>
      <c r="BOX120" s="304"/>
      <c r="BOY120" s="304"/>
      <c r="BOZ120" s="304"/>
      <c r="BPA120" s="304"/>
      <c r="BPB120" s="304"/>
      <c r="BPC120" s="304"/>
      <c r="BPD120" s="304"/>
      <c r="BPE120" s="304"/>
      <c r="BPF120" s="304"/>
      <c r="BPG120" s="304"/>
      <c r="BPH120" s="304"/>
      <c r="BPI120" s="304"/>
      <c r="BPJ120" s="304"/>
      <c r="BPK120" s="304"/>
      <c r="BPL120" s="304"/>
      <c r="BPM120" s="304"/>
      <c r="BPN120" s="304"/>
      <c r="BPO120" s="304"/>
      <c r="BPP120" s="304"/>
      <c r="BPQ120" s="304"/>
      <c r="BPR120" s="304"/>
      <c r="BPS120" s="304"/>
      <c r="BPT120" s="304"/>
      <c r="BPU120" s="304"/>
      <c r="BPV120" s="304"/>
      <c r="BPW120" s="304"/>
      <c r="BPX120" s="304"/>
      <c r="BPY120" s="304"/>
      <c r="BPZ120" s="304"/>
      <c r="BQA120" s="304"/>
      <c r="BQB120" s="304"/>
      <c r="BQC120" s="304"/>
      <c r="BQD120" s="304"/>
      <c r="BQE120" s="304"/>
      <c r="BQF120" s="304"/>
      <c r="BQG120" s="304"/>
      <c r="BQH120" s="304"/>
      <c r="BQI120" s="304"/>
      <c r="BQJ120" s="304"/>
      <c r="BQK120" s="304"/>
      <c r="BQL120" s="304"/>
      <c r="BQM120" s="304"/>
      <c r="BQN120" s="304"/>
      <c r="BQO120" s="304"/>
      <c r="BQP120" s="304"/>
      <c r="BQQ120" s="304"/>
      <c r="BQR120" s="304"/>
      <c r="BQS120" s="304"/>
      <c r="BQT120" s="304"/>
      <c r="BQU120" s="304"/>
      <c r="BQV120" s="304"/>
      <c r="BQW120" s="304"/>
      <c r="BQX120" s="304"/>
      <c r="BQY120" s="304"/>
      <c r="BQZ120" s="304"/>
      <c r="BRA120" s="304"/>
      <c r="BRB120" s="304"/>
      <c r="BRC120" s="304"/>
      <c r="BRD120" s="304"/>
      <c r="BRE120" s="304"/>
      <c r="BRF120" s="304"/>
      <c r="BRG120" s="304"/>
      <c r="BRH120" s="304"/>
      <c r="BRI120" s="304"/>
      <c r="BRJ120" s="304"/>
      <c r="BRK120" s="304"/>
      <c r="BRL120" s="304"/>
      <c r="BRM120" s="304"/>
      <c r="BRN120" s="304"/>
      <c r="BRO120" s="304"/>
      <c r="BRP120" s="304"/>
      <c r="BRQ120" s="304"/>
      <c r="BRR120" s="304"/>
      <c r="BRS120" s="304"/>
      <c r="BRT120" s="304"/>
      <c r="BRU120" s="304"/>
      <c r="BRV120" s="304"/>
      <c r="BRW120" s="304"/>
      <c r="BRX120" s="304"/>
      <c r="BRY120" s="304"/>
      <c r="BRZ120" s="304"/>
      <c r="BSA120" s="304"/>
      <c r="BSB120" s="304"/>
      <c r="BSC120" s="304"/>
      <c r="BSD120" s="304"/>
      <c r="BSE120" s="304"/>
      <c r="BSF120" s="304"/>
      <c r="BSG120" s="304"/>
      <c r="BSH120" s="304"/>
      <c r="BSI120" s="304"/>
      <c r="BSJ120" s="304"/>
      <c r="BSK120" s="304"/>
      <c r="BSL120" s="304"/>
      <c r="BSM120" s="304"/>
      <c r="BSN120" s="304"/>
      <c r="BSO120" s="304"/>
      <c r="BSP120" s="304"/>
      <c r="BSQ120" s="304"/>
      <c r="BSR120" s="304"/>
      <c r="BSS120" s="304"/>
      <c r="BST120" s="304"/>
      <c r="BSU120" s="304"/>
      <c r="BSV120" s="304"/>
      <c r="BSW120" s="304"/>
      <c r="BSX120" s="304"/>
      <c r="BSY120" s="304"/>
      <c r="BSZ120" s="304"/>
      <c r="BTA120" s="304"/>
      <c r="BTB120" s="304"/>
      <c r="BTC120" s="304"/>
      <c r="BTD120" s="304"/>
      <c r="BTE120" s="304"/>
      <c r="BTF120" s="304"/>
      <c r="BTG120" s="304"/>
      <c r="BTH120" s="304"/>
      <c r="BTI120" s="304"/>
      <c r="BTJ120" s="304"/>
      <c r="BTK120" s="304"/>
      <c r="BTL120" s="304"/>
      <c r="BTM120" s="304"/>
      <c r="BTN120" s="304"/>
      <c r="BTO120" s="304"/>
      <c r="BTP120" s="304"/>
      <c r="BTQ120" s="304"/>
      <c r="BTR120" s="304"/>
      <c r="BTS120" s="304"/>
      <c r="BTT120" s="304"/>
      <c r="BTU120" s="304"/>
      <c r="BTV120" s="304"/>
      <c r="BTW120" s="304"/>
      <c r="BTX120" s="304"/>
      <c r="BTY120" s="304"/>
      <c r="BTZ120" s="304"/>
      <c r="BUA120" s="304"/>
      <c r="BUB120" s="304"/>
      <c r="BUC120" s="304"/>
      <c r="BUD120" s="304"/>
      <c r="BUE120" s="304"/>
      <c r="BUF120" s="304"/>
      <c r="BUG120" s="304"/>
      <c r="BUH120" s="304"/>
      <c r="BUI120" s="304"/>
      <c r="BUJ120" s="304"/>
      <c r="BUK120" s="304"/>
      <c r="BUL120" s="304"/>
      <c r="BUM120" s="304"/>
      <c r="BUN120" s="304"/>
      <c r="BUO120" s="304"/>
      <c r="BUP120" s="304"/>
      <c r="BUQ120" s="304"/>
      <c r="BUR120" s="304"/>
      <c r="BUS120" s="304"/>
      <c r="BUT120" s="304"/>
      <c r="BUU120" s="304"/>
      <c r="BUV120" s="304"/>
      <c r="BUW120" s="304"/>
      <c r="BUX120" s="304"/>
      <c r="BUY120" s="304"/>
      <c r="BUZ120" s="304"/>
      <c r="BVA120" s="304"/>
      <c r="BVB120" s="304"/>
      <c r="BVC120" s="304"/>
      <c r="BVD120" s="304"/>
      <c r="BVE120" s="304"/>
      <c r="BVF120" s="304"/>
      <c r="BVG120" s="304"/>
      <c r="BVH120" s="304"/>
      <c r="BVI120" s="304"/>
      <c r="BVJ120" s="304"/>
      <c r="BVK120" s="304"/>
      <c r="BVL120" s="304"/>
      <c r="BVM120" s="304"/>
      <c r="BVN120" s="304"/>
      <c r="BVO120" s="304"/>
      <c r="BVP120" s="304"/>
      <c r="BVQ120" s="304"/>
      <c r="BVR120" s="304"/>
      <c r="BVS120" s="304"/>
      <c r="BVT120" s="304"/>
      <c r="BVU120" s="304"/>
      <c r="BVV120" s="304"/>
      <c r="BVW120" s="304"/>
      <c r="BVX120" s="304"/>
      <c r="BVY120" s="304"/>
      <c r="BVZ120" s="304"/>
      <c r="BWA120" s="304"/>
      <c r="BWB120" s="304"/>
      <c r="BWC120" s="304"/>
      <c r="BWD120" s="304"/>
      <c r="BWE120" s="304"/>
      <c r="BWF120" s="304"/>
      <c r="BWG120" s="304"/>
      <c r="BWH120" s="304"/>
      <c r="BWI120" s="304"/>
      <c r="BWJ120" s="304"/>
      <c r="BWK120" s="304"/>
      <c r="BWL120" s="304"/>
      <c r="BWM120" s="304"/>
      <c r="BWN120" s="304"/>
      <c r="BWO120" s="304"/>
      <c r="BWP120" s="304"/>
      <c r="BWQ120" s="304"/>
      <c r="BWR120" s="304"/>
      <c r="BWS120" s="304"/>
      <c r="BWT120" s="304"/>
      <c r="BWU120" s="304"/>
      <c r="BWV120" s="304"/>
      <c r="BWW120" s="304"/>
      <c r="BWX120" s="304"/>
      <c r="BWY120" s="304"/>
      <c r="BWZ120" s="304"/>
      <c r="BXA120" s="304"/>
      <c r="BXB120" s="304"/>
      <c r="BXC120" s="304"/>
      <c r="BXD120" s="304"/>
      <c r="BXE120" s="304"/>
      <c r="BXF120" s="304"/>
      <c r="BXG120" s="304"/>
      <c r="BXH120" s="304"/>
      <c r="BXI120" s="304"/>
      <c r="BXJ120" s="304"/>
      <c r="BXK120" s="304"/>
      <c r="BXL120" s="304"/>
      <c r="BXM120" s="304"/>
      <c r="BXN120" s="304"/>
      <c r="BXO120" s="304"/>
      <c r="BXP120" s="304"/>
      <c r="BXQ120" s="304"/>
      <c r="BXR120" s="304"/>
      <c r="BXS120" s="304"/>
      <c r="BXT120" s="304"/>
      <c r="BXU120" s="304"/>
      <c r="BXV120" s="304"/>
      <c r="BXW120" s="304"/>
      <c r="BXX120" s="304"/>
      <c r="BXY120" s="304"/>
      <c r="BXZ120" s="304"/>
      <c r="BYA120" s="304"/>
      <c r="BYB120" s="304"/>
      <c r="BYC120" s="304"/>
      <c r="BYD120" s="304"/>
      <c r="BYE120" s="304"/>
      <c r="BYF120" s="304"/>
      <c r="BYG120" s="304"/>
      <c r="BYH120" s="304"/>
      <c r="BYI120" s="304"/>
      <c r="BYJ120" s="304"/>
      <c r="BYK120" s="304"/>
      <c r="BYL120" s="304"/>
      <c r="BYM120" s="304"/>
      <c r="BYN120" s="304"/>
      <c r="BYO120" s="304"/>
      <c r="BYP120" s="304"/>
      <c r="BYQ120" s="304"/>
      <c r="BYR120" s="304"/>
      <c r="BYS120" s="304"/>
      <c r="BYT120" s="304"/>
      <c r="BYU120" s="304"/>
      <c r="BYV120" s="304"/>
      <c r="BYW120" s="304"/>
      <c r="BYX120" s="304"/>
      <c r="BYY120" s="304"/>
      <c r="BYZ120" s="304"/>
      <c r="BZA120" s="304"/>
      <c r="BZB120" s="304"/>
      <c r="BZC120" s="304"/>
      <c r="BZD120" s="304"/>
      <c r="BZE120" s="304"/>
      <c r="BZF120" s="304"/>
      <c r="BZG120" s="304"/>
      <c r="BZH120" s="304"/>
      <c r="BZI120" s="304"/>
      <c r="BZJ120" s="304"/>
      <c r="BZK120" s="304"/>
      <c r="BZL120" s="304"/>
      <c r="BZM120" s="304"/>
      <c r="BZN120" s="304"/>
      <c r="BZO120" s="304"/>
      <c r="BZP120" s="304"/>
      <c r="BZQ120" s="304"/>
      <c r="BZR120" s="304"/>
      <c r="BZS120" s="304"/>
      <c r="BZT120" s="304"/>
      <c r="BZU120" s="304"/>
      <c r="BZV120" s="304"/>
      <c r="BZW120" s="304"/>
      <c r="BZX120" s="304"/>
      <c r="BZY120" s="304"/>
      <c r="BZZ120" s="304"/>
      <c r="CAA120" s="304"/>
      <c r="CAB120" s="304"/>
      <c r="CAC120" s="304"/>
      <c r="CAD120" s="304"/>
      <c r="CAE120" s="304"/>
      <c r="CAF120" s="304"/>
      <c r="CAG120" s="304"/>
      <c r="CAH120" s="304"/>
      <c r="CAI120" s="304"/>
      <c r="CAJ120" s="304"/>
      <c r="CAK120" s="304"/>
      <c r="CAL120" s="304"/>
      <c r="CAM120" s="304"/>
      <c r="CAN120" s="304"/>
      <c r="CAO120" s="304"/>
      <c r="CAP120" s="304"/>
      <c r="CAQ120" s="304"/>
      <c r="CAR120" s="304"/>
      <c r="CAS120" s="304"/>
      <c r="CAT120" s="304"/>
      <c r="CAU120" s="304"/>
      <c r="CAV120" s="304"/>
      <c r="CAW120" s="304"/>
      <c r="CAX120" s="304"/>
      <c r="CAY120" s="304"/>
      <c r="CAZ120" s="304"/>
      <c r="CBA120" s="304"/>
      <c r="CBB120" s="304"/>
      <c r="CBC120" s="304"/>
      <c r="CBD120" s="304"/>
      <c r="CBE120" s="304"/>
      <c r="CBF120" s="304"/>
      <c r="CBG120" s="304"/>
      <c r="CBH120" s="304"/>
      <c r="CBI120" s="304"/>
      <c r="CBJ120" s="304"/>
      <c r="CBK120" s="304"/>
      <c r="CBL120" s="304"/>
      <c r="CBM120" s="304"/>
      <c r="CBN120" s="304"/>
      <c r="CBO120" s="304"/>
      <c r="CBP120" s="304"/>
      <c r="CBQ120" s="304"/>
      <c r="CBR120" s="304"/>
      <c r="CBS120" s="304"/>
      <c r="CBT120" s="304"/>
      <c r="CBU120" s="304"/>
      <c r="CBV120" s="304"/>
      <c r="CBW120" s="304"/>
      <c r="CBX120" s="304"/>
      <c r="CBY120" s="304"/>
      <c r="CBZ120" s="304"/>
      <c r="CCA120" s="304"/>
      <c r="CCB120" s="304"/>
      <c r="CCC120" s="304"/>
      <c r="CCD120" s="304"/>
      <c r="CCE120" s="304"/>
      <c r="CCF120" s="304"/>
      <c r="CCG120" s="304"/>
      <c r="CCH120" s="304"/>
      <c r="CCI120" s="304"/>
      <c r="CCJ120" s="304"/>
      <c r="CCK120" s="304"/>
      <c r="CCL120" s="304"/>
      <c r="CCM120" s="304"/>
      <c r="CCN120" s="304"/>
      <c r="CCO120" s="304"/>
      <c r="CCP120" s="304"/>
      <c r="CCQ120" s="304"/>
      <c r="CCR120" s="304"/>
      <c r="CCS120" s="304"/>
      <c r="CCT120" s="304"/>
      <c r="CCU120" s="304"/>
      <c r="CCV120" s="304"/>
      <c r="CCW120" s="304"/>
      <c r="CCX120" s="304"/>
      <c r="CCY120" s="304"/>
      <c r="CCZ120" s="304"/>
      <c r="CDA120" s="304"/>
      <c r="CDB120" s="304"/>
      <c r="CDC120" s="304"/>
      <c r="CDD120" s="304"/>
      <c r="CDE120" s="304"/>
      <c r="CDF120" s="304"/>
      <c r="CDG120" s="304"/>
      <c r="CDH120" s="304"/>
      <c r="CDI120" s="304"/>
      <c r="CDJ120" s="304"/>
      <c r="CDK120" s="304"/>
      <c r="CDL120" s="304"/>
      <c r="CDM120" s="304"/>
      <c r="CDN120" s="304"/>
      <c r="CDO120" s="304"/>
      <c r="CDP120" s="304"/>
      <c r="CDQ120" s="304"/>
      <c r="CDR120" s="304"/>
      <c r="CDS120" s="304"/>
      <c r="CDT120" s="304"/>
      <c r="CDU120" s="304"/>
      <c r="CDV120" s="304"/>
      <c r="CDW120" s="304"/>
      <c r="CDX120" s="304"/>
      <c r="CDY120" s="304"/>
      <c r="CDZ120" s="304"/>
      <c r="CEA120" s="304"/>
      <c r="CEB120" s="304"/>
      <c r="CEC120" s="304"/>
      <c r="CED120" s="304"/>
      <c r="CEE120" s="304"/>
      <c r="CEF120" s="304"/>
      <c r="CEG120" s="304"/>
      <c r="CEH120" s="304"/>
      <c r="CEI120" s="304"/>
      <c r="CEJ120" s="304"/>
      <c r="CEK120" s="304"/>
      <c r="CEL120" s="304"/>
      <c r="CEM120" s="304"/>
      <c r="CEN120" s="304"/>
      <c r="CEO120" s="304"/>
      <c r="CEP120" s="304"/>
      <c r="CEQ120" s="304"/>
      <c r="CER120" s="304"/>
      <c r="CES120" s="304"/>
      <c r="CET120" s="304"/>
      <c r="CEU120" s="304"/>
      <c r="CEV120" s="304"/>
      <c r="CEW120" s="304"/>
      <c r="CEX120" s="304"/>
      <c r="CEY120" s="304"/>
      <c r="CEZ120" s="304"/>
      <c r="CFA120" s="304"/>
      <c r="CFB120" s="304"/>
      <c r="CFC120" s="304"/>
      <c r="CFD120" s="304"/>
      <c r="CFE120" s="304"/>
      <c r="CFF120" s="304"/>
      <c r="CFG120" s="304"/>
      <c r="CFH120" s="304"/>
      <c r="CFI120" s="304"/>
      <c r="CFJ120" s="304"/>
      <c r="CFK120" s="304"/>
      <c r="CFL120" s="304"/>
      <c r="CFM120" s="304"/>
      <c r="CFN120" s="304"/>
      <c r="CFO120" s="304"/>
      <c r="CFP120" s="304"/>
      <c r="CFQ120" s="304"/>
      <c r="CFR120" s="304"/>
      <c r="CFS120" s="304"/>
      <c r="CFT120" s="304"/>
      <c r="CFU120" s="304"/>
      <c r="CFV120" s="304"/>
      <c r="CFW120" s="304"/>
      <c r="CFX120" s="304"/>
      <c r="CFY120" s="304"/>
      <c r="CFZ120" s="304"/>
      <c r="CGA120" s="304"/>
      <c r="CGB120" s="304"/>
      <c r="CGC120" s="304"/>
      <c r="CGD120" s="304"/>
      <c r="CGE120" s="304"/>
      <c r="CGF120" s="304"/>
      <c r="CGG120" s="304"/>
      <c r="CGH120" s="304"/>
      <c r="CGI120" s="304"/>
      <c r="CGJ120" s="304"/>
      <c r="CGK120" s="304"/>
      <c r="CGL120" s="304"/>
      <c r="CGM120" s="304"/>
      <c r="CGN120" s="304"/>
      <c r="CGO120" s="304"/>
      <c r="CGP120" s="304"/>
      <c r="CGQ120" s="304"/>
      <c r="CGR120" s="304"/>
      <c r="CGS120" s="304"/>
      <c r="CGT120" s="304"/>
      <c r="CGU120" s="304"/>
      <c r="CGV120" s="304"/>
      <c r="CGW120" s="304"/>
      <c r="CGX120" s="304"/>
      <c r="CGY120" s="304"/>
      <c r="CGZ120" s="304"/>
      <c r="CHA120" s="304"/>
      <c r="CHB120" s="304"/>
      <c r="CHC120" s="304"/>
      <c r="CHD120" s="304"/>
      <c r="CHE120" s="304"/>
      <c r="CHF120" s="304"/>
      <c r="CHG120" s="304"/>
      <c r="CHH120" s="304"/>
      <c r="CHI120" s="304"/>
      <c r="CHJ120" s="304"/>
      <c r="CHK120" s="304"/>
      <c r="CHL120" s="304"/>
      <c r="CHM120" s="304"/>
      <c r="CHN120" s="304"/>
      <c r="CHO120" s="304"/>
      <c r="CHP120" s="304"/>
      <c r="CHQ120" s="304"/>
      <c r="CHR120" s="304"/>
      <c r="CHS120" s="304"/>
      <c r="CHT120" s="304"/>
      <c r="CHU120" s="304"/>
      <c r="CHV120" s="304"/>
      <c r="CHW120" s="304"/>
      <c r="CHX120" s="304"/>
      <c r="CHY120" s="304"/>
      <c r="CHZ120" s="304"/>
      <c r="CIA120" s="304"/>
      <c r="CIB120" s="304"/>
      <c r="CIC120" s="304"/>
      <c r="CID120" s="304"/>
      <c r="CIE120" s="304"/>
      <c r="CIF120" s="304"/>
      <c r="CIG120" s="304"/>
      <c r="CIH120" s="304"/>
      <c r="CII120" s="304"/>
      <c r="CIJ120" s="304"/>
      <c r="CIK120" s="304"/>
      <c r="CIL120" s="304"/>
      <c r="CIM120" s="304"/>
      <c r="CIN120" s="304"/>
      <c r="CIO120" s="304"/>
      <c r="CIP120" s="304"/>
      <c r="CIQ120" s="304"/>
      <c r="CIR120" s="304"/>
      <c r="CIS120" s="304"/>
      <c r="CIT120" s="304"/>
      <c r="CIU120" s="304"/>
      <c r="CIV120" s="304"/>
      <c r="CIW120" s="304"/>
      <c r="CIX120" s="304"/>
      <c r="CIY120" s="304"/>
      <c r="CIZ120" s="304"/>
      <c r="CJA120" s="304"/>
      <c r="CJB120" s="304"/>
      <c r="CJC120" s="304"/>
      <c r="CJD120" s="304"/>
      <c r="CJE120" s="304"/>
      <c r="CJF120" s="304"/>
      <c r="CJG120" s="304"/>
      <c r="CJH120" s="304"/>
      <c r="CJI120" s="304"/>
      <c r="CJJ120" s="304"/>
      <c r="CJK120" s="304"/>
      <c r="CJL120" s="304"/>
      <c r="CJM120" s="304"/>
      <c r="CJN120" s="304"/>
      <c r="CJO120" s="304"/>
      <c r="CJP120" s="304"/>
      <c r="CJQ120" s="304"/>
      <c r="CJR120" s="304"/>
      <c r="CJS120" s="304"/>
      <c r="CJT120" s="304"/>
      <c r="CJU120" s="304"/>
      <c r="CJV120" s="304"/>
      <c r="CJW120" s="304"/>
      <c r="CJX120" s="304"/>
      <c r="CJY120" s="304"/>
      <c r="CJZ120" s="304"/>
      <c r="CKA120" s="304"/>
      <c r="CKB120" s="304"/>
      <c r="CKC120" s="304"/>
      <c r="CKD120" s="304"/>
      <c r="CKE120" s="304"/>
      <c r="CKF120" s="304"/>
      <c r="CKG120" s="304"/>
      <c r="CKH120" s="304"/>
      <c r="CKI120" s="304"/>
      <c r="CKJ120" s="304"/>
      <c r="CKK120" s="304"/>
      <c r="CKL120" s="304"/>
      <c r="CKM120" s="304"/>
      <c r="CKN120" s="304"/>
      <c r="CKO120" s="304"/>
      <c r="CKP120" s="304"/>
      <c r="CKQ120" s="304"/>
      <c r="CKR120" s="304"/>
      <c r="CKS120" s="304"/>
      <c r="CKT120" s="304"/>
      <c r="CKU120" s="304"/>
      <c r="CKV120" s="304"/>
      <c r="CKW120" s="304"/>
      <c r="CKX120" s="304"/>
      <c r="CKY120" s="304"/>
      <c r="CKZ120" s="304"/>
      <c r="CLA120" s="304"/>
      <c r="CLB120" s="304"/>
      <c r="CLC120" s="304"/>
      <c r="CLD120" s="304"/>
      <c r="CLE120" s="304"/>
      <c r="CLF120" s="304"/>
      <c r="CLG120" s="304"/>
      <c r="CLH120" s="304"/>
      <c r="CLI120" s="304"/>
      <c r="CLJ120" s="304"/>
      <c r="CLK120" s="304"/>
      <c r="CLL120" s="304"/>
      <c r="CLM120" s="304"/>
      <c r="CLN120" s="304"/>
      <c r="CLO120" s="304"/>
      <c r="CLP120" s="304"/>
      <c r="CLQ120" s="304"/>
      <c r="CLR120" s="304"/>
      <c r="CLS120" s="304"/>
      <c r="CLT120" s="304"/>
      <c r="CLU120" s="304"/>
      <c r="CLV120" s="304"/>
      <c r="CLW120" s="304"/>
      <c r="CLX120" s="304"/>
      <c r="CLY120" s="304"/>
      <c r="CLZ120" s="304"/>
      <c r="CMA120" s="304"/>
      <c r="CMB120" s="304"/>
      <c r="CMC120" s="304"/>
      <c r="CMD120" s="304"/>
      <c r="CME120" s="304"/>
      <c r="CMF120" s="304"/>
      <c r="CMG120" s="304"/>
      <c r="CMH120" s="304"/>
      <c r="CMI120" s="304"/>
      <c r="CMJ120" s="304"/>
      <c r="CMK120" s="304"/>
      <c r="CML120" s="304"/>
      <c r="CMM120" s="304"/>
      <c r="CMN120" s="304"/>
      <c r="CMO120" s="304"/>
      <c r="CMP120" s="304"/>
      <c r="CMQ120" s="304"/>
      <c r="CMR120" s="304"/>
      <c r="CMS120" s="304"/>
      <c r="CMT120" s="304"/>
      <c r="CMU120" s="304"/>
      <c r="CMV120" s="304"/>
      <c r="CMW120" s="304"/>
      <c r="CMX120" s="304"/>
      <c r="CMY120" s="304"/>
      <c r="CMZ120" s="304"/>
      <c r="CNA120" s="304"/>
      <c r="CNB120" s="304"/>
      <c r="CNC120" s="304"/>
      <c r="CND120" s="304"/>
      <c r="CNE120" s="304"/>
      <c r="CNF120" s="304"/>
      <c r="CNG120" s="304"/>
      <c r="CNH120" s="304"/>
      <c r="CNI120" s="304"/>
      <c r="CNJ120" s="304"/>
      <c r="CNK120" s="304"/>
      <c r="CNL120" s="304"/>
      <c r="CNM120" s="304"/>
      <c r="CNN120" s="304"/>
      <c r="CNO120" s="304"/>
      <c r="CNP120" s="304"/>
      <c r="CNQ120" s="304"/>
      <c r="CNR120" s="304"/>
      <c r="CNS120" s="304"/>
      <c r="CNT120" s="304"/>
      <c r="CNU120" s="304"/>
      <c r="CNV120" s="304"/>
      <c r="CNW120" s="304"/>
      <c r="CNX120" s="304"/>
      <c r="CNY120" s="304"/>
      <c r="CNZ120" s="304"/>
      <c r="COA120" s="304"/>
      <c r="COB120" s="304"/>
      <c r="COC120" s="304"/>
      <c r="COD120" s="304"/>
      <c r="COE120" s="304"/>
      <c r="COF120" s="304"/>
      <c r="COG120" s="304"/>
      <c r="COH120" s="304"/>
      <c r="COI120" s="304"/>
      <c r="COJ120" s="304"/>
      <c r="COK120" s="304"/>
      <c r="COL120" s="304"/>
      <c r="COM120" s="304"/>
      <c r="CON120" s="304"/>
      <c r="COO120" s="304"/>
      <c r="COP120" s="304"/>
      <c r="COQ120" s="304"/>
      <c r="COR120" s="304"/>
      <c r="COS120" s="304"/>
      <c r="COT120" s="304"/>
      <c r="COU120" s="304"/>
      <c r="COV120" s="304"/>
      <c r="COW120" s="304"/>
      <c r="COX120" s="304"/>
      <c r="COY120" s="304"/>
      <c r="COZ120" s="304"/>
      <c r="CPA120" s="304"/>
      <c r="CPB120" s="304"/>
      <c r="CPC120" s="304"/>
      <c r="CPD120" s="304"/>
      <c r="CPE120" s="304"/>
      <c r="CPF120" s="304"/>
      <c r="CPG120" s="304"/>
      <c r="CPH120" s="304"/>
      <c r="CPI120" s="304"/>
      <c r="CPJ120" s="304"/>
      <c r="CPK120" s="304"/>
      <c r="CPL120" s="304"/>
      <c r="CPM120" s="304"/>
      <c r="CPN120" s="304"/>
      <c r="CPO120" s="304"/>
      <c r="CPP120" s="304"/>
      <c r="CPQ120" s="304"/>
      <c r="CPR120" s="304"/>
      <c r="CPS120" s="304"/>
      <c r="CPT120" s="304"/>
      <c r="CPU120" s="304"/>
      <c r="CPV120" s="304"/>
      <c r="CPW120" s="304"/>
      <c r="CPX120" s="304"/>
      <c r="CPY120" s="304"/>
      <c r="CPZ120" s="304"/>
      <c r="CQA120" s="304"/>
      <c r="CQB120" s="304"/>
      <c r="CQC120" s="304"/>
      <c r="CQD120" s="304"/>
      <c r="CQE120" s="304"/>
      <c r="CQF120" s="304"/>
      <c r="CQG120" s="304"/>
      <c r="CQH120" s="304"/>
      <c r="CQI120" s="304"/>
      <c r="CQJ120" s="304"/>
      <c r="CQK120" s="304"/>
      <c r="CQL120" s="304"/>
      <c r="CQM120" s="304"/>
      <c r="CQN120" s="304"/>
      <c r="CQO120" s="304"/>
      <c r="CQP120" s="304"/>
      <c r="CQQ120" s="304"/>
      <c r="CQR120" s="304"/>
      <c r="CQS120" s="304"/>
      <c r="CQT120" s="304"/>
      <c r="CQU120" s="304"/>
      <c r="CQV120" s="304"/>
      <c r="CQW120" s="304"/>
      <c r="CQX120" s="304"/>
      <c r="CQY120" s="304"/>
      <c r="CQZ120" s="304"/>
      <c r="CRA120" s="304"/>
      <c r="CRB120" s="304"/>
      <c r="CRC120" s="304"/>
      <c r="CRD120" s="304"/>
      <c r="CRE120" s="304"/>
      <c r="CRF120" s="304"/>
      <c r="CRG120" s="304"/>
      <c r="CRH120" s="304"/>
      <c r="CRI120" s="304"/>
      <c r="CRJ120" s="304"/>
      <c r="CRK120" s="304"/>
      <c r="CRL120" s="304"/>
      <c r="CRM120" s="304"/>
      <c r="CRN120" s="304"/>
      <c r="CRO120" s="304"/>
      <c r="CRP120" s="304"/>
      <c r="CRQ120" s="304"/>
      <c r="CRR120" s="304"/>
      <c r="CRS120" s="304"/>
      <c r="CRT120" s="304"/>
      <c r="CRU120" s="304"/>
      <c r="CRV120" s="304"/>
      <c r="CRW120" s="304"/>
      <c r="CRX120" s="304"/>
      <c r="CRY120" s="304"/>
      <c r="CRZ120" s="304"/>
      <c r="CSA120" s="304"/>
      <c r="CSB120" s="304"/>
      <c r="CSC120" s="304"/>
      <c r="CSD120" s="304"/>
      <c r="CSE120" s="304"/>
      <c r="CSF120" s="304"/>
      <c r="CSG120" s="304"/>
      <c r="CSH120" s="304"/>
      <c r="CSI120" s="304"/>
      <c r="CSJ120" s="304"/>
      <c r="CSK120" s="304"/>
      <c r="CSL120" s="304"/>
      <c r="CSM120" s="304"/>
      <c r="CSN120" s="304"/>
      <c r="CSO120" s="304"/>
      <c r="CSP120" s="304"/>
      <c r="CSQ120" s="304"/>
      <c r="CSR120" s="304"/>
      <c r="CSS120" s="304"/>
      <c r="CST120" s="304"/>
      <c r="CSU120" s="304"/>
      <c r="CSV120" s="304"/>
      <c r="CSW120" s="304"/>
      <c r="CSX120" s="304"/>
      <c r="CSY120" s="304"/>
      <c r="CSZ120" s="304"/>
      <c r="CTA120" s="304"/>
      <c r="CTB120" s="304"/>
      <c r="CTC120" s="304"/>
      <c r="CTD120" s="304"/>
      <c r="CTE120" s="304"/>
      <c r="CTF120" s="304"/>
      <c r="CTG120" s="304"/>
      <c r="CTH120" s="304"/>
      <c r="CTI120" s="304"/>
      <c r="CTJ120" s="304"/>
      <c r="CTK120" s="304"/>
      <c r="CTL120" s="304"/>
      <c r="CTM120" s="304"/>
      <c r="CTN120" s="304"/>
      <c r="CTO120" s="304"/>
      <c r="CTP120" s="304"/>
      <c r="CTQ120" s="304"/>
      <c r="CTR120" s="304"/>
      <c r="CTS120" s="304"/>
      <c r="CTT120" s="304"/>
      <c r="CTU120" s="304"/>
      <c r="CTV120" s="304"/>
      <c r="CTW120" s="304"/>
      <c r="CTX120" s="304"/>
      <c r="CTY120" s="304"/>
      <c r="CTZ120" s="304"/>
      <c r="CUA120" s="304"/>
      <c r="CUB120" s="304"/>
      <c r="CUC120" s="304"/>
      <c r="CUD120" s="304"/>
      <c r="CUE120" s="304"/>
      <c r="CUF120" s="304"/>
      <c r="CUG120" s="304"/>
      <c r="CUH120" s="304"/>
      <c r="CUI120" s="304"/>
      <c r="CUJ120" s="304"/>
      <c r="CUK120" s="304"/>
      <c r="CUL120" s="304"/>
      <c r="CUM120" s="304"/>
      <c r="CUN120" s="304"/>
      <c r="CUO120" s="304"/>
      <c r="CUP120" s="304"/>
      <c r="CUQ120" s="304"/>
      <c r="CUR120" s="304"/>
      <c r="CUS120" s="304"/>
      <c r="CUT120" s="304"/>
      <c r="CUU120" s="304"/>
      <c r="CUV120" s="304"/>
      <c r="CUW120" s="304"/>
      <c r="CUX120" s="304"/>
      <c r="CUY120" s="304"/>
      <c r="CUZ120" s="304"/>
      <c r="CVA120" s="304"/>
      <c r="CVB120" s="304"/>
      <c r="CVC120" s="304"/>
      <c r="CVD120" s="304"/>
      <c r="CVE120" s="304"/>
      <c r="CVF120" s="304"/>
      <c r="CVG120" s="304"/>
      <c r="CVH120" s="304"/>
      <c r="CVI120" s="304"/>
      <c r="CVJ120" s="304"/>
      <c r="CVK120" s="304"/>
      <c r="CVL120" s="304"/>
      <c r="CVM120" s="304"/>
      <c r="CVN120" s="304"/>
      <c r="CVO120" s="304"/>
      <c r="CVP120" s="304"/>
      <c r="CVQ120" s="304"/>
      <c r="CVR120" s="304"/>
      <c r="CVS120" s="304"/>
      <c r="CVT120" s="304"/>
      <c r="CVU120" s="304"/>
      <c r="CVV120" s="304"/>
      <c r="CVW120" s="304"/>
      <c r="CVX120" s="304"/>
      <c r="CVY120" s="304"/>
      <c r="CVZ120" s="304"/>
      <c r="CWA120" s="304"/>
      <c r="CWB120" s="304"/>
      <c r="CWC120" s="304"/>
      <c r="CWD120" s="304"/>
      <c r="CWE120" s="304"/>
      <c r="CWF120" s="304"/>
      <c r="CWG120" s="304"/>
      <c r="CWH120" s="304"/>
      <c r="CWI120" s="304"/>
      <c r="CWJ120" s="304"/>
      <c r="CWK120" s="304"/>
      <c r="CWL120" s="304"/>
      <c r="CWM120" s="304"/>
      <c r="CWN120" s="304"/>
      <c r="CWO120" s="304"/>
      <c r="CWP120" s="304"/>
      <c r="CWQ120" s="304"/>
      <c r="CWR120" s="304"/>
      <c r="CWS120" s="304"/>
      <c r="CWT120" s="304"/>
      <c r="CWU120" s="304"/>
      <c r="CWV120" s="304"/>
      <c r="CWW120" s="304"/>
      <c r="CWX120" s="304"/>
      <c r="CWY120" s="304"/>
      <c r="CWZ120" s="304"/>
      <c r="CXA120" s="304"/>
      <c r="CXB120" s="304"/>
      <c r="CXC120" s="304"/>
      <c r="CXD120" s="304"/>
      <c r="CXE120" s="304"/>
      <c r="CXF120" s="304"/>
      <c r="CXG120" s="304"/>
      <c r="CXH120" s="304"/>
      <c r="CXI120" s="304"/>
      <c r="CXJ120" s="304"/>
      <c r="CXK120" s="304"/>
      <c r="CXL120" s="304"/>
      <c r="CXM120" s="304"/>
      <c r="CXN120" s="304"/>
      <c r="CXO120" s="304"/>
      <c r="CXP120" s="304"/>
      <c r="CXQ120" s="304"/>
      <c r="CXR120" s="304"/>
      <c r="CXS120" s="304"/>
      <c r="CXT120" s="304"/>
      <c r="CXU120" s="304"/>
      <c r="CXV120" s="304"/>
      <c r="CXW120" s="304"/>
      <c r="CXX120" s="304"/>
      <c r="CXY120" s="304"/>
      <c r="CXZ120" s="304"/>
      <c r="CYA120" s="304"/>
      <c r="CYB120" s="304"/>
      <c r="CYC120" s="304"/>
      <c r="CYD120" s="304"/>
      <c r="CYE120" s="304"/>
      <c r="CYF120" s="304"/>
      <c r="CYG120" s="304"/>
      <c r="CYH120" s="304"/>
      <c r="CYI120" s="304"/>
      <c r="CYJ120" s="304"/>
      <c r="CYK120" s="304"/>
      <c r="CYL120" s="304"/>
      <c r="CYM120" s="304"/>
      <c r="CYN120" s="304"/>
      <c r="CYO120" s="304"/>
      <c r="CYP120" s="304"/>
      <c r="CYQ120" s="304"/>
      <c r="CYR120" s="304"/>
      <c r="CYS120" s="304"/>
      <c r="CYT120" s="304"/>
      <c r="CYU120" s="304"/>
      <c r="CYV120" s="304"/>
      <c r="CYW120" s="304"/>
      <c r="CYX120" s="304"/>
      <c r="CYY120" s="304"/>
      <c r="CYZ120" s="304"/>
      <c r="CZA120" s="304"/>
      <c r="CZB120" s="304"/>
      <c r="CZC120" s="304"/>
      <c r="CZD120" s="304"/>
      <c r="CZE120" s="304"/>
      <c r="CZF120" s="304"/>
      <c r="CZG120" s="304"/>
      <c r="CZH120" s="304"/>
      <c r="CZI120" s="304"/>
      <c r="CZJ120" s="304"/>
      <c r="CZK120" s="304"/>
      <c r="CZL120" s="304"/>
      <c r="CZM120" s="304"/>
      <c r="CZN120" s="304"/>
      <c r="CZO120" s="304"/>
      <c r="CZP120" s="304"/>
      <c r="CZQ120" s="304"/>
      <c r="CZR120" s="304"/>
      <c r="CZS120" s="304"/>
      <c r="CZT120" s="304"/>
      <c r="CZU120" s="304"/>
      <c r="CZV120" s="304"/>
      <c r="CZW120" s="304"/>
      <c r="CZX120" s="304"/>
      <c r="CZY120" s="304"/>
      <c r="CZZ120" s="304"/>
      <c r="DAA120" s="304"/>
      <c r="DAB120" s="304"/>
      <c r="DAC120" s="304"/>
      <c r="DAD120" s="304"/>
      <c r="DAE120" s="304"/>
      <c r="DAF120" s="304"/>
      <c r="DAG120" s="304"/>
      <c r="DAH120" s="304"/>
      <c r="DAI120" s="304"/>
      <c r="DAJ120" s="304"/>
      <c r="DAK120" s="304"/>
      <c r="DAL120" s="304"/>
      <c r="DAM120" s="304"/>
      <c r="DAN120" s="304"/>
      <c r="DAO120" s="304"/>
      <c r="DAP120" s="304"/>
      <c r="DAQ120" s="304"/>
      <c r="DAR120" s="304"/>
      <c r="DAS120" s="304"/>
      <c r="DAT120" s="304"/>
      <c r="DAU120" s="304"/>
      <c r="DAV120" s="304"/>
      <c r="DAW120" s="304"/>
      <c r="DAX120" s="304"/>
      <c r="DAY120" s="304"/>
      <c r="DAZ120" s="304"/>
      <c r="DBA120" s="304"/>
      <c r="DBB120" s="304"/>
      <c r="DBC120" s="304"/>
      <c r="DBD120" s="304"/>
      <c r="DBE120" s="304"/>
      <c r="DBF120" s="304"/>
      <c r="DBG120" s="304"/>
      <c r="DBH120" s="304"/>
      <c r="DBI120" s="304"/>
      <c r="DBJ120" s="304"/>
      <c r="DBK120" s="304"/>
      <c r="DBL120" s="304"/>
      <c r="DBM120" s="304"/>
      <c r="DBN120" s="304"/>
      <c r="DBO120" s="304"/>
      <c r="DBP120" s="304"/>
      <c r="DBQ120" s="304"/>
      <c r="DBR120" s="304"/>
      <c r="DBS120" s="304"/>
      <c r="DBT120" s="304"/>
      <c r="DBU120" s="304"/>
      <c r="DBV120" s="304"/>
      <c r="DBW120" s="304"/>
      <c r="DBX120" s="304"/>
      <c r="DBY120" s="304"/>
      <c r="DBZ120" s="304"/>
      <c r="DCA120" s="304"/>
      <c r="DCB120" s="304"/>
      <c r="DCC120" s="304"/>
      <c r="DCD120" s="304"/>
      <c r="DCE120" s="304"/>
      <c r="DCF120" s="304"/>
      <c r="DCG120" s="304"/>
      <c r="DCH120" s="304"/>
      <c r="DCI120" s="304"/>
      <c r="DCJ120" s="304"/>
      <c r="DCK120" s="304"/>
      <c r="DCL120" s="304"/>
      <c r="DCM120" s="304"/>
      <c r="DCN120" s="304"/>
      <c r="DCO120" s="304"/>
      <c r="DCP120" s="304"/>
      <c r="DCQ120" s="304"/>
      <c r="DCR120" s="304"/>
      <c r="DCS120" s="304"/>
      <c r="DCT120" s="304"/>
      <c r="DCU120" s="304"/>
      <c r="DCV120" s="304"/>
      <c r="DCW120" s="304"/>
      <c r="DCX120" s="304"/>
      <c r="DCY120" s="304"/>
      <c r="DCZ120" s="304"/>
      <c r="DDA120" s="304"/>
      <c r="DDB120" s="304"/>
      <c r="DDC120" s="304"/>
      <c r="DDD120" s="304"/>
      <c r="DDE120" s="304"/>
      <c r="DDF120" s="304"/>
      <c r="DDG120" s="304"/>
      <c r="DDH120" s="304"/>
      <c r="DDI120" s="304"/>
      <c r="DDJ120" s="304"/>
      <c r="DDK120" s="304"/>
      <c r="DDL120" s="304"/>
      <c r="DDM120" s="304"/>
      <c r="DDN120" s="304"/>
      <c r="DDO120" s="304"/>
      <c r="DDP120" s="304"/>
      <c r="DDQ120" s="304"/>
      <c r="DDR120" s="304"/>
      <c r="DDS120" s="304"/>
      <c r="DDT120" s="304"/>
      <c r="DDU120" s="304"/>
      <c r="DDV120" s="304"/>
      <c r="DDW120" s="304"/>
      <c r="DDX120" s="304"/>
      <c r="DDY120" s="304"/>
      <c r="DDZ120" s="304"/>
      <c r="DEA120" s="304"/>
      <c r="DEB120" s="304"/>
      <c r="DEC120" s="304"/>
      <c r="DED120" s="304"/>
      <c r="DEE120" s="304"/>
      <c r="DEF120" s="304"/>
      <c r="DEG120" s="304"/>
      <c r="DEH120" s="304"/>
      <c r="DEI120" s="304"/>
      <c r="DEJ120" s="304"/>
      <c r="DEK120" s="304"/>
      <c r="DEL120" s="304"/>
      <c r="DEM120" s="304"/>
      <c r="DEN120" s="304"/>
      <c r="DEO120" s="304"/>
      <c r="DEP120" s="304"/>
      <c r="DEQ120" s="304"/>
      <c r="DER120" s="304"/>
      <c r="DES120" s="304"/>
      <c r="DET120" s="304"/>
      <c r="DEU120" s="304"/>
      <c r="DEV120" s="304"/>
      <c r="DEW120" s="304"/>
      <c r="DEX120" s="304"/>
      <c r="DEY120" s="304"/>
      <c r="DEZ120" s="304"/>
      <c r="DFA120" s="304"/>
      <c r="DFB120" s="304"/>
      <c r="DFC120" s="304"/>
      <c r="DFD120" s="304"/>
      <c r="DFE120" s="304"/>
      <c r="DFF120" s="304"/>
      <c r="DFG120" s="304"/>
      <c r="DFH120" s="304"/>
      <c r="DFI120" s="304"/>
      <c r="DFJ120" s="304"/>
      <c r="DFK120" s="304"/>
      <c r="DFL120" s="304"/>
      <c r="DFM120" s="304"/>
      <c r="DFN120" s="304"/>
      <c r="DFO120" s="304"/>
      <c r="DFP120" s="304"/>
      <c r="DFQ120" s="304"/>
      <c r="DFR120" s="304"/>
      <c r="DFS120" s="304"/>
      <c r="DFT120" s="304"/>
      <c r="DFU120" s="304"/>
      <c r="DFV120" s="304"/>
      <c r="DFW120" s="304"/>
      <c r="DFX120" s="304"/>
      <c r="DFY120" s="304"/>
      <c r="DFZ120" s="304"/>
      <c r="DGA120" s="304"/>
      <c r="DGB120" s="304"/>
      <c r="DGC120" s="304"/>
      <c r="DGD120" s="304"/>
      <c r="DGE120" s="304"/>
      <c r="DGF120" s="304"/>
      <c r="DGG120" s="304"/>
      <c r="DGH120" s="304"/>
      <c r="DGI120" s="304"/>
      <c r="DGJ120" s="304"/>
      <c r="DGK120" s="304"/>
      <c r="DGL120" s="304"/>
      <c r="DGM120" s="304"/>
      <c r="DGN120" s="304"/>
      <c r="DGO120" s="304"/>
      <c r="DGP120" s="304"/>
      <c r="DGQ120" s="304"/>
      <c r="DGR120" s="304"/>
      <c r="DGS120" s="304"/>
      <c r="DGT120" s="304"/>
      <c r="DGU120" s="304"/>
      <c r="DGV120" s="304"/>
      <c r="DGW120" s="304"/>
      <c r="DGX120" s="304"/>
      <c r="DGY120" s="304"/>
      <c r="DGZ120" s="304"/>
      <c r="DHA120" s="304"/>
      <c r="DHB120" s="304"/>
      <c r="DHC120" s="304"/>
      <c r="DHD120" s="304"/>
      <c r="DHE120" s="304"/>
      <c r="DHF120" s="304"/>
      <c r="DHG120" s="304"/>
      <c r="DHH120" s="304"/>
      <c r="DHI120" s="304"/>
      <c r="DHJ120" s="304"/>
      <c r="DHK120" s="304"/>
      <c r="DHL120" s="304"/>
      <c r="DHM120" s="304"/>
      <c r="DHN120" s="304"/>
      <c r="DHO120" s="304"/>
      <c r="DHP120" s="304"/>
      <c r="DHQ120" s="304"/>
      <c r="DHR120" s="304"/>
      <c r="DHS120" s="304"/>
      <c r="DHT120" s="304"/>
      <c r="DHU120" s="304"/>
      <c r="DHV120" s="304"/>
      <c r="DHW120" s="304"/>
      <c r="DHX120" s="304"/>
      <c r="DHY120" s="304"/>
      <c r="DHZ120" s="304"/>
      <c r="DIA120" s="304"/>
      <c r="DIB120" s="304"/>
      <c r="DIC120" s="304"/>
      <c r="DID120" s="304"/>
      <c r="DIE120" s="304"/>
      <c r="DIF120" s="304"/>
      <c r="DIG120" s="304"/>
      <c r="DIH120" s="304"/>
      <c r="DII120" s="304"/>
      <c r="DIJ120" s="304"/>
      <c r="DIK120" s="304"/>
      <c r="DIL120" s="304"/>
      <c r="DIM120" s="304"/>
      <c r="DIN120" s="304"/>
      <c r="DIO120" s="304"/>
      <c r="DIP120" s="304"/>
      <c r="DIQ120" s="304"/>
      <c r="DIR120" s="304"/>
      <c r="DIS120" s="304"/>
      <c r="DIT120" s="304"/>
      <c r="DIU120" s="304"/>
      <c r="DIV120" s="304"/>
      <c r="DIW120" s="304"/>
      <c r="DIX120" s="304"/>
      <c r="DIY120" s="304"/>
      <c r="DIZ120" s="304"/>
      <c r="DJA120" s="304"/>
      <c r="DJB120" s="304"/>
      <c r="DJC120" s="304"/>
      <c r="DJD120" s="304"/>
      <c r="DJE120" s="304"/>
      <c r="DJF120" s="304"/>
      <c r="DJG120" s="304"/>
      <c r="DJH120" s="304"/>
      <c r="DJI120" s="304"/>
      <c r="DJJ120" s="304"/>
      <c r="DJK120" s="304"/>
      <c r="DJL120" s="304"/>
      <c r="DJM120" s="304"/>
      <c r="DJN120" s="304"/>
      <c r="DJO120" s="304"/>
      <c r="DJP120" s="304"/>
      <c r="DJQ120" s="304"/>
      <c r="DJR120" s="304"/>
      <c r="DJS120" s="304"/>
      <c r="DJT120" s="304"/>
      <c r="DJU120" s="304"/>
      <c r="DJV120" s="304"/>
      <c r="DJW120" s="304"/>
      <c r="DJX120" s="304"/>
      <c r="DJY120" s="304"/>
      <c r="DJZ120" s="304"/>
      <c r="DKA120" s="304"/>
      <c r="DKB120" s="304"/>
      <c r="DKC120" s="304"/>
      <c r="DKD120" s="304"/>
      <c r="DKE120" s="304"/>
      <c r="DKF120" s="304"/>
      <c r="DKG120" s="304"/>
      <c r="DKH120" s="304"/>
      <c r="DKI120" s="304"/>
      <c r="DKJ120" s="304"/>
      <c r="DKK120" s="304"/>
      <c r="DKL120" s="304"/>
      <c r="DKM120" s="304"/>
      <c r="DKN120" s="304"/>
      <c r="DKO120" s="304"/>
      <c r="DKP120" s="304"/>
      <c r="DKQ120" s="304"/>
      <c r="DKR120" s="304"/>
      <c r="DKS120" s="304"/>
      <c r="DKT120" s="304"/>
      <c r="DKU120" s="304"/>
      <c r="DKV120" s="304"/>
      <c r="DKW120" s="304"/>
      <c r="DKX120" s="304"/>
      <c r="DKY120" s="304"/>
      <c r="DKZ120" s="304"/>
      <c r="DLA120" s="304"/>
      <c r="DLB120" s="304"/>
      <c r="DLC120" s="304"/>
      <c r="DLD120" s="304"/>
      <c r="DLE120" s="304"/>
      <c r="DLF120" s="304"/>
      <c r="DLG120" s="304"/>
      <c r="DLH120" s="304"/>
      <c r="DLI120" s="304"/>
      <c r="DLJ120" s="304"/>
      <c r="DLK120" s="304"/>
      <c r="DLL120" s="304"/>
      <c r="DLM120" s="304"/>
      <c r="DLN120" s="304"/>
      <c r="DLO120" s="304"/>
      <c r="DLP120" s="304"/>
      <c r="DLQ120" s="304"/>
      <c r="DLR120" s="304"/>
      <c r="DLS120" s="304"/>
      <c r="DLT120" s="304"/>
      <c r="DLU120" s="304"/>
      <c r="DLV120" s="304"/>
      <c r="DLW120" s="304"/>
      <c r="DLX120" s="304"/>
      <c r="DLY120" s="304"/>
      <c r="DLZ120" s="304"/>
      <c r="DMA120" s="304"/>
      <c r="DMB120" s="304"/>
      <c r="DMC120" s="304"/>
      <c r="DMD120" s="304"/>
      <c r="DME120" s="304"/>
      <c r="DMF120" s="304"/>
      <c r="DMG120" s="304"/>
      <c r="DMH120" s="304"/>
      <c r="DMI120" s="304"/>
      <c r="DMJ120" s="304"/>
      <c r="DMK120" s="304"/>
      <c r="DML120" s="304"/>
      <c r="DMM120" s="304"/>
      <c r="DMN120" s="304"/>
      <c r="DMO120" s="304"/>
      <c r="DMP120" s="304"/>
      <c r="DMQ120" s="304"/>
      <c r="DMR120" s="304"/>
      <c r="DMS120" s="304"/>
      <c r="DMT120" s="304"/>
      <c r="DMU120" s="304"/>
      <c r="DMV120" s="304"/>
      <c r="DMW120" s="304"/>
      <c r="DMX120" s="304"/>
      <c r="DMY120" s="304"/>
      <c r="DMZ120" s="304"/>
      <c r="DNA120" s="304"/>
      <c r="DNB120" s="304"/>
      <c r="DNC120" s="304"/>
      <c r="DND120" s="304"/>
      <c r="DNE120" s="304"/>
      <c r="DNF120" s="304"/>
      <c r="DNG120" s="304"/>
      <c r="DNH120" s="304"/>
      <c r="DNI120" s="304"/>
      <c r="DNJ120" s="304"/>
      <c r="DNK120" s="304"/>
      <c r="DNL120" s="304"/>
      <c r="DNM120" s="304"/>
      <c r="DNN120" s="304"/>
      <c r="DNO120" s="304"/>
      <c r="DNP120" s="304"/>
      <c r="DNQ120" s="304"/>
      <c r="DNR120" s="304"/>
      <c r="DNS120" s="304"/>
      <c r="DNT120" s="304"/>
      <c r="DNU120" s="304"/>
      <c r="DNV120" s="304"/>
      <c r="DNW120" s="304"/>
      <c r="DNX120" s="304"/>
      <c r="DNY120" s="304"/>
      <c r="DNZ120" s="304"/>
      <c r="DOA120" s="304"/>
      <c r="DOB120" s="304"/>
      <c r="DOC120" s="304"/>
      <c r="DOD120" s="304"/>
      <c r="DOE120" s="304"/>
      <c r="DOF120" s="304"/>
      <c r="DOG120" s="304"/>
      <c r="DOH120" s="304"/>
      <c r="DOI120" s="304"/>
      <c r="DOJ120" s="304"/>
      <c r="DOK120" s="304"/>
      <c r="DOL120" s="304"/>
      <c r="DOM120" s="304"/>
      <c r="DON120" s="304"/>
      <c r="DOO120" s="304"/>
      <c r="DOP120" s="304"/>
      <c r="DOQ120" s="304"/>
      <c r="DOR120" s="304"/>
      <c r="DOS120" s="304"/>
      <c r="DOT120" s="304"/>
      <c r="DOU120" s="304"/>
      <c r="DOV120" s="304"/>
      <c r="DOW120" s="304"/>
      <c r="DOX120" s="304"/>
      <c r="DOY120" s="304"/>
      <c r="DOZ120" s="304"/>
      <c r="DPA120" s="304"/>
      <c r="DPB120" s="304"/>
      <c r="DPC120" s="304"/>
      <c r="DPD120" s="304"/>
      <c r="DPE120" s="304"/>
      <c r="DPF120" s="304"/>
      <c r="DPG120" s="304"/>
      <c r="DPH120" s="304"/>
      <c r="DPI120" s="304"/>
      <c r="DPJ120" s="304"/>
      <c r="DPK120" s="304"/>
      <c r="DPL120" s="304"/>
      <c r="DPM120" s="304"/>
      <c r="DPN120" s="304"/>
      <c r="DPO120" s="304"/>
      <c r="DPP120" s="304"/>
      <c r="DPQ120" s="304"/>
      <c r="DPR120" s="304"/>
      <c r="DPS120" s="304"/>
      <c r="DPT120" s="304"/>
      <c r="DPU120" s="304"/>
      <c r="DPV120" s="304"/>
      <c r="DPW120" s="304"/>
      <c r="DPX120" s="304"/>
      <c r="DPY120" s="304"/>
      <c r="DPZ120" s="304"/>
      <c r="DQA120" s="304"/>
      <c r="DQB120" s="304"/>
      <c r="DQC120" s="304"/>
      <c r="DQD120" s="304"/>
      <c r="DQE120" s="304"/>
      <c r="DQF120" s="304"/>
      <c r="DQG120" s="304"/>
      <c r="DQH120" s="304"/>
      <c r="DQI120" s="304"/>
      <c r="DQJ120" s="304"/>
      <c r="DQK120" s="304"/>
      <c r="DQL120" s="304"/>
      <c r="DQM120" s="304"/>
      <c r="DQN120" s="304"/>
      <c r="DQO120" s="304"/>
      <c r="DQP120" s="304"/>
      <c r="DQQ120" s="304"/>
      <c r="DQR120" s="304"/>
      <c r="DQS120" s="304"/>
      <c r="DQT120" s="304"/>
      <c r="DQU120" s="304"/>
      <c r="DQV120" s="304"/>
      <c r="DQW120" s="304"/>
      <c r="DQX120" s="304"/>
      <c r="DQY120" s="304"/>
      <c r="DQZ120" s="304"/>
      <c r="DRA120" s="304"/>
      <c r="DRB120" s="304"/>
      <c r="DRC120" s="304"/>
      <c r="DRD120" s="304"/>
      <c r="DRE120" s="304"/>
      <c r="DRF120" s="304"/>
      <c r="DRG120" s="304"/>
      <c r="DRH120" s="304"/>
      <c r="DRI120" s="304"/>
      <c r="DRJ120" s="304"/>
      <c r="DRK120" s="304"/>
      <c r="DRL120" s="304"/>
      <c r="DRM120" s="304"/>
      <c r="DRN120" s="304"/>
      <c r="DRO120" s="304"/>
      <c r="DRP120" s="304"/>
      <c r="DRQ120" s="304"/>
      <c r="DRR120" s="304"/>
      <c r="DRS120" s="304"/>
      <c r="DRT120" s="304"/>
      <c r="DRU120" s="304"/>
      <c r="DRV120" s="304"/>
      <c r="DRW120" s="304"/>
      <c r="DRX120" s="304"/>
      <c r="DRY120" s="304"/>
      <c r="DRZ120" s="304"/>
      <c r="DSA120" s="304"/>
      <c r="DSB120" s="304"/>
      <c r="DSC120" s="304"/>
      <c r="DSD120" s="304"/>
      <c r="DSE120" s="304"/>
      <c r="DSF120" s="304"/>
      <c r="DSG120" s="304"/>
      <c r="DSH120" s="304"/>
      <c r="DSI120" s="304"/>
      <c r="DSJ120" s="304"/>
      <c r="DSK120" s="304"/>
      <c r="DSL120" s="304"/>
      <c r="DSM120" s="304"/>
      <c r="DSN120" s="304"/>
      <c r="DSO120" s="304"/>
      <c r="DSP120" s="304"/>
      <c r="DSQ120" s="304"/>
      <c r="DSR120" s="304"/>
      <c r="DSS120" s="304"/>
      <c r="DST120" s="304"/>
      <c r="DSU120" s="304"/>
      <c r="DSV120" s="304"/>
      <c r="DSW120" s="304"/>
      <c r="DSX120" s="304"/>
      <c r="DSY120" s="304"/>
      <c r="DSZ120" s="304"/>
      <c r="DTA120" s="304"/>
      <c r="DTB120" s="304"/>
      <c r="DTC120" s="304"/>
      <c r="DTD120" s="304"/>
      <c r="DTE120" s="304"/>
      <c r="DTF120" s="304"/>
      <c r="DTG120" s="304"/>
      <c r="DTH120" s="304"/>
      <c r="DTI120" s="304"/>
      <c r="DTJ120" s="304"/>
      <c r="DTK120" s="304"/>
      <c r="DTL120" s="304"/>
      <c r="DTM120" s="304"/>
      <c r="DTN120" s="304"/>
      <c r="DTO120" s="304"/>
      <c r="DTP120" s="304"/>
      <c r="DTQ120" s="304"/>
      <c r="DTR120" s="304"/>
      <c r="DTS120" s="304"/>
      <c r="DTT120" s="304"/>
      <c r="DTU120" s="304"/>
      <c r="DTV120" s="304"/>
      <c r="DTW120" s="304"/>
      <c r="DTX120" s="304"/>
      <c r="DTY120" s="304"/>
      <c r="DTZ120" s="304"/>
      <c r="DUA120" s="304"/>
      <c r="DUB120" s="304"/>
      <c r="DUC120" s="304"/>
      <c r="DUD120" s="304"/>
      <c r="DUE120" s="304"/>
      <c r="DUF120" s="304"/>
      <c r="DUG120" s="304"/>
      <c r="DUH120" s="304"/>
      <c r="DUI120" s="304"/>
      <c r="DUJ120" s="304"/>
      <c r="DUK120" s="304"/>
      <c r="DUL120" s="304"/>
      <c r="DUM120" s="304"/>
      <c r="DUN120" s="304"/>
      <c r="DUO120" s="304"/>
      <c r="DUP120" s="304"/>
      <c r="DUQ120" s="304"/>
      <c r="DUR120" s="304"/>
      <c r="DUS120" s="304"/>
      <c r="DUT120" s="304"/>
      <c r="DUU120" s="304"/>
      <c r="DUV120" s="304"/>
      <c r="DUW120" s="304"/>
      <c r="DUX120" s="304"/>
      <c r="DUY120" s="304"/>
      <c r="DUZ120" s="304"/>
      <c r="DVA120" s="304"/>
      <c r="DVB120" s="304"/>
      <c r="DVC120" s="304"/>
      <c r="DVD120" s="304"/>
      <c r="DVE120" s="304"/>
      <c r="DVF120" s="304"/>
      <c r="DVG120" s="304"/>
      <c r="DVH120" s="304"/>
      <c r="DVI120" s="304"/>
      <c r="DVJ120" s="304"/>
      <c r="DVK120" s="304"/>
      <c r="DVL120" s="304"/>
      <c r="DVM120" s="304"/>
      <c r="DVN120" s="304"/>
      <c r="DVO120" s="304"/>
      <c r="DVP120" s="304"/>
      <c r="DVQ120" s="304"/>
      <c r="DVR120" s="304"/>
      <c r="DVS120" s="304"/>
      <c r="DVT120" s="304"/>
      <c r="DVU120" s="304"/>
      <c r="DVV120" s="304"/>
      <c r="DVW120" s="304"/>
      <c r="DVX120" s="304"/>
      <c r="DVY120" s="304"/>
      <c r="DVZ120" s="304"/>
      <c r="DWA120" s="304"/>
      <c r="DWB120" s="304"/>
      <c r="DWC120" s="304"/>
      <c r="DWD120" s="304"/>
      <c r="DWE120" s="304"/>
      <c r="DWF120" s="304"/>
      <c r="DWG120" s="304"/>
      <c r="DWH120" s="304"/>
      <c r="DWI120" s="304"/>
      <c r="DWJ120" s="304"/>
      <c r="DWK120" s="304"/>
      <c r="DWL120" s="304"/>
      <c r="DWM120" s="304"/>
      <c r="DWN120" s="304"/>
      <c r="DWO120" s="304"/>
      <c r="DWP120" s="304"/>
      <c r="DWQ120" s="304"/>
      <c r="DWR120" s="304"/>
      <c r="DWS120" s="304"/>
      <c r="DWT120" s="304"/>
      <c r="DWU120" s="304"/>
      <c r="DWV120" s="304"/>
      <c r="DWW120" s="304"/>
      <c r="DWX120" s="304"/>
      <c r="DWY120" s="304"/>
      <c r="DWZ120" s="304"/>
      <c r="DXA120" s="304"/>
      <c r="DXB120" s="304"/>
      <c r="DXC120" s="304"/>
      <c r="DXD120" s="304"/>
      <c r="DXE120" s="304"/>
      <c r="DXF120" s="304"/>
      <c r="DXG120" s="304"/>
      <c r="DXH120" s="304"/>
      <c r="DXI120" s="304"/>
      <c r="DXJ120" s="304"/>
      <c r="DXK120" s="304"/>
      <c r="DXL120" s="304"/>
      <c r="DXM120" s="304"/>
      <c r="DXN120" s="304"/>
      <c r="DXO120" s="304"/>
      <c r="DXP120" s="304"/>
      <c r="DXQ120" s="304"/>
      <c r="DXR120" s="304"/>
      <c r="DXS120" s="304"/>
      <c r="DXT120" s="304"/>
      <c r="DXU120" s="304"/>
      <c r="DXV120" s="304"/>
      <c r="DXW120" s="304"/>
      <c r="DXX120" s="304"/>
      <c r="DXY120" s="304"/>
      <c r="DXZ120" s="304"/>
      <c r="DYA120" s="304"/>
      <c r="DYB120" s="304"/>
      <c r="DYC120" s="304"/>
      <c r="DYD120" s="304"/>
      <c r="DYE120" s="304"/>
      <c r="DYF120" s="304"/>
      <c r="DYG120" s="304"/>
      <c r="DYH120" s="304"/>
      <c r="DYI120" s="304"/>
      <c r="DYJ120" s="304"/>
      <c r="DYK120" s="304"/>
      <c r="DYL120" s="304"/>
      <c r="DYM120" s="304"/>
      <c r="DYN120" s="304"/>
      <c r="DYO120" s="304"/>
      <c r="DYP120" s="304"/>
      <c r="DYQ120" s="304"/>
      <c r="DYR120" s="304"/>
      <c r="DYS120" s="304"/>
      <c r="DYT120" s="304"/>
      <c r="DYU120" s="304"/>
      <c r="DYV120" s="304"/>
      <c r="DYW120" s="304"/>
      <c r="DYX120" s="304"/>
      <c r="DYY120" s="304"/>
      <c r="DYZ120" s="304"/>
      <c r="DZA120" s="304"/>
      <c r="DZB120" s="304"/>
      <c r="DZC120" s="304"/>
      <c r="DZD120" s="304"/>
      <c r="DZE120" s="304"/>
      <c r="DZF120" s="304"/>
      <c r="DZG120" s="304"/>
      <c r="DZH120" s="304"/>
      <c r="DZI120" s="304"/>
      <c r="DZJ120" s="304"/>
      <c r="DZK120" s="304"/>
      <c r="DZL120" s="304"/>
      <c r="DZM120" s="304"/>
      <c r="DZN120" s="304"/>
      <c r="DZO120" s="304"/>
      <c r="DZP120" s="304"/>
      <c r="DZQ120" s="304"/>
      <c r="DZR120" s="304"/>
      <c r="DZS120" s="304"/>
      <c r="DZT120" s="304"/>
      <c r="DZU120" s="304"/>
      <c r="DZV120" s="304"/>
      <c r="DZW120" s="304"/>
      <c r="DZX120" s="304"/>
      <c r="DZY120" s="304"/>
      <c r="DZZ120" s="304"/>
      <c r="EAA120" s="304"/>
      <c r="EAB120" s="304"/>
      <c r="EAC120" s="304"/>
      <c r="EAD120" s="304"/>
      <c r="EAE120" s="304"/>
      <c r="EAF120" s="304"/>
      <c r="EAG120" s="304"/>
      <c r="EAH120" s="304"/>
      <c r="EAI120" s="304"/>
      <c r="EAJ120" s="304"/>
      <c r="EAK120" s="304"/>
      <c r="EAL120" s="304"/>
      <c r="EAM120" s="304"/>
      <c r="EAN120" s="304"/>
      <c r="EAO120" s="304"/>
      <c r="EAP120" s="304"/>
      <c r="EAQ120" s="304"/>
      <c r="EAR120" s="304"/>
      <c r="EAS120" s="304"/>
      <c r="EAT120" s="304"/>
      <c r="EAU120" s="304"/>
      <c r="EAV120" s="304"/>
      <c r="EAW120" s="304"/>
      <c r="EAX120" s="304"/>
      <c r="EAY120" s="304"/>
      <c r="EAZ120" s="304"/>
      <c r="EBA120" s="304"/>
      <c r="EBB120" s="304"/>
      <c r="EBC120" s="304"/>
      <c r="EBD120" s="304"/>
      <c r="EBE120" s="304"/>
      <c r="EBF120" s="304"/>
      <c r="EBG120" s="304"/>
      <c r="EBH120" s="304"/>
      <c r="EBI120" s="304"/>
      <c r="EBJ120" s="304"/>
      <c r="EBK120" s="304"/>
      <c r="EBL120" s="304"/>
      <c r="EBM120" s="304"/>
      <c r="EBN120" s="304"/>
      <c r="EBO120" s="304"/>
      <c r="EBP120" s="304"/>
      <c r="EBQ120" s="304"/>
      <c r="EBR120" s="304"/>
      <c r="EBS120" s="304"/>
      <c r="EBT120" s="304"/>
      <c r="EBU120" s="304"/>
      <c r="EBV120" s="304"/>
      <c r="EBW120" s="304"/>
      <c r="EBX120" s="304"/>
      <c r="EBY120" s="304"/>
      <c r="EBZ120" s="304"/>
      <c r="ECA120" s="304"/>
      <c r="ECB120" s="304"/>
      <c r="ECC120" s="304"/>
      <c r="ECD120" s="304"/>
      <c r="ECE120" s="304"/>
      <c r="ECF120" s="304"/>
      <c r="ECG120" s="304"/>
      <c r="ECH120" s="304"/>
      <c r="ECI120" s="304"/>
      <c r="ECJ120" s="304"/>
      <c r="ECK120" s="304"/>
      <c r="ECL120" s="304"/>
      <c r="ECM120" s="304"/>
      <c r="ECN120" s="304"/>
      <c r="ECO120" s="304"/>
      <c r="ECP120" s="304"/>
      <c r="ECQ120" s="304"/>
      <c r="ECR120" s="304"/>
      <c r="ECS120" s="304"/>
      <c r="ECT120" s="304"/>
      <c r="ECU120" s="304"/>
      <c r="ECV120" s="304"/>
      <c r="ECW120" s="304"/>
      <c r="ECX120" s="304"/>
      <c r="ECY120" s="304"/>
      <c r="ECZ120" s="304"/>
      <c r="EDA120" s="304"/>
      <c r="EDB120" s="304"/>
      <c r="EDC120" s="304"/>
      <c r="EDD120" s="304"/>
      <c r="EDE120" s="304"/>
      <c r="EDF120" s="304"/>
      <c r="EDG120" s="304"/>
      <c r="EDH120" s="304"/>
      <c r="EDI120" s="304"/>
      <c r="EDJ120" s="304"/>
      <c r="EDK120" s="304"/>
      <c r="EDL120" s="304"/>
      <c r="EDM120" s="304"/>
      <c r="EDN120" s="304"/>
      <c r="EDO120" s="304"/>
      <c r="EDP120" s="304"/>
      <c r="EDQ120" s="304"/>
      <c r="EDR120" s="304"/>
      <c r="EDS120" s="304"/>
      <c r="EDT120" s="304"/>
      <c r="EDU120" s="304"/>
      <c r="EDV120" s="304"/>
      <c r="EDW120" s="304"/>
      <c r="EDX120" s="304"/>
      <c r="EDY120" s="304"/>
      <c r="EDZ120" s="304"/>
      <c r="EEA120" s="304"/>
      <c r="EEB120" s="304"/>
      <c r="EEC120" s="304"/>
      <c r="EED120" s="304"/>
      <c r="EEE120" s="304"/>
      <c r="EEF120" s="304"/>
      <c r="EEG120" s="304"/>
      <c r="EEH120" s="304"/>
      <c r="EEI120" s="304"/>
      <c r="EEJ120" s="304"/>
      <c r="EEK120" s="304"/>
      <c r="EEL120" s="304"/>
      <c r="EEM120" s="304"/>
      <c r="EEN120" s="304"/>
      <c r="EEO120" s="304"/>
      <c r="EEP120" s="304"/>
      <c r="EEQ120" s="304"/>
      <c r="EER120" s="304"/>
      <c r="EES120" s="304"/>
      <c r="EET120" s="304"/>
      <c r="EEU120" s="304"/>
      <c r="EEV120" s="304"/>
      <c r="EEW120" s="304"/>
      <c r="EEX120" s="304"/>
      <c r="EEY120" s="304"/>
      <c r="EEZ120" s="304"/>
      <c r="EFA120" s="304"/>
      <c r="EFB120" s="304"/>
      <c r="EFC120" s="304"/>
      <c r="EFD120" s="304"/>
      <c r="EFE120" s="304"/>
      <c r="EFF120" s="304"/>
      <c r="EFG120" s="304"/>
      <c r="EFH120" s="304"/>
      <c r="EFI120" s="304"/>
      <c r="EFJ120" s="304"/>
      <c r="EFK120" s="304"/>
      <c r="EFL120" s="304"/>
      <c r="EFM120" s="304"/>
      <c r="EFN120" s="304"/>
      <c r="EFO120" s="304"/>
      <c r="EFP120" s="304"/>
      <c r="EFQ120" s="304"/>
      <c r="EFR120" s="304"/>
      <c r="EFS120" s="304"/>
      <c r="EFT120" s="304"/>
      <c r="EFU120" s="304"/>
      <c r="EFV120" s="304"/>
      <c r="EFW120" s="304"/>
      <c r="EFX120" s="304"/>
      <c r="EFY120" s="304"/>
      <c r="EFZ120" s="304"/>
      <c r="EGA120" s="304"/>
      <c r="EGB120" s="304"/>
      <c r="EGC120" s="304"/>
      <c r="EGD120" s="304"/>
      <c r="EGE120" s="304"/>
      <c r="EGF120" s="304"/>
      <c r="EGG120" s="304"/>
      <c r="EGH120" s="304"/>
      <c r="EGI120" s="304"/>
      <c r="EGJ120" s="304"/>
      <c r="EGK120" s="304"/>
      <c r="EGL120" s="304"/>
      <c r="EGM120" s="304"/>
      <c r="EGN120" s="304"/>
      <c r="EGO120" s="304"/>
      <c r="EGP120" s="304"/>
      <c r="EGQ120" s="304"/>
      <c r="EGR120" s="304"/>
      <c r="EGS120" s="304"/>
      <c r="EGT120" s="304"/>
      <c r="EGU120" s="304"/>
      <c r="EGV120" s="304"/>
      <c r="EGW120" s="304"/>
      <c r="EGX120" s="304"/>
      <c r="EGY120" s="304"/>
      <c r="EGZ120" s="304"/>
      <c r="EHA120" s="304"/>
      <c r="EHB120" s="304"/>
      <c r="EHC120" s="304"/>
      <c r="EHD120" s="304"/>
      <c r="EHE120" s="304"/>
      <c r="EHF120" s="304"/>
      <c r="EHG120" s="304"/>
      <c r="EHH120" s="304"/>
      <c r="EHI120" s="304"/>
      <c r="EHJ120" s="304"/>
      <c r="EHK120" s="304"/>
      <c r="EHL120" s="304"/>
      <c r="EHM120" s="304"/>
      <c r="EHN120" s="304"/>
      <c r="EHO120" s="304"/>
      <c r="EHP120" s="304"/>
      <c r="EHQ120" s="304"/>
      <c r="EHR120" s="304"/>
      <c r="EHS120" s="304"/>
      <c r="EHT120" s="304"/>
      <c r="EHU120" s="304"/>
      <c r="EHV120" s="304"/>
      <c r="EHW120" s="304"/>
      <c r="EHX120" s="304"/>
      <c r="EHY120" s="304"/>
      <c r="EHZ120" s="304"/>
      <c r="EIA120" s="304"/>
      <c r="EIB120" s="304"/>
      <c r="EIC120" s="304"/>
      <c r="EID120" s="304"/>
      <c r="EIE120" s="304"/>
      <c r="EIF120" s="304"/>
      <c r="EIG120" s="304"/>
      <c r="EIH120" s="304"/>
      <c r="EII120" s="304"/>
      <c r="EIJ120" s="304"/>
      <c r="EIK120" s="304"/>
      <c r="EIL120" s="304"/>
      <c r="EIM120" s="304"/>
      <c r="EIN120" s="304"/>
      <c r="EIO120" s="304"/>
      <c r="EIP120" s="304"/>
      <c r="EIQ120" s="304"/>
      <c r="EIR120" s="304"/>
      <c r="EIS120" s="304"/>
      <c r="EIT120" s="304"/>
      <c r="EIU120" s="304"/>
      <c r="EIV120" s="304"/>
      <c r="EIW120" s="304"/>
      <c r="EIX120" s="304"/>
      <c r="EIY120" s="304"/>
      <c r="EIZ120" s="304"/>
      <c r="EJA120" s="304"/>
      <c r="EJB120" s="304"/>
      <c r="EJC120" s="304"/>
      <c r="EJD120" s="304"/>
      <c r="EJE120" s="304"/>
      <c r="EJF120" s="304"/>
      <c r="EJG120" s="304"/>
      <c r="EJH120" s="304"/>
      <c r="EJI120" s="304"/>
      <c r="EJJ120" s="304"/>
      <c r="EJK120" s="304"/>
      <c r="EJL120" s="304"/>
      <c r="EJM120" s="304"/>
      <c r="EJN120" s="304"/>
      <c r="EJO120" s="304"/>
      <c r="EJP120" s="304"/>
      <c r="EJQ120" s="304"/>
      <c r="EJR120" s="304"/>
      <c r="EJS120" s="304"/>
      <c r="EJT120" s="304"/>
      <c r="EJU120" s="304"/>
      <c r="EJV120" s="304"/>
      <c r="EJW120" s="304"/>
      <c r="EJX120" s="304"/>
      <c r="EJY120" s="304"/>
      <c r="EJZ120" s="304"/>
      <c r="EKA120" s="304"/>
      <c r="EKB120" s="304"/>
      <c r="EKC120" s="304"/>
      <c r="EKD120" s="304"/>
      <c r="EKE120" s="304"/>
      <c r="EKF120" s="304"/>
      <c r="EKG120" s="304"/>
      <c r="EKH120" s="304"/>
      <c r="EKI120" s="304"/>
      <c r="EKJ120" s="304"/>
      <c r="EKK120" s="304"/>
      <c r="EKL120" s="304"/>
      <c r="EKM120" s="304"/>
      <c r="EKN120" s="304"/>
      <c r="EKO120" s="304"/>
      <c r="EKP120" s="304"/>
      <c r="EKQ120" s="304"/>
      <c r="EKR120" s="304"/>
      <c r="EKS120" s="304"/>
      <c r="EKT120" s="304"/>
      <c r="EKU120" s="304"/>
      <c r="EKV120" s="304"/>
      <c r="EKW120" s="304"/>
      <c r="EKX120" s="304"/>
      <c r="EKY120" s="304"/>
      <c r="EKZ120" s="304"/>
      <c r="ELA120" s="304"/>
      <c r="ELB120" s="304"/>
      <c r="ELC120" s="304"/>
      <c r="ELD120" s="304"/>
      <c r="ELE120" s="304"/>
      <c r="ELF120" s="304"/>
      <c r="ELG120" s="304"/>
      <c r="ELH120" s="304"/>
      <c r="ELI120" s="304"/>
      <c r="ELJ120" s="304"/>
      <c r="ELK120" s="304"/>
      <c r="ELL120" s="304"/>
      <c r="ELM120" s="304"/>
      <c r="ELN120" s="304"/>
      <c r="ELO120" s="304"/>
      <c r="ELP120" s="304"/>
      <c r="ELQ120" s="304"/>
      <c r="ELR120" s="304"/>
      <c r="ELS120" s="304"/>
      <c r="ELT120" s="304"/>
      <c r="ELU120" s="304"/>
      <c r="ELV120" s="304"/>
      <c r="ELW120" s="304"/>
      <c r="ELX120" s="304"/>
      <c r="ELY120" s="304"/>
      <c r="ELZ120" s="304"/>
      <c r="EMA120" s="304"/>
      <c r="EMB120" s="304"/>
      <c r="EMC120" s="304"/>
      <c r="EMD120" s="304"/>
      <c r="EME120" s="304"/>
      <c r="EMF120" s="304"/>
      <c r="EMG120" s="304"/>
      <c r="EMH120" s="304"/>
      <c r="EMI120" s="304"/>
      <c r="EMJ120" s="304"/>
      <c r="EMK120" s="304"/>
      <c r="EML120" s="304"/>
      <c r="EMM120" s="304"/>
      <c r="EMN120" s="304"/>
      <c r="EMO120" s="304"/>
      <c r="EMP120" s="304"/>
      <c r="EMQ120" s="304"/>
      <c r="EMR120" s="304"/>
      <c r="EMS120" s="304"/>
      <c r="EMT120" s="304"/>
      <c r="EMU120" s="304"/>
      <c r="EMV120" s="304"/>
      <c r="EMW120" s="304"/>
      <c r="EMX120" s="304"/>
      <c r="EMY120" s="304"/>
      <c r="EMZ120" s="304"/>
      <c r="ENA120" s="304"/>
      <c r="ENB120" s="304"/>
      <c r="ENC120" s="304"/>
      <c r="END120" s="304"/>
      <c r="ENE120" s="304"/>
      <c r="ENF120" s="304"/>
      <c r="ENG120" s="304"/>
      <c r="ENH120" s="304"/>
      <c r="ENI120" s="304"/>
      <c r="ENJ120" s="304"/>
      <c r="ENK120" s="304"/>
      <c r="ENL120" s="304"/>
      <c r="ENM120" s="304"/>
      <c r="ENN120" s="304"/>
      <c r="ENO120" s="304"/>
      <c r="ENP120" s="304"/>
      <c r="ENQ120" s="304"/>
      <c r="ENR120" s="304"/>
      <c r="ENS120" s="304"/>
      <c r="ENT120" s="304"/>
      <c r="ENU120" s="304"/>
      <c r="ENV120" s="304"/>
      <c r="ENW120" s="304"/>
      <c r="ENX120" s="304"/>
      <c r="ENY120" s="304"/>
      <c r="ENZ120" s="304"/>
      <c r="EOA120" s="304"/>
      <c r="EOB120" s="304"/>
      <c r="EOC120" s="304"/>
      <c r="EOD120" s="304"/>
      <c r="EOE120" s="304"/>
      <c r="EOF120" s="304"/>
      <c r="EOG120" s="304"/>
      <c r="EOH120" s="304"/>
      <c r="EOI120" s="304"/>
      <c r="EOJ120" s="304"/>
      <c r="EOK120" s="304"/>
      <c r="EOL120" s="304"/>
      <c r="EOM120" s="304"/>
      <c r="EON120" s="304"/>
      <c r="EOO120" s="304"/>
      <c r="EOP120" s="304"/>
      <c r="EOQ120" s="304"/>
      <c r="EOR120" s="304"/>
      <c r="EOS120" s="304"/>
      <c r="EOT120" s="304"/>
      <c r="EOU120" s="304"/>
      <c r="EOV120" s="304"/>
      <c r="EOW120" s="304"/>
      <c r="EOX120" s="304"/>
      <c r="EOY120" s="304"/>
      <c r="EOZ120" s="304"/>
      <c r="EPA120" s="304"/>
      <c r="EPB120" s="304"/>
      <c r="EPC120" s="304"/>
      <c r="EPD120" s="304"/>
      <c r="EPE120" s="304"/>
      <c r="EPF120" s="304"/>
      <c r="EPG120" s="304"/>
      <c r="EPH120" s="304"/>
      <c r="EPI120" s="304"/>
      <c r="EPJ120" s="304"/>
      <c r="EPK120" s="304"/>
      <c r="EPL120" s="304"/>
      <c r="EPM120" s="304"/>
      <c r="EPN120" s="304"/>
      <c r="EPO120" s="304"/>
      <c r="EPP120" s="304"/>
      <c r="EPQ120" s="304"/>
      <c r="EPR120" s="304"/>
      <c r="EPS120" s="304"/>
      <c r="EPT120" s="304"/>
      <c r="EPU120" s="304"/>
      <c r="EPV120" s="304"/>
      <c r="EPW120" s="304"/>
      <c r="EPX120" s="304"/>
      <c r="EPY120" s="304"/>
      <c r="EPZ120" s="304"/>
      <c r="EQA120" s="304"/>
      <c r="EQB120" s="304"/>
      <c r="EQC120" s="304"/>
      <c r="EQD120" s="304"/>
      <c r="EQE120" s="304"/>
      <c r="EQF120" s="304"/>
      <c r="EQG120" s="304"/>
      <c r="EQH120" s="304"/>
      <c r="EQI120" s="304"/>
      <c r="EQJ120" s="304"/>
      <c r="EQK120" s="304"/>
      <c r="EQL120" s="304"/>
      <c r="EQM120" s="304"/>
      <c r="EQN120" s="304"/>
      <c r="EQO120" s="304"/>
      <c r="EQP120" s="304"/>
      <c r="EQQ120" s="304"/>
      <c r="EQR120" s="304"/>
      <c r="EQS120" s="304"/>
      <c r="EQT120" s="304"/>
      <c r="EQU120" s="304"/>
      <c r="EQV120" s="304"/>
      <c r="EQW120" s="304"/>
      <c r="EQX120" s="304"/>
      <c r="EQY120" s="304"/>
      <c r="EQZ120" s="304"/>
      <c r="ERA120" s="304"/>
      <c r="ERB120" s="304"/>
      <c r="ERC120" s="304"/>
      <c r="ERD120" s="304"/>
      <c r="ERE120" s="304"/>
      <c r="ERF120" s="304"/>
      <c r="ERG120" s="304"/>
      <c r="ERH120" s="304"/>
      <c r="ERI120" s="304"/>
      <c r="ERJ120" s="304"/>
      <c r="ERK120" s="304"/>
      <c r="ERL120" s="304"/>
      <c r="ERM120" s="304"/>
      <c r="ERN120" s="304"/>
      <c r="ERO120" s="304"/>
      <c r="ERP120" s="304"/>
      <c r="ERQ120" s="304"/>
      <c r="ERR120" s="304"/>
      <c r="ERS120" s="304"/>
      <c r="ERT120" s="304"/>
      <c r="ERU120" s="304"/>
      <c r="ERV120" s="304"/>
      <c r="ERW120" s="304"/>
      <c r="ERX120" s="304"/>
      <c r="ERY120" s="304"/>
      <c r="ERZ120" s="304"/>
      <c r="ESA120" s="304"/>
      <c r="ESB120" s="304"/>
      <c r="ESC120" s="304"/>
      <c r="ESD120" s="304"/>
      <c r="ESE120" s="304"/>
      <c r="ESF120" s="304"/>
      <c r="ESG120" s="304"/>
      <c r="ESH120" s="304"/>
      <c r="ESI120" s="304"/>
      <c r="ESJ120" s="304"/>
      <c r="ESK120" s="304"/>
      <c r="ESL120" s="304"/>
      <c r="ESM120" s="304"/>
      <c r="ESN120" s="304"/>
      <c r="ESO120" s="304"/>
      <c r="ESP120" s="304"/>
      <c r="ESQ120" s="304"/>
      <c r="ESR120" s="304"/>
      <c r="ESS120" s="304"/>
      <c r="EST120" s="304"/>
      <c r="ESU120" s="304"/>
      <c r="ESV120" s="304"/>
      <c r="ESW120" s="304"/>
      <c r="ESX120" s="304"/>
      <c r="ESY120" s="304"/>
      <c r="ESZ120" s="304"/>
      <c r="ETA120" s="304"/>
      <c r="ETB120" s="304"/>
      <c r="ETC120" s="304"/>
      <c r="ETD120" s="304"/>
      <c r="ETE120" s="304"/>
      <c r="ETF120" s="304"/>
      <c r="ETG120" s="304"/>
      <c r="ETH120" s="304"/>
      <c r="ETI120" s="304"/>
      <c r="ETJ120" s="304"/>
      <c r="ETK120" s="304"/>
      <c r="ETL120" s="304"/>
      <c r="ETM120" s="304"/>
      <c r="ETN120" s="304"/>
      <c r="ETO120" s="304"/>
      <c r="ETP120" s="304"/>
      <c r="ETQ120" s="304"/>
      <c r="ETR120" s="304"/>
      <c r="ETS120" s="304"/>
      <c r="ETT120" s="304"/>
      <c r="ETU120" s="304"/>
      <c r="ETV120" s="304"/>
      <c r="ETW120" s="304"/>
      <c r="ETX120" s="304"/>
      <c r="ETY120" s="304"/>
      <c r="ETZ120" s="304"/>
      <c r="EUA120" s="304"/>
      <c r="EUB120" s="304"/>
      <c r="EUC120" s="304"/>
      <c r="EUD120" s="304"/>
      <c r="EUE120" s="304"/>
      <c r="EUF120" s="304"/>
      <c r="EUG120" s="304"/>
      <c r="EUH120" s="304"/>
      <c r="EUI120" s="304"/>
      <c r="EUJ120" s="304"/>
      <c r="EUK120" s="304"/>
      <c r="EUL120" s="304"/>
      <c r="EUM120" s="304"/>
      <c r="EUN120" s="304"/>
      <c r="EUO120" s="304"/>
      <c r="EUP120" s="304"/>
      <c r="EUQ120" s="304"/>
      <c r="EUR120" s="304"/>
      <c r="EUS120" s="304"/>
      <c r="EUT120" s="304"/>
      <c r="EUU120" s="304"/>
      <c r="EUV120" s="304"/>
      <c r="EUW120" s="304"/>
      <c r="EUX120" s="304"/>
      <c r="EUY120" s="304"/>
      <c r="EUZ120" s="304"/>
      <c r="EVA120" s="304"/>
      <c r="EVB120" s="304"/>
      <c r="EVC120" s="304"/>
      <c r="EVD120" s="304"/>
      <c r="EVE120" s="304"/>
      <c r="EVF120" s="304"/>
      <c r="EVG120" s="304"/>
      <c r="EVH120" s="304"/>
      <c r="EVI120" s="304"/>
      <c r="EVJ120" s="304"/>
      <c r="EVK120" s="304"/>
      <c r="EVL120" s="304"/>
      <c r="EVM120" s="304"/>
      <c r="EVN120" s="304"/>
      <c r="EVO120" s="304"/>
      <c r="EVP120" s="304"/>
      <c r="EVQ120" s="304"/>
      <c r="EVR120" s="304"/>
      <c r="EVS120" s="304"/>
      <c r="EVT120" s="304"/>
      <c r="EVU120" s="304"/>
      <c r="EVV120" s="304"/>
      <c r="EVW120" s="304"/>
      <c r="EVX120" s="304"/>
      <c r="EVY120" s="304"/>
      <c r="EVZ120" s="304"/>
      <c r="EWA120" s="304"/>
      <c r="EWB120" s="304"/>
      <c r="EWC120" s="304"/>
      <c r="EWD120" s="304"/>
      <c r="EWE120" s="304"/>
      <c r="EWF120" s="304"/>
      <c r="EWG120" s="304"/>
      <c r="EWH120" s="304"/>
      <c r="EWI120" s="304"/>
      <c r="EWJ120" s="304"/>
      <c r="EWK120" s="304"/>
      <c r="EWL120" s="304"/>
      <c r="EWM120" s="304"/>
      <c r="EWN120" s="304"/>
      <c r="EWO120" s="304"/>
      <c r="EWP120" s="304"/>
      <c r="EWQ120" s="304"/>
      <c r="EWR120" s="304"/>
      <c r="EWS120" s="304"/>
      <c r="EWT120" s="304"/>
      <c r="EWU120" s="304"/>
      <c r="EWV120" s="304"/>
      <c r="EWW120" s="304"/>
      <c r="EWX120" s="304"/>
      <c r="EWY120" s="304"/>
      <c r="EWZ120" s="304"/>
      <c r="EXA120" s="304"/>
      <c r="EXB120" s="304"/>
      <c r="EXC120" s="304"/>
      <c r="EXD120" s="304"/>
      <c r="EXE120" s="304"/>
      <c r="EXF120" s="304"/>
      <c r="EXG120" s="304"/>
      <c r="EXH120" s="304"/>
      <c r="EXI120" s="304"/>
      <c r="EXJ120" s="304"/>
      <c r="EXK120" s="304"/>
      <c r="EXL120" s="304"/>
      <c r="EXM120" s="304"/>
      <c r="EXN120" s="304"/>
      <c r="EXO120" s="304"/>
      <c r="EXP120" s="304"/>
      <c r="EXQ120" s="304"/>
      <c r="EXR120" s="304"/>
      <c r="EXS120" s="304"/>
      <c r="EXT120" s="304"/>
      <c r="EXU120" s="304"/>
      <c r="EXV120" s="304"/>
      <c r="EXW120" s="304"/>
      <c r="EXX120" s="304"/>
      <c r="EXY120" s="304"/>
      <c r="EXZ120" s="304"/>
      <c r="EYA120" s="304"/>
      <c r="EYB120" s="304"/>
      <c r="EYC120" s="304"/>
      <c r="EYD120" s="304"/>
      <c r="EYE120" s="304"/>
      <c r="EYF120" s="304"/>
      <c r="EYG120" s="304"/>
      <c r="EYH120" s="304"/>
      <c r="EYI120" s="304"/>
      <c r="EYJ120" s="304"/>
      <c r="EYK120" s="304"/>
      <c r="EYL120" s="304"/>
      <c r="EYM120" s="304"/>
      <c r="EYN120" s="304"/>
      <c r="EYO120" s="304"/>
      <c r="EYP120" s="304"/>
      <c r="EYQ120" s="304"/>
      <c r="EYR120" s="304"/>
      <c r="EYS120" s="304"/>
      <c r="EYT120" s="304"/>
      <c r="EYU120" s="304"/>
      <c r="EYV120" s="304"/>
      <c r="EYW120" s="304"/>
      <c r="EYX120" s="304"/>
      <c r="EYY120" s="304"/>
      <c r="EYZ120" s="304"/>
      <c r="EZA120" s="304"/>
      <c r="EZB120" s="304"/>
      <c r="EZC120" s="304"/>
      <c r="EZD120" s="304"/>
      <c r="EZE120" s="304"/>
      <c r="EZF120" s="304"/>
      <c r="EZG120" s="304"/>
      <c r="EZH120" s="304"/>
      <c r="EZI120" s="304"/>
      <c r="EZJ120" s="304"/>
      <c r="EZK120" s="304"/>
      <c r="EZL120" s="304"/>
      <c r="EZM120" s="304"/>
      <c r="EZN120" s="304"/>
      <c r="EZO120" s="304"/>
      <c r="EZP120" s="304"/>
      <c r="EZQ120" s="304"/>
      <c r="EZR120" s="304"/>
      <c r="EZS120" s="304"/>
      <c r="EZT120" s="304"/>
      <c r="EZU120" s="304"/>
      <c r="EZV120" s="304"/>
      <c r="EZW120" s="304"/>
      <c r="EZX120" s="304"/>
      <c r="EZY120" s="304"/>
      <c r="EZZ120" s="304"/>
      <c r="FAA120" s="304"/>
      <c r="FAB120" s="304"/>
      <c r="FAC120" s="304"/>
      <c r="FAD120" s="304"/>
      <c r="FAE120" s="304"/>
      <c r="FAF120" s="304"/>
      <c r="FAG120" s="304"/>
      <c r="FAH120" s="304"/>
      <c r="FAI120" s="304"/>
      <c r="FAJ120" s="304"/>
      <c r="FAK120" s="304"/>
      <c r="FAL120" s="304"/>
      <c r="FAM120" s="304"/>
      <c r="FAN120" s="304"/>
      <c r="FAO120" s="304"/>
      <c r="FAP120" s="304"/>
      <c r="FAQ120" s="304"/>
      <c r="FAR120" s="304"/>
      <c r="FAS120" s="304"/>
      <c r="FAT120" s="304"/>
      <c r="FAU120" s="304"/>
      <c r="FAV120" s="304"/>
      <c r="FAW120" s="304"/>
      <c r="FAX120" s="304"/>
      <c r="FAY120" s="304"/>
      <c r="FAZ120" s="304"/>
      <c r="FBA120" s="304"/>
      <c r="FBB120" s="304"/>
      <c r="FBC120" s="304"/>
      <c r="FBD120" s="304"/>
      <c r="FBE120" s="304"/>
      <c r="FBF120" s="304"/>
      <c r="FBG120" s="304"/>
      <c r="FBH120" s="304"/>
      <c r="FBI120" s="304"/>
      <c r="FBJ120" s="304"/>
      <c r="FBK120" s="304"/>
      <c r="FBL120" s="304"/>
      <c r="FBM120" s="304"/>
      <c r="FBN120" s="304"/>
      <c r="FBO120" s="304"/>
      <c r="FBP120" s="304"/>
      <c r="FBQ120" s="304"/>
      <c r="FBR120" s="304"/>
      <c r="FBS120" s="304"/>
      <c r="FBT120" s="304"/>
      <c r="FBU120" s="304"/>
      <c r="FBV120" s="304"/>
      <c r="FBW120" s="304"/>
      <c r="FBX120" s="304"/>
      <c r="FBY120" s="304"/>
      <c r="FBZ120" s="304"/>
      <c r="FCA120" s="304"/>
      <c r="FCB120" s="304"/>
      <c r="FCC120" s="304"/>
      <c r="FCD120" s="304"/>
      <c r="FCE120" s="304"/>
      <c r="FCF120" s="304"/>
      <c r="FCG120" s="304"/>
      <c r="FCH120" s="304"/>
      <c r="FCI120" s="304"/>
      <c r="FCJ120" s="304"/>
      <c r="FCK120" s="304"/>
      <c r="FCL120" s="304"/>
      <c r="FCM120" s="304"/>
      <c r="FCN120" s="304"/>
      <c r="FCO120" s="304"/>
      <c r="FCP120" s="304"/>
      <c r="FCQ120" s="304"/>
      <c r="FCR120" s="304"/>
      <c r="FCS120" s="304"/>
      <c r="FCT120" s="304"/>
      <c r="FCU120" s="304"/>
      <c r="FCV120" s="304"/>
      <c r="FCW120" s="304"/>
      <c r="FCX120" s="304"/>
      <c r="FCY120" s="304"/>
      <c r="FCZ120" s="304"/>
      <c r="FDA120" s="304"/>
      <c r="FDB120" s="304"/>
      <c r="FDC120" s="304"/>
      <c r="FDD120" s="304"/>
      <c r="FDE120" s="304"/>
      <c r="FDF120" s="304"/>
      <c r="FDG120" s="304"/>
      <c r="FDH120" s="304"/>
      <c r="FDI120" s="304"/>
      <c r="FDJ120" s="304"/>
      <c r="FDK120" s="304"/>
      <c r="FDL120" s="304"/>
      <c r="FDM120" s="304"/>
      <c r="FDN120" s="304"/>
      <c r="FDO120" s="304"/>
      <c r="FDP120" s="304"/>
      <c r="FDQ120" s="304"/>
      <c r="FDR120" s="304"/>
      <c r="FDS120" s="304"/>
      <c r="FDT120" s="304"/>
      <c r="FDU120" s="304"/>
      <c r="FDV120" s="304"/>
      <c r="FDW120" s="304"/>
      <c r="FDX120" s="304"/>
      <c r="FDY120" s="304"/>
      <c r="FDZ120" s="304"/>
      <c r="FEA120" s="304"/>
      <c r="FEB120" s="304"/>
      <c r="FEC120" s="304"/>
      <c r="FED120" s="304"/>
      <c r="FEE120" s="304"/>
      <c r="FEF120" s="304"/>
      <c r="FEG120" s="304"/>
      <c r="FEH120" s="304"/>
      <c r="FEI120" s="304"/>
      <c r="FEJ120" s="304"/>
      <c r="FEK120" s="304"/>
      <c r="FEL120" s="304"/>
      <c r="FEM120" s="304"/>
      <c r="FEN120" s="304"/>
      <c r="FEO120" s="304"/>
      <c r="FEP120" s="304"/>
      <c r="FEQ120" s="304"/>
      <c r="FER120" s="304"/>
      <c r="FES120" s="304"/>
      <c r="FET120" s="304"/>
      <c r="FEU120" s="304"/>
      <c r="FEV120" s="304"/>
      <c r="FEW120" s="304"/>
      <c r="FEX120" s="304"/>
      <c r="FEY120" s="304"/>
      <c r="FEZ120" s="304"/>
      <c r="FFA120" s="304"/>
      <c r="FFB120" s="304"/>
      <c r="FFC120" s="304"/>
      <c r="FFD120" s="304"/>
      <c r="FFE120" s="304"/>
      <c r="FFF120" s="304"/>
      <c r="FFG120" s="304"/>
      <c r="FFH120" s="304"/>
      <c r="FFI120" s="304"/>
      <c r="FFJ120" s="304"/>
      <c r="FFK120" s="304"/>
      <c r="FFL120" s="304"/>
      <c r="FFM120" s="304"/>
      <c r="FFN120" s="304"/>
      <c r="FFO120" s="304"/>
      <c r="FFP120" s="304"/>
      <c r="FFQ120" s="304"/>
      <c r="FFR120" s="304"/>
      <c r="FFS120" s="304"/>
      <c r="FFT120" s="304"/>
      <c r="FFU120" s="304"/>
      <c r="FFV120" s="304"/>
      <c r="FFW120" s="304"/>
      <c r="FFX120" s="304"/>
      <c r="FFY120" s="304"/>
      <c r="FFZ120" s="304"/>
      <c r="FGA120" s="304"/>
      <c r="FGB120" s="304"/>
      <c r="FGC120" s="304"/>
      <c r="FGD120" s="304"/>
      <c r="FGE120" s="304"/>
      <c r="FGF120" s="304"/>
      <c r="FGG120" s="304"/>
      <c r="FGH120" s="304"/>
      <c r="FGI120" s="304"/>
      <c r="FGJ120" s="304"/>
      <c r="FGK120" s="304"/>
      <c r="FGL120" s="304"/>
      <c r="FGM120" s="304"/>
      <c r="FGN120" s="304"/>
      <c r="FGO120" s="304"/>
      <c r="FGP120" s="304"/>
      <c r="FGQ120" s="304"/>
      <c r="FGR120" s="304"/>
      <c r="FGS120" s="304"/>
      <c r="FGT120" s="304"/>
      <c r="FGU120" s="304"/>
      <c r="FGV120" s="304"/>
      <c r="FGW120" s="304"/>
      <c r="FGX120" s="304"/>
      <c r="FGY120" s="304"/>
      <c r="FGZ120" s="304"/>
      <c r="FHA120" s="304"/>
      <c r="FHB120" s="304"/>
      <c r="FHC120" s="304"/>
      <c r="FHD120" s="304"/>
      <c r="FHE120" s="304"/>
      <c r="FHF120" s="304"/>
      <c r="FHG120" s="304"/>
      <c r="FHH120" s="304"/>
      <c r="FHI120" s="304"/>
      <c r="FHJ120" s="304"/>
      <c r="FHK120" s="304"/>
      <c r="FHL120" s="304"/>
      <c r="FHM120" s="304"/>
      <c r="FHN120" s="304"/>
      <c r="FHO120" s="304"/>
      <c r="FHP120" s="304"/>
      <c r="FHQ120" s="304"/>
      <c r="FHR120" s="304"/>
      <c r="FHS120" s="304"/>
      <c r="FHT120" s="304"/>
      <c r="FHU120" s="304"/>
      <c r="FHV120" s="304"/>
      <c r="FHW120" s="304"/>
      <c r="FHX120" s="304"/>
      <c r="FHY120" s="304"/>
      <c r="FHZ120" s="304"/>
      <c r="FIA120" s="304"/>
      <c r="FIB120" s="304"/>
      <c r="FIC120" s="304"/>
      <c r="FID120" s="304"/>
      <c r="FIE120" s="304"/>
      <c r="FIF120" s="304"/>
      <c r="FIG120" s="304"/>
      <c r="FIH120" s="304"/>
      <c r="FII120" s="304"/>
      <c r="FIJ120" s="304"/>
      <c r="FIK120" s="304"/>
      <c r="FIL120" s="304"/>
      <c r="FIM120" s="304"/>
      <c r="FIN120" s="304"/>
      <c r="FIO120" s="304"/>
      <c r="FIP120" s="304"/>
      <c r="FIQ120" s="304"/>
      <c r="FIR120" s="304"/>
      <c r="FIS120" s="304"/>
      <c r="FIT120" s="304"/>
      <c r="FIU120" s="304"/>
      <c r="FIV120" s="304"/>
      <c r="FIW120" s="304"/>
      <c r="FIX120" s="304"/>
      <c r="FIY120" s="304"/>
      <c r="FIZ120" s="304"/>
      <c r="FJA120" s="304"/>
      <c r="FJB120" s="304"/>
      <c r="FJC120" s="304"/>
      <c r="FJD120" s="304"/>
      <c r="FJE120" s="304"/>
      <c r="FJF120" s="304"/>
      <c r="FJG120" s="304"/>
      <c r="FJH120" s="304"/>
      <c r="FJI120" s="304"/>
      <c r="FJJ120" s="304"/>
      <c r="FJK120" s="304"/>
      <c r="FJL120" s="304"/>
      <c r="FJM120" s="304"/>
      <c r="FJN120" s="304"/>
      <c r="FJO120" s="304"/>
      <c r="FJP120" s="304"/>
      <c r="FJQ120" s="304"/>
      <c r="FJR120" s="304"/>
      <c r="FJS120" s="304"/>
      <c r="FJT120" s="304"/>
      <c r="FJU120" s="304"/>
      <c r="FJV120" s="304"/>
      <c r="FJW120" s="304"/>
      <c r="FJX120" s="304"/>
      <c r="FJY120" s="304"/>
      <c r="FJZ120" s="304"/>
      <c r="FKA120" s="304"/>
      <c r="FKB120" s="304"/>
      <c r="FKC120" s="304"/>
      <c r="FKD120" s="304"/>
      <c r="FKE120" s="304"/>
      <c r="FKF120" s="304"/>
      <c r="FKG120" s="304"/>
      <c r="FKH120" s="304"/>
      <c r="FKI120" s="304"/>
      <c r="FKJ120" s="304"/>
      <c r="FKK120" s="304"/>
      <c r="FKL120" s="304"/>
      <c r="FKM120" s="304"/>
      <c r="FKN120" s="304"/>
      <c r="FKO120" s="304"/>
      <c r="FKP120" s="304"/>
      <c r="FKQ120" s="304"/>
      <c r="FKR120" s="304"/>
      <c r="FKS120" s="304"/>
      <c r="FKT120" s="304"/>
      <c r="FKU120" s="304"/>
      <c r="FKV120" s="304"/>
      <c r="FKW120" s="304"/>
      <c r="FKX120" s="304"/>
      <c r="FKY120" s="304"/>
      <c r="FKZ120" s="304"/>
      <c r="FLA120" s="304"/>
      <c r="FLB120" s="304"/>
      <c r="FLC120" s="304"/>
      <c r="FLD120" s="304"/>
      <c r="FLE120" s="304"/>
      <c r="FLF120" s="304"/>
      <c r="FLG120" s="304"/>
      <c r="FLH120" s="304"/>
      <c r="FLI120" s="304"/>
      <c r="FLJ120" s="304"/>
      <c r="FLK120" s="304"/>
      <c r="FLL120" s="304"/>
      <c r="FLM120" s="304"/>
      <c r="FLN120" s="304"/>
      <c r="FLO120" s="304"/>
      <c r="FLP120" s="304"/>
      <c r="FLQ120" s="304"/>
      <c r="FLR120" s="304"/>
      <c r="FLS120" s="304"/>
      <c r="FLT120" s="304"/>
      <c r="FLU120" s="304"/>
      <c r="FLV120" s="304"/>
      <c r="FLW120" s="304"/>
      <c r="FLX120" s="304"/>
      <c r="FLY120" s="304"/>
      <c r="FLZ120" s="304"/>
      <c r="FMA120" s="304"/>
      <c r="FMB120" s="304"/>
      <c r="FMC120" s="304"/>
      <c r="FMD120" s="304"/>
      <c r="FME120" s="304"/>
      <c r="FMF120" s="304"/>
      <c r="FMG120" s="304"/>
      <c r="FMH120" s="304"/>
      <c r="FMI120" s="304"/>
      <c r="FMJ120" s="304"/>
      <c r="FMK120" s="304"/>
      <c r="FML120" s="304"/>
      <c r="FMM120" s="304"/>
      <c r="FMN120" s="304"/>
      <c r="FMO120" s="304"/>
      <c r="FMP120" s="304"/>
      <c r="FMQ120" s="304"/>
      <c r="FMR120" s="304"/>
      <c r="FMS120" s="304"/>
      <c r="FMT120" s="304"/>
      <c r="FMU120" s="304"/>
      <c r="FMV120" s="304"/>
      <c r="FMW120" s="304"/>
      <c r="FMX120" s="304"/>
      <c r="FMY120" s="304"/>
      <c r="FMZ120" s="304"/>
      <c r="FNA120" s="304"/>
      <c r="FNB120" s="304"/>
      <c r="FNC120" s="304"/>
      <c r="FND120" s="304"/>
      <c r="FNE120" s="304"/>
      <c r="FNF120" s="304"/>
      <c r="FNG120" s="304"/>
      <c r="FNH120" s="304"/>
      <c r="FNI120" s="304"/>
      <c r="FNJ120" s="304"/>
      <c r="FNK120" s="304"/>
      <c r="FNL120" s="304"/>
      <c r="FNM120" s="304"/>
      <c r="FNN120" s="304"/>
      <c r="FNO120" s="304"/>
      <c r="FNP120" s="304"/>
      <c r="FNQ120" s="304"/>
      <c r="FNR120" s="304"/>
      <c r="FNS120" s="304"/>
      <c r="FNT120" s="304"/>
      <c r="FNU120" s="304"/>
      <c r="FNV120" s="304"/>
      <c r="FNW120" s="304"/>
      <c r="FNX120" s="304"/>
      <c r="FNY120" s="304"/>
      <c r="FNZ120" s="304"/>
      <c r="FOA120" s="304"/>
      <c r="FOB120" s="304"/>
      <c r="FOC120" s="304"/>
      <c r="FOD120" s="304"/>
      <c r="FOE120" s="304"/>
      <c r="FOF120" s="304"/>
      <c r="FOG120" s="304"/>
      <c r="FOH120" s="304"/>
      <c r="FOI120" s="304"/>
      <c r="FOJ120" s="304"/>
      <c r="FOK120" s="304"/>
      <c r="FOL120" s="304"/>
      <c r="FOM120" s="304"/>
      <c r="FON120" s="304"/>
      <c r="FOO120" s="304"/>
      <c r="FOP120" s="304"/>
      <c r="FOQ120" s="304"/>
      <c r="FOR120" s="304"/>
      <c r="FOS120" s="304"/>
      <c r="FOT120" s="304"/>
      <c r="FOU120" s="304"/>
      <c r="FOV120" s="304"/>
      <c r="FOW120" s="304"/>
      <c r="FOX120" s="304"/>
      <c r="FOY120" s="304"/>
      <c r="FOZ120" s="304"/>
      <c r="FPA120" s="304"/>
      <c r="FPB120" s="304"/>
      <c r="FPC120" s="304"/>
      <c r="FPD120" s="304"/>
      <c r="FPE120" s="304"/>
      <c r="FPF120" s="304"/>
      <c r="FPG120" s="304"/>
      <c r="FPH120" s="304"/>
      <c r="FPI120" s="304"/>
      <c r="FPJ120" s="304"/>
      <c r="FPK120" s="304"/>
      <c r="FPL120" s="304"/>
      <c r="FPM120" s="304"/>
      <c r="FPN120" s="304"/>
      <c r="FPO120" s="304"/>
      <c r="FPP120" s="304"/>
      <c r="FPQ120" s="304"/>
      <c r="FPR120" s="304"/>
      <c r="FPS120" s="304"/>
      <c r="FPT120" s="304"/>
      <c r="FPU120" s="304"/>
      <c r="FPV120" s="304"/>
      <c r="FPW120" s="304"/>
      <c r="FPX120" s="304"/>
      <c r="FPY120" s="304"/>
      <c r="FPZ120" s="304"/>
      <c r="FQA120" s="304"/>
      <c r="FQB120" s="304"/>
      <c r="FQC120" s="304"/>
      <c r="FQD120" s="304"/>
      <c r="FQE120" s="304"/>
      <c r="FQF120" s="304"/>
      <c r="FQG120" s="304"/>
      <c r="FQH120" s="304"/>
      <c r="FQI120" s="304"/>
      <c r="FQJ120" s="304"/>
      <c r="FQK120" s="304"/>
      <c r="FQL120" s="304"/>
      <c r="FQM120" s="304"/>
      <c r="FQN120" s="304"/>
      <c r="FQO120" s="304"/>
      <c r="FQP120" s="304"/>
      <c r="FQQ120" s="304"/>
      <c r="FQR120" s="304"/>
      <c r="FQS120" s="304"/>
      <c r="FQT120" s="304"/>
      <c r="FQU120" s="304"/>
      <c r="FQV120" s="304"/>
      <c r="FQW120" s="304"/>
      <c r="FQX120" s="304"/>
      <c r="FQY120" s="304"/>
      <c r="FQZ120" s="304"/>
      <c r="FRA120" s="304"/>
      <c r="FRB120" s="304"/>
      <c r="FRC120" s="304"/>
      <c r="FRD120" s="304"/>
      <c r="FRE120" s="304"/>
      <c r="FRF120" s="304"/>
      <c r="FRG120" s="304"/>
      <c r="FRH120" s="304"/>
      <c r="FRI120" s="304"/>
      <c r="FRJ120" s="304"/>
      <c r="FRK120" s="304"/>
      <c r="FRL120" s="304"/>
      <c r="FRM120" s="304"/>
      <c r="FRN120" s="304"/>
      <c r="FRO120" s="304"/>
      <c r="FRP120" s="304"/>
      <c r="FRQ120" s="304"/>
      <c r="FRR120" s="304"/>
      <c r="FRS120" s="304"/>
      <c r="FRT120" s="304"/>
      <c r="FRU120" s="304"/>
      <c r="FRV120" s="304"/>
      <c r="FRW120" s="304"/>
      <c r="FRX120" s="304"/>
      <c r="FRY120" s="304"/>
      <c r="FRZ120" s="304"/>
      <c r="FSA120" s="304"/>
      <c r="FSB120" s="304"/>
      <c r="FSC120" s="304"/>
      <c r="FSD120" s="304"/>
      <c r="FSE120" s="304"/>
      <c r="FSF120" s="304"/>
      <c r="FSG120" s="304"/>
      <c r="FSH120" s="304"/>
      <c r="FSI120" s="304"/>
      <c r="FSJ120" s="304"/>
      <c r="FSK120" s="304"/>
      <c r="FSL120" s="304"/>
      <c r="FSM120" s="304"/>
      <c r="FSN120" s="304"/>
      <c r="FSO120" s="304"/>
      <c r="FSP120" s="304"/>
      <c r="FSQ120" s="304"/>
      <c r="FSR120" s="304"/>
      <c r="FSS120" s="304"/>
      <c r="FST120" s="304"/>
      <c r="FSU120" s="304"/>
      <c r="FSV120" s="304"/>
      <c r="FSW120" s="304"/>
      <c r="FSX120" s="304"/>
      <c r="FSY120" s="304"/>
      <c r="FSZ120" s="304"/>
      <c r="FTA120" s="304"/>
      <c r="FTB120" s="304"/>
      <c r="FTC120" s="304"/>
      <c r="FTD120" s="304"/>
      <c r="FTE120" s="304"/>
      <c r="FTF120" s="304"/>
      <c r="FTG120" s="304"/>
      <c r="FTH120" s="304"/>
      <c r="FTI120" s="304"/>
      <c r="FTJ120" s="304"/>
      <c r="FTK120" s="304"/>
      <c r="FTL120" s="304"/>
      <c r="FTM120" s="304"/>
      <c r="FTN120" s="304"/>
      <c r="FTO120" s="304"/>
      <c r="FTP120" s="304"/>
      <c r="FTQ120" s="304"/>
      <c r="FTR120" s="304"/>
      <c r="FTS120" s="304"/>
      <c r="FTT120" s="304"/>
      <c r="FTU120" s="304"/>
      <c r="FTV120" s="304"/>
      <c r="FTW120" s="304"/>
      <c r="FTX120" s="304"/>
      <c r="FTY120" s="304"/>
      <c r="FTZ120" s="304"/>
      <c r="FUA120" s="304"/>
      <c r="FUB120" s="304"/>
      <c r="FUC120" s="304"/>
      <c r="FUD120" s="304"/>
      <c r="FUE120" s="304"/>
      <c r="FUF120" s="304"/>
      <c r="FUG120" s="304"/>
      <c r="FUH120" s="304"/>
      <c r="FUI120" s="304"/>
      <c r="FUJ120" s="304"/>
      <c r="FUK120" s="304"/>
      <c r="FUL120" s="304"/>
      <c r="FUM120" s="304"/>
      <c r="FUN120" s="304"/>
      <c r="FUO120" s="304"/>
      <c r="FUP120" s="304"/>
      <c r="FUQ120" s="304"/>
      <c r="FUR120" s="304"/>
      <c r="FUS120" s="304"/>
      <c r="FUT120" s="304"/>
      <c r="FUU120" s="304"/>
      <c r="FUV120" s="304"/>
      <c r="FUW120" s="304"/>
      <c r="FUX120" s="304"/>
      <c r="FUY120" s="304"/>
      <c r="FUZ120" s="304"/>
      <c r="FVA120" s="304"/>
      <c r="FVB120" s="304"/>
      <c r="FVC120" s="304"/>
      <c r="FVD120" s="304"/>
      <c r="FVE120" s="304"/>
      <c r="FVF120" s="304"/>
      <c r="FVG120" s="304"/>
      <c r="FVH120" s="304"/>
      <c r="FVI120" s="304"/>
      <c r="FVJ120" s="304"/>
      <c r="FVK120" s="304"/>
      <c r="FVL120" s="304"/>
      <c r="FVM120" s="304"/>
      <c r="FVN120" s="304"/>
      <c r="FVO120" s="304"/>
      <c r="FVP120" s="304"/>
      <c r="FVQ120" s="304"/>
      <c r="FVR120" s="304"/>
      <c r="FVS120" s="304"/>
      <c r="FVT120" s="304"/>
      <c r="FVU120" s="304"/>
      <c r="FVV120" s="304"/>
      <c r="FVW120" s="304"/>
      <c r="FVX120" s="304"/>
      <c r="FVY120" s="304"/>
      <c r="FVZ120" s="304"/>
      <c r="FWA120" s="304"/>
      <c r="FWB120" s="304"/>
      <c r="FWC120" s="304"/>
      <c r="FWD120" s="304"/>
      <c r="FWE120" s="304"/>
      <c r="FWF120" s="304"/>
      <c r="FWG120" s="304"/>
      <c r="FWH120" s="304"/>
      <c r="FWI120" s="304"/>
      <c r="FWJ120" s="304"/>
      <c r="FWK120" s="304"/>
      <c r="FWL120" s="304"/>
      <c r="FWM120" s="304"/>
      <c r="FWN120" s="304"/>
      <c r="FWO120" s="304"/>
      <c r="FWP120" s="304"/>
      <c r="FWQ120" s="304"/>
      <c r="FWR120" s="304"/>
      <c r="FWS120" s="304"/>
      <c r="FWT120" s="304"/>
      <c r="FWU120" s="304"/>
      <c r="FWV120" s="304"/>
      <c r="FWW120" s="304"/>
      <c r="FWX120" s="304"/>
      <c r="FWY120" s="304"/>
      <c r="FWZ120" s="304"/>
      <c r="FXA120" s="304"/>
      <c r="FXB120" s="304"/>
      <c r="FXC120" s="304"/>
      <c r="FXD120" s="304"/>
      <c r="FXE120" s="304"/>
      <c r="FXF120" s="304"/>
      <c r="FXG120" s="304"/>
      <c r="FXH120" s="304"/>
      <c r="FXI120" s="304"/>
      <c r="FXJ120" s="304"/>
      <c r="FXK120" s="304"/>
      <c r="FXL120" s="304"/>
      <c r="FXM120" s="304"/>
      <c r="FXN120" s="304"/>
      <c r="FXO120" s="304"/>
      <c r="FXP120" s="304"/>
      <c r="FXQ120" s="304"/>
      <c r="FXR120" s="304"/>
      <c r="FXS120" s="304"/>
      <c r="FXT120" s="304"/>
      <c r="FXU120" s="304"/>
      <c r="FXV120" s="304"/>
      <c r="FXW120" s="304"/>
      <c r="FXX120" s="304"/>
      <c r="FXY120" s="304"/>
      <c r="FXZ120" s="304"/>
      <c r="FYA120" s="304"/>
      <c r="FYB120" s="304"/>
      <c r="FYC120" s="304"/>
      <c r="FYD120" s="304"/>
      <c r="FYE120" s="304"/>
      <c r="FYF120" s="304"/>
      <c r="FYG120" s="304"/>
      <c r="FYH120" s="304"/>
      <c r="FYI120" s="304"/>
      <c r="FYJ120" s="304"/>
      <c r="FYK120" s="304"/>
      <c r="FYL120" s="304"/>
      <c r="FYM120" s="304"/>
      <c r="FYN120" s="304"/>
      <c r="FYO120" s="304"/>
      <c r="FYP120" s="304"/>
      <c r="FYQ120" s="304"/>
      <c r="FYR120" s="304"/>
      <c r="FYS120" s="304"/>
      <c r="FYT120" s="304"/>
      <c r="FYU120" s="304"/>
      <c r="FYV120" s="304"/>
      <c r="FYW120" s="304"/>
      <c r="FYX120" s="304"/>
      <c r="FYY120" s="304"/>
      <c r="FYZ120" s="304"/>
      <c r="FZA120" s="304"/>
      <c r="FZB120" s="304"/>
      <c r="FZC120" s="304"/>
      <c r="FZD120" s="304"/>
      <c r="FZE120" s="304"/>
      <c r="FZF120" s="304"/>
      <c r="FZG120" s="304"/>
      <c r="FZH120" s="304"/>
      <c r="FZI120" s="304"/>
      <c r="FZJ120" s="304"/>
      <c r="FZK120" s="304"/>
      <c r="FZL120" s="304"/>
      <c r="FZM120" s="304"/>
      <c r="FZN120" s="304"/>
      <c r="FZO120" s="304"/>
      <c r="FZP120" s="304"/>
      <c r="FZQ120" s="304"/>
      <c r="FZR120" s="304"/>
      <c r="FZS120" s="304"/>
      <c r="FZT120" s="304"/>
      <c r="FZU120" s="304"/>
      <c r="FZV120" s="304"/>
      <c r="FZW120" s="304"/>
      <c r="FZX120" s="304"/>
      <c r="FZY120" s="304"/>
      <c r="FZZ120" s="304"/>
      <c r="GAA120" s="304"/>
      <c r="GAB120" s="304"/>
      <c r="GAC120" s="304"/>
      <c r="GAD120" s="304"/>
      <c r="GAE120" s="304"/>
      <c r="GAF120" s="304"/>
      <c r="GAG120" s="304"/>
      <c r="GAH120" s="304"/>
      <c r="GAI120" s="304"/>
      <c r="GAJ120" s="304"/>
      <c r="GAK120" s="304"/>
      <c r="GAL120" s="304"/>
      <c r="GAM120" s="304"/>
      <c r="GAN120" s="304"/>
      <c r="GAO120" s="304"/>
      <c r="GAP120" s="304"/>
      <c r="GAQ120" s="304"/>
      <c r="GAR120" s="304"/>
      <c r="GAS120" s="304"/>
      <c r="GAT120" s="304"/>
      <c r="GAU120" s="304"/>
      <c r="GAV120" s="304"/>
      <c r="GAW120" s="304"/>
      <c r="GAX120" s="304"/>
      <c r="GAY120" s="304"/>
      <c r="GAZ120" s="304"/>
      <c r="GBA120" s="304"/>
      <c r="GBB120" s="304"/>
      <c r="GBC120" s="304"/>
      <c r="GBD120" s="304"/>
      <c r="GBE120" s="304"/>
      <c r="GBF120" s="304"/>
      <c r="GBG120" s="304"/>
      <c r="GBH120" s="304"/>
      <c r="GBI120" s="304"/>
      <c r="GBJ120" s="304"/>
      <c r="GBK120" s="304"/>
      <c r="GBL120" s="304"/>
      <c r="GBM120" s="304"/>
      <c r="GBN120" s="304"/>
      <c r="GBO120" s="304"/>
      <c r="GBP120" s="304"/>
      <c r="GBQ120" s="304"/>
      <c r="GBR120" s="304"/>
      <c r="GBS120" s="304"/>
      <c r="GBT120" s="304"/>
      <c r="GBU120" s="304"/>
      <c r="GBV120" s="304"/>
      <c r="GBW120" s="304"/>
      <c r="GBX120" s="304"/>
      <c r="GBY120" s="304"/>
      <c r="GBZ120" s="304"/>
      <c r="GCA120" s="304"/>
      <c r="GCB120" s="304"/>
      <c r="GCC120" s="304"/>
      <c r="GCD120" s="304"/>
      <c r="GCE120" s="304"/>
      <c r="GCF120" s="304"/>
      <c r="GCG120" s="304"/>
      <c r="GCH120" s="304"/>
      <c r="GCI120" s="304"/>
      <c r="GCJ120" s="304"/>
      <c r="GCK120" s="304"/>
      <c r="GCL120" s="304"/>
      <c r="GCM120" s="304"/>
      <c r="GCN120" s="304"/>
      <c r="GCO120" s="304"/>
      <c r="GCP120" s="304"/>
      <c r="GCQ120" s="304"/>
      <c r="GCR120" s="304"/>
      <c r="GCS120" s="304"/>
      <c r="GCT120" s="304"/>
      <c r="GCU120" s="304"/>
      <c r="GCV120" s="304"/>
      <c r="GCW120" s="304"/>
      <c r="GCX120" s="304"/>
      <c r="GCY120" s="304"/>
      <c r="GCZ120" s="304"/>
      <c r="GDA120" s="304"/>
      <c r="GDB120" s="304"/>
      <c r="GDC120" s="304"/>
      <c r="GDD120" s="304"/>
      <c r="GDE120" s="304"/>
      <c r="GDF120" s="304"/>
      <c r="GDG120" s="304"/>
      <c r="GDH120" s="304"/>
      <c r="GDI120" s="304"/>
      <c r="GDJ120" s="304"/>
      <c r="GDK120" s="304"/>
      <c r="GDL120" s="304"/>
      <c r="GDM120" s="304"/>
      <c r="GDN120" s="304"/>
      <c r="GDO120" s="304"/>
      <c r="GDP120" s="304"/>
      <c r="GDQ120" s="304"/>
      <c r="GDR120" s="304"/>
      <c r="GDS120" s="304"/>
      <c r="GDT120" s="304"/>
      <c r="GDU120" s="304"/>
      <c r="GDV120" s="304"/>
      <c r="GDW120" s="304"/>
      <c r="GDX120" s="304"/>
      <c r="GDY120" s="304"/>
      <c r="GDZ120" s="304"/>
      <c r="GEA120" s="304"/>
      <c r="GEB120" s="304"/>
      <c r="GEC120" s="304"/>
      <c r="GED120" s="304"/>
      <c r="GEE120" s="304"/>
      <c r="GEF120" s="304"/>
      <c r="GEG120" s="304"/>
      <c r="GEH120" s="304"/>
      <c r="GEI120" s="304"/>
      <c r="GEJ120" s="304"/>
      <c r="GEK120" s="304"/>
      <c r="GEL120" s="304"/>
      <c r="GEM120" s="304"/>
      <c r="GEN120" s="304"/>
      <c r="GEO120" s="304"/>
      <c r="GEP120" s="304"/>
      <c r="GEQ120" s="304"/>
      <c r="GER120" s="304"/>
      <c r="GES120" s="304"/>
      <c r="GET120" s="304"/>
      <c r="GEU120" s="304"/>
      <c r="GEV120" s="304"/>
      <c r="GEW120" s="304"/>
      <c r="GEX120" s="304"/>
      <c r="GEY120" s="304"/>
      <c r="GEZ120" s="304"/>
      <c r="GFA120" s="304"/>
      <c r="GFB120" s="304"/>
      <c r="GFC120" s="304"/>
      <c r="GFD120" s="304"/>
      <c r="GFE120" s="304"/>
      <c r="GFF120" s="304"/>
      <c r="GFG120" s="304"/>
      <c r="GFH120" s="304"/>
      <c r="GFI120" s="304"/>
      <c r="GFJ120" s="304"/>
      <c r="GFK120" s="304"/>
      <c r="GFL120" s="304"/>
      <c r="GFM120" s="304"/>
      <c r="GFN120" s="304"/>
      <c r="GFO120" s="304"/>
      <c r="GFP120" s="304"/>
      <c r="GFQ120" s="304"/>
      <c r="GFR120" s="304"/>
      <c r="GFS120" s="304"/>
      <c r="GFT120" s="304"/>
      <c r="GFU120" s="304"/>
      <c r="GFV120" s="304"/>
      <c r="GFW120" s="304"/>
      <c r="GFX120" s="304"/>
      <c r="GFY120" s="304"/>
      <c r="GFZ120" s="304"/>
      <c r="GGA120" s="304"/>
      <c r="GGB120" s="304"/>
      <c r="GGC120" s="304"/>
      <c r="GGD120" s="304"/>
      <c r="GGE120" s="304"/>
      <c r="GGF120" s="304"/>
      <c r="GGG120" s="304"/>
      <c r="GGH120" s="304"/>
      <c r="GGI120" s="304"/>
      <c r="GGJ120" s="304"/>
      <c r="GGK120" s="304"/>
      <c r="GGL120" s="304"/>
      <c r="GGM120" s="304"/>
      <c r="GGN120" s="304"/>
      <c r="GGO120" s="304"/>
      <c r="GGP120" s="304"/>
      <c r="GGQ120" s="304"/>
      <c r="GGR120" s="304"/>
      <c r="GGS120" s="304"/>
      <c r="GGT120" s="304"/>
      <c r="GGU120" s="304"/>
      <c r="GGV120" s="304"/>
      <c r="GGW120" s="304"/>
      <c r="GGX120" s="304"/>
      <c r="GGY120" s="304"/>
      <c r="GGZ120" s="304"/>
      <c r="GHA120" s="304"/>
      <c r="GHB120" s="304"/>
      <c r="GHC120" s="304"/>
      <c r="GHD120" s="304"/>
      <c r="GHE120" s="304"/>
      <c r="GHF120" s="304"/>
      <c r="GHG120" s="304"/>
      <c r="GHH120" s="304"/>
      <c r="GHI120" s="304"/>
      <c r="GHJ120" s="304"/>
      <c r="GHK120" s="304"/>
      <c r="GHL120" s="304"/>
      <c r="GHM120" s="304"/>
      <c r="GHN120" s="304"/>
      <c r="GHO120" s="304"/>
      <c r="GHP120" s="304"/>
      <c r="GHQ120" s="304"/>
      <c r="GHR120" s="304"/>
      <c r="GHS120" s="304"/>
      <c r="GHT120" s="304"/>
      <c r="GHU120" s="304"/>
      <c r="GHV120" s="304"/>
      <c r="GHW120" s="304"/>
      <c r="GHX120" s="304"/>
      <c r="GHY120" s="304"/>
      <c r="GHZ120" s="304"/>
      <c r="GIA120" s="304"/>
      <c r="GIB120" s="304"/>
      <c r="GIC120" s="304"/>
      <c r="GID120" s="304"/>
      <c r="GIE120" s="304"/>
      <c r="GIF120" s="304"/>
      <c r="GIG120" s="304"/>
      <c r="GIH120" s="304"/>
      <c r="GII120" s="304"/>
      <c r="GIJ120" s="304"/>
      <c r="GIK120" s="304"/>
      <c r="GIL120" s="304"/>
      <c r="GIM120" s="304"/>
      <c r="GIN120" s="304"/>
      <c r="GIO120" s="304"/>
      <c r="GIP120" s="304"/>
      <c r="GIQ120" s="304"/>
      <c r="GIR120" s="304"/>
      <c r="GIS120" s="304"/>
      <c r="GIT120" s="304"/>
      <c r="GIU120" s="304"/>
      <c r="GIV120" s="304"/>
      <c r="GIW120" s="304"/>
      <c r="GIX120" s="304"/>
      <c r="GIY120" s="304"/>
      <c r="GIZ120" s="304"/>
      <c r="GJA120" s="304"/>
      <c r="GJB120" s="304"/>
      <c r="GJC120" s="304"/>
      <c r="GJD120" s="304"/>
      <c r="GJE120" s="304"/>
      <c r="GJF120" s="304"/>
      <c r="GJG120" s="304"/>
      <c r="GJH120" s="304"/>
      <c r="GJI120" s="304"/>
      <c r="GJJ120" s="304"/>
      <c r="GJK120" s="304"/>
      <c r="GJL120" s="304"/>
      <c r="GJM120" s="304"/>
      <c r="GJN120" s="304"/>
      <c r="GJO120" s="304"/>
      <c r="GJP120" s="304"/>
      <c r="GJQ120" s="304"/>
      <c r="GJR120" s="304"/>
      <c r="GJS120" s="304"/>
      <c r="GJT120" s="304"/>
      <c r="GJU120" s="304"/>
      <c r="GJV120" s="304"/>
      <c r="GJW120" s="304"/>
      <c r="GJX120" s="304"/>
      <c r="GJY120" s="304"/>
      <c r="GJZ120" s="304"/>
      <c r="GKA120" s="304"/>
      <c r="GKB120" s="304"/>
      <c r="GKC120" s="304"/>
      <c r="GKD120" s="304"/>
      <c r="GKE120" s="304"/>
      <c r="GKF120" s="304"/>
      <c r="GKG120" s="304"/>
      <c r="GKH120" s="304"/>
      <c r="GKI120" s="304"/>
      <c r="GKJ120" s="304"/>
      <c r="GKK120" s="304"/>
      <c r="GKL120" s="304"/>
      <c r="GKM120" s="304"/>
      <c r="GKN120" s="304"/>
      <c r="GKO120" s="304"/>
      <c r="GKP120" s="304"/>
      <c r="GKQ120" s="304"/>
      <c r="GKR120" s="304"/>
      <c r="GKS120" s="304"/>
      <c r="GKT120" s="304"/>
      <c r="GKU120" s="304"/>
      <c r="GKV120" s="304"/>
      <c r="GKW120" s="304"/>
      <c r="GKX120" s="304"/>
      <c r="GKY120" s="304"/>
      <c r="GKZ120" s="304"/>
      <c r="GLA120" s="304"/>
      <c r="GLB120" s="304"/>
      <c r="GLC120" s="304"/>
      <c r="GLD120" s="304"/>
      <c r="GLE120" s="304"/>
      <c r="GLF120" s="304"/>
      <c r="GLG120" s="304"/>
      <c r="GLH120" s="304"/>
      <c r="GLI120" s="304"/>
      <c r="GLJ120" s="304"/>
      <c r="GLK120" s="304"/>
      <c r="GLL120" s="304"/>
      <c r="GLM120" s="304"/>
      <c r="GLN120" s="304"/>
      <c r="GLO120" s="304"/>
      <c r="GLP120" s="304"/>
      <c r="GLQ120" s="304"/>
      <c r="GLR120" s="304"/>
      <c r="GLS120" s="304"/>
      <c r="GLT120" s="304"/>
      <c r="GLU120" s="304"/>
      <c r="GLV120" s="304"/>
      <c r="GLW120" s="304"/>
      <c r="GLX120" s="304"/>
      <c r="GLY120" s="304"/>
      <c r="GLZ120" s="304"/>
      <c r="GMA120" s="304"/>
      <c r="GMB120" s="304"/>
      <c r="GMC120" s="304"/>
      <c r="GMD120" s="304"/>
      <c r="GME120" s="304"/>
      <c r="GMF120" s="304"/>
      <c r="GMG120" s="304"/>
      <c r="GMH120" s="304"/>
      <c r="GMI120" s="304"/>
      <c r="GMJ120" s="304"/>
      <c r="GMK120" s="304"/>
      <c r="GML120" s="304"/>
      <c r="GMM120" s="304"/>
      <c r="GMN120" s="304"/>
      <c r="GMO120" s="304"/>
      <c r="GMP120" s="304"/>
      <c r="GMQ120" s="304"/>
      <c r="GMR120" s="304"/>
      <c r="GMS120" s="304"/>
      <c r="GMT120" s="304"/>
      <c r="GMU120" s="304"/>
      <c r="GMV120" s="304"/>
      <c r="GMW120" s="304"/>
      <c r="GMX120" s="304"/>
      <c r="GMY120" s="304"/>
      <c r="GMZ120" s="304"/>
      <c r="GNA120" s="304"/>
      <c r="GNB120" s="304"/>
      <c r="GNC120" s="304"/>
      <c r="GND120" s="304"/>
      <c r="GNE120" s="304"/>
      <c r="GNF120" s="304"/>
      <c r="GNG120" s="304"/>
      <c r="GNH120" s="304"/>
      <c r="GNI120" s="304"/>
      <c r="GNJ120" s="304"/>
      <c r="GNK120" s="304"/>
      <c r="GNL120" s="304"/>
      <c r="GNM120" s="304"/>
      <c r="GNN120" s="304"/>
      <c r="GNO120" s="304"/>
      <c r="GNP120" s="304"/>
      <c r="GNQ120" s="304"/>
      <c r="GNR120" s="304"/>
      <c r="GNS120" s="304"/>
      <c r="GNT120" s="304"/>
      <c r="GNU120" s="304"/>
      <c r="GNV120" s="304"/>
      <c r="GNW120" s="304"/>
      <c r="GNX120" s="304"/>
      <c r="GNY120" s="304"/>
      <c r="GNZ120" s="304"/>
      <c r="GOA120" s="304"/>
      <c r="GOB120" s="304"/>
      <c r="GOC120" s="304"/>
      <c r="GOD120" s="304"/>
      <c r="GOE120" s="304"/>
      <c r="GOF120" s="304"/>
      <c r="GOG120" s="304"/>
      <c r="GOH120" s="304"/>
      <c r="GOI120" s="304"/>
      <c r="GOJ120" s="304"/>
      <c r="GOK120" s="304"/>
      <c r="GOL120" s="304"/>
      <c r="GOM120" s="304"/>
      <c r="GON120" s="304"/>
      <c r="GOO120" s="304"/>
      <c r="GOP120" s="304"/>
      <c r="GOQ120" s="304"/>
      <c r="GOR120" s="304"/>
      <c r="GOS120" s="304"/>
      <c r="GOT120" s="304"/>
      <c r="GOU120" s="304"/>
      <c r="GOV120" s="304"/>
      <c r="GOW120" s="304"/>
      <c r="GOX120" s="304"/>
      <c r="GOY120" s="304"/>
      <c r="GOZ120" s="304"/>
      <c r="GPA120" s="304"/>
      <c r="GPB120" s="304"/>
      <c r="GPC120" s="304"/>
      <c r="GPD120" s="304"/>
      <c r="GPE120" s="304"/>
      <c r="GPF120" s="304"/>
      <c r="GPG120" s="304"/>
      <c r="GPH120" s="304"/>
      <c r="GPI120" s="304"/>
      <c r="GPJ120" s="304"/>
      <c r="GPK120" s="304"/>
      <c r="GPL120" s="304"/>
      <c r="GPM120" s="304"/>
      <c r="GPN120" s="304"/>
      <c r="GPO120" s="304"/>
      <c r="GPP120" s="304"/>
      <c r="GPQ120" s="304"/>
      <c r="GPR120" s="304"/>
      <c r="GPS120" s="304"/>
      <c r="GPT120" s="304"/>
      <c r="GPU120" s="304"/>
      <c r="GPV120" s="304"/>
      <c r="GPW120" s="304"/>
      <c r="GPX120" s="304"/>
      <c r="GPY120" s="304"/>
      <c r="GPZ120" s="304"/>
      <c r="GQA120" s="304"/>
      <c r="GQB120" s="304"/>
      <c r="GQC120" s="304"/>
      <c r="GQD120" s="304"/>
      <c r="GQE120" s="304"/>
      <c r="GQF120" s="304"/>
      <c r="GQG120" s="304"/>
      <c r="GQH120" s="304"/>
      <c r="GQI120" s="304"/>
      <c r="GQJ120" s="304"/>
      <c r="GQK120" s="304"/>
      <c r="GQL120" s="304"/>
      <c r="GQM120" s="304"/>
      <c r="GQN120" s="304"/>
      <c r="GQO120" s="304"/>
      <c r="GQP120" s="304"/>
      <c r="GQQ120" s="304"/>
      <c r="GQR120" s="304"/>
      <c r="GQS120" s="304"/>
      <c r="GQT120" s="304"/>
      <c r="GQU120" s="304"/>
      <c r="GQV120" s="304"/>
      <c r="GQW120" s="304"/>
      <c r="GQX120" s="304"/>
      <c r="GQY120" s="304"/>
      <c r="GQZ120" s="304"/>
      <c r="GRA120" s="304"/>
      <c r="GRB120" s="304"/>
      <c r="GRC120" s="304"/>
      <c r="GRD120" s="304"/>
      <c r="GRE120" s="304"/>
      <c r="GRF120" s="304"/>
      <c r="GRG120" s="304"/>
      <c r="GRH120" s="304"/>
      <c r="GRI120" s="304"/>
      <c r="GRJ120" s="304"/>
      <c r="GRK120" s="304"/>
      <c r="GRL120" s="304"/>
      <c r="GRM120" s="304"/>
      <c r="GRN120" s="304"/>
      <c r="GRO120" s="304"/>
      <c r="GRP120" s="304"/>
      <c r="GRQ120" s="304"/>
      <c r="GRR120" s="304"/>
      <c r="GRS120" s="304"/>
      <c r="GRT120" s="304"/>
      <c r="GRU120" s="304"/>
      <c r="GRV120" s="304"/>
      <c r="GRW120" s="304"/>
      <c r="GRX120" s="304"/>
      <c r="GRY120" s="304"/>
      <c r="GRZ120" s="304"/>
      <c r="GSA120" s="304"/>
      <c r="GSB120" s="304"/>
      <c r="GSC120" s="304"/>
      <c r="GSD120" s="304"/>
      <c r="GSE120" s="304"/>
      <c r="GSF120" s="304"/>
      <c r="GSG120" s="304"/>
      <c r="GSH120" s="304"/>
      <c r="GSI120" s="304"/>
      <c r="GSJ120" s="304"/>
      <c r="GSK120" s="304"/>
      <c r="GSL120" s="304"/>
      <c r="GSM120" s="304"/>
      <c r="GSN120" s="304"/>
      <c r="GSO120" s="304"/>
      <c r="GSP120" s="304"/>
      <c r="GSQ120" s="304"/>
      <c r="GSR120" s="304"/>
      <c r="GSS120" s="304"/>
      <c r="GST120" s="304"/>
      <c r="GSU120" s="304"/>
      <c r="GSV120" s="304"/>
      <c r="GSW120" s="304"/>
      <c r="GSX120" s="304"/>
      <c r="GSY120" s="304"/>
      <c r="GSZ120" s="304"/>
      <c r="GTA120" s="304"/>
      <c r="GTB120" s="304"/>
      <c r="GTC120" s="304"/>
      <c r="GTD120" s="304"/>
      <c r="GTE120" s="304"/>
      <c r="GTF120" s="304"/>
      <c r="GTG120" s="304"/>
      <c r="GTH120" s="304"/>
      <c r="GTI120" s="304"/>
      <c r="GTJ120" s="304"/>
      <c r="GTK120" s="304"/>
      <c r="GTL120" s="304"/>
      <c r="GTM120" s="304"/>
      <c r="GTN120" s="304"/>
      <c r="GTO120" s="304"/>
      <c r="GTP120" s="304"/>
      <c r="GTQ120" s="304"/>
      <c r="GTR120" s="304"/>
      <c r="GTS120" s="304"/>
      <c r="GTT120" s="304"/>
      <c r="GTU120" s="304"/>
      <c r="GTV120" s="304"/>
      <c r="GTW120" s="304"/>
      <c r="GTX120" s="304"/>
      <c r="GTY120" s="304"/>
      <c r="GTZ120" s="304"/>
      <c r="GUA120" s="304"/>
      <c r="GUB120" s="304"/>
      <c r="GUC120" s="304"/>
      <c r="GUD120" s="304"/>
      <c r="GUE120" s="304"/>
      <c r="GUF120" s="304"/>
      <c r="GUG120" s="304"/>
      <c r="GUH120" s="304"/>
      <c r="GUI120" s="304"/>
      <c r="GUJ120" s="304"/>
      <c r="GUK120" s="304"/>
      <c r="GUL120" s="304"/>
      <c r="GUM120" s="304"/>
      <c r="GUN120" s="304"/>
      <c r="GUO120" s="304"/>
      <c r="GUP120" s="304"/>
      <c r="GUQ120" s="304"/>
      <c r="GUR120" s="304"/>
      <c r="GUS120" s="304"/>
      <c r="GUT120" s="304"/>
      <c r="GUU120" s="304"/>
      <c r="GUV120" s="304"/>
      <c r="GUW120" s="304"/>
      <c r="GUX120" s="304"/>
      <c r="GUY120" s="304"/>
      <c r="GUZ120" s="304"/>
      <c r="GVA120" s="304"/>
      <c r="GVB120" s="304"/>
      <c r="GVC120" s="304"/>
      <c r="GVD120" s="304"/>
      <c r="GVE120" s="304"/>
      <c r="GVF120" s="304"/>
      <c r="GVG120" s="304"/>
      <c r="GVH120" s="304"/>
      <c r="GVI120" s="304"/>
      <c r="GVJ120" s="304"/>
      <c r="GVK120" s="304"/>
      <c r="GVL120" s="304"/>
      <c r="GVM120" s="304"/>
      <c r="GVN120" s="304"/>
      <c r="GVO120" s="304"/>
      <c r="GVP120" s="304"/>
      <c r="GVQ120" s="304"/>
      <c r="GVR120" s="304"/>
      <c r="GVS120" s="304"/>
      <c r="GVT120" s="304"/>
      <c r="GVU120" s="304"/>
      <c r="GVV120" s="304"/>
      <c r="GVW120" s="304"/>
      <c r="GVX120" s="304"/>
      <c r="GVY120" s="304"/>
      <c r="GVZ120" s="304"/>
      <c r="GWA120" s="304"/>
      <c r="GWB120" s="304"/>
      <c r="GWC120" s="304"/>
      <c r="GWD120" s="304"/>
      <c r="GWE120" s="304"/>
      <c r="GWF120" s="304"/>
      <c r="GWG120" s="304"/>
      <c r="GWH120" s="304"/>
      <c r="GWI120" s="304"/>
      <c r="GWJ120" s="304"/>
      <c r="GWK120" s="304"/>
      <c r="GWL120" s="304"/>
      <c r="GWM120" s="304"/>
      <c r="GWN120" s="304"/>
      <c r="GWO120" s="304"/>
      <c r="GWP120" s="304"/>
      <c r="GWQ120" s="304"/>
      <c r="GWR120" s="304"/>
      <c r="GWS120" s="304"/>
      <c r="GWT120" s="304"/>
      <c r="GWU120" s="304"/>
      <c r="GWV120" s="304"/>
      <c r="GWW120" s="304"/>
      <c r="GWX120" s="304"/>
      <c r="GWY120" s="304"/>
      <c r="GWZ120" s="304"/>
      <c r="GXA120" s="304"/>
      <c r="GXB120" s="304"/>
      <c r="GXC120" s="304"/>
      <c r="GXD120" s="304"/>
      <c r="GXE120" s="304"/>
      <c r="GXF120" s="304"/>
      <c r="GXG120" s="304"/>
      <c r="GXH120" s="304"/>
      <c r="GXI120" s="304"/>
      <c r="GXJ120" s="304"/>
      <c r="GXK120" s="304"/>
      <c r="GXL120" s="304"/>
      <c r="GXM120" s="304"/>
      <c r="GXN120" s="304"/>
      <c r="GXO120" s="304"/>
      <c r="GXP120" s="304"/>
      <c r="GXQ120" s="304"/>
      <c r="GXR120" s="304"/>
      <c r="GXS120" s="304"/>
      <c r="GXT120" s="304"/>
      <c r="GXU120" s="304"/>
      <c r="GXV120" s="304"/>
      <c r="GXW120" s="304"/>
      <c r="GXX120" s="304"/>
      <c r="GXY120" s="304"/>
      <c r="GXZ120" s="304"/>
      <c r="GYA120" s="304"/>
      <c r="GYB120" s="304"/>
      <c r="GYC120" s="304"/>
      <c r="GYD120" s="304"/>
      <c r="GYE120" s="304"/>
      <c r="GYF120" s="304"/>
      <c r="GYG120" s="304"/>
      <c r="GYH120" s="304"/>
      <c r="GYI120" s="304"/>
      <c r="GYJ120" s="304"/>
      <c r="GYK120" s="304"/>
      <c r="GYL120" s="304"/>
      <c r="GYM120" s="304"/>
      <c r="GYN120" s="304"/>
      <c r="GYO120" s="304"/>
      <c r="GYP120" s="304"/>
      <c r="GYQ120" s="304"/>
      <c r="GYR120" s="304"/>
      <c r="GYS120" s="304"/>
      <c r="GYT120" s="304"/>
      <c r="GYU120" s="304"/>
      <c r="GYV120" s="304"/>
      <c r="GYW120" s="304"/>
      <c r="GYX120" s="304"/>
      <c r="GYY120" s="304"/>
      <c r="GYZ120" s="304"/>
      <c r="GZA120" s="304"/>
      <c r="GZB120" s="304"/>
      <c r="GZC120" s="304"/>
      <c r="GZD120" s="304"/>
      <c r="GZE120" s="304"/>
      <c r="GZF120" s="304"/>
      <c r="GZG120" s="304"/>
      <c r="GZH120" s="304"/>
      <c r="GZI120" s="304"/>
      <c r="GZJ120" s="304"/>
      <c r="GZK120" s="304"/>
      <c r="GZL120" s="304"/>
      <c r="GZM120" s="304"/>
      <c r="GZN120" s="304"/>
      <c r="GZO120" s="304"/>
      <c r="GZP120" s="304"/>
      <c r="GZQ120" s="304"/>
      <c r="GZR120" s="304"/>
      <c r="GZS120" s="304"/>
      <c r="GZT120" s="304"/>
      <c r="GZU120" s="304"/>
      <c r="GZV120" s="304"/>
      <c r="GZW120" s="304"/>
      <c r="GZX120" s="304"/>
      <c r="GZY120" s="304"/>
      <c r="GZZ120" s="304"/>
      <c r="HAA120" s="304"/>
      <c r="HAB120" s="304"/>
      <c r="HAC120" s="304"/>
      <c r="HAD120" s="304"/>
      <c r="HAE120" s="304"/>
      <c r="HAF120" s="304"/>
      <c r="HAG120" s="304"/>
      <c r="HAH120" s="304"/>
      <c r="HAI120" s="304"/>
      <c r="HAJ120" s="304"/>
      <c r="HAK120" s="304"/>
      <c r="HAL120" s="304"/>
      <c r="HAM120" s="304"/>
      <c r="HAN120" s="304"/>
      <c r="HAO120" s="304"/>
      <c r="HAP120" s="304"/>
      <c r="HAQ120" s="304"/>
      <c r="HAR120" s="304"/>
      <c r="HAS120" s="304"/>
      <c r="HAT120" s="304"/>
      <c r="HAU120" s="304"/>
      <c r="HAV120" s="304"/>
      <c r="HAW120" s="304"/>
      <c r="HAX120" s="304"/>
      <c r="HAY120" s="304"/>
      <c r="HAZ120" s="304"/>
      <c r="HBA120" s="304"/>
      <c r="HBB120" s="304"/>
      <c r="HBC120" s="304"/>
      <c r="HBD120" s="304"/>
      <c r="HBE120" s="304"/>
      <c r="HBF120" s="304"/>
      <c r="HBG120" s="304"/>
      <c r="HBH120" s="304"/>
      <c r="HBI120" s="304"/>
      <c r="HBJ120" s="304"/>
      <c r="HBK120" s="304"/>
      <c r="HBL120" s="304"/>
      <c r="HBM120" s="304"/>
      <c r="HBN120" s="304"/>
      <c r="HBO120" s="304"/>
      <c r="HBP120" s="304"/>
      <c r="HBQ120" s="304"/>
      <c r="HBR120" s="304"/>
      <c r="HBS120" s="304"/>
      <c r="HBT120" s="304"/>
      <c r="HBU120" s="304"/>
      <c r="HBV120" s="304"/>
      <c r="HBW120" s="304"/>
      <c r="HBX120" s="304"/>
      <c r="HBY120" s="304"/>
      <c r="HBZ120" s="304"/>
      <c r="HCA120" s="304"/>
      <c r="HCB120" s="304"/>
      <c r="HCC120" s="304"/>
      <c r="HCD120" s="304"/>
      <c r="HCE120" s="304"/>
      <c r="HCF120" s="304"/>
      <c r="HCG120" s="304"/>
      <c r="HCH120" s="304"/>
      <c r="HCI120" s="304"/>
      <c r="HCJ120" s="304"/>
      <c r="HCK120" s="304"/>
      <c r="HCL120" s="304"/>
      <c r="HCM120" s="304"/>
      <c r="HCN120" s="304"/>
      <c r="HCO120" s="304"/>
      <c r="HCP120" s="304"/>
      <c r="HCQ120" s="304"/>
      <c r="HCR120" s="304"/>
      <c r="HCS120" s="304"/>
      <c r="HCT120" s="304"/>
      <c r="HCU120" s="304"/>
      <c r="HCV120" s="304"/>
      <c r="HCW120" s="304"/>
      <c r="HCX120" s="304"/>
      <c r="HCY120" s="304"/>
      <c r="HCZ120" s="304"/>
      <c r="HDA120" s="304"/>
      <c r="HDB120" s="304"/>
      <c r="HDC120" s="304"/>
      <c r="HDD120" s="304"/>
      <c r="HDE120" s="304"/>
      <c r="HDF120" s="304"/>
      <c r="HDG120" s="304"/>
      <c r="HDH120" s="304"/>
      <c r="HDI120" s="304"/>
      <c r="HDJ120" s="304"/>
      <c r="HDK120" s="304"/>
      <c r="HDL120" s="304"/>
      <c r="HDM120" s="304"/>
      <c r="HDN120" s="304"/>
      <c r="HDO120" s="304"/>
      <c r="HDP120" s="304"/>
      <c r="HDQ120" s="304"/>
      <c r="HDR120" s="304"/>
      <c r="HDS120" s="304"/>
      <c r="HDT120" s="304"/>
      <c r="HDU120" s="304"/>
      <c r="HDV120" s="304"/>
      <c r="HDW120" s="304"/>
      <c r="HDX120" s="304"/>
      <c r="HDY120" s="304"/>
      <c r="HDZ120" s="304"/>
      <c r="HEA120" s="304"/>
      <c r="HEB120" s="304"/>
      <c r="HEC120" s="304"/>
      <c r="HED120" s="304"/>
      <c r="HEE120" s="304"/>
      <c r="HEF120" s="304"/>
      <c r="HEG120" s="304"/>
      <c r="HEH120" s="304"/>
      <c r="HEI120" s="304"/>
      <c r="HEJ120" s="304"/>
      <c r="HEK120" s="304"/>
      <c r="HEL120" s="304"/>
      <c r="HEM120" s="304"/>
      <c r="HEN120" s="304"/>
      <c r="HEO120" s="304"/>
      <c r="HEP120" s="304"/>
      <c r="HEQ120" s="304"/>
      <c r="HER120" s="304"/>
      <c r="HES120" s="304"/>
      <c r="HET120" s="304"/>
      <c r="HEU120" s="304"/>
      <c r="HEV120" s="304"/>
      <c r="HEW120" s="304"/>
      <c r="HEX120" s="304"/>
      <c r="HEY120" s="304"/>
      <c r="HEZ120" s="304"/>
      <c r="HFA120" s="304"/>
      <c r="HFB120" s="304"/>
      <c r="HFC120" s="304"/>
      <c r="HFD120" s="304"/>
      <c r="HFE120" s="304"/>
      <c r="HFF120" s="304"/>
      <c r="HFG120" s="304"/>
      <c r="HFH120" s="304"/>
      <c r="HFI120" s="304"/>
      <c r="HFJ120" s="304"/>
      <c r="HFK120" s="304"/>
      <c r="HFL120" s="304"/>
      <c r="HFM120" s="304"/>
      <c r="HFN120" s="304"/>
      <c r="HFO120" s="304"/>
      <c r="HFP120" s="304"/>
      <c r="HFQ120" s="304"/>
      <c r="HFR120" s="304"/>
      <c r="HFS120" s="304"/>
      <c r="HFT120" s="304"/>
      <c r="HFU120" s="304"/>
      <c r="HFV120" s="304"/>
      <c r="HFW120" s="304"/>
      <c r="HFX120" s="304"/>
      <c r="HFY120" s="304"/>
      <c r="HFZ120" s="304"/>
      <c r="HGA120" s="304"/>
      <c r="HGB120" s="304"/>
      <c r="HGC120" s="304"/>
      <c r="HGD120" s="304"/>
      <c r="HGE120" s="304"/>
      <c r="HGF120" s="304"/>
      <c r="HGG120" s="304"/>
      <c r="HGH120" s="304"/>
      <c r="HGI120" s="304"/>
      <c r="HGJ120" s="304"/>
      <c r="HGK120" s="304"/>
      <c r="HGL120" s="304"/>
      <c r="HGM120" s="304"/>
      <c r="HGN120" s="304"/>
      <c r="HGO120" s="304"/>
      <c r="HGP120" s="304"/>
      <c r="HGQ120" s="304"/>
      <c r="HGR120" s="304"/>
      <c r="HGS120" s="304"/>
      <c r="HGT120" s="304"/>
      <c r="HGU120" s="304"/>
      <c r="HGV120" s="304"/>
      <c r="HGW120" s="304"/>
      <c r="HGX120" s="304"/>
      <c r="HGY120" s="304"/>
      <c r="HGZ120" s="304"/>
      <c r="HHA120" s="304"/>
      <c r="HHB120" s="304"/>
      <c r="HHC120" s="304"/>
      <c r="HHD120" s="304"/>
      <c r="HHE120" s="304"/>
      <c r="HHF120" s="304"/>
      <c r="HHG120" s="304"/>
      <c r="HHH120" s="304"/>
      <c r="HHI120" s="304"/>
      <c r="HHJ120" s="304"/>
      <c r="HHK120" s="304"/>
      <c r="HHL120" s="304"/>
      <c r="HHM120" s="304"/>
      <c r="HHN120" s="304"/>
      <c r="HHO120" s="304"/>
      <c r="HHP120" s="304"/>
      <c r="HHQ120" s="304"/>
      <c r="HHR120" s="304"/>
      <c r="HHS120" s="304"/>
      <c r="HHT120" s="304"/>
      <c r="HHU120" s="304"/>
      <c r="HHV120" s="304"/>
      <c r="HHW120" s="304"/>
      <c r="HHX120" s="304"/>
      <c r="HHY120" s="304"/>
      <c r="HHZ120" s="304"/>
      <c r="HIA120" s="304"/>
      <c r="HIB120" s="304"/>
      <c r="HIC120" s="304"/>
      <c r="HID120" s="304"/>
      <c r="HIE120" s="304"/>
      <c r="HIF120" s="304"/>
      <c r="HIG120" s="304"/>
      <c r="HIH120" s="304"/>
      <c r="HII120" s="304"/>
      <c r="HIJ120" s="304"/>
      <c r="HIK120" s="304"/>
      <c r="HIL120" s="304"/>
      <c r="HIM120" s="304"/>
      <c r="HIN120" s="304"/>
      <c r="HIO120" s="304"/>
      <c r="HIP120" s="304"/>
      <c r="HIQ120" s="304"/>
      <c r="HIR120" s="304"/>
      <c r="HIS120" s="304"/>
      <c r="HIT120" s="304"/>
      <c r="HIU120" s="304"/>
      <c r="HIV120" s="304"/>
      <c r="HIW120" s="304"/>
      <c r="HIX120" s="304"/>
      <c r="HIY120" s="304"/>
      <c r="HIZ120" s="304"/>
      <c r="HJA120" s="304"/>
      <c r="HJB120" s="304"/>
      <c r="HJC120" s="304"/>
      <c r="HJD120" s="304"/>
      <c r="HJE120" s="304"/>
      <c r="HJF120" s="304"/>
      <c r="HJG120" s="304"/>
      <c r="HJH120" s="304"/>
      <c r="HJI120" s="304"/>
      <c r="HJJ120" s="304"/>
      <c r="HJK120" s="304"/>
      <c r="HJL120" s="304"/>
      <c r="HJM120" s="304"/>
      <c r="HJN120" s="304"/>
      <c r="HJO120" s="304"/>
      <c r="HJP120" s="304"/>
      <c r="HJQ120" s="304"/>
      <c r="HJR120" s="304"/>
      <c r="HJS120" s="304"/>
      <c r="HJT120" s="304"/>
      <c r="HJU120" s="304"/>
      <c r="HJV120" s="304"/>
      <c r="HJW120" s="304"/>
      <c r="HJX120" s="304"/>
      <c r="HJY120" s="304"/>
      <c r="HJZ120" s="304"/>
      <c r="HKA120" s="304"/>
      <c r="HKB120" s="304"/>
      <c r="HKC120" s="304"/>
      <c r="HKD120" s="304"/>
      <c r="HKE120" s="304"/>
      <c r="HKF120" s="304"/>
      <c r="HKG120" s="304"/>
      <c r="HKH120" s="304"/>
      <c r="HKI120" s="304"/>
      <c r="HKJ120" s="304"/>
      <c r="HKK120" s="304"/>
      <c r="HKL120" s="304"/>
      <c r="HKM120" s="304"/>
      <c r="HKN120" s="304"/>
      <c r="HKO120" s="304"/>
      <c r="HKP120" s="304"/>
      <c r="HKQ120" s="304"/>
      <c r="HKR120" s="304"/>
      <c r="HKS120" s="304"/>
      <c r="HKT120" s="304"/>
      <c r="HKU120" s="304"/>
      <c r="HKV120" s="304"/>
      <c r="HKW120" s="304"/>
      <c r="HKX120" s="304"/>
      <c r="HKY120" s="304"/>
      <c r="HKZ120" s="304"/>
      <c r="HLA120" s="304"/>
      <c r="HLB120" s="304"/>
      <c r="HLC120" s="304"/>
      <c r="HLD120" s="304"/>
      <c r="HLE120" s="304"/>
      <c r="HLF120" s="304"/>
      <c r="HLG120" s="304"/>
      <c r="HLH120" s="304"/>
      <c r="HLI120" s="304"/>
      <c r="HLJ120" s="304"/>
      <c r="HLK120" s="304"/>
      <c r="HLL120" s="304"/>
      <c r="HLM120" s="304"/>
      <c r="HLN120" s="304"/>
      <c r="HLO120" s="304"/>
      <c r="HLP120" s="304"/>
      <c r="HLQ120" s="304"/>
      <c r="HLR120" s="304"/>
      <c r="HLS120" s="304"/>
      <c r="HLT120" s="304"/>
      <c r="HLU120" s="304"/>
      <c r="HLV120" s="304"/>
      <c r="HLW120" s="304"/>
      <c r="HLX120" s="304"/>
      <c r="HLY120" s="304"/>
      <c r="HLZ120" s="304"/>
      <c r="HMA120" s="304"/>
      <c r="HMB120" s="304"/>
      <c r="HMC120" s="304"/>
      <c r="HMD120" s="304"/>
      <c r="HME120" s="304"/>
      <c r="HMF120" s="304"/>
      <c r="HMG120" s="304"/>
      <c r="HMH120" s="304"/>
      <c r="HMI120" s="304"/>
      <c r="HMJ120" s="304"/>
      <c r="HMK120" s="304"/>
      <c r="HML120" s="304"/>
      <c r="HMM120" s="304"/>
      <c r="HMN120" s="304"/>
      <c r="HMO120" s="304"/>
      <c r="HMP120" s="304"/>
      <c r="HMQ120" s="304"/>
      <c r="HMR120" s="304"/>
      <c r="HMS120" s="304"/>
      <c r="HMT120" s="304"/>
      <c r="HMU120" s="304"/>
      <c r="HMV120" s="304"/>
      <c r="HMW120" s="304"/>
      <c r="HMX120" s="304"/>
      <c r="HMY120" s="304"/>
      <c r="HMZ120" s="304"/>
      <c r="HNA120" s="304"/>
      <c r="HNB120" s="304"/>
      <c r="HNC120" s="304"/>
      <c r="HND120" s="304"/>
      <c r="HNE120" s="304"/>
      <c r="HNF120" s="304"/>
      <c r="HNG120" s="304"/>
      <c r="HNH120" s="304"/>
      <c r="HNI120" s="304"/>
      <c r="HNJ120" s="304"/>
      <c r="HNK120" s="304"/>
      <c r="HNL120" s="304"/>
      <c r="HNM120" s="304"/>
      <c r="HNN120" s="304"/>
      <c r="HNO120" s="304"/>
      <c r="HNP120" s="304"/>
      <c r="HNQ120" s="304"/>
      <c r="HNR120" s="304"/>
      <c r="HNS120" s="304"/>
      <c r="HNT120" s="304"/>
      <c r="HNU120" s="304"/>
      <c r="HNV120" s="304"/>
      <c r="HNW120" s="304"/>
      <c r="HNX120" s="304"/>
      <c r="HNY120" s="304"/>
      <c r="HNZ120" s="304"/>
      <c r="HOA120" s="304"/>
      <c r="HOB120" s="304"/>
      <c r="HOC120" s="304"/>
      <c r="HOD120" s="304"/>
      <c r="HOE120" s="304"/>
      <c r="HOF120" s="304"/>
      <c r="HOG120" s="304"/>
      <c r="HOH120" s="304"/>
      <c r="HOI120" s="304"/>
      <c r="HOJ120" s="304"/>
      <c r="HOK120" s="304"/>
      <c r="HOL120" s="304"/>
      <c r="HOM120" s="304"/>
      <c r="HON120" s="304"/>
      <c r="HOO120" s="304"/>
      <c r="HOP120" s="304"/>
      <c r="HOQ120" s="304"/>
      <c r="HOR120" s="304"/>
      <c r="HOS120" s="304"/>
      <c r="HOT120" s="304"/>
      <c r="HOU120" s="304"/>
      <c r="HOV120" s="304"/>
      <c r="HOW120" s="304"/>
      <c r="HOX120" s="304"/>
      <c r="HOY120" s="304"/>
      <c r="HOZ120" s="304"/>
      <c r="HPA120" s="304"/>
      <c r="HPB120" s="304"/>
      <c r="HPC120" s="304"/>
      <c r="HPD120" s="304"/>
      <c r="HPE120" s="304"/>
      <c r="HPF120" s="304"/>
      <c r="HPG120" s="304"/>
      <c r="HPH120" s="304"/>
      <c r="HPI120" s="304"/>
      <c r="HPJ120" s="304"/>
      <c r="HPK120" s="304"/>
      <c r="HPL120" s="304"/>
      <c r="HPM120" s="304"/>
      <c r="HPN120" s="304"/>
      <c r="HPO120" s="304"/>
      <c r="HPP120" s="304"/>
      <c r="HPQ120" s="304"/>
      <c r="HPR120" s="304"/>
      <c r="HPS120" s="304"/>
      <c r="HPT120" s="304"/>
      <c r="HPU120" s="304"/>
      <c r="HPV120" s="304"/>
      <c r="HPW120" s="304"/>
      <c r="HPX120" s="304"/>
      <c r="HPY120" s="304"/>
      <c r="HPZ120" s="304"/>
      <c r="HQA120" s="304"/>
      <c r="HQB120" s="304"/>
      <c r="HQC120" s="304"/>
      <c r="HQD120" s="304"/>
      <c r="HQE120" s="304"/>
      <c r="HQF120" s="304"/>
      <c r="HQG120" s="304"/>
      <c r="HQH120" s="304"/>
      <c r="HQI120" s="304"/>
      <c r="HQJ120" s="304"/>
      <c r="HQK120" s="304"/>
      <c r="HQL120" s="304"/>
      <c r="HQM120" s="304"/>
      <c r="HQN120" s="304"/>
      <c r="HQO120" s="304"/>
      <c r="HQP120" s="304"/>
      <c r="HQQ120" s="304"/>
      <c r="HQR120" s="304"/>
      <c r="HQS120" s="304"/>
      <c r="HQT120" s="304"/>
      <c r="HQU120" s="304"/>
      <c r="HQV120" s="304"/>
      <c r="HQW120" s="304"/>
      <c r="HQX120" s="304"/>
      <c r="HQY120" s="304"/>
      <c r="HQZ120" s="304"/>
      <c r="HRA120" s="304"/>
      <c r="HRB120" s="304"/>
      <c r="HRC120" s="304"/>
      <c r="HRD120" s="304"/>
      <c r="HRE120" s="304"/>
      <c r="HRF120" s="304"/>
      <c r="HRG120" s="304"/>
      <c r="HRH120" s="304"/>
      <c r="HRI120" s="304"/>
      <c r="HRJ120" s="304"/>
      <c r="HRK120" s="304"/>
      <c r="HRL120" s="304"/>
      <c r="HRM120" s="304"/>
      <c r="HRN120" s="304"/>
      <c r="HRO120" s="304"/>
      <c r="HRP120" s="304"/>
      <c r="HRQ120" s="304"/>
      <c r="HRR120" s="304"/>
      <c r="HRS120" s="304"/>
      <c r="HRT120" s="304"/>
      <c r="HRU120" s="304"/>
      <c r="HRV120" s="304"/>
      <c r="HRW120" s="304"/>
      <c r="HRX120" s="304"/>
      <c r="HRY120" s="304"/>
      <c r="HRZ120" s="304"/>
      <c r="HSA120" s="304"/>
      <c r="HSB120" s="304"/>
      <c r="HSC120" s="304"/>
      <c r="HSD120" s="304"/>
      <c r="HSE120" s="304"/>
      <c r="HSF120" s="304"/>
      <c r="HSG120" s="304"/>
      <c r="HSH120" s="304"/>
      <c r="HSI120" s="304"/>
      <c r="HSJ120" s="304"/>
      <c r="HSK120" s="304"/>
      <c r="HSL120" s="304"/>
      <c r="HSM120" s="304"/>
      <c r="HSN120" s="304"/>
      <c r="HSO120" s="304"/>
      <c r="HSP120" s="304"/>
      <c r="HSQ120" s="304"/>
      <c r="HSR120" s="304"/>
      <c r="HSS120" s="304"/>
      <c r="HST120" s="304"/>
      <c r="HSU120" s="304"/>
      <c r="HSV120" s="304"/>
      <c r="HSW120" s="304"/>
      <c r="HSX120" s="304"/>
      <c r="HSY120" s="304"/>
      <c r="HSZ120" s="304"/>
      <c r="HTA120" s="304"/>
      <c r="HTB120" s="304"/>
      <c r="HTC120" s="304"/>
      <c r="HTD120" s="304"/>
      <c r="HTE120" s="304"/>
      <c r="HTF120" s="304"/>
      <c r="HTG120" s="304"/>
      <c r="HTH120" s="304"/>
      <c r="HTI120" s="304"/>
      <c r="HTJ120" s="304"/>
      <c r="HTK120" s="304"/>
      <c r="HTL120" s="304"/>
      <c r="HTM120" s="304"/>
      <c r="HTN120" s="304"/>
      <c r="HTO120" s="304"/>
      <c r="HTP120" s="304"/>
      <c r="HTQ120" s="304"/>
      <c r="HTR120" s="304"/>
      <c r="HTS120" s="304"/>
      <c r="HTT120" s="304"/>
      <c r="HTU120" s="304"/>
      <c r="HTV120" s="304"/>
      <c r="HTW120" s="304"/>
      <c r="HTX120" s="304"/>
      <c r="HTY120" s="304"/>
      <c r="HTZ120" s="304"/>
      <c r="HUA120" s="304"/>
      <c r="HUB120" s="304"/>
      <c r="HUC120" s="304"/>
      <c r="HUD120" s="304"/>
      <c r="HUE120" s="304"/>
      <c r="HUF120" s="304"/>
      <c r="HUG120" s="304"/>
      <c r="HUH120" s="304"/>
      <c r="HUI120" s="304"/>
      <c r="HUJ120" s="304"/>
      <c r="HUK120" s="304"/>
      <c r="HUL120" s="304"/>
      <c r="HUM120" s="304"/>
      <c r="HUN120" s="304"/>
      <c r="HUO120" s="304"/>
      <c r="HUP120" s="304"/>
      <c r="HUQ120" s="304"/>
      <c r="HUR120" s="304"/>
      <c r="HUS120" s="304"/>
      <c r="HUT120" s="304"/>
      <c r="HUU120" s="304"/>
      <c r="HUV120" s="304"/>
      <c r="HUW120" s="304"/>
      <c r="HUX120" s="304"/>
      <c r="HUY120" s="304"/>
      <c r="HUZ120" s="304"/>
      <c r="HVA120" s="304"/>
      <c r="HVB120" s="304"/>
      <c r="HVC120" s="304"/>
      <c r="HVD120" s="304"/>
      <c r="HVE120" s="304"/>
      <c r="HVF120" s="304"/>
      <c r="HVG120" s="304"/>
      <c r="HVH120" s="304"/>
      <c r="HVI120" s="304"/>
      <c r="HVJ120" s="304"/>
      <c r="HVK120" s="304"/>
      <c r="HVL120" s="304"/>
      <c r="HVM120" s="304"/>
      <c r="HVN120" s="304"/>
      <c r="HVO120" s="304"/>
      <c r="HVP120" s="304"/>
      <c r="HVQ120" s="304"/>
      <c r="HVR120" s="304"/>
      <c r="HVS120" s="304"/>
      <c r="HVT120" s="304"/>
      <c r="HVU120" s="304"/>
      <c r="HVV120" s="304"/>
      <c r="HVW120" s="304"/>
      <c r="HVX120" s="304"/>
      <c r="HVY120" s="304"/>
      <c r="HVZ120" s="304"/>
      <c r="HWA120" s="304"/>
      <c r="HWB120" s="304"/>
      <c r="HWC120" s="304"/>
      <c r="HWD120" s="304"/>
      <c r="HWE120" s="304"/>
      <c r="HWF120" s="304"/>
      <c r="HWG120" s="304"/>
      <c r="HWH120" s="304"/>
      <c r="HWI120" s="304"/>
      <c r="HWJ120" s="304"/>
      <c r="HWK120" s="304"/>
      <c r="HWL120" s="304"/>
      <c r="HWM120" s="304"/>
      <c r="HWN120" s="304"/>
      <c r="HWO120" s="304"/>
      <c r="HWP120" s="304"/>
      <c r="HWQ120" s="304"/>
      <c r="HWR120" s="304"/>
      <c r="HWS120" s="304"/>
      <c r="HWT120" s="304"/>
      <c r="HWU120" s="304"/>
      <c r="HWV120" s="304"/>
      <c r="HWW120" s="304"/>
      <c r="HWX120" s="304"/>
      <c r="HWY120" s="304"/>
      <c r="HWZ120" s="304"/>
      <c r="HXA120" s="304"/>
      <c r="HXB120" s="304"/>
      <c r="HXC120" s="304"/>
      <c r="HXD120" s="304"/>
      <c r="HXE120" s="304"/>
      <c r="HXF120" s="304"/>
      <c r="HXG120" s="304"/>
      <c r="HXH120" s="304"/>
      <c r="HXI120" s="304"/>
      <c r="HXJ120" s="304"/>
      <c r="HXK120" s="304"/>
      <c r="HXL120" s="304"/>
      <c r="HXM120" s="304"/>
      <c r="HXN120" s="304"/>
      <c r="HXO120" s="304"/>
      <c r="HXP120" s="304"/>
      <c r="HXQ120" s="304"/>
      <c r="HXR120" s="304"/>
      <c r="HXS120" s="304"/>
      <c r="HXT120" s="304"/>
      <c r="HXU120" s="304"/>
      <c r="HXV120" s="304"/>
      <c r="HXW120" s="304"/>
      <c r="HXX120" s="304"/>
      <c r="HXY120" s="304"/>
      <c r="HXZ120" s="304"/>
      <c r="HYA120" s="304"/>
      <c r="HYB120" s="304"/>
      <c r="HYC120" s="304"/>
      <c r="HYD120" s="304"/>
      <c r="HYE120" s="304"/>
      <c r="HYF120" s="304"/>
      <c r="HYG120" s="304"/>
      <c r="HYH120" s="304"/>
      <c r="HYI120" s="304"/>
      <c r="HYJ120" s="304"/>
      <c r="HYK120" s="304"/>
      <c r="HYL120" s="304"/>
      <c r="HYM120" s="304"/>
      <c r="HYN120" s="304"/>
      <c r="HYO120" s="304"/>
      <c r="HYP120" s="304"/>
      <c r="HYQ120" s="304"/>
      <c r="HYR120" s="304"/>
      <c r="HYS120" s="304"/>
      <c r="HYT120" s="304"/>
      <c r="HYU120" s="304"/>
      <c r="HYV120" s="304"/>
      <c r="HYW120" s="304"/>
      <c r="HYX120" s="304"/>
      <c r="HYY120" s="304"/>
      <c r="HYZ120" s="304"/>
      <c r="HZA120" s="304"/>
      <c r="HZB120" s="304"/>
      <c r="HZC120" s="304"/>
      <c r="HZD120" s="304"/>
      <c r="HZE120" s="304"/>
      <c r="HZF120" s="304"/>
      <c r="HZG120" s="304"/>
      <c r="HZH120" s="304"/>
      <c r="HZI120" s="304"/>
      <c r="HZJ120" s="304"/>
      <c r="HZK120" s="304"/>
      <c r="HZL120" s="304"/>
      <c r="HZM120" s="304"/>
      <c r="HZN120" s="304"/>
      <c r="HZO120" s="304"/>
      <c r="HZP120" s="304"/>
      <c r="HZQ120" s="304"/>
      <c r="HZR120" s="304"/>
      <c r="HZS120" s="304"/>
      <c r="HZT120" s="304"/>
      <c r="HZU120" s="304"/>
      <c r="HZV120" s="304"/>
      <c r="HZW120" s="304"/>
      <c r="HZX120" s="304"/>
      <c r="HZY120" s="304"/>
      <c r="HZZ120" s="304"/>
      <c r="IAA120" s="304"/>
      <c r="IAB120" s="304"/>
      <c r="IAC120" s="304"/>
      <c r="IAD120" s="304"/>
      <c r="IAE120" s="304"/>
      <c r="IAF120" s="304"/>
      <c r="IAG120" s="304"/>
      <c r="IAH120" s="304"/>
      <c r="IAI120" s="304"/>
      <c r="IAJ120" s="304"/>
      <c r="IAK120" s="304"/>
      <c r="IAL120" s="304"/>
      <c r="IAM120" s="304"/>
      <c r="IAN120" s="304"/>
      <c r="IAO120" s="304"/>
      <c r="IAP120" s="304"/>
      <c r="IAQ120" s="304"/>
      <c r="IAR120" s="304"/>
      <c r="IAS120" s="304"/>
      <c r="IAT120" s="304"/>
      <c r="IAU120" s="304"/>
      <c r="IAV120" s="304"/>
      <c r="IAW120" s="304"/>
      <c r="IAX120" s="304"/>
      <c r="IAY120" s="304"/>
      <c r="IAZ120" s="304"/>
      <c r="IBA120" s="304"/>
      <c r="IBB120" s="304"/>
      <c r="IBC120" s="304"/>
      <c r="IBD120" s="304"/>
      <c r="IBE120" s="304"/>
      <c r="IBF120" s="304"/>
      <c r="IBG120" s="304"/>
      <c r="IBH120" s="304"/>
      <c r="IBI120" s="304"/>
      <c r="IBJ120" s="304"/>
      <c r="IBK120" s="304"/>
      <c r="IBL120" s="304"/>
      <c r="IBM120" s="304"/>
      <c r="IBN120" s="304"/>
      <c r="IBO120" s="304"/>
      <c r="IBP120" s="304"/>
      <c r="IBQ120" s="304"/>
      <c r="IBR120" s="304"/>
      <c r="IBS120" s="304"/>
      <c r="IBT120" s="304"/>
      <c r="IBU120" s="304"/>
      <c r="IBV120" s="304"/>
      <c r="IBW120" s="304"/>
      <c r="IBX120" s="304"/>
      <c r="IBY120" s="304"/>
      <c r="IBZ120" s="304"/>
      <c r="ICA120" s="304"/>
      <c r="ICB120" s="304"/>
      <c r="ICC120" s="304"/>
      <c r="ICD120" s="304"/>
      <c r="ICE120" s="304"/>
      <c r="ICF120" s="304"/>
      <c r="ICG120" s="304"/>
      <c r="ICH120" s="304"/>
      <c r="ICI120" s="304"/>
      <c r="ICJ120" s="304"/>
      <c r="ICK120" s="304"/>
      <c r="ICL120" s="304"/>
      <c r="ICM120" s="304"/>
      <c r="ICN120" s="304"/>
      <c r="ICO120" s="304"/>
      <c r="ICP120" s="304"/>
      <c r="ICQ120" s="304"/>
      <c r="ICR120" s="304"/>
      <c r="ICS120" s="304"/>
      <c r="ICT120" s="304"/>
      <c r="ICU120" s="304"/>
      <c r="ICV120" s="304"/>
      <c r="ICW120" s="304"/>
      <c r="ICX120" s="304"/>
      <c r="ICY120" s="304"/>
      <c r="ICZ120" s="304"/>
      <c r="IDA120" s="304"/>
      <c r="IDB120" s="304"/>
      <c r="IDC120" s="304"/>
      <c r="IDD120" s="304"/>
      <c r="IDE120" s="304"/>
      <c r="IDF120" s="304"/>
      <c r="IDG120" s="304"/>
      <c r="IDH120" s="304"/>
      <c r="IDI120" s="304"/>
      <c r="IDJ120" s="304"/>
      <c r="IDK120" s="304"/>
      <c r="IDL120" s="304"/>
      <c r="IDM120" s="304"/>
      <c r="IDN120" s="304"/>
      <c r="IDO120" s="304"/>
      <c r="IDP120" s="304"/>
      <c r="IDQ120" s="304"/>
      <c r="IDR120" s="304"/>
      <c r="IDS120" s="304"/>
      <c r="IDT120" s="304"/>
      <c r="IDU120" s="304"/>
      <c r="IDV120" s="304"/>
      <c r="IDW120" s="304"/>
      <c r="IDX120" s="304"/>
      <c r="IDY120" s="304"/>
      <c r="IDZ120" s="304"/>
      <c r="IEA120" s="304"/>
      <c r="IEB120" s="304"/>
      <c r="IEC120" s="304"/>
      <c r="IED120" s="304"/>
      <c r="IEE120" s="304"/>
      <c r="IEF120" s="304"/>
      <c r="IEG120" s="304"/>
      <c r="IEH120" s="304"/>
      <c r="IEI120" s="304"/>
      <c r="IEJ120" s="304"/>
      <c r="IEK120" s="304"/>
      <c r="IEL120" s="304"/>
      <c r="IEM120" s="304"/>
      <c r="IEN120" s="304"/>
      <c r="IEO120" s="304"/>
      <c r="IEP120" s="304"/>
      <c r="IEQ120" s="304"/>
      <c r="IER120" s="304"/>
      <c r="IES120" s="304"/>
      <c r="IET120" s="304"/>
      <c r="IEU120" s="304"/>
      <c r="IEV120" s="304"/>
      <c r="IEW120" s="304"/>
      <c r="IEX120" s="304"/>
      <c r="IEY120" s="304"/>
      <c r="IEZ120" s="304"/>
      <c r="IFA120" s="304"/>
      <c r="IFB120" s="304"/>
      <c r="IFC120" s="304"/>
      <c r="IFD120" s="304"/>
      <c r="IFE120" s="304"/>
      <c r="IFF120" s="304"/>
      <c r="IFG120" s="304"/>
      <c r="IFH120" s="304"/>
      <c r="IFI120" s="304"/>
      <c r="IFJ120" s="304"/>
      <c r="IFK120" s="304"/>
      <c r="IFL120" s="304"/>
      <c r="IFM120" s="304"/>
      <c r="IFN120" s="304"/>
      <c r="IFO120" s="304"/>
      <c r="IFP120" s="304"/>
      <c r="IFQ120" s="304"/>
      <c r="IFR120" s="304"/>
      <c r="IFS120" s="304"/>
      <c r="IFT120" s="304"/>
      <c r="IFU120" s="304"/>
      <c r="IFV120" s="304"/>
      <c r="IFW120" s="304"/>
      <c r="IFX120" s="304"/>
      <c r="IFY120" s="304"/>
      <c r="IFZ120" s="304"/>
      <c r="IGA120" s="304"/>
      <c r="IGB120" s="304"/>
      <c r="IGC120" s="304"/>
      <c r="IGD120" s="304"/>
      <c r="IGE120" s="304"/>
      <c r="IGF120" s="304"/>
      <c r="IGG120" s="304"/>
      <c r="IGH120" s="304"/>
      <c r="IGI120" s="304"/>
      <c r="IGJ120" s="304"/>
      <c r="IGK120" s="304"/>
      <c r="IGL120" s="304"/>
      <c r="IGM120" s="304"/>
      <c r="IGN120" s="304"/>
      <c r="IGO120" s="304"/>
      <c r="IGP120" s="304"/>
      <c r="IGQ120" s="304"/>
      <c r="IGR120" s="304"/>
      <c r="IGS120" s="304"/>
      <c r="IGT120" s="304"/>
      <c r="IGU120" s="304"/>
      <c r="IGV120" s="304"/>
      <c r="IGW120" s="304"/>
      <c r="IGX120" s="304"/>
      <c r="IGY120" s="304"/>
      <c r="IGZ120" s="304"/>
      <c r="IHA120" s="304"/>
      <c r="IHB120" s="304"/>
      <c r="IHC120" s="304"/>
      <c r="IHD120" s="304"/>
      <c r="IHE120" s="304"/>
      <c r="IHF120" s="304"/>
      <c r="IHG120" s="304"/>
      <c r="IHH120" s="304"/>
      <c r="IHI120" s="304"/>
      <c r="IHJ120" s="304"/>
      <c r="IHK120" s="304"/>
      <c r="IHL120" s="304"/>
      <c r="IHM120" s="304"/>
      <c r="IHN120" s="304"/>
      <c r="IHO120" s="304"/>
      <c r="IHP120" s="304"/>
      <c r="IHQ120" s="304"/>
      <c r="IHR120" s="304"/>
      <c r="IHS120" s="304"/>
      <c r="IHT120" s="304"/>
      <c r="IHU120" s="304"/>
      <c r="IHV120" s="304"/>
      <c r="IHW120" s="304"/>
      <c r="IHX120" s="304"/>
      <c r="IHY120" s="304"/>
      <c r="IHZ120" s="304"/>
      <c r="IIA120" s="304"/>
      <c r="IIB120" s="304"/>
      <c r="IIC120" s="304"/>
      <c r="IID120" s="304"/>
      <c r="IIE120" s="304"/>
      <c r="IIF120" s="304"/>
      <c r="IIG120" s="304"/>
      <c r="IIH120" s="304"/>
      <c r="III120" s="304"/>
      <c r="IIJ120" s="304"/>
      <c r="IIK120" s="304"/>
      <c r="IIL120" s="304"/>
      <c r="IIM120" s="304"/>
      <c r="IIN120" s="304"/>
      <c r="IIO120" s="304"/>
      <c r="IIP120" s="304"/>
      <c r="IIQ120" s="304"/>
      <c r="IIR120" s="304"/>
      <c r="IIS120" s="304"/>
      <c r="IIT120" s="304"/>
      <c r="IIU120" s="304"/>
      <c r="IIV120" s="304"/>
      <c r="IIW120" s="304"/>
      <c r="IIX120" s="304"/>
      <c r="IIY120" s="304"/>
      <c r="IIZ120" s="304"/>
      <c r="IJA120" s="304"/>
      <c r="IJB120" s="304"/>
      <c r="IJC120" s="304"/>
      <c r="IJD120" s="304"/>
      <c r="IJE120" s="304"/>
      <c r="IJF120" s="304"/>
      <c r="IJG120" s="304"/>
      <c r="IJH120" s="304"/>
      <c r="IJI120" s="304"/>
      <c r="IJJ120" s="304"/>
      <c r="IJK120" s="304"/>
      <c r="IJL120" s="304"/>
      <c r="IJM120" s="304"/>
      <c r="IJN120" s="304"/>
      <c r="IJO120" s="304"/>
      <c r="IJP120" s="304"/>
      <c r="IJQ120" s="304"/>
      <c r="IJR120" s="304"/>
      <c r="IJS120" s="304"/>
      <c r="IJT120" s="304"/>
      <c r="IJU120" s="304"/>
      <c r="IJV120" s="304"/>
      <c r="IJW120" s="304"/>
      <c r="IJX120" s="304"/>
      <c r="IJY120" s="304"/>
      <c r="IJZ120" s="304"/>
      <c r="IKA120" s="304"/>
      <c r="IKB120" s="304"/>
      <c r="IKC120" s="304"/>
      <c r="IKD120" s="304"/>
      <c r="IKE120" s="304"/>
      <c r="IKF120" s="304"/>
      <c r="IKG120" s="304"/>
      <c r="IKH120" s="304"/>
      <c r="IKI120" s="304"/>
      <c r="IKJ120" s="304"/>
      <c r="IKK120" s="304"/>
      <c r="IKL120" s="304"/>
      <c r="IKM120" s="304"/>
      <c r="IKN120" s="304"/>
      <c r="IKO120" s="304"/>
      <c r="IKP120" s="304"/>
      <c r="IKQ120" s="304"/>
      <c r="IKR120" s="304"/>
      <c r="IKS120" s="304"/>
      <c r="IKT120" s="304"/>
      <c r="IKU120" s="304"/>
      <c r="IKV120" s="304"/>
      <c r="IKW120" s="304"/>
      <c r="IKX120" s="304"/>
      <c r="IKY120" s="304"/>
      <c r="IKZ120" s="304"/>
      <c r="ILA120" s="304"/>
      <c r="ILB120" s="304"/>
      <c r="ILC120" s="304"/>
      <c r="ILD120" s="304"/>
      <c r="ILE120" s="304"/>
      <c r="ILF120" s="304"/>
      <c r="ILG120" s="304"/>
      <c r="ILH120" s="304"/>
      <c r="ILI120" s="304"/>
      <c r="ILJ120" s="304"/>
      <c r="ILK120" s="304"/>
      <c r="ILL120" s="304"/>
      <c r="ILM120" s="304"/>
      <c r="ILN120" s="304"/>
      <c r="ILO120" s="304"/>
      <c r="ILP120" s="304"/>
      <c r="ILQ120" s="304"/>
      <c r="ILR120" s="304"/>
      <c r="ILS120" s="304"/>
      <c r="ILT120" s="304"/>
      <c r="ILU120" s="304"/>
      <c r="ILV120" s="304"/>
      <c r="ILW120" s="304"/>
      <c r="ILX120" s="304"/>
      <c r="ILY120" s="304"/>
      <c r="ILZ120" s="304"/>
      <c r="IMA120" s="304"/>
      <c r="IMB120" s="304"/>
      <c r="IMC120" s="304"/>
      <c r="IMD120" s="304"/>
      <c r="IME120" s="304"/>
      <c r="IMF120" s="304"/>
      <c r="IMG120" s="304"/>
      <c r="IMH120" s="304"/>
      <c r="IMI120" s="304"/>
      <c r="IMJ120" s="304"/>
      <c r="IMK120" s="304"/>
      <c r="IML120" s="304"/>
      <c r="IMM120" s="304"/>
      <c r="IMN120" s="304"/>
      <c r="IMO120" s="304"/>
      <c r="IMP120" s="304"/>
      <c r="IMQ120" s="304"/>
      <c r="IMR120" s="304"/>
      <c r="IMS120" s="304"/>
      <c r="IMT120" s="304"/>
      <c r="IMU120" s="304"/>
      <c r="IMV120" s="304"/>
      <c r="IMW120" s="304"/>
      <c r="IMX120" s="304"/>
      <c r="IMY120" s="304"/>
      <c r="IMZ120" s="304"/>
      <c r="INA120" s="304"/>
      <c r="INB120" s="304"/>
      <c r="INC120" s="304"/>
      <c r="IND120" s="304"/>
      <c r="INE120" s="304"/>
      <c r="INF120" s="304"/>
      <c r="ING120" s="304"/>
      <c r="INH120" s="304"/>
      <c r="INI120" s="304"/>
      <c r="INJ120" s="304"/>
      <c r="INK120" s="304"/>
      <c r="INL120" s="304"/>
      <c r="INM120" s="304"/>
      <c r="INN120" s="304"/>
      <c r="INO120" s="304"/>
      <c r="INP120" s="304"/>
      <c r="INQ120" s="304"/>
      <c r="INR120" s="304"/>
      <c r="INS120" s="304"/>
      <c r="INT120" s="304"/>
      <c r="INU120" s="304"/>
      <c r="INV120" s="304"/>
      <c r="INW120" s="304"/>
      <c r="INX120" s="304"/>
      <c r="INY120" s="304"/>
      <c r="INZ120" s="304"/>
      <c r="IOA120" s="304"/>
      <c r="IOB120" s="304"/>
      <c r="IOC120" s="304"/>
      <c r="IOD120" s="304"/>
      <c r="IOE120" s="304"/>
      <c r="IOF120" s="304"/>
      <c r="IOG120" s="304"/>
      <c r="IOH120" s="304"/>
      <c r="IOI120" s="304"/>
      <c r="IOJ120" s="304"/>
      <c r="IOK120" s="304"/>
      <c r="IOL120" s="304"/>
      <c r="IOM120" s="304"/>
      <c r="ION120" s="304"/>
      <c r="IOO120" s="304"/>
      <c r="IOP120" s="304"/>
      <c r="IOQ120" s="304"/>
      <c r="IOR120" s="304"/>
      <c r="IOS120" s="304"/>
      <c r="IOT120" s="304"/>
      <c r="IOU120" s="304"/>
      <c r="IOV120" s="304"/>
      <c r="IOW120" s="304"/>
      <c r="IOX120" s="304"/>
      <c r="IOY120" s="304"/>
      <c r="IOZ120" s="304"/>
      <c r="IPA120" s="304"/>
      <c r="IPB120" s="304"/>
      <c r="IPC120" s="304"/>
      <c r="IPD120" s="304"/>
      <c r="IPE120" s="304"/>
      <c r="IPF120" s="304"/>
      <c r="IPG120" s="304"/>
      <c r="IPH120" s="304"/>
      <c r="IPI120" s="304"/>
      <c r="IPJ120" s="304"/>
      <c r="IPK120" s="304"/>
      <c r="IPL120" s="304"/>
      <c r="IPM120" s="304"/>
      <c r="IPN120" s="304"/>
      <c r="IPO120" s="304"/>
      <c r="IPP120" s="304"/>
      <c r="IPQ120" s="304"/>
      <c r="IPR120" s="304"/>
      <c r="IPS120" s="304"/>
      <c r="IPT120" s="304"/>
      <c r="IPU120" s="304"/>
      <c r="IPV120" s="304"/>
      <c r="IPW120" s="304"/>
      <c r="IPX120" s="304"/>
      <c r="IPY120" s="304"/>
      <c r="IPZ120" s="304"/>
      <c r="IQA120" s="304"/>
      <c r="IQB120" s="304"/>
      <c r="IQC120" s="304"/>
      <c r="IQD120" s="304"/>
      <c r="IQE120" s="304"/>
      <c r="IQF120" s="304"/>
      <c r="IQG120" s="304"/>
      <c r="IQH120" s="304"/>
      <c r="IQI120" s="304"/>
      <c r="IQJ120" s="304"/>
      <c r="IQK120" s="304"/>
      <c r="IQL120" s="304"/>
      <c r="IQM120" s="304"/>
      <c r="IQN120" s="304"/>
      <c r="IQO120" s="304"/>
      <c r="IQP120" s="304"/>
      <c r="IQQ120" s="304"/>
      <c r="IQR120" s="304"/>
      <c r="IQS120" s="304"/>
      <c r="IQT120" s="304"/>
      <c r="IQU120" s="304"/>
      <c r="IQV120" s="304"/>
      <c r="IQW120" s="304"/>
      <c r="IQX120" s="304"/>
      <c r="IQY120" s="304"/>
      <c r="IQZ120" s="304"/>
      <c r="IRA120" s="304"/>
      <c r="IRB120" s="304"/>
      <c r="IRC120" s="304"/>
      <c r="IRD120" s="304"/>
      <c r="IRE120" s="304"/>
      <c r="IRF120" s="304"/>
      <c r="IRG120" s="304"/>
      <c r="IRH120" s="304"/>
      <c r="IRI120" s="304"/>
      <c r="IRJ120" s="304"/>
      <c r="IRK120" s="304"/>
      <c r="IRL120" s="304"/>
      <c r="IRM120" s="304"/>
      <c r="IRN120" s="304"/>
      <c r="IRO120" s="304"/>
      <c r="IRP120" s="304"/>
      <c r="IRQ120" s="304"/>
      <c r="IRR120" s="304"/>
      <c r="IRS120" s="304"/>
      <c r="IRT120" s="304"/>
      <c r="IRU120" s="304"/>
      <c r="IRV120" s="304"/>
      <c r="IRW120" s="304"/>
      <c r="IRX120" s="304"/>
      <c r="IRY120" s="304"/>
      <c r="IRZ120" s="304"/>
      <c r="ISA120" s="304"/>
      <c r="ISB120" s="304"/>
      <c r="ISC120" s="304"/>
      <c r="ISD120" s="304"/>
      <c r="ISE120" s="304"/>
      <c r="ISF120" s="304"/>
      <c r="ISG120" s="304"/>
      <c r="ISH120" s="304"/>
      <c r="ISI120" s="304"/>
      <c r="ISJ120" s="304"/>
      <c r="ISK120" s="304"/>
      <c r="ISL120" s="304"/>
      <c r="ISM120" s="304"/>
      <c r="ISN120" s="304"/>
      <c r="ISO120" s="304"/>
      <c r="ISP120" s="304"/>
      <c r="ISQ120" s="304"/>
      <c r="ISR120" s="304"/>
      <c r="ISS120" s="304"/>
      <c r="IST120" s="304"/>
      <c r="ISU120" s="304"/>
      <c r="ISV120" s="304"/>
      <c r="ISW120" s="304"/>
      <c r="ISX120" s="304"/>
      <c r="ISY120" s="304"/>
      <c r="ISZ120" s="304"/>
      <c r="ITA120" s="304"/>
      <c r="ITB120" s="304"/>
      <c r="ITC120" s="304"/>
      <c r="ITD120" s="304"/>
      <c r="ITE120" s="304"/>
      <c r="ITF120" s="304"/>
      <c r="ITG120" s="304"/>
      <c r="ITH120" s="304"/>
      <c r="ITI120" s="304"/>
      <c r="ITJ120" s="304"/>
      <c r="ITK120" s="304"/>
      <c r="ITL120" s="304"/>
      <c r="ITM120" s="304"/>
      <c r="ITN120" s="304"/>
      <c r="ITO120" s="304"/>
      <c r="ITP120" s="304"/>
      <c r="ITQ120" s="304"/>
      <c r="ITR120" s="304"/>
      <c r="ITS120" s="304"/>
      <c r="ITT120" s="304"/>
      <c r="ITU120" s="304"/>
      <c r="ITV120" s="304"/>
      <c r="ITW120" s="304"/>
      <c r="ITX120" s="304"/>
      <c r="ITY120" s="304"/>
      <c r="ITZ120" s="304"/>
      <c r="IUA120" s="304"/>
      <c r="IUB120" s="304"/>
      <c r="IUC120" s="304"/>
      <c r="IUD120" s="304"/>
      <c r="IUE120" s="304"/>
      <c r="IUF120" s="304"/>
      <c r="IUG120" s="304"/>
      <c r="IUH120" s="304"/>
      <c r="IUI120" s="304"/>
      <c r="IUJ120" s="304"/>
      <c r="IUK120" s="304"/>
      <c r="IUL120" s="304"/>
      <c r="IUM120" s="304"/>
      <c r="IUN120" s="304"/>
      <c r="IUO120" s="304"/>
      <c r="IUP120" s="304"/>
      <c r="IUQ120" s="304"/>
      <c r="IUR120" s="304"/>
      <c r="IUS120" s="304"/>
      <c r="IUT120" s="304"/>
      <c r="IUU120" s="304"/>
      <c r="IUV120" s="304"/>
      <c r="IUW120" s="304"/>
      <c r="IUX120" s="304"/>
      <c r="IUY120" s="304"/>
      <c r="IUZ120" s="304"/>
      <c r="IVA120" s="304"/>
      <c r="IVB120" s="304"/>
      <c r="IVC120" s="304"/>
      <c r="IVD120" s="304"/>
      <c r="IVE120" s="304"/>
      <c r="IVF120" s="304"/>
      <c r="IVG120" s="304"/>
      <c r="IVH120" s="304"/>
      <c r="IVI120" s="304"/>
      <c r="IVJ120" s="304"/>
      <c r="IVK120" s="304"/>
      <c r="IVL120" s="304"/>
      <c r="IVM120" s="304"/>
      <c r="IVN120" s="304"/>
      <c r="IVO120" s="304"/>
      <c r="IVP120" s="304"/>
      <c r="IVQ120" s="304"/>
      <c r="IVR120" s="304"/>
      <c r="IVS120" s="304"/>
      <c r="IVT120" s="304"/>
      <c r="IVU120" s="304"/>
      <c r="IVV120" s="304"/>
      <c r="IVW120" s="304"/>
      <c r="IVX120" s="304"/>
      <c r="IVY120" s="304"/>
      <c r="IVZ120" s="304"/>
      <c r="IWA120" s="304"/>
      <c r="IWB120" s="304"/>
      <c r="IWC120" s="304"/>
      <c r="IWD120" s="304"/>
      <c r="IWE120" s="304"/>
      <c r="IWF120" s="304"/>
      <c r="IWG120" s="304"/>
      <c r="IWH120" s="304"/>
      <c r="IWI120" s="304"/>
      <c r="IWJ120" s="304"/>
      <c r="IWK120" s="304"/>
      <c r="IWL120" s="304"/>
      <c r="IWM120" s="304"/>
      <c r="IWN120" s="304"/>
      <c r="IWO120" s="304"/>
      <c r="IWP120" s="304"/>
      <c r="IWQ120" s="304"/>
      <c r="IWR120" s="304"/>
      <c r="IWS120" s="304"/>
      <c r="IWT120" s="304"/>
      <c r="IWU120" s="304"/>
      <c r="IWV120" s="304"/>
      <c r="IWW120" s="304"/>
      <c r="IWX120" s="304"/>
      <c r="IWY120" s="304"/>
      <c r="IWZ120" s="304"/>
      <c r="IXA120" s="304"/>
      <c r="IXB120" s="304"/>
      <c r="IXC120" s="304"/>
      <c r="IXD120" s="304"/>
      <c r="IXE120" s="304"/>
      <c r="IXF120" s="304"/>
      <c r="IXG120" s="304"/>
      <c r="IXH120" s="304"/>
      <c r="IXI120" s="304"/>
      <c r="IXJ120" s="304"/>
      <c r="IXK120" s="304"/>
      <c r="IXL120" s="304"/>
      <c r="IXM120" s="304"/>
      <c r="IXN120" s="304"/>
      <c r="IXO120" s="304"/>
      <c r="IXP120" s="304"/>
      <c r="IXQ120" s="304"/>
      <c r="IXR120" s="304"/>
      <c r="IXS120" s="304"/>
      <c r="IXT120" s="304"/>
      <c r="IXU120" s="304"/>
      <c r="IXV120" s="304"/>
      <c r="IXW120" s="304"/>
      <c r="IXX120" s="304"/>
      <c r="IXY120" s="304"/>
      <c r="IXZ120" s="304"/>
      <c r="IYA120" s="304"/>
      <c r="IYB120" s="304"/>
      <c r="IYC120" s="304"/>
      <c r="IYD120" s="304"/>
      <c r="IYE120" s="304"/>
      <c r="IYF120" s="304"/>
      <c r="IYG120" s="304"/>
      <c r="IYH120" s="304"/>
      <c r="IYI120" s="304"/>
      <c r="IYJ120" s="304"/>
      <c r="IYK120" s="304"/>
      <c r="IYL120" s="304"/>
      <c r="IYM120" s="304"/>
      <c r="IYN120" s="304"/>
      <c r="IYO120" s="304"/>
      <c r="IYP120" s="304"/>
      <c r="IYQ120" s="304"/>
      <c r="IYR120" s="304"/>
      <c r="IYS120" s="304"/>
      <c r="IYT120" s="304"/>
      <c r="IYU120" s="304"/>
      <c r="IYV120" s="304"/>
      <c r="IYW120" s="304"/>
      <c r="IYX120" s="304"/>
      <c r="IYY120" s="304"/>
      <c r="IYZ120" s="304"/>
      <c r="IZA120" s="304"/>
      <c r="IZB120" s="304"/>
      <c r="IZC120" s="304"/>
      <c r="IZD120" s="304"/>
      <c r="IZE120" s="304"/>
      <c r="IZF120" s="304"/>
      <c r="IZG120" s="304"/>
      <c r="IZH120" s="304"/>
      <c r="IZI120" s="304"/>
      <c r="IZJ120" s="304"/>
      <c r="IZK120" s="304"/>
      <c r="IZL120" s="304"/>
      <c r="IZM120" s="304"/>
      <c r="IZN120" s="304"/>
      <c r="IZO120" s="304"/>
      <c r="IZP120" s="304"/>
      <c r="IZQ120" s="304"/>
      <c r="IZR120" s="304"/>
      <c r="IZS120" s="304"/>
      <c r="IZT120" s="304"/>
      <c r="IZU120" s="304"/>
      <c r="IZV120" s="304"/>
      <c r="IZW120" s="304"/>
      <c r="IZX120" s="304"/>
      <c r="IZY120" s="304"/>
      <c r="IZZ120" s="304"/>
      <c r="JAA120" s="304"/>
      <c r="JAB120" s="304"/>
      <c r="JAC120" s="304"/>
      <c r="JAD120" s="304"/>
      <c r="JAE120" s="304"/>
      <c r="JAF120" s="304"/>
      <c r="JAG120" s="304"/>
      <c r="JAH120" s="304"/>
      <c r="JAI120" s="304"/>
      <c r="JAJ120" s="304"/>
      <c r="JAK120" s="304"/>
      <c r="JAL120" s="304"/>
      <c r="JAM120" s="304"/>
      <c r="JAN120" s="304"/>
      <c r="JAO120" s="304"/>
      <c r="JAP120" s="304"/>
      <c r="JAQ120" s="304"/>
      <c r="JAR120" s="304"/>
      <c r="JAS120" s="304"/>
      <c r="JAT120" s="304"/>
      <c r="JAU120" s="304"/>
      <c r="JAV120" s="304"/>
      <c r="JAW120" s="304"/>
      <c r="JAX120" s="304"/>
      <c r="JAY120" s="304"/>
      <c r="JAZ120" s="304"/>
      <c r="JBA120" s="304"/>
      <c r="JBB120" s="304"/>
      <c r="JBC120" s="304"/>
      <c r="JBD120" s="304"/>
      <c r="JBE120" s="304"/>
      <c r="JBF120" s="304"/>
      <c r="JBG120" s="304"/>
      <c r="JBH120" s="304"/>
      <c r="JBI120" s="304"/>
      <c r="JBJ120" s="304"/>
      <c r="JBK120" s="304"/>
      <c r="JBL120" s="304"/>
      <c r="JBM120" s="304"/>
      <c r="JBN120" s="304"/>
      <c r="JBO120" s="304"/>
      <c r="JBP120" s="304"/>
      <c r="JBQ120" s="304"/>
      <c r="JBR120" s="304"/>
      <c r="JBS120" s="304"/>
      <c r="JBT120" s="304"/>
      <c r="JBU120" s="304"/>
      <c r="JBV120" s="304"/>
      <c r="JBW120" s="304"/>
      <c r="JBX120" s="304"/>
      <c r="JBY120" s="304"/>
      <c r="JBZ120" s="304"/>
      <c r="JCA120" s="304"/>
      <c r="JCB120" s="304"/>
      <c r="JCC120" s="304"/>
      <c r="JCD120" s="304"/>
      <c r="JCE120" s="304"/>
      <c r="JCF120" s="304"/>
      <c r="JCG120" s="304"/>
      <c r="JCH120" s="304"/>
      <c r="JCI120" s="304"/>
      <c r="JCJ120" s="304"/>
      <c r="JCK120" s="304"/>
      <c r="JCL120" s="304"/>
      <c r="JCM120" s="304"/>
      <c r="JCN120" s="304"/>
      <c r="JCO120" s="304"/>
      <c r="JCP120" s="304"/>
      <c r="JCQ120" s="304"/>
      <c r="JCR120" s="304"/>
      <c r="JCS120" s="304"/>
      <c r="JCT120" s="304"/>
      <c r="JCU120" s="304"/>
      <c r="JCV120" s="304"/>
      <c r="JCW120" s="304"/>
      <c r="JCX120" s="304"/>
      <c r="JCY120" s="304"/>
      <c r="JCZ120" s="304"/>
      <c r="JDA120" s="304"/>
      <c r="JDB120" s="304"/>
      <c r="JDC120" s="304"/>
      <c r="JDD120" s="304"/>
      <c r="JDE120" s="304"/>
      <c r="JDF120" s="304"/>
      <c r="JDG120" s="304"/>
      <c r="JDH120" s="304"/>
      <c r="JDI120" s="304"/>
      <c r="JDJ120" s="304"/>
      <c r="JDK120" s="304"/>
      <c r="JDL120" s="304"/>
      <c r="JDM120" s="304"/>
      <c r="JDN120" s="304"/>
      <c r="JDO120" s="304"/>
      <c r="JDP120" s="304"/>
      <c r="JDQ120" s="304"/>
      <c r="JDR120" s="304"/>
      <c r="JDS120" s="304"/>
      <c r="JDT120" s="304"/>
      <c r="JDU120" s="304"/>
      <c r="JDV120" s="304"/>
      <c r="JDW120" s="304"/>
      <c r="JDX120" s="304"/>
      <c r="JDY120" s="304"/>
      <c r="JDZ120" s="304"/>
      <c r="JEA120" s="304"/>
      <c r="JEB120" s="304"/>
      <c r="JEC120" s="304"/>
      <c r="JED120" s="304"/>
      <c r="JEE120" s="304"/>
      <c r="JEF120" s="304"/>
      <c r="JEG120" s="304"/>
      <c r="JEH120" s="304"/>
      <c r="JEI120" s="304"/>
      <c r="JEJ120" s="304"/>
      <c r="JEK120" s="304"/>
      <c r="JEL120" s="304"/>
      <c r="JEM120" s="304"/>
      <c r="JEN120" s="304"/>
      <c r="JEO120" s="304"/>
      <c r="JEP120" s="304"/>
      <c r="JEQ120" s="304"/>
      <c r="JER120" s="304"/>
      <c r="JES120" s="304"/>
      <c r="JET120" s="304"/>
      <c r="JEU120" s="304"/>
      <c r="JEV120" s="304"/>
      <c r="JEW120" s="304"/>
      <c r="JEX120" s="304"/>
      <c r="JEY120" s="304"/>
      <c r="JEZ120" s="304"/>
      <c r="JFA120" s="304"/>
      <c r="JFB120" s="304"/>
      <c r="JFC120" s="304"/>
      <c r="JFD120" s="304"/>
      <c r="JFE120" s="304"/>
      <c r="JFF120" s="304"/>
      <c r="JFG120" s="304"/>
      <c r="JFH120" s="304"/>
      <c r="JFI120" s="304"/>
      <c r="JFJ120" s="304"/>
      <c r="JFK120" s="304"/>
      <c r="JFL120" s="304"/>
      <c r="JFM120" s="304"/>
      <c r="JFN120" s="304"/>
      <c r="JFO120" s="304"/>
      <c r="JFP120" s="304"/>
      <c r="JFQ120" s="304"/>
      <c r="JFR120" s="304"/>
      <c r="JFS120" s="304"/>
      <c r="JFT120" s="304"/>
      <c r="JFU120" s="304"/>
      <c r="JFV120" s="304"/>
      <c r="JFW120" s="304"/>
      <c r="JFX120" s="304"/>
      <c r="JFY120" s="304"/>
      <c r="JFZ120" s="304"/>
      <c r="JGA120" s="304"/>
      <c r="JGB120" s="304"/>
      <c r="JGC120" s="304"/>
      <c r="JGD120" s="304"/>
      <c r="JGE120" s="304"/>
      <c r="JGF120" s="304"/>
      <c r="JGG120" s="304"/>
      <c r="JGH120" s="304"/>
      <c r="JGI120" s="304"/>
      <c r="JGJ120" s="304"/>
      <c r="JGK120" s="304"/>
      <c r="JGL120" s="304"/>
      <c r="JGM120" s="304"/>
      <c r="JGN120" s="304"/>
      <c r="JGO120" s="304"/>
      <c r="JGP120" s="304"/>
      <c r="JGQ120" s="304"/>
      <c r="JGR120" s="304"/>
      <c r="JGS120" s="304"/>
      <c r="JGT120" s="304"/>
      <c r="JGU120" s="304"/>
      <c r="JGV120" s="304"/>
      <c r="JGW120" s="304"/>
      <c r="JGX120" s="304"/>
      <c r="JGY120" s="304"/>
      <c r="JGZ120" s="304"/>
      <c r="JHA120" s="304"/>
      <c r="JHB120" s="304"/>
      <c r="JHC120" s="304"/>
      <c r="JHD120" s="304"/>
      <c r="JHE120" s="304"/>
      <c r="JHF120" s="304"/>
      <c r="JHG120" s="304"/>
      <c r="JHH120" s="304"/>
      <c r="JHI120" s="304"/>
      <c r="JHJ120" s="304"/>
      <c r="JHK120" s="304"/>
      <c r="JHL120" s="304"/>
      <c r="JHM120" s="304"/>
      <c r="JHN120" s="304"/>
      <c r="JHO120" s="304"/>
      <c r="JHP120" s="304"/>
      <c r="JHQ120" s="304"/>
      <c r="JHR120" s="304"/>
      <c r="JHS120" s="304"/>
      <c r="JHT120" s="304"/>
      <c r="JHU120" s="304"/>
      <c r="JHV120" s="304"/>
      <c r="JHW120" s="304"/>
      <c r="JHX120" s="304"/>
      <c r="JHY120" s="304"/>
      <c r="JHZ120" s="304"/>
      <c r="JIA120" s="304"/>
      <c r="JIB120" s="304"/>
      <c r="JIC120" s="304"/>
      <c r="JID120" s="304"/>
      <c r="JIE120" s="304"/>
      <c r="JIF120" s="304"/>
      <c r="JIG120" s="304"/>
      <c r="JIH120" s="304"/>
      <c r="JII120" s="304"/>
      <c r="JIJ120" s="304"/>
      <c r="JIK120" s="304"/>
      <c r="JIL120" s="304"/>
      <c r="JIM120" s="304"/>
      <c r="JIN120" s="304"/>
      <c r="JIO120" s="304"/>
      <c r="JIP120" s="304"/>
      <c r="JIQ120" s="304"/>
      <c r="JIR120" s="304"/>
      <c r="JIS120" s="304"/>
      <c r="JIT120" s="304"/>
      <c r="JIU120" s="304"/>
      <c r="JIV120" s="304"/>
      <c r="JIW120" s="304"/>
      <c r="JIX120" s="304"/>
      <c r="JIY120" s="304"/>
      <c r="JIZ120" s="304"/>
      <c r="JJA120" s="304"/>
      <c r="JJB120" s="304"/>
      <c r="JJC120" s="304"/>
      <c r="JJD120" s="304"/>
      <c r="JJE120" s="304"/>
      <c r="JJF120" s="304"/>
      <c r="JJG120" s="304"/>
      <c r="JJH120" s="304"/>
      <c r="JJI120" s="304"/>
      <c r="JJJ120" s="304"/>
      <c r="JJK120" s="304"/>
      <c r="JJL120" s="304"/>
      <c r="JJM120" s="304"/>
      <c r="JJN120" s="304"/>
      <c r="JJO120" s="304"/>
      <c r="JJP120" s="304"/>
      <c r="JJQ120" s="304"/>
      <c r="JJR120" s="304"/>
      <c r="JJS120" s="304"/>
      <c r="JJT120" s="304"/>
      <c r="JJU120" s="304"/>
      <c r="JJV120" s="304"/>
      <c r="JJW120" s="304"/>
      <c r="JJX120" s="304"/>
      <c r="JJY120" s="304"/>
      <c r="JJZ120" s="304"/>
      <c r="JKA120" s="304"/>
      <c r="JKB120" s="304"/>
      <c r="JKC120" s="304"/>
      <c r="JKD120" s="304"/>
      <c r="JKE120" s="304"/>
      <c r="JKF120" s="304"/>
      <c r="JKG120" s="304"/>
      <c r="JKH120" s="304"/>
      <c r="JKI120" s="304"/>
      <c r="JKJ120" s="304"/>
      <c r="JKK120" s="304"/>
      <c r="JKL120" s="304"/>
      <c r="JKM120" s="304"/>
      <c r="JKN120" s="304"/>
      <c r="JKO120" s="304"/>
      <c r="JKP120" s="304"/>
      <c r="JKQ120" s="304"/>
      <c r="JKR120" s="304"/>
      <c r="JKS120" s="304"/>
      <c r="JKT120" s="304"/>
      <c r="JKU120" s="304"/>
      <c r="JKV120" s="304"/>
      <c r="JKW120" s="304"/>
      <c r="JKX120" s="304"/>
      <c r="JKY120" s="304"/>
      <c r="JKZ120" s="304"/>
      <c r="JLA120" s="304"/>
      <c r="JLB120" s="304"/>
      <c r="JLC120" s="304"/>
      <c r="JLD120" s="304"/>
      <c r="JLE120" s="304"/>
      <c r="JLF120" s="304"/>
      <c r="JLG120" s="304"/>
      <c r="JLH120" s="304"/>
      <c r="JLI120" s="304"/>
      <c r="JLJ120" s="304"/>
      <c r="JLK120" s="304"/>
      <c r="JLL120" s="304"/>
      <c r="JLM120" s="304"/>
      <c r="JLN120" s="304"/>
      <c r="JLO120" s="304"/>
      <c r="JLP120" s="304"/>
      <c r="JLQ120" s="304"/>
      <c r="JLR120" s="304"/>
      <c r="JLS120" s="304"/>
      <c r="JLT120" s="304"/>
      <c r="JLU120" s="304"/>
      <c r="JLV120" s="304"/>
      <c r="JLW120" s="304"/>
      <c r="JLX120" s="304"/>
      <c r="JLY120" s="304"/>
      <c r="JLZ120" s="304"/>
      <c r="JMA120" s="304"/>
      <c r="JMB120" s="304"/>
      <c r="JMC120" s="304"/>
      <c r="JMD120" s="304"/>
      <c r="JME120" s="304"/>
      <c r="JMF120" s="304"/>
      <c r="JMG120" s="304"/>
      <c r="JMH120" s="304"/>
      <c r="JMI120" s="304"/>
      <c r="JMJ120" s="304"/>
      <c r="JMK120" s="304"/>
      <c r="JML120" s="304"/>
      <c r="JMM120" s="304"/>
      <c r="JMN120" s="304"/>
      <c r="JMO120" s="304"/>
      <c r="JMP120" s="304"/>
      <c r="JMQ120" s="304"/>
      <c r="JMR120" s="304"/>
      <c r="JMS120" s="304"/>
      <c r="JMT120" s="304"/>
      <c r="JMU120" s="304"/>
      <c r="JMV120" s="304"/>
      <c r="JMW120" s="304"/>
      <c r="JMX120" s="304"/>
      <c r="JMY120" s="304"/>
      <c r="JMZ120" s="304"/>
      <c r="JNA120" s="304"/>
      <c r="JNB120" s="304"/>
      <c r="JNC120" s="304"/>
      <c r="JND120" s="304"/>
      <c r="JNE120" s="304"/>
      <c r="JNF120" s="304"/>
      <c r="JNG120" s="304"/>
      <c r="JNH120" s="304"/>
      <c r="JNI120" s="304"/>
      <c r="JNJ120" s="304"/>
      <c r="JNK120" s="304"/>
      <c r="JNL120" s="304"/>
      <c r="JNM120" s="304"/>
      <c r="JNN120" s="304"/>
      <c r="JNO120" s="304"/>
      <c r="JNP120" s="304"/>
      <c r="JNQ120" s="304"/>
      <c r="JNR120" s="304"/>
      <c r="JNS120" s="304"/>
      <c r="JNT120" s="304"/>
      <c r="JNU120" s="304"/>
      <c r="JNV120" s="304"/>
      <c r="JNW120" s="304"/>
      <c r="JNX120" s="304"/>
      <c r="JNY120" s="304"/>
      <c r="JNZ120" s="304"/>
      <c r="JOA120" s="304"/>
      <c r="JOB120" s="304"/>
      <c r="JOC120" s="304"/>
      <c r="JOD120" s="304"/>
      <c r="JOE120" s="304"/>
      <c r="JOF120" s="304"/>
      <c r="JOG120" s="304"/>
      <c r="JOH120" s="304"/>
      <c r="JOI120" s="304"/>
      <c r="JOJ120" s="304"/>
      <c r="JOK120" s="304"/>
      <c r="JOL120" s="304"/>
      <c r="JOM120" s="304"/>
      <c r="JON120" s="304"/>
      <c r="JOO120" s="304"/>
      <c r="JOP120" s="304"/>
      <c r="JOQ120" s="304"/>
      <c r="JOR120" s="304"/>
      <c r="JOS120" s="304"/>
      <c r="JOT120" s="304"/>
      <c r="JOU120" s="304"/>
      <c r="JOV120" s="304"/>
      <c r="JOW120" s="304"/>
      <c r="JOX120" s="304"/>
      <c r="JOY120" s="304"/>
      <c r="JOZ120" s="304"/>
      <c r="JPA120" s="304"/>
      <c r="JPB120" s="304"/>
      <c r="JPC120" s="304"/>
      <c r="JPD120" s="304"/>
      <c r="JPE120" s="304"/>
      <c r="JPF120" s="304"/>
      <c r="JPG120" s="304"/>
      <c r="JPH120" s="304"/>
      <c r="JPI120" s="304"/>
      <c r="JPJ120" s="304"/>
      <c r="JPK120" s="304"/>
      <c r="JPL120" s="304"/>
      <c r="JPM120" s="304"/>
      <c r="JPN120" s="304"/>
      <c r="JPO120" s="304"/>
      <c r="JPP120" s="304"/>
      <c r="JPQ120" s="304"/>
      <c r="JPR120" s="304"/>
      <c r="JPS120" s="304"/>
      <c r="JPT120" s="304"/>
      <c r="JPU120" s="304"/>
      <c r="JPV120" s="304"/>
      <c r="JPW120" s="304"/>
      <c r="JPX120" s="304"/>
      <c r="JPY120" s="304"/>
      <c r="JPZ120" s="304"/>
      <c r="JQA120" s="304"/>
      <c r="JQB120" s="304"/>
      <c r="JQC120" s="304"/>
      <c r="JQD120" s="304"/>
      <c r="JQE120" s="304"/>
      <c r="JQF120" s="304"/>
      <c r="JQG120" s="304"/>
      <c r="JQH120" s="304"/>
      <c r="JQI120" s="304"/>
      <c r="JQJ120" s="304"/>
      <c r="JQK120" s="304"/>
      <c r="JQL120" s="304"/>
      <c r="JQM120" s="304"/>
      <c r="JQN120" s="304"/>
      <c r="JQO120" s="304"/>
      <c r="JQP120" s="304"/>
      <c r="JQQ120" s="304"/>
      <c r="JQR120" s="304"/>
      <c r="JQS120" s="304"/>
      <c r="JQT120" s="304"/>
      <c r="JQU120" s="304"/>
      <c r="JQV120" s="304"/>
      <c r="JQW120" s="304"/>
      <c r="JQX120" s="304"/>
      <c r="JQY120" s="304"/>
      <c r="JQZ120" s="304"/>
      <c r="JRA120" s="304"/>
      <c r="JRB120" s="304"/>
      <c r="JRC120" s="304"/>
      <c r="JRD120" s="304"/>
      <c r="JRE120" s="304"/>
      <c r="JRF120" s="304"/>
      <c r="JRG120" s="304"/>
      <c r="JRH120" s="304"/>
      <c r="JRI120" s="304"/>
      <c r="JRJ120" s="304"/>
      <c r="JRK120" s="304"/>
      <c r="JRL120" s="304"/>
      <c r="JRM120" s="304"/>
      <c r="JRN120" s="304"/>
      <c r="JRO120" s="304"/>
      <c r="JRP120" s="304"/>
      <c r="JRQ120" s="304"/>
      <c r="JRR120" s="304"/>
      <c r="JRS120" s="304"/>
      <c r="JRT120" s="304"/>
      <c r="JRU120" s="304"/>
      <c r="JRV120" s="304"/>
      <c r="JRW120" s="304"/>
      <c r="JRX120" s="304"/>
      <c r="JRY120" s="304"/>
      <c r="JRZ120" s="304"/>
      <c r="JSA120" s="304"/>
      <c r="JSB120" s="304"/>
      <c r="JSC120" s="304"/>
      <c r="JSD120" s="304"/>
      <c r="JSE120" s="304"/>
      <c r="JSF120" s="304"/>
      <c r="JSG120" s="304"/>
      <c r="JSH120" s="304"/>
      <c r="JSI120" s="304"/>
      <c r="JSJ120" s="304"/>
      <c r="JSK120" s="304"/>
      <c r="JSL120" s="304"/>
      <c r="JSM120" s="304"/>
      <c r="JSN120" s="304"/>
      <c r="JSO120" s="304"/>
      <c r="JSP120" s="304"/>
      <c r="JSQ120" s="304"/>
      <c r="JSR120" s="304"/>
      <c r="JSS120" s="304"/>
      <c r="JST120" s="304"/>
      <c r="JSU120" s="304"/>
      <c r="JSV120" s="304"/>
      <c r="JSW120" s="304"/>
      <c r="JSX120" s="304"/>
      <c r="JSY120" s="304"/>
      <c r="JSZ120" s="304"/>
      <c r="JTA120" s="304"/>
      <c r="JTB120" s="304"/>
      <c r="JTC120" s="304"/>
      <c r="JTD120" s="304"/>
      <c r="JTE120" s="304"/>
      <c r="JTF120" s="304"/>
      <c r="JTG120" s="304"/>
      <c r="JTH120" s="304"/>
      <c r="JTI120" s="304"/>
      <c r="JTJ120" s="304"/>
      <c r="JTK120" s="304"/>
      <c r="JTL120" s="304"/>
      <c r="JTM120" s="304"/>
      <c r="JTN120" s="304"/>
      <c r="JTO120" s="304"/>
      <c r="JTP120" s="304"/>
      <c r="JTQ120" s="304"/>
      <c r="JTR120" s="304"/>
      <c r="JTS120" s="304"/>
      <c r="JTT120" s="304"/>
      <c r="JTU120" s="304"/>
      <c r="JTV120" s="304"/>
      <c r="JTW120" s="304"/>
      <c r="JTX120" s="304"/>
      <c r="JTY120" s="304"/>
      <c r="JTZ120" s="304"/>
      <c r="JUA120" s="304"/>
      <c r="JUB120" s="304"/>
      <c r="JUC120" s="304"/>
      <c r="JUD120" s="304"/>
      <c r="JUE120" s="304"/>
      <c r="JUF120" s="304"/>
      <c r="JUG120" s="304"/>
      <c r="JUH120" s="304"/>
      <c r="JUI120" s="304"/>
      <c r="JUJ120" s="304"/>
      <c r="JUK120" s="304"/>
      <c r="JUL120" s="304"/>
      <c r="JUM120" s="304"/>
      <c r="JUN120" s="304"/>
      <c r="JUO120" s="304"/>
      <c r="JUP120" s="304"/>
      <c r="JUQ120" s="304"/>
      <c r="JUR120" s="304"/>
      <c r="JUS120" s="304"/>
      <c r="JUT120" s="304"/>
      <c r="JUU120" s="304"/>
      <c r="JUV120" s="304"/>
      <c r="JUW120" s="304"/>
      <c r="JUX120" s="304"/>
      <c r="JUY120" s="304"/>
      <c r="JUZ120" s="304"/>
      <c r="JVA120" s="304"/>
      <c r="JVB120" s="304"/>
      <c r="JVC120" s="304"/>
      <c r="JVD120" s="304"/>
      <c r="JVE120" s="304"/>
      <c r="JVF120" s="304"/>
      <c r="JVG120" s="304"/>
      <c r="JVH120" s="304"/>
      <c r="JVI120" s="304"/>
      <c r="JVJ120" s="304"/>
      <c r="JVK120" s="304"/>
      <c r="JVL120" s="304"/>
      <c r="JVM120" s="304"/>
      <c r="JVN120" s="304"/>
      <c r="JVO120" s="304"/>
      <c r="JVP120" s="304"/>
      <c r="JVQ120" s="304"/>
      <c r="JVR120" s="304"/>
      <c r="JVS120" s="304"/>
      <c r="JVT120" s="304"/>
      <c r="JVU120" s="304"/>
      <c r="JVV120" s="304"/>
      <c r="JVW120" s="304"/>
      <c r="JVX120" s="304"/>
      <c r="JVY120" s="304"/>
      <c r="JVZ120" s="304"/>
      <c r="JWA120" s="304"/>
      <c r="JWB120" s="304"/>
      <c r="JWC120" s="304"/>
      <c r="JWD120" s="304"/>
      <c r="JWE120" s="304"/>
      <c r="JWF120" s="304"/>
      <c r="JWG120" s="304"/>
      <c r="JWH120" s="304"/>
      <c r="JWI120" s="304"/>
      <c r="JWJ120" s="304"/>
      <c r="JWK120" s="304"/>
      <c r="JWL120" s="304"/>
      <c r="JWM120" s="304"/>
      <c r="JWN120" s="304"/>
      <c r="JWO120" s="304"/>
      <c r="JWP120" s="304"/>
      <c r="JWQ120" s="304"/>
      <c r="JWR120" s="304"/>
      <c r="JWS120" s="304"/>
      <c r="JWT120" s="304"/>
      <c r="JWU120" s="304"/>
      <c r="JWV120" s="304"/>
      <c r="JWW120" s="304"/>
      <c r="JWX120" s="304"/>
      <c r="JWY120" s="304"/>
      <c r="JWZ120" s="304"/>
      <c r="JXA120" s="304"/>
      <c r="JXB120" s="304"/>
      <c r="JXC120" s="304"/>
      <c r="JXD120" s="304"/>
      <c r="JXE120" s="304"/>
      <c r="JXF120" s="304"/>
      <c r="JXG120" s="304"/>
      <c r="JXH120" s="304"/>
      <c r="JXI120" s="304"/>
      <c r="JXJ120" s="304"/>
      <c r="JXK120" s="304"/>
      <c r="JXL120" s="304"/>
      <c r="JXM120" s="304"/>
      <c r="JXN120" s="304"/>
      <c r="JXO120" s="304"/>
      <c r="JXP120" s="304"/>
      <c r="JXQ120" s="304"/>
      <c r="JXR120" s="304"/>
      <c r="JXS120" s="304"/>
      <c r="JXT120" s="304"/>
      <c r="JXU120" s="304"/>
      <c r="JXV120" s="304"/>
      <c r="JXW120" s="304"/>
      <c r="JXX120" s="304"/>
      <c r="JXY120" s="304"/>
      <c r="JXZ120" s="304"/>
      <c r="JYA120" s="304"/>
      <c r="JYB120" s="304"/>
      <c r="JYC120" s="304"/>
      <c r="JYD120" s="304"/>
      <c r="JYE120" s="304"/>
      <c r="JYF120" s="304"/>
      <c r="JYG120" s="304"/>
      <c r="JYH120" s="304"/>
      <c r="JYI120" s="304"/>
      <c r="JYJ120" s="304"/>
      <c r="JYK120" s="304"/>
      <c r="JYL120" s="304"/>
      <c r="JYM120" s="304"/>
      <c r="JYN120" s="304"/>
      <c r="JYO120" s="304"/>
      <c r="JYP120" s="304"/>
      <c r="JYQ120" s="304"/>
      <c r="JYR120" s="304"/>
      <c r="JYS120" s="304"/>
      <c r="JYT120" s="304"/>
      <c r="JYU120" s="304"/>
      <c r="JYV120" s="304"/>
      <c r="JYW120" s="304"/>
      <c r="JYX120" s="304"/>
      <c r="JYY120" s="304"/>
      <c r="JYZ120" s="304"/>
      <c r="JZA120" s="304"/>
      <c r="JZB120" s="304"/>
      <c r="JZC120" s="304"/>
      <c r="JZD120" s="304"/>
      <c r="JZE120" s="304"/>
      <c r="JZF120" s="304"/>
      <c r="JZG120" s="304"/>
      <c r="JZH120" s="304"/>
      <c r="JZI120" s="304"/>
      <c r="JZJ120" s="304"/>
      <c r="JZK120" s="304"/>
      <c r="JZL120" s="304"/>
      <c r="JZM120" s="304"/>
      <c r="JZN120" s="304"/>
      <c r="JZO120" s="304"/>
      <c r="JZP120" s="304"/>
      <c r="JZQ120" s="304"/>
      <c r="JZR120" s="304"/>
      <c r="JZS120" s="304"/>
      <c r="JZT120" s="304"/>
      <c r="JZU120" s="304"/>
      <c r="JZV120" s="304"/>
      <c r="JZW120" s="304"/>
      <c r="JZX120" s="304"/>
      <c r="JZY120" s="304"/>
      <c r="JZZ120" s="304"/>
      <c r="KAA120" s="304"/>
      <c r="KAB120" s="304"/>
      <c r="KAC120" s="304"/>
      <c r="KAD120" s="304"/>
      <c r="KAE120" s="304"/>
      <c r="KAF120" s="304"/>
      <c r="KAG120" s="304"/>
      <c r="KAH120" s="304"/>
      <c r="KAI120" s="304"/>
      <c r="KAJ120" s="304"/>
      <c r="KAK120" s="304"/>
      <c r="KAL120" s="304"/>
      <c r="KAM120" s="304"/>
      <c r="KAN120" s="304"/>
      <c r="KAO120" s="304"/>
      <c r="KAP120" s="304"/>
      <c r="KAQ120" s="304"/>
      <c r="KAR120" s="304"/>
      <c r="KAS120" s="304"/>
      <c r="KAT120" s="304"/>
      <c r="KAU120" s="304"/>
      <c r="KAV120" s="304"/>
      <c r="KAW120" s="304"/>
      <c r="KAX120" s="304"/>
      <c r="KAY120" s="304"/>
      <c r="KAZ120" s="304"/>
      <c r="KBA120" s="304"/>
      <c r="KBB120" s="304"/>
      <c r="KBC120" s="304"/>
      <c r="KBD120" s="304"/>
      <c r="KBE120" s="304"/>
      <c r="KBF120" s="304"/>
      <c r="KBG120" s="304"/>
      <c r="KBH120" s="304"/>
      <c r="KBI120" s="304"/>
      <c r="KBJ120" s="304"/>
      <c r="KBK120" s="304"/>
      <c r="KBL120" s="304"/>
      <c r="KBM120" s="304"/>
      <c r="KBN120" s="304"/>
      <c r="KBO120" s="304"/>
      <c r="KBP120" s="304"/>
      <c r="KBQ120" s="304"/>
      <c r="KBR120" s="304"/>
      <c r="KBS120" s="304"/>
      <c r="KBT120" s="304"/>
      <c r="KBU120" s="304"/>
      <c r="KBV120" s="304"/>
      <c r="KBW120" s="304"/>
      <c r="KBX120" s="304"/>
      <c r="KBY120" s="304"/>
      <c r="KBZ120" s="304"/>
      <c r="KCA120" s="304"/>
      <c r="KCB120" s="304"/>
      <c r="KCC120" s="304"/>
      <c r="KCD120" s="304"/>
      <c r="KCE120" s="304"/>
      <c r="KCF120" s="304"/>
      <c r="KCG120" s="304"/>
      <c r="KCH120" s="304"/>
      <c r="KCI120" s="304"/>
      <c r="KCJ120" s="304"/>
      <c r="KCK120" s="304"/>
      <c r="KCL120" s="304"/>
      <c r="KCM120" s="304"/>
      <c r="KCN120" s="304"/>
      <c r="KCO120" s="304"/>
      <c r="KCP120" s="304"/>
      <c r="KCQ120" s="304"/>
      <c r="KCR120" s="304"/>
      <c r="KCS120" s="304"/>
      <c r="KCT120" s="304"/>
      <c r="KCU120" s="304"/>
      <c r="KCV120" s="304"/>
      <c r="KCW120" s="304"/>
      <c r="KCX120" s="304"/>
      <c r="KCY120" s="304"/>
      <c r="KCZ120" s="304"/>
      <c r="KDA120" s="304"/>
      <c r="KDB120" s="304"/>
      <c r="KDC120" s="304"/>
      <c r="KDD120" s="304"/>
      <c r="KDE120" s="304"/>
      <c r="KDF120" s="304"/>
      <c r="KDG120" s="304"/>
      <c r="KDH120" s="304"/>
      <c r="KDI120" s="304"/>
      <c r="KDJ120" s="304"/>
      <c r="KDK120" s="304"/>
      <c r="KDL120" s="304"/>
      <c r="KDM120" s="304"/>
      <c r="KDN120" s="304"/>
      <c r="KDO120" s="304"/>
      <c r="KDP120" s="304"/>
      <c r="KDQ120" s="304"/>
      <c r="KDR120" s="304"/>
      <c r="KDS120" s="304"/>
      <c r="KDT120" s="304"/>
      <c r="KDU120" s="304"/>
      <c r="KDV120" s="304"/>
      <c r="KDW120" s="304"/>
      <c r="KDX120" s="304"/>
      <c r="KDY120" s="304"/>
      <c r="KDZ120" s="304"/>
      <c r="KEA120" s="304"/>
      <c r="KEB120" s="304"/>
      <c r="KEC120" s="304"/>
      <c r="KED120" s="304"/>
      <c r="KEE120" s="304"/>
      <c r="KEF120" s="304"/>
      <c r="KEG120" s="304"/>
      <c r="KEH120" s="304"/>
      <c r="KEI120" s="304"/>
      <c r="KEJ120" s="304"/>
      <c r="KEK120" s="304"/>
      <c r="KEL120" s="304"/>
      <c r="KEM120" s="304"/>
      <c r="KEN120" s="304"/>
      <c r="KEO120" s="304"/>
      <c r="KEP120" s="304"/>
      <c r="KEQ120" s="304"/>
      <c r="KER120" s="304"/>
      <c r="KES120" s="304"/>
      <c r="KET120" s="304"/>
      <c r="KEU120" s="304"/>
      <c r="KEV120" s="304"/>
      <c r="KEW120" s="304"/>
      <c r="KEX120" s="304"/>
      <c r="KEY120" s="304"/>
      <c r="KEZ120" s="304"/>
      <c r="KFA120" s="304"/>
      <c r="KFB120" s="304"/>
      <c r="KFC120" s="304"/>
      <c r="KFD120" s="304"/>
      <c r="KFE120" s="304"/>
      <c r="KFF120" s="304"/>
      <c r="KFG120" s="304"/>
      <c r="KFH120" s="304"/>
      <c r="KFI120" s="304"/>
      <c r="KFJ120" s="304"/>
      <c r="KFK120" s="304"/>
      <c r="KFL120" s="304"/>
      <c r="KFM120" s="304"/>
      <c r="KFN120" s="304"/>
      <c r="KFO120" s="304"/>
      <c r="KFP120" s="304"/>
      <c r="KFQ120" s="304"/>
      <c r="KFR120" s="304"/>
      <c r="KFS120" s="304"/>
      <c r="KFT120" s="304"/>
      <c r="KFU120" s="304"/>
      <c r="KFV120" s="304"/>
      <c r="KFW120" s="304"/>
      <c r="KFX120" s="304"/>
      <c r="KFY120" s="304"/>
      <c r="KFZ120" s="304"/>
      <c r="KGA120" s="304"/>
      <c r="KGB120" s="304"/>
      <c r="KGC120" s="304"/>
      <c r="KGD120" s="304"/>
      <c r="KGE120" s="304"/>
      <c r="KGF120" s="304"/>
      <c r="KGG120" s="304"/>
      <c r="KGH120" s="304"/>
      <c r="KGI120" s="304"/>
      <c r="KGJ120" s="304"/>
      <c r="KGK120" s="304"/>
      <c r="KGL120" s="304"/>
      <c r="KGM120" s="304"/>
      <c r="KGN120" s="304"/>
      <c r="KGO120" s="304"/>
      <c r="KGP120" s="304"/>
      <c r="KGQ120" s="304"/>
      <c r="KGR120" s="304"/>
      <c r="KGS120" s="304"/>
      <c r="KGT120" s="304"/>
      <c r="KGU120" s="304"/>
      <c r="KGV120" s="304"/>
      <c r="KGW120" s="304"/>
      <c r="KGX120" s="304"/>
      <c r="KGY120" s="304"/>
      <c r="KGZ120" s="304"/>
      <c r="KHA120" s="304"/>
      <c r="KHB120" s="304"/>
      <c r="KHC120" s="304"/>
      <c r="KHD120" s="304"/>
      <c r="KHE120" s="304"/>
      <c r="KHF120" s="304"/>
      <c r="KHG120" s="304"/>
      <c r="KHH120" s="304"/>
      <c r="KHI120" s="304"/>
      <c r="KHJ120" s="304"/>
      <c r="KHK120" s="304"/>
      <c r="KHL120" s="304"/>
      <c r="KHM120" s="304"/>
      <c r="KHN120" s="304"/>
      <c r="KHO120" s="304"/>
      <c r="KHP120" s="304"/>
      <c r="KHQ120" s="304"/>
      <c r="KHR120" s="304"/>
      <c r="KHS120" s="304"/>
      <c r="KHT120" s="304"/>
      <c r="KHU120" s="304"/>
      <c r="KHV120" s="304"/>
      <c r="KHW120" s="304"/>
      <c r="KHX120" s="304"/>
      <c r="KHY120" s="304"/>
      <c r="KHZ120" s="304"/>
      <c r="KIA120" s="304"/>
      <c r="KIB120" s="304"/>
      <c r="KIC120" s="304"/>
      <c r="KID120" s="304"/>
      <c r="KIE120" s="304"/>
      <c r="KIF120" s="304"/>
      <c r="KIG120" s="304"/>
      <c r="KIH120" s="304"/>
      <c r="KII120" s="304"/>
      <c r="KIJ120" s="304"/>
      <c r="KIK120" s="304"/>
      <c r="KIL120" s="304"/>
      <c r="KIM120" s="304"/>
      <c r="KIN120" s="304"/>
      <c r="KIO120" s="304"/>
      <c r="KIP120" s="304"/>
      <c r="KIQ120" s="304"/>
      <c r="KIR120" s="304"/>
      <c r="KIS120" s="304"/>
      <c r="KIT120" s="304"/>
      <c r="KIU120" s="304"/>
      <c r="KIV120" s="304"/>
      <c r="KIW120" s="304"/>
      <c r="KIX120" s="304"/>
      <c r="KIY120" s="304"/>
      <c r="KIZ120" s="304"/>
      <c r="KJA120" s="304"/>
      <c r="KJB120" s="304"/>
      <c r="KJC120" s="304"/>
      <c r="KJD120" s="304"/>
      <c r="KJE120" s="304"/>
      <c r="KJF120" s="304"/>
      <c r="KJG120" s="304"/>
      <c r="KJH120" s="304"/>
      <c r="KJI120" s="304"/>
      <c r="KJJ120" s="304"/>
      <c r="KJK120" s="304"/>
      <c r="KJL120" s="304"/>
      <c r="KJM120" s="304"/>
      <c r="KJN120" s="304"/>
      <c r="KJO120" s="304"/>
      <c r="KJP120" s="304"/>
      <c r="KJQ120" s="304"/>
      <c r="KJR120" s="304"/>
      <c r="KJS120" s="304"/>
      <c r="KJT120" s="304"/>
      <c r="KJU120" s="304"/>
      <c r="KJV120" s="304"/>
      <c r="KJW120" s="304"/>
      <c r="KJX120" s="304"/>
      <c r="KJY120" s="304"/>
      <c r="KJZ120" s="304"/>
      <c r="KKA120" s="304"/>
      <c r="KKB120" s="304"/>
      <c r="KKC120" s="304"/>
      <c r="KKD120" s="304"/>
      <c r="KKE120" s="304"/>
      <c r="KKF120" s="304"/>
      <c r="KKG120" s="304"/>
      <c r="KKH120" s="304"/>
      <c r="KKI120" s="304"/>
      <c r="KKJ120" s="304"/>
      <c r="KKK120" s="304"/>
      <c r="KKL120" s="304"/>
      <c r="KKM120" s="304"/>
      <c r="KKN120" s="304"/>
      <c r="KKO120" s="304"/>
      <c r="KKP120" s="304"/>
      <c r="KKQ120" s="304"/>
      <c r="KKR120" s="304"/>
      <c r="KKS120" s="304"/>
      <c r="KKT120" s="304"/>
      <c r="KKU120" s="304"/>
      <c r="KKV120" s="304"/>
      <c r="KKW120" s="304"/>
      <c r="KKX120" s="304"/>
      <c r="KKY120" s="304"/>
      <c r="KKZ120" s="304"/>
      <c r="KLA120" s="304"/>
      <c r="KLB120" s="304"/>
      <c r="KLC120" s="304"/>
      <c r="KLD120" s="304"/>
      <c r="KLE120" s="304"/>
      <c r="KLF120" s="304"/>
      <c r="KLG120" s="304"/>
      <c r="KLH120" s="304"/>
      <c r="KLI120" s="304"/>
      <c r="KLJ120" s="304"/>
      <c r="KLK120" s="304"/>
      <c r="KLL120" s="304"/>
      <c r="KLM120" s="304"/>
      <c r="KLN120" s="304"/>
      <c r="KLO120" s="304"/>
      <c r="KLP120" s="304"/>
      <c r="KLQ120" s="304"/>
      <c r="KLR120" s="304"/>
      <c r="KLS120" s="304"/>
      <c r="KLT120" s="304"/>
      <c r="KLU120" s="304"/>
      <c r="KLV120" s="304"/>
      <c r="KLW120" s="304"/>
      <c r="KLX120" s="304"/>
      <c r="KLY120" s="304"/>
      <c r="KLZ120" s="304"/>
      <c r="KMA120" s="304"/>
      <c r="KMB120" s="304"/>
      <c r="KMC120" s="304"/>
      <c r="KMD120" s="304"/>
      <c r="KME120" s="304"/>
      <c r="KMF120" s="304"/>
      <c r="KMG120" s="304"/>
      <c r="KMH120" s="304"/>
      <c r="KMI120" s="304"/>
      <c r="KMJ120" s="304"/>
      <c r="KMK120" s="304"/>
      <c r="KML120" s="304"/>
      <c r="KMM120" s="304"/>
      <c r="KMN120" s="304"/>
      <c r="KMO120" s="304"/>
      <c r="KMP120" s="304"/>
      <c r="KMQ120" s="304"/>
      <c r="KMR120" s="304"/>
      <c r="KMS120" s="304"/>
      <c r="KMT120" s="304"/>
      <c r="KMU120" s="304"/>
      <c r="KMV120" s="304"/>
      <c r="KMW120" s="304"/>
      <c r="KMX120" s="304"/>
      <c r="KMY120" s="304"/>
      <c r="KMZ120" s="304"/>
      <c r="KNA120" s="304"/>
      <c r="KNB120" s="304"/>
      <c r="KNC120" s="304"/>
      <c r="KND120" s="304"/>
      <c r="KNE120" s="304"/>
      <c r="KNF120" s="304"/>
      <c r="KNG120" s="304"/>
      <c r="KNH120" s="304"/>
      <c r="KNI120" s="304"/>
      <c r="KNJ120" s="304"/>
      <c r="KNK120" s="304"/>
      <c r="KNL120" s="304"/>
      <c r="KNM120" s="304"/>
      <c r="KNN120" s="304"/>
      <c r="KNO120" s="304"/>
      <c r="KNP120" s="304"/>
      <c r="KNQ120" s="304"/>
      <c r="KNR120" s="304"/>
      <c r="KNS120" s="304"/>
      <c r="KNT120" s="304"/>
      <c r="KNU120" s="304"/>
      <c r="KNV120" s="304"/>
      <c r="KNW120" s="304"/>
      <c r="KNX120" s="304"/>
      <c r="KNY120" s="304"/>
      <c r="KNZ120" s="304"/>
      <c r="KOA120" s="304"/>
      <c r="KOB120" s="304"/>
      <c r="KOC120" s="304"/>
      <c r="KOD120" s="304"/>
      <c r="KOE120" s="304"/>
      <c r="KOF120" s="304"/>
      <c r="KOG120" s="304"/>
      <c r="KOH120" s="304"/>
      <c r="KOI120" s="304"/>
      <c r="KOJ120" s="304"/>
      <c r="KOK120" s="304"/>
      <c r="KOL120" s="304"/>
      <c r="KOM120" s="304"/>
      <c r="KON120" s="304"/>
      <c r="KOO120" s="304"/>
      <c r="KOP120" s="304"/>
      <c r="KOQ120" s="304"/>
      <c r="KOR120" s="304"/>
      <c r="KOS120" s="304"/>
      <c r="KOT120" s="304"/>
      <c r="KOU120" s="304"/>
      <c r="KOV120" s="304"/>
      <c r="KOW120" s="304"/>
      <c r="KOX120" s="304"/>
      <c r="KOY120" s="304"/>
      <c r="KOZ120" s="304"/>
      <c r="KPA120" s="304"/>
      <c r="KPB120" s="304"/>
      <c r="KPC120" s="304"/>
      <c r="KPD120" s="304"/>
      <c r="KPE120" s="304"/>
      <c r="KPF120" s="304"/>
      <c r="KPG120" s="304"/>
      <c r="KPH120" s="304"/>
      <c r="KPI120" s="304"/>
      <c r="KPJ120" s="304"/>
      <c r="KPK120" s="304"/>
      <c r="KPL120" s="304"/>
      <c r="KPM120" s="304"/>
      <c r="KPN120" s="304"/>
      <c r="KPO120" s="304"/>
      <c r="KPP120" s="304"/>
      <c r="KPQ120" s="304"/>
      <c r="KPR120" s="304"/>
      <c r="KPS120" s="304"/>
      <c r="KPT120" s="304"/>
      <c r="KPU120" s="304"/>
      <c r="KPV120" s="304"/>
      <c r="KPW120" s="304"/>
      <c r="KPX120" s="304"/>
      <c r="KPY120" s="304"/>
      <c r="KPZ120" s="304"/>
      <c r="KQA120" s="304"/>
      <c r="KQB120" s="304"/>
      <c r="KQC120" s="304"/>
      <c r="KQD120" s="304"/>
      <c r="KQE120" s="304"/>
      <c r="KQF120" s="304"/>
      <c r="KQG120" s="304"/>
      <c r="KQH120" s="304"/>
      <c r="KQI120" s="304"/>
      <c r="KQJ120" s="304"/>
      <c r="KQK120" s="304"/>
      <c r="KQL120" s="304"/>
      <c r="KQM120" s="304"/>
      <c r="KQN120" s="304"/>
      <c r="KQO120" s="304"/>
      <c r="KQP120" s="304"/>
      <c r="KQQ120" s="304"/>
      <c r="KQR120" s="304"/>
      <c r="KQS120" s="304"/>
      <c r="KQT120" s="304"/>
      <c r="KQU120" s="304"/>
      <c r="KQV120" s="304"/>
      <c r="KQW120" s="304"/>
      <c r="KQX120" s="304"/>
      <c r="KQY120" s="304"/>
      <c r="KQZ120" s="304"/>
      <c r="KRA120" s="304"/>
      <c r="KRB120" s="304"/>
      <c r="KRC120" s="304"/>
      <c r="KRD120" s="304"/>
      <c r="KRE120" s="304"/>
      <c r="KRF120" s="304"/>
      <c r="KRG120" s="304"/>
      <c r="KRH120" s="304"/>
      <c r="KRI120" s="304"/>
      <c r="KRJ120" s="304"/>
      <c r="KRK120" s="304"/>
      <c r="KRL120" s="304"/>
      <c r="KRM120" s="304"/>
      <c r="KRN120" s="304"/>
      <c r="KRO120" s="304"/>
      <c r="KRP120" s="304"/>
      <c r="KRQ120" s="304"/>
      <c r="KRR120" s="304"/>
      <c r="KRS120" s="304"/>
      <c r="KRT120" s="304"/>
      <c r="KRU120" s="304"/>
      <c r="KRV120" s="304"/>
      <c r="KRW120" s="304"/>
      <c r="KRX120" s="304"/>
      <c r="KRY120" s="304"/>
      <c r="KRZ120" s="304"/>
      <c r="KSA120" s="304"/>
      <c r="KSB120" s="304"/>
      <c r="KSC120" s="304"/>
      <c r="KSD120" s="304"/>
      <c r="KSE120" s="304"/>
      <c r="KSF120" s="304"/>
      <c r="KSG120" s="304"/>
      <c r="KSH120" s="304"/>
      <c r="KSI120" s="304"/>
      <c r="KSJ120" s="304"/>
      <c r="KSK120" s="304"/>
      <c r="KSL120" s="304"/>
      <c r="KSM120" s="304"/>
      <c r="KSN120" s="304"/>
      <c r="KSO120" s="304"/>
      <c r="KSP120" s="304"/>
      <c r="KSQ120" s="304"/>
      <c r="KSR120" s="304"/>
      <c r="KSS120" s="304"/>
      <c r="KST120" s="304"/>
      <c r="KSU120" s="304"/>
      <c r="KSV120" s="304"/>
      <c r="KSW120" s="304"/>
      <c r="KSX120" s="304"/>
      <c r="KSY120" s="304"/>
      <c r="KSZ120" s="304"/>
      <c r="KTA120" s="304"/>
      <c r="KTB120" s="304"/>
      <c r="KTC120" s="304"/>
      <c r="KTD120" s="304"/>
      <c r="KTE120" s="304"/>
      <c r="KTF120" s="304"/>
      <c r="KTG120" s="304"/>
      <c r="KTH120" s="304"/>
      <c r="KTI120" s="304"/>
      <c r="KTJ120" s="304"/>
      <c r="KTK120" s="304"/>
      <c r="KTL120" s="304"/>
      <c r="KTM120" s="304"/>
      <c r="KTN120" s="304"/>
      <c r="KTO120" s="304"/>
      <c r="KTP120" s="304"/>
      <c r="KTQ120" s="304"/>
      <c r="KTR120" s="304"/>
      <c r="KTS120" s="304"/>
      <c r="KTT120" s="304"/>
      <c r="KTU120" s="304"/>
      <c r="KTV120" s="304"/>
      <c r="KTW120" s="304"/>
      <c r="KTX120" s="304"/>
      <c r="KTY120" s="304"/>
      <c r="KTZ120" s="304"/>
      <c r="KUA120" s="304"/>
      <c r="KUB120" s="304"/>
      <c r="KUC120" s="304"/>
      <c r="KUD120" s="304"/>
      <c r="KUE120" s="304"/>
      <c r="KUF120" s="304"/>
      <c r="KUG120" s="304"/>
      <c r="KUH120" s="304"/>
      <c r="KUI120" s="304"/>
      <c r="KUJ120" s="304"/>
      <c r="KUK120" s="304"/>
      <c r="KUL120" s="304"/>
      <c r="KUM120" s="304"/>
      <c r="KUN120" s="304"/>
      <c r="KUO120" s="304"/>
      <c r="KUP120" s="304"/>
      <c r="KUQ120" s="304"/>
      <c r="KUR120" s="304"/>
      <c r="KUS120" s="304"/>
      <c r="KUT120" s="304"/>
      <c r="KUU120" s="304"/>
      <c r="KUV120" s="304"/>
      <c r="KUW120" s="304"/>
      <c r="KUX120" s="304"/>
      <c r="KUY120" s="304"/>
      <c r="KUZ120" s="304"/>
      <c r="KVA120" s="304"/>
      <c r="KVB120" s="304"/>
      <c r="KVC120" s="304"/>
      <c r="KVD120" s="304"/>
      <c r="KVE120" s="304"/>
      <c r="KVF120" s="304"/>
      <c r="KVG120" s="304"/>
      <c r="KVH120" s="304"/>
      <c r="KVI120" s="304"/>
      <c r="KVJ120" s="304"/>
      <c r="KVK120" s="304"/>
      <c r="KVL120" s="304"/>
      <c r="KVM120" s="304"/>
      <c r="KVN120" s="304"/>
      <c r="KVO120" s="304"/>
      <c r="KVP120" s="304"/>
      <c r="KVQ120" s="304"/>
      <c r="KVR120" s="304"/>
      <c r="KVS120" s="304"/>
      <c r="KVT120" s="304"/>
      <c r="KVU120" s="304"/>
      <c r="KVV120" s="304"/>
      <c r="KVW120" s="304"/>
      <c r="KVX120" s="304"/>
      <c r="KVY120" s="304"/>
      <c r="KVZ120" s="304"/>
      <c r="KWA120" s="304"/>
      <c r="KWB120" s="304"/>
      <c r="KWC120" s="304"/>
      <c r="KWD120" s="304"/>
      <c r="KWE120" s="304"/>
      <c r="KWF120" s="304"/>
      <c r="KWG120" s="304"/>
      <c r="KWH120" s="304"/>
      <c r="KWI120" s="304"/>
      <c r="KWJ120" s="304"/>
      <c r="KWK120" s="304"/>
      <c r="KWL120" s="304"/>
      <c r="KWM120" s="304"/>
      <c r="KWN120" s="304"/>
      <c r="KWO120" s="304"/>
      <c r="KWP120" s="304"/>
      <c r="KWQ120" s="304"/>
      <c r="KWR120" s="304"/>
      <c r="KWS120" s="304"/>
      <c r="KWT120" s="304"/>
      <c r="KWU120" s="304"/>
      <c r="KWV120" s="304"/>
      <c r="KWW120" s="304"/>
      <c r="KWX120" s="304"/>
      <c r="KWY120" s="304"/>
      <c r="KWZ120" s="304"/>
      <c r="KXA120" s="304"/>
      <c r="KXB120" s="304"/>
      <c r="KXC120" s="304"/>
      <c r="KXD120" s="304"/>
      <c r="KXE120" s="304"/>
      <c r="KXF120" s="304"/>
      <c r="KXG120" s="304"/>
      <c r="KXH120" s="304"/>
      <c r="KXI120" s="304"/>
      <c r="KXJ120" s="304"/>
      <c r="KXK120" s="304"/>
      <c r="KXL120" s="304"/>
      <c r="KXM120" s="304"/>
      <c r="KXN120" s="304"/>
      <c r="KXO120" s="304"/>
      <c r="KXP120" s="304"/>
      <c r="KXQ120" s="304"/>
      <c r="KXR120" s="304"/>
      <c r="KXS120" s="304"/>
      <c r="KXT120" s="304"/>
      <c r="KXU120" s="304"/>
      <c r="KXV120" s="304"/>
      <c r="KXW120" s="304"/>
      <c r="KXX120" s="304"/>
      <c r="KXY120" s="304"/>
      <c r="KXZ120" s="304"/>
      <c r="KYA120" s="304"/>
      <c r="KYB120" s="304"/>
      <c r="KYC120" s="304"/>
      <c r="KYD120" s="304"/>
      <c r="KYE120" s="304"/>
      <c r="KYF120" s="304"/>
      <c r="KYG120" s="304"/>
      <c r="KYH120" s="304"/>
      <c r="KYI120" s="304"/>
      <c r="KYJ120" s="304"/>
      <c r="KYK120" s="304"/>
      <c r="KYL120" s="304"/>
      <c r="KYM120" s="304"/>
      <c r="KYN120" s="304"/>
      <c r="KYO120" s="304"/>
      <c r="KYP120" s="304"/>
      <c r="KYQ120" s="304"/>
      <c r="KYR120" s="304"/>
      <c r="KYS120" s="304"/>
      <c r="KYT120" s="304"/>
      <c r="KYU120" s="304"/>
      <c r="KYV120" s="304"/>
      <c r="KYW120" s="304"/>
      <c r="KYX120" s="304"/>
      <c r="KYY120" s="304"/>
      <c r="KYZ120" s="304"/>
      <c r="KZA120" s="304"/>
      <c r="KZB120" s="304"/>
      <c r="KZC120" s="304"/>
      <c r="KZD120" s="304"/>
      <c r="KZE120" s="304"/>
      <c r="KZF120" s="304"/>
      <c r="KZG120" s="304"/>
      <c r="KZH120" s="304"/>
      <c r="KZI120" s="304"/>
      <c r="KZJ120" s="304"/>
      <c r="KZK120" s="304"/>
      <c r="KZL120" s="304"/>
      <c r="KZM120" s="304"/>
      <c r="KZN120" s="304"/>
      <c r="KZO120" s="304"/>
      <c r="KZP120" s="304"/>
      <c r="KZQ120" s="304"/>
      <c r="KZR120" s="304"/>
      <c r="KZS120" s="304"/>
      <c r="KZT120" s="304"/>
      <c r="KZU120" s="304"/>
      <c r="KZV120" s="304"/>
      <c r="KZW120" s="304"/>
      <c r="KZX120" s="304"/>
      <c r="KZY120" s="304"/>
      <c r="KZZ120" s="304"/>
      <c r="LAA120" s="304"/>
      <c r="LAB120" s="304"/>
      <c r="LAC120" s="304"/>
      <c r="LAD120" s="304"/>
      <c r="LAE120" s="304"/>
      <c r="LAF120" s="304"/>
      <c r="LAG120" s="304"/>
      <c r="LAH120" s="304"/>
      <c r="LAI120" s="304"/>
      <c r="LAJ120" s="304"/>
      <c r="LAK120" s="304"/>
      <c r="LAL120" s="304"/>
      <c r="LAM120" s="304"/>
      <c r="LAN120" s="304"/>
      <c r="LAO120" s="304"/>
      <c r="LAP120" s="304"/>
      <c r="LAQ120" s="304"/>
      <c r="LAR120" s="304"/>
      <c r="LAS120" s="304"/>
      <c r="LAT120" s="304"/>
      <c r="LAU120" s="304"/>
      <c r="LAV120" s="304"/>
      <c r="LAW120" s="304"/>
      <c r="LAX120" s="304"/>
      <c r="LAY120" s="304"/>
      <c r="LAZ120" s="304"/>
      <c r="LBA120" s="304"/>
      <c r="LBB120" s="304"/>
      <c r="LBC120" s="304"/>
      <c r="LBD120" s="304"/>
      <c r="LBE120" s="304"/>
      <c r="LBF120" s="304"/>
      <c r="LBG120" s="304"/>
      <c r="LBH120" s="304"/>
      <c r="LBI120" s="304"/>
      <c r="LBJ120" s="304"/>
      <c r="LBK120" s="304"/>
      <c r="LBL120" s="304"/>
      <c r="LBM120" s="304"/>
      <c r="LBN120" s="304"/>
      <c r="LBO120" s="304"/>
      <c r="LBP120" s="304"/>
      <c r="LBQ120" s="304"/>
      <c r="LBR120" s="304"/>
      <c r="LBS120" s="304"/>
      <c r="LBT120" s="304"/>
      <c r="LBU120" s="304"/>
      <c r="LBV120" s="304"/>
      <c r="LBW120" s="304"/>
      <c r="LBX120" s="304"/>
      <c r="LBY120" s="304"/>
      <c r="LBZ120" s="304"/>
      <c r="LCA120" s="304"/>
      <c r="LCB120" s="304"/>
      <c r="LCC120" s="304"/>
      <c r="LCD120" s="304"/>
      <c r="LCE120" s="304"/>
      <c r="LCF120" s="304"/>
      <c r="LCG120" s="304"/>
      <c r="LCH120" s="304"/>
      <c r="LCI120" s="304"/>
      <c r="LCJ120" s="304"/>
      <c r="LCK120" s="304"/>
      <c r="LCL120" s="304"/>
      <c r="LCM120" s="304"/>
      <c r="LCN120" s="304"/>
      <c r="LCO120" s="304"/>
      <c r="LCP120" s="304"/>
      <c r="LCQ120" s="304"/>
      <c r="LCR120" s="304"/>
      <c r="LCS120" s="304"/>
      <c r="LCT120" s="304"/>
      <c r="LCU120" s="304"/>
      <c r="LCV120" s="304"/>
      <c r="LCW120" s="304"/>
      <c r="LCX120" s="304"/>
      <c r="LCY120" s="304"/>
      <c r="LCZ120" s="304"/>
      <c r="LDA120" s="304"/>
      <c r="LDB120" s="304"/>
      <c r="LDC120" s="304"/>
      <c r="LDD120" s="304"/>
      <c r="LDE120" s="304"/>
      <c r="LDF120" s="304"/>
      <c r="LDG120" s="304"/>
      <c r="LDH120" s="304"/>
      <c r="LDI120" s="304"/>
      <c r="LDJ120" s="304"/>
      <c r="LDK120" s="304"/>
      <c r="LDL120" s="304"/>
      <c r="LDM120" s="304"/>
      <c r="LDN120" s="304"/>
      <c r="LDO120" s="304"/>
      <c r="LDP120" s="304"/>
      <c r="LDQ120" s="304"/>
      <c r="LDR120" s="304"/>
      <c r="LDS120" s="304"/>
      <c r="LDT120" s="304"/>
      <c r="LDU120" s="304"/>
      <c r="LDV120" s="304"/>
      <c r="LDW120" s="304"/>
      <c r="LDX120" s="304"/>
      <c r="LDY120" s="304"/>
      <c r="LDZ120" s="304"/>
      <c r="LEA120" s="304"/>
      <c r="LEB120" s="304"/>
      <c r="LEC120" s="304"/>
      <c r="LED120" s="304"/>
      <c r="LEE120" s="304"/>
      <c r="LEF120" s="304"/>
      <c r="LEG120" s="304"/>
      <c r="LEH120" s="304"/>
      <c r="LEI120" s="304"/>
      <c r="LEJ120" s="304"/>
      <c r="LEK120" s="304"/>
      <c r="LEL120" s="304"/>
      <c r="LEM120" s="304"/>
      <c r="LEN120" s="304"/>
      <c r="LEO120" s="304"/>
      <c r="LEP120" s="304"/>
      <c r="LEQ120" s="304"/>
      <c r="LER120" s="304"/>
      <c r="LES120" s="304"/>
      <c r="LET120" s="304"/>
      <c r="LEU120" s="304"/>
      <c r="LEV120" s="304"/>
      <c r="LEW120" s="304"/>
      <c r="LEX120" s="304"/>
      <c r="LEY120" s="304"/>
      <c r="LEZ120" s="304"/>
      <c r="LFA120" s="304"/>
      <c r="LFB120" s="304"/>
      <c r="LFC120" s="304"/>
      <c r="LFD120" s="304"/>
      <c r="LFE120" s="304"/>
      <c r="LFF120" s="304"/>
      <c r="LFG120" s="304"/>
      <c r="LFH120" s="304"/>
      <c r="LFI120" s="304"/>
      <c r="LFJ120" s="304"/>
      <c r="LFK120" s="304"/>
      <c r="LFL120" s="304"/>
      <c r="LFM120" s="304"/>
      <c r="LFN120" s="304"/>
      <c r="LFO120" s="304"/>
      <c r="LFP120" s="304"/>
      <c r="LFQ120" s="304"/>
      <c r="LFR120" s="304"/>
      <c r="LFS120" s="304"/>
      <c r="LFT120" s="304"/>
      <c r="LFU120" s="304"/>
      <c r="LFV120" s="304"/>
      <c r="LFW120" s="304"/>
      <c r="LFX120" s="304"/>
      <c r="LFY120" s="304"/>
      <c r="LFZ120" s="304"/>
      <c r="LGA120" s="304"/>
      <c r="LGB120" s="304"/>
      <c r="LGC120" s="304"/>
      <c r="LGD120" s="304"/>
      <c r="LGE120" s="304"/>
      <c r="LGF120" s="304"/>
      <c r="LGG120" s="304"/>
      <c r="LGH120" s="304"/>
      <c r="LGI120" s="304"/>
      <c r="LGJ120" s="304"/>
      <c r="LGK120" s="304"/>
      <c r="LGL120" s="304"/>
      <c r="LGM120" s="304"/>
      <c r="LGN120" s="304"/>
      <c r="LGO120" s="304"/>
      <c r="LGP120" s="304"/>
      <c r="LGQ120" s="304"/>
      <c r="LGR120" s="304"/>
      <c r="LGS120" s="304"/>
      <c r="LGT120" s="304"/>
      <c r="LGU120" s="304"/>
      <c r="LGV120" s="304"/>
      <c r="LGW120" s="304"/>
      <c r="LGX120" s="304"/>
      <c r="LGY120" s="304"/>
      <c r="LGZ120" s="304"/>
      <c r="LHA120" s="304"/>
      <c r="LHB120" s="304"/>
      <c r="LHC120" s="304"/>
      <c r="LHD120" s="304"/>
      <c r="LHE120" s="304"/>
      <c r="LHF120" s="304"/>
      <c r="LHG120" s="304"/>
      <c r="LHH120" s="304"/>
      <c r="LHI120" s="304"/>
      <c r="LHJ120" s="304"/>
      <c r="LHK120" s="304"/>
      <c r="LHL120" s="304"/>
      <c r="LHM120" s="304"/>
      <c r="LHN120" s="304"/>
      <c r="LHO120" s="304"/>
      <c r="LHP120" s="304"/>
      <c r="LHQ120" s="304"/>
      <c r="LHR120" s="304"/>
      <c r="LHS120" s="304"/>
      <c r="LHT120" s="304"/>
      <c r="LHU120" s="304"/>
      <c r="LHV120" s="304"/>
      <c r="LHW120" s="304"/>
      <c r="LHX120" s="304"/>
      <c r="LHY120" s="304"/>
      <c r="LHZ120" s="304"/>
      <c r="LIA120" s="304"/>
      <c r="LIB120" s="304"/>
      <c r="LIC120" s="304"/>
      <c r="LID120" s="304"/>
      <c r="LIE120" s="304"/>
      <c r="LIF120" s="304"/>
      <c r="LIG120" s="304"/>
      <c r="LIH120" s="304"/>
      <c r="LII120" s="304"/>
      <c r="LIJ120" s="304"/>
      <c r="LIK120" s="304"/>
      <c r="LIL120" s="304"/>
      <c r="LIM120" s="304"/>
      <c r="LIN120" s="304"/>
      <c r="LIO120" s="304"/>
      <c r="LIP120" s="304"/>
      <c r="LIQ120" s="304"/>
      <c r="LIR120" s="304"/>
      <c r="LIS120" s="304"/>
      <c r="LIT120" s="304"/>
      <c r="LIU120" s="304"/>
      <c r="LIV120" s="304"/>
      <c r="LIW120" s="304"/>
      <c r="LIX120" s="304"/>
      <c r="LIY120" s="304"/>
      <c r="LIZ120" s="304"/>
      <c r="LJA120" s="304"/>
      <c r="LJB120" s="304"/>
      <c r="LJC120" s="304"/>
      <c r="LJD120" s="304"/>
      <c r="LJE120" s="304"/>
      <c r="LJF120" s="304"/>
      <c r="LJG120" s="304"/>
      <c r="LJH120" s="304"/>
      <c r="LJI120" s="304"/>
      <c r="LJJ120" s="304"/>
      <c r="LJK120" s="304"/>
      <c r="LJL120" s="304"/>
      <c r="LJM120" s="304"/>
      <c r="LJN120" s="304"/>
      <c r="LJO120" s="304"/>
      <c r="LJP120" s="304"/>
      <c r="LJQ120" s="304"/>
      <c r="LJR120" s="304"/>
      <c r="LJS120" s="304"/>
      <c r="LJT120" s="304"/>
      <c r="LJU120" s="304"/>
      <c r="LJV120" s="304"/>
      <c r="LJW120" s="304"/>
      <c r="LJX120" s="304"/>
      <c r="LJY120" s="304"/>
      <c r="LJZ120" s="304"/>
      <c r="LKA120" s="304"/>
      <c r="LKB120" s="304"/>
      <c r="LKC120" s="304"/>
      <c r="LKD120" s="304"/>
      <c r="LKE120" s="304"/>
      <c r="LKF120" s="304"/>
      <c r="LKG120" s="304"/>
      <c r="LKH120" s="304"/>
      <c r="LKI120" s="304"/>
      <c r="LKJ120" s="304"/>
      <c r="LKK120" s="304"/>
      <c r="LKL120" s="304"/>
      <c r="LKM120" s="304"/>
      <c r="LKN120" s="304"/>
      <c r="LKO120" s="304"/>
      <c r="LKP120" s="304"/>
      <c r="LKQ120" s="304"/>
      <c r="LKR120" s="304"/>
      <c r="LKS120" s="304"/>
      <c r="LKT120" s="304"/>
      <c r="LKU120" s="304"/>
      <c r="LKV120" s="304"/>
      <c r="LKW120" s="304"/>
      <c r="LKX120" s="304"/>
      <c r="LKY120" s="304"/>
      <c r="LKZ120" s="304"/>
      <c r="LLA120" s="304"/>
      <c r="LLB120" s="304"/>
      <c r="LLC120" s="304"/>
      <c r="LLD120" s="304"/>
      <c r="LLE120" s="304"/>
      <c r="LLF120" s="304"/>
      <c r="LLG120" s="304"/>
      <c r="LLH120" s="304"/>
      <c r="LLI120" s="304"/>
      <c r="LLJ120" s="304"/>
      <c r="LLK120" s="304"/>
      <c r="LLL120" s="304"/>
      <c r="LLM120" s="304"/>
      <c r="LLN120" s="304"/>
      <c r="LLO120" s="304"/>
      <c r="LLP120" s="304"/>
      <c r="LLQ120" s="304"/>
      <c r="LLR120" s="304"/>
      <c r="LLS120" s="304"/>
      <c r="LLT120" s="304"/>
      <c r="LLU120" s="304"/>
      <c r="LLV120" s="304"/>
      <c r="LLW120" s="304"/>
      <c r="LLX120" s="304"/>
      <c r="LLY120" s="304"/>
      <c r="LLZ120" s="304"/>
      <c r="LMA120" s="304"/>
      <c r="LMB120" s="304"/>
      <c r="LMC120" s="304"/>
      <c r="LMD120" s="304"/>
      <c r="LME120" s="304"/>
      <c r="LMF120" s="304"/>
      <c r="LMG120" s="304"/>
      <c r="LMH120" s="304"/>
      <c r="LMI120" s="304"/>
      <c r="LMJ120" s="304"/>
      <c r="LMK120" s="304"/>
      <c r="LML120" s="304"/>
      <c r="LMM120" s="304"/>
      <c r="LMN120" s="304"/>
      <c r="LMO120" s="304"/>
      <c r="LMP120" s="304"/>
      <c r="LMQ120" s="304"/>
      <c r="LMR120" s="304"/>
      <c r="LMS120" s="304"/>
      <c r="LMT120" s="304"/>
      <c r="LMU120" s="304"/>
      <c r="LMV120" s="304"/>
      <c r="LMW120" s="304"/>
      <c r="LMX120" s="304"/>
      <c r="LMY120" s="304"/>
      <c r="LMZ120" s="304"/>
      <c r="LNA120" s="304"/>
      <c r="LNB120" s="304"/>
      <c r="LNC120" s="304"/>
      <c r="LND120" s="304"/>
      <c r="LNE120" s="304"/>
      <c r="LNF120" s="304"/>
      <c r="LNG120" s="304"/>
      <c r="LNH120" s="304"/>
      <c r="LNI120" s="304"/>
      <c r="LNJ120" s="304"/>
      <c r="LNK120" s="304"/>
      <c r="LNL120" s="304"/>
      <c r="LNM120" s="304"/>
      <c r="LNN120" s="304"/>
      <c r="LNO120" s="304"/>
      <c r="LNP120" s="304"/>
      <c r="LNQ120" s="304"/>
      <c r="LNR120" s="304"/>
      <c r="LNS120" s="304"/>
      <c r="LNT120" s="304"/>
      <c r="LNU120" s="304"/>
      <c r="LNV120" s="304"/>
      <c r="LNW120" s="304"/>
      <c r="LNX120" s="304"/>
      <c r="LNY120" s="304"/>
      <c r="LNZ120" s="304"/>
      <c r="LOA120" s="304"/>
      <c r="LOB120" s="304"/>
      <c r="LOC120" s="304"/>
      <c r="LOD120" s="304"/>
      <c r="LOE120" s="304"/>
      <c r="LOF120" s="304"/>
      <c r="LOG120" s="304"/>
      <c r="LOH120" s="304"/>
      <c r="LOI120" s="304"/>
      <c r="LOJ120" s="304"/>
      <c r="LOK120" s="304"/>
      <c r="LOL120" s="304"/>
      <c r="LOM120" s="304"/>
      <c r="LON120" s="304"/>
      <c r="LOO120" s="304"/>
      <c r="LOP120" s="304"/>
      <c r="LOQ120" s="304"/>
      <c r="LOR120" s="304"/>
      <c r="LOS120" s="304"/>
      <c r="LOT120" s="304"/>
      <c r="LOU120" s="304"/>
      <c r="LOV120" s="304"/>
      <c r="LOW120" s="304"/>
      <c r="LOX120" s="304"/>
      <c r="LOY120" s="304"/>
      <c r="LOZ120" s="304"/>
      <c r="LPA120" s="304"/>
      <c r="LPB120" s="304"/>
      <c r="LPC120" s="304"/>
      <c r="LPD120" s="304"/>
      <c r="LPE120" s="304"/>
      <c r="LPF120" s="304"/>
      <c r="LPG120" s="304"/>
      <c r="LPH120" s="304"/>
      <c r="LPI120" s="304"/>
      <c r="LPJ120" s="304"/>
      <c r="LPK120" s="304"/>
      <c r="LPL120" s="304"/>
      <c r="LPM120" s="304"/>
      <c r="LPN120" s="304"/>
      <c r="LPO120" s="304"/>
      <c r="LPP120" s="304"/>
      <c r="LPQ120" s="304"/>
      <c r="LPR120" s="304"/>
      <c r="LPS120" s="304"/>
      <c r="LPT120" s="304"/>
      <c r="LPU120" s="304"/>
      <c r="LPV120" s="304"/>
      <c r="LPW120" s="304"/>
      <c r="LPX120" s="304"/>
      <c r="LPY120" s="304"/>
      <c r="LPZ120" s="304"/>
      <c r="LQA120" s="304"/>
      <c r="LQB120" s="304"/>
      <c r="LQC120" s="304"/>
      <c r="LQD120" s="304"/>
      <c r="LQE120" s="304"/>
      <c r="LQF120" s="304"/>
      <c r="LQG120" s="304"/>
      <c r="LQH120" s="304"/>
      <c r="LQI120" s="304"/>
      <c r="LQJ120" s="304"/>
      <c r="LQK120" s="304"/>
      <c r="LQL120" s="304"/>
      <c r="LQM120" s="304"/>
      <c r="LQN120" s="304"/>
      <c r="LQO120" s="304"/>
      <c r="LQP120" s="304"/>
      <c r="LQQ120" s="304"/>
      <c r="LQR120" s="304"/>
      <c r="LQS120" s="304"/>
      <c r="LQT120" s="304"/>
      <c r="LQU120" s="304"/>
      <c r="LQV120" s="304"/>
      <c r="LQW120" s="304"/>
      <c r="LQX120" s="304"/>
      <c r="LQY120" s="304"/>
      <c r="LQZ120" s="304"/>
      <c r="LRA120" s="304"/>
      <c r="LRB120" s="304"/>
      <c r="LRC120" s="304"/>
      <c r="LRD120" s="304"/>
      <c r="LRE120" s="304"/>
      <c r="LRF120" s="304"/>
      <c r="LRG120" s="304"/>
      <c r="LRH120" s="304"/>
      <c r="LRI120" s="304"/>
      <c r="LRJ120" s="304"/>
      <c r="LRK120" s="304"/>
      <c r="LRL120" s="304"/>
      <c r="LRM120" s="304"/>
      <c r="LRN120" s="304"/>
      <c r="LRO120" s="304"/>
      <c r="LRP120" s="304"/>
      <c r="LRQ120" s="304"/>
      <c r="LRR120" s="304"/>
      <c r="LRS120" s="304"/>
      <c r="LRT120" s="304"/>
      <c r="LRU120" s="304"/>
      <c r="LRV120" s="304"/>
      <c r="LRW120" s="304"/>
      <c r="LRX120" s="304"/>
      <c r="LRY120" s="304"/>
      <c r="LRZ120" s="304"/>
      <c r="LSA120" s="304"/>
      <c r="LSB120" s="304"/>
      <c r="LSC120" s="304"/>
      <c r="LSD120" s="304"/>
      <c r="LSE120" s="304"/>
      <c r="LSF120" s="304"/>
      <c r="LSG120" s="304"/>
      <c r="LSH120" s="304"/>
      <c r="LSI120" s="304"/>
      <c r="LSJ120" s="304"/>
      <c r="LSK120" s="304"/>
      <c r="LSL120" s="304"/>
      <c r="LSM120" s="304"/>
      <c r="LSN120" s="304"/>
      <c r="LSO120" s="304"/>
      <c r="LSP120" s="304"/>
      <c r="LSQ120" s="304"/>
      <c r="LSR120" s="304"/>
      <c r="LSS120" s="304"/>
      <c r="LST120" s="304"/>
      <c r="LSU120" s="304"/>
      <c r="LSV120" s="304"/>
      <c r="LSW120" s="304"/>
      <c r="LSX120" s="304"/>
      <c r="LSY120" s="304"/>
      <c r="LSZ120" s="304"/>
      <c r="LTA120" s="304"/>
      <c r="LTB120" s="304"/>
      <c r="LTC120" s="304"/>
      <c r="LTD120" s="304"/>
      <c r="LTE120" s="304"/>
      <c r="LTF120" s="304"/>
      <c r="LTG120" s="304"/>
      <c r="LTH120" s="304"/>
      <c r="LTI120" s="304"/>
      <c r="LTJ120" s="304"/>
      <c r="LTK120" s="304"/>
      <c r="LTL120" s="304"/>
      <c r="LTM120" s="304"/>
      <c r="LTN120" s="304"/>
      <c r="LTO120" s="304"/>
      <c r="LTP120" s="304"/>
      <c r="LTQ120" s="304"/>
      <c r="LTR120" s="304"/>
      <c r="LTS120" s="304"/>
      <c r="LTT120" s="304"/>
      <c r="LTU120" s="304"/>
      <c r="LTV120" s="304"/>
      <c r="LTW120" s="304"/>
      <c r="LTX120" s="304"/>
      <c r="LTY120" s="304"/>
      <c r="LTZ120" s="304"/>
      <c r="LUA120" s="304"/>
      <c r="LUB120" s="304"/>
      <c r="LUC120" s="304"/>
      <c r="LUD120" s="304"/>
      <c r="LUE120" s="304"/>
      <c r="LUF120" s="304"/>
      <c r="LUG120" s="304"/>
      <c r="LUH120" s="304"/>
      <c r="LUI120" s="304"/>
      <c r="LUJ120" s="304"/>
      <c r="LUK120" s="304"/>
      <c r="LUL120" s="304"/>
      <c r="LUM120" s="304"/>
      <c r="LUN120" s="304"/>
      <c r="LUO120" s="304"/>
      <c r="LUP120" s="304"/>
      <c r="LUQ120" s="304"/>
      <c r="LUR120" s="304"/>
      <c r="LUS120" s="304"/>
      <c r="LUT120" s="304"/>
      <c r="LUU120" s="304"/>
      <c r="LUV120" s="304"/>
      <c r="LUW120" s="304"/>
      <c r="LUX120" s="304"/>
      <c r="LUY120" s="304"/>
      <c r="LUZ120" s="304"/>
      <c r="LVA120" s="304"/>
      <c r="LVB120" s="304"/>
      <c r="LVC120" s="304"/>
      <c r="LVD120" s="304"/>
      <c r="LVE120" s="304"/>
      <c r="LVF120" s="304"/>
      <c r="LVG120" s="304"/>
      <c r="LVH120" s="304"/>
      <c r="LVI120" s="304"/>
      <c r="LVJ120" s="304"/>
      <c r="LVK120" s="304"/>
      <c r="LVL120" s="304"/>
      <c r="LVM120" s="304"/>
      <c r="LVN120" s="304"/>
      <c r="LVO120" s="304"/>
      <c r="LVP120" s="304"/>
      <c r="LVQ120" s="304"/>
      <c r="LVR120" s="304"/>
      <c r="LVS120" s="304"/>
      <c r="LVT120" s="304"/>
      <c r="LVU120" s="304"/>
      <c r="LVV120" s="304"/>
      <c r="LVW120" s="304"/>
      <c r="LVX120" s="304"/>
      <c r="LVY120" s="304"/>
      <c r="LVZ120" s="304"/>
      <c r="LWA120" s="304"/>
      <c r="LWB120" s="304"/>
      <c r="LWC120" s="304"/>
      <c r="LWD120" s="304"/>
      <c r="LWE120" s="304"/>
      <c r="LWF120" s="304"/>
      <c r="LWG120" s="304"/>
      <c r="LWH120" s="304"/>
      <c r="LWI120" s="304"/>
      <c r="LWJ120" s="304"/>
      <c r="LWK120" s="304"/>
      <c r="LWL120" s="304"/>
      <c r="LWM120" s="304"/>
      <c r="LWN120" s="304"/>
      <c r="LWO120" s="304"/>
      <c r="LWP120" s="304"/>
      <c r="LWQ120" s="304"/>
      <c r="LWR120" s="304"/>
      <c r="LWS120" s="304"/>
      <c r="LWT120" s="304"/>
      <c r="LWU120" s="304"/>
      <c r="LWV120" s="304"/>
      <c r="LWW120" s="304"/>
      <c r="LWX120" s="304"/>
      <c r="LWY120" s="304"/>
      <c r="LWZ120" s="304"/>
      <c r="LXA120" s="304"/>
      <c r="LXB120" s="304"/>
      <c r="LXC120" s="304"/>
      <c r="LXD120" s="304"/>
      <c r="LXE120" s="304"/>
      <c r="LXF120" s="304"/>
      <c r="LXG120" s="304"/>
      <c r="LXH120" s="304"/>
      <c r="LXI120" s="304"/>
      <c r="LXJ120" s="304"/>
      <c r="LXK120" s="304"/>
      <c r="LXL120" s="304"/>
      <c r="LXM120" s="304"/>
      <c r="LXN120" s="304"/>
      <c r="LXO120" s="304"/>
      <c r="LXP120" s="304"/>
      <c r="LXQ120" s="304"/>
      <c r="LXR120" s="304"/>
      <c r="LXS120" s="304"/>
      <c r="LXT120" s="304"/>
      <c r="LXU120" s="304"/>
      <c r="LXV120" s="304"/>
      <c r="LXW120" s="304"/>
      <c r="LXX120" s="304"/>
      <c r="LXY120" s="304"/>
      <c r="LXZ120" s="304"/>
      <c r="LYA120" s="304"/>
      <c r="LYB120" s="304"/>
      <c r="LYC120" s="304"/>
      <c r="LYD120" s="304"/>
      <c r="LYE120" s="304"/>
      <c r="LYF120" s="304"/>
      <c r="LYG120" s="304"/>
      <c r="LYH120" s="304"/>
      <c r="LYI120" s="304"/>
      <c r="LYJ120" s="304"/>
      <c r="LYK120" s="304"/>
      <c r="LYL120" s="304"/>
      <c r="LYM120" s="304"/>
      <c r="LYN120" s="304"/>
      <c r="LYO120" s="304"/>
      <c r="LYP120" s="304"/>
      <c r="LYQ120" s="304"/>
      <c r="LYR120" s="304"/>
      <c r="LYS120" s="304"/>
      <c r="LYT120" s="304"/>
      <c r="LYU120" s="304"/>
      <c r="LYV120" s="304"/>
      <c r="LYW120" s="304"/>
      <c r="LYX120" s="304"/>
      <c r="LYY120" s="304"/>
      <c r="LYZ120" s="304"/>
      <c r="LZA120" s="304"/>
      <c r="LZB120" s="304"/>
      <c r="LZC120" s="304"/>
      <c r="LZD120" s="304"/>
      <c r="LZE120" s="304"/>
      <c r="LZF120" s="304"/>
      <c r="LZG120" s="304"/>
      <c r="LZH120" s="304"/>
      <c r="LZI120" s="304"/>
      <c r="LZJ120" s="304"/>
      <c r="LZK120" s="304"/>
      <c r="LZL120" s="304"/>
      <c r="LZM120" s="304"/>
      <c r="LZN120" s="304"/>
      <c r="LZO120" s="304"/>
      <c r="LZP120" s="304"/>
      <c r="LZQ120" s="304"/>
      <c r="LZR120" s="304"/>
      <c r="LZS120" s="304"/>
      <c r="LZT120" s="304"/>
      <c r="LZU120" s="304"/>
      <c r="LZV120" s="304"/>
      <c r="LZW120" s="304"/>
      <c r="LZX120" s="304"/>
      <c r="LZY120" s="304"/>
      <c r="LZZ120" s="304"/>
      <c r="MAA120" s="304"/>
      <c r="MAB120" s="304"/>
      <c r="MAC120" s="304"/>
      <c r="MAD120" s="304"/>
      <c r="MAE120" s="304"/>
      <c r="MAF120" s="304"/>
      <c r="MAG120" s="304"/>
      <c r="MAH120" s="304"/>
      <c r="MAI120" s="304"/>
      <c r="MAJ120" s="304"/>
      <c r="MAK120" s="304"/>
      <c r="MAL120" s="304"/>
      <c r="MAM120" s="304"/>
      <c r="MAN120" s="304"/>
      <c r="MAO120" s="304"/>
      <c r="MAP120" s="304"/>
      <c r="MAQ120" s="304"/>
      <c r="MAR120" s="304"/>
      <c r="MAS120" s="304"/>
      <c r="MAT120" s="304"/>
      <c r="MAU120" s="304"/>
      <c r="MAV120" s="304"/>
      <c r="MAW120" s="304"/>
      <c r="MAX120" s="304"/>
      <c r="MAY120" s="304"/>
      <c r="MAZ120" s="304"/>
      <c r="MBA120" s="304"/>
      <c r="MBB120" s="304"/>
      <c r="MBC120" s="304"/>
      <c r="MBD120" s="304"/>
      <c r="MBE120" s="304"/>
      <c r="MBF120" s="304"/>
      <c r="MBG120" s="304"/>
      <c r="MBH120" s="304"/>
      <c r="MBI120" s="304"/>
      <c r="MBJ120" s="304"/>
      <c r="MBK120" s="304"/>
      <c r="MBL120" s="304"/>
      <c r="MBM120" s="304"/>
      <c r="MBN120" s="304"/>
      <c r="MBO120" s="304"/>
      <c r="MBP120" s="304"/>
      <c r="MBQ120" s="304"/>
      <c r="MBR120" s="304"/>
      <c r="MBS120" s="304"/>
      <c r="MBT120" s="304"/>
      <c r="MBU120" s="304"/>
      <c r="MBV120" s="304"/>
      <c r="MBW120" s="304"/>
      <c r="MBX120" s="304"/>
      <c r="MBY120" s="304"/>
      <c r="MBZ120" s="304"/>
      <c r="MCA120" s="304"/>
      <c r="MCB120" s="304"/>
      <c r="MCC120" s="304"/>
      <c r="MCD120" s="304"/>
      <c r="MCE120" s="304"/>
      <c r="MCF120" s="304"/>
      <c r="MCG120" s="304"/>
      <c r="MCH120" s="304"/>
      <c r="MCI120" s="304"/>
      <c r="MCJ120" s="304"/>
      <c r="MCK120" s="304"/>
      <c r="MCL120" s="304"/>
      <c r="MCM120" s="304"/>
      <c r="MCN120" s="304"/>
      <c r="MCO120" s="304"/>
      <c r="MCP120" s="304"/>
      <c r="MCQ120" s="304"/>
      <c r="MCR120" s="304"/>
      <c r="MCS120" s="304"/>
      <c r="MCT120" s="304"/>
      <c r="MCU120" s="304"/>
      <c r="MCV120" s="304"/>
      <c r="MCW120" s="304"/>
      <c r="MCX120" s="304"/>
      <c r="MCY120" s="304"/>
      <c r="MCZ120" s="304"/>
      <c r="MDA120" s="304"/>
      <c r="MDB120" s="304"/>
      <c r="MDC120" s="304"/>
      <c r="MDD120" s="304"/>
      <c r="MDE120" s="304"/>
      <c r="MDF120" s="304"/>
      <c r="MDG120" s="304"/>
      <c r="MDH120" s="304"/>
      <c r="MDI120" s="304"/>
      <c r="MDJ120" s="304"/>
      <c r="MDK120" s="304"/>
      <c r="MDL120" s="304"/>
      <c r="MDM120" s="304"/>
      <c r="MDN120" s="304"/>
      <c r="MDO120" s="304"/>
      <c r="MDP120" s="304"/>
      <c r="MDQ120" s="304"/>
      <c r="MDR120" s="304"/>
      <c r="MDS120" s="304"/>
      <c r="MDT120" s="304"/>
      <c r="MDU120" s="304"/>
      <c r="MDV120" s="304"/>
      <c r="MDW120" s="304"/>
      <c r="MDX120" s="304"/>
      <c r="MDY120" s="304"/>
      <c r="MDZ120" s="304"/>
      <c r="MEA120" s="304"/>
      <c r="MEB120" s="304"/>
      <c r="MEC120" s="304"/>
      <c r="MED120" s="304"/>
      <c r="MEE120" s="304"/>
      <c r="MEF120" s="304"/>
      <c r="MEG120" s="304"/>
      <c r="MEH120" s="304"/>
      <c r="MEI120" s="304"/>
      <c r="MEJ120" s="304"/>
      <c r="MEK120" s="304"/>
      <c r="MEL120" s="304"/>
      <c r="MEM120" s="304"/>
      <c r="MEN120" s="304"/>
      <c r="MEO120" s="304"/>
      <c r="MEP120" s="304"/>
      <c r="MEQ120" s="304"/>
      <c r="MER120" s="304"/>
      <c r="MES120" s="304"/>
      <c r="MET120" s="304"/>
      <c r="MEU120" s="304"/>
      <c r="MEV120" s="304"/>
      <c r="MEW120" s="304"/>
      <c r="MEX120" s="304"/>
      <c r="MEY120" s="304"/>
      <c r="MEZ120" s="304"/>
      <c r="MFA120" s="304"/>
      <c r="MFB120" s="304"/>
      <c r="MFC120" s="304"/>
      <c r="MFD120" s="304"/>
      <c r="MFE120" s="304"/>
      <c r="MFF120" s="304"/>
      <c r="MFG120" s="304"/>
      <c r="MFH120" s="304"/>
      <c r="MFI120" s="304"/>
      <c r="MFJ120" s="304"/>
      <c r="MFK120" s="304"/>
      <c r="MFL120" s="304"/>
      <c r="MFM120" s="304"/>
      <c r="MFN120" s="304"/>
      <c r="MFO120" s="304"/>
      <c r="MFP120" s="304"/>
      <c r="MFQ120" s="304"/>
      <c r="MFR120" s="304"/>
      <c r="MFS120" s="304"/>
      <c r="MFT120" s="304"/>
      <c r="MFU120" s="304"/>
      <c r="MFV120" s="304"/>
      <c r="MFW120" s="304"/>
      <c r="MFX120" s="304"/>
      <c r="MFY120" s="304"/>
      <c r="MFZ120" s="304"/>
      <c r="MGA120" s="304"/>
      <c r="MGB120" s="304"/>
      <c r="MGC120" s="304"/>
      <c r="MGD120" s="304"/>
      <c r="MGE120" s="304"/>
      <c r="MGF120" s="304"/>
      <c r="MGG120" s="304"/>
      <c r="MGH120" s="304"/>
      <c r="MGI120" s="304"/>
      <c r="MGJ120" s="304"/>
      <c r="MGK120" s="304"/>
      <c r="MGL120" s="304"/>
      <c r="MGM120" s="304"/>
      <c r="MGN120" s="304"/>
      <c r="MGO120" s="304"/>
      <c r="MGP120" s="304"/>
      <c r="MGQ120" s="304"/>
      <c r="MGR120" s="304"/>
      <c r="MGS120" s="304"/>
      <c r="MGT120" s="304"/>
      <c r="MGU120" s="304"/>
      <c r="MGV120" s="304"/>
      <c r="MGW120" s="304"/>
      <c r="MGX120" s="304"/>
      <c r="MGY120" s="304"/>
      <c r="MGZ120" s="304"/>
      <c r="MHA120" s="304"/>
      <c r="MHB120" s="304"/>
      <c r="MHC120" s="304"/>
      <c r="MHD120" s="304"/>
      <c r="MHE120" s="304"/>
      <c r="MHF120" s="304"/>
      <c r="MHG120" s="304"/>
      <c r="MHH120" s="304"/>
      <c r="MHI120" s="304"/>
      <c r="MHJ120" s="304"/>
      <c r="MHK120" s="304"/>
      <c r="MHL120" s="304"/>
      <c r="MHM120" s="304"/>
      <c r="MHN120" s="304"/>
      <c r="MHO120" s="304"/>
      <c r="MHP120" s="304"/>
      <c r="MHQ120" s="304"/>
      <c r="MHR120" s="304"/>
      <c r="MHS120" s="304"/>
      <c r="MHT120" s="304"/>
      <c r="MHU120" s="304"/>
      <c r="MHV120" s="304"/>
      <c r="MHW120" s="304"/>
      <c r="MHX120" s="304"/>
      <c r="MHY120" s="304"/>
      <c r="MHZ120" s="304"/>
      <c r="MIA120" s="304"/>
      <c r="MIB120" s="304"/>
      <c r="MIC120" s="304"/>
      <c r="MID120" s="304"/>
      <c r="MIE120" s="304"/>
      <c r="MIF120" s="304"/>
      <c r="MIG120" s="304"/>
      <c r="MIH120" s="304"/>
      <c r="MII120" s="304"/>
      <c r="MIJ120" s="304"/>
      <c r="MIK120" s="304"/>
      <c r="MIL120" s="304"/>
      <c r="MIM120" s="304"/>
      <c r="MIN120" s="304"/>
      <c r="MIO120" s="304"/>
      <c r="MIP120" s="304"/>
      <c r="MIQ120" s="304"/>
      <c r="MIR120" s="304"/>
      <c r="MIS120" s="304"/>
      <c r="MIT120" s="304"/>
      <c r="MIU120" s="304"/>
      <c r="MIV120" s="304"/>
      <c r="MIW120" s="304"/>
      <c r="MIX120" s="304"/>
      <c r="MIY120" s="304"/>
      <c r="MIZ120" s="304"/>
      <c r="MJA120" s="304"/>
      <c r="MJB120" s="304"/>
      <c r="MJC120" s="304"/>
      <c r="MJD120" s="304"/>
      <c r="MJE120" s="304"/>
      <c r="MJF120" s="304"/>
      <c r="MJG120" s="304"/>
      <c r="MJH120" s="304"/>
      <c r="MJI120" s="304"/>
      <c r="MJJ120" s="304"/>
      <c r="MJK120" s="304"/>
      <c r="MJL120" s="304"/>
      <c r="MJM120" s="304"/>
      <c r="MJN120" s="304"/>
      <c r="MJO120" s="304"/>
      <c r="MJP120" s="304"/>
      <c r="MJQ120" s="304"/>
      <c r="MJR120" s="304"/>
      <c r="MJS120" s="304"/>
      <c r="MJT120" s="304"/>
      <c r="MJU120" s="304"/>
      <c r="MJV120" s="304"/>
      <c r="MJW120" s="304"/>
      <c r="MJX120" s="304"/>
      <c r="MJY120" s="304"/>
      <c r="MJZ120" s="304"/>
      <c r="MKA120" s="304"/>
      <c r="MKB120" s="304"/>
      <c r="MKC120" s="304"/>
      <c r="MKD120" s="304"/>
      <c r="MKE120" s="304"/>
      <c r="MKF120" s="304"/>
      <c r="MKG120" s="304"/>
      <c r="MKH120" s="304"/>
      <c r="MKI120" s="304"/>
      <c r="MKJ120" s="304"/>
      <c r="MKK120" s="304"/>
      <c r="MKL120" s="304"/>
      <c r="MKM120" s="304"/>
      <c r="MKN120" s="304"/>
      <c r="MKO120" s="304"/>
      <c r="MKP120" s="304"/>
      <c r="MKQ120" s="304"/>
      <c r="MKR120" s="304"/>
      <c r="MKS120" s="304"/>
      <c r="MKT120" s="304"/>
      <c r="MKU120" s="304"/>
      <c r="MKV120" s="304"/>
      <c r="MKW120" s="304"/>
      <c r="MKX120" s="304"/>
      <c r="MKY120" s="304"/>
      <c r="MKZ120" s="304"/>
      <c r="MLA120" s="304"/>
      <c r="MLB120" s="304"/>
      <c r="MLC120" s="304"/>
      <c r="MLD120" s="304"/>
      <c r="MLE120" s="304"/>
      <c r="MLF120" s="304"/>
      <c r="MLG120" s="304"/>
      <c r="MLH120" s="304"/>
      <c r="MLI120" s="304"/>
      <c r="MLJ120" s="304"/>
      <c r="MLK120" s="304"/>
      <c r="MLL120" s="304"/>
      <c r="MLM120" s="304"/>
      <c r="MLN120" s="304"/>
      <c r="MLO120" s="304"/>
      <c r="MLP120" s="304"/>
      <c r="MLQ120" s="304"/>
      <c r="MLR120" s="304"/>
      <c r="MLS120" s="304"/>
      <c r="MLT120" s="304"/>
      <c r="MLU120" s="304"/>
      <c r="MLV120" s="304"/>
      <c r="MLW120" s="304"/>
      <c r="MLX120" s="304"/>
      <c r="MLY120" s="304"/>
      <c r="MLZ120" s="304"/>
      <c r="MMA120" s="304"/>
      <c r="MMB120" s="304"/>
      <c r="MMC120" s="304"/>
      <c r="MMD120" s="304"/>
      <c r="MME120" s="304"/>
      <c r="MMF120" s="304"/>
      <c r="MMG120" s="304"/>
      <c r="MMH120" s="304"/>
      <c r="MMI120" s="304"/>
      <c r="MMJ120" s="304"/>
      <c r="MMK120" s="304"/>
      <c r="MML120" s="304"/>
      <c r="MMM120" s="304"/>
      <c r="MMN120" s="304"/>
      <c r="MMO120" s="304"/>
      <c r="MMP120" s="304"/>
      <c r="MMQ120" s="304"/>
      <c r="MMR120" s="304"/>
      <c r="MMS120" s="304"/>
      <c r="MMT120" s="304"/>
      <c r="MMU120" s="304"/>
      <c r="MMV120" s="304"/>
      <c r="MMW120" s="304"/>
      <c r="MMX120" s="304"/>
      <c r="MMY120" s="304"/>
      <c r="MMZ120" s="304"/>
      <c r="MNA120" s="304"/>
      <c r="MNB120" s="304"/>
      <c r="MNC120" s="304"/>
      <c r="MND120" s="304"/>
      <c r="MNE120" s="304"/>
      <c r="MNF120" s="304"/>
      <c r="MNG120" s="304"/>
      <c r="MNH120" s="304"/>
      <c r="MNI120" s="304"/>
      <c r="MNJ120" s="304"/>
      <c r="MNK120" s="304"/>
      <c r="MNL120" s="304"/>
      <c r="MNM120" s="304"/>
      <c r="MNN120" s="304"/>
      <c r="MNO120" s="304"/>
      <c r="MNP120" s="304"/>
      <c r="MNQ120" s="304"/>
      <c r="MNR120" s="304"/>
      <c r="MNS120" s="304"/>
      <c r="MNT120" s="304"/>
      <c r="MNU120" s="304"/>
      <c r="MNV120" s="304"/>
      <c r="MNW120" s="304"/>
      <c r="MNX120" s="304"/>
      <c r="MNY120" s="304"/>
      <c r="MNZ120" s="304"/>
      <c r="MOA120" s="304"/>
      <c r="MOB120" s="304"/>
      <c r="MOC120" s="304"/>
      <c r="MOD120" s="304"/>
      <c r="MOE120" s="304"/>
      <c r="MOF120" s="304"/>
      <c r="MOG120" s="304"/>
      <c r="MOH120" s="304"/>
      <c r="MOI120" s="304"/>
      <c r="MOJ120" s="304"/>
      <c r="MOK120" s="304"/>
      <c r="MOL120" s="304"/>
      <c r="MOM120" s="304"/>
      <c r="MON120" s="304"/>
      <c r="MOO120" s="304"/>
      <c r="MOP120" s="304"/>
      <c r="MOQ120" s="304"/>
      <c r="MOR120" s="304"/>
      <c r="MOS120" s="304"/>
      <c r="MOT120" s="304"/>
      <c r="MOU120" s="304"/>
      <c r="MOV120" s="304"/>
      <c r="MOW120" s="304"/>
      <c r="MOX120" s="304"/>
      <c r="MOY120" s="304"/>
      <c r="MOZ120" s="304"/>
      <c r="MPA120" s="304"/>
      <c r="MPB120" s="304"/>
      <c r="MPC120" s="304"/>
      <c r="MPD120" s="304"/>
      <c r="MPE120" s="304"/>
      <c r="MPF120" s="304"/>
      <c r="MPG120" s="304"/>
      <c r="MPH120" s="304"/>
      <c r="MPI120" s="304"/>
      <c r="MPJ120" s="304"/>
      <c r="MPK120" s="304"/>
      <c r="MPL120" s="304"/>
      <c r="MPM120" s="304"/>
      <c r="MPN120" s="304"/>
      <c r="MPO120" s="304"/>
      <c r="MPP120" s="304"/>
      <c r="MPQ120" s="304"/>
      <c r="MPR120" s="304"/>
      <c r="MPS120" s="304"/>
      <c r="MPT120" s="304"/>
      <c r="MPU120" s="304"/>
      <c r="MPV120" s="304"/>
      <c r="MPW120" s="304"/>
      <c r="MPX120" s="304"/>
      <c r="MPY120" s="304"/>
      <c r="MPZ120" s="304"/>
      <c r="MQA120" s="304"/>
      <c r="MQB120" s="304"/>
      <c r="MQC120" s="304"/>
      <c r="MQD120" s="304"/>
      <c r="MQE120" s="304"/>
      <c r="MQF120" s="304"/>
      <c r="MQG120" s="304"/>
      <c r="MQH120" s="304"/>
      <c r="MQI120" s="304"/>
      <c r="MQJ120" s="304"/>
      <c r="MQK120" s="304"/>
      <c r="MQL120" s="304"/>
      <c r="MQM120" s="304"/>
      <c r="MQN120" s="304"/>
      <c r="MQO120" s="304"/>
      <c r="MQP120" s="304"/>
      <c r="MQQ120" s="304"/>
      <c r="MQR120" s="304"/>
      <c r="MQS120" s="304"/>
      <c r="MQT120" s="304"/>
      <c r="MQU120" s="304"/>
      <c r="MQV120" s="304"/>
      <c r="MQW120" s="304"/>
      <c r="MQX120" s="304"/>
      <c r="MQY120" s="304"/>
      <c r="MQZ120" s="304"/>
      <c r="MRA120" s="304"/>
      <c r="MRB120" s="304"/>
      <c r="MRC120" s="304"/>
      <c r="MRD120" s="304"/>
      <c r="MRE120" s="304"/>
      <c r="MRF120" s="304"/>
      <c r="MRG120" s="304"/>
      <c r="MRH120" s="304"/>
      <c r="MRI120" s="304"/>
      <c r="MRJ120" s="304"/>
      <c r="MRK120" s="304"/>
      <c r="MRL120" s="304"/>
      <c r="MRM120" s="304"/>
      <c r="MRN120" s="304"/>
      <c r="MRO120" s="304"/>
      <c r="MRP120" s="304"/>
      <c r="MRQ120" s="304"/>
      <c r="MRR120" s="304"/>
      <c r="MRS120" s="304"/>
      <c r="MRT120" s="304"/>
      <c r="MRU120" s="304"/>
      <c r="MRV120" s="304"/>
      <c r="MRW120" s="304"/>
      <c r="MRX120" s="304"/>
      <c r="MRY120" s="304"/>
      <c r="MRZ120" s="304"/>
      <c r="MSA120" s="304"/>
      <c r="MSB120" s="304"/>
      <c r="MSC120" s="304"/>
      <c r="MSD120" s="304"/>
      <c r="MSE120" s="304"/>
      <c r="MSF120" s="304"/>
      <c r="MSG120" s="304"/>
      <c r="MSH120" s="304"/>
      <c r="MSI120" s="304"/>
      <c r="MSJ120" s="304"/>
      <c r="MSK120" s="304"/>
      <c r="MSL120" s="304"/>
      <c r="MSM120" s="304"/>
      <c r="MSN120" s="304"/>
      <c r="MSO120" s="304"/>
      <c r="MSP120" s="304"/>
      <c r="MSQ120" s="304"/>
      <c r="MSR120" s="304"/>
      <c r="MSS120" s="304"/>
      <c r="MST120" s="304"/>
      <c r="MSU120" s="304"/>
      <c r="MSV120" s="304"/>
      <c r="MSW120" s="304"/>
      <c r="MSX120" s="304"/>
      <c r="MSY120" s="304"/>
      <c r="MSZ120" s="304"/>
      <c r="MTA120" s="304"/>
      <c r="MTB120" s="304"/>
      <c r="MTC120" s="304"/>
      <c r="MTD120" s="304"/>
      <c r="MTE120" s="304"/>
      <c r="MTF120" s="304"/>
      <c r="MTG120" s="304"/>
      <c r="MTH120" s="304"/>
      <c r="MTI120" s="304"/>
      <c r="MTJ120" s="304"/>
      <c r="MTK120" s="304"/>
      <c r="MTL120" s="304"/>
      <c r="MTM120" s="304"/>
      <c r="MTN120" s="304"/>
      <c r="MTO120" s="304"/>
      <c r="MTP120" s="304"/>
      <c r="MTQ120" s="304"/>
      <c r="MTR120" s="304"/>
      <c r="MTS120" s="304"/>
      <c r="MTT120" s="304"/>
      <c r="MTU120" s="304"/>
      <c r="MTV120" s="304"/>
      <c r="MTW120" s="304"/>
      <c r="MTX120" s="304"/>
      <c r="MTY120" s="304"/>
      <c r="MTZ120" s="304"/>
      <c r="MUA120" s="304"/>
      <c r="MUB120" s="304"/>
      <c r="MUC120" s="304"/>
      <c r="MUD120" s="304"/>
      <c r="MUE120" s="304"/>
      <c r="MUF120" s="304"/>
      <c r="MUG120" s="304"/>
      <c r="MUH120" s="304"/>
      <c r="MUI120" s="304"/>
      <c r="MUJ120" s="304"/>
      <c r="MUK120" s="304"/>
      <c r="MUL120" s="304"/>
      <c r="MUM120" s="304"/>
      <c r="MUN120" s="304"/>
      <c r="MUO120" s="304"/>
      <c r="MUP120" s="304"/>
      <c r="MUQ120" s="304"/>
      <c r="MUR120" s="304"/>
      <c r="MUS120" s="304"/>
      <c r="MUT120" s="304"/>
      <c r="MUU120" s="304"/>
      <c r="MUV120" s="304"/>
      <c r="MUW120" s="304"/>
      <c r="MUX120" s="304"/>
      <c r="MUY120" s="304"/>
      <c r="MUZ120" s="304"/>
      <c r="MVA120" s="304"/>
      <c r="MVB120" s="304"/>
      <c r="MVC120" s="304"/>
      <c r="MVD120" s="304"/>
      <c r="MVE120" s="304"/>
      <c r="MVF120" s="304"/>
      <c r="MVG120" s="304"/>
      <c r="MVH120" s="304"/>
      <c r="MVI120" s="304"/>
      <c r="MVJ120" s="304"/>
      <c r="MVK120" s="304"/>
      <c r="MVL120" s="304"/>
      <c r="MVM120" s="304"/>
      <c r="MVN120" s="304"/>
      <c r="MVO120" s="304"/>
      <c r="MVP120" s="304"/>
      <c r="MVQ120" s="304"/>
      <c r="MVR120" s="304"/>
      <c r="MVS120" s="304"/>
      <c r="MVT120" s="304"/>
      <c r="MVU120" s="304"/>
      <c r="MVV120" s="304"/>
      <c r="MVW120" s="304"/>
      <c r="MVX120" s="304"/>
      <c r="MVY120" s="304"/>
      <c r="MVZ120" s="304"/>
      <c r="MWA120" s="304"/>
      <c r="MWB120" s="304"/>
      <c r="MWC120" s="304"/>
      <c r="MWD120" s="304"/>
      <c r="MWE120" s="304"/>
      <c r="MWF120" s="304"/>
      <c r="MWG120" s="304"/>
      <c r="MWH120" s="304"/>
      <c r="MWI120" s="304"/>
      <c r="MWJ120" s="304"/>
      <c r="MWK120" s="304"/>
      <c r="MWL120" s="304"/>
      <c r="MWM120" s="304"/>
      <c r="MWN120" s="304"/>
      <c r="MWO120" s="304"/>
      <c r="MWP120" s="304"/>
      <c r="MWQ120" s="304"/>
      <c r="MWR120" s="304"/>
      <c r="MWS120" s="304"/>
      <c r="MWT120" s="304"/>
      <c r="MWU120" s="304"/>
      <c r="MWV120" s="304"/>
      <c r="MWW120" s="304"/>
      <c r="MWX120" s="304"/>
      <c r="MWY120" s="304"/>
      <c r="MWZ120" s="304"/>
      <c r="MXA120" s="304"/>
      <c r="MXB120" s="304"/>
      <c r="MXC120" s="304"/>
      <c r="MXD120" s="304"/>
      <c r="MXE120" s="304"/>
      <c r="MXF120" s="304"/>
      <c r="MXG120" s="304"/>
      <c r="MXH120" s="304"/>
      <c r="MXI120" s="304"/>
      <c r="MXJ120" s="304"/>
      <c r="MXK120" s="304"/>
      <c r="MXL120" s="304"/>
      <c r="MXM120" s="304"/>
      <c r="MXN120" s="304"/>
      <c r="MXO120" s="304"/>
      <c r="MXP120" s="304"/>
      <c r="MXQ120" s="304"/>
      <c r="MXR120" s="304"/>
      <c r="MXS120" s="304"/>
      <c r="MXT120" s="304"/>
      <c r="MXU120" s="304"/>
      <c r="MXV120" s="304"/>
      <c r="MXW120" s="304"/>
      <c r="MXX120" s="304"/>
      <c r="MXY120" s="304"/>
      <c r="MXZ120" s="304"/>
      <c r="MYA120" s="304"/>
      <c r="MYB120" s="304"/>
      <c r="MYC120" s="304"/>
      <c r="MYD120" s="304"/>
      <c r="MYE120" s="304"/>
      <c r="MYF120" s="304"/>
      <c r="MYG120" s="304"/>
      <c r="MYH120" s="304"/>
      <c r="MYI120" s="304"/>
      <c r="MYJ120" s="304"/>
      <c r="MYK120" s="304"/>
      <c r="MYL120" s="304"/>
      <c r="MYM120" s="304"/>
      <c r="MYN120" s="304"/>
      <c r="MYO120" s="304"/>
      <c r="MYP120" s="304"/>
      <c r="MYQ120" s="304"/>
      <c r="MYR120" s="304"/>
      <c r="MYS120" s="304"/>
      <c r="MYT120" s="304"/>
      <c r="MYU120" s="304"/>
      <c r="MYV120" s="304"/>
      <c r="MYW120" s="304"/>
      <c r="MYX120" s="304"/>
      <c r="MYY120" s="304"/>
      <c r="MYZ120" s="304"/>
      <c r="MZA120" s="304"/>
      <c r="MZB120" s="304"/>
      <c r="MZC120" s="304"/>
      <c r="MZD120" s="304"/>
      <c r="MZE120" s="304"/>
      <c r="MZF120" s="304"/>
      <c r="MZG120" s="304"/>
      <c r="MZH120" s="304"/>
      <c r="MZI120" s="304"/>
      <c r="MZJ120" s="304"/>
      <c r="MZK120" s="304"/>
      <c r="MZL120" s="304"/>
      <c r="MZM120" s="304"/>
      <c r="MZN120" s="304"/>
      <c r="MZO120" s="304"/>
      <c r="MZP120" s="304"/>
      <c r="MZQ120" s="304"/>
      <c r="MZR120" s="304"/>
      <c r="MZS120" s="304"/>
      <c r="MZT120" s="304"/>
      <c r="MZU120" s="304"/>
      <c r="MZV120" s="304"/>
      <c r="MZW120" s="304"/>
      <c r="MZX120" s="304"/>
      <c r="MZY120" s="304"/>
      <c r="MZZ120" s="304"/>
      <c r="NAA120" s="304"/>
      <c r="NAB120" s="304"/>
      <c r="NAC120" s="304"/>
      <c r="NAD120" s="304"/>
      <c r="NAE120" s="304"/>
      <c r="NAF120" s="304"/>
      <c r="NAG120" s="304"/>
      <c r="NAH120" s="304"/>
      <c r="NAI120" s="304"/>
      <c r="NAJ120" s="304"/>
      <c r="NAK120" s="304"/>
      <c r="NAL120" s="304"/>
      <c r="NAM120" s="304"/>
      <c r="NAN120" s="304"/>
      <c r="NAO120" s="304"/>
      <c r="NAP120" s="304"/>
      <c r="NAQ120" s="304"/>
      <c r="NAR120" s="304"/>
      <c r="NAS120" s="304"/>
      <c r="NAT120" s="304"/>
      <c r="NAU120" s="304"/>
      <c r="NAV120" s="304"/>
      <c r="NAW120" s="304"/>
      <c r="NAX120" s="304"/>
      <c r="NAY120" s="304"/>
      <c r="NAZ120" s="304"/>
      <c r="NBA120" s="304"/>
      <c r="NBB120" s="304"/>
      <c r="NBC120" s="304"/>
      <c r="NBD120" s="304"/>
      <c r="NBE120" s="304"/>
      <c r="NBF120" s="304"/>
      <c r="NBG120" s="304"/>
      <c r="NBH120" s="304"/>
      <c r="NBI120" s="304"/>
      <c r="NBJ120" s="304"/>
      <c r="NBK120" s="304"/>
      <c r="NBL120" s="304"/>
      <c r="NBM120" s="304"/>
      <c r="NBN120" s="304"/>
      <c r="NBO120" s="304"/>
      <c r="NBP120" s="304"/>
      <c r="NBQ120" s="304"/>
      <c r="NBR120" s="304"/>
      <c r="NBS120" s="304"/>
      <c r="NBT120" s="304"/>
      <c r="NBU120" s="304"/>
      <c r="NBV120" s="304"/>
      <c r="NBW120" s="304"/>
      <c r="NBX120" s="304"/>
      <c r="NBY120" s="304"/>
      <c r="NBZ120" s="304"/>
      <c r="NCA120" s="304"/>
      <c r="NCB120" s="304"/>
      <c r="NCC120" s="304"/>
      <c r="NCD120" s="304"/>
      <c r="NCE120" s="304"/>
      <c r="NCF120" s="304"/>
      <c r="NCG120" s="304"/>
      <c r="NCH120" s="304"/>
      <c r="NCI120" s="304"/>
      <c r="NCJ120" s="304"/>
      <c r="NCK120" s="304"/>
      <c r="NCL120" s="304"/>
      <c r="NCM120" s="304"/>
      <c r="NCN120" s="304"/>
      <c r="NCO120" s="304"/>
      <c r="NCP120" s="304"/>
      <c r="NCQ120" s="304"/>
      <c r="NCR120" s="304"/>
      <c r="NCS120" s="304"/>
      <c r="NCT120" s="304"/>
      <c r="NCU120" s="304"/>
      <c r="NCV120" s="304"/>
      <c r="NCW120" s="304"/>
      <c r="NCX120" s="304"/>
      <c r="NCY120" s="304"/>
      <c r="NCZ120" s="304"/>
      <c r="NDA120" s="304"/>
      <c r="NDB120" s="304"/>
      <c r="NDC120" s="304"/>
      <c r="NDD120" s="304"/>
      <c r="NDE120" s="304"/>
      <c r="NDF120" s="304"/>
      <c r="NDG120" s="304"/>
      <c r="NDH120" s="304"/>
      <c r="NDI120" s="304"/>
      <c r="NDJ120" s="304"/>
      <c r="NDK120" s="304"/>
      <c r="NDL120" s="304"/>
      <c r="NDM120" s="304"/>
      <c r="NDN120" s="304"/>
      <c r="NDO120" s="304"/>
      <c r="NDP120" s="304"/>
      <c r="NDQ120" s="304"/>
      <c r="NDR120" s="304"/>
      <c r="NDS120" s="304"/>
      <c r="NDT120" s="304"/>
      <c r="NDU120" s="304"/>
      <c r="NDV120" s="304"/>
      <c r="NDW120" s="304"/>
      <c r="NDX120" s="304"/>
      <c r="NDY120" s="304"/>
      <c r="NDZ120" s="304"/>
      <c r="NEA120" s="304"/>
      <c r="NEB120" s="304"/>
      <c r="NEC120" s="304"/>
      <c r="NED120" s="304"/>
      <c r="NEE120" s="304"/>
      <c r="NEF120" s="304"/>
      <c r="NEG120" s="304"/>
      <c r="NEH120" s="304"/>
      <c r="NEI120" s="304"/>
      <c r="NEJ120" s="304"/>
      <c r="NEK120" s="304"/>
      <c r="NEL120" s="304"/>
      <c r="NEM120" s="304"/>
      <c r="NEN120" s="304"/>
      <c r="NEO120" s="304"/>
      <c r="NEP120" s="304"/>
      <c r="NEQ120" s="304"/>
      <c r="NER120" s="304"/>
      <c r="NES120" s="304"/>
      <c r="NET120" s="304"/>
      <c r="NEU120" s="304"/>
      <c r="NEV120" s="304"/>
      <c r="NEW120" s="304"/>
      <c r="NEX120" s="304"/>
      <c r="NEY120" s="304"/>
      <c r="NEZ120" s="304"/>
      <c r="NFA120" s="304"/>
      <c r="NFB120" s="304"/>
      <c r="NFC120" s="304"/>
      <c r="NFD120" s="304"/>
      <c r="NFE120" s="304"/>
      <c r="NFF120" s="304"/>
      <c r="NFG120" s="304"/>
      <c r="NFH120" s="304"/>
      <c r="NFI120" s="304"/>
      <c r="NFJ120" s="304"/>
      <c r="NFK120" s="304"/>
      <c r="NFL120" s="304"/>
      <c r="NFM120" s="304"/>
      <c r="NFN120" s="304"/>
      <c r="NFO120" s="304"/>
      <c r="NFP120" s="304"/>
      <c r="NFQ120" s="304"/>
      <c r="NFR120" s="304"/>
      <c r="NFS120" s="304"/>
      <c r="NFT120" s="304"/>
      <c r="NFU120" s="304"/>
      <c r="NFV120" s="304"/>
      <c r="NFW120" s="304"/>
      <c r="NFX120" s="304"/>
      <c r="NFY120" s="304"/>
      <c r="NFZ120" s="304"/>
      <c r="NGA120" s="304"/>
      <c r="NGB120" s="304"/>
      <c r="NGC120" s="304"/>
      <c r="NGD120" s="304"/>
      <c r="NGE120" s="304"/>
      <c r="NGF120" s="304"/>
      <c r="NGG120" s="304"/>
      <c r="NGH120" s="304"/>
      <c r="NGI120" s="304"/>
      <c r="NGJ120" s="304"/>
      <c r="NGK120" s="304"/>
      <c r="NGL120" s="304"/>
      <c r="NGM120" s="304"/>
      <c r="NGN120" s="304"/>
      <c r="NGO120" s="304"/>
      <c r="NGP120" s="304"/>
      <c r="NGQ120" s="304"/>
      <c r="NGR120" s="304"/>
      <c r="NGS120" s="304"/>
      <c r="NGT120" s="304"/>
      <c r="NGU120" s="304"/>
      <c r="NGV120" s="304"/>
      <c r="NGW120" s="304"/>
      <c r="NGX120" s="304"/>
      <c r="NGY120" s="304"/>
      <c r="NGZ120" s="304"/>
      <c r="NHA120" s="304"/>
      <c r="NHB120" s="304"/>
      <c r="NHC120" s="304"/>
      <c r="NHD120" s="304"/>
      <c r="NHE120" s="304"/>
      <c r="NHF120" s="304"/>
      <c r="NHG120" s="304"/>
      <c r="NHH120" s="304"/>
      <c r="NHI120" s="304"/>
      <c r="NHJ120" s="304"/>
      <c r="NHK120" s="304"/>
      <c r="NHL120" s="304"/>
      <c r="NHM120" s="304"/>
      <c r="NHN120" s="304"/>
      <c r="NHO120" s="304"/>
      <c r="NHP120" s="304"/>
      <c r="NHQ120" s="304"/>
      <c r="NHR120" s="304"/>
      <c r="NHS120" s="304"/>
      <c r="NHT120" s="304"/>
      <c r="NHU120" s="304"/>
      <c r="NHV120" s="304"/>
      <c r="NHW120" s="304"/>
      <c r="NHX120" s="304"/>
      <c r="NHY120" s="304"/>
      <c r="NHZ120" s="304"/>
      <c r="NIA120" s="304"/>
      <c r="NIB120" s="304"/>
      <c r="NIC120" s="304"/>
      <c r="NID120" s="304"/>
      <c r="NIE120" s="304"/>
      <c r="NIF120" s="304"/>
      <c r="NIG120" s="304"/>
      <c r="NIH120" s="304"/>
      <c r="NII120" s="304"/>
      <c r="NIJ120" s="304"/>
      <c r="NIK120" s="304"/>
      <c r="NIL120" s="304"/>
      <c r="NIM120" s="304"/>
      <c r="NIN120" s="304"/>
      <c r="NIO120" s="304"/>
      <c r="NIP120" s="304"/>
      <c r="NIQ120" s="304"/>
      <c r="NIR120" s="304"/>
      <c r="NIS120" s="304"/>
      <c r="NIT120" s="304"/>
      <c r="NIU120" s="304"/>
      <c r="NIV120" s="304"/>
      <c r="NIW120" s="304"/>
      <c r="NIX120" s="304"/>
      <c r="NIY120" s="304"/>
      <c r="NIZ120" s="304"/>
      <c r="NJA120" s="304"/>
      <c r="NJB120" s="304"/>
      <c r="NJC120" s="304"/>
      <c r="NJD120" s="304"/>
      <c r="NJE120" s="304"/>
      <c r="NJF120" s="304"/>
      <c r="NJG120" s="304"/>
      <c r="NJH120" s="304"/>
      <c r="NJI120" s="304"/>
      <c r="NJJ120" s="304"/>
      <c r="NJK120" s="304"/>
      <c r="NJL120" s="304"/>
      <c r="NJM120" s="304"/>
      <c r="NJN120" s="304"/>
      <c r="NJO120" s="304"/>
      <c r="NJP120" s="304"/>
      <c r="NJQ120" s="304"/>
      <c r="NJR120" s="304"/>
      <c r="NJS120" s="304"/>
      <c r="NJT120" s="304"/>
      <c r="NJU120" s="304"/>
      <c r="NJV120" s="304"/>
      <c r="NJW120" s="304"/>
      <c r="NJX120" s="304"/>
      <c r="NJY120" s="304"/>
      <c r="NJZ120" s="304"/>
      <c r="NKA120" s="304"/>
      <c r="NKB120" s="304"/>
      <c r="NKC120" s="304"/>
      <c r="NKD120" s="304"/>
      <c r="NKE120" s="304"/>
      <c r="NKF120" s="304"/>
      <c r="NKG120" s="304"/>
      <c r="NKH120" s="304"/>
      <c r="NKI120" s="304"/>
      <c r="NKJ120" s="304"/>
      <c r="NKK120" s="304"/>
      <c r="NKL120" s="304"/>
      <c r="NKM120" s="304"/>
      <c r="NKN120" s="304"/>
      <c r="NKO120" s="304"/>
      <c r="NKP120" s="304"/>
      <c r="NKQ120" s="304"/>
      <c r="NKR120" s="304"/>
      <c r="NKS120" s="304"/>
      <c r="NKT120" s="304"/>
      <c r="NKU120" s="304"/>
      <c r="NKV120" s="304"/>
      <c r="NKW120" s="304"/>
      <c r="NKX120" s="304"/>
      <c r="NKY120" s="304"/>
      <c r="NKZ120" s="304"/>
      <c r="NLA120" s="304"/>
      <c r="NLB120" s="304"/>
      <c r="NLC120" s="304"/>
      <c r="NLD120" s="304"/>
      <c r="NLE120" s="304"/>
      <c r="NLF120" s="304"/>
      <c r="NLG120" s="304"/>
      <c r="NLH120" s="304"/>
      <c r="NLI120" s="304"/>
      <c r="NLJ120" s="304"/>
      <c r="NLK120" s="304"/>
      <c r="NLL120" s="304"/>
      <c r="NLM120" s="304"/>
      <c r="NLN120" s="304"/>
      <c r="NLO120" s="304"/>
      <c r="NLP120" s="304"/>
      <c r="NLQ120" s="304"/>
      <c r="NLR120" s="304"/>
      <c r="NLS120" s="304"/>
      <c r="NLT120" s="304"/>
      <c r="NLU120" s="304"/>
      <c r="NLV120" s="304"/>
      <c r="NLW120" s="304"/>
      <c r="NLX120" s="304"/>
      <c r="NLY120" s="304"/>
      <c r="NLZ120" s="304"/>
      <c r="NMA120" s="304"/>
      <c r="NMB120" s="304"/>
      <c r="NMC120" s="304"/>
      <c r="NMD120" s="304"/>
      <c r="NME120" s="304"/>
      <c r="NMF120" s="304"/>
      <c r="NMG120" s="304"/>
      <c r="NMH120" s="304"/>
      <c r="NMI120" s="304"/>
      <c r="NMJ120" s="304"/>
      <c r="NMK120" s="304"/>
      <c r="NML120" s="304"/>
      <c r="NMM120" s="304"/>
      <c r="NMN120" s="304"/>
      <c r="NMO120" s="304"/>
      <c r="NMP120" s="304"/>
      <c r="NMQ120" s="304"/>
      <c r="NMR120" s="304"/>
      <c r="NMS120" s="304"/>
      <c r="NMT120" s="304"/>
      <c r="NMU120" s="304"/>
      <c r="NMV120" s="304"/>
      <c r="NMW120" s="304"/>
      <c r="NMX120" s="304"/>
      <c r="NMY120" s="304"/>
      <c r="NMZ120" s="304"/>
      <c r="NNA120" s="304"/>
      <c r="NNB120" s="304"/>
      <c r="NNC120" s="304"/>
      <c r="NND120" s="304"/>
      <c r="NNE120" s="304"/>
      <c r="NNF120" s="304"/>
      <c r="NNG120" s="304"/>
      <c r="NNH120" s="304"/>
      <c r="NNI120" s="304"/>
      <c r="NNJ120" s="304"/>
      <c r="NNK120" s="304"/>
      <c r="NNL120" s="304"/>
      <c r="NNM120" s="304"/>
      <c r="NNN120" s="304"/>
      <c r="NNO120" s="304"/>
      <c r="NNP120" s="304"/>
      <c r="NNQ120" s="304"/>
      <c r="NNR120" s="304"/>
      <c r="NNS120" s="304"/>
      <c r="NNT120" s="304"/>
      <c r="NNU120" s="304"/>
      <c r="NNV120" s="304"/>
      <c r="NNW120" s="304"/>
      <c r="NNX120" s="304"/>
      <c r="NNY120" s="304"/>
      <c r="NNZ120" s="304"/>
      <c r="NOA120" s="304"/>
      <c r="NOB120" s="304"/>
      <c r="NOC120" s="304"/>
      <c r="NOD120" s="304"/>
      <c r="NOE120" s="304"/>
      <c r="NOF120" s="304"/>
      <c r="NOG120" s="304"/>
      <c r="NOH120" s="304"/>
      <c r="NOI120" s="304"/>
      <c r="NOJ120" s="304"/>
      <c r="NOK120" s="304"/>
      <c r="NOL120" s="304"/>
      <c r="NOM120" s="304"/>
      <c r="NON120" s="304"/>
      <c r="NOO120" s="304"/>
      <c r="NOP120" s="304"/>
      <c r="NOQ120" s="304"/>
      <c r="NOR120" s="304"/>
      <c r="NOS120" s="304"/>
      <c r="NOT120" s="304"/>
      <c r="NOU120" s="304"/>
      <c r="NOV120" s="304"/>
      <c r="NOW120" s="304"/>
      <c r="NOX120" s="304"/>
      <c r="NOY120" s="304"/>
      <c r="NOZ120" s="304"/>
      <c r="NPA120" s="304"/>
      <c r="NPB120" s="304"/>
      <c r="NPC120" s="304"/>
      <c r="NPD120" s="304"/>
      <c r="NPE120" s="304"/>
      <c r="NPF120" s="304"/>
      <c r="NPG120" s="304"/>
      <c r="NPH120" s="304"/>
      <c r="NPI120" s="304"/>
      <c r="NPJ120" s="304"/>
      <c r="NPK120" s="304"/>
      <c r="NPL120" s="304"/>
      <c r="NPM120" s="304"/>
      <c r="NPN120" s="304"/>
      <c r="NPO120" s="304"/>
      <c r="NPP120" s="304"/>
      <c r="NPQ120" s="304"/>
      <c r="NPR120" s="304"/>
      <c r="NPS120" s="304"/>
      <c r="NPT120" s="304"/>
      <c r="NPU120" s="304"/>
      <c r="NPV120" s="304"/>
      <c r="NPW120" s="304"/>
      <c r="NPX120" s="304"/>
      <c r="NPY120" s="304"/>
      <c r="NPZ120" s="304"/>
      <c r="NQA120" s="304"/>
      <c r="NQB120" s="304"/>
      <c r="NQC120" s="304"/>
      <c r="NQD120" s="304"/>
      <c r="NQE120" s="304"/>
      <c r="NQF120" s="304"/>
      <c r="NQG120" s="304"/>
      <c r="NQH120" s="304"/>
      <c r="NQI120" s="304"/>
      <c r="NQJ120" s="304"/>
      <c r="NQK120" s="304"/>
      <c r="NQL120" s="304"/>
      <c r="NQM120" s="304"/>
      <c r="NQN120" s="304"/>
      <c r="NQO120" s="304"/>
      <c r="NQP120" s="304"/>
      <c r="NQQ120" s="304"/>
      <c r="NQR120" s="304"/>
      <c r="NQS120" s="304"/>
      <c r="NQT120" s="304"/>
      <c r="NQU120" s="304"/>
      <c r="NQV120" s="304"/>
      <c r="NQW120" s="304"/>
      <c r="NQX120" s="304"/>
      <c r="NQY120" s="304"/>
      <c r="NQZ120" s="304"/>
      <c r="NRA120" s="304"/>
      <c r="NRB120" s="304"/>
      <c r="NRC120" s="304"/>
      <c r="NRD120" s="304"/>
      <c r="NRE120" s="304"/>
      <c r="NRF120" s="304"/>
      <c r="NRG120" s="304"/>
      <c r="NRH120" s="304"/>
      <c r="NRI120" s="304"/>
      <c r="NRJ120" s="304"/>
      <c r="NRK120" s="304"/>
      <c r="NRL120" s="304"/>
      <c r="NRM120" s="304"/>
      <c r="NRN120" s="304"/>
      <c r="NRO120" s="304"/>
      <c r="NRP120" s="304"/>
      <c r="NRQ120" s="304"/>
      <c r="NRR120" s="304"/>
      <c r="NRS120" s="304"/>
      <c r="NRT120" s="304"/>
      <c r="NRU120" s="304"/>
      <c r="NRV120" s="304"/>
      <c r="NRW120" s="304"/>
      <c r="NRX120" s="304"/>
      <c r="NRY120" s="304"/>
      <c r="NRZ120" s="304"/>
      <c r="NSA120" s="304"/>
      <c r="NSB120" s="304"/>
      <c r="NSC120" s="304"/>
      <c r="NSD120" s="304"/>
      <c r="NSE120" s="304"/>
      <c r="NSF120" s="304"/>
      <c r="NSG120" s="304"/>
      <c r="NSH120" s="304"/>
      <c r="NSI120" s="304"/>
      <c r="NSJ120" s="304"/>
      <c r="NSK120" s="304"/>
      <c r="NSL120" s="304"/>
      <c r="NSM120" s="304"/>
      <c r="NSN120" s="304"/>
      <c r="NSO120" s="304"/>
      <c r="NSP120" s="304"/>
      <c r="NSQ120" s="304"/>
      <c r="NSR120" s="304"/>
      <c r="NSS120" s="304"/>
      <c r="NST120" s="304"/>
      <c r="NSU120" s="304"/>
      <c r="NSV120" s="304"/>
      <c r="NSW120" s="304"/>
      <c r="NSX120" s="304"/>
      <c r="NSY120" s="304"/>
      <c r="NSZ120" s="304"/>
      <c r="NTA120" s="304"/>
      <c r="NTB120" s="304"/>
      <c r="NTC120" s="304"/>
      <c r="NTD120" s="304"/>
      <c r="NTE120" s="304"/>
      <c r="NTF120" s="304"/>
      <c r="NTG120" s="304"/>
      <c r="NTH120" s="304"/>
      <c r="NTI120" s="304"/>
      <c r="NTJ120" s="304"/>
      <c r="NTK120" s="304"/>
      <c r="NTL120" s="304"/>
      <c r="NTM120" s="304"/>
      <c r="NTN120" s="304"/>
      <c r="NTO120" s="304"/>
      <c r="NTP120" s="304"/>
      <c r="NTQ120" s="304"/>
      <c r="NTR120" s="304"/>
      <c r="NTS120" s="304"/>
      <c r="NTT120" s="304"/>
      <c r="NTU120" s="304"/>
      <c r="NTV120" s="304"/>
      <c r="NTW120" s="304"/>
      <c r="NTX120" s="304"/>
      <c r="NTY120" s="304"/>
      <c r="NTZ120" s="304"/>
      <c r="NUA120" s="304"/>
      <c r="NUB120" s="304"/>
      <c r="NUC120" s="304"/>
      <c r="NUD120" s="304"/>
      <c r="NUE120" s="304"/>
      <c r="NUF120" s="304"/>
      <c r="NUG120" s="304"/>
      <c r="NUH120" s="304"/>
      <c r="NUI120" s="304"/>
      <c r="NUJ120" s="304"/>
      <c r="NUK120" s="304"/>
      <c r="NUL120" s="304"/>
      <c r="NUM120" s="304"/>
      <c r="NUN120" s="304"/>
      <c r="NUO120" s="304"/>
      <c r="NUP120" s="304"/>
      <c r="NUQ120" s="304"/>
      <c r="NUR120" s="304"/>
      <c r="NUS120" s="304"/>
      <c r="NUT120" s="304"/>
      <c r="NUU120" s="304"/>
      <c r="NUV120" s="304"/>
      <c r="NUW120" s="304"/>
      <c r="NUX120" s="304"/>
      <c r="NUY120" s="304"/>
      <c r="NUZ120" s="304"/>
      <c r="NVA120" s="304"/>
      <c r="NVB120" s="304"/>
      <c r="NVC120" s="304"/>
      <c r="NVD120" s="304"/>
      <c r="NVE120" s="304"/>
      <c r="NVF120" s="304"/>
      <c r="NVG120" s="304"/>
      <c r="NVH120" s="304"/>
      <c r="NVI120" s="304"/>
      <c r="NVJ120" s="304"/>
      <c r="NVK120" s="304"/>
      <c r="NVL120" s="304"/>
      <c r="NVM120" s="304"/>
      <c r="NVN120" s="304"/>
      <c r="NVO120" s="304"/>
      <c r="NVP120" s="304"/>
      <c r="NVQ120" s="304"/>
      <c r="NVR120" s="304"/>
      <c r="NVS120" s="304"/>
      <c r="NVT120" s="304"/>
      <c r="NVU120" s="304"/>
      <c r="NVV120" s="304"/>
      <c r="NVW120" s="304"/>
      <c r="NVX120" s="304"/>
      <c r="NVY120" s="304"/>
      <c r="NVZ120" s="304"/>
      <c r="NWA120" s="304"/>
      <c r="NWB120" s="304"/>
      <c r="NWC120" s="304"/>
      <c r="NWD120" s="304"/>
      <c r="NWE120" s="304"/>
      <c r="NWF120" s="304"/>
      <c r="NWG120" s="304"/>
      <c r="NWH120" s="304"/>
      <c r="NWI120" s="304"/>
      <c r="NWJ120" s="304"/>
      <c r="NWK120" s="304"/>
      <c r="NWL120" s="304"/>
      <c r="NWM120" s="304"/>
      <c r="NWN120" s="304"/>
      <c r="NWO120" s="304"/>
      <c r="NWP120" s="304"/>
      <c r="NWQ120" s="304"/>
      <c r="NWR120" s="304"/>
      <c r="NWS120" s="304"/>
      <c r="NWT120" s="304"/>
      <c r="NWU120" s="304"/>
      <c r="NWV120" s="304"/>
      <c r="NWW120" s="304"/>
      <c r="NWX120" s="304"/>
      <c r="NWY120" s="304"/>
      <c r="NWZ120" s="304"/>
      <c r="NXA120" s="304"/>
      <c r="NXB120" s="304"/>
      <c r="NXC120" s="304"/>
      <c r="NXD120" s="304"/>
      <c r="NXE120" s="304"/>
      <c r="NXF120" s="304"/>
      <c r="NXG120" s="304"/>
      <c r="NXH120" s="304"/>
      <c r="NXI120" s="304"/>
      <c r="NXJ120" s="304"/>
      <c r="NXK120" s="304"/>
      <c r="NXL120" s="304"/>
      <c r="NXM120" s="304"/>
      <c r="NXN120" s="304"/>
      <c r="NXO120" s="304"/>
      <c r="NXP120" s="304"/>
      <c r="NXQ120" s="304"/>
      <c r="NXR120" s="304"/>
      <c r="NXS120" s="304"/>
      <c r="NXT120" s="304"/>
      <c r="NXU120" s="304"/>
      <c r="NXV120" s="304"/>
      <c r="NXW120" s="304"/>
      <c r="NXX120" s="304"/>
      <c r="NXY120" s="304"/>
      <c r="NXZ120" s="304"/>
      <c r="NYA120" s="304"/>
      <c r="NYB120" s="304"/>
      <c r="NYC120" s="304"/>
      <c r="NYD120" s="304"/>
      <c r="NYE120" s="304"/>
      <c r="NYF120" s="304"/>
      <c r="NYG120" s="304"/>
      <c r="NYH120" s="304"/>
      <c r="NYI120" s="304"/>
      <c r="NYJ120" s="304"/>
      <c r="NYK120" s="304"/>
      <c r="NYL120" s="304"/>
      <c r="NYM120" s="304"/>
      <c r="NYN120" s="304"/>
      <c r="NYO120" s="304"/>
      <c r="NYP120" s="304"/>
      <c r="NYQ120" s="304"/>
      <c r="NYR120" s="304"/>
      <c r="NYS120" s="304"/>
      <c r="NYT120" s="304"/>
      <c r="NYU120" s="304"/>
      <c r="NYV120" s="304"/>
      <c r="NYW120" s="304"/>
      <c r="NYX120" s="304"/>
      <c r="NYY120" s="304"/>
      <c r="NYZ120" s="304"/>
      <c r="NZA120" s="304"/>
      <c r="NZB120" s="304"/>
      <c r="NZC120" s="304"/>
      <c r="NZD120" s="304"/>
      <c r="NZE120" s="304"/>
      <c r="NZF120" s="304"/>
      <c r="NZG120" s="304"/>
      <c r="NZH120" s="304"/>
      <c r="NZI120" s="304"/>
      <c r="NZJ120" s="304"/>
      <c r="NZK120" s="304"/>
      <c r="NZL120" s="304"/>
      <c r="NZM120" s="304"/>
      <c r="NZN120" s="304"/>
      <c r="NZO120" s="304"/>
      <c r="NZP120" s="304"/>
      <c r="NZQ120" s="304"/>
      <c r="NZR120" s="304"/>
      <c r="NZS120" s="304"/>
      <c r="NZT120" s="304"/>
      <c r="NZU120" s="304"/>
      <c r="NZV120" s="304"/>
      <c r="NZW120" s="304"/>
      <c r="NZX120" s="304"/>
      <c r="NZY120" s="304"/>
      <c r="NZZ120" s="304"/>
      <c r="OAA120" s="304"/>
      <c r="OAB120" s="304"/>
      <c r="OAC120" s="304"/>
      <c r="OAD120" s="304"/>
      <c r="OAE120" s="304"/>
      <c r="OAF120" s="304"/>
      <c r="OAG120" s="304"/>
      <c r="OAH120" s="304"/>
      <c r="OAI120" s="304"/>
      <c r="OAJ120" s="304"/>
      <c r="OAK120" s="304"/>
      <c r="OAL120" s="304"/>
      <c r="OAM120" s="304"/>
      <c r="OAN120" s="304"/>
      <c r="OAO120" s="304"/>
      <c r="OAP120" s="304"/>
      <c r="OAQ120" s="304"/>
      <c r="OAR120" s="304"/>
      <c r="OAS120" s="304"/>
      <c r="OAT120" s="304"/>
      <c r="OAU120" s="304"/>
      <c r="OAV120" s="304"/>
      <c r="OAW120" s="304"/>
      <c r="OAX120" s="304"/>
      <c r="OAY120" s="304"/>
      <c r="OAZ120" s="304"/>
      <c r="OBA120" s="304"/>
      <c r="OBB120" s="304"/>
      <c r="OBC120" s="304"/>
      <c r="OBD120" s="304"/>
      <c r="OBE120" s="304"/>
      <c r="OBF120" s="304"/>
      <c r="OBG120" s="304"/>
      <c r="OBH120" s="304"/>
      <c r="OBI120" s="304"/>
      <c r="OBJ120" s="304"/>
      <c r="OBK120" s="304"/>
      <c r="OBL120" s="304"/>
      <c r="OBM120" s="304"/>
      <c r="OBN120" s="304"/>
      <c r="OBO120" s="304"/>
      <c r="OBP120" s="304"/>
      <c r="OBQ120" s="304"/>
      <c r="OBR120" s="304"/>
      <c r="OBS120" s="304"/>
      <c r="OBT120" s="304"/>
      <c r="OBU120" s="304"/>
      <c r="OBV120" s="304"/>
      <c r="OBW120" s="304"/>
      <c r="OBX120" s="304"/>
      <c r="OBY120" s="304"/>
      <c r="OBZ120" s="304"/>
      <c r="OCA120" s="304"/>
      <c r="OCB120" s="304"/>
      <c r="OCC120" s="304"/>
      <c r="OCD120" s="304"/>
      <c r="OCE120" s="304"/>
      <c r="OCF120" s="304"/>
      <c r="OCG120" s="304"/>
      <c r="OCH120" s="304"/>
      <c r="OCI120" s="304"/>
      <c r="OCJ120" s="304"/>
      <c r="OCK120" s="304"/>
      <c r="OCL120" s="304"/>
      <c r="OCM120" s="304"/>
      <c r="OCN120" s="304"/>
      <c r="OCO120" s="304"/>
      <c r="OCP120" s="304"/>
      <c r="OCQ120" s="304"/>
      <c r="OCR120" s="304"/>
      <c r="OCS120" s="304"/>
      <c r="OCT120" s="304"/>
      <c r="OCU120" s="304"/>
      <c r="OCV120" s="304"/>
      <c r="OCW120" s="304"/>
      <c r="OCX120" s="304"/>
      <c r="OCY120" s="304"/>
      <c r="OCZ120" s="304"/>
      <c r="ODA120" s="304"/>
      <c r="ODB120" s="304"/>
      <c r="ODC120" s="304"/>
      <c r="ODD120" s="304"/>
      <c r="ODE120" s="304"/>
      <c r="ODF120" s="304"/>
      <c r="ODG120" s="304"/>
      <c r="ODH120" s="304"/>
      <c r="ODI120" s="304"/>
      <c r="ODJ120" s="304"/>
      <c r="ODK120" s="304"/>
      <c r="ODL120" s="304"/>
      <c r="ODM120" s="304"/>
      <c r="ODN120" s="304"/>
      <c r="ODO120" s="304"/>
      <c r="ODP120" s="304"/>
      <c r="ODQ120" s="304"/>
      <c r="ODR120" s="304"/>
      <c r="ODS120" s="304"/>
      <c r="ODT120" s="304"/>
      <c r="ODU120" s="304"/>
      <c r="ODV120" s="304"/>
      <c r="ODW120" s="304"/>
      <c r="ODX120" s="304"/>
      <c r="ODY120" s="304"/>
      <c r="ODZ120" s="304"/>
      <c r="OEA120" s="304"/>
      <c r="OEB120" s="304"/>
      <c r="OEC120" s="304"/>
      <c r="OED120" s="304"/>
      <c r="OEE120" s="304"/>
      <c r="OEF120" s="304"/>
      <c r="OEG120" s="304"/>
      <c r="OEH120" s="304"/>
      <c r="OEI120" s="304"/>
      <c r="OEJ120" s="304"/>
      <c r="OEK120" s="304"/>
      <c r="OEL120" s="304"/>
      <c r="OEM120" s="304"/>
      <c r="OEN120" s="304"/>
      <c r="OEO120" s="304"/>
      <c r="OEP120" s="304"/>
      <c r="OEQ120" s="304"/>
      <c r="OER120" s="304"/>
      <c r="OES120" s="304"/>
      <c r="OET120" s="304"/>
      <c r="OEU120" s="304"/>
      <c r="OEV120" s="304"/>
      <c r="OEW120" s="304"/>
      <c r="OEX120" s="304"/>
      <c r="OEY120" s="304"/>
      <c r="OEZ120" s="304"/>
      <c r="OFA120" s="304"/>
      <c r="OFB120" s="304"/>
      <c r="OFC120" s="304"/>
      <c r="OFD120" s="304"/>
      <c r="OFE120" s="304"/>
      <c r="OFF120" s="304"/>
      <c r="OFG120" s="304"/>
      <c r="OFH120" s="304"/>
      <c r="OFI120" s="304"/>
      <c r="OFJ120" s="304"/>
      <c r="OFK120" s="304"/>
      <c r="OFL120" s="304"/>
      <c r="OFM120" s="304"/>
      <c r="OFN120" s="304"/>
      <c r="OFO120" s="304"/>
      <c r="OFP120" s="304"/>
      <c r="OFQ120" s="304"/>
      <c r="OFR120" s="304"/>
      <c r="OFS120" s="304"/>
      <c r="OFT120" s="304"/>
      <c r="OFU120" s="304"/>
      <c r="OFV120" s="304"/>
      <c r="OFW120" s="304"/>
      <c r="OFX120" s="304"/>
      <c r="OFY120" s="304"/>
      <c r="OFZ120" s="304"/>
      <c r="OGA120" s="304"/>
      <c r="OGB120" s="304"/>
      <c r="OGC120" s="304"/>
      <c r="OGD120" s="304"/>
      <c r="OGE120" s="304"/>
      <c r="OGF120" s="304"/>
      <c r="OGG120" s="304"/>
      <c r="OGH120" s="304"/>
      <c r="OGI120" s="304"/>
      <c r="OGJ120" s="304"/>
      <c r="OGK120" s="304"/>
      <c r="OGL120" s="304"/>
      <c r="OGM120" s="304"/>
      <c r="OGN120" s="304"/>
      <c r="OGO120" s="304"/>
      <c r="OGP120" s="304"/>
      <c r="OGQ120" s="304"/>
      <c r="OGR120" s="304"/>
      <c r="OGS120" s="304"/>
      <c r="OGT120" s="304"/>
      <c r="OGU120" s="304"/>
      <c r="OGV120" s="304"/>
      <c r="OGW120" s="304"/>
      <c r="OGX120" s="304"/>
      <c r="OGY120" s="304"/>
      <c r="OGZ120" s="304"/>
      <c r="OHA120" s="304"/>
      <c r="OHB120" s="304"/>
      <c r="OHC120" s="304"/>
      <c r="OHD120" s="304"/>
      <c r="OHE120" s="304"/>
      <c r="OHF120" s="304"/>
      <c r="OHG120" s="304"/>
      <c r="OHH120" s="304"/>
      <c r="OHI120" s="304"/>
      <c r="OHJ120" s="304"/>
      <c r="OHK120" s="304"/>
      <c r="OHL120" s="304"/>
      <c r="OHM120" s="304"/>
      <c r="OHN120" s="304"/>
      <c r="OHO120" s="304"/>
      <c r="OHP120" s="304"/>
      <c r="OHQ120" s="304"/>
      <c r="OHR120" s="304"/>
      <c r="OHS120" s="304"/>
      <c r="OHT120" s="304"/>
      <c r="OHU120" s="304"/>
      <c r="OHV120" s="304"/>
      <c r="OHW120" s="304"/>
      <c r="OHX120" s="304"/>
      <c r="OHY120" s="304"/>
      <c r="OHZ120" s="304"/>
      <c r="OIA120" s="304"/>
      <c r="OIB120" s="304"/>
      <c r="OIC120" s="304"/>
      <c r="OID120" s="304"/>
      <c r="OIE120" s="304"/>
      <c r="OIF120" s="304"/>
      <c r="OIG120" s="304"/>
      <c r="OIH120" s="304"/>
      <c r="OII120" s="304"/>
      <c r="OIJ120" s="304"/>
      <c r="OIK120" s="304"/>
      <c r="OIL120" s="304"/>
      <c r="OIM120" s="304"/>
      <c r="OIN120" s="304"/>
      <c r="OIO120" s="304"/>
      <c r="OIP120" s="304"/>
      <c r="OIQ120" s="304"/>
      <c r="OIR120" s="304"/>
      <c r="OIS120" s="304"/>
      <c r="OIT120" s="304"/>
      <c r="OIU120" s="304"/>
      <c r="OIV120" s="304"/>
      <c r="OIW120" s="304"/>
      <c r="OIX120" s="304"/>
      <c r="OIY120" s="304"/>
      <c r="OIZ120" s="304"/>
      <c r="OJA120" s="304"/>
      <c r="OJB120" s="304"/>
      <c r="OJC120" s="304"/>
      <c r="OJD120" s="304"/>
      <c r="OJE120" s="304"/>
      <c r="OJF120" s="304"/>
      <c r="OJG120" s="304"/>
      <c r="OJH120" s="304"/>
      <c r="OJI120" s="304"/>
      <c r="OJJ120" s="304"/>
      <c r="OJK120" s="304"/>
      <c r="OJL120" s="304"/>
      <c r="OJM120" s="304"/>
      <c r="OJN120" s="304"/>
      <c r="OJO120" s="304"/>
      <c r="OJP120" s="304"/>
      <c r="OJQ120" s="304"/>
      <c r="OJR120" s="304"/>
      <c r="OJS120" s="304"/>
      <c r="OJT120" s="304"/>
      <c r="OJU120" s="304"/>
      <c r="OJV120" s="304"/>
      <c r="OJW120" s="304"/>
      <c r="OJX120" s="304"/>
      <c r="OJY120" s="304"/>
      <c r="OJZ120" s="304"/>
      <c r="OKA120" s="304"/>
      <c r="OKB120" s="304"/>
      <c r="OKC120" s="304"/>
      <c r="OKD120" s="304"/>
      <c r="OKE120" s="304"/>
      <c r="OKF120" s="304"/>
      <c r="OKG120" s="304"/>
      <c r="OKH120" s="304"/>
      <c r="OKI120" s="304"/>
      <c r="OKJ120" s="304"/>
      <c r="OKK120" s="304"/>
      <c r="OKL120" s="304"/>
      <c r="OKM120" s="304"/>
      <c r="OKN120" s="304"/>
      <c r="OKO120" s="304"/>
      <c r="OKP120" s="304"/>
      <c r="OKQ120" s="304"/>
      <c r="OKR120" s="304"/>
      <c r="OKS120" s="304"/>
      <c r="OKT120" s="304"/>
      <c r="OKU120" s="304"/>
      <c r="OKV120" s="304"/>
      <c r="OKW120" s="304"/>
      <c r="OKX120" s="304"/>
      <c r="OKY120" s="304"/>
      <c r="OKZ120" s="304"/>
      <c r="OLA120" s="304"/>
      <c r="OLB120" s="304"/>
      <c r="OLC120" s="304"/>
      <c r="OLD120" s="304"/>
      <c r="OLE120" s="304"/>
      <c r="OLF120" s="304"/>
      <c r="OLG120" s="304"/>
      <c r="OLH120" s="304"/>
      <c r="OLI120" s="304"/>
      <c r="OLJ120" s="304"/>
      <c r="OLK120" s="304"/>
      <c r="OLL120" s="304"/>
      <c r="OLM120" s="304"/>
      <c r="OLN120" s="304"/>
      <c r="OLO120" s="304"/>
      <c r="OLP120" s="304"/>
      <c r="OLQ120" s="304"/>
      <c r="OLR120" s="304"/>
      <c r="OLS120" s="304"/>
      <c r="OLT120" s="304"/>
      <c r="OLU120" s="304"/>
      <c r="OLV120" s="304"/>
      <c r="OLW120" s="304"/>
      <c r="OLX120" s="304"/>
      <c r="OLY120" s="304"/>
      <c r="OLZ120" s="304"/>
      <c r="OMA120" s="304"/>
      <c r="OMB120" s="304"/>
      <c r="OMC120" s="304"/>
      <c r="OMD120" s="304"/>
      <c r="OME120" s="304"/>
      <c r="OMF120" s="304"/>
      <c r="OMG120" s="304"/>
      <c r="OMH120" s="304"/>
      <c r="OMI120" s="304"/>
      <c r="OMJ120" s="304"/>
      <c r="OMK120" s="304"/>
      <c r="OML120" s="304"/>
      <c r="OMM120" s="304"/>
      <c r="OMN120" s="304"/>
      <c r="OMO120" s="304"/>
      <c r="OMP120" s="304"/>
      <c r="OMQ120" s="304"/>
      <c r="OMR120" s="304"/>
      <c r="OMS120" s="304"/>
      <c r="OMT120" s="304"/>
      <c r="OMU120" s="304"/>
      <c r="OMV120" s="304"/>
      <c r="OMW120" s="304"/>
      <c r="OMX120" s="304"/>
      <c r="OMY120" s="304"/>
      <c r="OMZ120" s="304"/>
      <c r="ONA120" s="304"/>
      <c r="ONB120" s="304"/>
      <c r="ONC120" s="304"/>
      <c r="OND120" s="304"/>
      <c r="ONE120" s="304"/>
      <c r="ONF120" s="304"/>
      <c r="ONG120" s="304"/>
      <c r="ONH120" s="304"/>
      <c r="ONI120" s="304"/>
      <c r="ONJ120" s="304"/>
      <c r="ONK120" s="304"/>
      <c r="ONL120" s="304"/>
      <c r="ONM120" s="304"/>
      <c r="ONN120" s="304"/>
      <c r="ONO120" s="304"/>
      <c r="ONP120" s="304"/>
      <c r="ONQ120" s="304"/>
      <c r="ONR120" s="304"/>
      <c r="ONS120" s="304"/>
      <c r="ONT120" s="304"/>
      <c r="ONU120" s="304"/>
      <c r="ONV120" s="304"/>
      <c r="ONW120" s="304"/>
      <c r="ONX120" s="304"/>
      <c r="ONY120" s="304"/>
      <c r="ONZ120" s="304"/>
      <c r="OOA120" s="304"/>
      <c r="OOB120" s="304"/>
      <c r="OOC120" s="304"/>
      <c r="OOD120" s="304"/>
      <c r="OOE120" s="304"/>
      <c r="OOF120" s="304"/>
      <c r="OOG120" s="304"/>
      <c r="OOH120" s="304"/>
      <c r="OOI120" s="304"/>
      <c r="OOJ120" s="304"/>
      <c r="OOK120" s="304"/>
      <c r="OOL120" s="304"/>
      <c r="OOM120" s="304"/>
      <c r="OON120" s="304"/>
      <c r="OOO120" s="304"/>
      <c r="OOP120" s="304"/>
      <c r="OOQ120" s="304"/>
      <c r="OOR120" s="304"/>
      <c r="OOS120" s="304"/>
      <c r="OOT120" s="304"/>
      <c r="OOU120" s="304"/>
      <c r="OOV120" s="304"/>
      <c r="OOW120" s="304"/>
      <c r="OOX120" s="304"/>
      <c r="OOY120" s="304"/>
      <c r="OOZ120" s="304"/>
      <c r="OPA120" s="304"/>
      <c r="OPB120" s="304"/>
      <c r="OPC120" s="304"/>
      <c r="OPD120" s="304"/>
      <c r="OPE120" s="304"/>
      <c r="OPF120" s="304"/>
      <c r="OPG120" s="304"/>
      <c r="OPH120" s="304"/>
      <c r="OPI120" s="304"/>
      <c r="OPJ120" s="304"/>
      <c r="OPK120" s="304"/>
      <c r="OPL120" s="304"/>
      <c r="OPM120" s="304"/>
      <c r="OPN120" s="304"/>
      <c r="OPO120" s="304"/>
      <c r="OPP120" s="304"/>
      <c r="OPQ120" s="304"/>
      <c r="OPR120" s="304"/>
      <c r="OPS120" s="304"/>
      <c r="OPT120" s="304"/>
      <c r="OPU120" s="304"/>
      <c r="OPV120" s="304"/>
      <c r="OPW120" s="304"/>
      <c r="OPX120" s="304"/>
      <c r="OPY120" s="304"/>
      <c r="OPZ120" s="304"/>
      <c r="OQA120" s="304"/>
      <c r="OQB120" s="304"/>
      <c r="OQC120" s="304"/>
      <c r="OQD120" s="304"/>
      <c r="OQE120" s="304"/>
      <c r="OQF120" s="304"/>
      <c r="OQG120" s="304"/>
      <c r="OQH120" s="304"/>
      <c r="OQI120" s="304"/>
      <c r="OQJ120" s="304"/>
      <c r="OQK120" s="304"/>
      <c r="OQL120" s="304"/>
      <c r="OQM120" s="304"/>
      <c r="OQN120" s="304"/>
      <c r="OQO120" s="304"/>
      <c r="OQP120" s="304"/>
      <c r="OQQ120" s="304"/>
      <c r="OQR120" s="304"/>
      <c r="OQS120" s="304"/>
      <c r="OQT120" s="304"/>
      <c r="OQU120" s="304"/>
      <c r="OQV120" s="304"/>
      <c r="OQW120" s="304"/>
      <c r="OQX120" s="304"/>
      <c r="OQY120" s="304"/>
      <c r="OQZ120" s="304"/>
      <c r="ORA120" s="304"/>
      <c r="ORB120" s="304"/>
      <c r="ORC120" s="304"/>
      <c r="ORD120" s="304"/>
      <c r="ORE120" s="304"/>
      <c r="ORF120" s="304"/>
      <c r="ORG120" s="304"/>
      <c r="ORH120" s="304"/>
      <c r="ORI120" s="304"/>
      <c r="ORJ120" s="304"/>
      <c r="ORK120" s="304"/>
      <c r="ORL120" s="304"/>
      <c r="ORM120" s="304"/>
      <c r="ORN120" s="304"/>
      <c r="ORO120" s="304"/>
      <c r="ORP120" s="304"/>
      <c r="ORQ120" s="304"/>
      <c r="ORR120" s="304"/>
      <c r="ORS120" s="304"/>
      <c r="ORT120" s="304"/>
      <c r="ORU120" s="304"/>
      <c r="ORV120" s="304"/>
      <c r="ORW120" s="304"/>
      <c r="ORX120" s="304"/>
      <c r="ORY120" s="304"/>
      <c r="ORZ120" s="304"/>
      <c r="OSA120" s="304"/>
      <c r="OSB120" s="304"/>
      <c r="OSC120" s="304"/>
      <c r="OSD120" s="304"/>
      <c r="OSE120" s="304"/>
      <c r="OSF120" s="304"/>
      <c r="OSG120" s="304"/>
      <c r="OSH120" s="304"/>
      <c r="OSI120" s="304"/>
      <c r="OSJ120" s="304"/>
      <c r="OSK120" s="304"/>
      <c r="OSL120" s="304"/>
      <c r="OSM120" s="304"/>
      <c r="OSN120" s="304"/>
      <c r="OSO120" s="304"/>
      <c r="OSP120" s="304"/>
      <c r="OSQ120" s="304"/>
      <c r="OSR120" s="304"/>
      <c r="OSS120" s="304"/>
      <c r="OST120" s="304"/>
      <c r="OSU120" s="304"/>
      <c r="OSV120" s="304"/>
      <c r="OSW120" s="304"/>
      <c r="OSX120" s="304"/>
      <c r="OSY120" s="304"/>
      <c r="OSZ120" s="304"/>
      <c r="OTA120" s="304"/>
      <c r="OTB120" s="304"/>
      <c r="OTC120" s="304"/>
      <c r="OTD120" s="304"/>
      <c r="OTE120" s="304"/>
      <c r="OTF120" s="304"/>
      <c r="OTG120" s="304"/>
      <c r="OTH120" s="304"/>
      <c r="OTI120" s="304"/>
      <c r="OTJ120" s="304"/>
      <c r="OTK120" s="304"/>
      <c r="OTL120" s="304"/>
      <c r="OTM120" s="304"/>
      <c r="OTN120" s="304"/>
      <c r="OTO120" s="304"/>
      <c r="OTP120" s="304"/>
      <c r="OTQ120" s="304"/>
      <c r="OTR120" s="304"/>
      <c r="OTS120" s="304"/>
      <c r="OTT120" s="304"/>
      <c r="OTU120" s="304"/>
      <c r="OTV120" s="304"/>
      <c r="OTW120" s="304"/>
      <c r="OTX120" s="304"/>
      <c r="OTY120" s="304"/>
      <c r="OTZ120" s="304"/>
      <c r="OUA120" s="304"/>
      <c r="OUB120" s="304"/>
      <c r="OUC120" s="304"/>
      <c r="OUD120" s="304"/>
      <c r="OUE120" s="304"/>
      <c r="OUF120" s="304"/>
      <c r="OUG120" s="304"/>
      <c r="OUH120" s="304"/>
      <c r="OUI120" s="304"/>
      <c r="OUJ120" s="304"/>
      <c r="OUK120" s="304"/>
      <c r="OUL120" s="304"/>
      <c r="OUM120" s="304"/>
      <c r="OUN120" s="304"/>
      <c r="OUO120" s="304"/>
      <c r="OUP120" s="304"/>
      <c r="OUQ120" s="304"/>
      <c r="OUR120" s="304"/>
      <c r="OUS120" s="304"/>
      <c r="OUT120" s="304"/>
      <c r="OUU120" s="304"/>
      <c r="OUV120" s="304"/>
      <c r="OUW120" s="304"/>
      <c r="OUX120" s="304"/>
      <c r="OUY120" s="304"/>
      <c r="OUZ120" s="304"/>
      <c r="OVA120" s="304"/>
      <c r="OVB120" s="304"/>
      <c r="OVC120" s="304"/>
      <c r="OVD120" s="304"/>
      <c r="OVE120" s="304"/>
      <c r="OVF120" s="304"/>
      <c r="OVG120" s="304"/>
      <c r="OVH120" s="304"/>
      <c r="OVI120" s="304"/>
      <c r="OVJ120" s="304"/>
      <c r="OVK120" s="304"/>
      <c r="OVL120" s="304"/>
      <c r="OVM120" s="304"/>
      <c r="OVN120" s="304"/>
      <c r="OVO120" s="304"/>
      <c r="OVP120" s="304"/>
      <c r="OVQ120" s="304"/>
      <c r="OVR120" s="304"/>
      <c r="OVS120" s="304"/>
      <c r="OVT120" s="304"/>
      <c r="OVU120" s="304"/>
      <c r="OVV120" s="304"/>
      <c r="OVW120" s="304"/>
      <c r="OVX120" s="304"/>
      <c r="OVY120" s="304"/>
      <c r="OVZ120" s="304"/>
      <c r="OWA120" s="304"/>
      <c r="OWB120" s="304"/>
      <c r="OWC120" s="304"/>
      <c r="OWD120" s="304"/>
      <c r="OWE120" s="304"/>
      <c r="OWF120" s="304"/>
      <c r="OWG120" s="304"/>
      <c r="OWH120" s="304"/>
      <c r="OWI120" s="304"/>
      <c r="OWJ120" s="304"/>
      <c r="OWK120" s="304"/>
      <c r="OWL120" s="304"/>
      <c r="OWM120" s="304"/>
      <c r="OWN120" s="304"/>
      <c r="OWO120" s="304"/>
      <c r="OWP120" s="304"/>
      <c r="OWQ120" s="304"/>
      <c r="OWR120" s="304"/>
      <c r="OWS120" s="304"/>
      <c r="OWT120" s="304"/>
      <c r="OWU120" s="304"/>
      <c r="OWV120" s="304"/>
      <c r="OWW120" s="304"/>
      <c r="OWX120" s="304"/>
      <c r="OWY120" s="304"/>
      <c r="OWZ120" s="304"/>
      <c r="OXA120" s="304"/>
      <c r="OXB120" s="304"/>
      <c r="OXC120" s="304"/>
      <c r="OXD120" s="304"/>
      <c r="OXE120" s="304"/>
      <c r="OXF120" s="304"/>
      <c r="OXG120" s="304"/>
      <c r="OXH120" s="304"/>
      <c r="OXI120" s="304"/>
      <c r="OXJ120" s="304"/>
      <c r="OXK120" s="304"/>
      <c r="OXL120" s="304"/>
      <c r="OXM120" s="304"/>
      <c r="OXN120" s="304"/>
      <c r="OXO120" s="304"/>
      <c r="OXP120" s="304"/>
      <c r="OXQ120" s="304"/>
      <c r="OXR120" s="304"/>
      <c r="OXS120" s="304"/>
      <c r="OXT120" s="304"/>
      <c r="OXU120" s="304"/>
      <c r="OXV120" s="304"/>
      <c r="OXW120" s="304"/>
      <c r="OXX120" s="304"/>
      <c r="OXY120" s="304"/>
      <c r="OXZ120" s="304"/>
      <c r="OYA120" s="304"/>
      <c r="OYB120" s="304"/>
      <c r="OYC120" s="304"/>
      <c r="OYD120" s="304"/>
      <c r="OYE120" s="304"/>
      <c r="OYF120" s="304"/>
      <c r="OYG120" s="304"/>
      <c r="OYH120" s="304"/>
      <c r="OYI120" s="304"/>
      <c r="OYJ120" s="304"/>
      <c r="OYK120" s="304"/>
      <c r="OYL120" s="304"/>
      <c r="OYM120" s="304"/>
      <c r="OYN120" s="304"/>
      <c r="OYO120" s="304"/>
      <c r="OYP120" s="304"/>
      <c r="OYQ120" s="304"/>
      <c r="OYR120" s="304"/>
      <c r="OYS120" s="304"/>
      <c r="OYT120" s="304"/>
      <c r="OYU120" s="304"/>
      <c r="OYV120" s="304"/>
      <c r="OYW120" s="304"/>
      <c r="OYX120" s="304"/>
      <c r="OYY120" s="304"/>
      <c r="OYZ120" s="304"/>
      <c r="OZA120" s="304"/>
      <c r="OZB120" s="304"/>
      <c r="OZC120" s="304"/>
      <c r="OZD120" s="304"/>
      <c r="OZE120" s="304"/>
      <c r="OZF120" s="304"/>
      <c r="OZG120" s="304"/>
      <c r="OZH120" s="304"/>
      <c r="OZI120" s="304"/>
      <c r="OZJ120" s="304"/>
      <c r="OZK120" s="304"/>
      <c r="OZL120" s="304"/>
      <c r="OZM120" s="304"/>
      <c r="OZN120" s="304"/>
      <c r="OZO120" s="304"/>
      <c r="OZP120" s="304"/>
      <c r="OZQ120" s="304"/>
      <c r="OZR120" s="304"/>
      <c r="OZS120" s="304"/>
      <c r="OZT120" s="304"/>
      <c r="OZU120" s="304"/>
      <c r="OZV120" s="304"/>
      <c r="OZW120" s="304"/>
      <c r="OZX120" s="304"/>
      <c r="OZY120" s="304"/>
      <c r="OZZ120" s="304"/>
      <c r="PAA120" s="304"/>
      <c r="PAB120" s="304"/>
      <c r="PAC120" s="304"/>
      <c r="PAD120" s="304"/>
      <c r="PAE120" s="304"/>
      <c r="PAF120" s="304"/>
      <c r="PAG120" s="304"/>
      <c r="PAH120" s="304"/>
      <c r="PAI120" s="304"/>
      <c r="PAJ120" s="304"/>
      <c r="PAK120" s="304"/>
      <c r="PAL120" s="304"/>
      <c r="PAM120" s="304"/>
      <c r="PAN120" s="304"/>
      <c r="PAO120" s="304"/>
      <c r="PAP120" s="304"/>
      <c r="PAQ120" s="304"/>
      <c r="PAR120" s="304"/>
      <c r="PAS120" s="304"/>
      <c r="PAT120" s="304"/>
      <c r="PAU120" s="304"/>
      <c r="PAV120" s="304"/>
      <c r="PAW120" s="304"/>
      <c r="PAX120" s="304"/>
      <c r="PAY120" s="304"/>
      <c r="PAZ120" s="304"/>
      <c r="PBA120" s="304"/>
      <c r="PBB120" s="304"/>
      <c r="PBC120" s="304"/>
      <c r="PBD120" s="304"/>
      <c r="PBE120" s="304"/>
      <c r="PBF120" s="304"/>
      <c r="PBG120" s="304"/>
      <c r="PBH120" s="304"/>
      <c r="PBI120" s="304"/>
      <c r="PBJ120" s="304"/>
      <c r="PBK120" s="304"/>
      <c r="PBL120" s="304"/>
      <c r="PBM120" s="304"/>
      <c r="PBN120" s="304"/>
      <c r="PBO120" s="304"/>
      <c r="PBP120" s="304"/>
      <c r="PBQ120" s="304"/>
      <c r="PBR120" s="304"/>
      <c r="PBS120" s="304"/>
      <c r="PBT120" s="304"/>
      <c r="PBU120" s="304"/>
      <c r="PBV120" s="304"/>
      <c r="PBW120" s="304"/>
      <c r="PBX120" s="304"/>
      <c r="PBY120" s="304"/>
      <c r="PBZ120" s="304"/>
      <c r="PCA120" s="304"/>
      <c r="PCB120" s="304"/>
      <c r="PCC120" s="304"/>
      <c r="PCD120" s="304"/>
      <c r="PCE120" s="304"/>
      <c r="PCF120" s="304"/>
      <c r="PCG120" s="304"/>
      <c r="PCH120" s="304"/>
      <c r="PCI120" s="304"/>
      <c r="PCJ120" s="304"/>
      <c r="PCK120" s="304"/>
      <c r="PCL120" s="304"/>
      <c r="PCM120" s="304"/>
      <c r="PCN120" s="304"/>
      <c r="PCO120" s="304"/>
      <c r="PCP120" s="304"/>
      <c r="PCQ120" s="304"/>
      <c r="PCR120" s="304"/>
      <c r="PCS120" s="304"/>
      <c r="PCT120" s="304"/>
      <c r="PCU120" s="304"/>
      <c r="PCV120" s="304"/>
      <c r="PCW120" s="304"/>
      <c r="PCX120" s="304"/>
      <c r="PCY120" s="304"/>
      <c r="PCZ120" s="304"/>
      <c r="PDA120" s="304"/>
      <c r="PDB120" s="304"/>
      <c r="PDC120" s="304"/>
      <c r="PDD120" s="304"/>
      <c r="PDE120" s="304"/>
      <c r="PDF120" s="304"/>
      <c r="PDG120" s="304"/>
      <c r="PDH120" s="304"/>
      <c r="PDI120" s="304"/>
      <c r="PDJ120" s="304"/>
      <c r="PDK120" s="304"/>
      <c r="PDL120" s="304"/>
      <c r="PDM120" s="304"/>
      <c r="PDN120" s="304"/>
      <c r="PDO120" s="304"/>
      <c r="PDP120" s="304"/>
      <c r="PDQ120" s="304"/>
      <c r="PDR120" s="304"/>
      <c r="PDS120" s="304"/>
      <c r="PDT120" s="304"/>
      <c r="PDU120" s="304"/>
      <c r="PDV120" s="304"/>
      <c r="PDW120" s="304"/>
      <c r="PDX120" s="304"/>
      <c r="PDY120" s="304"/>
      <c r="PDZ120" s="304"/>
      <c r="PEA120" s="304"/>
      <c r="PEB120" s="304"/>
      <c r="PEC120" s="304"/>
      <c r="PED120" s="304"/>
      <c r="PEE120" s="304"/>
      <c r="PEF120" s="304"/>
      <c r="PEG120" s="304"/>
      <c r="PEH120" s="304"/>
      <c r="PEI120" s="304"/>
      <c r="PEJ120" s="304"/>
      <c r="PEK120" s="304"/>
      <c r="PEL120" s="304"/>
      <c r="PEM120" s="304"/>
      <c r="PEN120" s="304"/>
      <c r="PEO120" s="304"/>
      <c r="PEP120" s="304"/>
      <c r="PEQ120" s="304"/>
      <c r="PER120" s="304"/>
      <c r="PES120" s="304"/>
      <c r="PET120" s="304"/>
      <c r="PEU120" s="304"/>
      <c r="PEV120" s="304"/>
      <c r="PEW120" s="304"/>
      <c r="PEX120" s="304"/>
      <c r="PEY120" s="304"/>
      <c r="PEZ120" s="304"/>
      <c r="PFA120" s="304"/>
      <c r="PFB120" s="304"/>
      <c r="PFC120" s="304"/>
      <c r="PFD120" s="304"/>
      <c r="PFE120" s="304"/>
      <c r="PFF120" s="304"/>
      <c r="PFG120" s="304"/>
      <c r="PFH120" s="304"/>
      <c r="PFI120" s="304"/>
      <c r="PFJ120" s="304"/>
      <c r="PFK120" s="304"/>
      <c r="PFL120" s="304"/>
      <c r="PFM120" s="304"/>
      <c r="PFN120" s="304"/>
      <c r="PFO120" s="304"/>
      <c r="PFP120" s="304"/>
      <c r="PFQ120" s="304"/>
      <c r="PFR120" s="304"/>
      <c r="PFS120" s="304"/>
      <c r="PFT120" s="304"/>
      <c r="PFU120" s="304"/>
      <c r="PFV120" s="304"/>
      <c r="PFW120" s="304"/>
      <c r="PFX120" s="304"/>
      <c r="PFY120" s="304"/>
      <c r="PFZ120" s="304"/>
      <c r="PGA120" s="304"/>
      <c r="PGB120" s="304"/>
      <c r="PGC120" s="304"/>
      <c r="PGD120" s="304"/>
      <c r="PGE120" s="304"/>
      <c r="PGF120" s="304"/>
      <c r="PGG120" s="304"/>
      <c r="PGH120" s="304"/>
      <c r="PGI120" s="304"/>
      <c r="PGJ120" s="304"/>
      <c r="PGK120" s="304"/>
      <c r="PGL120" s="304"/>
      <c r="PGM120" s="304"/>
      <c r="PGN120" s="304"/>
      <c r="PGO120" s="304"/>
      <c r="PGP120" s="304"/>
      <c r="PGQ120" s="304"/>
      <c r="PGR120" s="304"/>
      <c r="PGS120" s="304"/>
      <c r="PGT120" s="304"/>
      <c r="PGU120" s="304"/>
      <c r="PGV120" s="304"/>
      <c r="PGW120" s="304"/>
      <c r="PGX120" s="304"/>
      <c r="PGY120" s="304"/>
      <c r="PGZ120" s="304"/>
      <c r="PHA120" s="304"/>
      <c r="PHB120" s="304"/>
      <c r="PHC120" s="304"/>
      <c r="PHD120" s="304"/>
      <c r="PHE120" s="304"/>
      <c r="PHF120" s="304"/>
      <c r="PHG120" s="304"/>
      <c r="PHH120" s="304"/>
      <c r="PHI120" s="304"/>
      <c r="PHJ120" s="304"/>
      <c r="PHK120" s="304"/>
      <c r="PHL120" s="304"/>
      <c r="PHM120" s="304"/>
      <c r="PHN120" s="304"/>
      <c r="PHO120" s="304"/>
      <c r="PHP120" s="304"/>
      <c r="PHQ120" s="304"/>
      <c r="PHR120" s="304"/>
      <c r="PHS120" s="304"/>
      <c r="PHT120" s="304"/>
      <c r="PHU120" s="304"/>
      <c r="PHV120" s="304"/>
      <c r="PHW120" s="304"/>
      <c r="PHX120" s="304"/>
      <c r="PHY120" s="304"/>
      <c r="PHZ120" s="304"/>
      <c r="PIA120" s="304"/>
      <c r="PIB120" s="304"/>
      <c r="PIC120" s="304"/>
      <c r="PID120" s="304"/>
      <c r="PIE120" s="304"/>
      <c r="PIF120" s="304"/>
      <c r="PIG120" s="304"/>
      <c r="PIH120" s="304"/>
      <c r="PII120" s="304"/>
      <c r="PIJ120" s="304"/>
      <c r="PIK120" s="304"/>
      <c r="PIL120" s="304"/>
      <c r="PIM120" s="304"/>
      <c r="PIN120" s="304"/>
      <c r="PIO120" s="304"/>
      <c r="PIP120" s="304"/>
      <c r="PIQ120" s="304"/>
      <c r="PIR120" s="304"/>
      <c r="PIS120" s="304"/>
      <c r="PIT120" s="304"/>
      <c r="PIU120" s="304"/>
      <c r="PIV120" s="304"/>
      <c r="PIW120" s="304"/>
      <c r="PIX120" s="304"/>
      <c r="PIY120" s="304"/>
      <c r="PIZ120" s="304"/>
      <c r="PJA120" s="304"/>
      <c r="PJB120" s="304"/>
      <c r="PJC120" s="304"/>
      <c r="PJD120" s="304"/>
      <c r="PJE120" s="304"/>
      <c r="PJF120" s="304"/>
      <c r="PJG120" s="304"/>
      <c r="PJH120" s="304"/>
      <c r="PJI120" s="304"/>
      <c r="PJJ120" s="304"/>
      <c r="PJK120" s="304"/>
      <c r="PJL120" s="304"/>
      <c r="PJM120" s="304"/>
      <c r="PJN120" s="304"/>
      <c r="PJO120" s="304"/>
      <c r="PJP120" s="304"/>
      <c r="PJQ120" s="304"/>
      <c r="PJR120" s="304"/>
      <c r="PJS120" s="304"/>
      <c r="PJT120" s="304"/>
      <c r="PJU120" s="304"/>
      <c r="PJV120" s="304"/>
      <c r="PJW120" s="304"/>
      <c r="PJX120" s="304"/>
      <c r="PJY120" s="304"/>
      <c r="PJZ120" s="304"/>
      <c r="PKA120" s="304"/>
      <c r="PKB120" s="304"/>
      <c r="PKC120" s="304"/>
      <c r="PKD120" s="304"/>
      <c r="PKE120" s="304"/>
      <c r="PKF120" s="304"/>
      <c r="PKG120" s="304"/>
      <c r="PKH120" s="304"/>
      <c r="PKI120" s="304"/>
      <c r="PKJ120" s="304"/>
      <c r="PKK120" s="304"/>
      <c r="PKL120" s="304"/>
      <c r="PKM120" s="304"/>
      <c r="PKN120" s="304"/>
      <c r="PKO120" s="304"/>
      <c r="PKP120" s="304"/>
      <c r="PKQ120" s="304"/>
      <c r="PKR120" s="304"/>
      <c r="PKS120" s="304"/>
      <c r="PKT120" s="304"/>
      <c r="PKU120" s="304"/>
      <c r="PKV120" s="304"/>
      <c r="PKW120" s="304"/>
      <c r="PKX120" s="304"/>
      <c r="PKY120" s="304"/>
      <c r="PKZ120" s="304"/>
      <c r="PLA120" s="304"/>
      <c r="PLB120" s="304"/>
      <c r="PLC120" s="304"/>
      <c r="PLD120" s="304"/>
      <c r="PLE120" s="304"/>
      <c r="PLF120" s="304"/>
      <c r="PLG120" s="304"/>
      <c r="PLH120" s="304"/>
      <c r="PLI120" s="304"/>
      <c r="PLJ120" s="304"/>
      <c r="PLK120" s="304"/>
      <c r="PLL120" s="304"/>
      <c r="PLM120" s="304"/>
      <c r="PLN120" s="304"/>
      <c r="PLO120" s="304"/>
      <c r="PLP120" s="304"/>
      <c r="PLQ120" s="304"/>
      <c r="PLR120" s="304"/>
      <c r="PLS120" s="304"/>
      <c r="PLT120" s="304"/>
      <c r="PLU120" s="304"/>
      <c r="PLV120" s="304"/>
      <c r="PLW120" s="304"/>
      <c r="PLX120" s="304"/>
      <c r="PLY120" s="304"/>
      <c r="PLZ120" s="304"/>
      <c r="PMA120" s="304"/>
      <c r="PMB120" s="304"/>
      <c r="PMC120" s="304"/>
      <c r="PMD120" s="304"/>
      <c r="PME120" s="304"/>
      <c r="PMF120" s="304"/>
      <c r="PMG120" s="304"/>
      <c r="PMH120" s="304"/>
      <c r="PMI120" s="304"/>
      <c r="PMJ120" s="304"/>
      <c r="PMK120" s="304"/>
      <c r="PML120" s="304"/>
      <c r="PMM120" s="304"/>
      <c r="PMN120" s="304"/>
      <c r="PMO120" s="304"/>
      <c r="PMP120" s="304"/>
      <c r="PMQ120" s="304"/>
      <c r="PMR120" s="304"/>
      <c r="PMS120" s="304"/>
      <c r="PMT120" s="304"/>
      <c r="PMU120" s="304"/>
      <c r="PMV120" s="304"/>
      <c r="PMW120" s="304"/>
      <c r="PMX120" s="304"/>
      <c r="PMY120" s="304"/>
      <c r="PMZ120" s="304"/>
      <c r="PNA120" s="304"/>
      <c r="PNB120" s="304"/>
      <c r="PNC120" s="304"/>
      <c r="PND120" s="304"/>
      <c r="PNE120" s="304"/>
      <c r="PNF120" s="304"/>
      <c r="PNG120" s="304"/>
      <c r="PNH120" s="304"/>
      <c r="PNI120" s="304"/>
      <c r="PNJ120" s="304"/>
      <c r="PNK120" s="304"/>
      <c r="PNL120" s="304"/>
      <c r="PNM120" s="304"/>
      <c r="PNN120" s="304"/>
      <c r="PNO120" s="304"/>
      <c r="PNP120" s="304"/>
      <c r="PNQ120" s="304"/>
      <c r="PNR120" s="304"/>
      <c r="PNS120" s="304"/>
      <c r="PNT120" s="304"/>
      <c r="PNU120" s="304"/>
      <c r="PNV120" s="304"/>
      <c r="PNW120" s="304"/>
      <c r="PNX120" s="304"/>
      <c r="PNY120" s="304"/>
      <c r="PNZ120" s="304"/>
      <c r="POA120" s="304"/>
      <c r="POB120" s="304"/>
      <c r="POC120" s="304"/>
      <c r="POD120" s="304"/>
      <c r="POE120" s="304"/>
      <c r="POF120" s="304"/>
      <c r="POG120" s="304"/>
      <c r="POH120" s="304"/>
      <c r="POI120" s="304"/>
      <c r="POJ120" s="304"/>
      <c r="POK120" s="304"/>
      <c r="POL120" s="304"/>
      <c r="POM120" s="304"/>
      <c r="PON120" s="304"/>
      <c r="POO120" s="304"/>
      <c r="POP120" s="304"/>
      <c r="POQ120" s="304"/>
      <c r="POR120" s="304"/>
      <c r="POS120" s="304"/>
      <c r="POT120" s="304"/>
      <c r="POU120" s="304"/>
      <c r="POV120" s="304"/>
      <c r="POW120" s="304"/>
      <c r="POX120" s="304"/>
      <c r="POY120" s="304"/>
      <c r="POZ120" s="304"/>
      <c r="PPA120" s="304"/>
      <c r="PPB120" s="304"/>
      <c r="PPC120" s="304"/>
      <c r="PPD120" s="304"/>
      <c r="PPE120" s="304"/>
      <c r="PPF120" s="304"/>
      <c r="PPG120" s="304"/>
      <c r="PPH120" s="304"/>
      <c r="PPI120" s="304"/>
      <c r="PPJ120" s="304"/>
      <c r="PPK120" s="304"/>
      <c r="PPL120" s="304"/>
      <c r="PPM120" s="304"/>
      <c r="PPN120" s="304"/>
      <c r="PPO120" s="304"/>
      <c r="PPP120" s="304"/>
      <c r="PPQ120" s="304"/>
      <c r="PPR120" s="304"/>
      <c r="PPS120" s="304"/>
      <c r="PPT120" s="304"/>
      <c r="PPU120" s="304"/>
      <c r="PPV120" s="304"/>
      <c r="PPW120" s="304"/>
      <c r="PPX120" s="304"/>
      <c r="PPY120" s="304"/>
      <c r="PPZ120" s="304"/>
      <c r="PQA120" s="304"/>
      <c r="PQB120" s="304"/>
      <c r="PQC120" s="304"/>
      <c r="PQD120" s="304"/>
      <c r="PQE120" s="304"/>
      <c r="PQF120" s="304"/>
      <c r="PQG120" s="304"/>
      <c r="PQH120" s="304"/>
      <c r="PQI120" s="304"/>
      <c r="PQJ120" s="304"/>
      <c r="PQK120" s="304"/>
      <c r="PQL120" s="304"/>
      <c r="PQM120" s="304"/>
      <c r="PQN120" s="304"/>
      <c r="PQO120" s="304"/>
      <c r="PQP120" s="304"/>
      <c r="PQQ120" s="304"/>
      <c r="PQR120" s="304"/>
      <c r="PQS120" s="304"/>
      <c r="PQT120" s="304"/>
      <c r="PQU120" s="304"/>
      <c r="PQV120" s="304"/>
      <c r="PQW120" s="304"/>
      <c r="PQX120" s="304"/>
      <c r="PQY120" s="304"/>
      <c r="PQZ120" s="304"/>
      <c r="PRA120" s="304"/>
      <c r="PRB120" s="304"/>
      <c r="PRC120" s="304"/>
      <c r="PRD120" s="304"/>
      <c r="PRE120" s="304"/>
      <c r="PRF120" s="304"/>
      <c r="PRG120" s="304"/>
      <c r="PRH120" s="304"/>
      <c r="PRI120" s="304"/>
      <c r="PRJ120" s="304"/>
      <c r="PRK120" s="304"/>
      <c r="PRL120" s="304"/>
      <c r="PRM120" s="304"/>
      <c r="PRN120" s="304"/>
      <c r="PRO120" s="304"/>
      <c r="PRP120" s="304"/>
      <c r="PRQ120" s="304"/>
      <c r="PRR120" s="304"/>
      <c r="PRS120" s="304"/>
      <c r="PRT120" s="304"/>
      <c r="PRU120" s="304"/>
      <c r="PRV120" s="304"/>
      <c r="PRW120" s="304"/>
      <c r="PRX120" s="304"/>
      <c r="PRY120" s="304"/>
      <c r="PRZ120" s="304"/>
      <c r="PSA120" s="304"/>
      <c r="PSB120" s="304"/>
      <c r="PSC120" s="304"/>
      <c r="PSD120" s="304"/>
      <c r="PSE120" s="304"/>
      <c r="PSF120" s="304"/>
      <c r="PSG120" s="304"/>
      <c r="PSH120" s="304"/>
      <c r="PSI120" s="304"/>
      <c r="PSJ120" s="304"/>
      <c r="PSK120" s="304"/>
      <c r="PSL120" s="304"/>
      <c r="PSM120" s="304"/>
      <c r="PSN120" s="304"/>
      <c r="PSO120" s="304"/>
      <c r="PSP120" s="304"/>
      <c r="PSQ120" s="304"/>
      <c r="PSR120" s="304"/>
      <c r="PSS120" s="304"/>
      <c r="PST120" s="304"/>
      <c r="PSU120" s="304"/>
      <c r="PSV120" s="304"/>
      <c r="PSW120" s="304"/>
      <c r="PSX120" s="304"/>
      <c r="PSY120" s="304"/>
      <c r="PSZ120" s="304"/>
      <c r="PTA120" s="304"/>
      <c r="PTB120" s="304"/>
      <c r="PTC120" s="304"/>
      <c r="PTD120" s="304"/>
      <c r="PTE120" s="304"/>
      <c r="PTF120" s="304"/>
      <c r="PTG120" s="304"/>
      <c r="PTH120" s="304"/>
      <c r="PTI120" s="304"/>
      <c r="PTJ120" s="304"/>
      <c r="PTK120" s="304"/>
      <c r="PTL120" s="304"/>
      <c r="PTM120" s="304"/>
      <c r="PTN120" s="304"/>
      <c r="PTO120" s="304"/>
      <c r="PTP120" s="304"/>
      <c r="PTQ120" s="304"/>
      <c r="PTR120" s="304"/>
      <c r="PTS120" s="304"/>
      <c r="PTT120" s="304"/>
      <c r="PTU120" s="304"/>
      <c r="PTV120" s="304"/>
      <c r="PTW120" s="304"/>
      <c r="PTX120" s="304"/>
      <c r="PTY120" s="304"/>
      <c r="PTZ120" s="304"/>
      <c r="PUA120" s="304"/>
      <c r="PUB120" s="304"/>
      <c r="PUC120" s="304"/>
      <c r="PUD120" s="304"/>
      <c r="PUE120" s="304"/>
      <c r="PUF120" s="304"/>
      <c r="PUG120" s="304"/>
      <c r="PUH120" s="304"/>
      <c r="PUI120" s="304"/>
      <c r="PUJ120" s="304"/>
      <c r="PUK120" s="304"/>
      <c r="PUL120" s="304"/>
      <c r="PUM120" s="304"/>
      <c r="PUN120" s="304"/>
      <c r="PUO120" s="304"/>
      <c r="PUP120" s="304"/>
      <c r="PUQ120" s="304"/>
      <c r="PUR120" s="304"/>
      <c r="PUS120" s="304"/>
      <c r="PUT120" s="304"/>
      <c r="PUU120" s="304"/>
      <c r="PUV120" s="304"/>
      <c r="PUW120" s="304"/>
      <c r="PUX120" s="304"/>
      <c r="PUY120" s="304"/>
      <c r="PUZ120" s="304"/>
      <c r="PVA120" s="304"/>
      <c r="PVB120" s="304"/>
      <c r="PVC120" s="304"/>
      <c r="PVD120" s="304"/>
      <c r="PVE120" s="304"/>
      <c r="PVF120" s="304"/>
      <c r="PVG120" s="304"/>
      <c r="PVH120" s="304"/>
      <c r="PVI120" s="304"/>
      <c r="PVJ120" s="304"/>
      <c r="PVK120" s="304"/>
      <c r="PVL120" s="304"/>
      <c r="PVM120" s="304"/>
      <c r="PVN120" s="304"/>
      <c r="PVO120" s="304"/>
      <c r="PVP120" s="304"/>
      <c r="PVQ120" s="304"/>
      <c r="PVR120" s="304"/>
      <c r="PVS120" s="304"/>
      <c r="PVT120" s="304"/>
      <c r="PVU120" s="304"/>
      <c r="PVV120" s="304"/>
      <c r="PVW120" s="304"/>
      <c r="PVX120" s="304"/>
      <c r="PVY120" s="304"/>
      <c r="PVZ120" s="304"/>
      <c r="PWA120" s="304"/>
      <c r="PWB120" s="304"/>
      <c r="PWC120" s="304"/>
      <c r="PWD120" s="304"/>
      <c r="PWE120" s="304"/>
      <c r="PWF120" s="304"/>
      <c r="PWG120" s="304"/>
      <c r="PWH120" s="304"/>
      <c r="PWI120" s="304"/>
      <c r="PWJ120" s="304"/>
      <c r="PWK120" s="304"/>
      <c r="PWL120" s="304"/>
      <c r="PWM120" s="304"/>
      <c r="PWN120" s="304"/>
      <c r="PWO120" s="304"/>
      <c r="PWP120" s="304"/>
      <c r="PWQ120" s="304"/>
      <c r="PWR120" s="304"/>
      <c r="PWS120" s="304"/>
      <c r="PWT120" s="304"/>
      <c r="PWU120" s="304"/>
      <c r="PWV120" s="304"/>
      <c r="PWW120" s="304"/>
      <c r="PWX120" s="304"/>
      <c r="PWY120" s="304"/>
      <c r="PWZ120" s="304"/>
      <c r="PXA120" s="304"/>
      <c r="PXB120" s="304"/>
      <c r="PXC120" s="304"/>
      <c r="PXD120" s="304"/>
      <c r="PXE120" s="304"/>
      <c r="PXF120" s="304"/>
      <c r="PXG120" s="304"/>
      <c r="PXH120" s="304"/>
      <c r="PXI120" s="304"/>
      <c r="PXJ120" s="304"/>
      <c r="PXK120" s="304"/>
      <c r="PXL120" s="304"/>
      <c r="PXM120" s="304"/>
      <c r="PXN120" s="304"/>
      <c r="PXO120" s="304"/>
      <c r="PXP120" s="304"/>
      <c r="PXQ120" s="304"/>
      <c r="PXR120" s="304"/>
      <c r="PXS120" s="304"/>
      <c r="PXT120" s="304"/>
      <c r="PXU120" s="304"/>
      <c r="PXV120" s="304"/>
      <c r="PXW120" s="304"/>
      <c r="PXX120" s="304"/>
      <c r="PXY120" s="304"/>
      <c r="PXZ120" s="304"/>
      <c r="PYA120" s="304"/>
      <c r="PYB120" s="304"/>
      <c r="PYC120" s="304"/>
      <c r="PYD120" s="304"/>
      <c r="PYE120" s="304"/>
      <c r="PYF120" s="304"/>
      <c r="PYG120" s="304"/>
      <c r="PYH120" s="304"/>
      <c r="PYI120" s="304"/>
      <c r="PYJ120" s="304"/>
      <c r="PYK120" s="304"/>
      <c r="PYL120" s="304"/>
      <c r="PYM120" s="304"/>
      <c r="PYN120" s="304"/>
      <c r="PYO120" s="304"/>
      <c r="PYP120" s="304"/>
      <c r="PYQ120" s="304"/>
      <c r="PYR120" s="304"/>
      <c r="PYS120" s="304"/>
      <c r="PYT120" s="304"/>
      <c r="PYU120" s="304"/>
      <c r="PYV120" s="304"/>
      <c r="PYW120" s="304"/>
      <c r="PYX120" s="304"/>
      <c r="PYY120" s="304"/>
      <c r="PYZ120" s="304"/>
      <c r="PZA120" s="304"/>
      <c r="PZB120" s="304"/>
      <c r="PZC120" s="304"/>
      <c r="PZD120" s="304"/>
      <c r="PZE120" s="304"/>
      <c r="PZF120" s="304"/>
      <c r="PZG120" s="304"/>
      <c r="PZH120" s="304"/>
      <c r="PZI120" s="304"/>
      <c r="PZJ120" s="304"/>
      <c r="PZK120" s="304"/>
      <c r="PZL120" s="304"/>
      <c r="PZM120" s="304"/>
      <c r="PZN120" s="304"/>
      <c r="PZO120" s="304"/>
      <c r="PZP120" s="304"/>
      <c r="PZQ120" s="304"/>
      <c r="PZR120" s="304"/>
      <c r="PZS120" s="304"/>
      <c r="PZT120" s="304"/>
      <c r="PZU120" s="304"/>
      <c r="PZV120" s="304"/>
      <c r="PZW120" s="304"/>
      <c r="PZX120" s="304"/>
      <c r="PZY120" s="304"/>
      <c r="PZZ120" s="304"/>
      <c r="QAA120" s="304"/>
      <c r="QAB120" s="304"/>
      <c r="QAC120" s="304"/>
      <c r="QAD120" s="304"/>
      <c r="QAE120" s="304"/>
      <c r="QAF120" s="304"/>
      <c r="QAG120" s="304"/>
      <c r="QAH120" s="304"/>
      <c r="QAI120" s="304"/>
      <c r="QAJ120" s="304"/>
      <c r="QAK120" s="304"/>
      <c r="QAL120" s="304"/>
      <c r="QAM120" s="304"/>
      <c r="QAN120" s="304"/>
      <c r="QAO120" s="304"/>
      <c r="QAP120" s="304"/>
      <c r="QAQ120" s="304"/>
      <c r="QAR120" s="304"/>
      <c r="QAS120" s="304"/>
      <c r="QAT120" s="304"/>
      <c r="QAU120" s="304"/>
      <c r="QAV120" s="304"/>
      <c r="QAW120" s="304"/>
      <c r="QAX120" s="304"/>
      <c r="QAY120" s="304"/>
      <c r="QAZ120" s="304"/>
      <c r="QBA120" s="304"/>
      <c r="QBB120" s="304"/>
      <c r="QBC120" s="304"/>
      <c r="QBD120" s="304"/>
      <c r="QBE120" s="304"/>
      <c r="QBF120" s="304"/>
      <c r="QBG120" s="304"/>
      <c r="QBH120" s="304"/>
      <c r="QBI120" s="304"/>
      <c r="QBJ120" s="304"/>
      <c r="QBK120" s="304"/>
      <c r="QBL120" s="304"/>
      <c r="QBM120" s="304"/>
      <c r="QBN120" s="304"/>
      <c r="QBO120" s="304"/>
      <c r="QBP120" s="304"/>
      <c r="QBQ120" s="304"/>
      <c r="QBR120" s="304"/>
      <c r="QBS120" s="304"/>
      <c r="QBT120" s="304"/>
      <c r="QBU120" s="304"/>
      <c r="QBV120" s="304"/>
      <c r="QBW120" s="304"/>
      <c r="QBX120" s="304"/>
      <c r="QBY120" s="304"/>
      <c r="QBZ120" s="304"/>
      <c r="QCA120" s="304"/>
      <c r="QCB120" s="304"/>
      <c r="QCC120" s="304"/>
      <c r="QCD120" s="304"/>
      <c r="QCE120" s="304"/>
      <c r="QCF120" s="304"/>
      <c r="QCG120" s="304"/>
      <c r="QCH120" s="304"/>
      <c r="QCI120" s="304"/>
      <c r="QCJ120" s="304"/>
      <c r="QCK120" s="304"/>
      <c r="QCL120" s="304"/>
      <c r="QCM120" s="304"/>
      <c r="QCN120" s="304"/>
      <c r="QCO120" s="304"/>
      <c r="QCP120" s="304"/>
      <c r="QCQ120" s="304"/>
      <c r="QCR120" s="304"/>
      <c r="QCS120" s="304"/>
      <c r="QCT120" s="304"/>
      <c r="QCU120" s="304"/>
      <c r="QCV120" s="304"/>
      <c r="QCW120" s="304"/>
      <c r="QCX120" s="304"/>
      <c r="QCY120" s="304"/>
      <c r="QCZ120" s="304"/>
      <c r="QDA120" s="304"/>
      <c r="QDB120" s="304"/>
      <c r="QDC120" s="304"/>
      <c r="QDD120" s="304"/>
      <c r="QDE120" s="304"/>
      <c r="QDF120" s="304"/>
      <c r="QDG120" s="304"/>
      <c r="QDH120" s="304"/>
      <c r="QDI120" s="304"/>
      <c r="QDJ120" s="304"/>
      <c r="QDK120" s="304"/>
      <c r="QDL120" s="304"/>
      <c r="QDM120" s="304"/>
      <c r="QDN120" s="304"/>
      <c r="QDO120" s="304"/>
      <c r="QDP120" s="304"/>
      <c r="QDQ120" s="304"/>
      <c r="QDR120" s="304"/>
      <c r="QDS120" s="304"/>
      <c r="QDT120" s="304"/>
      <c r="QDU120" s="304"/>
      <c r="QDV120" s="304"/>
      <c r="QDW120" s="304"/>
      <c r="QDX120" s="304"/>
      <c r="QDY120" s="304"/>
      <c r="QDZ120" s="304"/>
      <c r="QEA120" s="304"/>
      <c r="QEB120" s="304"/>
      <c r="QEC120" s="304"/>
      <c r="QED120" s="304"/>
      <c r="QEE120" s="304"/>
      <c r="QEF120" s="304"/>
      <c r="QEG120" s="304"/>
      <c r="QEH120" s="304"/>
      <c r="QEI120" s="304"/>
      <c r="QEJ120" s="304"/>
      <c r="QEK120" s="304"/>
      <c r="QEL120" s="304"/>
      <c r="QEM120" s="304"/>
      <c r="QEN120" s="304"/>
      <c r="QEO120" s="304"/>
      <c r="QEP120" s="304"/>
      <c r="QEQ120" s="304"/>
      <c r="QER120" s="304"/>
      <c r="QES120" s="304"/>
      <c r="QET120" s="304"/>
      <c r="QEU120" s="304"/>
      <c r="QEV120" s="304"/>
      <c r="QEW120" s="304"/>
      <c r="QEX120" s="304"/>
      <c r="QEY120" s="304"/>
      <c r="QEZ120" s="304"/>
      <c r="QFA120" s="304"/>
      <c r="QFB120" s="304"/>
      <c r="QFC120" s="304"/>
      <c r="QFD120" s="304"/>
      <c r="QFE120" s="304"/>
      <c r="QFF120" s="304"/>
      <c r="QFG120" s="304"/>
      <c r="QFH120" s="304"/>
      <c r="QFI120" s="304"/>
      <c r="QFJ120" s="304"/>
      <c r="QFK120" s="304"/>
      <c r="QFL120" s="304"/>
      <c r="QFM120" s="304"/>
      <c r="QFN120" s="304"/>
      <c r="QFO120" s="304"/>
      <c r="QFP120" s="304"/>
      <c r="QFQ120" s="304"/>
      <c r="QFR120" s="304"/>
      <c r="QFS120" s="304"/>
      <c r="QFT120" s="304"/>
      <c r="QFU120" s="304"/>
      <c r="QFV120" s="304"/>
      <c r="QFW120" s="304"/>
      <c r="QFX120" s="304"/>
      <c r="QFY120" s="304"/>
      <c r="QFZ120" s="304"/>
      <c r="QGA120" s="304"/>
      <c r="QGB120" s="304"/>
      <c r="QGC120" s="304"/>
      <c r="QGD120" s="304"/>
      <c r="QGE120" s="304"/>
      <c r="QGF120" s="304"/>
      <c r="QGG120" s="304"/>
      <c r="QGH120" s="304"/>
      <c r="QGI120" s="304"/>
      <c r="QGJ120" s="304"/>
      <c r="QGK120" s="304"/>
      <c r="QGL120" s="304"/>
      <c r="QGM120" s="304"/>
      <c r="QGN120" s="304"/>
      <c r="QGO120" s="304"/>
      <c r="QGP120" s="304"/>
      <c r="QGQ120" s="304"/>
      <c r="QGR120" s="304"/>
      <c r="QGS120" s="304"/>
      <c r="QGT120" s="304"/>
      <c r="QGU120" s="304"/>
      <c r="QGV120" s="304"/>
      <c r="QGW120" s="304"/>
      <c r="QGX120" s="304"/>
      <c r="QGY120" s="304"/>
      <c r="QGZ120" s="304"/>
      <c r="QHA120" s="304"/>
      <c r="QHB120" s="304"/>
      <c r="QHC120" s="304"/>
      <c r="QHD120" s="304"/>
      <c r="QHE120" s="304"/>
      <c r="QHF120" s="304"/>
      <c r="QHG120" s="304"/>
      <c r="QHH120" s="304"/>
      <c r="QHI120" s="304"/>
      <c r="QHJ120" s="304"/>
      <c r="QHK120" s="304"/>
      <c r="QHL120" s="304"/>
      <c r="QHM120" s="304"/>
      <c r="QHN120" s="304"/>
      <c r="QHO120" s="304"/>
      <c r="QHP120" s="304"/>
      <c r="QHQ120" s="304"/>
      <c r="QHR120" s="304"/>
      <c r="QHS120" s="304"/>
      <c r="QHT120" s="304"/>
      <c r="QHU120" s="304"/>
      <c r="QHV120" s="304"/>
      <c r="QHW120" s="304"/>
      <c r="QHX120" s="304"/>
      <c r="QHY120" s="304"/>
      <c r="QHZ120" s="304"/>
      <c r="QIA120" s="304"/>
      <c r="QIB120" s="304"/>
      <c r="QIC120" s="304"/>
      <c r="QID120" s="304"/>
      <c r="QIE120" s="304"/>
      <c r="QIF120" s="304"/>
      <c r="QIG120" s="304"/>
      <c r="QIH120" s="304"/>
      <c r="QII120" s="304"/>
      <c r="QIJ120" s="304"/>
      <c r="QIK120" s="304"/>
      <c r="QIL120" s="304"/>
      <c r="QIM120" s="304"/>
      <c r="QIN120" s="304"/>
      <c r="QIO120" s="304"/>
      <c r="QIP120" s="304"/>
      <c r="QIQ120" s="304"/>
      <c r="QIR120" s="304"/>
      <c r="QIS120" s="304"/>
      <c r="QIT120" s="304"/>
      <c r="QIU120" s="304"/>
      <c r="QIV120" s="304"/>
      <c r="QIW120" s="304"/>
      <c r="QIX120" s="304"/>
      <c r="QIY120" s="304"/>
      <c r="QIZ120" s="304"/>
      <c r="QJA120" s="304"/>
      <c r="QJB120" s="304"/>
      <c r="QJC120" s="304"/>
      <c r="QJD120" s="304"/>
      <c r="QJE120" s="304"/>
      <c r="QJF120" s="304"/>
      <c r="QJG120" s="304"/>
      <c r="QJH120" s="304"/>
      <c r="QJI120" s="304"/>
      <c r="QJJ120" s="304"/>
      <c r="QJK120" s="304"/>
      <c r="QJL120" s="304"/>
      <c r="QJM120" s="304"/>
      <c r="QJN120" s="304"/>
      <c r="QJO120" s="304"/>
      <c r="QJP120" s="304"/>
      <c r="QJQ120" s="304"/>
      <c r="QJR120" s="304"/>
      <c r="QJS120" s="304"/>
      <c r="QJT120" s="304"/>
      <c r="QJU120" s="304"/>
      <c r="QJV120" s="304"/>
      <c r="QJW120" s="304"/>
      <c r="QJX120" s="304"/>
      <c r="QJY120" s="304"/>
      <c r="QJZ120" s="304"/>
      <c r="QKA120" s="304"/>
      <c r="QKB120" s="304"/>
      <c r="QKC120" s="304"/>
      <c r="QKD120" s="304"/>
      <c r="QKE120" s="304"/>
      <c r="QKF120" s="304"/>
      <c r="QKG120" s="304"/>
      <c r="QKH120" s="304"/>
      <c r="QKI120" s="304"/>
      <c r="QKJ120" s="304"/>
      <c r="QKK120" s="304"/>
      <c r="QKL120" s="304"/>
      <c r="QKM120" s="304"/>
      <c r="QKN120" s="304"/>
      <c r="QKO120" s="304"/>
      <c r="QKP120" s="304"/>
      <c r="QKQ120" s="304"/>
      <c r="QKR120" s="304"/>
      <c r="QKS120" s="304"/>
      <c r="QKT120" s="304"/>
      <c r="QKU120" s="304"/>
      <c r="QKV120" s="304"/>
      <c r="QKW120" s="304"/>
      <c r="QKX120" s="304"/>
      <c r="QKY120" s="304"/>
      <c r="QKZ120" s="304"/>
      <c r="QLA120" s="304"/>
      <c r="QLB120" s="304"/>
      <c r="QLC120" s="304"/>
      <c r="QLD120" s="304"/>
      <c r="QLE120" s="304"/>
      <c r="QLF120" s="304"/>
      <c r="QLG120" s="304"/>
      <c r="QLH120" s="304"/>
      <c r="QLI120" s="304"/>
      <c r="QLJ120" s="304"/>
      <c r="QLK120" s="304"/>
      <c r="QLL120" s="304"/>
      <c r="QLM120" s="304"/>
      <c r="QLN120" s="304"/>
      <c r="QLO120" s="304"/>
      <c r="QLP120" s="304"/>
      <c r="QLQ120" s="304"/>
      <c r="QLR120" s="304"/>
      <c r="QLS120" s="304"/>
      <c r="QLT120" s="304"/>
      <c r="QLU120" s="304"/>
      <c r="QLV120" s="304"/>
      <c r="QLW120" s="304"/>
      <c r="QLX120" s="304"/>
      <c r="QLY120" s="304"/>
      <c r="QLZ120" s="304"/>
      <c r="QMA120" s="304"/>
      <c r="QMB120" s="304"/>
      <c r="QMC120" s="304"/>
      <c r="QMD120" s="304"/>
      <c r="QME120" s="304"/>
      <c r="QMF120" s="304"/>
      <c r="QMG120" s="304"/>
      <c r="QMH120" s="304"/>
      <c r="QMI120" s="304"/>
      <c r="QMJ120" s="304"/>
      <c r="QMK120" s="304"/>
      <c r="QML120" s="304"/>
      <c r="QMM120" s="304"/>
      <c r="QMN120" s="304"/>
      <c r="QMO120" s="304"/>
      <c r="QMP120" s="304"/>
      <c r="QMQ120" s="304"/>
      <c r="QMR120" s="304"/>
      <c r="QMS120" s="304"/>
      <c r="QMT120" s="304"/>
      <c r="QMU120" s="304"/>
      <c r="QMV120" s="304"/>
      <c r="QMW120" s="304"/>
      <c r="QMX120" s="304"/>
      <c r="QMY120" s="304"/>
      <c r="QMZ120" s="304"/>
      <c r="QNA120" s="304"/>
      <c r="QNB120" s="304"/>
      <c r="QNC120" s="304"/>
      <c r="QND120" s="304"/>
      <c r="QNE120" s="304"/>
      <c r="QNF120" s="304"/>
      <c r="QNG120" s="304"/>
      <c r="QNH120" s="304"/>
      <c r="QNI120" s="304"/>
      <c r="QNJ120" s="304"/>
      <c r="QNK120" s="304"/>
      <c r="QNL120" s="304"/>
      <c r="QNM120" s="304"/>
      <c r="QNN120" s="304"/>
      <c r="QNO120" s="304"/>
      <c r="QNP120" s="304"/>
      <c r="QNQ120" s="304"/>
      <c r="QNR120" s="304"/>
      <c r="QNS120" s="304"/>
      <c r="QNT120" s="304"/>
      <c r="QNU120" s="304"/>
      <c r="QNV120" s="304"/>
      <c r="QNW120" s="304"/>
      <c r="QNX120" s="304"/>
      <c r="QNY120" s="304"/>
      <c r="QNZ120" s="304"/>
      <c r="QOA120" s="304"/>
      <c r="QOB120" s="304"/>
      <c r="QOC120" s="304"/>
      <c r="QOD120" s="304"/>
      <c r="QOE120" s="304"/>
      <c r="QOF120" s="304"/>
      <c r="QOG120" s="304"/>
      <c r="QOH120" s="304"/>
      <c r="QOI120" s="304"/>
      <c r="QOJ120" s="304"/>
      <c r="QOK120" s="304"/>
      <c r="QOL120" s="304"/>
      <c r="QOM120" s="304"/>
      <c r="QON120" s="304"/>
      <c r="QOO120" s="304"/>
      <c r="QOP120" s="304"/>
      <c r="QOQ120" s="304"/>
      <c r="QOR120" s="304"/>
      <c r="QOS120" s="304"/>
      <c r="QOT120" s="304"/>
      <c r="QOU120" s="304"/>
      <c r="QOV120" s="304"/>
      <c r="QOW120" s="304"/>
      <c r="QOX120" s="304"/>
      <c r="QOY120" s="304"/>
      <c r="QOZ120" s="304"/>
      <c r="QPA120" s="304"/>
      <c r="QPB120" s="304"/>
      <c r="QPC120" s="304"/>
      <c r="QPD120" s="304"/>
      <c r="QPE120" s="304"/>
      <c r="QPF120" s="304"/>
      <c r="QPG120" s="304"/>
      <c r="QPH120" s="304"/>
      <c r="QPI120" s="304"/>
      <c r="QPJ120" s="304"/>
      <c r="QPK120" s="304"/>
      <c r="QPL120" s="304"/>
      <c r="QPM120" s="304"/>
      <c r="QPN120" s="304"/>
      <c r="QPO120" s="304"/>
      <c r="QPP120" s="304"/>
      <c r="QPQ120" s="304"/>
      <c r="QPR120" s="304"/>
      <c r="QPS120" s="304"/>
      <c r="QPT120" s="304"/>
      <c r="QPU120" s="304"/>
      <c r="QPV120" s="304"/>
      <c r="QPW120" s="304"/>
      <c r="QPX120" s="304"/>
      <c r="QPY120" s="304"/>
      <c r="QPZ120" s="304"/>
      <c r="QQA120" s="304"/>
      <c r="QQB120" s="304"/>
      <c r="QQC120" s="304"/>
      <c r="QQD120" s="304"/>
      <c r="QQE120" s="304"/>
      <c r="QQF120" s="304"/>
      <c r="QQG120" s="304"/>
      <c r="QQH120" s="304"/>
      <c r="QQI120" s="304"/>
      <c r="QQJ120" s="304"/>
      <c r="QQK120" s="304"/>
      <c r="QQL120" s="304"/>
      <c r="QQM120" s="304"/>
      <c r="QQN120" s="304"/>
      <c r="QQO120" s="304"/>
      <c r="QQP120" s="304"/>
      <c r="QQQ120" s="304"/>
      <c r="QQR120" s="304"/>
      <c r="QQS120" s="304"/>
      <c r="QQT120" s="304"/>
      <c r="QQU120" s="304"/>
      <c r="QQV120" s="304"/>
      <c r="QQW120" s="304"/>
      <c r="QQX120" s="304"/>
      <c r="QQY120" s="304"/>
      <c r="QQZ120" s="304"/>
      <c r="QRA120" s="304"/>
      <c r="QRB120" s="304"/>
      <c r="QRC120" s="304"/>
      <c r="QRD120" s="304"/>
      <c r="QRE120" s="304"/>
      <c r="QRF120" s="304"/>
      <c r="QRG120" s="304"/>
      <c r="QRH120" s="304"/>
      <c r="QRI120" s="304"/>
      <c r="QRJ120" s="304"/>
      <c r="QRK120" s="304"/>
      <c r="QRL120" s="304"/>
      <c r="QRM120" s="304"/>
      <c r="QRN120" s="304"/>
      <c r="QRO120" s="304"/>
      <c r="QRP120" s="304"/>
      <c r="QRQ120" s="304"/>
      <c r="QRR120" s="304"/>
      <c r="QRS120" s="304"/>
      <c r="QRT120" s="304"/>
      <c r="QRU120" s="304"/>
      <c r="QRV120" s="304"/>
      <c r="QRW120" s="304"/>
      <c r="QRX120" s="304"/>
      <c r="QRY120" s="304"/>
      <c r="QRZ120" s="304"/>
      <c r="QSA120" s="304"/>
      <c r="QSB120" s="304"/>
      <c r="QSC120" s="304"/>
      <c r="QSD120" s="304"/>
      <c r="QSE120" s="304"/>
      <c r="QSF120" s="304"/>
      <c r="QSG120" s="304"/>
      <c r="QSH120" s="304"/>
      <c r="QSI120" s="304"/>
      <c r="QSJ120" s="304"/>
      <c r="QSK120" s="304"/>
      <c r="QSL120" s="304"/>
      <c r="QSM120" s="304"/>
      <c r="QSN120" s="304"/>
      <c r="QSO120" s="304"/>
      <c r="QSP120" s="304"/>
      <c r="QSQ120" s="304"/>
      <c r="QSR120" s="304"/>
      <c r="QSS120" s="304"/>
      <c r="QST120" s="304"/>
      <c r="QSU120" s="304"/>
      <c r="QSV120" s="304"/>
      <c r="QSW120" s="304"/>
      <c r="QSX120" s="304"/>
      <c r="QSY120" s="304"/>
      <c r="QSZ120" s="304"/>
      <c r="QTA120" s="304"/>
      <c r="QTB120" s="304"/>
      <c r="QTC120" s="304"/>
      <c r="QTD120" s="304"/>
      <c r="QTE120" s="304"/>
      <c r="QTF120" s="304"/>
      <c r="QTG120" s="304"/>
      <c r="QTH120" s="304"/>
      <c r="QTI120" s="304"/>
      <c r="QTJ120" s="304"/>
      <c r="QTK120" s="304"/>
      <c r="QTL120" s="304"/>
      <c r="QTM120" s="304"/>
      <c r="QTN120" s="304"/>
      <c r="QTO120" s="304"/>
      <c r="QTP120" s="304"/>
      <c r="QTQ120" s="304"/>
      <c r="QTR120" s="304"/>
      <c r="QTS120" s="304"/>
      <c r="QTT120" s="304"/>
      <c r="QTU120" s="304"/>
      <c r="QTV120" s="304"/>
      <c r="QTW120" s="304"/>
      <c r="QTX120" s="304"/>
      <c r="QTY120" s="304"/>
      <c r="QTZ120" s="304"/>
      <c r="QUA120" s="304"/>
      <c r="QUB120" s="304"/>
      <c r="QUC120" s="304"/>
      <c r="QUD120" s="304"/>
      <c r="QUE120" s="304"/>
      <c r="QUF120" s="304"/>
      <c r="QUG120" s="304"/>
      <c r="QUH120" s="304"/>
      <c r="QUI120" s="304"/>
      <c r="QUJ120" s="304"/>
      <c r="QUK120" s="304"/>
      <c r="QUL120" s="304"/>
      <c r="QUM120" s="304"/>
      <c r="QUN120" s="304"/>
      <c r="QUO120" s="304"/>
      <c r="QUP120" s="304"/>
      <c r="QUQ120" s="304"/>
      <c r="QUR120" s="304"/>
      <c r="QUS120" s="304"/>
      <c r="QUT120" s="304"/>
      <c r="QUU120" s="304"/>
      <c r="QUV120" s="304"/>
      <c r="QUW120" s="304"/>
      <c r="QUX120" s="304"/>
      <c r="QUY120" s="304"/>
      <c r="QUZ120" s="304"/>
      <c r="QVA120" s="304"/>
      <c r="QVB120" s="304"/>
      <c r="QVC120" s="304"/>
      <c r="QVD120" s="304"/>
      <c r="QVE120" s="304"/>
      <c r="QVF120" s="304"/>
      <c r="QVG120" s="304"/>
      <c r="QVH120" s="304"/>
      <c r="QVI120" s="304"/>
      <c r="QVJ120" s="304"/>
      <c r="QVK120" s="304"/>
      <c r="QVL120" s="304"/>
      <c r="QVM120" s="304"/>
      <c r="QVN120" s="304"/>
      <c r="QVO120" s="304"/>
      <c r="QVP120" s="304"/>
      <c r="QVQ120" s="304"/>
      <c r="QVR120" s="304"/>
      <c r="QVS120" s="304"/>
      <c r="QVT120" s="304"/>
      <c r="QVU120" s="304"/>
      <c r="QVV120" s="304"/>
      <c r="QVW120" s="304"/>
      <c r="QVX120" s="304"/>
      <c r="QVY120" s="304"/>
      <c r="QVZ120" s="304"/>
      <c r="QWA120" s="304"/>
      <c r="QWB120" s="304"/>
      <c r="QWC120" s="304"/>
      <c r="QWD120" s="304"/>
      <c r="QWE120" s="304"/>
      <c r="QWF120" s="304"/>
      <c r="QWG120" s="304"/>
      <c r="QWH120" s="304"/>
      <c r="QWI120" s="304"/>
      <c r="QWJ120" s="304"/>
      <c r="QWK120" s="304"/>
      <c r="QWL120" s="304"/>
      <c r="QWM120" s="304"/>
      <c r="QWN120" s="304"/>
      <c r="QWO120" s="304"/>
      <c r="QWP120" s="304"/>
      <c r="QWQ120" s="304"/>
      <c r="QWR120" s="304"/>
      <c r="QWS120" s="304"/>
      <c r="QWT120" s="304"/>
      <c r="QWU120" s="304"/>
      <c r="QWV120" s="304"/>
      <c r="QWW120" s="304"/>
      <c r="QWX120" s="304"/>
      <c r="QWY120" s="304"/>
      <c r="QWZ120" s="304"/>
      <c r="QXA120" s="304"/>
      <c r="QXB120" s="304"/>
      <c r="QXC120" s="304"/>
      <c r="QXD120" s="304"/>
      <c r="QXE120" s="304"/>
      <c r="QXF120" s="304"/>
      <c r="QXG120" s="304"/>
      <c r="QXH120" s="304"/>
      <c r="QXI120" s="304"/>
      <c r="QXJ120" s="304"/>
      <c r="QXK120" s="304"/>
      <c r="QXL120" s="304"/>
      <c r="QXM120" s="304"/>
      <c r="QXN120" s="304"/>
      <c r="QXO120" s="304"/>
      <c r="QXP120" s="304"/>
      <c r="QXQ120" s="304"/>
      <c r="QXR120" s="304"/>
      <c r="QXS120" s="304"/>
      <c r="QXT120" s="304"/>
      <c r="QXU120" s="304"/>
      <c r="QXV120" s="304"/>
      <c r="QXW120" s="304"/>
      <c r="QXX120" s="304"/>
      <c r="QXY120" s="304"/>
      <c r="QXZ120" s="304"/>
      <c r="QYA120" s="304"/>
      <c r="QYB120" s="304"/>
      <c r="QYC120" s="304"/>
      <c r="QYD120" s="304"/>
      <c r="QYE120" s="304"/>
      <c r="QYF120" s="304"/>
      <c r="QYG120" s="304"/>
      <c r="QYH120" s="304"/>
      <c r="QYI120" s="304"/>
      <c r="QYJ120" s="304"/>
      <c r="QYK120" s="304"/>
      <c r="QYL120" s="304"/>
      <c r="QYM120" s="304"/>
      <c r="QYN120" s="304"/>
      <c r="QYO120" s="304"/>
      <c r="QYP120" s="304"/>
      <c r="QYQ120" s="304"/>
      <c r="QYR120" s="304"/>
      <c r="QYS120" s="304"/>
      <c r="QYT120" s="304"/>
      <c r="QYU120" s="304"/>
      <c r="QYV120" s="304"/>
      <c r="QYW120" s="304"/>
      <c r="QYX120" s="304"/>
      <c r="QYY120" s="304"/>
      <c r="QYZ120" s="304"/>
      <c r="QZA120" s="304"/>
      <c r="QZB120" s="304"/>
      <c r="QZC120" s="304"/>
      <c r="QZD120" s="304"/>
      <c r="QZE120" s="304"/>
      <c r="QZF120" s="304"/>
      <c r="QZG120" s="304"/>
      <c r="QZH120" s="304"/>
      <c r="QZI120" s="304"/>
      <c r="QZJ120" s="304"/>
      <c r="QZK120" s="304"/>
      <c r="QZL120" s="304"/>
      <c r="QZM120" s="304"/>
      <c r="QZN120" s="304"/>
      <c r="QZO120" s="304"/>
      <c r="QZP120" s="304"/>
      <c r="QZQ120" s="304"/>
      <c r="QZR120" s="304"/>
      <c r="QZS120" s="304"/>
      <c r="QZT120" s="304"/>
      <c r="QZU120" s="304"/>
      <c r="QZV120" s="304"/>
      <c r="QZW120" s="304"/>
      <c r="QZX120" s="304"/>
      <c r="QZY120" s="304"/>
      <c r="QZZ120" s="304"/>
      <c r="RAA120" s="304"/>
      <c r="RAB120" s="304"/>
      <c r="RAC120" s="304"/>
      <c r="RAD120" s="304"/>
      <c r="RAE120" s="304"/>
      <c r="RAF120" s="304"/>
      <c r="RAG120" s="304"/>
      <c r="RAH120" s="304"/>
      <c r="RAI120" s="304"/>
      <c r="RAJ120" s="304"/>
      <c r="RAK120" s="304"/>
      <c r="RAL120" s="304"/>
      <c r="RAM120" s="304"/>
      <c r="RAN120" s="304"/>
      <c r="RAO120" s="304"/>
      <c r="RAP120" s="304"/>
      <c r="RAQ120" s="304"/>
      <c r="RAR120" s="304"/>
      <c r="RAS120" s="304"/>
      <c r="RAT120" s="304"/>
      <c r="RAU120" s="304"/>
      <c r="RAV120" s="304"/>
      <c r="RAW120" s="304"/>
      <c r="RAX120" s="304"/>
      <c r="RAY120" s="304"/>
      <c r="RAZ120" s="304"/>
      <c r="RBA120" s="304"/>
      <c r="RBB120" s="304"/>
      <c r="RBC120" s="304"/>
      <c r="RBD120" s="304"/>
      <c r="RBE120" s="304"/>
      <c r="RBF120" s="304"/>
      <c r="RBG120" s="304"/>
      <c r="RBH120" s="304"/>
      <c r="RBI120" s="304"/>
      <c r="RBJ120" s="304"/>
      <c r="RBK120" s="304"/>
      <c r="RBL120" s="304"/>
      <c r="RBM120" s="304"/>
      <c r="RBN120" s="304"/>
      <c r="RBO120" s="304"/>
      <c r="RBP120" s="304"/>
      <c r="RBQ120" s="304"/>
      <c r="RBR120" s="304"/>
      <c r="RBS120" s="304"/>
      <c r="RBT120" s="304"/>
      <c r="RBU120" s="304"/>
      <c r="RBV120" s="304"/>
      <c r="RBW120" s="304"/>
      <c r="RBX120" s="304"/>
      <c r="RBY120" s="304"/>
      <c r="RBZ120" s="304"/>
      <c r="RCA120" s="304"/>
      <c r="RCB120" s="304"/>
      <c r="RCC120" s="304"/>
      <c r="RCD120" s="304"/>
      <c r="RCE120" s="304"/>
      <c r="RCF120" s="304"/>
      <c r="RCG120" s="304"/>
      <c r="RCH120" s="304"/>
      <c r="RCI120" s="304"/>
      <c r="RCJ120" s="304"/>
      <c r="RCK120" s="304"/>
      <c r="RCL120" s="304"/>
      <c r="RCM120" s="304"/>
      <c r="RCN120" s="304"/>
      <c r="RCO120" s="304"/>
      <c r="RCP120" s="304"/>
      <c r="RCQ120" s="304"/>
      <c r="RCR120" s="304"/>
      <c r="RCS120" s="304"/>
      <c r="RCT120" s="304"/>
      <c r="RCU120" s="304"/>
      <c r="RCV120" s="304"/>
      <c r="RCW120" s="304"/>
      <c r="RCX120" s="304"/>
      <c r="RCY120" s="304"/>
      <c r="RCZ120" s="304"/>
      <c r="RDA120" s="304"/>
      <c r="RDB120" s="304"/>
      <c r="RDC120" s="304"/>
      <c r="RDD120" s="304"/>
      <c r="RDE120" s="304"/>
      <c r="RDF120" s="304"/>
      <c r="RDG120" s="304"/>
      <c r="RDH120" s="304"/>
      <c r="RDI120" s="304"/>
      <c r="RDJ120" s="304"/>
      <c r="RDK120" s="304"/>
      <c r="RDL120" s="304"/>
      <c r="RDM120" s="304"/>
      <c r="RDN120" s="304"/>
      <c r="RDO120" s="304"/>
      <c r="RDP120" s="304"/>
      <c r="RDQ120" s="304"/>
      <c r="RDR120" s="304"/>
      <c r="RDS120" s="304"/>
      <c r="RDT120" s="304"/>
      <c r="RDU120" s="304"/>
      <c r="RDV120" s="304"/>
      <c r="RDW120" s="304"/>
      <c r="RDX120" s="304"/>
      <c r="RDY120" s="304"/>
      <c r="RDZ120" s="304"/>
      <c r="REA120" s="304"/>
      <c r="REB120" s="304"/>
      <c r="REC120" s="304"/>
      <c r="RED120" s="304"/>
      <c r="REE120" s="304"/>
      <c r="REF120" s="304"/>
      <c r="REG120" s="304"/>
      <c r="REH120" s="304"/>
      <c r="REI120" s="304"/>
      <c r="REJ120" s="304"/>
      <c r="REK120" s="304"/>
      <c r="REL120" s="304"/>
      <c r="REM120" s="304"/>
      <c r="REN120" s="304"/>
      <c r="REO120" s="304"/>
      <c r="REP120" s="304"/>
      <c r="REQ120" s="304"/>
      <c r="RER120" s="304"/>
      <c r="RES120" s="304"/>
      <c r="RET120" s="304"/>
      <c r="REU120" s="304"/>
      <c r="REV120" s="304"/>
      <c r="REW120" s="304"/>
      <c r="REX120" s="304"/>
      <c r="REY120" s="304"/>
      <c r="REZ120" s="304"/>
      <c r="RFA120" s="304"/>
      <c r="RFB120" s="304"/>
      <c r="RFC120" s="304"/>
      <c r="RFD120" s="304"/>
      <c r="RFE120" s="304"/>
      <c r="RFF120" s="304"/>
      <c r="RFG120" s="304"/>
      <c r="RFH120" s="304"/>
      <c r="RFI120" s="304"/>
      <c r="RFJ120" s="304"/>
      <c r="RFK120" s="304"/>
      <c r="RFL120" s="304"/>
      <c r="RFM120" s="304"/>
      <c r="RFN120" s="304"/>
      <c r="RFO120" s="304"/>
      <c r="RFP120" s="304"/>
      <c r="RFQ120" s="304"/>
      <c r="RFR120" s="304"/>
      <c r="RFS120" s="304"/>
      <c r="RFT120" s="304"/>
      <c r="RFU120" s="304"/>
      <c r="RFV120" s="304"/>
      <c r="RFW120" s="304"/>
      <c r="RFX120" s="304"/>
      <c r="RFY120" s="304"/>
      <c r="RFZ120" s="304"/>
      <c r="RGA120" s="304"/>
      <c r="RGB120" s="304"/>
      <c r="RGC120" s="304"/>
      <c r="RGD120" s="304"/>
      <c r="RGE120" s="304"/>
      <c r="RGF120" s="304"/>
      <c r="RGG120" s="304"/>
      <c r="RGH120" s="304"/>
      <c r="RGI120" s="304"/>
      <c r="RGJ120" s="304"/>
      <c r="RGK120" s="304"/>
      <c r="RGL120" s="304"/>
      <c r="RGM120" s="304"/>
      <c r="RGN120" s="304"/>
      <c r="RGO120" s="304"/>
      <c r="RGP120" s="304"/>
      <c r="RGQ120" s="304"/>
      <c r="RGR120" s="304"/>
      <c r="RGS120" s="304"/>
      <c r="RGT120" s="304"/>
      <c r="RGU120" s="304"/>
      <c r="RGV120" s="304"/>
      <c r="RGW120" s="304"/>
      <c r="RGX120" s="304"/>
      <c r="RGY120" s="304"/>
      <c r="RGZ120" s="304"/>
      <c r="RHA120" s="304"/>
      <c r="RHB120" s="304"/>
      <c r="RHC120" s="304"/>
      <c r="RHD120" s="304"/>
      <c r="RHE120" s="304"/>
      <c r="RHF120" s="304"/>
      <c r="RHG120" s="304"/>
      <c r="RHH120" s="304"/>
      <c r="RHI120" s="304"/>
      <c r="RHJ120" s="304"/>
      <c r="RHK120" s="304"/>
      <c r="RHL120" s="304"/>
      <c r="RHM120" s="304"/>
      <c r="RHN120" s="304"/>
      <c r="RHO120" s="304"/>
      <c r="RHP120" s="304"/>
      <c r="RHQ120" s="304"/>
      <c r="RHR120" s="304"/>
      <c r="RHS120" s="304"/>
      <c r="RHT120" s="304"/>
      <c r="RHU120" s="304"/>
      <c r="RHV120" s="304"/>
      <c r="RHW120" s="304"/>
      <c r="RHX120" s="304"/>
      <c r="RHY120" s="304"/>
      <c r="RHZ120" s="304"/>
      <c r="RIA120" s="304"/>
      <c r="RIB120" s="304"/>
      <c r="RIC120" s="304"/>
      <c r="RID120" s="304"/>
      <c r="RIE120" s="304"/>
      <c r="RIF120" s="304"/>
      <c r="RIG120" s="304"/>
      <c r="RIH120" s="304"/>
      <c r="RII120" s="304"/>
      <c r="RIJ120" s="304"/>
      <c r="RIK120" s="304"/>
      <c r="RIL120" s="304"/>
      <c r="RIM120" s="304"/>
      <c r="RIN120" s="304"/>
      <c r="RIO120" s="304"/>
      <c r="RIP120" s="304"/>
      <c r="RIQ120" s="304"/>
      <c r="RIR120" s="304"/>
      <c r="RIS120" s="304"/>
      <c r="RIT120" s="304"/>
      <c r="RIU120" s="304"/>
      <c r="RIV120" s="304"/>
      <c r="RIW120" s="304"/>
      <c r="RIX120" s="304"/>
      <c r="RIY120" s="304"/>
      <c r="RIZ120" s="304"/>
      <c r="RJA120" s="304"/>
      <c r="RJB120" s="304"/>
      <c r="RJC120" s="304"/>
      <c r="RJD120" s="304"/>
      <c r="RJE120" s="304"/>
      <c r="RJF120" s="304"/>
      <c r="RJG120" s="304"/>
      <c r="RJH120" s="304"/>
      <c r="RJI120" s="304"/>
      <c r="RJJ120" s="304"/>
      <c r="RJK120" s="304"/>
      <c r="RJL120" s="304"/>
      <c r="RJM120" s="304"/>
      <c r="RJN120" s="304"/>
      <c r="RJO120" s="304"/>
      <c r="RJP120" s="304"/>
      <c r="RJQ120" s="304"/>
      <c r="RJR120" s="304"/>
      <c r="RJS120" s="304"/>
      <c r="RJT120" s="304"/>
      <c r="RJU120" s="304"/>
      <c r="RJV120" s="304"/>
      <c r="RJW120" s="304"/>
      <c r="RJX120" s="304"/>
      <c r="RJY120" s="304"/>
      <c r="RJZ120" s="304"/>
      <c r="RKA120" s="304"/>
      <c r="RKB120" s="304"/>
      <c r="RKC120" s="304"/>
      <c r="RKD120" s="304"/>
      <c r="RKE120" s="304"/>
      <c r="RKF120" s="304"/>
      <c r="RKG120" s="304"/>
      <c r="RKH120" s="304"/>
      <c r="RKI120" s="304"/>
      <c r="RKJ120" s="304"/>
      <c r="RKK120" s="304"/>
      <c r="RKL120" s="304"/>
      <c r="RKM120" s="304"/>
      <c r="RKN120" s="304"/>
      <c r="RKO120" s="304"/>
      <c r="RKP120" s="304"/>
      <c r="RKQ120" s="304"/>
      <c r="RKR120" s="304"/>
      <c r="RKS120" s="304"/>
      <c r="RKT120" s="304"/>
      <c r="RKU120" s="304"/>
      <c r="RKV120" s="304"/>
      <c r="RKW120" s="304"/>
      <c r="RKX120" s="304"/>
      <c r="RKY120" s="304"/>
      <c r="RKZ120" s="304"/>
      <c r="RLA120" s="304"/>
      <c r="RLB120" s="304"/>
      <c r="RLC120" s="304"/>
      <c r="RLD120" s="304"/>
      <c r="RLE120" s="304"/>
      <c r="RLF120" s="304"/>
      <c r="RLG120" s="304"/>
      <c r="RLH120" s="304"/>
      <c r="RLI120" s="304"/>
      <c r="RLJ120" s="304"/>
      <c r="RLK120" s="304"/>
      <c r="RLL120" s="304"/>
      <c r="RLM120" s="304"/>
      <c r="RLN120" s="304"/>
      <c r="RLO120" s="304"/>
      <c r="RLP120" s="304"/>
      <c r="RLQ120" s="304"/>
      <c r="RLR120" s="304"/>
      <c r="RLS120" s="304"/>
      <c r="RLT120" s="304"/>
      <c r="RLU120" s="304"/>
      <c r="RLV120" s="304"/>
      <c r="RLW120" s="304"/>
      <c r="RLX120" s="304"/>
      <c r="RLY120" s="304"/>
      <c r="RLZ120" s="304"/>
      <c r="RMA120" s="304"/>
      <c r="RMB120" s="304"/>
      <c r="RMC120" s="304"/>
      <c r="RMD120" s="304"/>
      <c r="RME120" s="304"/>
      <c r="RMF120" s="304"/>
      <c r="RMG120" s="304"/>
      <c r="RMH120" s="304"/>
      <c r="RMI120" s="304"/>
      <c r="RMJ120" s="304"/>
      <c r="RMK120" s="304"/>
      <c r="RML120" s="304"/>
      <c r="RMM120" s="304"/>
      <c r="RMN120" s="304"/>
      <c r="RMO120" s="304"/>
      <c r="RMP120" s="304"/>
      <c r="RMQ120" s="304"/>
      <c r="RMR120" s="304"/>
      <c r="RMS120" s="304"/>
      <c r="RMT120" s="304"/>
      <c r="RMU120" s="304"/>
      <c r="RMV120" s="304"/>
      <c r="RMW120" s="304"/>
      <c r="RMX120" s="304"/>
      <c r="RMY120" s="304"/>
      <c r="RMZ120" s="304"/>
      <c r="RNA120" s="304"/>
      <c r="RNB120" s="304"/>
      <c r="RNC120" s="304"/>
      <c r="RND120" s="304"/>
      <c r="RNE120" s="304"/>
      <c r="RNF120" s="304"/>
      <c r="RNG120" s="304"/>
      <c r="RNH120" s="304"/>
      <c r="RNI120" s="304"/>
      <c r="RNJ120" s="304"/>
      <c r="RNK120" s="304"/>
      <c r="RNL120" s="304"/>
      <c r="RNM120" s="304"/>
      <c r="RNN120" s="304"/>
      <c r="RNO120" s="304"/>
      <c r="RNP120" s="304"/>
      <c r="RNQ120" s="304"/>
      <c r="RNR120" s="304"/>
      <c r="RNS120" s="304"/>
      <c r="RNT120" s="304"/>
      <c r="RNU120" s="304"/>
      <c r="RNV120" s="304"/>
      <c r="RNW120" s="304"/>
      <c r="RNX120" s="304"/>
      <c r="RNY120" s="304"/>
      <c r="RNZ120" s="304"/>
      <c r="ROA120" s="304"/>
      <c r="ROB120" s="304"/>
      <c r="ROC120" s="304"/>
      <c r="ROD120" s="304"/>
      <c r="ROE120" s="304"/>
      <c r="ROF120" s="304"/>
      <c r="ROG120" s="304"/>
      <c r="ROH120" s="304"/>
      <c r="ROI120" s="304"/>
      <c r="ROJ120" s="304"/>
      <c r="ROK120" s="304"/>
      <c r="ROL120" s="304"/>
      <c r="ROM120" s="304"/>
      <c r="RON120" s="304"/>
      <c r="ROO120" s="304"/>
      <c r="ROP120" s="304"/>
      <c r="ROQ120" s="304"/>
      <c r="ROR120" s="304"/>
      <c r="ROS120" s="304"/>
      <c r="ROT120" s="304"/>
      <c r="ROU120" s="304"/>
      <c r="ROV120" s="304"/>
      <c r="ROW120" s="304"/>
      <c r="ROX120" s="304"/>
      <c r="ROY120" s="304"/>
      <c r="ROZ120" s="304"/>
      <c r="RPA120" s="304"/>
      <c r="RPB120" s="304"/>
      <c r="RPC120" s="304"/>
      <c r="RPD120" s="304"/>
      <c r="RPE120" s="304"/>
      <c r="RPF120" s="304"/>
      <c r="RPG120" s="304"/>
      <c r="RPH120" s="304"/>
      <c r="RPI120" s="304"/>
      <c r="RPJ120" s="304"/>
      <c r="RPK120" s="304"/>
      <c r="RPL120" s="304"/>
      <c r="RPM120" s="304"/>
      <c r="RPN120" s="304"/>
      <c r="RPO120" s="304"/>
      <c r="RPP120" s="304"/>
      <c r="RPQ120" s="304"/>
      <c r="RPR120" s="304"/>
      <c r="RPS120" s="304"/>
      <c r="RPT120" s="304"/>
      <c r="RPU120" s="304"/>
      <c r="RPV120" s="304"/>
      <c r="RPW120" s="304"/>
      <c r="RPX120" s="304"/>
      <c r="RPY120" s="304"/>
      <c r="RPZ120" s="304"/>
      <c r="RQA120" s="304"/>
      <c r="RQB120" s="304"/>
      <c r="RQC120" s="304"/>
      <c r="RQD120" s="304"/>
      <c r="RQE120" s="304"/>
      <c r="RQF120" s="304"/>
      <c r="RQG120" s="304"/>
      <c r="RQH120" s="304"/>
      <c r="RQI120" s="304"/>
      <c r="RQJ120" s="304"/>
      <c r="RQK120" s="304"/>
      <c r="RQL120" s="304"/>
      <c r="RQM120" s="304"/>
      <c r="RQN120" s="304"/>
      <c r="RQO120" s="304"/>
      <c r="RQP120" s="304"/>
      <c r="RQQ120" s="304"/>
      <c r="RQR120" s="304"/>
      <c r="RQS120" s="304"/>
      <c r="RQT120" s="304"/>
      <c r="RQU120" s="304"/>
      <c r="RQV120" s="304"/>
      <c r="RQW120" s="304"/>
      <c r="RQX120" s="304"/>
      <c r="RQY120" s="304"/>
      <c r="RQZ120" s="304"/>
      <c r="RRA120" s="304"/>
      <c r="RRB120" s="304"/>
      <c r="RRC120" s="304"/>
      <c r="RRD120" s="304"/>
      <c r="RRE120" s="304"/>
      <c r="RRF120" s="304"/>
      <c r="RRG120" s="304"/>
      <c r="RRH120" s="304"/>
      <c r="RRI120" s="304"/>
      <c r="RRJ120" s="304"/>
      <c r="RRK120" s="304"/>
      <c r="RRL120" s="304"/>
      <c r="RRM120" s="304"/>
      <c r="RRN120" s="304"/>
      <c r="RRO120" s="304"/>
      <c r="RRP120" s="304"/>
      <c r="RRQ120" s="304"/>
      <c r="RRR120" s="304"/>
      <c r="RRS120" s="304"/>
      <c r="RRT120" s="304"/>
      <c r="RRU120" s="304"/>
      <c r="RRV120" s="304"/>
      <c r="RRW120" s="304"/>
      <c r="RRX120" s="304"/>
      <c r="RRY120" s="304"/>
      <c r="RRZ120" s="304"/>
      <c r="RSA120" s="304"/>
      <c r="RSB120" s="304"/>
      <c r="RSC120" s="304"/>
      <c r="RSD120" s="304"/>
      <c r="RSE120" s="304"/>
      <c r="RSF120" s="304"/>
      <c r="RSG120" s="304"/>
      <c r="RSH120" s="304"/>
      <c r="RSI120" s="304"/>
      <c r="RSJ120" s="304"/>
      <c r="RSK120" s="304"/>
      <c r="RSL120" s="304"/>
      <c r="RSM120" s="304"/>
      <c r="RSN120" s="304"/>
      <c r="RSO120" s="304"/>
      <c r="RSP120" s="304"/>
      <c r="RSQ120" s="304"/>
      <c r="RSR120" s="304"/>
      <c r="RSS120" s="304"/>
      <c r="RST120" s="304"/>
      <c r="RSU120" s="304"/>
      <c r="RSV120" s="304"/>
      <c r="RSW120" s="304"/>
      <c r="RSX120" s="304"/>
      <c r="RSY120" s="304"/>
      <c r="RSZ120" s="304"/>
      <c r="RTA120" s="304"/>
      <c r="RTB120" s="304"/>
      <c r="RTC120" s="304"/>
      <c r="RTD120" s="304"/>
      <c r="RTE120" s="304"/>
      <c r="RTF120" s="304"/>
      <c r="RTG120" s="304"/>
      <c r="RTH120" s="304"/>
      <c r="RTI120" s="304"/>
      <c r="RTJ120" s="304"/>
      <c r="RTK120" s="304"/>
      <c r="RTL120" s="304"/>
      <c r="RTM120" s="304"/>
      <c r="RTN120" s="304"/>
      <c r="RTO120" s="304"/>
      <c r="RTP120" s="304"/>
      <c r="RTQ120" s="304"/>
      <c r="RTR120" s="304"/>
      <c r="RTS120" s="304"/>
      <c r="RTT120" s="304"/>
      <c r="RTU120" s="304"/>
      <c r="RTV120" s="304"/>
      <c r="RTW120" s="304"/>
      <c r="RTX120" s="304"/>
      <c r="RTY120" s="304"/>
      <c r="RTZ120" s="304"/>
      <c r="RUA120" s="304"/>
      <c r="RUB120" s="304"/>
      <c r="RUC120" s="304"/>
      <c r="RUD120" s="304"/>
      <c r="RUE120" s="304"/>
      <c r="RUF120" s="304"/>
      <c r="RUG120" s="304"/>
      <c r="RUH120" s="304"/>
      <c r="RUI120" s="304"/>
      <c r="RUJ120" s="304"/>
      <c r="RUK120" s="304"/>
      <c r="RUL120" s="304"/>
      <c r="RUM120" s="304"/>
      <c r="RUN120" s="304"/>
      <c r="RUO120" s="304"/>
      <c r="RUP120" s="304"/>
      <c r="RUQ120" s="304"/>
      <c r="RUR120" s="304"/>
      <c r="RUS120" s="304"/>
      <c r="RUT120" s="304"/>
      <c r="RUU120" s="304"/>
      <c r="RUV120" s="304"/>
      <c r="RUW120" s="304"/>
      <c r="RUX120" s="304"/>
      <c r="RUY120" s="304"/>
      <c r="RUZ120" s="304"/>
      <c r="RVA120" s="304"/>
      <c r="RVB120" s="304"/>
      <c r="RVC120" s="304"/>
      <c r="RVD120" s="304"/>
      <c r="RVE120" s="304"/>
      <c r="RVF120" s="304"/>
      <c r="RVG120" s="304"/>
      <c r="RVH120" s="304"/>
      <c r="RVI120" s="304"/>
      <c r="RVJ120" s="304"/>
      <c r="RVK120" s="304"/>
      <c r="RVL120" s="304"/>
      <c r="RVM120" s="304"/>
      <c r="RVN120" s="304"/>
      <c r="RVO120" s="304"/>
      <c r="RVP120" s="304"/>
      <c r="RVQ120" s="304"/>
      <c r="RVR120" s="304"/>
      <c r="RVS120" s="304"/>
      <c r="RVT120" s="304"/>
      <c r="RVU120" s="304"/>
      <c r="RVV120" s="304"/>
      <c r="RVW120" s="304"/>
      <c r="RVX120" s="304"/>
      <c r="RVY120" s="304"/>
      <c r="RVZ120" s="304"/>
      <c r="RWA120" s="304"/>
      <c r="RWB120" s="304"/>
      <c r="RWC120" s="304"/>
      <c r="RWD120" s="304"/>
      <c r="RWE120" s="304"/>
      <c r="RWF120" s="304"/>
      <c r="RWG120" s="304"/>
      <c r="RWH120" s="304"/>
      <c r="RWI120" s="304"/>
      <c r="RWJ120" s="304"/>
      <c r="RWK120" s="304"/>
      <c r="RWL120" s="304"/>
      <c r="RWM120" s="304"/>
      <c r="RWN120" s="304"/>
      <c r="RWO120" s="304"/>
      <c r="RWP120" s="304"/>
      <c r="RWQ120" s="304"/>
      <c r="RWR120" s="304"/>
      <c r="RWS120" s="304"/>
      <c r="RWT120" s="304"/>
      <c r="RWU120" s="304"/>
      <c r="RWV120" s="304"/>
      <c r="RWW120" s="304"/>
      <c r="RWX120" s="304"/>
      <c r="RWY120" s="304"/>
      <c r="RWZ120" s="304"/>
      <c r="RXA120" s="304"/>
      <c r="RXB120" s="304"/>
      <c r="RXC120" s="304"/>
      <c r="RXD120" s="304"/>
      <c r="RXE120" s="304"/>
      <c r="RXF120" s="304"/>
      <c r="RXG120" s="304"/>
      <c r="RXH120" s="304"/>
      <c r="RXI120" s="304"/>
      <c r="RXJ120" s="304"/>
      <c r="RXK120" s="304"/>
      <c r="RXL120" s="304"/>
      <c r="RXM120" s="304"/>
      <c r="RXN120" s="304"/>
      <c r="RXO120" s="304"/>
      <c r="RXP120" s="304"/>
      <c r="RXQ120" s="304"/>
      <c r="RXR120" s="304"/>
      <c r="RXS120" s="304"/>
      <c r="RXT120" s="304"/>
      <c r="RXU120" s="304"/>
      <c r="RXV120" s="304"/>
      <c r="RXW120" s="304"/>
      <c r="RXX120" s="304"/>
      <c r="RXY120" s="304"/>
      <c r="RXZ120" s="304"/>
      <c r="RYA120" s="304"/>
      <c r="RYB120" s="304"/>
      <c r="RYC120" s="304"/>
      <c r="RYD120" s="304"/>
      <c r="RYE120" s="304"/>
      <c r="RYF120" s="304"/>
      <c r="RYG120" s="304"/>
      <c r="RYH120" s="304"/>
      <c r="RYI120" s="304"/>
      <c r="RYJ120" s="304"/>
      <c r="RYK120" s="304"/>
      <c r="RYL120" s="304"/>
      <c r="RYM120" s="304"/>
      <c r="RYN120" s="304"/>
      <c r="RYO120" s="304"/>
      <c r="RYP120" s="304"/>
      <c r="RYQ120" s="304"/>
      <c r="RYR120" s="304"/>
      <c r="RYS120" s="304"/>
      <c r="RYT120" s="304"/>
      <c r="RYU120" s="304"/>
      <c r="RYV120" s="304"/>
      <c r="RYW120" s="304"/>
      <c r="RYX120" s="304"/>
      <c r="RYY120" s="304"/>
      <c r="RYZ120" s="304"/>
      <c r="RZA120" s="304"/>
      <c r="RZB120" s="304"/>
      <c r="RZC120" s="304"/>
      <c r="RZD120" s="304"/>
      <c r="RZE120" s="304"/>
      <c r="RZF120" s="304"/>
      <c r="RZG120" s="304"/>
      <c r="RZH120" s="304"/>
      <c r="RZI120" s="304"/>
      <c r="RZJ120" s="304"/>
      <c r="RZK120" s="304"/>
      <c r="RZL120" s="304"/>
      <c r="RZM120" s="304"/>
      <c r="RZN120" s="304"/>
      <c r="RZO120" s="304"/>
      <c r="RZP120" s="304"/>
      <c r="RZQ120" s="304"/>
      <c r="RZR120" s="304"/>
      <c r="RZS120" s="304"/>
      <c r="RZT120" s="304"/>
      <c r="RZU120" s="304"/>
      <c r="RZV120" s="304"/>
      <c r="RZW120" s="304"/>
      <c r="RZX120" s="304"/>
      <c r="RZY120" s="304"/>
      <c r="RZZ120" s="304"/>
      <c r="SAA120" s="304"/>
      <c r="SAB120" s="304"/>
      <c r="SAC120" s="304"/>
      <c r="SAD120" s="304"/>
      <c r="SAE120" s="304"/>
      <c r="SAF120" s="304"/>
      <c r="SAG120" s="304"/>
      <c r="SAH120" s="304"/>
      <c r="SAI120" s="304"/>
      <c r="SAJ120" s="304"/>
      <c r="SAK120" s="304"/>
      <c r="SAL120" s="304"/>
      <c r="SAM120" s="304"/>
      <c r="SAN120" s="304"/>
      <c r="SAO120" s="304"/>
      <c r="SAP120" s="304"/>
      <c r="SAQ120" s="304"/>
      <c r="SAR120" s="304"/>
      <c r="SAS120" s="304"/>
      <c r="SAT120" s="304"/>
      <c r="SAU120" s="304"/>
      <c r="SAV120" s="304"/>
      <c r="SAW120" s="304"/>
      <c r="SAX120" s="304"/>
      <c r="SAY120" s="304"/>
      <c r="SAZ120" s="304"/>
      <c r="SBA120" s="304"/>
      <c r="SBB120" s="304"/>
      <c r="SBC120" s="304"/>
      <c r="SBD120" s="304"/>
      <c r="SBE120" s="304"/>
      <c r="SBF120" s="304"/>
      <c r="SBG120" s="304"/>
      <c r="SBH120" s="304"/>
      <c r="SBI120" s="304"/>
      <c r="SBJ120" s="304"/>
      <c r="SBK120" s="304"/>
      <c r="SBL120" s="304"/>
      <c r="SBM120" s="304"/>
      <c r="SBN120" s="304"/>
      <c r="SBO120" s="304"/>
      <c r="SBP120" s="304"/>
      <c r="SBQ120" s="304"/>
      <c r="SBR120" s="304"/>
      <c r="SBS120" s="304"/>
      <c r="SBT120" s="304"/>
      <c r="SBU120" s="304"/>
      <c r="SBV120" s="304"/>
      <c r="SBW120" s="304"/>
      <c r="SBX120" s="304"/>
      <c r="SBY120" s="304"/>
      <c r="SBZ120" s="304"/>
      <c r="SCA120" s="304"/>
      <c r="SCB120" s="304"/>
      <c r="SCC120" s="304"/>
      <c r="SCD120" s="304"/>
      <c r="SCE120" s="304"/>
      <c r="SCF120" s="304"/>
      <c r="SCG120" s="304"/>
      <c r="SCH120" s="304"/>
      <c r="SCI120" s="304"/>
      <c r="SCJ120" s="304"/>
      <c r="SCK120" s="304"/>
      <c r="SCL120" s="304"/>
      <c r="SCM120" s="304"/>
      <c r="SCN120" s="304"/>
      <c r="SCO120" s="304"/>
      <c r="SCP120" s="304"/>
      <c r="SCQ120" s="304"/>
      <c r="SCR120" s="304"/>
      <c r="SCS120" s="304"/>
      <c r="SCT120" s="304"/>
      <c r="SCU120" s="304"/>
      <c r="SCV120" s="304"/>
      <c r="SCW120" s="304"/>
      <c r="SCX120" s="304"/>
      <c r="SCY120" s="304"/>
      <c r="SCZ120" s="304"/>
      <c r="SDA120" s="304"/>
      <c r="SDB120" s="304"/>
      <c r="SDC120" s="304"/>
      <c r="SDD120" s="304"/>
      <c r="SDE120" s="304"/>
      <c r="SDF120" s="304"/>
      <c r="SDG120" s="304"/>
      <c r="SDH120" s="304"/>
      <c r="SDI120" s="304"/>
      <c r="SDJ120" s="304"/>
      <c r="SDK120" s="304"/>
      <c r="SDL120" s="304"/>
      <c r="SDM120" s="304"/>
      <c r="SDN120" s="304"/>
      <c r="SDO120" s="304"/>
      <c r="SDP120" s="304"/>
      <c r="SDQ120" s="304"/>
      <c r="SDR120" s="304"/>
      <c r="SDS120" s="304"/>
      <c r="SDT120" s="304"/>
      <c r="SDU120" s="304"/>
      <c r="SDV120" s="304"/>
      <c r="SDW120" s="304"/>
      <c r="SDX120" s="304"/>
      <c r="SDY120" s="304"/>
      <c r="SDZ120" s="304"/>
      <c r="SEA120" s="304"/>
      <c r="SEB120" s="304"/>
      <c r="SEC120" s="304"/>
      <c r="SED120" s="304"/>
      <c r="SEE120" s="304"/>
      <c r="SEF120" s="304"/>
      <c r="SEG120" s="304"/>
      <c r="SEH120" s="304"/>
      <c r="SEI120" s="304"/>
      <c r="SEJ120" s="304"/>
      <c r="SEK120" s="304"/>
      <c r="SEL120" s="304"/>
      <c r="SEM120" s="304"/>
      <c r="SEN120" s="304"/>
      <c r="SEO120" s="304"/>
      <c r="SEP120" s="304"/>
      <c r="SEQ120" s="304"/>
      <c r="SER120" s="304"/>
      <c r="SES120" s="304"/>
      <c r="SET120" s="304"/>
      <c r="SEU120" s="304"/>
      <c r="SEV120" s="304"/>
      <c r="SEW120" s="304"/>
      <c r="SEX120" s="304"/>
      <c r="SEY120" s="304"/>
      <c r="SEZ120" s="304"/>
      <c r="SFA120" s="304"/>
      <c r="SFB120" s="304"/>
      <c r="SFC120" s="304"/>
      <c r="SFD120" s="304"/>
      <c r="SFE120" s="304"/>
      <c r="SFF120" s="304"/>
      <c r="SFG120" s="304"/>
      <c r="SFH120" s="304"/>
      <c r="SFI120" s="304"/>
      <c r="SFJ120" s="304"/>
      <c r="SFK120" s="304"/>
      <c r="SFL120" s="304"/>
      <c r="SFM120" s="304"/>
      <c r="SFN120" s="304"/>
      <c r="SFO120" s="304"/>
      <c r="SFP120" s="304"/>
      <c r="SFQ120" s="304"/>
      <c r="SFR120" s="304"/>
      <c r="SFS120" s="304"/>
      <c r="SFT120" s="304"/>
      <c r="SFU120" s="304"/>
      <c r="SFV120" s="304"/>
      <c r="SFW120" s="304"/>
      <c r="SFX120" s="304"/>
      <c r="SFY120" s="304"/>
      <c r="SFZ120" s="304"/>
      <c r="SGA120" s="304"/>
      <c r="SGB120" s="304"/>
      <c r="SGC120" s="304"/>
      <c r="SGD120" s="304"/>
      <c r="SGE120" s="304"/>
      <c r="SGF120" s="304"/>
      <c r="SGG120" s="304"/>
      <c r="SGH120" s="304"/>
      <c r="SGI120" s="304"/>
      <c r="SGJ120" s="304"/>
      <c r="SGK120" s="304"/>
      <c r="SGL120" s="304"/>
      <c r="SGM120" s="304"/>
      <c r="SGN120" s="304"/>
      <c r="SGO120" s="304"/>
      <c r="SGP120" s="304"/>
      <c r="SGQ120" s="304"/>
      <c r="SGR120" s="304"/>
      <c r="SGS120" s="304"/>
      <c r="SGT120" s="304"/>
      <c r="SGU120" s="304"/>
      <c r="SGV120" s="304"/>
      <c r="SGW120" s="304"/>
      <c r="SGX120" s="304"/>
      <c r="SGY120" s="304"/>
      <c r="SGZ120" s="304"/>
      <c r="SHA120" s="304"/>
      <c r="SHB120" s="304"/>
      <c r="SHC120" s="304"/>
      <c r="SHD120" s="304"/>
      <c r="SHE120" s="304"/>
      <c r="SHF120" s="304"/>
      <c r="SHG120" s="304"/>
      <c r="SHH120" s="304"/>
      <c r="SHI120" s="304"/>
      <c r="SHJ120" s="304"/>
      <c r="SHK120" s="304"/>
      <c r="SHL120" s="304"/>
      <c r="SHM120" s="304"/>
      <c r="SHN120" s="304"/>
      <c r="SHO120" s="304"/>
      <c r="SHP120" s="304"/>
      <c r="SHQ120" s="304"/>
      <c r="SHR120" s="304"/>
      <c r="SHS120" s="304"/>
      <c r="SHT120" s="304"/>
      <c r="SHU120" s="304"/>
      <c r="SHV120" s="304"/>
      <c r="SHW120" s="304"/>
      <c r="SHX120" s="304"/>
      <c r="SHY120" s="304"/>
      <c r="SHZ120" s="304"/>
      <c r="SIA120" s="304"/>
      <c r="SIB120" s="304"/>
      <c r="SIC120" s="304"/>
      <c r="SID120" s="304"/>
      <c r="SIE120" s="304"/>
      <c r="SIF120" s="304"/>
      <c r="SIG120" s="304"/>
      <c r="SIH120" s="304"/>
      <c r="SII120" s="304"/>
      <c r="SIJ120" s="304"/>
      <c r="SIK120" s="304"/>
      <c r="SIL120" s="304"/>
      <c r="SIM120" s="304"/>
      <c r="SIN120" s="304"/>
      <c r="SIO120" s="304"/>
      <c r="SIP120" s="304"/>
      <c r="SIQ120" s="304"/>
      <c r="SIR120" s="304"/>
      <c r="SIS120" s="304"/>
      <c r="SIT120" s="304"/>
      <c r="SIU120" s="304"/>
      <c r="SIV120" s="304"/>
      <c r="SIW120" s="304"/>
      <c r="SIX120" s="304"/>
      <c r="SIY120" s="304"/>
      <c r="SIZ120" s="304"/>
      <c r="SJA120" s="304"/>
      <c r="SJB120" s="304"/>
      <c r="SJC120" s="304"/>
      <c r="SJD120" s="304"/>
      <c r="SJE120" s="304"/>
      <c r="SJF120" s="304"/>
      <c r="SJG120" s="304"/>
      <c r="SJH120" s="304"/>
      <c r="SJI120" s="304"/>
      <c r="SJJ120" s="304"/>
      <c r="SJK120" s="304"/>
      <c r="SJL120" s="304"/>
      <c r="SJM120" s="304"/>
      <c r="SJN120" s="304"/>
      <c r="SJO120" s="304"/>
      <c r="SJP120" s="304"/>
      <c r="SJQ120" s="304"/>
      <c r="SJR120" s="304"/>
      <c r="SJS120" s="304"/>
      <c r="SJT120" s="304"/>
      <c r="SJU120" s="304"/>
      <c r="SJV120" s="304"/>
      <c r="SJW120" s="304"/>
      <c r="SJX120" s="304"/>
      <c r="SJY120" s="304"/>
      <c r="SJZ120" s="304"/>
      <c r="SKA120" s="304"/>
      <c r="SKB120" s="304"/>
      <c r="SKC120" s="304"/>
      <c r="SKD120" s="304"/>
      <c r="SKE120" s="304"/>
      <c r="SKF120" s="304"/>
      <c r="SKG120" s="304"/>
      <c r="SKH120" s="304"/>
      <c r="SKI120" s="304"/>
      <c r="SKJ120" s="304"/>
      <c r="SKK120" s="304"/>
      <c r="SKL120" s="304"/>
      <c r="SKM120" s="304"/>
      <c r="SKN120" s="304"/>
      <c r="SKO120" s="304"/>
      <c r="SKP120" s="304"/>
      <c r="SKQ120" s="304"/>
      <c r="SKR120" s="304"/>
      <c r="SKS120" s="304"/>
      <c r="SKT120" s="304"/>
      <c r="SKU120" s="304"/>
      <c r="SKV120" s="304"/>
      <c r="SKW120" s="304"/>
      <c r="SKX120" s="304"/>
      <c r="SKY120" s="304"/>
      <c r="SKZ120" s="304"/>
      <c r="SLA120" s="304"/>
      <c r="SLB120" s="304"/>
      <c r="SLC120" s="304"/>
      <c r="SLD120" s="304"/>
      <c r="SLE120" s="304"/>
      <c r="SLF120" s="304"/>
      <c r="SLG120" s="304"/>
      <c r="SLH120" s="304"/>
      <c r="SLI120" s="304"/>
      <c r="SLJ120" s="304"/>
      <c r="SLK120" s="304"/>
      <c r="SLL120" s="304"/>
      <c r="SLM120" s="304"/>
      <c r="SLN120" s="304"/>
      <c r="SLO120" s="304"/>
      <c r="SLP120" s="304"/>
      <c r="SLQ120" s="304"/>
      <c r="SLR120" s="304"/>
      <c r="SLS120" s="304"/>
      <c r="SLT120" s="304"/>
      <c r="SLU120" s="304"/>
      <c r="SLV120" s="304"/>
      <c r="SLW120" s="304"/>
      <c r="SLX120" s="304"/>
      <c r="SLY120" s="304"/>
      <c r="SLZ120" s="304"/>
      <c r="SMA120" s="304"/>
      <c r="SMB120" s="304"/>
      <c r="SMC120" s="304"/>
      <c r="SMD120" s="304"/>
      <c r="SME120" s="304"/>
      <c r="SMF120" s="304"/>
      <c r="SMG120" s="304"/>
      <c r="SMH120" s="304"/>
      <c r="SMI120" s="304"/>
      <c r="SMJ120" s="304"/>
      <c r="SMK120" s="304"/>
      <c r="SML120" s="304"/>
      <c r="SMM120" s="304"/>
      <c r="SMN120" s="304"/>
      <c r="SMO120" s="304"/>
      <c r="SMP120" s="304"/>
      <c r="SMQ120" s="304"/>
      <c r="SMR120" s="304"/>
      <c r="SMS120" s="304"/>
      <c r="SMT120" s="304"/>
      <c r="SMU120" s="304"/>
      <c r="SMV120" s="304"/>
      <c r="SMW120" s="304"/>
      <c r="SMX120" s="304"/>
      <c r="SMY120" s="304"/>
      <c r="SMZ120" s="304"/>
      <c r="SNA120" s="304"/>
      <c r="SNB120" s="304"/>
      <c r="SNC120" s="304"/>
      <c r="SND120" s="304"/>
      <c r="SNE120" s="304"/>
      <c r="SNF120" s="304"/>
      <c r="SNG120" s="304"/>
      <c r="SNH120" s="304"/>
      <c r="SNI120" s="304"/>
      <c r="SNJ120" s="304"/>
      <c r="SNK120" s="304"/>
      <c r="SNL120" s="304"/>
      <c r="SNM120" s="304"/>
      <c r="SNN120" s="304"/>
      <c r="SNO120" s="304"/>
      <c r="SNP120" s="304"/>
      <c r="SNQ120" s="304"/>
      <c r="SNR120" s="304"/>
      <c r="SNS120" s="304"/>
      <c r="SNT120" s="304"/>
      <c r="SNU120" s="304"/>
      <c r="SNV120" s="304"/>
      <c r="SNW120" s="304"/>
      <c r="SNX120" s="304"/>
      <c r="SNY120" s="304"/>
      <c r="SNZ120" s="304"/>
      <c r="SOA120" s="304"/>
      <c r="SOB120" s="304"/>
      <c r="SOC120" s="304"/>
      <c r="SOD120" s="304"/>
      <c r="SOE120" s="304"/>
      <c r="SOF120" s="304"/>
      <c r="SOG120" s="304"/>
      <c r="SOH120" s="304"/>
      <c r="SOI120" s="304"/>
      <c r="SOJ120" s="304"/>
      <c r="SOK120" s="304"/>
      <c r="SOL120" s="304"/>
      <c r="SOM120" s="304"/>
      <c r="SON120" s="304"/>
      <c r="SOO120" s="304"/>
      <c r="SOP120" s="304"/>
      <c r="SOQ120" s="304"/>
      <c r="SOR120" s="304"/>
      <c r="SOS120" s="304"/>
      <c r="SOT120" s="304"/>
      <c r="SOU120" s="304"/>
      <c r="SOV120" s="304"/>
      <c r="SOW120" s="304"/>
      <c r="SOX120" s="304"/>
      <c r="SOY120" s="304"/>
      <c r="SOZ120" s="304"/>
      <c r="SPA120" s="304"/>
      <c r="SPB120" s="304"/>
      <c r="SPC120" s="304"/>
      <c r="SPD120" s="304"/>
      <c r="SPE120" s="304"/>
      <c r="SPF120" s="304"/>
      <c r="SPG120" s="304"/>
      <c r="SPH120" s="304"/>
      <c r="SPI120" s="304"/>
      <c r="SPJ120" s="304"/>
      <c r="SPK120" s="304"/>
      <c r="SPL120" s="304"/>
      <c r="SPM120" s="304"/>
      <c r="SPN120" s="304"/>
      <c r="SPO120" s="304"/>
      <c r="SPP120" s="304"/>
      <c r="SPQ120" s="304"/>
      <c r="SPR120" s="304"/>
      <c r="SPS120" s="304"/>
      <c r="SPT120" s="304"/>
      <c r="SPU120" s="304"/>
      <c r="SPV120" s="304"/>
      <c r="SPW120" s="304"/>
      <c r="SPX120" s="304"/>
      <c r="SPY120" s="304"/>
      <c r="SPZ120" s="304"/>
      <c r="SQA120" s="304"/>
      <c r="SQB120" s="304"/>
      <c r="SQC120" s="304"/>
      <c r="SQD120" s="304"/>
      <c r="SQE120" s="304"/>
      <c r="SQF120" s="304"/>
      <c r="SQG120" s="304"/>
      <c r="SQH120" s="304"/>
      <c r="SQI120" s="304"/>
      <c r="SQJ120" s="304"/>
      <c r="SQK120" s="304"/>
      <c r="SQL120" s="304"/>
      <c r="SQM120" s="304"/>
      <c r="SQN120" s="304"/>
      <c r="SQO120" s="304"/>
      <c r="SQP120" s="304"/>
      <c r="SQQ120" s="304"/>
      <c r="SQR120" s="304"/>
      <c r="SQS120" s="304"/>
      <c r="SQT120" s="304"/>
      <c r="SQU120" s="304"/>
      <c r="SQV120" s="304"/>
      <c r="SQW120" s="304"/>
      <c r="SQX120" s="304"/>
      <c r="SQY120" s="304"/>
      <c r="SQZ120" s="304"/>
      <c r="SRA120" s="304"/>
      <c r="SRB120" s="304"/>
      <c r="SRC120" s="304"/>
      <c r="SRD120" s="304"/>
      <c r="SRE120" s="304"/>
      <c r="SRF120" s="304"/>
      <c r="SRG120" s="304"/>
      <c r="SRH120" s="304"/>
      <c r="SRI120" s="304"/>
      <c r="SRJ120" s="304"/>
      <c r="SRK120" s="304"/>
      <c r="SRL120" s="304"/>
      <c r="SRM120" s="304"/>
      <c r="SRN120" s="304"/>
      <c r="SRO120" s="304"/>
      <c r="SRP120" s="304"/>
      <c r="SRQ120" s="304"/>
      <c r="SRR120" s="304"/>
      <c r="SRS120" s="304"/>
      <c r="SRT120" s="304"/>
      <c r="SRU120" s="304"/>
      <c r="SRV120" s="304"/>
      <c r="SRW120" s="304"/>
      <c r="SRX120" s="304"/>
      <c r="SRY120" s="304"/>
      <c r="SRZ120" s="304"/>
      <c r="SSA120" s="304"/>
      <c r="SSB120" s="304"/>
      <c r="SSC120" s="304"/>
      <c r="SSD120" s="304"/>
      <c r="SSE120" s="304"/>
      <c r="SSF120" s="304"/>
      <c r="SSG120" s="304"/>
      <c r="SSH120" s="304"/>
      <c r="SSI120" s="304"/>
      <c r="SSJ120" s="304"/>
      <c r="SSK120" s="304"/>
      <c r="SSL120" s="304"/>
      <c r="SSM120" s="304"/>
      <c r="SSN120" s="304"/>
      <c r="SSO120" s="304"/>
      <c r="SSP120" s="304"/>
      <c r="SSQ120" s="304"/>
      <c r="SSR120" s="304"/>
      <c r="SSS120" s="304"/>
      <c r="SST120" s="304"/>
      <c r="SSU120" s="304"/>
      <c r="SSV120" s="304"/>
      <c r="SSW120" s="304"/>
      <c r="SSX120" s="304"/>
      <c r="SSY120" s="304"/>
      <c r="SSZ120" s="304"/>
      <c r="STA120" s="304"/>
      <c r="STB120" s="304"/>
      <c r="STC120" s="304"/>
      <c r="STD120" s="304"/>
      <c r="STE120" s="304"/>
      <c r="STF120" s="304"/>
      <c r="STG120" s="304"/>
      <c r="STH120" s="304"/>
      <c r="STI120" s="304"/>
      <c r="STJ120" s="304"/>
      <c r="STK120" s="304"/>
      <c r="STL120" s="304"/>
      <c r="STM120" s="304"/>
      <c r="STN120" s="304"/>
      <c r="STO120" s="304"/>
      <c r="STP120" s="304"/>
      <c r="STQ120" s="304"/>
      <c r="STR120" s="304"/>
      <c r="STS120" s="304"/>
      <c r="STT120" s="304"/>
      <c r="STU120" s="304"/>
      <c r="STV120" s="304"/>
      <c r="STW120" s="304"/>
      <c r="STX120" s="304"/>
      <c r="STY120" s="304"/>
      <c r="STZ120" s="304"/>
      <c r="SUA120" s="304"/>
      <c r="SUB120" s="304"/>
      <c r="SUC120" s="304"/>
      <c r="SUD120" s="304"/>
      <c r="SUE120" s="304"/>
      <c r="SUF120" s="304"/>
      <c r="SUG120" s="304"/>
      <c r="SUH120" s="304"/>
      <c r="SUI120" s="304"/>
      <c r="SUJ120" s="304"/>
      <c r="SUK120" s="304"/>
      <c r="SUL120" s="304"/>
      <c r="SUM120" s="304"/>
      <c r="SUN120" s="304"/>
      <c r="SUO120" s="304"/>
      <c r="SUP120" s="304"/>
      <c r="SUQ120" s="304"/>
      <c r="SUR120" s="304"/>
      <c r="SUS120" s="304"/>
      <c r="SUT120" s="304"/>
      <c r="SUU120" s="304"/>
      <c r="SUV120" s="304"/>
      <c r="SUW120" s="304"/>
      <c r="SUX120" s="304"/>
      <c r="SUY120" s="304"/>
      <c r="SUZ120" s="304"/>
      <c r="SVA120" s="304"/>
      <c r="SVB120" s="304"/>
      <c r="SVC120" s="304"/>
      <c r="SVD120" s="304"/>
      <c r="SVE120" s="304"/>
      <c r="SVF120" s="304"/>
      <c r="SVG120" s="304"/>
      <c r="SVH120" s="304"/>
      <c r="SVI120" s="304"/>
      <c r="SVJ120" s="304"/>
      <c r="SVK120" s="304"/>
      <c r="SVL120" s="304"/>
      <c r="SVM120" s="304"/>
      <c r="SVN120" s="304"/>
      <c r="SVO120" s="304"/>
      <c r="SVP120" s="304"/>
      <c r="SVQ120" s="304"/>
      <c r="SVR120" s="304"/>
      <c r="SVS120" s="304"/>
      <c r="SVT120" s="304"/>
      <c r="SVU120" s="304"/>
      <c r="SVV120" s="304"/>
      <c r="SVW120" s="304"/>
      <c r="SVX120" s="304"/>
      <c r="SVY120" s="304"/>
      <c r="SVZ120" s="304"/>
      <c r="SWA120" s="304"/>
      <c r="SWB120" s="304"/>
      <c r="SWC120" s="304"/>
      <c r="SWD120" s="304"/>
      <c r="SWE120" s="304"/>
      <c r="SWF120" s="304"/>
      <c r="SWG120" s="304"/>
      <c r="SWH120" s="304"/>
      <c r="SWI120" s="304"/>
      <c r="SWJ120" s="304"/>
      <c r="SWK120" s="304"/>
      <c r="SWL120" s="304"/>
      <c r="SWM120" s="304"/>
      <c r="SWN120" s="304"/>
      <c r="SWO120" s="304"/>
      <c r="SWP120" s="304"/>
      <c r="SWQ120" s="304"/>
      <c r="SWR120" s="304"/>
      <c r="SWS120" s="304"/>
      <c r="SWT120" s="304"/>
      <c r="SWU120" s="304"/>
      <c r="SWV120" s="304"/>
      <c r="SWW120" s="304"/>
      <c r="SWX120" s="304"/>
      <c r="SWY120" s="304"/>
      <c r="SWZ120" s="304"/>
      <c r="SXA120" s="304"/>
      <c r="SXB120" s="304"/>
      <c r="SXC120" s="304"/>
      <c r="SXD120" s="304"/>
      <c r="SXE120" s="304"/>
      <c r="SXF120" s="304"/>
      <c r="SXG120" s="304"/>
      <c r="SXH120" s="304"/>
      <c r="SXI120" s="304"/>
      <c r="SXJ120" s="304"/>
      <c r="SXK120" s="304"/>
      <c r="SXL120" s="304"/>
      <c r="SXM120" s="304"/>
      <c r="SXN120" s="304"/>
      <c r="SXO120" s="304"/>
      <c r="SXP120" s="304"/>
      <c r="SXQ120" s="304"/>
      <c r="SXR120" s="304"/>
      <c r="SXS120" s="304"/>
      <c r="SXT120" s="304"/>
      <c r="SXU120" s="304"/>
      <c r="SXV120" s="304"/>
      <c r="SXW120" s="304"/>
      <c r="SXX120" s="304"/>
      <c r="SXY120" s="304"/>
      <c r="SXZ120" s="304"/>
      <c r="SYA120" s="304"/>
      <c r="SYB120" s="304"/>
      <c r="SYC120" s="304"/>
      <c r="SYD120" s="304"/>
      <c r="SYE120" s="304"/>
      <c r="SYF120" s="304"/>
      <c r="SYG120" s="304"/>
      <c r="SYH120" s="304"/>
      <c r="SYI120" s="304"/>
      <c r="SYJ120" s="304"/>
      <c r="SYK120" s="304"/>
      <c r="SYL120" s="304"/>
      <c r="SYM120" s="304"/>
      <c r="SYN120" s="304"/>
      <c r="SYO120" s="304"/>
      <c r="SYP120" s="304"/>
      <c r="SYQ120" s="304"/>
      <c r="SYR120" s="304"/>
      <c r="SYS120" s="304"/>
      <c r="SYT120" s="304"/>
      <c r="SYU120" s="304"/>
      <c r="SYV120" s="304"/>
      <c r="SYW120" s="304"/>
      <c r="SYX120" s="304"/>
      <c r="SYY120" s="304"/>
      <c r="SYZ120" s="304"/>
      <c r="SZA120" s="304"/>
      <c r="SZB120" s="304"/>
      <c r="SZC120" s="304"/>
      <c r="SZD120" s="304"/>
      <c r="SZE120" s="304"/>
      <c r="SZF120" s="304"/>
      <c r="SZG120" s="304"/>
      <c r="SZH120" s="304"/>
      <c r="SZI120" s="304"/>
      <c r="SZJ120" s="304"/>
      <c r="SZK120" s="304"/>
      <c r="SZL120" s="304"/>
      <c r="SZM120" s="304"/>
      <c r="SZN120" s="304"/>
      <c r="SZO120" s="304"/>
      <c r="SZP120" s="304"/>
      <c r="SZQ120" s="304"/>
      <c r="SZR120" s="304"/>
      <c r="SZS120" s="304"/>
      <c r="SZT120" s="304"/>
      <c r="SZU120" s="304"/>
      <c r="SZV120" s="304"/>
      <c r="SZW120" s="304"/>
      <c r="SZX120" s="304"/>
      <c r="SZY120" s="304"/>
      <c r="SZZ120" s="304"/>
      <c r="TAA120" s="304"/>
      <c r="TAB120" s="304"/>
      <c r="TAC120" s="304"/>
      <c r="TAD120" s="304"/>
      <c r="TAE120" s="304"/>
      <c r="TAF120" s="304"/>
      <c r="TAG120" s="304"/>
      <c r="TAH120" s="304"/>
      <c r="TAI120" s="304"/>
      <c r="TAJ120" s="304"/>
      <c r="TAK120" s="304"/>
      <c r="TAL120" s="304"/>
      <c r="TAM120" s="304"/>
      <c r="TAN120" s="304"/>
      <c r="TAO120" s="304"/>
      <c r="TAP120" s="304"/>
      <c r="TAQ120" s="304"/>
      <c r="TAR120" s="304"/>
      <c r="TAS120" s="304"/>
      <c r="TAT120" s="304"/>
      <c r="TAU120" s="304"/>
      <c r="TAV120" s="304"/>
      <c r="TAW120" s="304"/>
      <c r="TAX120" s="304"/>
      <c r="TAY120" s="304"/>
      <c r="TAZ120" s="304"/>
      <c r="TBA120" s="304"/>
      <c r="TBB120" s="304"/>
      <c r="TBC120" s="304"/>
      <c r="TBD120" s="304"/>
      <c r="TBE120" s="304"/>
      <c r="TBF120" s="304"/>
      <c r="TBG120" s="304"/>
      <c r="TBH120" s="304"/>
      <c r="TBI120" s="304"/>
      <c r="TBJ120" s="304"/>
      <c r="TBK120" s="304"/>
      <c r="TBL120" s="304"/>
      <c r="TBM120" s="304"/>
      <c r="TBN120" s="304"/>
      <c r="TBO120" s="304"/>
      <c r="TBP120" s="304"/>
      <c r="TBQ120" s="304"/>
      <c r="TBR120" s="304"/>
      <c r="TBS120" s="304"/>
      <c r="TBT120" s="304"/>
      <c r="TBU120" s="304"/>
      <c r="TBV120" s="304"/>
      <c r="TBW120" s="304"/>
      <c r="TBX120" s="304"/>
      <c r="TBY120" s="304"/>
      <c r="TBZ120" s="304"/>
      <c r="TCA120" s="304"/>
      <c r="TCB120" s="304"/>
      <c r="TCC120" s="304"/>
      <c r="TCD120" s="304"/>
      <c r="TCE120" s="304"/>
      <c r="TCF120" s="304"/>
      <c r="TCG120" s="304"/>
      <c r="TCH120" s="304"/>
      <c r="TCI120" s="304"/>
      <c r="TCJ120" s="304"/>
      <c r="TCK120" s="304"/>
      <c r="TCL120" s="304"/>
      <c r="TCM120" s="304"/>
      <c r="TCN120" s="304"/>
      <c r="TCO120" s="304"/>
      <c r="TCP120" s="304"/>
      <c r="TCQ120" s="304"/>
      <c r="TCR120" s="304"/>
      <c r="TCS120" s="304"/>
      <c r="TCT120" s="304"/>
      <c r="TCU120" s="304"/>
      <c r="TCV120" s="304"/>
      <c r="TCW120" s="304"/>
      <c r="TCX120" s="304"/>
      <c r="TCY120" s="304"/>
      <c r="TCZ120" s="304"/>
      <c r="TDA120" s="304"/>
      <c r="TDB120" s="304"/>
      <c r="TDC120" s="304"/>
      <c r="TDD120" s="304"/>
      <c r="TDE120" s="304"/>
      <c r="TDF120" s="304"/>
      <c r="TDG120" s="304"/>
      <c r="TDH120" s="304"/>
      <c r="TDI120" s="304"/>
      <c r="TDJ120" s="304"/>
      <c r="TDK120" s="304"/>
      <c r="TDL120" s="304"/>
      <c r="TDM120" s="304"/>
      <c r="TDN120" s="304"/>
      <c r="TDO120" s="304"/>
      <c r="TDP120" s="304"/>
      <c r="TDQ120" s="304"/>
      <c r="TDR120" s="304"/>
      <c r="TDS120" s="304"/>
      <c r="TDT120" s="304"/>
      <c r="TDU120" s="304"/>
      <c r="TDV120" s="304"/>
      <c r="TDW120" s="304"/>
      <c r="TDX120" s="304"/>
      <c r="TDY120" s="304"/>
      <c r="TDZ120" s="304"/>
      <c r="TEA120" s="304"/>
      <c r="TEB120" s="304"/>
      <c r="TEC120" s="304"/>
      <c r="TED120" s="304"/>
      <c r="TEE120" s="304"/>
      <c r="TEF120" s="304"/>
      <c r="TEG120" s="304"/>
      <c r="TEH120" s="304"/>
      <c r="TEI120" s="304"/>
      <c r="TEJ120" s="304"/>
      <c r="TEK120" s="304"/>
      <c r="TEL120" s="304"/>
      <c r="TEM120" s="304"/>
      <c r="TEN120" s="304"/>
      <c r="TEO120" s="304"/>
      <c r="TEP120" s="304"/>
      <c r="TEQ120" s="304"/>
      <c r="TER120" s="304"/>
      <c r="TES120" s="304"/>
      <c r="TET120" s="304"/>
      <c r="TEU120" s="304"/>
      <c r="TEV120" s="304"/>
      <c r="TEW120" s="304"/>
      <c r="TEX120" s="304"/>
      <c r="TEY120" s="304"/>
      <c r="TEZ120" s="304"/>
      <c r="TFA120" s="304"/>
      <c r="TFB120" s="304"/>
      <c r="TFC120" s="304"/>
      <c r="TFD120" s="304"/>
      <c r="TFE120" s="304"/>
      <c r="TFF120" s="304"/>
      <c r="TFG120" s="304"/>
      <c r="TFH120" s="304"/>
      <c r="TFI120" s="304"/>
      <c r="TFJ120" s="304"/>
      <c r="TFK120" s="304"/>
      <c r="TFL120" s="304"/>
      <c r="TFM120" s="304"/>
      <c r="TFN120" s="304"/>
      <c r="TFO120" s="304"/>
      <c r="TFP120" s="304"/>
      <c r="TFQ120" s="304"/>
      <c r="TFR120" s="304"/>
      <c r="TFS120" s="304"/>
      <c r="TFT120" s="304"/>
      <c r="TFU120" s="304"/>
      <c r="TFV120" s="304"/>
      <c r="TFW120" s="304"/>
      <c r="TFX120" s="304"/>
      <c r="TFY120" s="304"/>
      <c r="TFZ120" s="304"/>
      <c r="TGA120" s="304"/>
      <c r="TGB120" s="304"/>
      <c r="TGC120" s="304"/>
      <c r="TGD120" s="304"/>
      <c r="TGE120" s="304"/>
      <c r="TGF120" s="304"/>
      <c r="TGG120" s="304"/>
      <c r="TGH120" s="304"/>
      <c r="TGI120" s="304"/>
      <c r="TGJ120" s="304"/>
      <c r="TGK120" s="304"/>
      <c r="TGL120" s="304"/>
      <c r="TGM120" s="304"/>
      <c r="TGN120" s="304"/>
      <c r="TGO120" s="304"/>
      <c r="TGP120" s="304"/>
      <c r="TGQ120" s="304"/>
      <c r="TGR120" s="304"/>
      <c r="TGS120" s="304"/>
      <c r="TGT120" s="304"/>
      <c r="TGU120" s="304"/>
      <c r="TGV120" s="304"/>
      <c r="TGW120" s="304"/>
      <c r="TGX120" s="304"/>
      <c r="TGY120" s="304"/>
      <c r="TGZ120" s="304"/>
      <c r="THA120" s="304"/>
      <c r="THB120" s="304"/>
      <c r="THC120" s="304"/>
      <c r="THD120" s="304"/>
      <c r="THE120" s="304"/>
      <c r="THF120" s="304"/>
      <c r="THG120" s="304"/>
      <c r="THH120" s="304"/>
      <c r="THI120" s="304"/>
      <c r="THJ120" s="304"/>
      <c r="THK120" s="304"/>
      <c r="THL120" s="304"/>
      <c r="THM120" s="304"/>
      <c r="THN120" s="304"/>
      <c r="THO120" s="304"/>
      <c r="THP120" s="304"/>
      <c r="THQ120" s="304"/>
      <c r="THR120" s="304"/>
      <c r="THS120" s="304"/>
      <c r="THT120" s="304"/>
      <c r="THU120" s="304"/>
      <c r="THV120" s="304"/>
      <c r="THW120" s="304"/>
      <c r="THX120" s="304"/>
      <c r="THY120" s="304"/>
      <c r="THZ120" s="304"/>
      <c r="TIA120" s="304"/>
      <c r="TIB120" s="304"/>
      <c r="TIC120" s="304"/>
      <c r="TID120" s="304"/>
      <c r="TIE120" s="304"/>
      <c r="TIF120" s="304"/>
      <c r="TIG120" s="304"/>
      <c r="TIH120" s="304"/>
      <c r="TII120" s="304"/>
      <c r="TIJ120" s="304"/>
      <c r="TIK120" s="304"/>
      <c r="TIL120" s="304"/>
      <c r="TIM120" s="304"/>
      <c r="TIN120" s="304"/>
      <c r="TIO120" s="304"/>
      <c r="TIP120" s="304"/>
      <c r="TIQ120" s="304"/>
      <c r="TIR120" s="304"/>
      <c r="TIS120" s="304"/>
      <c r="TIT120" s="304"/>
      <c r="TIU120" s="304"/>
      <c r="TIV120" s="304"/>
      <c r="TIW120" s="304"/>
      <c r="TIX120" s="304"/>
      <c r="TIY120" s="304"/>
      <c r="TIZ120" s="304"/>
      <c r="TJA120" s="304"/>
      <c r="TJB120" s="304"/>
      <c r="TJC120" s="304"/>
      <c r="TJD120" s="304"/>
      <c r="TJE120" s="304"/>
      <c r="TJF120" s="304"/>
      <c r="TJG120" s="304"/>
      <c r="TJH120" s="304"/>
      <c r="TJI120" s="304"/>
      <c r="TJJ120" s="304"/>
      <c r="TJK120" s="304"/>
      <c r="TJL120" s="304"/>
      <c r="TJM120" s="304"/>
      <c r="TJN120" s="304"/>
      <c r="TJO120" s="304"/>
      <c r="TJP120" s="304"/>
      <c r="TJQ120" s="304"/>
      <c r="TJR120" s="304"/>
      <c r="TJS120" s="304"/>
      <c r="TJT120" s="304"/>
      <c r="TJU120" s="304"/>
      <c r="TJV120" s="304"/>
      <c r="TJW120" s="304"/>
      <c r="TJX120" s="304"/>
      <c r="TJY120" s="304"/>
      <c r="TJZ120" s="304"/>
      <c r="TKA120" s="304"/>
      <c r="TKB120" s="304"/>
      <c r="TKC120" s="304"/>
      <c r="TKD120" s="304"/>
      <c r="TKE120" s="304"/>
      <c r="TKF120" s="304"/>
      <c r="TKG120" s="304"/>
      <c r="TKH120" s="304"/>
      <c r="TKI120" s="304"/>
      <c r="TKJ120" s="304"/>
      <c r="TKK120" s="304"/>
      <c r="TKL120" s="304"/>
      <c r="TKM120" s="304"/>
      <c r="TKN120" s="304"/>
      <c r="TKO120" s="304"/>
      <c r="TKP120" s="304"/>
      <c r="TKQ120" s="304"/>
      <c r="TKR120" s="304"/>
      <c r="TKS120" s="304"/>
      <c r="TKT120" s="304"/>
      <c r="TKU120" s="304"/>
      <c r="TKV120" s="304"/>
      <c r="TKW120" s="304"/>
      <c r="TKX120" s="304"/>
      <c r="TKY120" s="304"/>
      <c r="TKZ120" s="304"/>
      <c r="TLA120" s="304"/>
      <c r="TLB120" s="304"/>
      <c r="TLC120" s="304"/>
      <c r="TLD120" s="304"/>
      <c r="TLE120" s="304"/>
      <c r="TLF120" s="304"/>
      <c r="TLG120" s="304"/>
      <c r="TLH120" s="304"/>
      <c r="TLI120" s="304"/>
      <c r="TLJ120" s="304"/>
      <c r="TLK120" s="304"/>
      <c r="TLL120" s="304"/>
      <c r="TLM120" s="304"/>
      <c r="TLN120" s="304"/>
      <c r="TLO120" s="304"/>
      <c r="TLP120" s="304"/>
      <c r="TLQ120" s="304"/>
      <c r="TLR120" s="304"/>
      <c r="TLS120" s="304"/>
      <c r="TLT120" s="304"/>
      <c r="TLU120" s="304"/>
      <c r="TLV120" s="304"/>
      <c r="TLW120" s="304"/>
      <c r="TLX120" s="304"/>
      <c r="TLY120" s="304"/>
      <c r="TLZ120" s="304"/>
      <c r="TMA120" s="304"/>
      <c r="TMB120" s="304"/>
      <c r="TMC120" s="304"/>
      <c r="TMD120" s="304"/>
      <c r="TME120" s="304"/>
      <c r="TMF120" s="304"/>
      <c r="TMG120" s="304"/>
      <c r="TMH120" s="304"/>
      <c r="TMI120" s="304"/>
      <c r="TMJ120" s="304"/>
      <c r="TMK120" s="304"/>
      <c r="TML120" s="304"/>
      <c r="TMM120" s="304"/>
      <c r="TMN120" s="304"/>
      <c r="TMO120" s="304"/>
      <c r="TMP120" s="304"/>
      <c r="TMQ120" s="304"/>
      <c r="TMR120" s="304"/>
      <c r="TMS120" s="304"/>
      <c r="TMT120" s="304"/>
      <c r="TMU120" s="304"/>
      <c r="TMV120" s="304"/>
      <c r="TMW120" s="304"/>
      <c r="TMX120" s="304"/>
      <c r="TMY120" s="304"/>
      <c r="TMZ120" s="304"/>
      <c r="TNA120" s="304"/>
      <c r="TNB120" s="304"/>
      <c r="TNC120" s="304"/>
      <c r="TND120" s="304"/>
      <c r="TNE120" s="304"/>
      <c r="TNF120" s="304"/>
      <c r="TNG120" s="304"/>
      <c r="TNH120" s="304"/>
      <c r="TNI120" s="304"/>
      <c r="TNJ120" s="304"/>
      <c r="TNK120" s="304"/>
      <c r="TNL120" s="304"/>
      <c r="TNM120" s="304"/>
      <c r="TNN120" s="304"/>
      <c r="TNO120" s="304"/>
      <c r="TNP120" s="304"/>
      <c r="TNQ120" s="304"/>
      <c r="TNR120" s="304"/>
      <c r="TNS120" s="304"/>
      <c r="TNT120" s="304"/>
      <c r="TNU120" s="304"/>
      <c r="TNV120" s="304"/>
      <c r="TNW120" s="304"/>
      <c r="TNX120" s="304"/>
      <c r="TNY120" s="304"/>
      <c r="TNZ120" s="304"/>
      <c r="TOA120" s="304"/>
      <c r="TOB120" s="304"/>
      <c r="TOC120" s="304"/>
      <c r="TOD120" s="304"/>
      <c r="TOE120" s="304"/>
      <c r="TOF120" s="304"/>
      <c r="TOG120" s="304"/>
      <c r="TOH120" s="304"/>
      <c r="TOI120" s="304"/>
      <c r="TOJ120" s="304"/>
      <c r="TOK120" s="304"/>
      <c r="TOL120" s="304"/>
      <c r="TOM120" s="304"/>
      <c r="TON120" s="304"/>
      <c r="TOO120" s="304"/>
      <c r="TOP120" s="304"/>
      <c r="TOQ120" s="304"/>
      <c r="TOR120" s="304"/>
      <c r="TOS120" s="304"/>
      <c r="TOT120" s="304"/>
      <c r="TOU120" s="304"/>
      <c r="TOV120" s="304"/>
      <c r="TOW120" s="304"/>
      <c r="TOX120" s="304"/>
      <c r="TOY120" s="304"/>
      <c r="TOZ120" s="304"/>
      <c r="TPA120" s="304"/>
      <c r="TPB120" s="304"/>
      <c r="TPC120" s="304"/>
      <c r="TPD120" s="304"/>
      <c r="TPE120" s="304"/>
      <c r="TPF120" s="304"/>
      <c r="TPG120" s="304"/>
      <c r="TPH120" s="304"/>
      <c r="TPI120" s="304"/>
      <c r="TPJ120" s="304"/>
      <c r="TPK120" s="304"/>
      <c r="TPL120" s="304"/>
      <c r="TPM120" s="304"/>
      <c r="TPN120" s="304"/>
      <c r="TPO120" s="304"/>
      <c r="TPP120" s="304"/>
      <c r="TPQ120" s="304"/>
      <c r="TPR120" s="304"/>
      <c r="TPS120" s="304"/>
      <c r="TPT120" s="304"/>
      <c r="TPU120" s="304"/>
      <c r="TPV120" s="304"/>
      <c r="TPW120" s="304"/>
      <c r="TPX120" s="304"/>
      <c r="TPY120" s="304"/>
      <c r="TPZ120" s="304"/>
      <c r="TQA120" s="304"/>
      <c r="TQB120" s="304"/>
      <c r="TQC120" s="304"/>
      <c r="TQD120" s="304"/>
      <c r="TQE120" s="304"/>
      <c r="TQF120" s="304"/>
      <c r="TQG120" s="304"/>
      <c r="TQH120" s="304"/>
      <c r="TQI120" s="304"/>
      <c r="TQJ120" s="304"/>
      <c r="TQK120" s="304"/>
      <c r="TQL120" s="304"/>
      <c r="TQM120" s="304"/>
      <c r="TQN120" s="304"/>
      <c r="TQO120" s="304"/>
      <c r="TQP120" s="304"/>
      <c r="TQQ120" s="304"/>
      <c r="TQR120" s="304"/>
      <c r="TQS120" s="304"/>
      <c r="TQT120" s="304"/>
      <c r="TQU120" s="304"/>
      <c r="TQV120" s="304"/>
      <c r="TQW120" s="304"/>
      <c r="TQX120" s="304"/>
      <c r="TQY120" s="304"/>
      <c r="TQZ120" s="304"/>
      <c r="TRA120" s="304"/>
      <c r="TRB120" s="304"/>
      <c r="TRC120" s="304"/>
      <c r="TRD120" s="304"/>
      <c r="TRE120" s="304"/>
      <c r="TRF120" s="304"/>
      <c r="TRG120" s="304"/>
      <c r="TRH120" s="304"/>
      <c r="TRI120" s="304"/>
      <c r="TRJ120" s="304"/>
      <c r="TRK120" s="304"/>
      <c r="TRL120" s="304"/>
      <c r="TRM120" s="304"/>
      <c r="TRN120" s="304"/>
      <c r="TRO120" s="304"/>
      <c r="TRP120" s="304"/>
      <c r="TRQ120" s="304"/>
      <c r="TRR120" s="304"/>
      <c r="TRS120" s="304"/>
      <c r="TRT120" s="304"/>
      <c r="TRU120" s="304"/>
      <c r="TRV120" s="304"/>
      <c r="TRW120" s="304"/>
      <c r="TRX120" s="304"/>
      <c r="TRY120" s="304"/>
      <c r="TRZ120" s="304"/>
      <c r="TSA120" s="304"/>
      <c r="TSB120" s="304"/>
      <c r="TSC120" s="304"/>
      <c r="TSD120" s="304"/>
      <c r="TSE120" s="304"/>
      <c r="TSF120" s="304"/>
      <c r="TSG120" s="304"/>
      <c r="TSH120" s="304"/>
      <c r="TSI120" s="304"/>
      <c r="TSJ120" s="304"/>
      <c r="TSK120" s="304"/>
      <c r="TSL120" s="304"/>
      <c r="TSM120" s="304"/>
      <c r="TSN120" s="304"/>
      <c r="TSO120" s="304"/>
      <c r="TSP120" s="304"/>
      <c r="TSQ120" s="304"/>
      <c r="TSR120" s="304"/>
      <c r="TSS120" s="304"/>
      <c r="TST120" s="304"/>
      <c r="TSU120" s="304"/>
      <c r="TSV120" s="304"/>
      <c r="TSW120" s="304"/>
      <c r="TSX120" s="304"/>
      <c r="TSY120" s="304"/>
      <c r="TSZ120" s="304"/>
      <c r="TTA120" s="304"/>
      <c r="TTB120" s="304"/>
      <c r="TTC120" s="304"/>
      <c r="TTD120" s="304"/>
      <c r="TTE120" s="304"/>
      <c r="TTF120" s="304"/>
      <c r="TTG120" s="304"/>
      <c r="TTH120" s="304"/>
      <c r="TTI120" s="304"/>
      <c r="TTJ120" s="304"/>
      <c r="TTK120" s="304"/>
      <c r="TTL120" s="304"/>
      <c r="TTM120" s="304"/>
      <c r="TTN120" s="304"/>
      <c r="TTO120" s="304"/>
      <c r="TTP120" s="304"/>
      <c r="TTQ120" s="304"/>
      <c r="TTR120" s="304"/>
      <c r="TTS120" s="304"/>
      <c r="TTT120" s="304"/>
      <c r="TTU120" s="304"/>
      <c r="TTV120" s="304"/>
      <c r="TTW120" s="304"/>
      <c r="TTX120" s="304"/>
      <c r="TTY120" s="304"/>
      <c r="TTZ120" s="304"/>
      <c r="TUA120" s="304"/>
      <c r="TUB120" s="304"/>
      <c r="TUC120" s="304"/>
      <c r="TUD120" s="304"/>
      <c r="TUE120" s="304"/>
      <c r="TUF120" s="304"/>
      <c r="TUG120" s="304"/>
      <c r="TUH120" s="304"/>
      <c r="TUI120" s="304"/>
      <c r="TUJ120" s="304"/>
      <c r="TUK120" s="304"/>
      <c r="TUL120" s="304"/>
      <c r="TUM120" s="304"/>
      <c r="TUN120" s="304"/>
      <c r="TUO120" s="304"/>
      <c r="TUP120" s="304"/>
      <c r="TUQ120" s="304"/>
      <c r="TUR120" s="304"/>
      <c r="TUS120" s="304"/>
      <c r="TUT120" s="304"/>
      <c r="TUU120" s="304"/>
      <c r="TUV120" s="304"/>
      <c r="TUW120" s="304"/>
      <c r="TUX120" s="304"/>
      <c r="TUY120" s="304"/>
      <c r="TUZ120" s="304"/>
      <c r="TVA120" s="304"/>
      <c r="TVB120" s="304"/>
      <c r="TVC120" s="304"/>
      <c r="TVD120" s="304"/>
      <c r="TVE120" s="304"/>
      <c r="TVF120" s="304"/>
      <c r="TVG120" s="304"/>
      <c r="TVH120" s="304"/>
      <c r="TVI120" s="304"/>
      <c r="TVJ120" s="304"/>
      <c r="TVK120" s="304"/>
      <c r="TVL120" s="304"/>
      <c r="TVM120" s="304"/>
      <c r="TVN120" s="304"/>
      <c r="TVO120" s="304"/>
      <c r="TVP120" s="304"/>
      <c r="TVQ120" s="304"/>
      <c r="TVR120" s="304"/>
      <c r="TVS120" s="304"/>
      <c r="TVT120" s="304"/>
      <c r="TVU120" s="304"/>
      <c r="TVV120" s="304"/>
      <c r="TVW120" s="304"/>
      <c r="TVX120" s="304"/>
      <c r="TVY120" s="304"/>
      <c r="TVZ120" s="304"/>
      <c r="TWA120" s="304"/>
      <c r="TWB120" s="304"/>
      <c r="TWC120" s="304"/>
      <c r="TWD120" s="304"/>
      <c r="TWE120" s="304"/>
      <c r="TWF120" s="304"/>
      <c r="TWG120" s="304"/>
      <c r="TWH120" s="304"/>
      <c r="TWI120" s="304"/>
      <c r="TWJ120" s="304"/>
      <c r="TWK120" s="304"/>
      <c r="TWL120" s="304"/>
      <c r="TWM120" s="304"/>
      <c r="TWN120" s="304"/>
      <c r="TWO120" s="304"/>
      <c r="TWP120" s="304"/>
      <c r="TWQ120" s="304"/>
      <c r="TWR120" s="304"/>
      <c r="TWS120" s="304"/>
      <c r="TWT120" s="304"/>
      <c r="TWU120" s="304"/>
      <c r="TWV120" s="304"/>
      <c r="TWW120" s="304"/>
      <c r="TWX120" s="304"/>
      <c r="TWY120" s="304"/>
      <c r="TWZ120" s="304"/>
      <c r="TXA120" s="304"/>
      <c r="TXB120" s="304"/>
      <c r="TXC120" s="304"/>
      <c r="TXD120" s="304"/>
      <c r="TXE120" s="304"/>
      <c r="TXF120" s="304"/>
      <c r="TXG120" s="304"/>
      <c r="TXH120" s="304"/>
      <c r="TXI120" s="304"/>
      <c r="TXJ120" s="304"/>
      <c r="TXK120" s="304"/>
      <c r="TXL120" s="304"/>
      <c r="TXM120" s="304"/>
      <c r="TXN120" s="304"/>
      <c r="TXO120" s="304"/>
      <c r="TXP120" s="304"/>
      <c r="TXQ120" s="304"/>
      <c r="TXR120" s="304"/>
      <c r="TXS120" s="304"/>
      <c r="TXT120" s="304"/>
      <c r="TXU120" s="304"/>
      <c r="TXV120" s="304"/>
      <c r="TXW120" s="304"/>
      <c r="TXX120" s="304"/>
      <c r="TXY120" s="304"/>
      <c r="TXZ120" s="304"/>
      <c r="TYA120" s="304"/>
      <c r="TYB120" s="304"/>
      <c r="TYC120" s="304"/>
      <c r="TYD120" s="304"/>
      <c r="TYE120" s="304"/>
      <c r="TYF120" s="304"/>
      <c r="TYG120" s="304"/>
      <c r="TYH120" s="304"/>
      <c r="TYI120" s="304"/>
      <c r="TYJ120" s="304"/>
      <c r="TYK120" s="304"/>
      <c r="TYL120" s="304"/>
      <c r="TYM120" s="304"/>
      <c r="TYN120" s="304"/>
      <c r="TYO120" s="304"/>
      <c r="TYP120" s="304"/>
      <c r="TYQ120" s="304"/>
      <c r="TYR120" s="304"/>
      <c r="TYS120" s="304"/>
      <c r="TYT120" s="304"/>
      <c r="TYU120" s="304"/>
      <c r="TYV120" s="304"/>
      <c r="TYW120" s="304"/>
      <c r="TYX120" s="304"/>
      <c r="TYY120" s="304"/>
      <c r="TYZ120" s="304"/>
      <c r="TZA120" s="304"/>
      <c r="TZB120" s="304"/>
      <c r="TZC120" s="304"/>
      <c r="TZD120" s="304"/>
      <c r="TZE120" s="304"/>
      <c r="TZF120" s="304"/>
      <c r="TZG120" s="304"/>
      <c r="TZH120" s="304"/>
      <c r="TZI120" s="304"/>
      <c r="TZJ120" s="304"/>
      <c r="TZK120" s="304"/>
      <c r="TZL120" s="304"/>
      <c r="TZM120" s="304"/>
      <c r="TZN120" s="304"/>
      <c r="TZO120" s="304"/>
      <c r="TZP120" s="304"/>
      <c r="TZQ120" s="304"/>
      <c r="TZR120" s="304"/>
      <c r="TZS120" s="304"/>
      <c r="TZT120" s="304"/>
      <c r="TZU120" s="304"/>
      <c r="TZV120" s="304"/>
      <c r="TZW120" s="304"/>
      <c r="TZX120" s="304"/>
      <c r="TZY120" s="304"/>
      <c r="TZZ120" s="304"/>
      <c r="UAA120" s="304"/>
      <c r="UAB120" s="304"/>
      <c r="UAC120" s="304"/>
      <c r="UAD120" s="304"/>
      <c r="UAE120" s="304"/>
      <c r="UAF120" s="304"/>
      <c r="UAG120" s="304"/>
      <c r="UAH120" s="304"/>
      <c r="UAI120" s="304"/>
      <c r="UAJ120" s="304"/>
      <c r="UAK120" s="304"/>
      <c r="UAL120" s="304"/>
      <c r="UAM120" s="304"/>
      <c r="UAN120" s="304"/>
      <c r="UAO120" s="304"/>
      <c r="UAP120" s="304"/>
      <c r="UAQ120" s="304"/>
      <c r="UAR120" s="304"/>
      <c r="UAS120" s="304"/>
      <c r="UAT120" s="304"/>
      <c r="UAU120" s="304"/>
      <c r="UAV120" s="304"/>
      <c r="UAW120" s="304"/>
      <c r="UAX120" s="304"/>
      <c r="UAY120" s="304"/>
      <c r="UAZ120" s="304"/>
      <c r="UBA120" s="304"/>
      <c r="UBB120" s="304"/>
      <c r="UBC120" s="304"/>
      <c r="UBD120" s="304"/>
      <c r="UBE120" s="304"/>
      <c r="UBF120" s="304"/>
      <c r="UBG120" s="304"/>
      <c r="UBH120" s="304"/>
      <c r="UBI120" s="304"/>
      <c r="UBJ120" s="304"/>
      <c r="UBK120" s="304"/>
      <c r="UBL120" s="304"/>
      <c r="UBM120" s="304"/>
      <c r="UBN120" s="304"/>
      <c r="UBO120" s="304"/>
      <c r="UBP120" s="304"/>
      <c r="UBQ120" s="304"/>
      <c r="UBR120" s="304"/>
      <c r="UBS120" s="304"/>
      <c r="UBT120" s="304"/>
      <c r="UBU120" s="304"/>
      <c r="UBV120" s="304"/>
      <c r="UBW120" s="304"/>
      <c r="UBX120" s="304"/>
      <c r="UBY120" s="304"/>
      <c r="UBZ120" s="304"/>
      <c r="UCA120" s="304"/>
      <c r="UCB120" s="304"/>
      <c r="UCC120" s="304"/>
      <c r="UCD120" s="304"/>
      <c r="UCE120" s="304"/>
      <c r="UCF120" s="304"/>
      <c r="UCG120" s="304"/>
      <c r="UCH120" s="304"/>
      <c r="UCI120" s="304"/>
      <c r="UCJ120" s="304"/>
      <c r="UCK120" s="304"/>
      <c r="UCL120" s="304"/>
      <c r="UCM120" s="304"/>
      <c r="UCN120" s="304"/>
      <c r="UCO120" s="304"/>
      <c r="UCP120" s="304"/>
      <c r="UCQ120" s="304"/>
      <c r="UCR120" s="304"/>
      <c r="UCS120" s="304"/>
      <c r="UCT120" s="304"/>
      <c r="UCU120" s="304"/>
      <c r="UCV120" s="304"/>
      <c r="UCW120" s="304"/>
      <c r="UCX120" s="304"/>
      <c r="UCY120" s="304"/>
      <c r="UCZ120" s="304"/>
      <c r="UDA120" s="304"/>
      <c r="UDB120" s="304"/>
      <c r="UDC120" s="304"/>
      <c r="UDD120" s="304"/>
      <c r="UDE120" s="304"/>
      <c r="UDF120" s="304"/>
      <c r="UDG120" s="304"/>
      <c r="UDH120" s="304"/>
      <c r="UDI120" s="304"/>
      <c r="UDJ120" s="304"/>
      <c r="UDK120" s="304"/>
      <c r="UDL120" s="304"/>
      <c r="UDM120" s="304"/>
      <c r="UDN120" s="304"/>
      <c r="UDO120" s="304"/>
      <c r="UDP120" s="304"/>
      <c r="UDQ120" s="304"/>
      <c r="UDR120" s="304"/>
      <c r="UDS120" s="304"/>
      <c r="UDT120" s="304"/>
      <c r="UDU120" s="304"/>
      <c r="UDV120" s="304"/>
      <c r="UDW120" s="304"/>
      <c r="UDX120" s="304"/>
      <c r="UDY120" s="304"/>
      <c r="UDZ120" s="304"/>
      <c r="UEA120" s="304"/>
      <c r="UEB120" s="304"/>
      <c r="UEC120" s="304"/>
      <c r="UED120" s="304"/>
      <c r="UEE120" s="304"/>
      <c r="UEF120" s="304"/>
      <c r="UEG120" s="304"/>
      <c r="UEH120" s="304"/>
      <c r="UEI120" s="304"/>
      <c r="UEJ120" s="304"/>
      <c r="UEK120" s="304"/>
      <c r="UEL120" s="304"/>
      <c r="UEM120" s="304"/>
      <c r="UEN120" s="304"/>
      <c r="UEO120" s="304"/>
      <c r="UEP120" s="304"/>
      <c r="UEQ120" s="304"/>
      <c r="UER120" s="304"/>
      <c r="UES120" s="304"/>
      <c r="UET120" s="304"/>
      <c r="UEU120" s="304"/>
      <c r="UEV120" s="304"/>
      <c r="UEW120" s="304"/>
      <c r="UEX120" s="304"/>
      <c r="UEY120" s="304"/>
      <c r="UEZ120" s="304"/>
      <c r="UFA120" s="304"/>
      <c r="UFB120" s="304"/>
      <c r="UFC120" s="304"/>
      <c r="UFD120" s="304"/>
      <c r="UFE120" s="304"/>
      <c r="UFF120" s="304"/>
      <c r="UFG120" s="304"/>
      <c r="UFH120" s="304"/>
      <c r="UFI120" s="304"/>
      <c r="UFJ120" s="304"/>
      <c r="UFK120" s="304"/>
      <c r="UFL120" s="304"/>
      <c r="UFM120" s="304"/>
      <c r="UFN120" s="304"/>
      <c r="UFO120" s="304"/>
      <c r="UFP120" s="304"/>
      <c r="UFQ120" s="304"/>
      <c r="UFR120" s="304"/>
      <c r="UFS120" s="304"/>
      <c r="UFT120" s="304"/>
      <c r="UFU120" s="304"/>
      <c r="UFV120" s="304"/>
      <c r="UFW120" s="304"/>
      <c r="UFX120" s="304"/>
      <c r="UFY120" s="304"/>
      <c r="UFZ120" s="304"/>
      <c r="UGA120" s="304"/>
      <c r="UGB120" s="304"/>
      <c r="UGC120" s="304"/>
      <c r="UGD120" s="304"/>
      <c r="UGE120" s="304"/>
      <c r="UGF120" s="304"/>
      <c r="UGG120" s="304"/>
      <c r="UGH120" s="304"/>
      <c r="UGI120" s="304"/>
      <c r="UGJ120" s="304"/>
      <c r="UGK120" s="304"/>
      <c r="UGL120" s="304"/>
      <c r="UGM120" s="304"/>
      <c r="UGN120" s="304"/>
      <c r="UGO120" s="304"/>
      <c r="UGP120" s="304"/>
      <c r="UGQ120" s="304"/>
      <c r="UGR120" s="304"/>
      <c r="UGS120" s="304"/>
      <c r="UGT120" s="304"/>
      <c r="UGU120" s="304"/>
      <c r="UGV120" s="304"/>
      <c r="UGW120" s="304"/>
      <c r="UGX120" s="304"/>
      <c r="UGY120" s="304"/>
      <c r="UGZ120" s="304"/>
      <c r="UHA120" s="304"/>
      <c r="UHB120" s="304"/>
      <c r="UHC120" s="304"/>
      <c r="UHD120" s="304"/>
      <c r="UHE120" s="304"/>
      <c r="UHF120" s="304"/>
      <c r="UHG120" s="304"/>
      <c r="UHH120" s="304"/>
      <c r="UHI120" s="304"/>
      <c r="UHJ120" s="304"/>
      <c r="UHK120" s="304"/>
      <c r="UHL120" s="304"/>
      <c r="UHM120" s="304"/>
      <c r="UHN120" s="304"/>
      <c r="UHO120" s="304"/>
      <c r="UHP120" s="304"/>
      <c r="UHQ120" s="304"/>
      <c r="UHR120" s="304"/>
      <c r="UHS120" s="304"/>
      <c r="UHT120" s="304"/>
      <c r="UHU120" s="304"/>
      <c r="UHV120" s="304"/>
      <c r="UHW120" s="304"/>
      <c r="UHX120" s="304"/>
      <c r="UHY120" s="304"/>
      <c r="UHZ120" s="304"/>
      <c r="UIA120" s="304"/>
      <c r="UIB120" s="304"/>
      <c r="UIC120" s="304"/>
      <c r="UID120" s="304"/>
      <c r="UIE120" s="304"/>
      <c r="UIF120" s="304"/>
      <c r="UIG120" s="304"/>
      <c r="UIH120" s="304"/>
      <c r="UII120" s="304"/>
      <c r="UIJ120" s="304"/>
      <c r="UIK120" s="304"/>
      <c r="UIL120" s="304"/>
      <c r="UIM120" s="304"/>
      <c r="UIN120" s="304"/>
      <c r="UIO120" s="304"/>
      <c r="UIP120" s="304"/>
      <c r="UIQ120" s="304"/>
      <c r="UIR120" s="304"/>
      <c r="UIS120" s="304"/>
      <c r="UIT120" s="304"/>
      <c r="UIU120" s="304"/>
      <c r="UIV120" s="304"/>
      <c r="UIW120" s="304"/>
      <c r="UIX120" s="304"/>
      <c r="UIY120" s="304"/>
      <c r="UIZ120" s="304"/>
      <c r="UJA120" s="304"/>
      <c r="UJB120" s="304"/>
      <c r="UJC120" s="304"/>
      <c r="UJD120" s="304"/>
      <c r="UJE120" s="304"/>
      <c r="UJF120" s="304"/>
      <c r="UJG120" s="304"/>
      <c r="UJH120" s="304"/>
      <c r="UJI120" s="304"/>
      <c r="UJJ120" s="304"/>
      <c r="UJK120" s="304"/>
      <c r="UJL120" s="304"/>
      <c r="UJM120" s="304"/>
      <c r="UJN120" s="304"/>
      <c r="UJO120" s="304"/>
      <c r="UJP120" s="304"/>
      <c r="UJQ120" s="304"/>
      <c r="UJR120" s="304"/>
      <c r="UJS120" s="304"/>
      <c r="UJT120" s="304"/>
      <c r="UJU120" s="304"/>
      <c r="UJV120" s="304"/>
      <c r="UJW120" s="304"/>
      <c r="UJX120" s="304"/>
      <c r="UJY120" s="304"/>
      <c r="UJZ120" s="304"/>
      <c r="UKA120" s="304"/>
      <c r="UKB120" s="304"/>
      <c r="UKC120" s="304"/>
      <c r="UKD120" s="304"/>
      <c r="UKE120" s="304"/>
      <c r="UKF120" s="304"/>
      <c r="UKG120" s="304"/>
      <c r="UKH120" s="304"/>
      <c r="UKI120" s="304"/>
      <c r="UKJ120" s="304"/>
      <c r="UKK120" s="304"/>
      <c r="UKL120" s="304"/>
      <c r="UKM120" s="304"/>
      <c r="UKN120" s="304"/>
      <c r="UKO120" s="304"/>
      <c r="UKP120" s="304"/>
      <c r="UKQ120" s="304"/>
      <c r="UKR120" s="304"/>
      <c r="UKS120" s="304"/>
      <c r="UKT120" s="304"/>
      <c r="UKU120" s="304"/>
      <c r="UKV120" s="304"/>
      <c r="UKW120" s="304"/>
      <c r="UKX120" s="304"/>
      <c r="UKY120" s="304"/>
      <c r="UKZ120" s="304"/>
      <c r="ULA120" s="304"/>
      <c r="ULB120" s="304"/>
      <c r="ULC120" s="304"/>
      <c r="ULD120" s="304"/>
      <c r="ULE120" s="304"/>
      <c r="ULF120" s="304"/>
      <c r="ULG120" s="304"/>
      <c r="ULH120" s="304"/>
      <c r="ULI120" s="304"/>
      <c r="ULJ120" s="304"/>
      <c r="ULK120" s="304"/>
      <c r="ULL120" s="304"/>
      <c r="ULM120" s="304"/>
      <c r="ULN120" s="304"/>
      <c r="ULO120" s="304"/>
      <c r="ULP120" s="304"/>
      <c r="ULQ120" s="304"/>
      <c r="ULR120" s="304"/>
      <c r="ULS120" s="304"/>
      <c r="ULT120" s="304"/>
      <c r="ULU120" s="304"/>
      <c r="ULV120" s="304"/>
      <c r="ULW120" s="304"/>
      <c r="ULX120" s="304"/>
      <c r="ULY120" s="304"/>
      <c r="ULZ120" s="304"/>
      <c r="UMA120" s="304"/>
      <c r="UMB120" s="304"/>
      <c r="UMC120" s="304"/>
      <c r="UMD120" s="304"/>
      <c r="UME120" s="304"/>
      <c r="UMF120" s="304"/>
      <c r="UMG120" s="304"/>
      <c r="UMH120" s="304"/>
      <c r="UMI120" s="304"/>
      <c r="UMJ120" s="304"/>
      <c r="UMK120" s="304"/>
      <c r="UML120" s="304"/>
      <c r="UMM120" s="304"/>
      <c r="UMN120" s="304"/>
      <c r="UMO120" s="304"/>
      <c r="UMP120" s="304"/>
      <c r="UMQ120" s="304"/>
      <c r="UMR120" s="304"/>
      <c r="UMS120" s="304"/>
      <c r="UMT120" s="304"/>
      <c r="UMU120" s="304"/>
      <c r="UMV120" s="304"/>
      <c r="UMW120" s="304"/>
      <c r="UMX120" s="304"/>
      <c r="UMY120" s="304"/>
      <c r="UMZ120" s="304"/>
      <c r="UNA120" s="304"/>
      <c r="UNB120" s="304"/>
      <c r="UNC120" s="304"/>
      <c r="UND120" s="304"/>
      <c r="UNE120" s="304"/>
      <c r="UNF120" s="304"/>
      <c r="UNG120" s="304"/>
      <c r="UNH120" s="304"/>
      <c r="UNI120" s="304"/>
      <c r="UNJ120" s="304"/>
      <c r="UNK120" s="304"/>
      <c r="UNL120" s="304"/>
      <c r="UNM120" s="304"/>
      <c r="UNN120" s="304"/>
      <c r="UNO120" s="304"/>
      <c r="UNP120" s="304"/>
      <c r="UNQ120" s="304"/>
      <c r="UNR120" s="304"/>
      <c r="UNS120" s="304"/>
      <c r="UNT120" s="304"/>
      <c r="UNU120" s="304"/>
      <c r="UNV120" s="304"/>
      <c r="UNW120" s="304"/>
      <c r="UNX120" s="304"/>
      <c r="UNY120" s="304"/>
      <c r="UNZ120" s="304"/>
      <c r="UOA120" s="304"/>
      <c r="UOB120" s="304"/>
      <c r="UOC120" s="304"/>
      <c r="UOD120" s="304"/>
      <c r="UOE120" s="304"/>
      <c r="UOF120" s="304"/>
      <c r="UOG120" s="304"/>
      <c r="UOH120" s="304"/>
      <c r="UOI120" s="304"/>
      <c r="UOJ120" s="304"/>
      <c r="UOK120" s="304"/>
      <c r="UOL120" s="304"/>
      <c r="UOM120" s="304"/>
      <c r="UON120" s="304"/>
      <c r="UOO120" s="304"/>
      <c r="UOP120" s="304"/>
      <c r="UOQ120" s="304"/>
      <c r="UOR120" s="304"/>
      <c r="UOS120" s="304"/>
      <c r="UOT120" s="304"/>
      <c r="UOU120" s="304"/>
      <c r="UOV120" s="304"/>
      <c r="UOW120" s="304"/>
      <c r="UOX120" s="304"/>
      <c r="UOY120" s="304"/>
      <c r="UOZ120" s="304"/>
      <c r="UPA120" s="304"/>
      <c r="UPB120" s="304"/>
      <c r="UPC120" s="304"/>
      <c r="UPD120" s="304"/>
      <c r="UPE120" s="304"/>
      <c r="UPF120" s="304"/>
      <c r="UPG120" s="304"/>
      <c r="UPH120" s="304"/>
      <c r="UPI120" s="304"/>
      <c r="UPJ120" s="304"/>
      <c r="UPK120" s="304"/>
      <c r="UPL120" s="304"/>
      <c r="UPM120" s="304"/>
      <c r="UPN120" s="304"/>
      <c r="UPO120" s="304"/>
      <c r="UPP120" s="304"/>
      <c r="UPQ120" s="304"/>
      <c r="UPR120" s="304"/>
      <c r="UPS120" s="304"/>
      <c r="UPT120" s="304"/>
      <c r="UPU120" s="304"/>
      <c r="UPV120" s="304"/>
      <c r="UPW120" s="304"/>
      <c r="UPX120" s="304"/>
      <c r="UPY120" s="304"/>
      <c r="UPZ120" s="304"/>
      <c r="UQA120" s="304"/>
      <c r="UQB120" s="304"/>
      <c r="UQC120" s="304"/>
      <c r="UQD120" s="304"/>
      <c r="UQE120" s="304"/>
      <c r="UQF120" s="304"/>
      <c r="UQG120" s="304"/>
      <c r="UQH120" s="304"/>
      <c r="UQI120" s="304"/>
      <c r="UQJ120" s="304"/>
      <c r="UQK120" s="304"/>
      <c r="UQL120" s="304"/>
      <c r="UQM120" s="304"/>
      <c r="UQN120" s="304"/>
      <c r="UQO120" s="304"/>
      <c r="UQP120" s="304"/>
      <c r="UQQ120" s="304"/>
      <c r="UQR120" s="304"/>
      <c r="UQS120" s="304"/>
      <c r="UQT120" s="304"/>
      <c r="UQU120" s="304"/>
      <c r="UQV120" s="304"/>
      <c r="UQW120" s="304"/>
      <c r="UQX120" s="304"/>
      <c r="UQY120" s="304"/>
      <c r="UQZ120" s="304"/>
      <c r="URA120" s="304"/>
      <c r="URB120" s="304"/>
      <c r="URC120" s="304"/>
      <c r="URD120" s="304"/>
      <c r="URE120" s="304"/>
      <c r="URF120" s="304"/>
      <c r="URG120" s="304"/>
      <c r="URH120" s="304"/>
      <c r="URI120" s="304"/>
      <c r="URJ120" s="304"/>
      <c r="URK120" s="304"/>
      <c r="URL120" s="304"/>
      <c r="URM120" s="304"/>
      <c r="URN120" s="304"/>
      <c r="URO120" s="304"/>
      <c r="URP120" s="304"/>
      <c r="URQ120" s="304"/>
      <c r="URR120" s="304"/>
      <c r="URS120" s="304"/>
      <c r="URT120" s="304"/>
      <c r="URU120" s="304"/>
      <c r="URV120" s="304"/>
      <c r="URW120" s="304"/>
      <c r="URX120" s="304"/>
      <c r="URY120" s="304"/>
      <c r="URZ120" s="304"/>
      <c r="USA120" s="304"/>
      <c r="USB120" s="304"/>
      <c r="USC120" s="304"/>
      <c r="USD120" s="304"/>
      <c r="USE120" s="304"/>
      <c r="USF120" s="304"/>
      <c r="USG120" s="304"/>
      <c r="USH120" s="304"/>
      <c r="USI120" s="304"/>
      <c r="USJ120" s="304"/>
      <c r="USK120" s="304"/>
      <c r="USL120" s="304"/>
      <c r="USM120" s="304"/>
      <c r="USN120" s="304"/>
      <c r="USO120" s="304"/>
      <c r="USP120" s="304"/>
      <c r="USQ120" s="304"/>
      <c r="USR120" s="304"/>
      <c r="USS120" s="304"/>
      <c r="UST120" s="304"/>
      <c r="USU120" s="304"/>
      <c r="USV120" s="304"/>
      <c r="USW120" s="304"/>
      <c r="USX120" s="304"/>
      <c r="USY120" s="304"/>
      <c r="USZ120" s="304"/>
      <c r="UTA120" s="304"/>
      <c r="UTB120" s="304"/>
      <c r="UTC120" s="304"/>
      <c r="UTD120" s="304"/>
      <c r="UTE120" s="304"/>
      <c r="UTF120" s="304"/>
      <c r="UTG120" s="304"/>
      <c r="UTH120" s="304"/>
      <c r="UTI120" s="304"/>
      <c r="UTJ120" s="304"/>
      <c r="UTK120" s="304"/>
      <c r="UTL120" s="304"/>
      <c r="UTM120" s="304"/>
      <c r="UTN120" s="304"/>
      <c r="UTO120" s="304"/>
      <c r="UTP120" s="304"/>
      <c r="UTQ120" s="304"/>
      <c r="UTR120" s="304"/>
      <c r="UTS120" s="304"/>
      <c r="UTT120" s="304"/>
      <c r="UTU120" s="304"/>
      <c r="UTV120" s="304"/>
      <c r="UTW120" s="304"/>
      <c r="UTX120" s="304"/>
      <c r="UTY120" s="304"/>
      <c r="UTZ120" s="304"/>
      <c r="UUA120" s="304"/>
      <c r="UUB120" s="304"/>
      <c r="UUC120" s="304"/>
      <c r="UUD120" s="304"/>
      <c r="UUE120" s="304"/>
      <c r="UUF120" s="304"/>
      <c r="UUG120" s="304"/>
      <c r="UUH120" s="304"/>
      <c r="UUI120" s="304"/>
      <c r="UUJ120" s="304"/>
      <c r="UUK120" s="304"/>
      <c r="UUL120" s="304"/>
      <c r="UUM120" s="304"/>
      <c r="UUN120" s="304"/>
      <c r="UUO120" s="304"/>
      <c r="UUP120" s="304"/>
      <c r="UUQ120" s="304"/>
      <c r="UUR120" s="304"/>
      <c r="UUS120" s="304"/>
      <c r="UUT120" s="304"/>
      <c r="UUU120" s="304"/>
      <c r="UUV120" s="304"/>
      <c r="UUW120" s="304"/>
      <c r="UUX120" s="304"/>
      <c r="UUY120" s="304"/>
      <c r="UUZ120" s="304"/>
      <c r="UVA120" s="304"/>
      <c r="UVB120" s="304"/>
      <c r="UVC120" s="304"/>
      <c r="UVD120" s="304"/>
      <c r="UVE120" s="304"/>
      <c r="UVF120" s="304"/>
      <c r="UVG120" s="304"/>
      <c r="UVH120" s="304"/>
      <c r="UVI120" s="304"/>
      <c r="UVJ120" s="304"/>
      <c r="UVK120" s="304"/>
      <c r="UVL120" s="304"/>
      <c r="UVM120" s="304"/>
      <c r="UVN120" s="304"/>
      <c r="UVO120" s="304"/>
      <c r="UVP120" s="304"/>
      <c r="UVQ120" s="304"/>
      <c r="UVR120" s="304"/>
      <c r="UVS120" s="304"/>
      <c r="UVT120" s="304"/>
      <c r="UVU120" s="304"/>
      <c r="UVV120" s="304"/>
      <c r="UVW120" s="304"/>
      <c r="UVX120" s="304"/>
      <c r="UVY120" s="304"/>
      <c r="UVZ120" s="304"/>
      <c r="UWA120" s="304"/>
      <c r="UWB120" s="304"/>
      <c r="UWC120" s="304"/>
      <c r="UWD120" s="304"/>
      <c r="UWE120" s="304"/>
      <c r="UWF120" s="304"/>
      <c r="UWG120" s="304"/>
      <c r="UWH120" s="304"/>
      <c r="UWI120" s="304"/>
      <c r="UWJ120" s="304"/>
      <c r="UWK120" s="304"/>
      <c r="UWL120" s="304"/>
      <c r="UWM120" s="304"/>
      <c r="UWN120" s="304"/>
      <c r="UWO120" s="304"/>
      <c r="UWP120" s="304"/>
      <c r="UWQ120" s="304"/>
      <c r="UWR120" s="304"/>
      <c r="UWS120" s="304"/>
      <c r="UWT120" s="304"/>
      <c r="UWU120" s="304"/>
      <c r="UWV120" s="304"/>
      <c r="UWW120" s="304"/>
      <c r="UWX120" s="304"/>
      <c r="UWY120" s="304"/>
      <c r="UWZ120" s="304"/>
      <c r="UXA120" s="304"/>
      <c r="UXB120" s="304"/>
      <c r="UXC120" s="304"/>
      <c r="UXD120" s="304"/>
      <c r="UXE120" s="304"/>
      <c r="UXF120" s="304"/>
      <c r="UXG120" s="304"/>
      <c r="UXH120" s="304"/>
      <c r="UXI120" s="304"/>
      <c r="UXJ120" s="304"/>
      <c r="UXK120" s="304"/>
      <c r="UXL120" s="304"/>
      <c r="UXM120" s="304"/>
      <c r="UXN120" s="304"/>
      <c r="UXO120" s="304"/>
      <c r="UXP120" s="304"/>
      <c r="UXQ120" s="304"/>
      <c r="UXR120" s="304"/>
      <c r="UXS120" s="304"/>
      <c r="UXT120" s="304"/>
      <c r="UXU120" s="304"/>
      <c r="UXV120" s="304"/>
      <c r="UXW120" s="304"/>
      <c r="UXX120" s="304"/>
      <c r="UXY120" s="304"/>
      <c r="UXZ120" s="304"/>
      <c r="UYA120" s="304"/>
      <c r="UYB120" s="304"/>
      <c r="UYC120" s="304"/>
      <c r="UYD120" s="304"/>
      <c r="UYE120" s="304"/>
      <c r="UYF120" s="304"/>
      <c r="UYG120" s="304"/>
      <c r="UYH120" s="304"/>
      <c r="UYI120" s="304"/>
      <c r="UYJ120" s="304"/>
      <c r="UYK120" s="304"/>
      <c r="UYL120" s="304"/>
      <c r="UYM120" s="304"/>
      <c r="UYN120" s="304"/>
      <c r="UYO120" s="304"/>
      <c r="UYP120" s="304"/>
      <c r="UYQ120" s="304"/>
      <c r="UYR120" s="304"/>
      <c r="UYS120" s="304"/>
      <c r="UYT120" s="304"/>
      <c r="UYU120" s="304"/>
      <c r="UYV120" s="304"/>
      <c r="UYW120" s="304"/>
      <c r="UYX120" s="304"/>
      <c r="UYY120" s="304"/>
      <c r="UYZ120" s="304"/>
      <c r="UZA120" s="304"/>
      <c r="UZB120" s="304"/>
      <c r="UZC120" s="304"/>
      <c r="UZD120" s="304"/>
      <c r="UZE120" s="304"/>
      <c r="UZF120" s="304"/>
      <c r="UZG120" s="304"/>
      <c r="UZH120" s="304"/>
      <c r="UZI120" s="304"/>
      <c r="UZJ120" s="304"/>
      <c r="UZK120" s="304"/>
      <c r="UZL120" s="304"/>
      <c r="UZM120" s="304"/>
      <c r="UZN120" s="304"/>
      <c r="UZO120" s="304"/>
      <c r="UZP120" s="304"/>
      <c r="UZQ120" s="304"/>
      <c r="UZR120" s="304"/>
      <c r="UZS120" s="304"/>
      <c r="UZT120" s="304"/>
      <c r="UZU120" s="304"/>
      <c r="UZV120" s="304"/>
      <c r="UZW120" s="304"/>
      <c r="UZX120" s="304"/>
      <c r="UZY120" s="304"/>
      <c r="UZZ120" s="304"/>
      <c r="VAA120" s="304"/>
      <c r="VAB120" s="304"/>
      <c r="VAC120" s="304"/>
      <c r="VAD120" s="304"/>
      <c r="VAE120" s="304"/>
      <c r="VAF120" s="304"/>
      <c r="VAG120" s="304"/>
      <c r="VAH120" s="304"/>
      <c r="VAI120" s="304"/>
      <c r="VAJ120" s="304"/>
      <c r="VAK120" s="304"/>
      <c r="VAL120" s="304"/>
      <c r="VAM120" s="304"/>
      <c r="VAN120" s="304"/>
      <c r="VAO120" s="304"/>
      <c r="VAP120" s="304"/>
      <c r="VAQ120" s="304"/>
      <c r="VAR120" s="304"/>
      <c r="VAS120" s="304"/>
      <c r="VAT120" s="304"/>
      <c r="VAU120" s="304"/>
      <c r="VAV120" s="304"/>
      <c r="VAW120" s="304"/>
      <c r="VAX120" s="304"/>
      <c r="VAY120" s="304"/>
      <c r="VAZ120" s="304"/>
      <c r="VBA120" s="304"/>
      <c r="VBB120" s="304"/>
      <c r="VBC120" s="304"/>
      <c r="VBD120" s="304"/>
      <c r="VBE120" s="304"/>
      <c r="VBF120" s="304"/>
      <c r="VBG120" s="304"/>
      <c r="VBH120" s="304"/>
      <c r="VBI120" s="304"/>
      <c r="VBJ120" s="304"/>
      <c r="VBK120" s="304"/>
      <c r="VBL120" s="304"/>
      <c r="VBM120" s="304"/>
      <c r="VBN120" s="304"/>
      <c r="VBO120" s="304"/>
      <c r="VBP120" s="304"/>
      <c r="VBQ120" s="304"/>
      <c r="VBR120" s="304"/>
      <c r="VBS120" s="304"/>
      <c r="VBT120" s="304"/>
      <c r="VBU120" s="304"/>
      <c r="VBV120" s="304"/>
      <c r="VBW120" s="304"/>
      <c r="VBX120" s="304"/>
      <c r="VBY120" s="304"/>
      <c r="VBZ120" s="304"/>
      <c r="VCA120" s="304"/>
      <c r="VCB120" s="304"/>
      <c r="VCC120" s="304"/>
      <c r="VCD120" s="304"/>
      <c r="VCE120" s="304"/>
      <c r="VCF120" s="304"/>
      <c r="VCG120" s="304"/>
      <c r="VCH120" s="304"/>
      <c r="VCI120" s="304"/>
      <c r="VCJ120" s="304"/>
      <c r="VCK120" s="304"/>
      <c r="VCL120" s="304"/>
      <c r="VCM120" s="304"/>
      <c r="VCN120" s="304"/>
      <c r="VCO120" s="304"/>
      <c r="VCP120" s="304"/>
      <c r="VCQ120" s="304"/>
      <c r="VCR120" s="304"/>
      <c r="VCS120" s="304"/>
      <c r="VCT120" s="304"/>
      <c r="VCU120" s="304"/>
      <c r="VCV120" s="304"/>
      <c r="VCW120" s="304"/>
      <c r="VCX120" s="304"/>
      <c r="VCY120" s="304"/>
      <c r="VCZ120" s="304"/>
      <c r="VDA120" s="304"/>
      <c r="VDB120" s="304"/>
      <c r="VDC120" s="304"/>
      <c r="VDD120" s="304"/>
      <c r="VDE120" s="304"/>
      <c r="VDF120" s="304"/>
      <c r="VDG120" s="304"/>
      <c r="VDH120" s="304"/>
      <c r="VDI120" s="304"/>
      <c r="VDJ120" s="304"/>
      <c r="VDK120" s="304"/>
      <c r="VDL120" s="304"/>
      <c r="VDM120" s="304"/>
      <c r="VDN120" s="304"/>
      <c r="VDO120" s="304"/>
      <c r="VDP120" s="304"/>
      <c r="VDQ120" s="304"/>
      <c r="VDR120" s="304"/>
      <c r="VDS120" s="304"/>
      <c r="VDT120" s="304"/>
      <c r="VDU120" s="304"/>
      <c r="VDV120" s="304"/>
      <c r="VDW120" s="304"/>
      <c r="VDX120" s="304"/>
      <c r="VDY120" s="304"/>
      <c r="VDZ120" s="304"/>
      <c r="VEA120" s="304"/>
      <c r="VEB120" s="304"/>
      <c r="VEC120" s="304"/>
      <c r="VED120" s="304"/>
      <c r="VEE120" s="304"/>
      <c r="VEF120" s="304"/>
      <c r="VEG120" s="304"/>
      <c r="VEH120" s="304"/>
      <c r="VEI120" s="304"/>
      <c r="VEJ120" s="304"/>
      <c r="VEK120" s="304"/>
      <c r="VEL120" s="304"/>
      <c r="VEM120" s="304"/>
      <c r="VEN120" s="304"/>
      <c r="VEO120" s="304"/>
      <c r="VEP120" s="304"/>
      <c r="VEQ120" s="304"/>
      <c r="VER120" s="304"/>
      <c r="VES120" s="304"/>
      <c r="VET120" s="304"/>
      <c r="VEU120" s="304"/>
      <c r="VEV120" s="304"/>
      <c r="VEW120" s="304"/>
      <c r="VEX120" s="304"/>
      <c r="VEY120" s="304"/>
      <c r="VEZ120" s="304"/>
      <c r="VFA120" s="304"/>
      <c r="VFB120" s="304"/>
      <c r="VFC120" s="304"/>
      <c r="VFD120" s="304"/>
      <c r="VFE120" s="304"/>
      <c r="VFF120" s="304"/>
      <c r="VFG120" s="304"/>
      <c r="VFH120" s="304"/>
      <c r="VFI120" s="304"/>
      <c r="VFJ120" s="304"/>
      <c r="VFK120" s="304"/>
      <c r="VFL120" s="304"/>
      <c r="VFM120" s="304"/>
      <c r="VFN120" s="304"/>
      <c r="VFO120" s="304"/>
      <c r="VFP120" s="304"/>
      <c r="VFQ120" s="304"/>
      <c r="VFR120" s="304"/>
      <c r="VFS120" s="304"/>
      <c r="VFT120" s="304"/>
      <c r="VFU120" s="304"/>
      <c r="VFV120" s="304"/>
      <c r="VFW120" s="304"/>
      <c r="VFX120" s="304"/>
      <c r="VFY120" s="304"/>
      <c r="VFZ120" s="304"/>
      <c r="VGA120" s="304"/>
      <c r="VGB120" s="304"/>
      <c r="VGC120" s="304"/>
      <c r="VGD120" s="304"/>
      <c r="VGE120" s="304"/>
      <c r="VGF120" s="304"/>
      <c r="VGG120" s="304"/>
      <c r="VGH120" s="304"/>
      <c r="VGI120" s="304"/>
      <c r="VGJ120" s="304"/>
      <c r="VGK120" s="304"/>
      <c r="VGL120" s="304"/>
      <c r="VGM120" s="304"/>
      <c r="VGN120" s="304"/>
      <c r="VGO120" s="304"/>
      <c r="VGP120" s="304"/>
      <c r="VGQ120" s="304"/>
      <c r="VGR120" s="304"/>
      <c r="VGS120" s="304"/>
      <c r="VGT120" s="304"/>
      <c r="VGU120" s="304"/>
      <c r="VGV120" s="304"/>
      <c r="VGW120" s="304"/>
      <c r="VGX120" s="304"/>
      <c r="VGY120" s="304"/>
      <c r="VGZ120" s="304"/>
      <c r="VHA120" s="304"/>
      <c r="VHB120" s="304"/>
      <c r="VHC120" s="304"/>
      <c r="VHD120" s="304"/>
      <c r="VHE120" s="304"/>
      <c r="VHF120" s="304"/>
      <c r="VHG120" s="304"/>
      <c r="VHH120" s="304"/>
      <c r="VHI120" s="304"/>
      <c r="VHJ120" s="304"/>
      <c r="VHK120" s="304"/>
      <c r="VHL120" s="304"/>
      <c r="VHM120" s="304"/>
      <c r="VHN120" s="304"/>
      <c r="VHO120" s="304"/>
      <c r="VHP120" s="304"/>
      <c r="VHQ120" s="304"/>
      <c r="VHR120" s="304"/>
      <c r="VHS120" s="304"/>
      <c r="VHT120" s="304"/>
      <c r="VHU120" s="304"/>
      <c r="VHV120" s="304"/>
      <c r="VHW120" s="304"/>
      <c r="VHX120" s="304"/>
      <c r="VHY120" s="304"/>
      <c r="VHZ120" s="304"/>
      <c r="VIA120" s="304"/>
      <c r="VIB120" s="304"/>
      <c r="VIC120" s="304"/>
      <c r="VID120" s="304"/>
      <c r="VIE120" s="304"/>
      <c r="VIF120" s="304"/>
      <c r="VIG120" s="304"/>
      <c r="VIH120" s="304"/>
      <c r="VII120" s="304"/>
      <c r="VIJ120" s="304"/>
      <c r="VIK120" s="304"/>
      <c r="VIL120" s="304"/>
      <c r="VIM120" s="304"/>
      <c r="VIN120" s="304"/>
      <c r="VIO120" s="304"/>
      <c r="VIP120" s="304"/>
      <c r="VIQ120" s="304"/>
      <c r="VIR120" s="304"/>
      <c r="VIS120" s="304"/>
      <c r="VIT120" s="304"/>
      <c r="VIU120" s="304"/>
      <c r="VIV120" s="304"/>
      <c r="VIW120" s="304"/>
      <c r="VIX120" s="304"/>
      <c r="VIY120" s="304"/>
      <c r="VIZ120" s="304"/>
      <c r="VJA120" s="304"/>
      <c r="VJB120" s="304"/>
      <c r="VJC120" s="304"/>
      <c r="VJD120" s="304"/>
      <c r="VJE120" s="304"/>
      <c r="VJF120" s="304"/>
      <c r="VJG120" s="304"/>
      <c r="VJH120" s="304"/>
      <c r="VJI120" s="304"/>
      <c r="VJJ120" s="304"/>
      <c r="VJK120" s="304"/>
      <c r="VJL120" s="304"/>
      <c r="VJM120" s="304"/>
      <c r="VJN120" s="304"/>
      <c r="VJO120" s="304"/>
      <c r="VJP120" s="304"/>
      <c r="VJQ120" s="304"/>
      <c r="VJR120" s="304"/>
      <c r="VJS120" s="304"/>
      <c r="VJT120" s="304"/>
      <c r="VJU120" s="304"/>
      <c r="VJV120" s="304"/>
      <c r="VJW120" s="304"/>
      <c r="VJX120" s="304"/>
      <c r="VJY120" s="304"/>
      <c r="VJZ120" s="304"/>
      <c r="VKA120" s="304"/>
      <c r="VKB120" s="304"/>
      <c r="VKC120" s="304"/>
      <c r="VKD120" s="304"/>
      <c r="VKE120" s="304"/>
      <c r="VKF120" s="304"/>
      <c r="VKG120" s="304"/>
      <c r="VKH120" s="304"/>
      <c r="VKI120" s="304"/>
      <c r="VKJ120" s="304"/>
      <c r="VKK120" s="304"/>
      <c r="VKL120" s="304"/>
      <c r="VKM120" s="304"/>
      <c r="VKN120" s="304"/>
      <c r="VKO120" s="304"/>
      <c r="VKP120" s="304"/>
      <c r="VKQ120" s="304"/>
      <c r="VKR120" s="304"/>
      <c r="VKS120" s="304"/>
      <c r="VKT120" s="304"/>
      <c r="VKU120" s="304"/>
      <c r="VKV120" s="304"/>
      <c r="VKW120" s="304"/>
      <c r="VKX120" s="304"/>
      <c r="VKY120" s="304"/>
      <c r="VKZ120" s="304"/>
      <c r="VLA120" s="304"/>
      <c r="VLB120" s="304"/>
      <c r="VLC120" s="304"/>
      <c r="VLD120" s="304"/>
      <c r="VLE120" s="304"/>
      <c r="VLF120" s="304"/>
      <c r="VLG120" s="304"/>
      <c r="VLH120" s="304"/>
      <c r="VLI120" s="304"/>
      <c r="VLJ120" s="304"/>
      <c r="VLK120" s="304"/>
      <c r="VLL120" s="304"/>
      <c r="VLM120" s="304"/>
      <c r="VLN120" s="304"/>
      <c r="VLO120" s="304"/>
      <c r="VLP120" s="304"/>
      <c r="VLQ120" s="304"/>
      <c r="VLR120" s="304"/>
      <c r="VLS120" s="304"/>
      <c r="VLT120" s="304"/>
      <c r="VLU120" s="304"/>
      <c r="VLV120" s="304"/>
      <c r="VLW120" s="304"/>
      <c r="VLX120" s="304"/>
      <c r="VLY120" s="304"/>
      <c r="VLZ120" s="304"/>
      <c r="VMA120" s="304"/>
      <c r="VMB120" s="304"/>
      <c r="VMC120" s="304"/>
      <c r="VMD120" s="304"/>
      <c r="VME120" s="304"/>
      <c r="VMF120" s="304"/>
      <c r="VMG120" s="304"/>
      <c r="VMH120" s="304"/>
      <c r="VMI120" s="304"/>
      <c r="VMJ120" s="304"/>
      <c r="VMK120" s="304"/>
      <c r="VML120" s="304"/>
      <c r="VMM120" s="304"/>
      <c r="VMN120" s="304"/>
      <c r="VMO120" s="304"/>
      <c r="VMP120" s="304"/>
      <c r="VMQ120" s="304"/>
      <c r="VMR120" s="304"/>
      <c r="VMS120" s="304"/>
      <c r="VMT120" s="304"/>
      <c r="VMU120" s="304"/>
      <c r="VMV120" s="304"/>
      <c r="VMW120" s="304"/>
      <c r="VMX120" s="304"/>
      <c r="VMY120" s="304"/>
      <c r="VMZ120" s="304"/>
      <c r="VNA120" s="304"/>
      <c r="VNB120" s="304"/>
      <c r="VNC120" s="304"/>
      <c r="VND120" s="304"/>
      <c r="VNE120" s="304"/>
      <c r="VNF120" s="304"/>
      <c r="VNG120" s="304"/>
      <c r="VNH120" s="304"/>
      <c r="VNI120" s="304"/>
      <c r="VNJ120" s="304"/>
      <c r="VNK120" s="304"/>
      <c r="VNL120" s="304"/>
      <c r="VNM120" s="304"/>
      <c r="VNN120" s="304"/>
      <c r="VNO120" s="304"/>
      <c r="VNP120" s="304"/>
      <c r="VNQ120" s="304"/>
      <c r="VNR120" s="304"/>
      <c r="VNS120" s="304"/>
      <c r="VNT120" s="304"/>
      <c r="VNU120" s="304"/>
      <c r="VNV120" s="304"/>
      <c r="VNW120" s="304"/>
      <c r="VNX120" s="304"/>
      <c r="VNY120" s="304"/>
      <c r="VNZ120" s="304"/>
      <c r="VOA120" s="304"/>
      <c r="VOB120" s="304"/>
      <c r="VOC120" s="304"/>
      <c r="VOD120" s="304"/>
      <c r="VOE120" s="304"/>
      <c r="VOF120" s="304"/>
      <c r="VOG120" s="304"/>
      <c r="VOH120" s="304"/>
      <c r="VOI120" s="304"/>
      <c r="VOJ120" s="304"/>
      <c r="VOK120" s="304"/>
      <c r="VOL120" s="304"/>
      <c r="VOM120" s="304"/>
      <c r="VON120" s="304"/>
      <c r="VOO120" s="304"/>
      <c r="VOP120" s="304"/>
      <c r="VOQ120" s="304"/>
      <c r="VOR120" s="304"/>
      <c r="VOS120" s="304"/>
      <c r="VOT120" s="304"/>
      <c r="VOU120" s="304"/>
      <c r="VOV120" s="304"/>
      <c r="VOW120" s="304"/>
      <c r="VOX120" s="304"/>
      <c r="VOY120" s="304"/>
      <c r="VOZ120" s="304"/>
      <c r="VPA120" s="304"/>
      <c r="VPB120" s="304"/>
      <c r="VPC120" s="304"/>
      <c r="VPD120" s="304"/>
      <c r="VPE120" s="304"/>
      <c r="VPF120" s="304"/>
      <c r="VPG120" s="304"/>
      <c r="VPH120" s="304"/>
      <c r="VPI120" s="304"/>
      <c r="VPJ120" s="304"/>
      <c r="VPK120" s="304"/>
      <c r="VPL120" s="304"/>
      <c r="VPM120" s="304"/>
      <c r="VPN120" s="304"/>
      <c r="VPO120" s="304"/>
      <c r="VPP120" s="304"/>
      <c r="VPQ120" s="304"/>
      <c r="VPR120" s="304"/>
      <c r="VPS120" s="304"/>
      <c r="VPT120" s="304"/>
      <c r="VPU120" s="304"/>
      <c r="VPV120" s="304"/>
      <c r="VPW120" s="304"/>
      <c r="VPX120" s="304"/>
      <c r="VPY120" s="304"/>
      <c r="VPZ120" s="304"/>
      <c r="VQA120" s="304"/>
      <c r="VQB120" s="304"/>
      <c r="VQC120" s="304"/>
      <c r="VQD120" s="304"/>
      <c r="VQE120" s="304"/>
      <c r="VQF120" s="304"/>
      <c r="VQG120" s="304"/>
      <c r="VQH120" s="304"/>
      <c r="VQI120" s="304"/>
      <c r="VQJ120" s="304"/>
      <c r="VQK120" s="304"/>
      <c r="VQL120" s="304"/>
      <c r="VQM120" s="304"/>
      <c r="VQN120" s="304"/>
      <c r="VQO120" s="304"/>
      <c r="VQP120" s="304"/>
      <c r="VQQ120" s="304"/>
      <c r="VQR120" s="304"/>
      <c r="VQS120" s="304"/>
      <c r="VQT120" s="304"/>
      <c r="VQU120" s="304"/>
      <c r="VQV120" s="304"/>
      <c r="VQW120" s="304"/>
      <c r="VQX120" s="304"/>
      <c r="VQY120" s="304"/>
      <c r="VQZ120" s="304"/>
      <c r="VRA120" s="304"/>
      <c r="VRB120" s="304"/>
      <c r="VRC120" s="304"/>
      <c r="VRD120" s="304"/>
      <c r="VRE120" s="304"/>
      <c r="VRF120" s="304"/>
      <c r="VRG120" s="304"/>
      <c r="VRH120" s="304"/>
      <c r="VRI120" s="304"/>
      <c r="VRJ120" s="304"/>
      <c r="VRK120" s="304"/>
      <c r="VRL120" s="304"/>
      <c r="VRM120" s="304"/>
      <c r="VRN120" s="304"/>
      <c r="VRO120" s="304"/>
      <c r="VRP120" s="304"/>
      <c r="VRQ120" s="304"/>
      <c r="VRR120" s="304"/>
      <c r="VRS120" s="304"/>
      <c r="VRT120" s="304"/>
      <c r="VRU120" s="304"/>
      <c r="VRV120" s="304"/>
      <c r="VRW120" s="304"/>
      <c r="VRX120" s="304"/>
      <c r="VRY120" s="304"/>
      <c r="VRZ120" s="304"/>
      <c r="VSA120" s="304"/>
      <c r="VSB120" s="304"/>
      <c r="VSC120" s="304"/>
      <c r="VSD120" s="304"/>
      <c r="VSE120" s="304"/>
      <c r="VSF120" s="304"/>
      <c r="VSG120" s="304"/>
      <c r="VSH120" s="304"/>
      <c r="VSI120" s="304"/>
      <c r="VSJ120" s="304"/>
      <c r="VSK120" s="304"/>
      <c r="VSL120" s="304"/>
      <c r="VSM120" s="304"/>
      <c r="VSN120" s="304"/>
      <c r="VSO120" s="304"/>
      <c r="VSP120" s="304"/>
      <c r="VSQ120" s="304"/>
      <c r="VSR120" s="304"/>
      <c r="VSS120" s="304"/>
      <c r="VST120" s="304"/>
      <c r="VSU120" s="304"/>
      <c r="VSV120" s="304"/>
      <c r="VSW120" s="304"/>
      <c r="VSX120" s="304"/>
      <c r="VSY120" s="304"/>
      <c r="VSZ120" s="304"/>
      <c r="VTA120" s="304"/>
      <c r="VTB120" s="304"/>
      <c r="VTC120" s="304"/>
      <c r="VTD120" s="304"/>
      <c r="VTE120" s="304"/>
      <c r="VTF120" s="304"/>
      <c r="VTG120" s="304"/>
      <c r="VTH120" s="304"/>
      <c r="VTI120" s="304"/>
      <c r="VTJ120" s="304"/>
      <c r="VTK120" s="304"/>
      <c r="VTL120" s="304"/>
      <c r="VTM120" s="304"/>
      <c r="VTN120" s="304"/>
      <c r="VTO120" s="304"/>
      <c r="VTP120" s="304"/>
      <c r="VTQ120" s="304"/>
      <c r="VTR120" s="304"/>
      <c r="VTS120" s="304"/>
      <c r="VTT120" s="304"/>
      <c r="VTU120" s="304"/>
      <c r="VTV120" s="304"/>
      <c r="VTW120" s="304"/>
      <c r="VTX120" s="304"/>
      <c r="VTY120" s="304"/>
      <c r="VTZ120" s="304"/>
      <c r="VUA120" s="304"/>
      <c r="VUB120" s="304"/>
      <c r="VUC120" s="304"/>
      <c r="VUD120" s="304"/>
      <c r="VUE120" s="304"/>
      <c r="VUF120" s="304"/>
      <c r="VUG120" s="304"/>
      <c r="VUH120" s="304"/>
      <c r="VUI120" s="304"/>
      <c r="VUJ120" s="304"/>
      <c r="VUK120" s="304"/>
      <c r="VUL120" s="304"/>
      <c r="VUM120" s="304"/>
      <c r="VUN120" s="304"/>
      <c r="VUO120" s="304"/>
      <c r="VUP120" s="304"/>
      <c r="VUQ120" s="304"/>
      <c r="VUR120" s="304"/>
      <c r="VUS120" s="304"/>
      <c r="VUT120" s="304"/>
      <c r="VUU120" s="304"/>
      <c r="VUV120" s="304"/>
      <c r="VUW120" s="304"/>
      <c r="VUX120" s="304"/>
      <c r="VUY120" s="304"/>
      <c r="VUZ120" s="304"/>
      <c r="VVA120" s="304"/>
      <c r="VVB120" s="304"/>
      <c r="VVC120" s="304"/>
      <c r="VVD120" s="304"/>
      <c r="VVE120" s="304"/>
      <c r="VVF120" s="304"/>
      <c r="VVG120" s="304"/>
      <c r="VVH120" s="304"/>
      <c r="VVI120" s="304"/>
      <c r="VVJ120" s="304"/>
      <c r="VVK120" s="304"/>
      <c r="VVL120" s="304"/>
      <c r="VVM120" s="304"/>
      <c r="VVN120" s="304"/>
      <c r="VVO120" s="304"/>
      <c r="VVP120" s="304"/>
      <c r="VVQ120" s="304"/>
      <c r="VVR120" s="304"/>
      <c r="VVS120" s="304"/>
      <c r="VVT120" s="304"/>
      <c r="VVU120" s="304"/>
      <c r="VVV120" s="304"/>
      <c r="VVW120" s="304"/>
      <c r="VVX120" s="304"/>
      <c r="VVY120" s="304"/>
      <c r="VVZ120" s="304"/>
      <c r="VWA120" s="304"/>
      <c r="VWB120" s="304"/>
      <c r="VWC120" s="304"/>
      <c r="VWD120" s="304"/>
      <c r="VWE120" s="304"/>
      <c r="VWF120" s="304"/>
      <c r="VWG120" s="304"/>
      <c r="VWH120" s="304"/>
      <c r="VWI120" s="304"/>
      <c r="VWJ120" s="304"/>
      <c r="VWK120" s="304"/>
      <c r="VWL120" s="304"/>
      <c r="VWM120" s="304"/>
      <c r="VWN120" s="304"/>
      <c r="VWO120" s="304"/>
      <c r="VWP120" s="304"/>
      <c r="VWQ120" s="304"/>
      <c r="VWR120" s="304"/>
      <c r="VWS120" s="304"/>
      <c r="VWT120" s="304"/>
      <c r="VWU120" s="304"/>
      <c r="VWV120" s="304"/>
      <c r="VWW120" s="304"/>
      <c r="VWX120" s="304"/>
      <c r="VWY120" s="304"/>
      <c r="VWZ120" s="304"/>
      <c r="VXA120" s="304"/>
      <c r="VXB120" s="304"/>
      <c r="VXC120" s="304"/>
      <c r="VXD120" s="304"/>
      <c r="VXE120" s="304"/>
      <c r="VXF120" s="304"/>
      <c r="VXG120" s="304"/>
      <c r="VXH120" s="304"/>
      <c r="VXI120" s="304"/>
      <c r="VXJ120" s="304"/>
      <c r="VXK120" s="304"/>
      <c r="VXL120" s="304"/>
      <c r="VXM120" s="304"/>
      <c r="VXN120" s="304"/>
      <c r="VXO120" s="304"/>
      <c r="VXP120" s="304"/>
      <c r="VXQ120" s="304"/>
      <c r="VXR120" s="304"/>
      <c r="VXS120" s="304"/>
      <c r="VXT120" s="304"/>
      <c r="VXU120" s="304"/>
      <c r="VXV120" s="304"/>
      <c r="VXW120" s="304"/>
      <c r="VXX120" s="304"/>
      <c r="VXY120" s="304"/>
      <c r="VXZ120" s="304"/>
      <c r="VYA120" s="304"/>
      <c r="VYB120" s="304"/>
      <c r="VYC120" s="304"/>
      <c r="VYD120" s="304"/>
      <c r="VYE120" s="304"/>
      <c r="VYF120" s="304"/>
      <c r="VYG120" s="304"/>
      <c r="VYH120" s="304"/>
      <c r="VYI120" s="304"/>
      <c r="VYJ120" s="304"/>
      <c r="VYK120" s="304"/>
      <c r="VYL120" s="304"/>
      <c r="VYM120" s="304"/>
      <c r="VYN120" s="304"/>
      <c r="VYO120" s="304"/>
      <c r="VYP120" s="304"/>
      <c r="VYQ120" s="304"/>
      <c r="VYR120" s="304"/>
      <c r="VYS120" s="304"/>
      <c r="VYT120" s="304"/>
      <c r="VYU120" s="304"/>
      <c r="VYV120" s="304"/>
      <c r="VYW120" s="304"/>
      <c r="VYX120" s="304"/>
      <c r="VYY120" s="304"/>
      <c r="VYZ120" s="304"/>
      <c r="VZA120" s="304"/>
      <c r="VZB120" s="304"/>
      <c r="VZC120" s="304"/>
      <c r="VZD120" s="304"/>
      <c r="VZE120" s="304"/>
      <c r="VZF120" s="304"/>
      <c r="VZG120" s="304"/>
      <c r="VZH120" s="304"/>
      <c r="VZI120" s="304"/>
      <c r="VZJ120" s="304"/>
      <c r="VZK120" s="304"/>
      <c r="VZL120" s="304"/>
      <c r="VZM120" s="304"/>
      <c r="VZN120" s="304"/>
      <c r="VZO120" s="304"/>
      <c r="VZP120" s="304"/>
      <c r="VZQ120" s="304"/>
      <c r="VZR120" s="304"/>
      <c r="VZS120" s="304"/>
      <c r="VZT120" s="304"/>
      <c r="VZU120" s="304"/>
      <c r="VZV120" s="304"/>
      <c r="VZW120" s="304"/>
      <c r="VZX120" s="304"/>
      <c r="VZY120" s="304"/>
      <c r="VZZ120" s="304"/>
      <c r="WAA120" s="304"/>
      <c r="WAB120" s="304"/>
      <c r="WAC120" s="304"/>
      <c r="WAD120" s="304"/>
      <c r="WAE120" s="304"/>
      <c r="WAF120" s="304"/>
      <c r="WAG120" s="304"/>
      <c r="WAH120" s="304"/>
      <c r="WAI120" s="304"/>
      <c r="WAJ120" s="304"/>
      <c r="WAK120" s="304"/>
      <c r="WAL120" s="304"/>
      <c r="WAM120" s="304"/>
      <c r="WAN120" s="304"/>
      <c r="WAO120" s="304"/>
      <c r="WAP120" s="304"/>
      <c r="WAQ120" s="304"/>
      <c r="WAR120" s="304"/>
      <c r="WAS120" s="304"/>
      <c r="WAT120" s="304"/>
      <c r="WAU120" s="304"/>
      <c r="WAV120" s="304"/>
      <c r="WAW120" s="304"/>
      <c r="WAX120" s="304"/>
      <c r="WAY120" s="304"/>
      <c r="WAZ120" s="304"/>
      <c r="WBA120" s="304"/>
      <c r="WBB120" s="304"/>
      <c r="WBC120" s="304"/>
      <c r="WBD120" s="304"/>
      <c r="WBE120" s="304"/>
      <c r="WBF120" s="304"/>
      <c r="WBG120" s="304"/>
      <c r="WBH120" s="304"/>
      <c r="WBI120" s="304"/>
      <c r="WBJ120" s="304"/>
      <c r="WBK120" s="304"/>
      <c r="WBL120" s="304"/>
      <c r="WBM120" s="304"/>
      <c r="WBN120" s="304"/>
      <c r="WBO120" s="304"/>
      <c r="WBP120" s="304"/>
      <c r="WBQ120" s="304"/>
      <c r="WBR120" s="304"/>
      <c r="WBS120" s="304"/>
      <c r="WBT120" s="304"/>
      <c r="WBU120" s="304"/>
      <c r="WBV120" s="304"/>
      <c r="WBW120" s="304"/>
      <c r="WBX120" s="304"/>
      <c r="WBY120" s="304"/>
      <c r="WBZ120" s="304"/>
      <c r="WCA120" s="304"/>
      <c r="WCB120" s="304"/>
      <c r="WCC120" s="304"/>
      <c r="WCD120" s="304"/>
      <c r="WCE120" s="304"/>
      <c r="WCF120" s="304"/>
      <c r="WCG120" s="304"/>
      <c r="WCH120" s="304"/>
      <c r="WCI120" s="304"/>
      <c r="WCJ120" s="304"/>
      <c r="WCK120" s="304"/>
      <c r="WCL120" s="304"/>
      <c r="WCM120" s="304"/>
      <c r="WCN120" s="304"/>
      <c r="WCO120" s="304"/>
      <c r="WCP120" s="304"/>
      <c r="WCQ120" s="304"/>
      <c r="WCR120" s="304"/>
      <c r="WCS120" s="304"/>
      <c r="WCT120" s="304"/>
      <c r="WCU120" s="304"/>
      <c r="WCV120" s="304"/>
      <c r="WCW120" s="304"/>
      <c r="WCX120" s="304"/>
      <c r="WCY120" s="304"/>
      <c r="WCZ120" s="304"/>
      <c r="WDA120" s="304"/>
      <c r="WDB120" s="304"/>
      <c r="WDC120" s="304"/>
      <c r="WDD120" s="304"/>
      <c r="WDE120" s="304"/>
      <c r="WDF120" s="304"/>
      <c r="WDG120" s="304"/>
      <c r="WDH120" s="304"/>
      <c r="WDI120" s="304"/>
      <c r="WDJ120" s="304"/>
      <c r="WDK120" s="304"/>
      <c r="WDL120" s="304"/>
      <c r="WDM120" s="304"/>
      <c r="WDN120" s="304"/>
      <c r="WDO120" s="304"/>
      <c r="WDP120" s="304"/>
      <c r="WDQ120" s="304"/>
      <c r="WDR120" s="304"/>
      <c r="WDS120" s="304"/>
      <c r="WDT120" s="304"/>
      <c r="WDU120" s="304"/>
      <c r="WDV120" s="304"/>
      <c r="WDW120" s="304"/>
      <c r="WDX120" s="304"/>
      <c r="WDY120" s="304"/>
      <c r="WDZ120" s="304"/>
      <c r="WEA120" s="304"/>
      <c r="WEB120" s="304"/>
      <c r="WEC120" s="304"/>
      <c r="WED120" s="304"/>
      <c r="WEE120" s="304"/>
      <c r="WEF120" s="304"/>
      <c r="WEG120" s="304"/>
      <c r="WEH120" s="304"/>
      <c r="WEI120" s="304"/>
      <c r="WEJ120" s="304"/>
      <c r="WEK120" s="304"/>
      <c r="WEL120" s="304"/>
      <c r="WEM120" s="304"/>
      <c r="WEN120" s="304"/>
      <c r="WEO120" s="304"/>
      <c r="WEP120" s="304"/>
      <c r="WEQ120" s="304"/>
      <c r="WER120" s="304"/>
      <c r="WES120" s="304"/>
      <c r="WET120" s="304"/>
      <c r="WEU120" s="304"/>
      <c r="WEV120" s="304"/>
      <c r="WEW120" s="304"/>
      <c r="WEX120" s="304"/>
      <c r="WEY120" s="304"/>
      <c r="WEZ120" s="304"/>
      <c r="WFA120" s="304"/>
      <c r="WFB120" s="304"/>
      <c r="WFC120" s="304"/>
      <c r="WFD120" s="304"/>
      <c r="WFE120" s="304"/>
      <c r="WFF120" s="304"/>
      <c r="WFG120" s="304"/>
      <c r="WFH120" s="304"/>
      <c r="WFI120" s="304"/>
      <c r="WFJ120" s="304"/>
      <c r="WFK120" s="304"/>
      <c r="WFL120" s="304"/>
      <c r="WFM120" s="304"/>
      <c r="WFN120" s="304"/>
      <c r="WFO120" s="304"/>
      <c r="WFP120" s="304"/>
      <c r="WFQ120" s="304"/>
      <c r="WFR120" s="304"/>
      <c r="WFS120" s="304"/>
      <c r="WFT120" s="304"/>
      <c r="WFU120" s="304"/>
      <c r="WFV120" s="304"/>
      <c r="WFW120" s="304"/>
      <c r="WFX120" s="304"/>
      <c r="WFY120" s="304"/>
      <c r="WFZ120" s="304"/>
      <c r="WGA120" s="304"/>
      <c r="WGB120" s="304"/>
      <c r="WGC120" s="304"/>
      <c r="WGD120" s="304"/>
      <c r="WGE120" s="304"/>
      <c r="WGF120" s="304"/>
      <c r="WGG120" s="304"/>
      <c r="WGH120" s="304"/>
      <c r="WGI120" s="304"/>
      <c r="WGJ120" s="304"/>
      <c r="WGK120" s="304"/>
      <c r="WGL120" s="304"/>
      <c r="WGM120" s="304"/>
      <c r="WGN120" s="304"/>
      <c r="WGO120" s="304"/>
      <c r="WGP120" s="304"/>
      <c r="WGQ120" s="304"/>
      <c r="WGR120" s="304"/>
      <c r="WGS120" s="304"/>
      <c r="WGT120" s="304"/>
      <c r="WGU120" s="304"/>
      <c r="WGV120" s="304"/>
      <c r="WGW120" s="304"/>
      <c r="WGX120" s="304"/>
      <c r="WGY120" s="304"/>
      <c r="WGZ120" s="304"/>
      <c r="WHA120" s="304"/>
      <c r="WHB120" s="304"/>
      <c r="WHC120" s="304"/>
      <c r="WHD120" s="304"/>
      <c r="WHE120" s="304"/>
      <c r="WHF120" s="304"/>
      <c r="WHG120" s="304"/>
      <c r="WHH120" s="304"/>
      <c r="WHI120" s="304"/>
      <c r="WHJ120" s="304"/>
      <c r="WHK120" s="304"/>
      <c r="WHL120" s="304"/>
      <c r="WHM120" s="304"/>
      <c r="WHN120" s="304"/>
      <c r="WHO120" s="304"/>
      <c r="WHP120" s="304"/>
      <c r="WHQ120" s="304"/>
      <c r="WHR120" s="304"/>
      <c r="WHS120" s="304"/>
      <c r="WHT120" s="304"/>
      <c r="WHU120" s="304"/>
      <c r="WHV120" s="304"/>
      <c r="WHW120" s="304"/>
      <c r="WHX120" s="304"/>
      <c r="WHY120" s="304"/>
      <c r="WHZ120" s="304"/>
      <c r="WIA120" s="304"/>
      <c r="WIB120" s="304"/>
      <c r="WIC120" s="304"/>
      <c r="WID120" s="304"/>
      <c r="WIE120" s="304"/>
      <c r="WIF120" s="304"/>
      <c r="WIG120" s="304"/>
      <c r="WIH120" s="304"/>
      <c r="WII120" s="304"/>
      <c r="WIJ120" s="304"/>
      <c r="WIK120" s="304"/>
      <c r="WIL120" s="304"/>
      <c r="WIM120" s="304"/>
      <c r="WIN120" s="304"/>
      <c r="WIO120" s="304"/>
      <c r="WIP120" s="304"/>
      <c r="WIQ120" s="304"/>
      <c r="WIR120" s="304"/>
      <c r="WIS120" s="304"/>
      <c r="WIT120" s="304"/>
      <c r="WIU120" s="304"/>
      <c r="WIV120" s="304"/>
      <c r="WIW120" s="304"/>
      <c r="WIX120" s="304"/>
      <c r="WIY120" s="304"/>
      <c r="WIZ120" s="304"/>
      <c r="WJA120" s="304"/>
      <c r="WJB120" s="304"/>
      <c r="WJC120" s="304"/>
      <c r="WJD120" s="304"/>
      <c r="WJE120" s="304"/>
      <c r="WJF120" s="304"/>
      <c r="WJG120" s="304"/>
      <c r="WJH120" s="304"/>
      <c r="WJI120" s="304"/>
      <c r="WJJ120" s="304"/>
      <c r="WJK120" s="304"/>
      <c r="WJL120" s="304"/>
      <c r="WJM120" s="304"/>
      <c r="WJN120" s="304"/>
      <c r="WJO120" s="304"/>
      <c r="WJP120" s="304"/>
      <c r="WJQ120" s="304"/>
      <c r="WJR120" s="304"/>
      <c r="WJS120" s="304"/>
      <c r="WJT120" s="304"/>
      <c r="WJU120" s="304"/>
      <c r="WJV120" s="304"/>
      <c r="WJW120" s="304"/>
      <c r="WJX120" s="304"/>
      <c r="WJY120" s="304"/>
      <c r="WJZ120" s="304"/>
      <c r="WKA120" s="304"/>
      <c r="WKB120" s="304"/>
      <c r="WKC120" s="304"/>
      <c r="WKD120" s="304"/>
      <c r="WKE120" s="304"/>
      <c r="WKF120" s="304"/>
      <c r="WKG120" s="304"/>
      <c r="WKH120" s="304"/>
      <c r="WKI120" s="304"/>
      <c r="WKJ120" s="304"/>
      <c r="WKK120" s="304"/>
      <c r="WKL120" s="304"/>
      <c r="WKM120" s="304"/>
      <c r="WKN120" s="304"/>
      <c r="WKO120" s="304"/>
      <c r="WKP120" s="304"/>
      <c r="WKQ120" s="304"/>
      <c r="WKR120" s="304"/>
      <c r="WKS120" s="304"/>
      <c r="WKT120" s="304"/>
      <c r="WKU120" s="304"/>
      <c r="WKV120" s="304"/>
      <c r="WKW120" s="304"/>
      <c r="WKX120" s="304"/>
      <c r="WKY120" s="304"/>
      <c r="WKZ120" s="304"/>
      <c r="WLA120" s="304"/>
      <c r="WLB120" s="304"/>
      <c r="WLC120" s="304"/>
      <c r="WLD120" s="304"/>
      <c r="WLE120" s="304"/>
      <c r="WLF120" s="304"/>
      <c r="WLG120" s="304"/>
      <c r="WLH120" s="304"/>
      <c r="WLI120" s="304"/>
      <c r="WLJ120" s="304"/>
      <c r="WLK120" s="304"/>
      <c r="WLL120" s="304"/>
      <c r="WLM120" s="304"/>
      <c r="WLN120" s="304"/>
      <c r="WLO120" s="304"/>
      <c r="WLP120" s="304"/>
      <c r="WLQ120" s="304"/>
      <c r="WLR120" s="304"/>
      <c r="WLS120" s="304"/>
      <c r="WLT120" s="304"/>
      <c r="WLU120" s="304"/>
      <c r="WLV120" s="304"/>
      <c r="WLW120" s="304"/>
      <c r="WLX120" s="304"/>
      <c r="WLY120" s="304"/>
      <c r="WLZ120" s="304"/>
      <c r="WMA120" s="304"/>
      <c r="WMB120" s="304"/>
      <c r="WMC120" s="304"/>
      <c r="WMD120" s="304"/>
      <c r="WME120" s="304"/>
      <c r="WMF120" s="304"/>
      <c r="WMG120" s="304"/>
      <c r="WMH120" s="304"/>
      <c r="WMI120" s="304"/>
      <c r="WMJ120" s="304"/>
      <c r="WMK120" s="304"/>
      <c r="WML120" s="304"/>
      <c r="WMM120" s="304"/>
      <c r="WMN120" s="304"/>
      <c r="WMO120" s="304"/>
      <c r="WMP120" s="304"/>
      <c r="WMQ120" s="304"/>
      <c r="WMR120" s="304"/>
      <c r="WMS120" s="304"/>
      <c r="WMT120" s="304"/>
      <c r="WMU120" s="304"/>
      <c r="WMV120" s="304"/>
      <c r="WMW120" s="304"/>
      <c r="WMX120" s="304"/>
      <c r="WMY120" s="304"/>
      <c r="WMZ120" s="304"/>
      <c r="WNA120" s="304"/>
      <c r="WNB120" s="304"/>
      <c r="WNC120" s="304"/>
      <c r="WND120" s="304"/>
      <c r="WNE120" s="304"/>
      <c r="WNF120" s="304"/>
      <c r="WNG120" s="304"/>
      <c r="WNH120" s="304"/>
      <c r="WNI120" s="304"/>
      <c r="WNJ120" s="304"/>
      <c r="WNK120" s="304"/>
      <c r="WNL120" s="304"/>
      <c r="WNM120" s="304"/>
      <c r="WNN120" s="304"/>
      <c r="WNO120" s="304"/>
      <c r="WNP120" s="304"/>
      <c r="WNQ120" s="304"/>
      <c r="WNR120" s="304"/>
      <c r="WNS120" s="304"/>
      <c r="WNT120" s="304"/>
      <c r="WNU120" s="304"/>
      <c r="WNV120" s="304"/>
      <c r="WNW120" s="304"/>
      <c r="WNX120" s="304"/>
      <c r="WNY120" s="304"/>
      <c r="WNZ120" s="304"/>
      <c r="WOA120" s="304"/>
      <c r="WOB120" s="304"/>
      <c r="WOC120" s="304"/>
      <c r="WOD120" s="304"/>
      <c r="WOE120" s="304"/>
      <c r="WOF120" s="304"/>
      <c r="WOG120" s="304"/>
      <c r="WOH120" s="304"/>
      <c r="WOI120" s="304"/>
      <c r="WOJ120" s="304"/>
      <c r="WOK120" s="304"/>
      <c r="WOL120" s="304"/>
      <c r="WOM120" s="304"/>
      <c r="WON120" s="304"/>
      <c r="WOO120" s="304"/>
      <c r="WOP120" s="304"/>
      <c r="WOQ120" s="304"/>
      <c r="WOR120" s="304"/>
      <c r="WOS120" s="304"/>
      <c r="WOT120" s="304"/>
      <c r="WOU120" s="304"/>
      <c r="WOV120" s="304"/>
      <c r="WOW120" s="304"/>
      <c r="WOX120" s="304"/>
      <c r="WOY120" s="304"/>
      <c r="WOZ120" s="304"/>
      <c r="WPA120" s="304"/>
      <c r="WPB120" s="304"/>
      <c r="WPC120" s="304"/>
      <c r="WPD120" s="304"/>
      <c r="WPE120" s="304"/>
      <c r="WPF120" s="304"/>
      <c r="WPG120" s="304"/>
      <c r="WPH120" s="304"/>
      <c r="WPI120" s="304"/>
      <c r="WPJ120" s="304"/>
      <c r="WPK120" s="304"/>
      <c r="WPL120" s="304"/>
      <c r="WPM120" s="304"/>
      <c r="WPN120" s="304"/>
      <c r="WPO120" s="304"/>
      <c r="WPP120" s="304"/>
      <c r="WPQ120" s="304"/>
      <c r="WPR120" s="304"/>
      <c r="WPS120" s="304"/>
      <c r="WPT120" s="304"/>
      <c r="WPU120" s="304"/>
      <c r="WPV120" s="304"/>
      <c r="WPW120" s="304"/>
      <c r="WPX120" s="304"/>
      <c r="WPY120" s="304"/>
      <c r="WPZ120" s="304"/>
      <c r="WQA120" s="304"/>
      <c r="WQB120" s="304"/>
      <c r="WQC120" s="304"/>
      <c r="WQD120" s="304"/>
      <c r="WQE120" s="304"/>
      <c r="WQF120" s="304"/>
      <c r="WQG120" s="304"/>
      <c r="WQH120" s="304"/>
      <c r="WQI120" s="304"/>
      <c r="WQJ120" s="304"/>
      <c r="WQK120" s="304"/>
      <c r="WQL120" s="304"/>
      <c r="WQM120" s="304"/>
      <c r="WQN120" s="304"/>
      <c r="WQO120" s="304"/>
      <c r="WQP120" s="304"/>
      <c r="WQQ120" s="304"/>
      <c r="WQR120" s="304"/>
      <c r="WQS120" s="304"/>
      <c r="WQT120" s="304"/>
      <c r="WQU120" s="304"/>
      <c r="WQV120" s="304"/>
      <c r="WQW120" s="304"/>
      <c r="WQX120" s="304"/>
      <c r="WQY120" s="304"/>
      <c r="WQZ120" s="304"/>
      <c r="WRA120" s="304"/>
      <c r="WRB120" s="304"/>
      <c r="WRC120" s="304"/>
      <c r="WRD120" s="304"/>
      <c r="WRE120" s="304"/>
      <c r="WRF120" s="304"/>
      <c r="WRG120" s="304"/>
      <c r="WRH120" s="304"/>
      <c r="WRI120" s="304"/>
      <c r="WRJ120" s="304"/>
      <c r="WRK120" s="304"/>
      <c r="WRL120" s="304"/>
      <c r="WRM120" s="304"/>
      <c r="WRN120" s="304"/>
      <c r="WRO120" s="304"/>
      <c r="WRP120" s="304"/>
      <c r="WRQ120" s="304"/>
      <c r="WRR120" s="304"/>
      <c r="WRS120" s="304"/>
      <c r="WRT120" s="304"/>
      <c r="WRU120" s="304"/>
      <c r="WRV120" s="304"/>
      <c r="WRW120" s="304"/>
      <c r="WRX120" s="304"/>
      <c r="WRY120" s="304"/>
      <c r="WRZ120" s="304"/>
      <c r="WSA120" s="304"/>
      <c r="WSB120" s="304"/>
      <c r="WSC120" s="304"/>
      <c r="WSD120" s="304"/>
      <c r="WSE120" s="304"/>
      <c r="WSF120" s="304"/>
      <c r="WSG120" s="304"/>
      <c r="WSH120" s="304"/>
      <c r="WSI120" s="304"/>
      <c r="WSJ120" s="304"/>
      <c r="WSK120" s="304"/>
      <c r="WSL120" s="304"/>
      <c r="WSM120" s="304"/>
      <c r="WSN120" s="304"/>
      <c r="WSO120" s="304"/>
      <c r="WSP120" s="304"/>
      <c r="WSQ120" s="304"/>
      <c r="WSR120" s="304"/>
      <c r="WSS120" s="304"/>
      <c r="WST120" s="304"/>
      <c r="WSU120" s="304"/>
      <c r="WSV120" s="304"/>
      <c r="WSW120" s="304"/>
      <c r="WSX120" s="304"/>
      <c r="WSY120" s="304"/>
      <c r="WSZ120" s="304"/>
      <c r="WTA120" s="304"/>
      <c r="WTB120" s="304"/>
      <c r="WTC120" s="304"/>
      <c r="WTD120" s="304"/>
      <c r="WTE120" s="304"/>
      <c r="WTF120" s="304"/>
      <c r="WTG120" s="304"/>
      <c r="WTH120" s="304"/>
      <c r="WTI120" s="304"/>
      <c r="WTJ120" s="304"/>
      <c r="WTK120" s="304"/>
      <c r="WTL120" s="304"/>
      <c r="WTM120" s="304"/>
      <c r="WTN120" s="304"/>
      <c r="WTO120" s="304"/>
      <c r="WTP120" s="304"/>
      <c r="WTQ120" s="304"/>
      <c r="WTR120" s="304"/>
      <c r="WTS120" s="304"/>
      <c r="WTT120" s="304"/>
      <c r="WTU120" s="304"/>
      <c r="WTV120" s="304"/>
      <c r="WTW120" s="304"/>
      <c r="WTX120" s="304"/>
      <c r="WTY120" s="304"/>
      <c r="WTZ120" s="304"/>
      <c r="WUA120" s="304"/>
      <c r="WUB120" s="304"/>
      <c r="WUC120" s="304"/>
      <c r="WUD120" s="304"/>
      <c r="WUE120" s="304"/>
      <c r="WUF120" s="304"/>
      <c r="WUG120" s="304"/>
      <c r="WUH120" s="304"/>
      <c r="WUI120" s="304"/>
      <c r="WUJ120" s="304"/>
      <c r="WUK120" s="304"/>
      <c r="WUL120" s="304"/>
      <c r="WUM120" s="304"/>
      <c r="WUN120" s="304"/>
      <c r="WUO120" s="304"/>
      <c r="WUP120" s="304"/>
      <c r="WUQ120" s="304"/>
      <c r="WUR120" s="304"/>
      <c r="WUS120" s="304"/>
      <c r="WUT120" s="304"/>
      <c r="WUU120" s="304"/>
      <c r="WUV120" s="304"/>
      <c r="WUW120" s="304"/>
      <c r="WUX120" s="304"/>
      <c r="WUY120" s="304"/>
      <c r="WUZ120" s="304"/>
      <c r="WVA120" s="304"/>
      <c r="WVB120" s="304"/>
      <c r="WVC120" s="304"/>
      <c r="WVD120" s="304"/>
      <c r="WVE120" s="304"/>
      <c r="WVF120" s="304"/>
      <c r="WVG120" s="304"/>
      <c r="WVH120" s="304"/>
      <c r="WVI120" s="304"/>
      <c r="WVJ120" s="304"/>
      <c r="WVK120" s="304"/>
      <c r="WVL120" s="304"/>
      <c r="WVM120" s="304"/>
      <c r="WVN120" s="304"/>
      <c r="WVO120" s="304"/>
      <c r="WVP120" s="304"/>
      <c r="WVQ120" s="304"/>
      <c r="WVR120" s="304"/>
      <c r="WVS120" s="304"/>
      <c r="WVT120" s="304"/>
      <c r="WVU120" s="304"/>
      <c r="WVV120" s="304"/>
      <c r="WVW120" s="304"/>
      <c r="WVX120" s="304"/>
      <c r="WVY120" s="304"/>
      <c r="WVZ120" s="304"/>
      <c r="WWA120" s="304"/>
      <c r="WWB120" s="304"/>
      <c r="WWC120" s="304"/>
      <c r="WWD120" s="304"/>
      <c r="WWE120" s="304"/>
      <c r="WWF120" s="304"/>
      <c r="WWG120" s="304"/>
      <c r="WWH120" s="304"/>
      <c r="WWI120" s="304"/>
      <c r="WWJ120" s="304"/>
      <c r="WWK120" s="304"/>
      <c r="WWL120" s="304"/>
      <c r="WWM120" s="304"/>
      <c r="WWN120" s="304"/>
      <c r="WWO120" s="304"/>
      <c r="WWP120" s="304"/>
      <c r="WWQ120" s="304"/>
      <c r="WWR120" s="304"/>
      <c r="WWS120" s="304"/>
      <c r="WWT120" s="304"/>
      <c r="WWU120" s="304"/>
      <c r="WWV120" s="304"/>
      <c r="WWW120" s="304"/>
      <c r="WWX120" s="304"/>
      <c r="WWY120" s="304"/>
      <c r="WWZ120" s="304"/>
      <c r="WXA120" s="304"/>
      <c r="WXB120" s="304"/>
      <c r="WXC120" s="304"/>
      <c r="WXD120" s="304"/>
      <c r="WXE120" s="304"/>
      <c r="WXF120" s="304"/>
      <c r="WXG120" s="304"/>
      <c r="WXH120" s="304"/>
      <c r="WXI120" s="304"/>
      <c r="WXJ120" s="304"/>
      <c r="WXK120" s="304"/>
      <c r="WXL120" s="304"/>
      <c r="WXM120" s="304"/>
      <c r="WXN120" s="304"/>
      <c r="WXO120" s="304"/>
      <c r="WXP120" s="304"/>
      <c r="WXQ120" s="304"/>
      <c r="WXR120" s="304"/>
      <c r="WXS120" s="304"/>
      <c r="WXT120" s="304"/>
      <c r="WXU120" s="304"/>
      <c r="WXV120" s="304"/>
      <c r="WXW120" s="304"/>
      <c r="WXX120" s="304"/>
      <c r="WXY120" s="304"/>
      <c r="WXZ120" s="304"/>
      <c r="WYA120" s="304"/>
      <c r="WYB120" s="304"/>
      <c r="WYC120" s="304"/>
      <c r="WYD120" s="304"/>
      <c r="WYE120" s="304"/>
      <c r="WYF120" s="304"/>
      <c r="WYG120" s="304"/>
      <c r="WYH120" s="304"/>
      <c r="WYI120" s="304"/>
      <c r="WYJ120" s="304"/>
      <c r="WYK120" s="304"/>
      <c r="WYL120" s="304"/>
      <c r="WYM120" s="304"/>
      <c r="WYN120" s="304"/>
      <c r="WYO120" s="304"/>
      <c r="WYP120" s="304"/>
      <c r="WYQ120" s="304"/>
      <c r="WYR120" s="304"/>
      <c r="WYS120" s="304"/>
      <c r="WYT120" s="304"/>
      <c r="WYU120" s="304"/>
      <c r="WYV120" s="304"/>
      <c r="WYW120" s="304"/>
      <c r="WYX120" s="304"/>
      <c r="WYY120" s="304"/>
      <c r="WYZ120" s="304"/>
      <c r="WZA120" s="304"/>
      <c r="WZB120" s="304"/>
      <c r="WZC120" s="304"/>
      <c r="WZD120" s="304"/>
      <c r="WZE120" s="304"/>
      <c r="WZF120" s="304"/>
      <c r="WZG120" s="304"/>
      <c r="WZH120" s="304"/>
      <c r="WZI120" s="304"/>
      <c r="WZJ120" s="304"/>
      <c r="WZK120" s="304"/>
      <c r="WZL120" s="304"/>
      <c r="WZM120" s="304"/>
      <c r="WZN120" s="304"/>
      <c r="WZO120" s="304"/>
      <c r="WZP120" s="304"/>
      <c r="WZQ120" s="304"/>
      <c r="WZR120" s="304"/>
      <c r="WZS120" s="304"/>
      <c r="WZT120" s="304"/>
      <c r="WZU120" s="304"/>
      <c r="WZV120" s="304"/>
      <c r="WZW120" s="304"/>
      <c r="WZX120" s="304"/>
      <c r="WZY120" s="304"/>
      <c r="WZZ120" s="304"/>
      <c r="XAA120" s="304"/>
      <c r="XAB120" s="304"/>
      <c r="XAC120" s="304"/>
      <c r="XAD120" s="304"/>
      <c r="XAE120" s="304"/>
      <c r="XAF120" s="304"/>
      <c r="XAG120" s="304"/>
      <c r="XAH120" s="304"/>
      <c r="XAI120" s="304"/>
      <c r="XAJ120" s="304"/>
      <c r="XAK120" s="304"/>
      <c r="XAL120" s="304"/>
      <c r="XAM120" s="304"/>
      <c r="XAN120" s="304"/>
      <c r="XAO120" s="304"/>
      <c r="XAP120" s="304"/>
      <c r="XAQ120" s="304"/>
      <c r="XAR120" s="304"/>
      <c r="XAS120" s="304"/>
      <c r="XAT120" s="304"/>
      <c r="XAU120" s="304"/>
      <c r="XAV120" s="304"/>
      <c r="XAW120" s="304"/>
      <c r="XAX120" s="304"/>
      <c r="XAY120" s="304"/>
      <c r="XAZ120" s="304"/>
      <c r="XBA120" s="304"/>
      <c r="XBB120" s="304"/>
      <c r="XBC120" s="304"/>
      <c r="XBD120" s="304"/>
      <c r="XBE120" s="304"/>
      <c r="XBF120" s="304"/>
      <c r="XBG120" s="304"/>
      <c r="XBH120" s="304"/>
      <c r="XBI120" s="304"/>
      <c r="XBJ120" s="304"/>
      <c r="XBK120" s="304"/>
      <c r="XBL120" s="304"/>
      <c r="XBM120" s="304"/>
      <c r="XBN120" s="304"/>
      <c r="XBO120" s="304"/>
      <c r="XBP120" s="304"/>
      <c r="XBQ120" s="304"/>
      <c r="XBR120" s="304"/>
      <c r="XBS120" s="304"/>
      <c r="XBT120" s="304"/>
      <c r="XBU120" s="304"/>
      <c r="XBV120" s="304"/>
      <c r="XBW120" s="304"/>
      <c r="XBX120" s="304"/>
      <c r="XBY120" s="304"/>
      <c r="XBZ120" s="304"/>
      <c r="XCA120" s="304"/>
      <c r="XCB120" s="304"/>
      <c r="XCC120" s="304"/>
      <c r="XCD120" s="304"/>
      <c r="XCE120" s="304"/>
      <c r="XCF120" s="304"/>
      <c r="XCG120" s="304"/>
      <c r="XCH120" s="304"/>
      <c r="XCI120" s="304"/>
      <c r="XCJ120" s="304"/>
      <c r="XCK120" s="304"/>
      <c r="XCL120" s="304"/>
      <c r="XCM120" s="304"/>
      <c r="XCN120" s="304"/>
      <c r="XCO120" s="304"/>
      <c r="XCP120" s="304"/>
      <c r="XCQ120" s="304"/>
      <c r="XCR120" s="304"/>
      <c r="XCS120" s="304"/>
      <c r="XCT120" s="304"/>
      <c r="XCU120" s="304"/>
      <c r="XCV120" s="304"/>
      <c r="XCW120" s="304"/>
      <c r="XCX120" s="304"/>
      <c r="XCY120" s="304"/>
      <c r="XCZ120" s="304"/>
      <c r="XDA120" s="304"/>
      <c r="XDB120" s="304"/>
      <c r="XDC120" s="304"/>
      <c r="XDD120" s="304"/>
      <c r="XDE120" s="304"/>
      <c r="XDF120" s="304"/>
      <c r="XDG120" s="304"/>
      <c r="XDH120" s="304"/>
      <c r="XDI120" s="304"/>
      <c r="XDJ120" s="304"/>
      <c r="XDK120" s="304"/>
      <c r="XDL120" s="304"/>
      <c r="XDM120" s="304"/>
      <c r="XDN120" s="304"/>
      <c r="XDO120" s="304"/>
      <c r="XDP120" s="304"/>
      <c r="XDQ120" s="304"/>
      <c r="XDR120" s="304"/>
      <c r="XDS120" s="304"/>
      <c r="XDT120" s="304"/>
      <c r="XDU120" s="304"/>
      <c r="XDV120" s="304"/>
      <c r="XDW120" s="304"/>
    </row>
    <row r="121" spans="1:16351" s="337" customFormat="1" ht="203.25" customHeight="1" x14ac:dyDescent="0.25">
      <c r="A121" s="353" t="s">
        <v>281</v>
      </c>
      <c r="B121" s="286" t="s">
        <v>95</v>
      </c>
      <c r="C121" s="287" t="s">
        <v>96</v>
      </c>
      <c r="D121" s="286" t="s">
        <v>96</v>
      </c>
      <c r="E121" s="288">
        <f>SUBTOTAL(9,E122:E126)</f>
        <v>2.2690000000000001</v>
      </c>
      <c r="F121" s="289">
        <f>SUBTOTAL(9,F122:F126)</f>
        <v>58657.882800000007</v>
      </c>
      <c r="G121" s="290">
        <f>G125</f>
        <v>87</v>
      </c>
      <c r="H121" s="289">
        <f>SUBTOTAL(9,H122:H126)</f>
        <v>51032.358009999996</v>
      </c>
      <c r="I121" s="289">
        <f>SUBTOTAL(9,I122:I126)</f>
        <v>0</v>
      </c>
      <c r="J121" s="289">
        <f>SUBTOTAL(9,J122:J126)</f>
        <v>0</v>
      </c>
      <c r="K121" s="291">
        <v>44846</v>
      </c>
      <c r="L121" s="308" t="s">
        <v>633</v>
      </c>
      <c r="M121" s="308" t="s">
        <v>634</v>
      </c>
      <c r="N121" s="295" t="s">
        <v>253</v>
      </c>
      <c r="O121" s="295" t="s">
        <v>227</v>
      </c>
      <c r="P121" s="310"/>
      <c r="Q121" s="333" t="s">
        <v>546</v>
      </c>
      <c r="R121" s="309" t="s">
        <v>227</v>
      </c>
      <c r="S121" s="477" t="s">
        <v>1578</v>
      </c>
      <c r="T121" s="164"/>
      <c r="U121" s="445"/>
    </row>
    <row r="122" spans="1:16351" s="337" customFormat="1" ht="129" customHeight="1" x14ac:dyDescent="0.25">
      <c r="A122" s="605" t="s">
        <v>1572</v>
      </c>
      <c r="B122" s="270" t="s">
        <v>95</v>
      </c>
      <c r="C122" s="271" t="s">
        <v>96</v>
      </c>
      <c r="D122" s="272" t="s">
        <v>637</v>
      </c>
      <c r="E122" s="273">
        <v>1.1499999999999999</v>
      </c>
      <c r="F122" s="274">
        <v>26724.098399999999</v>
      </c>
      <c r="G122" s="275">
        <v>87</v>
      </c>
      <c r="H122" s="274">
        <f>ROUNDDOWN(F122*G122/100,5)</f>
        <v>23249.9656</v>
      </c>
      <c r="I122" s="274"/>
      <c r="J122" s="274"/>
      <c r="K122" s="299"/>
      <c r="L122" s="300"/>
      <c r="M122" s="300"/>
      <c r="N122" s="301"/>
      <c r="O122" s="280" t="s">
        <v>638</v>
      </c>
      <c r="P122" s="335">
        <v>6</v>
      </c>
      <c r="Q122" s="335" t="s">
        <v>254</v>
      </c>
      <c r="R122" s="335" t="s">
        <v>254</v>
      </c>
      <c r="S122" s="471" t="s">
        <v>1611</v>
      </c>
      <c r="T122" s="49">
        <v>1</v>
      </c>
      <c r="U122" s="440"/>
    </row>
    <row r="123" spans="1:16351" s="337" customFormat="1" ht="149.25" customHeight="1" x14ac:dyDescent="0.25">
      <c r="A123" s="605" t="s">
        <v>1573</v>
      </c>
      <c r="B123" s="270" t="s">
        <v>95</v>
      </c>
      <c r="C123" s="271" t="s">
        <v>96</v>
      </c>
      <c r="D123" s="272" t="s">
        <v>471</v>
      </c>
      <c r="E123" s="273">
        <v>0.11</v>
      </c>
      <c r="F123" s="274">
        <v>4084.6475999999998</v>
      </c>
      <c r="G123" s="275">
        <v>87</v>
      </c>
      <c r="H123" s="274">
        <f>ROUNDDOWN(F123*G123/100,5)</f>
        <v>3553.6434100000001</v>
      </c>
      <c r="I123" s="274"/>
      <c r="J123" s="274"/>
      <c r="K123" s="299"/>
      <c r="L123" s="300"/>
      <c r="M123" s="300"/>
      <c r="N123" s="301"/>
      <c r="O123" s="280" t="s">
        <v>636</v>
      </c>
      <c r="P123" s="335">
        <v>6</v>
      </c>
      <c r="Q123" s="335" t="s">
        <v>254</v>
      </c>
      <c r="R123" s="335" t="s">
        <v>254</v>
      </c>
      <c r="S123" s="472" t="s">
        <v>1600</v>
      </c>
      <c r="T123" s="49"/>
      <c r="U123" s="440"/>
    </row>
    <row r="124" spans="1:16351" s="337" customFormat="1" ht="96" customHeight="1" x14ac:dyDescent="0.25">
      <c r="A124" s="605" t="s">
        <v>1574</v>
      </c>
      <c r="B124" s="270" t="s">
        <v>95</v>
      </c>
      <c r="C124" s="271" t="s">
        <v>96</v>
      </c>
      <c r="D124" s="272" t="s">
        <v>472</v>
      </c>
      <c r="E124" s="273">
        <v>0.61</v>
      </c>
      <c r="F124" s="274">
        <v>17742.271199999999</v>
      </c>
      <c r="G124" s="275">
        <v>87</v>
      </c>
      <c r="H124" s="274">
        <f>ROUNDDOWN(F124*G124/100,5)</f>
        <v>15435.77594</v>
      </c>
      <c r="I124" s="274"/>
      <c r="J124" s="274"/>
      <c r="K124" s="299"/>
      <c r="L124" s="300"/>
      <c r="M124" s="300"/>
      <c r="N124" s="301"/>
      <c r="O124" s="280" t="s">
        <v>279</v>
      </c>
      <c r="P124" s="335">
        <v>6</v>
      </c>
      <c r="Q124" s="335" t="s">
        <v>254</v>
      </c>
      <c r="R124" s="335" t="s">
        <v>254</v>
      </c>
      <c r="S124" s="471" t="s">
        <v>1490</v>
      </c>
      <c r="T124" s="49">
        <v>1</v>
      </c>
      <c r="U124" s="440"/>
    </row>
    <row r="125" spans="1:16351" s="337" customFormat="1" ht="107.25" customHeight="1" x14ac:dyDescent="0.25">
      <c r="A125" s="605" t="s">
        <v>1575</v>
      </c>
      <c r="B125" s="270" t="s">
        <v>95</v>
      </c>
      <c r="C125" s="271" t="s">
        <v>96</v>
      </c>
      <c r="D125" s="272" t="s">
        <v>468</v>
      </c>
      <c r="E125" s="273">
        <v>0.14199999999999999</v>
      </c>
      <c r="F125" s="274">
        <v>4469.0832</v>
      </c>
      <c r="G125" s="275">
        <v>87</v>
      </c>
      <c r="H125" s="274">
        <f>ROUNDDOWN(F125*G125/100,5)</f>
        <v>3888.1023799999998</v>
      </c>
      <c r="I125" s="274"/>
      <c r="J125" s="274"/>
      <c r="K125" s="299"/>
      <c r="L125" s="300"/>
      <c r="M125" s="300"/>
      <c r="N125" s="301"/>
      <c r="O125" s="280" t="s">
        <v>469</v>
      </c>
      <c r="P125" s="335">
        <v>6</v>
      </c>
      <c r="Q125" s="354" t="s">
        <v>256</v>
      </c>
      <c r="R125" s="335" t="s">
        <v>254</v>
      </c>
      <c r="S125" s="472" t="s">
        <v>635</v>
      </c>
      <c r="T125" s="49"/>
      <c r="U125" s="440"/>
    </row>
    <row r="126" spans="1:16351" s="146" customFormat="1" ht="150.75" customHeight="1" x14ac:dyDescent="0.25">
      <c r="A126" s="605" t="s">
        <v>1576</v>
      </c>
      <c r="B126" s="270" t="s">
        <v>95</v>
      </c>
      <c r="C126" s="271" t="s">
        <v>96</v>
      </c>
      <c r="D126" s="272" t="s">
        <v>473</v>
      </c>
      <c r="E126" s="273">
        <v>0.25700000000000001</v>
      </c>
      <c r="F126" s="274">
        <v>5637.7824000000001</v>
      </c>
      <c r="G126" s="275">
        <v>87</v>
      </c>
      <c r="H126" s="274">
        <f>ROUNDDOWN(F126*G126/100,5)</f>
        <v>4904.87068</v>
      </c>
      <c r="I126" s="274"/>
      <c r="J126" s="274"/>
      <c r="K126" s="299"/>
      <c r="L126" s="300"/>
      <c r="M126" s="300"/>
      <c r="N126" s="301"/>
      <c r="O126" s="280" t="s">
        <v>639</v>
      </c>
      <c r="P126" s="335">
        <v>6</v>
      </c>
      <c r="Q126" s="335" t="s">
        <v>254</v>
      </c>
      <c r="R126" s="335" t="s">
        <v>254</v>
      </c>
      <c r="S126" s="471" t="s">
        <v>1490</v>
      </c>
      <c r="T126" s="49">
        <v>1</v>
      </c>
      <c r="U126" s="440"/>
      <c r="V126" s="145"/>
    </row>
    <row r="127" spans="1:16351" s="337" customFormat="1" ht="132.75" customHeight="1" x14ac:dyDescent="0.25">
      <c r="A127" s="285" t="s">
        <v>1351</v>
      </c>
      <c r="B127" s="286" t="s">
        <v>95</v>
      </c>
      <c r="C127" s="287" t="s">
        <v>418</v>
      </c>
      <c r="D127" s="287" t="s">
        <v>418</v>
      </c>
      <c r="E127" s="288">
        <f t="shared" ref="E127:J127" si="6">E128</f>
        <v>0</v>
      </c>
      <c r="F127" s="289">
        <f t="shared" si="6"/>
        <v>5000</v>
      </c>
      <c r="G127" s="290">
        <f t="shared" si="6"/>
        <v>83</v>
      </c>
      <c r="H127" s="289">
        <f t="shared" si="6"/>
        <v>0</v>
      </c>
      <c r="I127" s="289">
        <f t="shared" si="6"/>
        <v>4150</v>
      </c>
      <c r="J127" s="289">
        <f t="shared" si="6"/>
        <v>0</v>
      </c>
      <c r="K127" s="291">
        <v>44844</v>
      </c>
      <c r="L127" s="308" t="s">
        <v>582</v>
      </c>
      <c r="M127" s="308" t="s">
        <v>583</v>
      </c>
      <c r="N127" s="310" t="s">
        <v>253</v>
      </c>
      <c r="O127" s="309" t="s">
        <v>280</v>
      </c>
      <c r="P127" s="309" t="s">
        <v>227</v>
      </c>
      <c r="Q127" s="309" t="s">
        <v>270</v>
      </c>
      <c r="R127" s="309" t="s">
        <v>270</v>
      </c>
      <c r="S127" s="481"/>
      <c r="T127" s="49"/>
      <c r="U127" s="449"/>
    </row>
    <row r="128" spans="1:16351" s="46" customFormat="1" ht="147" customHeight="1" x14ac:dyDescent="0.25">
      <c r="A128" s="269" t="s">
        <v>121</v>
      </c>
      <c r="B128" s="270" t="s">
        <v>95</v>
      </c>
      <c r="C128" s="271" t="s">
        <v>418</v>
      </c>
      <c r="D128" s="272" t="s">
        <v>581</v>
      </c>
      <c r="E128" s="273"/>
      <c r="F128" s="274">
        <v>5000</v>
      </c>
      <c r="G128" s="275">
        <v>83</v>
      </c>
      <c r="H128" s="274"/>
      <c r="I128" s="274">
        <f>ROUNDDOWN(F128*G128/100,5)</f>
        <v>4150</v>
      </c>
      <c r="J128" s="274"/>
      <c r="K128" s="299"/>
      <c r="L128" s="300"/>
      <c r="M128" s="300"/>
      <c r="N128" s="301"/>
      <c r="O128" s="302" t="s">
        <v>584</v>
      </c>
      <c r="P128" s="335">
        <v>4</v>
      </c>
      <c r="Q128" s="335" t="s">
        <v>256</v>
      </c>
      <c r="R128" s="335" t="s">
        <v>256</v>
      </c>
      <c r="S128" s="472" t="s">
        <v>1524</v>
      </c>
      <c r="T128" s="164"/>
      <c r="U128" s="440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  <c r="ED128" s="149"/>
      <c r="EE128" s="149"/>
      <c r="EF128" s="149"/>
      <c r="EG128" s="149"/>
      <c r="EH128" s="149"/>
      <c r="EI128" s="149"/>
      <c r="EJ128" s="149"/>
      <c r="EK128" s="149"/>
      <c r="EL128" s="149"/>
      <c r="EM128" s="149"/>
      <c r="EN128" s="149"/>
      <c r="EO128" s="149"/>
      <c r="EP128" s="149"/>
      <c r="EQ128" s="149"/>
      <c r="ER128" s="149"/>
      <c r="ES128" s="149"/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49"/>
      <c r="FI128" s="149"/>
      <c r="FJ128" s="149"/>
      <c r="FK128" s="149"/>
      <c r="FL128" s="149"/>
      <c r="FM128" s="149"/>
      <c r="FN128" s="149"/>
      <c r="FO128" s="149"/>
      <c r="FP128" s="149"/>
      <c r="FQ128" s="149"/>
      <c r="FR128" s="149"/>
      <c r="FS128" s="149"/>
      <c r="FT128" s="149"/>
      <c r="FU128" s="149"/>
      <c r="FV128" s="149"/>
      <c r="FW128" s="149"/>
      <c r="FX128" s="149"/>
      <c r="FY128" s="149"/>
      <c r="FZ128" s="149"/>
      <c r="GA128" s="149"/>
      <c r="GB128" s="149"/>
      <c r="GC128" s="149"/>
      <c r="GD128" s="149"/>
      <c r="GE128" s="149"/>
      <c r="GF128" s="149"/>
      <c r="GG128" s="149"/>
      <c r="GH128" s="149"/>
      <c r="GI128" s="149"/>
      <c r="GJ128" s="149"/>
      <c r="GK128" s="149"/>
      <c r="GL128" s="149"/>
      <c r="GM128" s="149"/>
      <c r="GN128" s="149"/>
      <c r="GO128" s="149"/>
      <c r="GP128" s="149"/>
      <c r="GQ128" s="149"/>
      <c r="GR128" s="149"/>
      <c r="GS128" s="149"/>
      <c r="GT128" s="149"/>
      <c r="GU128" s="149"/>
      <c r="GV128" s="149"/>
      <c r="GW128" s="149"/>
      <c r="GX128" s="149"/>
      <c r="GY128" s="149"/>
      <c r="GZ128" s="149"/>
      <c r="HA128" s="149"/>
      <c r="HB128" s="149"/>
      <c r="HC128" s="149"/>
      <c r="HD128" s="149"/>
      <c r="HE128" s="149"/>
      <c r="HF128" s="149"/>
      <c r="HG128" s="149"/>
      <c r="HH128" s="149"/>
      <c r="HI128" s="149"/>
      <c r="HJ128" s="149"/>
      <c r="HK128" s="149"/>
      <c r="HL128" s="149"/>
      <c r="HM128" s="149"/>
      <c r="HN128" s="149"/>
      <c r="HO128" s="149"/>
      <c r="HP128" s="149"/>
      <c r="HQ128" s="149"/>
      <c r="HR128" s="149"/>
      <c r="HS128" s="149"/>
      <c r="HT128" s="149"/>
      <c r="HU128" s="149"/>
      <c r="HV128" s="149"/>
      <c r="HW128" s="149"/>
      <c r="HX128" s="149"/>
      <c r="HY128" s="149"/>
      <c r="HZ128" s="149"/>
      <c r="IA128" s="149"/>
      <c r="IB128" s="149"/>
      <c r="IC128" s="149"/>
      <c r="ID128" s="149"/>
      <c r="IE128" s="149"/>
      <c r="IF128" s="149"/>
      <c r="IG128" s="149"/>
      <c r="IH128" s="149"/>
      <c r="II128" s="149"/>
      <c r="IJ128" s="149"/>
      <c r="IK128" s="149"/>
      <c r="IL128" s="149"/>
      <c r="IM128" s="149"/>
      <c r="IN128" s="149"/>
      <c r="IO128" s="149"/>
      <c r="IP128" s="149"/>
      <c r="IQ128" s="149"/>
      <c r="IR128" s="149"/>
      <c r="IS128" s="149"/>
      <c r="IT128" s="149"/>
      <c r="IU128" s="149"/>
      <c r="IV128" s="149"/>
      <c r="IW128" s="149"/>
      <c r="IX128" s="149"/>
      <c r="IY128" s="149"/>
      <c r="IZ128" s="149"/>
      <c r="JA128" s="149"/>
      <c r="JB128" s="149"/>
      <c r="JC128" s="149"/>
      <c r="JD128" s="149"/>
      <c r="JE128" s="149"/>
      <c r="JF128" s="149"/>
      <c r="JG128" s="149"/>
      <c r="JH128" s="149"/>
      <c r="JI128" s="149"/>
      <c r="JJ128" s="149"/>
      <c r="JK128" s="149"/>
      <c r="JL128" s="149"/>
      <c r="JM128" s="149"/>
      <c r="JN128" s="149"/>
      <c r="JO128" s="149"/>
      <c r="JP128" s="149"/>
      <c r="JQ128" s="149"/>
      <c r="JR128" s="149"/>
      <c r="JS128" s="149"/>
      <c r="JT128" s="149"/>
      <c r="JU128" s="149"/>
      <c r="JV128" s="149"/>
      <c r="JW128" s="149"/>
      <c r="JX128" s="149"/>
      <c r="JY128" s="149"/>
      <c r="JZ128" s="149"/>
      <c r="KA128" s="149"/>
      <c r="KB128" s="149"/>
      <c r="KC128" s="149"/>
      <c r="KD128" s="149"/>
      <c r="KE128" s="149"/>
      <c r="KF128" s="149"/>
      <c r="KG128" s="149"/>
      <c r="KH128" s="149"/>
      <c r="KI128" s="149"/>
      <c r="KJ128" s="149"/>
      <c r="KK128" s="149"/>
      <c r="KL128" s="149"/>
      <c r="KM128" s="149"/>
      <c r="KN128" s="149"/>
      <c r="KO128" s="149"/>
      <c r="KP128" s="149"/>
      <c r="KQ128" s="149"/>
      <c r="KR128" s="149"/>
      <c r="KS128" s="149"/>
      <c r="KT128" s="149"/>
      <c r="KU128" s="149"/>
      <c r="KV128" s="149"/>
      <c r="KW128" s="149"/>
      <c r="KX128" s="149"/>
      <c r="KY128" s="149"/>
      <c r="KZ128" s="149"/>
      <c r="LA128" s="149"/>
      <c r="LB128" s="149"/>
      <c r="LC128" s="149"/>
      <c r="LD128" s="149"/>
      <c r="LE128" s="149"/>
      <c r="LF128" s="149"/>
      <c r="LG128" s="149"/>
      <c r="LH128" s="149"/>
      <c r="LI128" s="149"/>
      <c r="LJ128" s="149"/>
      <c r="LK128" s="149"/>
      <c r="LL128" s="149"/>
      <c r="LM128" s="149"/>
      <c r="LN128" s="149"/>
      <c r="LO128" s="149"/>
      <c r="LP128" s="149"/>
      <c r="LQ128" s="149"/>
      <c r="LR128" s="149"/>
      <c r="LS128" s="149"/>
      <c r="LT128" s="149"/>
      <c r="LU128" s="149"/>
      <c r="LV128" s="149"/>
      <c r="LW128" s="149"/>
      <c r="LX128" s="149"/>
      <c r="LY128" s="149"/>
      <c r="LZ128" s="149"/>
      <c r="MA128" s="149"/>
      <c r="MB128" s="149"/>
      <c r="MC128" s="149"/>
      <c r="MD128" s="149"/>
      <c r="ME128" s="149"/>
      <c r="MF128" s="149"/>
      <c r="MG128" s="149"/>
      <c r="MH128" s="149"/>
      <c r="MI128" s="149"/>
      <c r="MJ128" s="149"/>
      <c r="MK128" s="149"/>
      <c r="ML128" s="149"/>
      <c r="MM128" s="149"/>
      <c r="MN128" s="149"/>
      <c r="MO128" s="149"/>
      <c r="MP128" s="149"/>
      <c r="MQ128" s="149"/>
      <c r="MR128" s="149"/>
      <c r="MS128" s="149"/>
      <c r="MT128" s="149"/>
      <c r="MU128" s="149"/>
      <c r="MV128" s="149"/>
      <c r="MW128" s="149"/>
      <c r="MX128" s="149"/>
      <c r="MY128" s="149"/>
      <c r="MZ128" s="149"/>
      <c r="NA128" s="149"/>
      <c r="NB128" s="149"/>
      <c r="NC128" s="149"/>
      <c r="ND128" s="149"/>
      <c r="NE128" s="149"/>
      <c r="NF128" s="149"/>
      <c r="NG128" s="149"/>
      <c r="NH128" s="149"/>
      <c r="NI128" s="149"/>
      <c r="NJ128" s="149"/>
      <c r="NK128" s="149"/>
      <c r="NL128" s="149"/>
      <c r="NM128" s="149"/>
      <c r="NN128" s="149"/>
      <c r="NO128" s="149"/>
      <c r="NP128" s="149"/>
      <c r="NQ128" s="149"/>
      <c r="NR128" s="149"/>
      <c r="NS128" s="149"/>
      <c r="NT128" s="149"/>
      <c r="NU128" s="149"/>
      <c r="NV128" s="149"/>
      <c r="NW128" s="149"/>
      <c r="NX128" s="149"/>
      <c r="NY128" s="149"/>
      <c r="NZ128" s="149"/>
      <c r="OA128" s="149"/>
      <c r="OB128" s="149"/>
      <c r="OC128" s="149"/>
      <c r="OD128" s="149"/>
      <c r="OE128" s="149"/>
      <c r="OF128" s="149"/>
      <c r="OG128" s="149"/>
      <c r="OH128" s="149"/>
      <c r="OI128" s="149"/>
      <c r="OJ128" s="149"/>
      <c r="OK128" s="149"/>
      <c r="OL128" s="149"/>
      <c r="OM128" s="149"/>
      <c r="ON128" s="149"/>
      <c r="OO128" s="149"/>
      <c r="OP128" s="149"/>
      <c r="OQ128" s="149"/>
      <c r="OR128" s="149"/>
      <c r="OS128" s="149"/>
      <c r="OT128" s="149"/>
      <c r="OU128" s="149"/>
      <c r="OV128" s="149"/>
      <c r="OW128" s="149"/>
      <c r="OX128" s="149"/>
      <c r="OY128" s="149"/>
      <c r="OZ128" s="149"/>
      <c r="PA128" s="149"/>
      <c r="PB128" s="149"/>
      <c r="PC128" s="149"/>
      <c r="PD128" s="149"/>
      <c r="PE128" s="149"/>
      <c r="PF128" s="149"/>
      <c r="PG128" s="149"/>
      <c r="PH128" s="149"/>
      <c r="PI128" s="149"/>
      <c r="PJ128" s="149"/>
      <c r="PK128" s="149"/>
      <c r="PL128" s="149"/>
      <c r="PM128" s="149"/>
      <c r="PN128" s="149"/>
      <c r="PO128" s="149"/>
      <c r="PP128" s="149"/>
      <c r="PQ128" s="149"/>
      <c r="PR128" s="149"/>
      <c r="PS128" s="149"/>
      <c r="PT128" s="149"/>
      <c r="PU128" s="149"/>
      <c r="PV128" s="149"/>
      <c r="PW128" s="149"/>
      <c r="PX128" s="149"/>
      <c r="PY128" s="149"/>
      <c r="PZ128" s="149"/>
      <c r="QA128" s="149"/>
      <c r="QB128" s="149"/>
      <c r="QC128" s="149"/>
      <c r="QD128" s="149"/>
      <c r="QE128" s="149"/>
      <c r="QF128" s="149"/>
      <c r="QG128" s="149"/>
      <c r="QH128" s="149"/>
      <c r="QI128" s="149"/>
      <c r="QJ128" s="149"/>
      <c r="QK128" s="149"/>
      <c r="QL128" s="149"/>
      <c r="QM128" s="149"/>
      <c r="QN128" s="149"/>
      <c r="QO128" s="149"/>
      <c r="QP128" s="149"/>
      <c r="QQ128" s="149"/>
      <c r="QR128" s="149"/>
      <c r="QS128" s="149"/>
      <c r="QT128" s="149"/>
      <c r="QU128" s="149"/>
      <c r="QV128" s="149"/>
      <c r="QW128" s="149"/>
      <c r="QX128" s="149"/>
      <c r="QY128" s="149"/>
      <c r="QZ128" s="149"/>
      <c r="RA128" s="149"/>
      <c r="RB128" s="149"/>
      <c r="RC128" s="149"/>
      <c r="RD128" s="149"/>
      <c r="RE128" s="149"/>
      <c r="RF128" s="149"/>
      <c r="RG128" s="149"/>
      <c r="RH128" s="149"/>
      <c r="RI128" s="149"/>
      <c r="RJ128" s="149"/>
      <c r="RK128" s="149"/>
      <c r="RL128" s="149"/>
      <c r="RM128" s="149"/>
      <c r="RN128" s="149"/>
      <c r="RO128" s="149"/>
      <c r="RP128" s="149"/>
      <c r="RQ128" s="149"/>
      <c r="RR128" s="149"/>
      <c r="RS128" s="149"/>
      <c r="RT128" s="149"/>
      <c r="RU128" s="149"/>
      <c r="RV128" s="149"/>
      <c r="RW128" s="149"/>
      <c r="RX128" s="149"/>
      <c r="RY128" s="149"/>
      <c r="RZ128" s="149"/>
      <c r="SA128" s="149"/>
      <c r="SB128" s="149"/>
      <c r="SC128" s="149"/>
      <c r="SD128" s="149"/>
      <c r="SE128" s="149"/>
      <c r="SF128" s="149"/>
      <c r="SG128" s="149"/>
      <c r="SH128" s="149"/>
      <c r="SI128" s="149"/>
      <c r="SJ128" s="149"/>
      <c r="SK128" s="149"/>
      <c r="SL128" s="149"/>
      <c r="SM128" s="149"/>
      <c r="SN128" s="149"/>
      <c r="SO128" s="149"/>
      <c r="SP128" s="149"/>
      <c r="SQ128" s="149"/>
      <c r="SR128" s="149"/>
      <c r="SS128" s="149"/>
      <c r="ST128" s="149"/>
      <c r="SU128" s="149"/>
      <c r="SV128" s="149"/>
      <c r="SW128" s="149"/>
      <c r="SX128" s="149"/>
      <c r="SY128" s="149"/>
      <c r="SZ128" s="149"/>
      <c r="TA128" s="149"/>
      <c r="TB128" s="149"/>
      <c r="TC128" s="149"/>
      <c r="TD128" s="149"/>
      <c r="TE128" s="149"/>
      <c r="TF128" s="149"/>
      <c r="TG128" s="149"/>
      <c r="TH128" s="149"/>
      <c r="TI128" s="149"/>
      <c r="TJ128" s="149"/>
      <c r="TK128" s="149"/>
      <c r="TL128" s="149"/>
      <c r="TM128" s="149"/>
      <c r="TN128" s="149"/>
      <c r="TO128" s="149"/>
      <c r="TP128" s="149"/>
      <c r="TQ128" s="149"/>
      <c r="TR128" s="149"/>
      <c r="TS128" s="149"/>
      <c r="TT128" s="149"/>
      <c r="TU128" s="149"/>
      <c r="TV128" s="149"/>
      <c r="TW128" s="149"/>
      <c r="TX128" s="149"/>
      <c r="TY128" s="149"/>
      <c r="TZ128" s="149"/>
      <c r="UA128" s="149"/>
      <c r="UB128" s="149"/>
      <c r="UC128" s="149"/>
      <c r="UD128" s="149"/>
      <c r="UE128" s="149"/>
      <c r="UF128" s="149"/>
      <c r="UG128" s="149"/>
      <c r="UH128" s="149"/>
      <c r="UI128" s="149"/>
      <c r="UJ128" s="149"/>
      <c r="UK128" s="149"/>
      <c r="UL128" s="149"/>
      <c r="UM128" s="149"/>
      <c r="UN128" s="149"/>
      <c r="UO128" s="149"/>
      <c r="UP128" s="149"/>
      <c r="UQ128" s="149"/>
      <c r="UR128" s="149"/>
      <c r="US128" s="149"/>
      <c r="UT128" s="149"/>
      <c r="UU128" s="149"/>
      <c r="UV128" s="149"/>
      <c r="UW128" s="149"/>
      <c r="UX128" s="149"/>
      <c r="UY128" s="149"/>
      <c r="UZ128" s="149"/>
      <c r="VA128" s="149"/>
      <c r="VB128" s="149"/>
      <c r="VC128" s="149"/>
      <c r="VD128" s="149"/>
      <c r="VE128" s="149"/>
      <c r="VF128" s="149"/>
      <c r="VG128" s="149"/>
      <c r="VH128" s="149"/>
      <c r="VI128" s="149"/>
      <c r="VJ128" s="149"/>
      <c r="VK128" s="149"/>
      <c r="VL128" s="149"/>
      <c r="VM128" s="149"/>
      <c r="VN128" s="149"/>
      <c r="VO128" s="149"/>
      <c r="VP128" s="149"/>
      <c r="VQ128" s="149"/>
      <c r="VR128" s="149"/>
      <c r="VS128" s="149"/>
      <c r="VT128" s="149"/>
      <c r="VU128" s="149"/>
      <c r="VV128" s="149"/>
      <c r="VW128" s="149"/>
      <c r="VX128" s="149"/>
      <c r="VY128" s="149"/>
      <c r="VZ128" s="149"/>
      <c r="WA128" s="149"/>
      <c r="WB128" s="149"/>
      <c r="WC128" s="149"/>
      <c r="WD128" s="149"/>
      <c r="WE128" s="149"/>
      <c r="WF128" s="149"/>
      <c r="WG128" s="149"/>
      <c r="WH128" s="149"/>
      <c r="WI128" s="149"/>
      <c r="WJ128" s="149"/>
      <c r="WK128" s="149"/>
      <c r="WL128" s="149"/>
      <c r="WM128" s="149"/>
      <c r="WN128" s="149"/>
      <c r="WO128" s="149"/>
      <c r="WP128" s="149"/>
      <c r="WQ128" s="149"/>
      <c r="WR128" s="149"/>
      <c r="WS128" s="149"/>
      <c r="WT128" s="149"/>
      <c r="WU128" s="149"/>
      <c r="WV128" s="149"/>
      <c r="WW128" s="149"/>
      <c r="WX128" s="149"/>
      <c r="WY128" s="149"/>
      <c r="WZ128" s="149"/>
      <c r="XA128" s="149"/>
      <c r="XB128" s="149"/>
      <c r="XC128" s="149"/>
      <c r="XD128" s="149"/>
      <c r="XE128" s="149"/>
      <c r="XF128" s="149"/>
      <c r="XG128" s="149"/>
      <c r="XH128" s="149"/>
      <c r="XI128" s="149"/>
      <c r="XJ128" s="149"/>
      <c r="XK128" s="149"/>
      <c r="XL128" s="149"/>
      <c r="XM128" s="149"/>
      <c r="XN128" s="149"/>
      <c r="XO128" s="149"/>
      <c r="XP128" s="149"/>
      <c r="XQ128" s="149"/>
      <c r="XR128" s="149"/>
      <c r="XS128" s="149"/>
      <c r="XT128" s="149"/>
      <c r="XU128" s="149"/>
      <c r="XV128" s="149"/>
      <c r="XW128" s="149"/>
      <c r="XX128" s="149"/>
      <c r="XY128" s="149"/>
      <c r="XZ128" s="149"/>
      <c r="YA128" s="149"/>
      <c r="YB128" s="149"/>
      <c r="YC128" s="149"/>
      <c r="YD128" s="149"/>
      <c r="YE128" s="149"/>
      <c r="YF128" s="149"/>
      <c r="YG128" s="149"/>
      <c r="YH128" s="149"/>
      <c r="YI128" s="149"/>
      <c r="YJ128" s="149"/>
      <c r="YK128" s="149"/>
      <c r="YL128" s="149"/>
      <c r="YM128" s="149"/>
      <c r="YN128" s="149"/>
      <c r="YO128" s="149"/>
      <c r="YP128" s="149"/>
      <c r="YQ128" s="149"/>
      <c r="YR128" s="149"/>
      <c r="YS128" s="149"/>
      <c r="YT128" s="149"/>
      <c r="YU128" s="149"/>
      <c r="YV128" s="149"/>
      <c r="YW128" s="149"/>
      <c r="YX128" s="149"/>
      <c r="YY128" s="149"/>
      <c r="YZ128" s="149"/>
      <c r="ZA128" s="149"/>
      <c r="ZB128" s="149"/>
      <c r="ZC128" s="149"/>
      <c r="ZD128" s="149"/>
      <c r="ZE128" s="149"/>
      <c r="ZF128" s="149"/>
      <c r="ZG128" s="149"/>
      <c r="ZH128" s="149"/>
      <c r="ZI128" s="149"/>
      <c r="ZJ128" s="149"/>
      <c r="ZK128" s="149"/>
      <c r="ZL128" s="149"/>
      <c r="ZM128" s="149"/>
      <c r="ZN128" s="149"/>
      <c r="ZO128" s="149"/>
      <c r="ZP128" s="149"/>
      <c r="ZQ128" s="149"/>
      <c r="ZR128" s="149"/>
      <c r="ZS128" s="149"/>
      <c r="ZT128" s="149"/>
      <c r="ZU128" s="149"/>
      <c r="ZV128" s="149"/>
      <c r="ZW128" s="149"/>
      <c r="ZX128" s="149"/>
      <c r="ZY128" s="149"/>
      <c r="ZZ128" s="149"/>
      <c r="AAA128" s="149"/>
      <c r="AAB128" s="149"/>
      <c r="AAC128" s="149"/>
      <c r="AAD128" s="149"/>
      <c r="AAE128" s="149"/>
      <c r="AAF128" s="149"/>
      <c r="AAG128" s="149"/>
      <c r="AAH128" s="149"/>
      <c r="AAI128" s="149"/>
      <c r="AAJ128" s="149"/>
      <c r="AAK128" s="149"/>
      <c r="AAL128" s="149"/>
      <c r="AAM128" s="149"/>
      <c r="AAN128" s="149"/>
      <c r="AAO128" s="149"/>
      <c r="AAP128" s="149"/>
      <c r="AAQ128" s="149"/>
      <c r="AAR128" s="149"/>
      <c r="AAS128" s="149"/>
      <c r="AAT128" s="149"/>
      <c r="AAU128" s="149"/>
      <c r="AAV128" s="149"/>
      <c r="AAW128" s="149"/>
      <c r="AAX128" s="149"/>
      <c r="AAY128" s="149"/>
      <c r="AAZ128" s="149"/>
      <c r="ABA128" s="149"/>
      <c r="ABB128" s="149"/>
      <c r="ABC128" s="149"/>
      <c r="ABD128" s="149"/>
      <c r="ABE128" s="149"/>
      <c r="ABF128" s="149"/>
      <c r="ABG128" s="149"/>
      <c r="ABH128" s="149"/>
      <c r="ABI128" s="149"/>
      <c r="ABJ128" s="149"/>
      <c r="ABK128" s="149"/>
      <c r="ABL128" s="149"/>
      <c r="ABM128" s="149"/>
      <c r="ABN128" s="149"/>
      <c r="ABO128" s="149"/>
      <c r="ABP128" s="149"/>
      <c r="ABQ128" s="149"/>
      <c r="ABR128" s="149"/>
      <c r="ABS128" s="149"/>
      <c r="ABT128" s="149"/>
      <c r="ABU128" s="149"/>
      <c r="ABV128" s="149"/>
      <c r="ABW128" s="149"/>
      <c r="ABX128" s="149"/>
      <c r="ABY128" s="149"/>
      <c r="ABZ128" s="149"/>
      <c r="ACA128" s="149"/>
      <c r="ACB128" s="149"/>
      <c r="ACC128" s="149"/>
      <c r="ACD128" s="149"/>
      <c r="ACE128" s="149"/>
      <c r="ACF128" s="149"/>
      <c r="ACG128" s="149"/>
      <c r="ACH128" s="149"/>
      <c r="ACI128" s="149"/>
      <c r="ACJ128" s="149"/>
      <c r="ACK128" s="149"/>
      <c r="ACL128" s="149"/>
      <c r="ACM128" s="149"/>
      <c r="ACN128" s="149"/>
      <c r="ACO128" s="149"/>
      <c r="ACP128" s="149"/>
      <c r="ACQ128" s="149"/>
      <c r="ACR128" s="149"/>
      <c r="ACS128" s="149"/>
      <c r="ACT128" s="149"/>
      <c r="ACU128" s="149"/>
      <c r="ACV128" s="149"/>
      <c r="ACW128" s="149"/>
      <c r="ACX128" s="149"/>
      <c r="ACY128" s="149"/>
      <c r="ACZ128" s="149"/>
      <c r="ADA128" s="149"/>
      <c r="ADB128" s="149"/>
      <c r="ADC128" s="149"/>
      <c r="ADD128" s="149"/>
      <c r="ADE128" s="149"/>
      <c r="ADF128" s="149"/>
      <c r="ADG128" s="149"/>
      <c r="ADH128" s="149"/>
      <c r="ADI128" s="149"/>
      <c r="ADJ128" s="149"/>
      <c r="ADK128" s="149"/>
      <c r="ADL128" s="149"/>
      <c r="ADM128" s="149"/>
      <c r="ADN128" s="149"/>
      <c r="ADO128" s="149"/>
      <c r="ADP128" s="149"/>
      <c r="ADQ128" s="149"/>
      <c r="ADR128" s="149"/>
      <c r="ADS128" s="149"/>
      <c r="ADT128" s="149"/>
      <c r="ADU128" s="149"/>
      <c r="ADV128" s="149"/>
      <c r="ADW128" s="149"/>
      <c r="ADX128" s="149"/>
      <c r="ADY128" s="149"/>
      <c r="ADZ128" s="149"/>
      <c r="AEA128" s="149"/>
      <c r="AEB128" s="149"/>
      <c r="AEC128" s="149"/>
      <c r="AED128" s="149"/>
      <c r="AEE128" s="149"/>
      <c r="AEF128" s="149"/>
      <c r="AEG128" s="149"/>
      <c r="AEH128" s="149"/>
      <c r="AEI128" s="149"/>
      <c r="AEJ128" s="149"/>
      <c r="AEK128" s="149"/>
      <c r="AEL128" s="149"/>
      <c r="AEM128" s="149"/>
      <c r="AEN128" s="149"/>
      <c r="AEO128" s="149"/>
      <c r="AEP128" s="149"/>
      <c r="AEQ128" s="149"/>
      <c r="AER128" s="149"/>
      <c r="AES128" s="149"/>
      <c r="AET128" s="149"/>
      <c r="AEU128" s="149"/>
      <c r="AEV128" s="149"/>
      <c r="AEW128" s="149"/>
      <c r="AEX128" s="149"/>
      <c r="AEY128" s="149"/>
      <c r="AEZ128" s="149"/>
      <c r="AFA128" s="149"/>
      <c r="AFB128" s="149"/>
      <c r="AFC128" s="149"/>
      <c r="AFD128" s="149"/>
      <c r="AFE128" s="149"/>
      <c r="AFF128" s="149"/>
      <c r="AFG128" s="149"/>
      <c r="AFH128" s="149"/>
      <c r="AFI128" s="149"/>
      <c r="AFJ128" s="149"/>
      <c r="AFK128" s="149"/>
      <c r="AFL128" s="149"/>
      <c r="AFM128" s="149"/>
      <c r="AFN128" s="149"/>
      <c r="AFO128" s="149"/>
      <c r="AFP128" s="149"/>
      <c r="AFQ128" s="149"/>
      <c r="AFR128" s="149"/>
      <c r="AFS128" s="149"/>
      <c r="AFT128" s="149"/>
      <c r="AFU128" s="149"/>
      <c r="AFV128" s="149"/>
      <c r="AFW128" s="149"/>
      <c r="AFX128" s="149"/>
      <c r="AFY128" s="149"/>
      <c r="AFZ128" s="149"/>
      <c r="AGA128" s="149"/>
      <c r="AGB128" s="149"/>
      <c r="AGC128" s="149"/>
      <c r="AGD128" s="149"/>
      <c r="AGE128" s="149"/>
      <c r="AGF128" s="149"/>
      <c r="AGG128" s="149"/>
      <c r="AGH128" s="149"/>
      <c r="AGI128" s="149"/>
      <c r="AGJ128" s="149"/>
      <c r="AGK128" s="149"/>
      <c r="AGL128" s="149"/>
      <c r="AGM128" s="149"/>
      <c r="AGN128" s="149"/>
      <c r="AGO128" s="149"/>
      <c r="AGP128" s="149"/>
      <c r="AGQ128" s="149"/>
      <c r="AGR128" s="149"/>
      <c r="AGS128" s="149"/>
      <c r="AGT128" s="149"/>
      <c r="AGU128" s="149"/>
      <c r="AGV128" s="149"/>
      <c r="AGW128" s="149"/>
      <c r="AGX128" s="149"/>
      <c r="AGY128" s="149"/>
      <c r="AGZ128" s="149"/>
      <c r="AHA128" s="149"/>
      <c r="AHB128" s="149"/>
      <c r="AHC128" s="149"/>
      <c r="AHD128" s="149"/>
      <c r="AHE128" s="149"/>
      <c r="AHF128" s="149"/>
      <c r="AHG128" s="149"/>
      <c r="AHH128" s="149"/>
      <c r="AHI128" s="149"/>
      <c r="AHJ128" s="149"/>
      <c r="AHK128" s="149"/>
      <c r="AHL128" s="149"/>
      <c r="AHM128" s="149"/>
      <c r="AHN128" s="149"/>
      <c r="AHO128" s="149"/>
      <c r="AHP128" s="149"/>
      <c r="AHQ128" s="149"/>
      <c r="AHR128" s="149"/>
      <c r="AHS128" s="149"/>
      <c r="AHT128" s="149"/>
      <c r="AHU128" s="149"/>
      <c r="AHV128" s="149"/>
      <c r="AHW128" s="149"/>
      <c r="AHX128" s="149"/>
      <c r="AHY128" s="149"/>
      <c r="AHZ128" s="149"/>
      <c r="AIA128" s="149"/>
      <c r="AIB128" s="149"/>
      <c r="AIC128" s="149"/>
      <c r="AID128" s="149"/>
      <c r="AIE128" s="149"/>
      <c r="AIF128" s="149"/>
      <c r="AIG128" s="149"/>
      <c r="AIH128" s="149"/>
      <c r="AII128" s="149"/>
      <c r="AIJ128" s="149"/>
      <c r="AIK128" s="149"/>
      <c r="AIL128" s="149"/>
      <c r="AIM128" s="149"/>
      <c r="AIN128" s="149"/>
      <c r="AIO128" s="149"/>
      <c r="AIP128" s="149"/>
      <c r="AIQ128" s="149"/>
      <c r="AIR128" s="149"/>
      <c r="AIS128" s="149"/>
      <c r="AIT128" s="149"/>
      <c r="AIU128" s="149"/>
      <c r="AIV128" s="149"/>
      <c r="AIW128" s="149"/>
      <c r="AIX128" s="149"/>
      <c r="AIY128" s="149"/>
      <c r="AIZ128" s="149"/>
      <c r="AJA128" s="149"/>
      <c r="AJB128" s="149"/>
      <c r="AJC128" s="149"/>
      <c r="AJD128" s="149"/>
      <c r="AJE128" s="149"/>
      <c r="AJF128" s="149"/>
      <c r="AJG128" s="149"/>
      <c r="AJH128" s="149"/>
      <c r="AJI128" s="149"/>
      <c r="AJJ128" s="149"/>
      <c r="AJK128" s="149"/>
      <c r="AJL128" s="149"/>
      <c r="AJM128" s="149"/>
      <c r="AJN128" s="149"/>
      <c r="AJO128" s="149"/>
      <c r="AJP128" s="149"/>
      <c r="AJQ128" s="149"/>
      <c r="AJR128" s="149"/>
      <c r="AJS128" s="149"/>
      <c r="AJT128" s="149"/>
      <c r="AJU128" s="149"/>
      <c r="AJV128" s="149"/>
      <c r="AJW128" s="149"/>
      <c r="AJX128" s="149"/>
      <c r="AJY128" s="149"/>
      <c r="AJZ128" s="149"/>
      <c r="AKA128" s="149"/>
      <c r="AKB128" s="149"/>
      <c r="AKC128" s="149"/>
      <c r="AKD128" s="149"/>
      <c r="AKE128" s="149"/>
      <c r="AKF128" s="149"/>
      <c r="AKG128" s="149"/>
      <c r="AKH128" s="149"/>
      <c r="AKI128" s="149"/>
      <c r="AKJ128" s="149"/>
      <c r="AKK128" s="149"/>
      <c r="AKL128" s="149"/>
      <c r="AKM128" s="149"/>
      <c r="AKN128" s="149"/>
      <c r="AKO128" s="149"/>
      <c r="AKP128" s="149"/>
      <c r="AKQ128" s="149"/>
      <c r="AKR128" s="149"/>
      <c r="AKS128" s="149"/>
      <c r="AKT128" s="149"/>
      <c r="AKU128" s="149"/>
      <c r="AKV128" s="149"/>
      <c r="AKW128" s="149"/>
      <c r="AKX128" s="149"/>
      <c r="AKY128" s="149"/>
      <c r="AKZ128" s="149"/>
      <c r="ALA128" s="149"/>
      <c r="ALB128" s="149"/>
      <c r="ALC128" s="149"/>
      <c r="ALD128" s="149"/>
      <c r="ALE128" s="149"/>
      <c r="ALF128" s="149"/>
      <c r="ALG128" s="149"/>
      <c r="ALH128" s="149"/>
      <c r="ALI128" s="149"/>
      <c r="ALJ128" s="149"/>
      <c r="ALK128" s="149"/>
      <c r="ALL128" s="149"/>
      <c r="ALM128" s="149"/>
      <c r="ALN128" s="149"/>
      <c r="ALO128" s="149"/>
      <c r="ALP128" s="149"/>
      <c r="ALQ128" s="149"/>
      <c r="ALR128" s="149"/>
      <c r="ALS128" s="149"/>
      <c r="ALT128" s="149"/>
      <c r="ALU128" s="149"/>
      <c r="ALV128" s="149"/>
      <c r="ALW128" s="149"/>
      <c r="ALX128" s="149"/>
      <c r="ALY128" s="149"/>
      <c r="ALZ128" s="149"/>
      <c r="AMA128" s="149"/>
      <c r="AMB128" s="149"/>
      <c r="AMC128" s="149"/>
      <c r="AMD128" s="149"/>
      <c r="AME128" s="149"/>
      <c r="AMF128" s="149"/>
      <c r="AMG128" s="149"/>
      <c r="AMH128" s="149"/>
      <c r="AMI128" s="149"/>
      <c r="AMJ128" s="149"/>
      <c r="AMK128" s="149"/>
      <c r="AML128" s="149"/>
      <c r="AMM128" s="149"/>
      <c r="AMN128" s="149"/>
      <c r="AMO128" s="149"/>
      <c r="AMP128" s="149"/>
      <c r="AMQ128" s="149"/>
      <c r="AMR128" s="149"/>
      <c r="AMS128" s="149"/>
      <c r="AMT128" s="149"/>
      <c r="AMU128" s="149"/>
      <c r="AMV128" s="149"/>
      <c r="AMW128" s="149"/>
      <c r="AMX128" s="149"/>
      <c r="AMY128" s="149"/>
      <c r="AMZ128" s="149"/>
      <c r="ANA128" s="149"/>
      <c r="ANB128" s="149"/>
      <c r="ANC128" s="149"/>
      <c r="AND128" s="149"/>
      <c r="ANE128" s="149"/>
      <c r="ANF128" s="149"/>
      <c r="ANG128" s="149"/>
      <c r="ANH128" s="149"/>
      <c r="ANI128" s="149"/>
      <c r="ANJ128" s="149"/>
      <c r="ANK128" s="149"/>
      <c r="ANL128" s="149"/>
      <c r="ANM128" s="149"/>
      <c r="ANN128" s="149"/>
      <c r="ANO128" s="149"/>
      <c r="ANP128" s="149"/>
      <c r="ANQ128" s="149"/>
      <c r="ANR128" s="149"/>
      <c r="ANS128" s="149"/>
      <c r="ANT128" s="149"/>
      <c r="ANU128" s="149"/>
      <c r="ANV128" s="149"/>
      <c r="ANW128" s="149"/>
      <c r="ANX128" s="149"/>
      <c r="ANY128" s="149"/>
      <c r="ANZ128" s="149"/>
      <c r="AOA128" s="149"/>
      <c r="AOB128" s="149"/>
      <c r="AOC128" s="149"/>
      <c r="AOD128" s="149"/>
      <c r="AOE128" s="149"/>
      <c r="AOF128" s="149"/>
      <c r="AOG128" s="149"/>
      <c r="AOH128" s="149"/>
      <c r="AOI128" s="149"/>
      <c r="AOJ128" s="149"/>
      <c r="AOK128" s="149"/>
      <c r="AOL128" s="149"/>
      <c r="AOM128" s="149"/>
      <c r="AON128" s="149"/>
      <c r="AOO128" s="149"/>
      <c r="AOP128" s="149"/>
      <c r="AOQ128" s="149"/>
      <c r="AOR128" s="149"/>
      <c r="AOS128" s="149"/>
      <c r="AOT128" s="149"/>
      <c r="AOU128" s="149"/>
      <c r="AOV128" s="149"/>
      <c r="AOW128" s="149"/>
      <c r="AOX128" s="149"/>
      <c r="AOY128" s="149"/>
      <c r="AOZ128" s="149"/>
      <c r="APA128" s="149"/>
      <c r="APB128" s="149"/>
      <c r="APC128" s="149"/>
      <c r="APD128" s="149"/>
      <c r="APE128" s="149"/>
      <c r="APF128" s="149"/>
      <c r="APG128" s="149"/>
      <c r="APH128" s="149"/>
      <c r="API128" s="149"/>
      <c r="APJ128" s="149"/>
      <c r="APK128" s="149"/>
      <c r="APL128" s="149"/>
      <c r="APM128" s="149"/>
      <c r="APN128" s="149"/>
      <c r="APO128" s="149"/>
      <c r="APP128" s="149"/>
      <c r="APQ128" s="149"/>
      <c r="APR128" s="149"/>
      <c r="APS128" s="149"/>
      <c r="APT128" s="149"/>
      <c r="APU128" s="149"/>
      <c r="APV128" s="149"/>
      <c r="APW128" s="149"/>
      <c r="APX128" s="149"/>
      <c r="APY128" s="149"/>
      <c r="APZ128" s="149"/>
      <c r="AQA128" s="149"/>
      <c r="AQB128" s="149"/>
      <c r="AQC128" s="149"/>
      <c r="AQD128" s="149"/>
      <c r="AQE128" s="149"/>
      <c r="AQF128" s="149"/>
      <c r="AQG128" s="149"/>
      <c r="AQH128" s="149"/>
      <c r="AQI128" s="149"/>
      <c r="AQJ128" s="149"/>
      <c r="AQK128" s="149"/>
      <c r="AQL128" s="149"/>
      <c r="AQM128" s="149"/>
      <c r="AQN128" s="149"/>
      <c r="AQO128" s="149"/>
      <c r="AQP128" s="149"/>
      <c r="AQQ128" s="149"/>
      <c r="AQR128" s="149"/>
      <c r="AQS128" s="149"/>
      <c r="AQT128" s="149"/>
      <c r="AQU128" s="149"/>
      <c r="AQV128" s="149"/>
      <c r="AQW128" s="149"/>
      <c r="AQX128" s="149"/>
      <c r="AQY128" s="149"/>
      <c r="AQZ128" s="149"/>
      <c r="ARA128" s="149"/>
      <c r="ARB128" s="149"/>
      <c r="ARC128" s="149"/>
      <c r="ARD128" s="149"/>
      <c r="ARE128" s="149"/>
      <c r="ARF128" s="149"/>
      <c r="ARG128" s="149"/>
      <c r="ARH128" s="149"/>
      <c r="ARI128" s="149"/>
      <c r="ARJ128" s="149"/>
      <c r="ARK128" s="149"/>
      <c r="ARL128" s="149"/>
      <c r="ARM128" s="149"/>
      <c r="ARN128" s="149"/>
      <c r="ARO128" s="149"/>
      <c r="ARP128" s="149"/>
      <c r="ARQ128" s="149"/>
      <c r="ARR128" s="149"/>
      <c r="ARS128" s="149"/>
      <c r="ART128" s="149"/>
      <c r="ARU128" s="149"/>
      <c r="ARV128" s="149"/>
      <c r="ARW128" s="149"/>
      <c r="ARX128" s="149"/>
      <c r="ARY128" s="149"/>
      <c r="ARZ128" s="149"/>
      <c r="ASA128" s="149"/>
      <c r="ASB128" s="149"/>
      <c r="ASC128" s="149"/>
      <c r="ASD128" s="149"/>
      <c r="ASE128" s="149"/>
      <c r="ASF128" s="149"/>
      <c r="ASG128" s="149"/>
      <c r="ASH128" s="149"/>
      <c r="ASI128" s="149"/>
      <c r="ASJ128" s="149"/>
      <c r="ASK128" s="149"/>
      <c r="ASL128" s="149"/>
      <c r="ASM128" s="149"/>
      <c r="ASN128" s="149"/>
      <c r="ASO128" s="149"/>
      <c r="ASP128" s="149"/>
      <c r="ASQ128" s="149"/>
      <c r="ASR128" s="149"/>
      <c r="ASS128" s="149"/>
      <c r="AST128" s="149"/>
      <c r="ASU128" s="149"/>
      <c r="ASV128" s="149"/>
      <c r="ASW128" s="149"/>
      <c r="ASX128" s="149"/>
      <c r="ASY128" s="149"/>
      <c r="ASZ128" s="149"/>
      <c r="ATA128" s="149"/>
      <c r="ATB128" s="149"/>
      <c r="ATC128" s="149"/>
      <c r="ATD128" s="149"/>
      <c r="ATE128" s="149"/>
      <c r="ATF128" s="149"/>
      <c r="ATG128" s="149"/>
      <c r="ATH128" s="149"/>
      <c r="ATI128" s="149"/>
      <c r="ATJ128" s="149"/>
      <c r="ATK128" s="149"/>
      <c r="ATL128" s="149"/>
      <c r="ATM128" s="149"/>
      <c r="ATN128" s="149"/>
      <c r="ATO128" s="149"/>
      <c r="ATP128" s="149"/>
      <c r="ATQ128" s="149"/>
      <c r="ATR128" s="149"/>
      <c r="ATS128" s="149"/>
      <c r="ATT128" s="149"/>
      <c r="ATU128" s="149"/>
      <c r="ATV128" s="149"/>
      <c r="ATW128" s="149"/>
      <c r="ATX128" s="149"/>
      <c r="ATY128" s="149"/>
      <c r="ATZ128" s="149"/>
      <c r="AUA128" s="149"/>
      <c r="AUB128" s="149"/>
      <c r="AUC128" s="149"/>
      <c r="AUD128" s="149"/>
      <c r="AUE128" s="149"/>
      <c r="AUF128" s="149"/>
      <c r="AUG128" s="149"/>
      <c r="AUH128" s="149"/>
      <c r="AUI128" s="149"/>
      <c r="AUJ128" s="149"/>
      <c r="AUK128" s="149"/>
      <c r="AUL128" s="149"/>
      <c r="AUM128" s="149"/>
      <c r="AUN128" s="149"/>
      <c r="AUO128" s="149"/>
      <c r="AUP128" s="149"/>
      <c r="AUQ128" s="149"/>
      <c r="AUR128" s="149"/>
      <c r="AUS128" s="149"/>
      <c r="AUT128" s="149"/>
      <c r="AUU128" s="149"/>
      <c r="AUV128" s="149"/>
      <c r="AUW128" s="149"/>
      <c r="AUX128" s="149"/>
      <c r="AUY128" s="149"/>
      <c r="AUZ128" s="149"/>
      <c r="AVA128" s="149"/>
      <c r="AVB128" s="149"/>
      <c r="AVC128" s="149"/>
      <c r="AVD128" s="149"/>
      <c r="AVE128" s="149"/>
      <c r="AVF128" s="149"/>
      <c r="AVG128" s="149"/>
      <c r="AVH128" s="149"/>
      <c r="AVI128" s="149"/>
      <c r="AVJ128" s="149"/>
      <c r="AVK128" s="149"/>
      <c r="AVL128" s="149"/>
      <c r="AVM128" s="149"/>
      <c r="AVN128" s="149"/>
      <c r="AVO128" s="149"/>
      <c r="AVP128" s="149"/>
      <c r="AVQ128" s="149"/>
      <c r="AVR128" s="149"/>
      <c r="AVS128" s="149"/>
      <c r="AVT128" s="149"/>
      <c r="AVU128" s="149"/>
      <c r="AVV128" s="149"/>
      <c r="AVW128" s="149"/>
      <c r="AVX128" s="149"/>
      <c r="AVY128" s="149"/>
      <c r="AVZ128" s="149"/>
      <c r="AWA128" s="149"/>
      <c r="AWB128" s="149"/>
      <c r="AWC128" s="149"/>
      <c r="AWD128" s="149"/>
      <c r="AWE128" s="149"/>
      <c r="AWF128" s="149"/>
      <c r="AWG128" s="149"/>
      <c r="AWH128" s="149"/>
      <c r="AWI128" s="149"/>
      <c r="AWJ128" s="149"/>
      <c r="AWK128" s="149"/>
      <c r="AWL128" s="149"/>
      <c r="AWM128" s="149"/>
      <c r="AWN128" s="149"/>
      <c r="AWO128" s="149"/>
      <c r="AWP128" s="149"/>
      <c r="AWQ128" s="149"/>
      <c r="AWR128" s="149"/>
      <c r="AWS128" s="149"/>
      <c r="AWT128" s="149"/>
      <c r="AWU128" s="149"/>
      <c r="AWV128" s="149"/>
      <c r="AWW128" s="149"/>
      <c r="AWX128" s="149"/>
      <c r="AWY128" s="149"/>
      <c r="AWZ128" s="149"/>
      <c r="AXA128" s="149"/>
      <c r="AXB128" s="149"/>
      <c r="AXC128" s="149"/>
      <c r="AXD128" s="149"/>
      <c r="AXE128" s="149"/>
      <c r="AXF128" s="149"/>
      <c r="AXG128" s="149"/>
      <c r="AXH128" s="149"/>
      <c r="AXI128" s="149"/>
      <c r="AXJ128" s="149"/>
      <c r="AXK128" s="149"/>
      <c r="AXL128" s="149"/>
      <c r="AXM128" s="149"/>
      <c r="AXN128" s="149"/>
      <c r="AXO128" s="149"/>
      <c r="AXP128" s="149"/>
      <c r="AXQ128" s="149"/>
      <c r="AXR128" s="149"/>
      <c r="AXS128" s="149"/>
      <c r="AXT128" s="149"/>
      <c r="AXU128" s="149"/>
      <c r="AXV128" s="149"/>
      <c r="AXW128" s="149"/>
      <c r="AXX128" s="149"/>
      <c r="AXY128" s="149"/>
      <c r="AXZ128" s="149"/>
      <c r="AYA128" s="149"/>
      <c r="AYB128" s="149"/>
      <c r="AYC128" s="149"/>
      <c r="AYD128" s="149"/>
      <c r="AYE128" s="149"/>
      <c r="AYF128" s="149"/>
      <c r="AYG128" s="149"/>
      <c r="AYH128" s="149"/>
      <c r="AYI128" s="149"/>
      <c r="AYJ128" s="149"/>
      <c r="AYK128" s="149"/>
      <c r="AYL128" s="149"/>
      <c r="AYM128" s="149"/>
      <c r="AYN128" s="149"/>
      <c r="AYO128" s="149"/>
      <c r="AYP128" s="149"/>
      <c r="AYQ128" s="149"/>
      <c r="AYR128" s="149"/>
      <c r="AYS128" s="149"/>
      <c r="AYT128" s="149"/>
      <c r="AYU128" s="149"/>
      <c r="AYV128" s="149"/>
      <c r="AYW128" s="149"/>
      <c r="AYX128" s="149"/>
      <c r="AYY128" s="149"/>
      <c r="AYZ128" s="149"/>
      <c r="AZA128" s="149"/>
      <c r="AZB128" s="149"/>
      <c r="AZC128" s="149"/>
      <c r="AZD128" s="149"/>
      <c r="AZE128" s="149"/>
      <c r="AZF128" s="149"/>
      <c r="AZG128" s="149"/>
      <c r="AZH128" s="149"/>
      <c r="AZI128" s="149"/>
      <c r="AZJ128" s="149"/>
      <c r="AZK128" s="149"/>
      <c r="AZL128" s="149"/>
      <c r="AZM128" s="149"/>
      <c r="AZN128" s="149"/>
      <c r="AZO128" s="149"/>
      <c r="AZP128" s="149"/>
      <c r="AZQ128" s="149"/>
      <c r="AZR128" s="149"/>
      <c r="AZS128" s="149"/>
      <c r="AZT128" s="149"/>
      <c r="AZU128" s="149"/>
      <c r="AZV128" s="149"/>
      <c r="AZW128" s="149"/>
      <c r="AZX128" s="149"/>
      <c r="AZY128" s="149"/>
      <c r="AZZ128" s="149"/>
      <c r="BAA128" s="149"/>
      <c r="BAB128" s="149"/>
      <c r="BAC128" s="149"/>
      <c r="BAD128" s="149"/>
      <c r="BAE128" s="149"/>
      <c r="BAF128" s="149"/>
      <c r="BAG128" s="149"/>
      <c r="BAH128" s="149"/>
      <c r="BAI128" s="149"/>
      <c r="BAJ128" s="149"/>
      <c r="BAK128" s="149"/>
      <c r="BAL128" s="149"/>
      <c r="BAM128" s="149"/>
      <c r="BAN128" s="149"/>
      <c r="BAO128" s="149"/>
      <c r="BAP128" s="149"/>
      <c r="BAQ128" s="149"/>
      <c r="BAR128" s="149"/>
      <c r="BAS128" s="149"/>
      <c r="BAT128" s="149"/>
      <c r="BAU128" s="149"/>
      <c r="BAV128" s="149"/>
      <c r="BAW128" s="149"/>
      <c r="BAX128" s="149"/>
      <c r="BAY128" s="149"/>
      <c r="BAZ128" s="149"/>
      <c r="BBA128" s="149"/>
      <c r="BBB128" s="149"/>
      <c r="BBC128" s="149"/>
      <c r="BBD128" s="149"/>
      <c r="BBE128" s="149"/>
      <c r="BBF128" s="149"/>
      <c r="BBG128" s="149"/>
      <c r="BBH128" s="149"/>
      <c r="BBI128" s="149"/>
      <c r="BBJ128" s="149"/>
      <c r="BBK128" s="149"/>
      <c r="BBL128" s="149"/>
      <c r="BBM128" s="149"/>
      <c r="BBN128" s="149"/>
      <c r="BBO128" s="149"/>
      <c r="BBP128" s="149"/>
      <c r="BBQ128" s="149"/>
      <c r="BBR128" s="149"/>
      <c r="BBS128" s="149"/>
      <c r="BBT128" s="149"/>
      <c r="BBU128" s="149"/>
      <c r="BBV128" s="149"/>
      <c r="BBW128" s="149"/>
      <c r="BBX128" s="149"/>
      <c r="BBY128" s="149"/>
      <c r="BBZ128" s="149"/>
      <c r="BCA128" s="149"/>
      <c r="BCB128" s="149"/>
      <c r="BCC128" s="149"/>
      <c r="BCD128" s="149"/>
      <c r="BCE128" s="149"/>
      <c r="BCF128" s="149"/>
      <c r="BCG128" s="149"/>
      <c r="BCH128" s="149"/>
      <c r="BCI128" s="149"/>
      <c r="BCJ128" s="149"/>
      <c r="BCK128" s="149"/>
      <c r="BCL128" s="149"/>
      <c r="BCM128" s="149"/>
      <c r="BCN128" s="149"/>
      <c r="BCO128" s="149"/>
      <c r="BCP128" s="149"/>
      <c r="BCQ128" s="149"/>
      <c r="BCR128" s="149"/>
      <c r="BCS128" s="149"/>
      <c r="BCT128" s="149"/>
      <c r="BCU128" s="149"/>
      <c r="BCV128" s="149"/>
      <c r="BCW128" s="149"/>
      <c r="BCX128" s="149"/>
      <c r="BCY128" s="149"/>
      <c r="BCZ128" s="149"/>
      <c r="BDA128" s="149"/>
      <c r="BDB128" s="149"/>
      <c r="BDC128" s="149"/>
      <c r="BDD128" s="149"/>
      <c r="BDE128" s="149"/>
      <c r="BDF128" s="149"/>
      <c r="BDG128" s="149"/>
      <c r="BDH128" s="149"/>
      <c r="BDI128" s="149"/>
      <c r="BDJ128" s="149"/>
      <c r="BDK128" s="149"/>
      <c r="BDL128" s="149"/>
      <c r="BDM128" s="149"/>
      <c r="BDN128" s="149"/>
      <c r="BDO128" s="149"/>
      <c r="BDP128" s="149"/>
      <c r="BDQ128" s="149"/>
      <c r="BDR128" s="149"/>
      <c r="BDS128" s="149"/>
      <c r="BDT128" s="149"/>
      <c r="BDU128" s="149"/>
      <c r="BDV128" s="149"/>
      <c r="BDW128" s="149"/>
      <c r="BDX128" s="149"/>
      <c r="BDY128" s="149"/>
      <c r="BDZ128" s="149"/>
      <c r="BEA128" s="149"/>
      <c r="BEB128" s="149"/>
      <c r="BEC128" s="149"/>
      <c r="BED128" s="149"/>
      <c r="BEE128" s="149"/>
      <c r="BEF128" s="149"/>
      <c r="BEG128" s="149"/>
      <c r="BEH128" s="149"/>
      <c r="BEI128" s="149"/>
      <c r="BEJ128" s="149"/>
      <c r="BEK128" s="149"/>
      <c r="BEL128" s="149"/>
      <c r="BEM128" s="149"/>
      <c r="BEN128" s="149"/>
      <c r="BEO128" s="149"/>
      <c r="BEP128" s="149"/>
      <c r="BEQ128" s="149"/>
      <c r="BER128" s="149"/>
      <c r="BES128" s="149"/>
      <c r="BET128" s="149"/>
      <c r="BEU128" s="149"/>
      <c r="BEV128" s="149"/>
      <c r="BEW128" s="149"/>
      <c r="BEX128" s="149"/>
      <c r="BEY128" s="149"/>
      <c r="BEZ128" s="149"/>
      <c r="BFA128" s="149"/>
      <c r="BFB128" s="149"/>
      <c r="BFC128" s="149"/>
      <c r="BFD128" s="149"/>
      <c r="BFE128" s="149"/>
      <c r="BFF128" s="149"/>
      <c r="BFG128" s="149"/>
      <c r="BFH128" s="149"/>
      <c r="BFI128" s="149"/>
      <c r="BFJ128" s="149"/>
      <c r="BFK128" s="149"/>
      <c r="BFL128" s="149"/>
      <c r="BFM128" s="149"/>
      <c r="BFN128" s="149"/>
      <c r="BFO128" s="149"/>
      <c r="BFP128" s="149"/>
      <c r="BFQ128" s="149"/>
      <c r="BFR128" s="149"/>
      <c r="BFS128" s="149"/>
      <c r="BFT128" s="149"/>
      <c r="BFU128" s="149"/>
      <c r="BFV128" s="149"/>
      <c r="BFW128" s="149"/>
      <c r="BFX128" s="149"/>
      <c r="BFY128" s="149"/>
      <c r="BFZ128" s="149"/>
      <c r="BGA128" s="149"/>
      <c r="BGB128" s="149"/>
      <c r="BGC128" s="149"/>
      <c r="BGD128" s="149"/>
      <c r="BGE128" s="149"/>
      <c r="BGF128" s="149"/>
      <c r="BGG128" s="149"/>
      <c r="BGH128" s="149"/>
      <c r="BGI128" s="149"/>
      <c r="BGJ128" s="149"/>
      <c r="BGK128" s="149"/>
      <c r="BGL128" s="149"/>
      <c r="BGM128" s="149"/>
      <c r="BGN128" s="149"/>
      <c r="BGO128" s="149"/>
      <c r="BGP128" s="149"/>
      <c r="BGQ128" s="149"/>
      <c r="BGR128" s="149"/>
      <c r="BGS128" s="149"/>
      <c r="BGT128" s="149"/>
      <c r="BGU128" s="149"/>
      <c r="BGV128" s="149"/>
      <c r="BGW128" s="149"/>
      <c r="BGX128" s="149"/>
      <c r="BGY128" s="149"/>
      <c r="BGZ128" s="149"/>
      <c r="BHA128" s="149"/>
      <c r="BHB128" s="149"/>
      <c r="BHC128" s="149"/>
      <c r="BHD128" s="149"/>
      <c r="BHE128" s="149"/>
      <c r="BHF128" s="149"/>
      <c r="BHG128" s="149"/>
      <c r="BHH128" s="149"/>
      <c r="BHI128" s="149"/>
      <c r="BHJ128" s="149"/>
      <c r="BHK128" s="149"/>
      <c r="BHL128" s="149"/>
      <c r="BHM128" s="149"/>
      <c r="BHN128" s="149"/>
      <c r="BHO128" s="149"/>
      <c r="BHP128" s="149"/>
      <c r="BHQ128" s="149"/>
      <c r="BHR128" s="149"/>
      <c r="BHS128" s="149"/>
      <c r="BHT128" s="149"/>
      <c r="BHU128" s="149"/>
      <c r="BHV128" s="149"/>
      <c r="BHW128" s="149"/>
      <c r="BHX128" s="149"/>
      <c r="BHY128" s="149"/>
      <c r="BHZ128" s="149"/>
      <c r="BIA128" s="149"/>
      <c r="BIB128" s="149"/>
      <c r="BIC128" s="149"/>
      <c r="BID128" s="149"/>
      <c r="BIE128" s="149"/>
      <c r="BIF128" s="149"/>
      <c r="BIG128" s="149"/>
      <c r="BIH128" s="149"/>
      <c r="BII128" s="149"/>
      <c r="BIJ128" s="149"/>
      <c r="BIK128" s="149"/>
      <c r="BIL128" s="149"/>
      <c r="BIM128" s="149"/>
      <c r="BIN128" s="149"/>
      <c r="BIO128" s="149"/>
      <c r="BIP128" s="149"/>
      <c r="BIQ128" s="149"/>
      <c r="BIR128" s="149"/>
      <c r="BIS128" s="149"/>
      <c r="BIT128" s="149"/>
      <c r="BIU128" s="149"/>
      <c r="BIV128" s="149"/>
      <c r="BIW128" s="149"/>
      <c r="BIX128" s="149"/>
      <c r="BIY128" s="149"/>
      <c r="BIZ128" s="149"/>
      <c r="BJA128" s="149"/>
      <c r="BJB128" s="149"/>
      <c r="BJC128" s="149"/>
      <c r="BJD128" s="149"/>
      <c r="BJE128" s="149"/>
      <c r="BJF128" s="149"/>
      <c r="BJG128" s="149"/>
      <c r="BJH128" s="149"/>
      <c r="BJI128" s="149"/>
      <c r="BJJ128" s="149"/>
      <c r="BJK128" s="149"/>
      <c r="BJL128" s="149"/>
      <c r="BJM128" s="149"/>
      <c r="BJN128" s="149"/>
      <c r="BJO128" s="149"/>
      <c r="BJP128" s="149"/>
      <c r="BJQ128" s="149"/>
      <c r="BJR128" s="149"/>
      <c r="BJS128" s="149"/>
      <c r="BJT128" s="149"/>
      <c r="BJU128" s="149"/>
      <c r="BJV128" s="149"/>
      <c r="BJW128" s="149"/>
      <c r="BJX128" s="149"/>
      <c r="BJY128" s="149"/>
      <c r="BJZ128" s="149"/>
      <c r="BKA128" s="149"/>
      <c r="BKB128" s="149"/>
      <c r="BKC128" s="149"/>
      <c r="BKD128" s="149"/>
      <c r="BKE128" s="149"/>
      <c r="BKF128" s="149"/>
      <c r="BKG128" s="149"/>
      <c r="BKH128" s="149"/>
      <c r="BKI128" s="149"/>
      <c r="BKJ128" s="149"/>
      <c r="BKK128" s="149"/>
      <c r="BKL128" s="149"/>
      <c r="BKM128" s="149"/>
      <c r="BKN128" s="149"/>
      <c r="BKO128" s="149"/>
      <c r="BKP128" s="149"/>
      <c r="BKQ128" s="149"/>
      <c r="BKR128" s="149"/>
      <c r="BKS128" s="149"/>
      <c r="BKT128" s="149"/>
      <c r="BKU128" s="149"/>
      <c r="BKV128" s="149"/>
      <c r="BKW128" s="149"/>
      <c r="BKX128" s="149"/>
      <c r="BKY128" s="149"/>
      <c r="BKZ128" s="149"/>
      <c r="BLA128" s="149"/>
      <c r="BLB128" s="149"/>
      <c r="BLC128" s="149"/>
      <c r="BLD128" s="149"/>
      <c r="BLE128" s="149"/>
      <c r="BLF128" s="149"/>
      <c r="BLG128" s="149"/>
      <c r="BLH128" s="149"/>
      <c r="BLI128" s="149"/>
      <c r="BLJ128" s="149"/>
      <c r="BLK128" s="149"/>
      <c r="BLL128" s="149"/>
      <c r="BLM128" s="149"/>
      <c r="BLN128" s="149"/>
      <c r="BLO128" s="149"/>
      <c r="BLP128" s="149"/>
      <c r="BLQ128" s="149"/>
      <c r="BLR128" s="149"/>
      <c r="BLS128" s="149"/>
      <c r="BLT128" s="149"/>
      <c r="BLU128" s="149"/>
      <c r="BLV128" s="149"/>
      <c r="BLW128" s="149"/>
      <c r="BLX128" s="149"/>
      <c r="BLY128" s="149"/>
      <c r="BLZ128" s="149"/>
      <c r="BMA128" s="149"/>
      <c r="BMB128" s="149"/>
      <c r="BMC128" s="149"/>
      <c r="BMD128" s="149"/>
      <c r="BME128" s="149"/>
      <c r="BMF128" s="149"/>
      <c r="BMG128" s="149"/>
      <c r="BMH128" s="149"/>
      <c r="BMI128" s="149"/>
      <c r="BMJ128" s="149"/>
      <c r="BMK128" s="149"/>
      <c r="BML128" s="149"/>
      <c r="BMM128" s="149"/>
      <c r="BMN128" s="149"/>
      <c r="BMO128" s="149"/>
      <c r="BMP128" s="149"/>
      <c r="BMQ128" s="149"/>
      <c r="BMR128" s="149"/>
      <c r="BMS128" s="149"/>
      <c r="BMT128" s="149"/>
      <c r="BMU128" s="149"/>
      <c r="BMV128" s="149"/>
      <c r="BMW128" s="149"/>
      <c r="BMX128" s="149"/>
      <c r="BMY128" s="149"/>
      <c r="BMZ128" s="149"/>
      <c r="BNA128" s="149"/>
      <c r="BNB128" s="149"/>
      <c r="BNC128" s="149"/>
      <c r="BND128" s="149"/>
      <c r="BNE128" s="149"/>
      <c r="BNF128" s="149"/>
      <c r="BNG128" s="149"/>
      <c r="BNH128" s="149"/>
      <c r="BNI128" s="149"/>
      <c r="BNJ128" s="149"/>
      <c r="BNK128" s="149"/>
      <c r="BNL128" s="149"/>
      <c r="BNM128" s="149"/>
      <c r="BNN128" s="149"/>
      <c r="BNO128" s="149"/>
      <c r="BNP128" s="149"/>
      <c r="BNQ128" s="149"/>
      <c r="BNR128" s="149"/>
      <c r="BNS128" s="149"/>
      <c r="BNT128" s="149"/>
      <c r="BNU128" s="149"/>
      <c r="BNV128" s="149"/>
      <c r="BNW128" s="149"/>
      <c r="BNX128" s="149"/>
      <c r="BNY128" s="149"/>
      <c r="BNZ128" s="149"/>
      <c r="BOA128" s="149"/>
      <c r="BOB128" s="149"/>
      <c r="BOC128" s="149"/>
      <c r="BOD128" s="149"/>
      <c r="BOE128" s="149"/>
      <c r="BOF128" s="149"/>
      <c r="BOG128" s="149"/>
      <c r="BOH128" s="149"/>
      <c r="BOI128" s="149"/>
      <c r="BOJ128" s="149"/>
      <c r="BOK128" s="149"/>
      <c r="BOL128" s="149"/>
      <c r="BOM128" s="149"/>
      <c r="BON128" s="149"/>
      <c r="BOO128" s="149"/>
      <c r="BOP128" s="149"/>
      <c r="BOQ128" s="149"/>
      <c r="BOR128" s="149"/>
      <c r="BOS128" s="149"/>
      <c r="BOT128" s="149"/>
      <c r="BOU128" s="149"/>
      <c r="BOV128" s="149"/>
      <c r="BOW128" s="149"/>
      <c r="BOX128" s="149"/>
      <c r="BOY128" s="149"/>
      <c r="BOZ128" s="149"/>
      <c r="BPA128" s="149"/>
      <c r="BPB128" s="149"/>
      <c r="BPC128" s="149"/>
      <c r="BPD128" s="149"/>
      <c r="BPE128" s="149"/>
      <c r="BPF128" s="149"/>
      <c r="BPG128" s="149"/>
      <c r="BPH128" s="149"/>
      <c r="BPI128" s="149"/>
      <c r="BPJ128" s="149"/>
      <c r="BPK128" s="149"/>
      <c r="BPL128" s="149"/>
      <c r="BPM128" s="149"/>
      <c r="BPN128" s="149"/>
      <c r="BPO128" s="149"/>
      <c r="BPP128" s="149"/>
      <c r="BPQ128" s="149"/>
      <c r="BPR128" s="149"/>
      <c r="BPS128" s="149"/>
      <c r="BPT128" s="149"/>
      <c r="BPU128" s="149"/>
      <c r="BPV128" s="149"/>
      <c r="BPW128" s="149"/>
      <c r="BPX128" s="149"/>
      <c r="BPY128" s="149"/>
      <c r="BPZ128" s="149"/>
      <c r="BQA128" s="149"/>
      <c r="BQB128" s="149"/>
      <c r="BQC128" s="149"/>
      <c r="BQD128" s="149"/>
      <c r="BQE128" s="149"/>
      <c r="BQF128" s="149"/>
      <c r="BQG128" s="149"/>
      <c r="BQH128" s="149"/>
      <c r="BQI128" s="149"/>
      <c r="BQJ128" s="149"/>
      <c r="BQK128" s="149"/>
      <c r="BQL128" s="149"/>
      <c r="BQM128" s="149"/>
      <c r="BQN128" s="149"/>
      <c r="BQO128" s="149"/>
      <c r="BQP128" s="149"/>
      <c r="BQQ128" s="149"/>
      <c r="BQR128" s="149"/>
      <c r="BQS128" s="149"/>
      <c r="BQT128" s="149"/>
      <c r="BQU128" s="149"/>
      <c r="BQV128" s="149"/>
      <c r="BQW128" s="149"/>
      <c r="BQX128" s="149"/>
      <c r="BQY128" s="149"/>
      <c r="BQZ128" s="149"/>
      <c r="BRA128" s="149"/>
      <c r="BRB128" s="149"/>
      <c r="BRC128" s="149"/>
      <c r="BRD128" s="149"/>
      <c r="BRE128" s="149"/>
      <c r="BRF128" s="149"/>
      <c r="BRG128" s="149"/>
      <c r="BRH128" s="149"/>
      <c r="BRI128" s="149"/>
      <c r="BRJ128" s="149"/>
      <c r="BRK128" s="149"/>
      <c r="BRL128" s="149"/>
      <c r="BRM128" s="149"/>
      <c r="BRN128" s="149"/>
      <c r="BRO128" s="149"/>
      <c r="BRP128" s="149"/>
      <c r="BRQ128" s="149"/>
      <c r="BRR128" s="149"/>
      <c r="BRS128" s="149"/>
      <c r="BRT128" s="149"/>
      <c r="BRU128" s="149"/>
      <c r="BRV128" s="149"/>
      <c r="BRW128" s="149"/>
      <c r="BRX128" s="149"/>
      <c r="BRY128" s="149"/>
      <c r="BRZ128" s="149"/>
      <c r="BSA128" s="149"/>
      <c r="BSB128" s="149"/>
      <c r="BSC128" s="149"/>
      <c r="BSD128" s="149"/>
      <c r="BSE128" s="149"/>
      <c r="BSF128" s="149"/>
      <c r="BSG128" s="149"/>
      <c r="BSH128" s="149"/>
      <c r="BSI128" s="149"/>
      <c r="BSJ128" s="149"/>
      <c r="BSK128" s="149"/>
      <c r="BSL128" s="149"/>
      <c r="BSM128" s="149"/>
      <c r="BSN128" s="149"/>
      <c r="BSO128" s="149"/>
      <c r="BSP128" s="149"/>
      <c r="BSQ128" s="149"/>
      <c r="BSR128" s="149"/>
      <c r="BSS128" s="149"/>
      <c r="BST128" s="149"/>
      <c r="BSU128" s="149"/>
      <c r="BSV128" s="149"/>
      <c r="BSW128" s="149"/>
      <c r="BSX128" s="149"/>
      <c r="BSY128" s="149"/>
      <c r="BSZ128" s="149"/>
      <c r="BTA128" s="149"/>
      <c r="BTB128" s="149"/>
      <c r="BTC128" s="149"/>
      <c r="BTD128" s="149"/>
      <c r="BTE128" s="149"/>
      <c r="BTF128" s="149"/>
      <c r="BTG128" s="149"/>
      <c r="BTH128" s="149"/>
      <c r="BTI128" s="149"/>
      <c r="BTJ128" s="149"/>
      <c r="BTK128" s="149"/>
      <c r="BTL128" s="149"/>
      <c r="BTM128" s="149"/>
      <c r="BTN128" s="149"/>
      <c r="BTO128" s="149"/>
      <c r="BTP128" s="149"/>
      <c r="BTQ128" s="149"/>
      <c r="BTR128" s="149"/>
      <c r="BTS128" s="149"/>
      <c r="BTT128" s="149"/>
      <c r="BTU128" s="149"/>
      <c r="BTV128" s="149"/>
      <c r="BTW128" s="149"/>
      <c r="BTX128" s="149"/>
      <c r="BTY128" s="149"/>
      <c r="BTZ128" s="149"/>
      <c r="BUA128" s="149"/>
      <c r="BUB128" s="149"/>
      <c r="BUC128" s="149"/>
      <c r="BUD128" s="149"/>
      <c r="BUE128" s="149"/>
      <c r="BUF128" s="149"/>
      <c r="BUG128" s="149"/>
      <c r="BUH128" s="149"/>
      <c r="BUI128" s="149"/>
      <c r="BUJ128" s="149"/>
      <c r="BUK128" s="149"/>
      <c r="BUL128" s="149"/>
      <c r="BUM128" s="149"/>
      <c r="BUN128" s="149"/>
      <c r="BUO128" s="149"/>
      <c r="BUP128" s="149"/>
      <c r="BUQ128" s="149"/>
      <c r="BUR128" s="149"/>
      <c r="BUS128" s="149"/>
      <c r="BUT128" s="149"/>
      <c r="BUU128" s="149"/>
      <c r="BUV128" s="149"/>
      <c r="BUW128" s="149"/>
      <c r="BUX128" s="149"/>
      <c r="BUY128" s="149"/>
      <c r="BUZ128" s="149"/>
      <c r="BVA128" s="149"/>
      <c r="BVB128" s="149"/>
      <c r="BVC128" s="149"/>
      <c r="BVD128" s="149"/>
      <c r="BVE128" s="149"/>
      <c r="BVF128" s="149"/>
      <c r="BVG128" s="149"/>
      <c r="BVH128" s="149"/>
      <c r="BVI128" s="149"/>
      <c r="BVJ128" s="149"/>
      <c r="BVK128" s="149"/>
      <c r="BVL128" s="149"/>
      <c r="BVM128" s="149"/>
      <c r="BVN128" s="149"/>
      <c r="BVO128" s="149"/>
      <c r="BVP128" s="149"/>
      <c r="BVQ128" s="149"/>
      <c r="BVR128" s="149"/>
      <c r="BVS128" s="149"/>
      <c r="BVT128" s="149"/>
      <c r="BVU128" s="149"/>
      <c r="BVV128" s="149"/>
      <c r="BVW128" s="149"/>
      <c r="BVX128" s="149"/>
      <c r="BVY128" s="149"/>
      <c r="BVZ128" s="149"/>
      <c r="BWA128" s="149"/>
      <c r="BWB128" s="149"/>
      <c r="BWC128" s="149"/>
      <c r="BWD128" s="149"/>
      <c r="BWE128" s="149"/>
      <c r="BWF128" s="149"/>
      <c r="BWG128" s="149"/>
      <c r="BWH128" s="149"/>
      <c r="BWI128" s="149"/>
      <c r="BWJ128" s="149"/>
      <c r="BWK128" s="149"/>
      <c r="BWL128" s="149"/>
      <c r="BWM128" s="149"/>
      <c r="BWN128" s="149"/>
      <c r="BWO128" s="149"/>
      <c r="BWP128" s="149"/>
      <c r="BWQ128" s="149"/>
      <c r="BWR128" s="149"/>
      <c r="BWS128" s="149"/>
      <c r="BWT128" s="149"/>
      <c r="BWU128" s="149"/>
      <c r="BWV128" s="149"/>
      <c r="BWW128" s="149"/>
      <c r="BWX128" s="149"/>
      <c r="BWY128" s="149"/>
      <c r="BWZ128" s="149"/>
      <c r="BXA128" s="149"/>
      <c r="BXB128" s="149"/>
      <c r="BXC128" s="149"/>
      <c r="BXD128" s="149"/>
      <c r="BXE128" s="149"/>
      <c r="BXF128" s="149"/>
      <c r="BXG128" s="149"/>
      <c r="BXH128" s="149"/>
      <c r="BXI128" s="149"/>
      <c r="BXJ128" s="149"/>
      <c r="BXK128" s="149"/>
      <c r="BXL128" s="149"/>
      <c r="BXM128" s="149"/>
      <c r="BXN128" s="149"/>
      <c r="BXO128" s="149"/>
      <c r="BXP128" s="149"/>
      <c r="BXQ128" s="149"/>
      <c r="BXR128" s="149"/>
      <c r="BXS128" s="149"/>
      <c r="BXT128" s="149"/>
      <c r="BXU128" s="149"/>
      <c r="BXV128" s="149"/>
      <c r="BXW128" s="149"/>
      <c r="BXX128" s="149"/>
      <c r="BXY128" s="149"/>
      <c r="BXZ128" s="149"/>
      <c r="BYA128" s="149"/>
      <c r="BYB128" s="149"/>
      <c r="BYC128" s="149"/>
      <c r="BYD128" s="149"/>
      <c r="BYE128" s="149"/>
      <c r="BYF128" s="149"/>
      <c r="BYG128" s="149"/>
      <c r="BYH128" s="149"/>
      <c r="BYI128" s="149"/>
      <c r="BYJ128" s="149"/>
      <c r="BYK128" s="149"/>
      <c r="BYL128" s="149"/>
      <c r="BYM128" s="149"/>
      <c r="BYN128" s="149"/>
      <c r="BYO128" s="149"/>
      <c r="BYP128" s="149"/>
      <c r="BYQ128" s="149"/>
      <c r="BYR128" s="149"/>
      <c r="BYS128" s="149"/>
      <c r="BYT128" s="149"/>
      <c r="BYU128" s="149"/>
      <c r="BYV128" s="149"/>
      <c r="BYW128" s="149"/>
      <c r="BYX128" s="149"/>
      <c r="BYY128" s="149"/>
      <c r="BYZ128" s="149"/>
      <c r="BZA128" s="149"/>
      <c r="BZB128" s="149"/>
      <c r="BZC128" s="149"/>
      <c r="BZD128" s="149"/>
      <c r="BZE128" s="149"/>
      <c r="BZF128" s="149"/>
      <c r="BZG128" s="149"/>
      <c r="BZH128" s="149"/>
      <c r="BZI128" s="149"/>
      <c r="BZJ128" s="149"/>
      <c r="BZK128" s="149"/>
      <c r="BZL128" s="149"/>
      <c r="BZM128" s="149"/>
      <c r="BZN128" s="149"/>
      <c r="BZO128" s="149"/>
      <c r="BZP128" s="149"/>
      <c r="BZQ128" s="149"/>
      <c r="BZR128" s="149"/>
      <c r="BZS128" s="149"/>
      <c r="BZT128" s="149"/>
      <c r="BZU128" s="149"/>
      <c r="BZV128" s="149"/>
      <c r="BZW128" s="149"/>
      <c r="BZX128" s="149"/>
      <c r="BZY128" s="149"/>
      <c r="BZZ128" s="149"/>
      <c r="CAA128" s="149"/>
      <c r="CAB128" s="149"/>
      <c r="CAC128" s="149"/>
      <c r="CAD128" s="149"/>
      <c r="CAE128" s="149"/>
      <c r="CAF128" s="149"/>
      <c r="CAG128" s="149"/>
      <c r="CAH128" s="149"/>
      <c r="CAI128" s="149"/>
      <c r="CAJ128" s="149"/>
      <c r="CAK128" s="149"/>
      <c r="CAL128" s="149"/>
      <c r="CAM128" s="149"/>
      <c r="CAN128" s="149"/>
      <c r="CAO128" s="149"/>
      <c r="CAP128" s="149"/>
      <c r="CAQ128" s="149"/>
      <c r="CAR128" s="149"/>
      <c r="CAS128" s="149"/>
      <c r="CAT128" s="149"/>
      <c r="CAU128" s="149"/>
      <c r="CAV128" s="149"/>
      <c r="CAW128" s="149"/>
      <c r="CAX128" s="149"/>
      <c r="CAY128" s="149"/>
      <c r="CAZ128" s="149"/>
      <c r="CBA128" s="149"/>
      <c r="CBB128" s="149"/>
      <c r="CBC128" s="149"/>
      <c r="CBD128" s="149"/>
      <c r="CBE128" s="149"/>
      <c r="CBF128" s="149"/>
      <c r="CBG128" s="149"/>
      <c r="CBH128" s="149"/>
      <c r="CBI128" s="149"/>
      <c r="CBJ128" s="149"/>
      <c r="CBK128" s="149"/>
      <c r="CBL128" s="149"/>
      <c r="CBM128" s="149"/>
      <c r="CBN128" s="149"/>
      <c r="CBO128" s="149"/>
      <c r="CBP128" s="149"/>
      <c r="CBQ128" s="149"/>
      <c r="CBR128" s="149"/>
      <c r="CBS128" s="149"/>
      <c r="CBT128" s="149"/>
      <c r="CBU128" s="149"/>
      <c r="CBV128" s="149"/>
      <c r="CBW128" s="149"/>
      <c r="CBX128" s="149"/>
      <c r="CBY128" s="149"/>
      <c r="CBZ128" s="149"/>
      <c r="CCA128" s="149"/>
      <c r="CCB128" s="149"/>
      <c r="CCC128" s="149"/>
      <c r="CCD128" s="149"/>
      <c r="CCE128" s="149"/>
      <c r="CCF128" s="149"/>
      <c r="CCG128" s="149"/>
      <c r="CCH128" s="149"/>
      <c r="CCI128" s="149"/>
      <c r="CCJ128" s="149"/>
      <c r="CCK128" s="149"/>
      <c r="CCL128" s="149"/>
      <c r="CCM128" s="149"/>
      <c r="CCN128" s="149"/>
      <c r="CCO128" s="149"/>
      <c r="CCP128" s="149"/>
      <c r="CCQ128" s="149"/>
      <c r="CCR128" s="149"/>
      <c r="CCS128" s="149"/>
      <c r="CCT128" s="149"/>
      <c r="CCU128" s="149"/>
      <c r="CCV128" s="149"/>
      <c r="CCW128" s="149"/>
      <c r="CCX128" s="149"/>
      <c r="CCY128" s="149"/>
      <c r="CCZ128" s="149"/>
      <c r="CDA128" s="149"/>
      <c r="CDB128" s="149"/>
      <c r="CDC128" s="149"/>
      <c r="CDD128" s="149"/>
      <c r="CDE128" s="149"/>
      <c r="CDF128" s="149"/>
      <c r="CDG128" s="149"/>
      <c r="CDH128" s="149"/>
      <c r="CDI128" s="149"/>
      <c r="CDJ128" s="149"/>
      <c r="CDK128" s="149"/>
      <c r="CDL128" s="149"/>
      <c r="CDM128" s="149"/>
      <c r="CDN128" s="149"/>
      <c r="CDO128" s="149"/>
      <c r="CDP128" s="149"/>
      <c r="CDQ128" s="149"/>
      <c r="CDR128" s="149"/>
      <c r="CDS128" s="149"/>
      <c r="CDT128" s="149"/>
      <c r="CDU128" s="149"/>
      <c r="CDV128" s="149"/>
      <c r="CDW128" s="149"/>
      <c r="CDX128" s="149"/>
      <c r="CDY128" s="149"/>
      <c r="CDZ128" s="149"/>
      <c r="CEA128" s="149"/>
      <c r="CEB128" s="149"/>
      <c r="CEC128" s="149"/>
      <c r="CED128" s="149"/>
      <c r="CEE128" s="149"/>
      <c r="CEF128" s="149"/>
      <c r="CEG128" s="149"/>
      <c r="CEH128" s="149"/>
      <c r="CEI128" s="149"/>
      <c r="CEJ128" s="149"/>
      <c r="CEK128" s="149"/>
      <c r="CEL128" s="149"/>
      <c r="CEM128" s="149"/>
      <c r="CEN128" s="149"/>
      <c r="CEO128" s="149"/>
      <c r="CEP128" s="149"/>
      <c r="CEQ128" s="149"/>
      <c r="CER128" s="149"/>
      <c r="CES128" s="149"/>
      <c r="CET128" s="149"/>
      <c r="CEU128" s="149"/>
      <c r="CEV128" s="149"/>
      <c r="CEW128" s="149"/>
      <c r="CEX128" s="149"/>
      <c r="CEY128" s="149"/>
      <c r="CEZ128" s="149"/>
      <c r="CFA128" s="149"/>
      <c r="CFB128" s="149"/>
      <c r="CFC128" s="149"/>
      <c r="CFD128" s="149"/>
      <c r="CFE128" s="149"/>
      <c r="CFF128" s="149"/>
      <c r="CFG128" s="149"/>
      <c r="CFH128" s="149"/>
      <c r="CFI128" s="149"/>
      <c r="CFJ128" s="149"/>
      <c r="CFK128" s="149"/>
      <c r="CFL128" s="149"/>
      <c r="CFM128" s="149"/>
      <c r="CFN128" s="149"/>
      <c r="CFO128" s="149"/>
      <c r="CFP128" s="149"/>
      <c r="CFQ128" s="149"/>
      <c r="CFR128" s="149"/>
      <c r="CFS128" s="149"/>
      <c r="CFT128" s="149"/>
      <c r="CFU128" s="149"/>
      <c r="CFV128" s="149"/>
      <c r="CFW128" s="149"/>
      <c r="CFX128" s="149"/>
      <c r="CFY128" s="149"/>
      <c r="CFZ128" s="149"/>
      <c r="CGA128" s="149"/>
      <c r="CGB128" s="149"/>
      <c r="CGC128" s="149"/>
      <c r="CGD128" s="149"/>
      <c r="CGE128" s="149"/>
      <c r="CGF128" s="149"/>
      <c r="CGG128" s="149"/>
      <c r="CGH128" s="149"/>
      <c r="CGI128" s="149"/>
      <c r="CGJ128" s="149"/>
      <c r="CGK128" s="149"/>
      <c r="CGL128" s="149"/>
      <c r="CGM128" s="149"/>
      <c r="CGN128" s="149"/>
      <c r="CGO128" s="149"/>
      <c r="CGP128" s="149"/>
      <c r="CGQ128" s="149"/>
      <c r="CGR128" s="149"/>
      <c r="CGS128" s="149"/>
      <c r="CGT128" s="149"/>
      <c r="CGU128" s="149"/>
      <c r="CGV128" s="149"/>
      <c r="CGW128" s="149"/>
      <c r="CGX128" s="149"/>
      <c r="CGY128" s="149"/>
      <c r="CGZ128" s="149"/>
      <c r="CHA128" s="149"/>
      <c r="CHB128" s="149"/>
      <c r="CHC128" s="149"/>
      <c r="CHD128" s="149"/>
      <c r="CHE128" s="149"/>
      <c r="CHF128" s="149"/>
      <c r="CHG128" s="149"/>
      <c r="CHH128" s="149"/>
      <c r="CHI128" s="149"/>
      <c r="CHJ128" s="149"/>
      <c r="CHK128" s="149"/>
      <c r="CHL128" s="149"/>
      <c r="CHM128" s="149"/>
      <c r="CHN128" s="149"/>
      <c r="CHO128" s="149"/>
      <c r="CHP128" s="149"/>
      <c r="CHQ128" s="149"/>
      <c r="CHR128" s="149"/>
      <c r="CHS128" s="149"/>
      <c r="CHT128" s="149"/>
      <c r="CHU128" s="149"/>
      <c r="CHV128" s="149"/>
      <c r="CHW128" s="149"/>
      <c r="CHX128" s="149"/>
      <c r="CHY128" s="149"/>
      <c r="CHZ128" s="149"/>
      <c r="CIA128" s="149"/>
      <c r="CIB128" s="149"/>
      <c r="CIC128" s="149"/>
      <c r="CID128" s="149"/>
      <c r="CIE128" s="149"/>
      <c r="CIF128" s="149"/>
      <c r="CIG128" s="149"/>
      <c r="CIH128" s="149"/>
      <c r="CII128" s="149"/>
      <c r="CIJ128" s="149"/>
      <c r="CIK128" s="149"/>
      <c r="CIL128" s="149"/>
      <c r="CIM128" s="149"/>
      <c r="CIN128" s="149"/>
      <c r="CIO128" s="149"/>
      <c r="CIP128" s="149"/>
      <c r="CIQ128" s="149"/>
      <c r="CIR128" s="149"/>
      <c r="CIS128" s="149"/>
      <c r="CIT128" s="149"/>
      <c r="CIU128" s="149"/>
      <c r="CIV128" s="149"/>
      <c r="CIW128" s="149"/>
      <c r="CIX128" s="149"/>
      <c r="CIY128" s="149"/>
      <c r="CIZ128" s="149"/>
      <c r="CJA128" s="149"/>
      <c r="CJB128" s="149"/>
      <c r="CJC128" s="149"/>
      <c r="CJD128" s="149"/>
      <c r="CJE128" s="149"/>
      <c r="CJF128" s="149"/>
      <c r="CJG128" s="149"/>
      <c r="CJH128" s="149"/>
      <c r="CJI128" s="149"/>
      <c r="CJJ128" s="149"/>
      <c r="CJK128" s="149"/>
      <c r="CJL128" s="149"/>
      <c r="CJM128" s="149"/>
      <c r="CJN128" s="149"/>
      <c r="CJO128" s="149"/>
      <c r="CJP128" s="149"/>
      <c r="CJQ128" s="149"/>
      <c r="CJR128" s="149"/>
      <c r="CJS128" s="149"/>
      <c r="CJT128" s="149"/>
      <c r="CJU128" s="149"/>
      <c r="CJV128" s="149"/>
      <c r="CJW128" s="149"/>
      <c r="CJX128" s="149"/>
      <c r="CJY128" s="149"/>
      <c r="CJZ128" s="149"/>
      <c r="CKA128" s="149"/>
      <c r="CKB128" s="149"/>
      <c r="CKC128" s="149"/>
      <c r="CKD128" s="149"/>
      <c r="CKE128" s="149"/>
      <c r="CKF128" s="149"/>
      <c r="CKG128" s="149"/>
      <c r="CKH128" s="149"/>
      <c r="CKI128" s="149"/>
      <c r="CKJ128" s="149"/>
      <c r="CKK128" s="149"/>
      <c r="CKL128" s="149"/>
      <c r="CKM128" s="149"/>
      <c r="CKN128" s="149"/>
      <c r="CKO128" s="149"/>
      <c r="CKP128" s="149"/>
      <c r="CKQ128" s="149"/>
      <c r="CKR128" s="149"/>
      <c r="CKS128" s="149"/>
      <c r="CKT128" s="149"/>
      <c r="CKU128" s="149"/>
      <c r="CKV128" s="149"/>
      <c r="CKW128" s="149"/>
      <c r="CKX128" s="149"/>
      <c r="CKY128" s="149"/>
      <c r="CKZ128" s="149"/>
      <c r="CLA128" s="149"/>
      <c r="CLB128" s="149"/>
      <c r="CLC128" s="149"/>
      <c r="CLD128" s="149"/>
      <c r="CLE128" s="149"/>
      <c r="CLF128" s="149"/>
      <c r="CLG128" s="149"/>
      <c r="CLH128" s="149"/>
      <c r="CLI128" s="149"/>
      <c r="CLJ128" s="149"/>
      <c r="CLK128" s="149"/>
      <c r="CLL128" s="149"/>
      <c r="CLM128" s="149"/>
      <c r="CLN128" s="149"/>
      <c r="CLO128" s="149"/>
      <c r="CLP128" s="149"/>
      <c r="CLQ128" s="149"/>
      <c r="CLR128" s="149"/>
      <c r="CLS128" s="149"/>
      <c r="CLT128" s="149"/>
      <c r="CLU128" s="149"/>
      <c r="CLV128" s="149"/>
      <c r="CLW128" s="149"/>
      <c r="CLX128" s="149"/>
      <c r="CLY128" s="149"/>
      <c r="CLZ128" s="149"/>
      <c r="CMA128" s="149"/>
      <c r="CMB128" s="149"/>
      <c r="CMC128" s="149"/>
      <c r="CMD128" s="149"/>
      <c r="CME128" s="149"/>
      <c r="CMF128" s="149"/>
      <c r="CMG128" s="149"/>
      <c r="CMH128" s="149"/>
      <c r="CMI128" s="149"/>
      <c r="CMJ128" s="149"/>
      <c r="CMK128" s="149"/>
      <c r="CML128" s="149"/>
      <c r="CMM128" s="149"/>
      <c r="CMN128" s="149"/>
      <c r="CMO128" s="149"/>
      <c r="CMP128" s="149"/>
      <c r="CMQ128" s="149"/>
      <c r="CMR128" s="149"/>
      <c r="CMS128" s="149"/>
      <c r="CMT128" s="149"/>
      <c r="CMU128" s="149"/>
      <c r="CMV128" s="149"/>
      <c r="CMW128" s="149"/>
      <c r="CMX128" s="149"/>
      <c r="CMY128" s="149"/>
      <c r="CMZ128" s="149"/>
      <c r="CNA128" s="149"/>
      <c r="CNB128" s="149"/>
      <c r="CNC128" s="149"/>
      <c r="CND128" s="149"/>
      <c r="CNE128" s="149"/>
      <c r="CNF128" s="149"/>
      <c r="CNG128" s="149"/>
      <c r="CNH128" s="149"/>
      <c r="CNI128" s="149"/>
      <c r="CNJ128" s="149"/>
      <c r="CNK128" s="149"/>
      <c r="CNL128" s="149"/>
      <c r="CNM128" s="149"/>
      <c r="CNN128" s="149"/>
      <c r="CNO128" s="149"/>
      <c r="CNP128" s="149"/>
      <c r="CNQ128" s="149"/>
      <c r="CNR128" s="149"/>
      <c r="CNS128" s="149"/>
      <c r="CNT128" s="149"/>
      <c r="CNU128" s="149"/>
      <c r="CNV128" s="149"/>
      <c r="CNW128" s="149"/>
      <c r="CNX128" s="149"/>
      <c r="CNY128" s="149"/>
      <c r="CNZ128" s="149"/>
      <c r="COA128" s="149"/>
      <c r="COB128" s="149"/>
      <c r="COC128" s="149"/>
      <c r="COD128" s="149"/>
      <c r="COE128" s="149"/>
      <c r="COF128" s="149"/>
      <c r="COG128" s="149"/>
      <c r="COH128" s="149"/>
      <c r="COI128" s="149"/>
      <c r="COJ128" s="149"/>
      <c r="COK128" s="149"/>
      <c r="COL128" s="149"/>
      <c r="COM128" s="149"/>
      <c r="CON128" s="149"/>
      <c r="COO128" s="149"/>
      <c r="COP128" s="149"/>
      <c r="COQ128" s="149"/>
      <c r="COR128" s="149"/>
      <c r="COS128" s="149"/>
      <c r="COT128" s="149"/>
      <c r="COU128" s="149"/>
      <c r="COV128" s="149"/>
      <c r="COW128" s="149"/>
      <c r="COX128" s="149"/>
      <c r="COY128" s="149"/>
      <c r="COZ128" s="149"/>
      <c r="CPA128" s="149"/>
      <c r="CPB128" s="149"/>
      <c r="CPC128" s="149"/>
      <c r="CPD128" s="149"/>
      <c r="CPE128" s="149"/>
      <c r="CPF128" s="149"/>
      <c r="CPG128" s="149"/>
      <c r="CPH128" s="149"/>
      <c r="CPI128" s="149"/>
      <c r="CPJ128" s="149"/>
      <c r="CPK128" s="149"/>
      <c r="CPL128" s="149"/>
      <c r="CPM128" s="149"/>
      <c r="CPN128" s="149"/>
      <c r="CPO128" s="149"/>
      <c r="CPP128" s="149"/>
      <c r="CPQ128" s="149"/>
      <c r="CPR128" s="149"/>
      <c r="CPS128" s="149"/>
      <c r="CPT128" s="149"/>
      <c r="CPU128" s="149"/>
      <c r="CPV128" s="149"/>
      <c r="CPW128" s="149"/>
      <c r="CPX128" s="149"/>
      <c r="CPY128" s="149"/>
      <c r="CPZ128" s="149"/>
      <c r="CQA128" s="149"/>
      <c r="CQB128" s="149"/>
      <c r="CQC128" s="149"/>
      <c r="CQD128" s="149"/>
      <c r="CQE128" s="149"/>
      <c r="CQF128" s="149"/>
      <c r="CQG128" s="149"/>
      <c r="CQH128" s="149"/>
      <c r="CQI128" s="149"/>
      <c r="CQJ128" s="149"/>
      <c r="CQK128" s="149"/>
      <c r="CQL128" s="149"/>
      <c r="CQM128" s="149"/>
      <c r="CQN128" s="149"/>
      <c r="CQO128" s="149"/>
      <c r="CQP128" s="149"/>
      <c r="CQQ128" s="149"/>
      <c r="CQR128" s="149"/>
      <c r="CQS128" s="149"/>
      <c r="CQT128" s="149"/>
      <c r="CQU128" s="149"/>
      <c r="CQV128" s="149"/>
      <c r="CQW128" s="149"/>
      <c r="CQX128" s="149"/>
      <c r="CQY128" s="149"/>
      <c r="CQZ128" s="149"/>
      <c r="CRA128" s="149"/>
      <c r="CRB128" s="149"/>
      <c r="CRC128" s="149"/>
      <c r="CRD128" s="149"/>
      <c r="CRE128" s="149"/>
      <c r="CRF128" s="149"/>
      <c r="CRG128" s="149"/>
      <c r="CRH128" s="149"/>
      <c r="CRI128" s="149"/>
      <c r="CRJ128" s="149"/>
      <c r="CRK128" s="149"/>
      <c r="CRL128" s="149"/>
      <c r="CRM128" s="149"/>
      <c r="CRN128" s="149"/>
      <c r="CRO128" s="149"/>
      <c r="CRP128" s="149"/>
      <c r="CRQ128" s="149"/>
      <c r="CRR128" s="149"/>
      <c r="CRS128" s="149"/>
      <c r="CRT128" s="149"/>
      <c r="CRU128" s="149"/>
      <c r="CRV128" s="149"/>
      <c r="CRW128" s="149"/>
      <c r="CRX128" s="149"/>
      <c r="CRY128" s="149"/>
      <c r="CRZ128" s="149"/>
      <c r="CSA128" s="149"/>
      <c r="CSB128" s="149"/>
      <c r="CSC128" s="149"/>
      <c r="CSD128" s="149"/>
      <c r="CSE128" s="149"/>
      <c r="CSF128" s="149"/>
      <c r="CSG128" s="149"/>
      <c r="CSH128" s="149"/>
      <c r="CSI128" s="149"/>
      <c r="CSJ128" s="149"/>
      <c r="CSK128" s="149"/>
      <c r="CSL128" s="149"/>
      <c r="CSM128" s="149"/>
      <c r="CSN128" s="149"/>
      <c r="CSO128" s="149"/>
      <c r="CSP128" s="149"/>
      <c r="CSQ128" s="149"/>
      <c r="CSR128" s="149"/>
      <c r="CSS128" s="149"/>
      <c r="CST128" s="149"/>
      <c r="CSU128" s="149"/>
      <c r="CSV128" s="149"/>
      <c r="CSW128" s="149"/>
      <c r="CSX128" s="149"/>
      <c r="CSY128" s="149"/>
      <c r="CSZ128" s="149"/>
      <c r="CTA128" s="149"/>
      <c r="CTB128" s="149"/>
      <c r="CTC128" s="149"/>
      <c r="CTD128" s="149"/>
      <c r="CTE128" s="149"/>
      <c r="CTF128" s="149"/>
      <c r="CTG128" s="149"/>
      <c r="CTH128" s="149"/>
      <c r="CTI128" s="149"/>
      <c r="CTJ128" s="149"/>
      <c r="CTK128" s="149"/>
      <c r="CTL128" s="149"/>
      <c r="CTM128" s="149"/>
      <c r="CTN128" s="149"/>
      <c r="CTO128" s="149"/>
      <c r="CTP128" s="149"/>
      <c r="CTQ128" s="149"/>
      <c r="CTR128" s="149"/>
      <c r="CTS128" s="149"/>
      <c r="CTT128" s="149"/>
      <c r="CTU128" s="149"/>
      <c r="CTV128" s="149"/>
      <c r="CTW128" s="149"/>
      <c r="CTX128" s="149"/>
      <c r="CTY128" s="149"/>
      <c r="CTZ128" s="149"/>
      <c r="CUA128" s="149"/>
      <c r="CUB128" s="149"/>
      <c r="CUC128" s="149"/>
      <c r="CUD128" s="149"/>
      <c r="CUE128" s="149"/>
      <c r="CUF128" s="149"/>
      <c r="CUG128" s="149"/>
      <c r="CUH128" s="149"/>
      <c r="CUI128" s="149"/>
      <c r="CUJ128" s="149"/>
      <c r="CUK128" s="149"/>
      <c r="CUL128" s="149"/>
      <c r="CUM128" s="149"/>
      <c r="CUN128" s="149"/>
      <c r="CUO128" s="149"/>
      <c r="CUP128" s="149"/>
      <c r="CUQ128" s="149"/>
      <c r="CUR128" s="149"/>
      <c r="CUS128" s="149"/>
      <c r="CUT128" s="149"/>
      <c r="CUU128" s="149"/>
      <c r="CUV128" s="149"/>
      <c r="CUW128" s="149"/>
      <c r="CUX128" s="149"/>
      <c r="CUY128" s="149"/>
      <c r="CUZ128" s="149"/>
      <c r="CVA128" s="149"/>
      <c r="CVB128" s="149"/>
      <c r="CVC128" s="149"/>
      <c r="CVD128" s="149"/>
      <c r="CVE128" s="149"/>
      <c r="CVF128" s="149"/>
      <c r="CVG128" s="149"/>
      <c r="CVH128" s="149"/>
      <c r="CVI128" s="149"/>
      <c r="CVJ128" s="149"/>
      <c r="CVK128" s="149"/>
      <c r="CVL128" s="149"/>
      <c r="CVM128" s="149"/>
      <c r="CVN128" s="149"/>
      <c r="CVO128" s="149"/>
      <c r="CVP128" s="149"/>
      <c r="CVQ128" s="149"/>
      <c r="CVR128" s="149"/>
      <c r="CVS128" s="149"/>
      <c r="CVT128" s="149"/>
      <c r="CVU128" s="149"/>
      <c r="CVV128" s="149"/>
      <c r="CVW128" s="149"/>
      <c r="CVX128" s="149"/>
      <c r="CVY128" s="149"/>
      <c r="CVZ128" s="149"/>
      <c r="CWA128" s="149"/>
      <c r="CWB128" s="149"/>
      <c r="CWC128" s="149"/>
      <c r="CWD128" s="149"/>
      <c r="CWE128" s="149"/>
      <c r="CWF128" s="149"/>
      <c r="CWG128" s="149"/>
      <c r="CWH128" s="149"/>
      <c r="CWI128" s="149"/>
      <c r="CWJ128" s="149"/>
      <c r="CWK128" s="149"/>
      <c r="CWL128" s="149"/>
      <c r="CWM128" s="149"/>
      <c r="CWN128" s="149"/>
      <c r="CWO128" s="149"/>
      <c r="CWP128" s="149"/>
      <c r="CWQ128" s="149"/>
      <c r="CWR128" s="149"/>
      <c r="CWS128" s="149"/>
      <c r="CWT128" s="149"/>
      <c r="CWU128" s="149"/>
      <c r="CWV128" s="149"/>
      <c r="CWW128" s="149"/>
      <c r="CWX128" s="149"/>
      <c r="CWY128" s="149"/>
      <c r="CWZ128" s="149"/>
      <c r="CXA128" s="149"/>
      <c r="CXB128" s="149"/>
      <c r="CXC128" s="149"/>
      <c r="CXD128" s="149"/>
      <c r="CXE128" s="149"/>
      <c r="CXF128" s="149"/>
      <c r="CXG128" s="149"/>
      <c r="CXH128" s="149"/>
      <c r="CXI128" s="149"/>
      <c r="CXJ128" s="149"/>
      <c r="CXK128" s="149"/>
      <c r="CXL128" s="149"/>
      <c r="CXM128" s="149"/>
      <c r="CXN128" s="149"/>
      <c r="CXO128" s="149"/>
      <c r="CXP128" s="149"/>
      <c r="CXQ128" s="149"/>
      <c r="CXR128" s="149"/>
      <c r="CXS128" s="149"/>
      <c r="CXT128" s="149"/>
      <c r="CXU128" s="149"/>
      <c r="CXV128" s="149"/>
      <c r="CXW128" s="149"/>
      <c r="CXX128" s="149"/>
      <c r="CXY128" s="149"/>
      <c r="CXZ128" s="149"/>
      <c r="CYA128" s="149"/>
      <c r="CYB128" s="149"/>
      <c r="CYC128" s="149"/>
      <c r="CYD128" s="149"/>
      <c r="CYE128" s="149"/>
      <c r="CYF128" s="149"/>
      <c r="CYG128" s="149"/>
      <c r="CYH128" s="149"/>
      <c r="CYI128" s="149"/>
      <c r="CYJ128" s="149"/>
      <c r="CYK128" s="149"/>
      <c r="CYL128" s="149"/>
      <c r="CYM128" s="149"/>
      <c r="CYN128" s="149"/>
      <c r="CYO128" s="149"/>
      <c r="CYP128" s="149"/>
      <c r="CYQ128" s="149"/>
      <c r="CYR128" s="149"/>
      <c r="CYS128" s="149"/>
      <c r="CYT128" s="149"/>
      <c r="CYU128" s="149"/>
      <c r="CYV128" s="149"/>
      <c r="CYW128" s="149"/>
      <c r="CYX128" s="149"/>
      <c r="CYY128" s="149"/>
      <c r="CYZ128" s="149"/>
      <c r="CZA128" s="149"/>
      <c r="CZB128" s="149"/>
      <c r="CZC128" s="149"/>
      <c r="CZD128" s="149"/>
      <c r="CZE128" s="149"/>
      <c r="CZF128" s="149"/>
      <c r="CZG128" s="149"/>
      <c r="CZH128" s="149"/>
      <c r="CZI128" s="149"/>
      <c r="CZJ128" s="149"/>
      <c r="CZK128" s="149"/>
      <c r="CZL128" s="149"/>
      <c r="CZM128" s="149"/>
      <c r="CZN128" s="149"/>
      <c r="CZO128" s="149"/>
      <c r="CZP128" s="149"/>
      <c r="CZQ128" s="149"/>
      <c r="CZR128" s="149"/>
      <c r="CZS128" s="149"/>
      <c r="CZT128" s="149"/>
      <c r="CZU128" s="149"/>
      <c r="CZV128" s="149"/>
      <c r="CZW128" s="149"/>
      <c r="CZX128" s="149"/>
      <c r="CZY128" s="149"/>
      <c r="CZZ128" s="149"/>
      <c r="DAA128" s="149"/>
      <c r="DAB128" s="149"/>
      <c r="DAC128" s="149"/>
      <c r="DAD128" s="149"/>
      <c r="DAE128" s="149"/>
      <c r="DAF128" s="149"/>
      <c r="DAG128" s="149"/>
      <c r="DAH128" s="149"/>
      <c r="DAI128" s="149"/>
      <c r="DAJ128" s="149"/>
      <c r="DAK128" s="149"/>
      <c r="DAL128" s="149"/>
      <c r="DAM128" s="149"/>
      <c r="DAN128" s="149"/>
      <c r="DAO128" s="149"/>
      <c r="DAP128" s="149"/>
      <c r="DAQ128" s="149"/>
      <c r="DAR128" s="149"/>
      <c r="DAS128" s="149"/>
      <c r="DAT128" s="149"/>
      <c r="DAU128" s="149"/>
      <c r="DAV128" s="149"/>
      <c r="DAW128" s="149"/>
      <c r="DAX128" s="149"/>
      <c r="DAY128" s="149"/>
      <c r="DAZ128" s="149"/>
      <c r="DBA128" s="149"/>
      <c r="DBB128" s="149"/>
      <c r="DBC128" s="149"/>
      <c r="DBD128" s="149"/>
      <c r="DBE128" s="149"/>
      <c r="DBF128" s="149"/>
      <c r="DBG128" s="149"/>
      <c r="DBH128" s="149"/>
      <c r="DBI128" s="149"/>
      <c r="DBJ128" s="149"/>
      <c r="DBK128" s="149"/>
      <c r="DBL128" s="149"/>
      <c r="DBM128" s="149"/>
      <c r="DBN128" s="149"/>
      <c r="DBO128" s="149"/>
      <c r="DBP128" s="149"/>
      <c r="DBQ128" s="149"/>
      <c r="DBR128" s="149"/>
      <c r="DBS128" s="149"/>
      <c r="DBT128" s="149"/>
      <c r="DBU128" s="149"/>
      <c r="DBV128" s="149"/>
      <c r="DBW128" s="149"/>
      <c r="DBX128" s="149"/>
      <c r="DBY128" s="149"/>
      <c r="DBZ128" s="149"/>
      <c r="DCA128" s="149"/>
      <c r="DCB128" s="149"/>
      <c r="DCC128" s="149"/>
      <c r="DCD128" s="149"/>
      <c r="DCE128" s="149"/>
      <c r="DCF128" s="149"/>
      <c r="DCG128" s="149"/>
      <c r="DCH128" s="149"/>
      <c r="DCI128" s="149"/>
      <c r="DCJ128" s="149"/>
      <c r="DCK128" s="149"/>
      <c r="DCL128" s="149"/>
      <c r="DCM128" s="149"/>
      <c r="DCN128" s="149"/>
      <c r="DCO128" s="149"/>
      <c r="DCP128" s="149"/>
      <c r="DCQ128" s="149"/>
      <c r="DCR128" s="149"/>
      <c r="DCS128" s="149"/>
      <c r="DCT128" s="149"/>
      <c r="DCU128" s="149"/>
      <c r="DCV128" s="149"/>
      <c r="DCW128" s="149"/>
      <c r="DCX128" s="149"/>
      <c r="DCY128" s="149"/>
      <c r="DCZ128" s="149"/>
      <c r="DDA128" s="149"/>
      <c r="DDB128" s="149"/>
      <c r="DDC128" s="149"/>
      <c r="DDD128" s="149"/>
      <c r="DDE128" s="149"/>
      <c r="DDF128" s="149"/>
      <c r="DDG128" s="149"/>
      <c r="DDH128" s="149"/>
      <c r="DDI128" s="149"/>
      <c r="DDJ128" s="149"/>
      <c r="DDK128" s="149"/>
      <c r="DDL128" s="149"/>
      <c r="DDM128" s="149"/>
      <c r="DDN128" s="149"/>
      <c r="DDO128" s="149"/>
      <c r="DDP128" s="149"/>
      <c r="DDQ128" s="149"/>
      <c r="DDR128" s="149"/>
      <c r="DDS128" s="149"/>
      <c r="DDT128" s="149"/>
      <c r="DDU128" s="149"/>
      <c r="DDV128" s="149"/>
      <c r="DDW128" s="149"/>
      <c r="DDX128" s="149"/>
      <c r="DDY128" s="149"/>
      <c r="DDZ128" s="149"/>
      <c r="DEA128" s="149"/>
      <c r="DEB128" s="149"/>
      <c r="DEC128" s="149"/>
      <c r="DED128" s="149"/>
      <c r="DEE128" s="149"/>
      <c r="DEF128" s="149"/>
      <c r="DEG128" s="149"/>
      <c r="DEH128" s="149"/>
      <c r="DEI128" s="149"/>
      <c r="DEJ128" s="149"/>
      <c r="DEK128" s="149"/>
      <c r="DEL128" s="149"/>
      <c r="DEM128" s="149"/>
      <c r="DEN128" s="149"/>
      <c r="DEO128" s="149"/>
      <c r="DEP128" s="149"/>
      <c r="DEQ128" s="149"/>
      <c r="DER128" s="149"/>
      <c r="DES128" s="149"/>
      <c r="DET128" s="149"/>
      <c r="DEU128" s="149"/>
      <c r="DEV128" s="149"/>
      <c r="DEW128" s="149"/>
      <c r="DEX128" s="149"/>
      <c r="DEY128" s="149"/>
      <c r="DEZ128" s="149"/>
      <c r="DFA128" s="149"/>
      <c r="DFB128" s="149"/>
      <c r="DFC128" s="149"/>
      <c r="DFD128" s="149"/>
      <c r="DFE128" s="149"/>
      <c r="DFF128" s="149"/>
      <c r="DFG128" s="149"/>
      <c r="DFH128" s="149"/>
      <c r="DFI128" s="149"/>
      <c r="DFJ128" s="149"/>
      <c r="DFK128" s="149"/>
      <c r="DFL128" s="149"/>
      <c r="DFM128" s="149"/>
      <c r="DFN128" s="149"/>
      <c r="DFO128" s="149"/>
      <c r="DFP128" s="149"/>
      <c r="DFQ128" s="149"/>
      <c r="DFR128" s="149"/>
      <c r="DFS128" s="149"/>
      <c r="DFT128" s="149"/>
      <c r="DFU128" s="149"/>
      <c r="DFV128" s="149"/>
      <c r="DFW128" s="149"/>
      <c r="DFX128" s="149"/>
      <c r="DFY128" s="149"/>
      <c r="DFZ128" s="149"/>
      <c r="DGA128" s="149"/>
      <c r="DGB128" s="149"/>
      <c r="DGC128" s="149"/>
      <c r="DGD128" s="149"/>
      <c r="DGE128" s="149"/>
      <c r="DGF128" s="149"/>
      <c r="DGG128" s="149"/>
      <c r="DGH128" s="149"/>
      <c r="DGI128" s="149"/>
      <c r="DGJ128" s="149"/>
      <c r="DGK128" s="149"/>
      <c r="DGL128" s="149"/>
      <c r="DGM128" s="149"/>
      <c r="DGN128" s="149"/>
      <c r="DGO128" s="149"/>
      <c r="DGP128" s="149"/>
      <c r="DGQ128" s="149"/>
      <c r="DGR128" s="149"/>
      <c r="DGS128" s="149"/>
      <c r="DGT128" s="149"/>
      <c r="DGU128" s="149"/>
      <c r="DGV128" s="149"/>
      <c r="DGW128" s="149"/>
      <c r="DGX128" s="149"/>
      <c r="DGY128" s="149"/>
      <c r="DGZ128" s="149"/>
      <c r="DHA128" s="149"/>
      <c r="DHB128" s="149"/>
      <c r="DHC128" s="149"/>
      <c r="DHD128" s="149"/>
      <c r="DHE128" s="149"/>
      <c r="DHF128" s="149"/>
      <c r="DHG128" s="149"/>
      <c r="DHH128" s="149"/>
      <c r="DHI128" s="149"/>
      <c r="DHJ128" s="149"/>
      <c r="DHK128" s="149"/>
      <c r="DHL128" s="149"/>
      <c r="DHM128" s="149"/>
      <c r="DHN128" s="149"/>
      <c r="DHO128" s="149"/>
      <c r="DHP128" s="149"/>
      <c r="DHQ128" s="149"/>
      <c r="DHR128" s="149"/>
      <c r="DHS128" s="149"/>
      <c r="DHT128" s="149"/>
      <c r="DHU128" s="149"/>
      <c r="DHV128" s="149"/>
      <c r="DHW128" s="149"/>
      <c r="DHX128" s="149"/>
      <c r="DHY128" s="149"/>
      <c r="DHZ128" s="149"/>
      <c r="DIA128" s="149"/>
      <c r="DIB128" s="149"/>
      <c r="DIC128" s="149"/>
      <c r="DID128" s="149"/>
      <c r="DIE128" s="149"/>
      <c r="DIF128" s="149"/>
      <c r="DIG128" s="149"/>
      <c r="DIH128" s="149"/>
      <c r="DII128" s="149"/>
      <c r="DIJ128" s="149"/>
      <c r="DIK128" s="149"/>
      <c r="DIL128" s="149"/>
      <c r="DIM128" s="149"/>
      <c r="DIN128" s="149"/>
      <c r="DIO128" s="149"/>
      <c r="DIP128" s="149"/>
      <c r="DIQ128" s="149"/>
      <c r="DIR128" s="149"/>
      <c r="DIS128" s="149"/>
      <c r="DIT128" s="149"/>
      <c r="DIU128" s="149"/>
      <c r="DIV128" s="149"/>
      <c r="DIW128" s="149"/>
      <c r="DIX128" s="149"/>
      <c r="DIY128" s="149"/>
      <c r="DIZ128" s="149"/>
      <c r="DJA128" s="149"/>
      <c r="DJB128" s="149"/>
      <c r="DJC128" s="149"/>
      <c r="DJD128" s="149"/>
      <c r="DJE128" s="149"/>
      <c r="DJF128" s="149"/>
      <c r="DJG128" s="149"/>
      <c r="DJH128" s="149"/>
      <c r="DJI128" s="149"/>
      <c r="DJJ128" s="149"/>
      <c r="DJK128" s="149"/>
      <c r="DJL128" s="149"/>
      <c r="DJM128" s="149"/>
      <c r="DJN128" s="149"/>
      <c r="DJO128" s="149"/>
      <c r="DJP128" s="149"/>
      <c r="DJQ128" s="149"/>
      <c r="DJR128" s="149"/>
      <c r="DJS128" s="149"/>
      <c r="DJT128" s="149"/>
      <c r="DJU128" s="149"/>
      <c r="DJV128" s="149"/>
      <c r="DJW128" s="149"/>
      <c r="DJX128" s="149"/>
      <c r="DJY128" s="149"/>
      <c r="DJZ128" s="149"/>
      <c r="DKA128" s="149"/>
      <c r="DKB128" s="149"/>
      <c r="DKC128" s="149"/>
      <c r="DKD128" s="149"/>
      <c r="DKE128" s="149"/>
      <c r="DKF128" s="149"/>
      <c r="DKG128" s="149"/>
      <c r="DKH128" s="149"/>
      <c r="DKI128" s="149"/>
      <c r="DKJ128" s="149"/>
      <c r="DKK128" s="149"/>
      <c r="DKL128" s="149"/>
      <c r="DKM128" s="149"/>
      <c r="DKN128" s="149"/>
      <c r="DKO128" s="149"/>
      <c r="DKP128" s="149"/>
      <c r="DKQ128" s="149"/>
      <c r="DKR128" s="149"/>
      <c r="DKS128" s="149"/>
      <c r="DKT128" s="149"/>
      <c r="DKU128" s="149"/>
      <c r="DKV128" s="149"/>
      <c r="DKW128" s="149"/>
      <c r="DKX128" s="149"/>
      <c r="DKY128" s="149"/>
      <c r="DKZ128" s="149"/>
      <c r="DLA128" s="149"/>
      <c r="DLB128" s="149"/>
      <c r="DLC128" s="149"/>
      <c r="DLD128" s="149"/>
      <c r="DLE128" s="149"/>
      <c r="DLF128" s="149"/>
      <c r="DLG128" s="149"/>
      <c r="DLH128" s="149"/>
      <c r="DLI128" s="149"/>
      <c r="DLJ128" s="149"/>
      <c r="DLK128" s="149"/>
      <c r="DLL128" s="149"/>
      <c r="DLM128" s="149"/>
      <c r="DLN128" s="149"/>
      <c r="DLO128" s="149"/>
      <c r="DLP128" s="149"/>
      <c r="DLQ128" s="149"/>
      <c r="DLR128" s="149"/>
      <c r="DLS128" s="149"/>
      <c r="DLT128" s="149"/>
      <c r="DLU128" s="149"/>
      <c r="DLV128" s="149"/>
      <c r="DLW128" s="149"/>
      <c r="DLX128" s="149"/>
      <c r="DLY128" s="149"/>
      <c r="DLZ128" s="149"/>
      <c r="DMA128" s="149"/>
      <c r="DMB128" s="149"/>
      <c r="DMC128" s="149"/>
      <c r="DMD128" s="149"/>
      <c r="DME128" s="149"/>
      <c r="DMF128" s="149"/>
      <c r="DMG128" s="149"/>
      <c r="DMH128" s="149"/>
      <c r="DMI128" s="149"/>
      <c r="DMJ128" s="149"/>
      <c r="DMK128" s="149"/>
      <c r="DML128" s="149"/>
      <c r="DMM128" s="149"/>
      <c r="DMN128" s="149"/>
      <c r="DMO128" s="149"/>
      <c r="DMP128" s="149"/>
      <c r="DMQ128" s="149"/>
      <c r="DMR128" s="149"/>
      <c r="DMS128" s="149"/>
      <c r="DMT128" s="149"/>
      <c r="DMU128" s="149"/>
      <c r="DMV128" s="149"/>
      <c r="DMW128" s="149"/>
      <c r="DMX128" s="149"/>
      <c r="DMY128" s="149"/>
      <c r="DMZ128" s="149"/>
      <c r="DNA128" s="149"/>
      <c r="DNB128" s="149"/>
      <c r="DNC128" s="149"/>
      <c r="DND128" s="149"/>
      <c r="DNE128" s="149"/>
      <c r="DNF128" s="149"/>
      <c r="DNG128" s="149"/>
      <c r="DNH128" s="149"/>
      <c r="DNI128" s="149"/>
      <c r="DNJ128" s="149"/>
      <c r="DNK128" s="149"/>
      <c r="DNL128" s="149"/>
      <c r="DNM128" s="149"/>
      <c r="DNN128" s="149"/>
      <c r="DNO128" s="149"/>
      <c r="DNP128" s="149"/>
      <c r="DNQ128" s="149"/>
      <c r="DNR128" s="149"/>
      <c r="DNS128" s="149"/>
      <c r="DNT128" s="149"/>
      <c r="DNU128" s="149"/>
      <c r="DNV128" s="149"/>
      <c r="DNW128" s="149"/>
      <c r="DNX128" s="149"/>
      <c r="DNY128" s="149"/>
      <c r="DNZ128" s="149"/>
      <c r="DOA128" s="149"/>
      <c r="DOB128" s="149"/>
      <c r="DOC128" s="149"/>
      <c r="DOD128" s="149"/>
      <c r="DOE128" s="149"/>
      <c r="DOF128" s="149"/>
      <c r="DOG128" s="149"/>
      <c r="DOH128" s="149"/>
      <c r="DOI128" s="149"/>
      <c r="DOJ128" s="149"/>
      <c r="DOK128" s="149"/>
      <c r="DOL128" s="149"/>
      <c r="DOM128" s="149"/>
      <c r="DON128" s="149"/>
      <c r="DOO128" s="149"/>
      <c r="DOP128" s="149"/>
      <c r="DOQ128" s="149"/>
      <c r="DOR128" s="149"/>
      <c r="DOS128" s="149"/>
      <c r="DOT128" s="149"/>
      <c r="DOU128" s="149"/>
      <c r="DOV128" s="149"/>
      <c r="DOW128" s="149"/>
      <c r="DOX128" s="149"/>
      <c r="DOY128" s="149"/>
      <c r="DOZ128" s="149"/>
      <c r="DPA128" s="149"/>
      <c r="DPB128" s="149"/>
      <c r="DPC128" s="149"/>
      <c r="DPD128" s="149"/>
      <c r="DPE128" s="149"/>
      <c r="DPF128" s="149"/>
      <c r="DPG128" s="149"/>
      <c r="DPH128" s="149"/>
      <c r="DPI128" s="149"/>
      <c r="DPJ128" s="149"/>
      <c r="DPK128" s="149"/>
      <c r="DPL128" s="149"/>
      <c r="DPM128" s="149"/>
      <c r="DPN128" s="149"/>
      <c r="DPO128" s="149"/>
      <c r="DPP128" s="149"/>
      <c r="DPQ128" s="149"/>
      <c r="DPR128" s="149"/>
      <c r="DPS128" s="149"/>
      <c r="DPT128" s="149"/>
      <c r="DPU128" s="149"/>
      <c r="DPV128" s="149"/>
      <c r="DPW128" s="149"/>
      <c r="DPX128" s="149"/>
      <c r="DPY128" s="149"/>
      <c r="DPZ128" s="149"/>
      <c r="DQA128" s="149"/>
      <c r="DQB128" s="149"/>
      <c r="DQC128" s="149"/>
      <c r="DQD128" s="149"/>
      <c r="DQE128" s="149"/>
      <c r="DQF128" s="149"/>
      <c r="DQG128" s="149"/>
      <c r="DQH128" s="149"/>
      <c r="DQI128" s="149"/>
      <c r="DQJ128" s="149"/>
      <c r="DQK128" s="149"/>
      <c r="DQL128" s="149"/>
      <c r="DQM128" s="149"/>
      <c r="DQN128" s="149"/>
      <c r="DQO128" s="149"/>
      <c r="DQP128" s="149"/>
      <c r="DQQ128" s="149"/>
      <c r="DQR128" s="149"/>
      <c r="DQS128" s="149"/>
      <c r="DQT128" s="149"/>
      <c r="DQU128" s="149"/>
      <c r="DQV128" s="149"/>
      <c r="DQW128" s="149"/>
      <c r="DQX128" s="149"/>
      <c r="DQY128" s="149"/>
      <c r="DQZ128" s="149"/>
      <c r="DRA128" s="149"/>
      <c r="DRB128" s="149"/>
      <c r="DRC128" s="149"/>
      <c r="DRD128" s="149"/>
      <c r="DRE128" s="149"/>
      <c r="DRF128" s="149"/>
      <c r="DRG128" s="149"/>
      <c r="DRH128" s="149"/>
      <c r="DRI128" s="149"/>
      <c r="DRJ128" s="149"/>
      <c r="DRK128" s="149"/>
      <c r="DRL128" s="149"/>
      <c r="DRM128" s="149"/>
      <c r="DRN128" s="149"/>
      <c r="DRO128" s="149"/>
      <c r="DRP128" s="149"/>
      <c r="DRQ128" s="149"/>
      <c r="DRR128" s="149"/>
      <c r="DRS128" s="149"/>
      <c r="DRT128" s="149"/>
      <c r="DRU128" s="149"/>
      <c r="DRV128" s="149"/>
      <c r="DRW128" s="149"/>
      <c r="DRX128" s="149"/>
      <c r="DRY128" s="149"/>
      <c r="DRZ128" s="149"/>
      <c r="DSA128" s="149"/>
      <c r="DSB128" s="149"/>
      <c r="DSC128" s="149"/>
      <c r="DSD128" s="149"/>
      <c r="DSE128" s="149"/>
      <c r="DSF128" s="149"/>
      <c r="DSG128" s="149"/>
      <c r="DSH128" s="149"/>
      <c r="DSI128" s="149"/>
      <c r="DSJ128" s="149"/>
      <c r="DSK128" s="149"/>
      <c r="DSL128" s="149"/>
      <c r="DSM128" s="149"/>
      <c r="DSN128" s="149"/>
      <c r="DSO128" s="149"/>
      <c r="DSP128" s="149"/>
      <c r="DSQ128" s="149"/>
      <c r="DSR128" s="149"/>
      <c r="DSS128" s="149"/>
      <c r="DST128" s="149"/>
      <c r="DSU128" s="149"/>
      <c r="DSV128" s="149"/>
      <c r="DSW128" s="149"/>
      <c r="DSX128" s="149"/>
      <c r="DSY128" s="149"/>
      <c r="DSZ128" s="149"/>
      <c r="DTA128" s="149"/>
      <c r="DTB128" s="149"/>
      <c r="DTC128" s="149"/>
      <c r="DTD128" s="149"/>
      <c r="DTE128" s="149"/>
      <c r="DTF128" s="149"/>
      <c r="DTG128" s="149"/>
      <c r="DTH128" s="149"/>
      <c r="DTI128" s="149"/>
      <c r="DTJ128" s="149"/>
      <c r="DTK128" s="149"/>
      <c r="DTL128" s="149"/>
      <c r="DTM128" s="149"/>
      <c r="DTN128" s="149"/>
      <c r="DTO128" s="149"/>
      <c r="DTP128" s="149"/>
      <c r="DTQ128" s="149"/>
      <c r="DTR128" s="149"/>
      <c r="DTS128" s="149"/>
      <c r="DTT128" s="149"/>
      <c r="DTU128" s="149"/>
      <c r="DTV128" s="149"/>
      <c r="DTW128" s="149"/>
      <c r="DTX128" s="149"/>
      <c r="DTY128" s="149"/>
      <c r="DTZ128" s="149"/>
      <c r="DUA128" s="149"/>
      <c r="DUB128" s="149"/>
      <c r="DUC128" s="149"/>
      <c r="DUD128" s="149"/>
      <c r="DUE128" s="149"/>
      <c r="DUF128" s="149"/>
      <c r="DUG128" s="149"/>
      <c r="DUH128" s="149"/>
      <c r="DUI128" s="149"/>
      <c r="DUJ128" s="149"/>
      <c r="DUK128" s="149"/>
      <c r="DUL128" s="149"/>
      <c r="DUM128" s="149"/>
      <c r="DUN128" s="149"/>
      <c r="DUO128" s="149"/>
      <c r="DUP128" s="149"/>
      <c r="DUQ128" s="149"/>
      <c r="DUR128" s="149"/>
      <c r="DUS128" s="149"/>
      <c r="DUT128" s="149"/>
      <c r="DUU128" s="149"/>
      <c r="DUV128" s="149"/>
      <c r="DUW128" s="149"/>
      <c r="DUX128" s="149"/>
      <c r="DUY128" s="149"/>
      <c r="DUZ128" s="149"/>
      <c r="DVA128" s="149"/>
      <c r="DVB128" s="149"/>
      <c r="DVC128" s="149"/>
      <c r="DVD128" s="149"/>
      <c r="DVE128" s="149"/>
      <c r="DVF128" s="149"/>
      <c r="DVG128" s="149"/>
      <c r="DVH128" s="149"/>
      <c r="DVI128" s="149"/>
      <c r="DVJ128" s="149"/>
      <c r="DVK128" s="149"/>
      <c r="DVL128" s="149"/>
      <c r="DVM128" s="149"/>
      <c r="DVN128" s="149"/>
      <c r="DVO128" s="149"/>
      <c r="DVP128" s="149"/>
      <c r="DVQ128" s="149"/>
      <c r="DVR128" s="149"/>
      <c r="DVS128" s="149"/>
      <c r="DVT128" s="149"/>
      <c r="DVU128" s="149"/>
      <c r="DVV128" s="149"/>
      <c r="DVW128" s="149"/>
      <c r="DVX128" s="149"/>
      <c r="DVY128" s="149"/>
      <c r="DVZ128" s="149"/>
      <c r="DWA128" s="149"/>
      <c r="DWB128" s="149"/>
      <c r="DWC128" s="149"/>
      <c r="DWD128" s="149"/>
      <c r="DWE128" s="149"/>
      <c r="DWF128" s="149"/>
      <c r="DWG128" s="149"/>
      <c r="DWH128" s="149"/>
      <c r="DWI128" s="149"/>
      <c r="DWJ128" s="149"/>
      <c r="DWK128" s="149"/>
      <c r="DWL128" s="149"/>
      <c r="DWM128" s="149"/>
      <c r="DWN128" s="149"/>
      <c r="DWO128" s="149"/>
      <c r="DWP128" s="149"/>
      <c r="DWQ128" s="149"/>
      <c r="DWR128" s="149"/>
      <c r="DWS128" s="149"/>
      <c r="DWT128" s="149"/>
      <c r="DWU128" s="149"/>
      <c r="DWV128" s="149"/>
      <c r="DWW128" s="149"/>
      <c r="DWX128" s="149"/>
      <c r="DWY128" s="149"/>
      <c r="DWZ128" s="149"/>
      <c r="DXA128" s="149"/>
      <c r="DXB128" s="149"/>
      <c r="DXC128" s="149"/>
      <c r="DXD128" s="149"/>
      <c r="DXE128" s="149"/>
      <c r="DXF128" s="149"/>
      <c r="DXG128" s="149"/>
      <c r="DXH128" s="149"/>
      <c r="DXI128" s="149"/>
      <c r="DXJ128" s="149"/>
      <c r="DXK128" s="149"/>
      <c r="DXL128" s="149"/>
      <c r="DXM128" s="149"/>
      <c r="DXN128" s="149"/>
      <c r="DXO128" s="149"/>
      <c r="DXP128" s="149"/>
      <c r="DXQ128" s="149"/>
      <c r="DXR128" s="149"/>
      <c r="DXS128" s="149"/>
      <c r="DXT128" s="149"/>
      <c r="DXU128" s="149"/>
      <c r="DXV128" s="149"/>
      <c r="DXW128" s="149"/>
      <c r="DXX128" s="149"/>
      <c r="DXY128" s="149"/>
      <c r="DXZ128" s="149"/>
      <c r="DYA128" s="149"/>
      <c r="DYB128" s="149"/>
      <c r="DYC128" s="149"/>
      <c r="DYD128" s="149"/>
      <c r="DYE128" s="149"/>
      <c r="DYF128" s="149"/>
      <c r="DYG128" s="149"/>
      <c r="DYH128" s="149"/>
      <c r="DYI128" s="149"/>
      <c r="DYJ128" s="149"/>
      <c r="DYK128" s="149"/>
      <c r="DYL128" s="149"/>
      <c r="DYM128" s="149"/>
      <c r="DYN128" s="149"/>
      <c r="DYO128" s="149"/>
      <c r="DYP128" s="149"/>
      <c r="DYQ128" s="149"/>
      <c r="DYR128" s="149"/>
      <c r="DYS128" s="149"/>
      <c r="DYT128" s="149"/>
      <c r="DYU128" s="149"/>
      <c r="DYV128" s="149"/>
      <c r="DYW128" s="149"/>
      <c r="DYX128" s="149"/>
      <c r="DYY128" s="149"/>
      <c r="DYZ128" s="149"/>
      <c r="DZA128" s="149"/>
      <c r="DZB128" s="149"/>
      <c r="DZC128" s="149"/>
      <c r="DZD128" s="149"/>
      <c r="DZE128" s="149"/>
      <c r="DZF128" s="149"/>
      <c r="DZG128" s="149"/>
      <c r="DZH128" s="149"/>
      <c r="DZI128" s="149"/>
      <c r="DZJ128" s="149"/>
      <c r="DZK128" s="149"/>
      <c r="DZL128" s="149"/>
      <c r="DZM128" s="149"/>
      <c r="DZN128" s="149"/>
      <c r="DZO128" s="149"/>
      <c r="DZP128" s="149"/>
      <c r="DZQ128" s="149"/>
      <c r="DZR128" s="149"/>
      <c r="DZS128" s="149"/>
      <c r="DZT128" s="149"/>
      <c r="DZU128" s="149"/>
      <c r="DZV128" s="149"/>
      <c r="DZW128" s="149"/>
      <c r="DZX128" s="149"/>
      <c r="DZY128" s="149"/>
      <c r="DZZ128" s="149"/>
      <c r="EAA128" s="149"/>
      <c r="EAB128" s="149"/>
      <c r="EAC128" s="149"/>
      <c r="EAD128" s="149"/>
      <c r="EAE128" s="149"/>
      <c r="EAF128" s="149"/>
      <c r="EAG128" s="149"/>
      <c r="EAH128" s="149"/>
      <c r="EAI128" s="149"/>
      <c r="EAJ128" s="149"/>
      <c r="EAK128" s="149"/>
      <c r="EAL128" s="149"/>
      <c r="EAM128" s="149"/>
      <c r="EAN128" s="149"/>
      <c r="EAO128" s="149"/>
      <c r="EAP128" s="149"/>
      <c r="EAQ128" s="149"/>
      <c r="EAR128" s="149"/>
      <c r="EAS128" s="149"/>
      <c r="EAT128" s="149"/>
      <c r="EAU128" s="149"/>
      <c r="EAV128" s="149"/>
      <c r="EAW128" s="149"/>
      <c r="EAX128" s="149"/>
      <c r="EAY128" s="149"/>
      <c r="EAZ128" s="149"/>
      <c r="EBA128" s="149"/>
      <c r="EBB128" s="149"/>
      <c r="EBC128" s="149"/>
      <c r="EBD128" s="149"/>
      <c r="EBE128" s="149"/>
      <c r="EBF128" s="149"/>
      <c r="EBG128" s="149"/>
      <c r="EBH128" s="149"/>
      <c r="EBI128" s="149"/>
      <c r="EBJ128" s="149"/>
      <c r="EBK128" s="149"/>
      <c r="EBL128" s="149"/>
      <c r="EBM128" s="149"/>
      <c r="EBN128" s="149"/>
      <c r="EBO128" s="149"/>
      <c r="EBP128" s="149"/>
      <c r="EBQ128" s="149"/>
      <c r="EBR128" s="149"/>
      <c r="EBS128" s="149"/>
      <c r="EBT128" s="149"/>
      <c r="EBU128" s="149"/>
      <c r="EBV128" s="149"/>
      <c r="EBW128" s="149"/>
      <c r="EBX128" s="149"/>
      <c r="EBY128" s="149"/>
      <c r="EBZ128" s="149"/>
      <c r="ECA128" s="149"/>
      <c r="ECB128" s="149"/>
      <c r="ECC128" s="149"/>
      <c r="ECD128" s="149"/>
      <c r="ECE128" s="149"/>
      <c r="ECF128" s="149"/>
      <c r="ECG128" s="149"/>
      <c r="ECH128" s="149"/>
      <c r="ECI128" s="149"/>
      <c r="ECJ128" s="149"/>
      <c r="ECK128" s="149"/>
      <c r="ECL128" s="149"/>
      <c r="ECM128" s="149"/>
      <c r="ECN128" s="149"/>
      <c r="ECO128" s="149"/>
      <c r="ECP128" s="149"/>
      <c r="ECQ128" s="149"/>
      <c r="ECR128" s="149"/>
      <c r="ECS128" s="149"/>
      <c r="ECT128" s="149"/>
      <c r="ECU128" s="149"/>
      <c r="ECV128" s="149"/>
      <c r="ECW128" s="149"/>
      <c r="ECX128" s="149"/>
      <c r="ECY128" s="149"/>
      <c r="ECZ128" s="149"/>
      <c r="EDA128" s="149"/>
      <c r="EDB128" s="149"/>
      <c r="EDC128" s="149"/>
      <c r="EDD128" s="149"/>
      <c r="EDE128" s="149"/>
      <c r="EDF128" s="149"/>
      <c r="EDG128" s="149"/>
      <c r="EDH128" s="149"/>
      <c r="EDI128" s="149"/>
      <c r="EDJ128" s="149"/>
      <c r="EDK128" s="149"/>
      <c r="EDL128" s="149"/>
      <c r="EDM128" s="149"/>
      <c r="EDN128" s="149"/>
      <c r="EDO128" s="149"/>
      <c r="EDP128" s="149"/>
      <c r="EDQ128" s="149"/>
      <c r="EDR128" s="149"/>
      <c r="EDS128" s="149"/>
      <c r="EDT128" s="149"/>
      <c r="EDU128" s="149"/>
      <c r="EDV128" s="149"/>
      <c r="EDW128" s="149"/>
      <c r="EDX128" s="149"/>
      <c r="EDY128" s="149"/>
      <c r="EDZ128" s="149"/>
      <c r="EEA128" s="149"/>
      <c r="EEB128" s="149"/>
      <c r="EEC128" s="149"/>
      <c r="EED128" s="149"/>
      <c r="EEE128" s="149"/>
      <c r="EEF128" s="149"/>
      <c r="EEG128" s="149"/>
      <c r="EEH128" s="149"/>
      <c r="EEI128" s="149"/>
      <c r="EEJ128" s="149"/>
      <c r="EEK128" s="149"/>
      <c r="EEL128" s="149"/>
      <c r="EEM128" s="149"/>
      <c r="EEN128" s="149"/>
      <c r="EEO128" s="149"/>
      <c r="EEP128" s="149"/>
      <c r="EEQ128" s="149"/>
      <c r="EER128" s="149"/>
      <c r="EES128" s="149"/>
      <c r="EET128" s="149"/>
      <c r="EEU128" s="149"/>
      <c r="EEV128" s="149"/>
      <c r="EEW128" s="149"/>
      <c r="EEX128" s="149"/>
      <c r="EEY128" s="149"/>
      <c r="EEZ128" s="149"/>
      <c r="EFA128" s="149"/>
      <c r="EFB128" s="149"/>
      <c r="EFC128" s="149"/>
      <c r="EFD128" s="149"/>
      <c r="EFE128" s="149"/>
      <c r="EFF128" s="149"/>
      <c r="EFG128" s="149"/>
      <c r="EFH128" s="149"/>
      <c r="EFI128" s="149"/>
      <c r="EFJ128" s="149"/>
      <c r="EFK128" s="149"/>
      <c r="EFL128" s="149"/>
      <c r="EFM128" s="149"/>
      <c r="EFN128" s="149"/>
      <c r="EFO128" s="149"/>
      <c r="EFP128" s="149"/>
      <c r="EFQ128" s="149"/>
      <c r="EFR128" s="149"/>
      <c r="EFS128" s="149"/>
      <c r="EFT128" s="149"/>
      <c r="EFU128" s="149"/>
      <c r="EFV128" s="149"/>
      <c r="EFW128" s="149"/>
      <c r="EFX128" s="149"/>
      <c r="EFY128" s="149"/>
      <c r="EFZ128" s="149"/>
      <c r="EGA128" s="149"/>
      <c r="EGB128" s="149"/>
      <c r="EGC128" s="149"/>
      <c r="EGD128" s="149"/>
      <c r="EGE128" s="149"/>
      <c r="EGF128" s="149"/>
      <c r="EGG128" s="149"/>
      <c r="EGH128" s="149"/>
      <c r="EGI128" s="149"/>
      <c r="EGJ128" s="149"/>
      <c r="EGK128" s="149"/>
      <c r="EGL128" s="149"/>
      <c r="EGM128" s="149"/>
      <c r="EGN128" s="149"/>
      <c r="EGO128" s="149"/>
      <c r="EGP128" s="149"/>
      <c r="EGQ128" s="149"/>
      <c r="EGR128" s="149"/>
      <c r="EGS128" s="149"/>
      <c r="EGT128" s="149"/>
      <c r="EGU128" s="149"/>
      <c r="EGV128" s="149"/>
      <c r="EGW128" s="149"/>
      <c r="EGX128" s="149"/>
      <c r="EGY128" s="149"/>
      <c r="EGZ128" s="149"/>
      <c r="EHA128" s="149"/>
      <c r="EHB128" s="149"/>
      <c r="EHC128" s="149"/>
      <c r="EHD128" s="149"/>
      <c r="EHE128" s="149"/>
      <c r="EHF128" s="149"/>
      <c r="EHG128" s="149"/>
      <c r="EHH128" s="149"/>
      <c r="EHI128" s="149"/>
      <c r="EHJ128" s="149"/>
      <c r="EHK128" s="149"/>
      <c r="EHL128" s="149"/>
      <c r="EHM128" s="149"/>
      <c r="EHN128" s="149"/>
      <c r="EHO128" s="149"/>
      <c r="EHP128" s="149"/>
      <c r="EHQ128" s="149"/>
      <c r="EHR128" s="149"/>
      <c r="EHS128" s="149"/>
      <c r="EHT128" s="149"/>
      <c r="EHU128" s="149"/>
      <c r="EHV128" s="149"/>
      <c r="EHW128" s="149"/>
      <c r="EHX128" s="149"/>
      <c r="EHY128" s="149"/>
      <c r="EHZ128" s="149"/>
      <c r="EIA128" s="149"/>
      <c r="EIB128" s="149"/>
      <c r="EIC128" s="149"/>
      <c r="EID128" s="149"/>
      <c r="EIE128" s="149"/>
      <c r="EIF128" s="149"/>
      <c r="EIG128" s="149"/>
      <c r="EIH128" s="149"/>
      <c r="EII128" s="149"/>
      <c r="EIJ128" s="149"/>
      <c r="EIK128" s="149"/>
      <c r="EIL128" s="149"/>
      <c r="EIM128" s="149"/>
      <c r="EIN128" s="149"/>
      <c r="EIO128" s="149"/>
      <c r="EIP128" s="149"/>
      <c r="EIQ128" s="149"/>
      <c r="EIR128" s="149"/>
      <c r="EIS128" s="149"/>
      <c r="EIT128" s="149"/>
      <c r="EIU128" s="149"/>
      <c r="EIV128" s="149"/>
      <c r="EIW128" s="149"/>
      <c r="EIX128" s="149"/>
      <c r="EIY128" s="149"/>
      <c r="EIZ128" s="149"/>
      <c r="EJA128" s="149"/>
      <c r="EJB128" s="149"/>
      <c r="EJC128" s="149"/>
      <c r="EJD128" s="149"/>
      <c r="EJE128" s="149"/>
      <c r="EJF128" s="149"/>
      <c r="EJG128" s="149"/>
      <c r="EJH128" s="149"/>
      <c r="EJI128" s="149"/>
      <c r="EJJ128" s="149"/>
      <c r="EJK128" s="149"/>
      <c r="EJL128" s="149"/>
      <c r="EJM128" s="149"/>
      <c r="EJN128" s="149"/>
      <c r="EJO128" s="149"/>
      <c r="EJP128" s="149"/>
      <c r="EJQ128" s="149"/>
      <c r="EJR128" s="149"/>
      <c r="EJS128" s="149"/>
      <c r="EJT128" s="149"/>
      <c r="EJU128" s="149"/>
      <c r="EJV128" s="149"/>
      <c r="EJW128" s="149"/>
      <c r="EJX128" s="149"/>
      <c r="EJY128" s="149"/>
      <c r="EJZ128" s="149"/>
      <c r="EKA128" s="149"/>
      <c r="EKB128" s="149"/>
      <c r="EKC128" s="149"/>
      <c r="EKD128" s="149"/>
      <c r="EKE128" s="149"/>
      <c r="EKF128" s="149"/>
      <c r="EKG128" s="149"/>
      <c r="EKH128" s="149"/>
      <c r="EKI128" s="149"/>
      <c r="EKJ128" s="149"/>
      <c r="EKK128" s="149"/>
      <c r="EKL128" s="149"/>
      <c r="EKM128" s="149"/>
      <c r="EKN128" s="149"/>
      <c r="EKO128" s="149"/>
      <c r="EKP128" s="149"/>
      <c r="EKQ128" s="149"/>
      <c r="EKR128" s="149"/>
      <c r="EKS128" s="149"/>
      <c r="EKT128" s="149"/>
      <c r="EKU128" s="149"/>
      <c r="EKV128" s="149"/>
      <c r="EKW128" s="149"/>
      <c r="EKX128" s="149"/>
      <c r="EKY128" s="149"/>
      <c r="EKZ128" s="149"/>
      <c r="ELA128" s="149"/>
      <c r="ELB128" s="149"/>
      <c r="ELC128" s="149"/>
      <c r="ELD128" s="149"/>
      <c r="ELE128" s="149"/>
      <c r="ELF128" s="149"/>
      <c r="ELG128" s="149"/>
      <c r="ELH128" s="149"/>
      <c r="ELI128" s="149"/>
      <c r="ELJ128" s="149"/>
      <c r="ELK128" s="149"/>
      <c r="ELL128" s="149"/>
      <c r="ELM128" s="149"/>
      <c r="ELN128" s="149"/>
      <c r="ELO128" s="149"/>
      <c r="ELP128" s="149"/>
      <c r="ELQ128" s="149"/>
      <c r="ELR128" s="149"/>
      <c r="ELS128" s="149"/>
      <c r="ELT128" s="149"/>
      <c r="ELU128" s="149"/>
      <c r="ELV128" s="149"/>
      <c r="ELW128" s="149"/>
      <c r="ELX128" s="149"/>
      <c r="ELY128" s="149"/>
      <c r="ELZ128" s="149"/>
      <c r="EMA128" s="149"/>
      <c r="EMB128" s="149"/>
      <c r="EMC128" s="149"/>
      <c r="EMD128" s="149"/>
      <c r="EME128" s="149"/>
      <c r="EMF128" s="149"/>
      <c r="EMG128" s="149"/>
      <c r="EMH128" s="149"/>
      <c r="EMI128" s="149"/>
      <c r="EMJ128" s="149"/>
      <c r="EMK128" s="149"/>
      <c r="EML128" s="149"/>
      <c r="EMM128" s="149"/>
      <c r="EMN128" s="149"/>
      <c r="EMO128" s="149"/>
      <c r="EMP128" s="149"/>
      <c r="EMQ128" s="149"/>
      <c r="EMR128" s="149"/>
      <c r="EMS128" s="149"/>
      <c r="EMT128" s="149"/>
      <c r="EMU128" s="149"/>
      <c r="EMV128" s="149"/>
      <c r="EMW128" s="149"/>
      <c r="EMX128" s="149"/>
      <c r="EMY128" s="149"/>
      <c r="EMZ128" s="149"/>
      <c r="ENA128" s="149"/>
      <c r="ENB128" s="149"/>
      <c r="ENC128" s="149"/>
      <c r="END128" s="149"/>
      <c r="ENE128" s="149"/>
      <c r="ENF128" s="149"/>
      <c r="ENG128" s="149"/>
      <c r="ENH128" s="149"/>
      <c r="ENI128" s="149"/>
      <c r="ENJ128" s="149"/>
      <c r="ENK128" s="149"/>
      <c r="ENL128" s="149"/>
      <c r="ENM128" s="149"/>
      <c r="ENN128" s="149"/>
      <c r="ENO128" s="149"/>
      <c r="ENP128" s="149"/>
      <c r="ENQ128" s="149"/>
      <c r="ENR128" s="149"/>
      <c r="ENS128" s="149"/>
      <c r="ENT128" s="149"/>
      <c r="ENU128" s="149"/>
      <c r="ENV128" s="149"/>
      <c r="ENW128" s="149"/>
      <c r="ENX128" s="149"/>
      <c r="ENY128" s="149"/>
      <c r="ENZ128" s="149"/>
      <c r="EOA128" s="149"/>
      <c r="EOB128" s="149"/>
      <c r="EOC128" s="149"/>
      <c r="EOD128" s="149"/>
      <c r="EOE128" s="149"/>
      <c r="EOF128" s="149"/>
      <c r="EOG128" s="149"/>
      <c r="EOH128" s="149"/>
      <c r="EOI128" s="149"/>
      <c r="EOJ128" s="149"/>
      <c r="EOK128" s="149"/>
      <c r="EOL128" s="149"/>
      <c r="EOM128" s="149"/>
      <c r="EON128" s="149"/>
      <c r="EOO128" s="149"/>
      <c r="EOP128" s="149"/>
      <c r="EOQ128" s="149"/>
      <c r="EOR128" s="149"/>
      <c r="EOS128" s="149"/>
      <c r="EOT128" s="149"/>
      <c r="EOU128" s="149"/>
      <c r="EOV128" s="149"/>
      <c r="EOW128" s="149"/>
      <c r="EOX128" s="149"/>
      <c r="EOY128" s="149"/>
      <c r="EOZ128" s="149"/>
      <c r="EPA128" s="149"/>
      <c r="EPB128" s="149"/>
      <c r="EPC128" s="149"/>
      <c r="EPD128" s="149"/>
      <c r="EPE128" s="149"/>
      <c r="EPF128" s="149"/>
      <c r="EPG128" s="149"/>
      <c r="EPH128" s="149"/>
      <c r="EPI128" s="149"/>
      <c r="EPJ128" s="149"/>
      <c r="EPK128" s="149"/>
      <c r="EPL128" s="149"/>
      <c r="EPM128" s="149"/>
      <c r="EPN128" s="149"/>
      <c r="EPO128" s="149"/>
      <c r="EPP128" s="149"/>
      <c r="EPQ128" s="149"/>
      <c r="EPR128" s="149"/>
      <c r="EPS128" s="149"/>
      <c r="EPT128" s="149"/>
      <c r="EPU128" s="149"/>
      <c r="EPV128" s="149"/>
      <c r="EPW128" s="149"/>
      <c r="EPX128" s="149"/>
      <c r="EPY128" s="149"/>
      <c r="EPZ128" s="149"/>
      <c r="EQA128" s="149"/>
      <c r="EQB128" s="149"/>
      <c r="EQC128" s="149"/>
      <c r="EQD128" s="149"/>
      <c r="EQE128" s="149"/>
      <c r="EQF128" s="149"/>
      <c r="EQG128" s="149"/>
      <c r="EQH128" s="149"/>
      <c r="EQI128" s="149"/>
      <c r="EQJ128" s="149"/>
      <c r="EQK128" s="149"/>
      <c r="EQL128" s="149"/>
      <c r="EQM128" s="149"/>
      <c r="EQN128" s="149"/>
      <c r="EQO128" s="149"/>
      <c r="EQP128" s="149"/>
      <c r="EQQ128" s="149"/>
      <c r="EQR128" s="149"/>
      <c r="EQS128" s="149"/>
      <c r="EQT128" s="149"/>
      <c r="EQU128" s="149"/>
      <c r="EQV128" s="149"/>
      <c r="EQW128" s="149"/>
      <c r="EQX128" s="149"/>
      <c r="EQY128" s="149"/>
      <c r="EQZ128" s="149"/>
      <c r="ERA128" s="149"/>
      <c r="ERB128" s="149"/>
      <c r="ERC128" s="149"/>
      <c r="ERD128" s="149"/>
      <c r="ERE128" s="149"/>
      <c r="ERF128" s="149"/>
      <c r="ERG128" s="149"/>
      <c r="ERH128" s="149"/>
      <c r="ERI128" s="149"/>
      <c r="ERJ128" s="149"/>
      <c r="ERK128" s="149"/>
      <c r="ERL128" s="149"/>
      <c r="ERM128" s="149"/>
      <c r="ERN128" s="149"/>
      <c r="ERO128" s="149"/>
      <c r="ERP128" s="149"/>
      <c r="ERQ128" s="149"/>
      <c r="ERR128" s="149"/>
      <c r="ERS128" s="149"/>
      <c r="ERT128" s="149"/>
      <c r="ERU128" s="149"/>
      <c r="ERV128" s="149"/>
      <c r="ERW128" s="149"/>
      <c r="ERX128" s="149"/>
      <c r="ERY128" s="149"/>
      <c r="ERZ128" s="149"/>
      <c r="ESA128" s="149"/>
      <c r="ESB128" s="149"/>
      <c r="ESC128" s="149"/>
      <c r="ESD128" s="149"/>
      <c r="ESE128" s="149"/>
      <c r="ESF128" s="149"/>
      <c r="ESG128" s="149"/>
      <c r="ESH128" s="149"/>
      <c r="ESI128" s="149"/>
      <c r="ESJ128" s="149"/>
      <c r="ESK128" s="149"/>
      <c r="ESL128" s="149"/>
      <c r="ESM128" s="149"/>
      <c r="ESN128" s="149"/>
      <c r="ESO128" s="149"/>
      <c r="ESP128" s="149"/>
      <c r="ESQ128" s="149"/>
      <c r="ESR128" s="149"/>
      <c r="ESS128" s="149"/>
      <c r="EST128" s="149"/>
      <c r="ESU128" s="149"/>
      <c r="ESV128" s="149"/>
      <c r="ESW128" s="149"/>
      <c r="ESX128" s="149"/>
      <c r="ESY128" s="149"/>
      <c r="ESZ128" s="149"/>
      <c r="ETA128" s="149"/>
      <c r="ETB128" s="149"/>
      <c r="ETC128" s="149"/>
      <c r="ETD128" s="149"/>
      <c r="ETE128" s="149"/>
      <c r="ETF128" s="149"/>
      <c r="ETG128" s="149"/>
      <c r="ETH128" s="149"/>
      <c r="ETI128" s="149"/>
      <c r="ETJ128" s="149"/>
      <c r="ETK128" s="149"/>
      <c r="ETL128" s="149"/>
      <c r="ETM128" s="149"/>
      <c r="ETN128" s="149"/>
      <c r="ETO128" s="149"/>
      <c r="ETP128" s="149"/>
      <c r="ETQ128" s="149"/>
      <c r="ETR128" s="149"/>
      <c r="ETS128" s="149"/>
      <c r="ETT128" s="149"/>
      <c r="ETU128" s="149"/>
      <c r="ETV128" s="149"/>
      <c r="ETW128" s="149"/>
      <c r="ETX128" s="149"/>
      <c r="ETY128" s="149"/>
      <c r="ETZ128" s="149"/>
      <c r="EUA128" s="149"/>
      <c r="EUB128" s="149"/>
      <c r="EUC128" s="149"/>
      <c r="EUD128" s="149"/>
      <c r="EUE128" s="149"/>
      <c r="EUF128" s="149"/>
      <c r="EUG128" s="149"/>
      <c r="EUH128" s="149"/>
      <c r="EUI128" s="149"/>
      <c r="EUJ128" s="149"/>
      <c r="EUK128" s="149"/>
      <c r="EUL128" s="149"/>
      <c r="EUM128" s="149"/>
      <c r="EUN128" s="149"/>
      <c r="EUO128" s="149"/>
      <c r="EUP128" s="149"/>
      <c r="EUQ128" s="149"/>
      <c r="EUR128" s="149"/>
      <c r="EUS128" s="149"/>
      <c r="EUT128" s="149"/>
      <c r="EUU128" s="149"/>
      <c r="EUV128" s="149"/>
      <c r="EUW128" s="149"/>
      <c r="EUX128" s="149"/>
      <c r="EUY128" s="149"/>
      <c r="EUZ128" s="149"/>
      <c r="EVA128" s="149"/>
      <c r="EVB128" s="149"/>
      <c r="EVC128" s="149"/>
      <c r="EVD128" s="149"/>
      <c r="EVE128" s="149"/>
      <c r="EVF128" s="149"/>
      <c r="EVG128" s="149"/>
      <c r="EVH128" s="149"/>
      <c r="EVI128" s="149"/>
      <c r="EVJ128" s="149"/>
      <c r="EVK128" s="149"/>
      <c r="EVL128" s="149"/>
      <c r="EVM128" s="149"/>
      <c r="EVN128" s="149"/>
      <c r="EVO128" s="149"/>
      <c r="EVP128" s="149"/>
      <c r="EVQ128" s="149"/>
      <c r="EVR128" s="149"/>
      <c r="EVS128" s="149"/>
      <c r="EVT128" s="149"/>
      <c r="EVU128" s="149"/>
      <c r="EVV128" s="149"/>
      <c r="EVW128" s="149"/>
      <c r="EVX128" s="149"/>
      <c r="EVY128" s="149"/>
      <c r="EVZ128" s="149"/>
      <c r="EWA128" s="149"/>
      <c r="EWB128" s="149"/>
      <c r="EWC128" s="149"/>
      <c r="EWD128" s="149"/>
      <c r="EWE128" s="149"/>
      <c r="EWF128" s="149"/>
      <c r="EWG128" s="149"/>
      <c r="EWH128" s="149"/>
      <c r="EWI128" s="149"/>
      <c r="EWJ128" s="149"/>
      <c r="EWK128" s="149"/>
      <c r="EWL128" s="149"/>
      <c r="EWM128" s="149"/>
      <c r="EWN128" s="149"/>
      <c r="EWO128" s="149"/>
      <c r="EWP128" s="149"/>
      <c r="EWQ128" s="149"/>
      <c r="EWR128" s="149"/>
      <c r="EWS128" s="149"/>
      <c r="EWT128" s="149"/>
      <c r="EWU128" s="149"/>
      <c r="EWV128" s="149"/>
      <c r="EWW128" s="149"/>
      <c r="EWX128" s="149"/>
      <c r="EWY128" s="149"/>
      <c r="EWZ128" s="149"/>
      <c r="EXA128" s="149"/>
      <c r="EXB128" s="149"/>
      <c r="EXC128" s="149"/>
      <c r="EXD128" s="149"/>
      <c r="EXE128" s="149"/>
      <c r="EXF128" s="149"/>
      <c r="EXG128" s="149"/>
      <c r="EXH128" s="149"/>
      <c r="EXI128" s="149"/>
      <c r="EXJ128" s="149"/>
      <c r="EXK128" s="149"/>
      <c r="EXL128" s="149"/>
      <c r="EXM128" s="149"/>
      <c r="EXN128" s="149"/>
      <c r="EXO128" s="149"/>
      <c r="EXP128" s="149"/>
      <c r="EXQ128" s="149"/>
      <c r="EXR128" s="149"/>
      <c r="EXS128" s="149"/>
      <c r="EXT128" s="149"/>
      <c r="EXU128" s="149"/>
      <c r="EXV128" s="149"/>
      <c r="EXW128" s="149"/>
      <c r="EXX128" s="149"/>
      <c r="EXY128" s="149"/>
      <c r="EXZ128" s="149"/>
      <c r="EYA128" s="149"/>
      <c r="EYB128" s="149"/>
      <c r="EYC128" s="149"/>
      <c r="EYD128" s="149"/>
      <c r="EYE128" s="149"/>
      <c r="EYF128" s="149"/>
      <c r="EYG128" s="149"/>
      <c r="EYH128" s="149"/>
      <c r="EYI128" s="149"/>
      <c r="EYJ128" s="149"/>
      <c r="EYK128" s="149"/>
      <c r="EYL128" s="149"/>
      <c r="EYM128" s="149"/>
      <c r="EYN128" s="149"/>
      <c r="EYO128" s="149"/>
      <c r="EYP128" s="149"/>
      <c r="EYQ128" s="149"/>
      <c r="EYR128" s="149"/>
      <c r="EYS128" s="149"/>
      <c r="EYT128" s="149"/>
      <c r="EYU128" s="149"/>
      <c r="EYV128" s="149"/>
      <c r="EYW128" s="149"/>
      <c r="EYX128" s="149"/>
      <c r="EYY128" s="149"/>
      <c r="EYZ128" s="149"/>
      <c r="EZA128" s="149"/>
      <c r="EZB128" s="149"/>
      <c r="EZC128" s="149"/>
      <c r="EZD128" s="149"/>
      <c r="EZE128" s="149"/>
      <c r="EZF128" s="149"/>
      <c r="EZG128" s="149"/>
      <c r="EZH128" s="149"/>
      <c r="EZI128" s="149"/>
      <c r="EZJ128" s="149"/>
      <c r="EZK128" s="149"/>
      <c r="EZL128" s="149"/>
      <c r="EZM128" s="149"/>
      <c r="EZN128" s="149"/>
      <c r="EZO128" s="149"/>
      <c r="EZP128" s="149"/>
      <c r="EZQ128" s="149"/>
      <c r="EZR128" s="149"/>
      <c r="EZS128" s="149"/>
      <c r="EZT128" s="149"/>
      <c r="EZU128" s="149"/>
      <c r="EZV128" s="149"/>
      <c r="EZW128" s="149"/>
      <c r="EZX128" s="149"/>
      <c r="EZY128" s="149"/>
      <c r="EZZ128" s="149"/>
      <c r="FAA128" s="149"/>
      <c r="FAB128" s="149"/>
      <c r="FAC128" s="149"/>
      <c r="FAD128" s="149"/>
      <c r="FAE128" s="149"/>
      <c r="FAF128" s="149"/>
      <c r="FAG128" s="149"/>
      <c r="FAH128" s="149"/>
      <c r="FAI128" s="149"/>
      <c r="FAJ128" s="149"/>
      <c r="FAK128" s="149"/>
      <c r="FAL128" s="149"/>
      <c r="FAM128" s="149"/>
      <c r="FAN128" s="149"/>
      <c r="FAO128" s="149"/>
      <c r="FAP128" s="149"/>
      <c r="FAQ128" s="149"/>
      <c r="FAR128" s="149"/>
      <c r="FAS128" s="149"/>
      <c r="FAT128" s="149"/>
      <c r="FAU128" s="149"/>
      <c r="FAV128" s="149"/>
      <c r="FAW128" s="149"/>
      <c r="FAX128" s="149"/>
      <c r="FAY128" s="149"/>
      <c r="FAZ128" s="149"/>
      <c r="FBA128" s="149"/>
      <c r="FBB128" s="149"/>
      <c r="FBC128" s="149"/>
      <c r="FBD128" s="149"/>
      <c r="FBE128" s="149"/>
      <c r="FBF128" s="149"/>
      <c r="FBG128" s="149"/>
      <c r="FBH128" s="149"/>
      <c r="FBI128" s="149"/>
      <c r="FBJ128" s="149"/>
      <c r="FBK128" s="149"/>
      <c r="FBL128" s="149"/>
      <c r="FBM128" s="149"/>
      <c r="FBN128" s="149"/>
      <c r="FBO128" s="149"/>
      <c r="FBP128" s="149"/>
      <c r="FBQ128" s="149"/>
      <c r="FBR128" s="149"/>
      <c r="FBS128" s="149"/>
      <c r="FBT128" s="149"/>
      <c r="FBU128" s="149"/>
      <c r="FBV128" s="149"/>
      <c r="FBW128" s="149"/>
      <c r="FBX128" s="149"/>
      <c r="FBY128" s="149"/>
      <c r="FBZ128" s="149"/>
      <c r="FCA128" s="149"/>
      <c r="FCB128" s="149"/>
      <c r="FCC128" s="149"/>
      <c r="FCD128" s="149"/>
      <c r="FCE128" s="149"/>
      <c r="FCF128" s="149"/>
      <c r="FCG128" s="149"/>
      <c r="FCH128" s="149"/>
      <c r="FCI128" s="149"/>
      <c r="FCJ128" s="149"/>
      <c r="FCK128" s="149"/>
      <c r="FCL128" s="149"/>
      <c r="FCM128" s="149"/>
      <c r="FCN128" s="149"/>
      <c r="FCO128" s="149"/>
      <c r="FCP128" s="149"/>
      <c r="FCQ128" s="149"/>
      <c r="FCR128" s="149"/>
      <c r="FCS128" s="149"/>
      <c r="FCT128" s="149"/>
      <c r="FCU128" s="149"/>
      <c r="FCV128" s="149"/>
      <c r="FCW128" s="149"/>
      <c r="FCX128" s="149"/>
      <c r="FCY128" s="149"/>
      <c r="FCZ128" s="149"/>
      <c r="FDA128" s="149"/>
      <c r="FDB128" s="149"/>
      <c r="FDC128" s="149"/>
      <c r="FDD128" s="149"/>
      <c r="FDE128" s="149"/>
      <c r="FDF128" s="149"/>
      <c r="FDG128" s="149"/>
      <c r="FDH128" s="149"/>
      <c r="FDI128" s="149"/>
      <c r="FDJ128" s="149"/>
      <c r="FDK128" s="149"/>
      <c r="FDL128" s="149"/>
      <c r="FDM128" s="149"/>
      <c r="FDN128" s="149"/>
      <c r="FDO128" s="149"/>
      <c r="FDP128" s="149"/>
      <c r="FDQ128" s="149"/>
      <c r="FDR128" s="149"/>
      <c r="FDS128" s="149"/>
      <c r="FDT128" s="149"/>
      <c r="FDU128" s="149"/>
      <c r="FDV128" s="149"/>
      <c r="FDW128" s="149"/>
      <c r="FDX128" s="149"/>
      <c r="FDY128" s="149"/>
      <c r="FDZ128" s="149"/>
      <c r="FEA128" s="149"/>
      <c r="FEB128" s="149"/>
      <c r="FEC128" s="149"/>
      <c r="FED128" s="149"/>
      <c r="FEE128" s="149"/>
      <c r="FEF128" s="149"/>
      <c r="FEG128" s="149"/>
      <c r="FEH128" s="149"/>
      <c r="FEI128" s="149"/>
      <c r="FEJ128" s="149"/>
      <c r="FEK128" s="149"/>
      <c r="FEL128" s="149"/>
      <c r="FEM128" s="149"/>
      <c r="FEN128" s="149"/>
      <c r="FEO128" s="149"/>
      <c r="FEP128" s="149"/>
      <c r="FEQ128" s="149"/>
      <c r="FER128" s="149"/>
      <c r="FES128" s="149"/>
      <c r="FET128" s="149"/>
      <c r="FEU128" s="149"/>
      <c r="FEV128" s="149"/>
      <c r="FEW128" s="149"/>
      <c r="FEX128" s="149"/>
      <c r="FEY128" s="149"/>
      <c r="FEZ128" s="149"/>
      <c r="FFA128" s="149"/>
      <c r="FFB128" s="149"/>
      <c r="FFC128" s="149"/>
      <c r="FFD128" s="149"/>
      <c r="FFE128" s="149"/>
      <c r="FFF128" s="149"/>
      <c r="FFG128" s="149"/>
      <c r="FFH128" s="149"/>
      <c r="FFI128" s="149"/>
      <c r="FFJ128" s="149"/>
      <c r="FFK128" s="149"/>
      <c r="FFL128" s="149"/>
      <c r="FFM128" s="149"/>
      <c r="FFN128" s="149"/>
      <c r="FFO128" s="149"/>
      <c r="FFP128" s="149"/>
      <c r="FFQ128" s="149"/>
      <c r="FFR128" s="149"/>
      <c r="FFS128" s="149"/>
      <c r="FFT128" s="149"/>
      <c r="FFU128" s="149"/>
      <c r="FFV128" s="149"/>
      <c r="FFW128" s="149"/>
      <c r="FFX128" s="149"/>
      <c r="FFY128" s="149"/>
      <c r="FFZ128" s="149"/>
      <c r="FGA128" s="149"/>
      <c r="FGB128" s="149"/>
      <c r="FGC128" s="149"/>
      <c r="FGD128" s="149"/>
      <c r="FGE128" s="149"/>
      <c r="FGF128" s="149"/>
      <c r="FGG128" s="149"/>
      <c r="FGH128" s="149"/>
      <c r="FGI128" s="149"/>
      <c r="FGJ128" s="149"/>
      <c r="FGK128" s="149"/>
      <c r="FGL128" s="149"/>
      <c r="FGM128" s="149"/>
      <c r="FGN128" s="149"/>
      <c r="FGO128" s="149"/>
      <c r="FGP128" s="149"/>
      <c r="FGQ128" s="149"/>
      <c r="FGR128" s="149"/>
      <c r="FGS128" s="149"/>
      <c r="FGT128" s="149"/>
      <c r="FGU128" s="149"/>
      <c r="FGV128" s="149"/>
      <c r="FGW128" s="149"/>
      <c r="FGX128" s="149"/>
      <c r="FGY128" s="149"/>
      <c r="FGZ128" s="149"/>
      <c r="FHA128" s="149"/>
      <c r="FHB128" s="149"/>
      <c r="FHC128" s="149"/>
      <c r="FHD128" s="149"/>
      <c r="FHE128" s="149"/>
      <c r="FHF128" s="149"/>
      <c r="FHG128" s="149"/>
      <c r="FHH128" s="149"/>
      <c r="FHI128" s="149"/>
      <c r="FHJ128" s="149"/>
      <c r="FHK128" s="149"/>
      <c r="FHL128" s="149"/>
      <c r="FHM128" s="149"/>
      <c r="FHN128" s="149"/>
      <c r="FHO128" s="149"/>
      <c r="FHP128" s="149"/>
      <c r="FHQ128" s="149"/>
      <c r="FHR128" s="149"/>
      <c r="FHS128" s="149"/>
      <c r="FHT128" s="149"/>
      <c r="FHU128" s="149"/>
      <c r="FHV128" s="149"/>
      <c r="FHW128" s="149"/>
      <c r="FHX128" s="149"/>
      <c r="FHY128" s="149"/>
      <c r="FHZ128" s="149"/>
      <c r="FIA128" s="149"/>
      <c r="FIB128" s="149"/>
      <c r="FIC128" s="149"/>
      <c r="FID128" s="149"/>
      <c r="FIE128" s="149"/>
      <c r="FIF128" s="149"/>
      <c r="FIG128" s="149"/>
      <c r="FIH128" s="149"/>
      <c r="FII128" s="149"/>
      <c r="FIJ128" s="149"/>
      <c r="FIK128" s="149"/>
      <c r="FIL128" s="149"/>
      <c r="FIM128" s="149"/>
      <c r="FIN128" s="149"/>
      <c r="FIO128" s="149"/>
      <c r="FIP128" s="149"/>
      <c r="FIQ128" s="149"/>
      <c r="FIR128" s="149"/>
      <c r="FIS128" s="149"/>
      <c r="FIT128" s="149"/>
      <c r="FIU128" s="149"/>
      <c r="FIV128" s="149"/>
      <c r="FIW128" s="149"/>
      <c r="FIX128" s="149"/>
      <c r="FIY128" s="149"/>
      <c r="FIZ128" s="149"/>
      <c r="FJA128" s="149"/>
      <c r="FJB128" s="149"/>
      <c r="FJC128" s="149"/>
      <c r="FJD128" s="149"/>
      <c r="FJE128" s="149"/>
      <c r="FJF128" s="149"/>
      <c r="FJG128" s="149"/>
      <c r="FJH128" s="149"/>
      <c r="FJI128" s="149"/>
      <c r="FJJ128" s="149"/>
      <c r="FJK128" s="149"/>
      <c r="FJL128" s="149"/>
      <c r="FJM128" s="149"/>
      <c r="FJN128" s="149"/>
      <c r="FJO128" s="149"/>
      <c r="FJP128" s="149"/>
      <c r="FJQ128" s="149"/>
      <c r="FJR128" s="149"/>
      <c r="FJS128" s="149"/>
      <c r="FJT128" s="149"/>
      <c r="FJU128" s="149"/>
      <c r="FJV128" s="149"/>
      <c r="FJW128" s="149"/>
      <c r="FJX128" s="149"/>
      <c r="FJY128" s="149"/>
      <c r="FJZ128" s="149"/>
      <c r="FKA128" s="149"/>
      <c r="FKB128" s="149"/>
      <c r="FKC128" s="149"/>
      <c r="FKD128" s="149"/>
      <c r="FKE128" s="149"/>
      <c r="FKF128" s="149"/>
      <c r="FKG128" s="149"/>
      <c r="FKH128" s="149"/>
      <c r="FKI128" s="149"/>
      <c r="FKJ128" s="149"/>
      <c r="FKK128" s="149"/>
      <c r="FKL128" s="149"/>
      <c r="FKM128" s="149"/>
      <c r="FKN128" s="149"/>
      <c r="FKO128" s="149"/>
      <c r="FKP128" s="149"/>
      <c r="FKQ128" s="149"/>
      <c r="FKR128" s="149"/>
      <c r="FKS128" s="149"/>
      <c r="FKT128" s="149"/>
      <c r="FKU128" s="149"/>
      <c r="FKV128" s="149"/>
      <c r="FKW128" s="149"/>
      <c r="FKX128" s="149"/>
      <c r="FKY128" s="149"/>
      <c r="FKZ128" s="149"/>
      <c r="FLA128" s="149"/>
      <c r="FLB128" s="149"/>
      <c r="FLC128" s="149"/>
      <c r="FLD128" s="149"/>
      <c r="FLE128" s="149"/>
      <c r="FLF128" s="149"/>
      <c r="FLG128" s="149"/>
      <c r="FLH128" s="149"/>
      <c r="FLI128" s="149"/>
      <c r="FLJ128" s="149"/>
      <c r="FLK128" s="149"/>
      <c r="FLL128" s="149"/>
      <c r="FLM128" s="149"/>
      <c r="FLN128" s="149"/>
      <c r="FLO128" s="149"/>
      <c r="FLP128" s="149"/>
      <c r="FLQ128" s="149"/>
      <c r="FLR128" s="149"/>
      <c r="FLS128" s="149"/>
      <c r="FLT128" s="149"/>
      <c r="FLU128" s="149"/>
      <c r="FLV128" s="149"/>
      <c r="FLW128" s="149"/>
      <c r="FLX128" s="149"/>
      <c r="FLY128" s="149"/>
      <c r="FLZ128" s="149"/>
      <c r="FMA128" s="149"/>
      <c r="FMB128" s="149"/>
      <c r="FMC128" s="149"/>
      <c r="FMD128" s="149"/>
      <c r="FME128" s="149"/>
      <c r="FMF128" s="149"/>
      <c r="FMG128" s="149"/>
      <c r="FMH128" s="149"/>
      <c r="FMI128" s="149"/>
      <c r="FMJ128" s="149"/>
      <c r="FMK128" s="149"/>
      <c r="FML128" s="149"/>
      <c r="FMM128" s="149"/>
      <c r="FMN128" s="149"/>
      <c r="FMO128" s="149"/>
      <c r="FMP128" s="149"/>
      <c r="FMQ128" s="149"/>
      <c r="FMR128" s="149"/>
      <c r="FMS128" s="149"/>
      <c r="FMT128" s="149"/>
      <c r="FMU128" s="149"/>
      <c r="FMV128" s="149"/>
      <c r="FMW128" s="149"/>
      <c r="FMX128" s="149"/>
      <c r="FMY128" s="149"/>
      <c r="FMZ128" s="149"/>
      <c r="FNA128" s="149"/>
      <c r="FNB128" s="149"/>
      <c r="FNC128" s="149"/>
      <c r="FND128" s="149"/>
      <c r="FNE128" s="149"/>
      <c r="FNF128" s="149"/>
      <c r="FNG128" s="149"/>
      <c r="FNH128" s="149"/>
      <c r="FNI128" s="149"/>
      <c r="FNJ128" s="149"/>
      <c r="FNK128" s="149"/>
      <c r="FNL128" s="149"/>
      <c r="FNM128" s="149"/>
      <c r="FNN128" s="149"/>
      <c r="FNO128" s="149"/>
      <c r="FNP128" s="149"/>
      <c r="FNQ128" s="149"/>
      <c r="FNR128" s="149"/>
      <c r="FNS128" s="149"/>
      <c r="FNT128" s="149"/>
      <c r="FNU128" s="149"/>
      <c r="FNV128" s="149"/>
      <c r="FNW128" s="149"/>
      <c r="FNX128" s="149"/>
      <c r="FNY128" s="149"/>
      <c r="FNZ128" s="149"/>
      <c r="FOA128" s="149"/>
      <c r="FOB128" s="149"/>
      <c r="FOC128" s="149"/>
      <c r="FOD128" s="149"/>
      <c r="FOE128" s="149"/>
      <c r="FOF128" s="149"/>
      <c r="FOG128" s="149"/>
      <c r="FOH128" s="149"/>
      <c r="FOI128" s="149"/>
      <c r="FOJ128" s="149"/>
      <c r="FOK128" s="149"/>
      <c r="FOL128" s="149"/>
      <c r="FOM128" s="149"/>
      <c r="FON128" s="149"/>
      <c r="FOO128" s="149"/>
      <c r="FOP128" s="149"/>
      <c r="FOQ128" s="149"/>
      <c r="FOR128" s="149"/>
      <c r="FOS128" s="149"/>
      <c r="FOT128" s="149"/>
      <c r="FOU128" s="149"/>
      <c r="FOV128" s="149"/>
      <c r="FOW128" s="149"/>
      <c r="FOX128" s="149"/>
      <c r="FOY128" s="149"/>
      <c r="FOZ128" s="149"/>
      <c r="FPA128" s="149"/>
      <c r="FPB128" s="149"/>
      <c r="FPC128" s="149"/>
      <c r="FPD128" s="149"/>
      <c r="FPE128" s="149"/>
      <c r="FPF128" s="149"/>
      <c r="FPG128" s="149"/>
      <c r="FPH128" s="149"/>
      <c r="FPI128" s="149"/>
      <c r="FPJ128" s="149"/>
      <c r="FPK128" s="149"/>
      <c r="FPL128" s="149"/>
      <c r="FPM128" s="149"/>
      <c r="FPN128" s="149"/>
      <c r="FPO128" s="149"/>
      <c r="FPP128" s="149"/>
      <c r="FPQ128" s="149"/>
      <c r="FPR128" s="149"/>
      <c r="FPS128" s="149"/>
      <c r="FPT128" s="149"/>
      <c r="FPU128" s="149"/>
      <c r="FPV128" s="149"/>
      <c r="FPW128" s="149"/>
      <c r="FPX128" s="149"/>
      <c r="FPY128" s="149"/>
      <c r="FPZ128" s="149"/>
      <c r="FQA128" s="149"/>
      <c r="FQB128" s="149"/>
      <c r="FQC128" s="149"/>
      <c r="FQD128" s="149"/>
      <c r="FQE128" s="149"/>
      <c r="FQF128" s="149"/>
      <c r="FQG128" s="149"/>
      <c r="FQH128" s="149"/>
      <c r="FQI128" s="149"/>
      <c r="FQJ128" s="149"/>
      <c r="FQK128" s="149"/>
      <c r="FQL128" s="149"/>
      <c r="FQM128" s="149"/>
      <c r="FQN128" s="149"/>
      <c r="FQO128" s="149"/>
      <c r="FQP128" s="149"/>
      <c r="FQQ128" s="149"/>
      <c r="FQR128" s="149"/>
      <c r="FQS128" s="149"/>
      <c r="FQT128" s="149"/>
      <c r="FQU128" s="149"/>
      <c r="FQV128" s="149"/>
      <c r="FQW128" s="149"/>
      <c r="FQX128" s="149"/>
      <c r="FQY128" s="149"/>
      <c r="FQZ128" s="149"/>
      <c r="FRA128" s="149"/>
      <c r="FRB128" s="149"/>
      <c r="FRC128" s="149"/>
      <c r="FRD128" s="149"/>
      <c r="FRE128" s="149"/>
      <c r="FRF128" s="149"/>
      <c r="FRG128" s="149"/>
      <c r="FRH128" s="149"/>
      <c r="FRI128" s="149"/>
      <c r="FRJ128" s="149"/>
      <c r="FRK128" s="149"/>
      <c r="FRL128" s="149"/>
      <c r="FRM128" s="149"/>
      <c r="FRN128" s="149"/>
      <c r="FRO128" s="149"/>
      <c r="FRP128" s="149"/>
      <c r="FRQ128" s="149"/>
      <c r="FRR128" s="149"/>
      <c r="FRS128" s="149"/>
      <c r="FRT128" s="149"/>
      <c r="FRU128" s="149"/>
      <c r="FRV128" s="149"/>
      <c r="FRW128" s="149"/>
      <c r="FRX128" s="149"/>
      <c r="FRY128" s="149"/>
      <c r="FRZ128" s="149"/>
      <c r="FSA128" s="149"/>
      <c r="FSB128" s="149"/>
      <c r="FSC128" s="149"/>
      <c r="FSD128" s="149"/>
      <c r="FSE128" s="149"/>
      <c r="FSF128" s="149"/>
      <c r="FSG128" s="149"/>
      <c r="FSH128" s="149"/>
      <c r="FSI128" s="149"/>
      <c r="FSJ128" s="149"/>
      <c r="FSK128" s="149"/>
      <c r="FSL128" s="149"/>
      <c r="FSM128" s="149"/>
      <c r="FSN128" s="149"/>
      <c r="FSO128" s="149"/>
      <c r="FSP128" s="149"/>
      <c r="FSQ128" s="149"/>
      <c r="FSR128" s="149"/>
      <c r="FSS128" s="149"/>
      <c r="FST128" s="149"/>
      <c r="FSU128" s="149"/>
      <c r="FSV128" s="149"/>
      <c r="FSW128" s="149"/>
      <c r="FSX128" s="149"/>
      <c r="FSY128" s="149"/>
      <c r="FSZ128" s="149"/>
      <c r="FTA128" s="149"/>
      <c r="FTB128" s="149"/>
      <c r="FTC128" s="149"/>
      <c r="FTD128" s="149"/>
      <c r="FTE128" s="149"/>
      <c r="FTF128" s="149"/>
      <c r="FTG128" s="149"/>
      <c r="FTH128" s="149"/>
      <c r="FTI128" s="149"/>
      <c r="FTJ128" s="149"/>
      <c r="FTK128" s="149"/>
      <c r="FTL128" s="149"/>
      <c r="FTM128" s="149"/>
      <c r="FTN128" s="149"/>
      <c r="FTO128" s="149"/>
      <c r="FTP128" s="149"/>
      <c r="FTQ128" s="149"/>
      <c r="FTR128" s="149"/>
      <c r="FTS128" s="149"/>
      <c r="FTT128" s="149"/>
      <c r="FTU128" s="149"/>
      <c r="FTV128" s="149"/>
      <c r="FTW128" s="149"/>
      <c r="FTX128" s="149"/>
      <c r="FTY128" s="149"/>
      <c r="FTZ128" s="149"/>
      <c r="FUA128" s="149"/>
      <c r="FUB128" s="149"/>
      <c r="FUC128" s="149"/>
      <c r="FUD128" s="149"/>
      <c r="FUE128" s="149"/>
      <c r="FUF128" s="149"/>
      <c r="FUG128" s="149"/>
      <c r="FUH128" s="149"/>
      <c r="FUI128" s="149"/>
      <c r="FUJ128" s="149"/>
      <c r="FUK128" s="149"/>
      <c r="FUL128" s="149"/>
      <c r="FUM128" s="149"/>
      <c r="FUN128" s="149"/>
      <c r="FUO128" s="149"/>
      <c r="FUP128" s="149"/>
      <c r="FUQ128" s="149"/>
      <c r="FUR128" s="149"/>
      <c r="FUS128" s="149"/>
      <c r="FUT128" s="149"/>
      <c r="FUU128" s="149"/>
      <c r="FUV128" s="149"/>
      <c r="FUW128" s="149"/>
      <c r="FUX128" s="149"/>
      <c r="FUY128" s="149"/>
      <c r="FUZ128" s="149"/>
      <c r="FVA128" s="149"/>
      <c r="FVB128" s="149"/>
      <c r="FVC128" s="149"/>
      <c r="FVD128" s="149"/>
      <c r="FVE128" s="149"/>
      <c r="FVF128" s="149"/>
      <c r="FVG128" s="149"/>
      <c r="FVH128" s="149"/>
      <c r="FVI128" s="149"/>
      <c r="FVJ128" s="149"/>
      <c r="FVK128" s="149"/>
      <c r="FVL128" s="149"/>
      <c r="FVM128" s="149"/>
      <c r="FVN128" s="149"/>
      <c r="FVO128" s="149"/>
      <c r="FVP128" s="149"/>
      <c r="FVQ128" s="149"/>
      <c r="FVR128" s="149"/>
      <c r="FVS128" s="149"/>
      <c r="FVT128" s="149"/>
      <c r="FVU128" s="149"/>
      <c r="FVV128" s="149"/>
      <c r="FVW128" s="149"/>
      <c r="FVX128" s="149"/>
      <c r="FVY128" s="149"/>
      <c r="FVZ128" s="149"/>
      <c r="FWA128" s="149"/>
      <c r="FWB128" s="149"/>
      <c r="FWC128" s="149"/>
      <c r="FWD128" s="149"/>
      <c r="FWE128" s="149"/>
      <c r="FWF128" s="149"/>
      <c r="FWG128" s="149"/>
      <c r="FWH128" s="149"/>
      <c r="FWI128" s="149"/>
      <c r="FWJ128" s="149"/>
      <c r="FWK128" s="149"/>
      <c r="FWL128" s="149"/>
      <c r="FWM128" s="149"/>
      <c r="FWN128" s="149"/>
      <c r="FWO128" s="149"/>
      <c r="FWP128" s="149"/>
      <c r="FWQ128" s="149"/>
      <c r="FWR128" s="149"/>
      <c r="FWS128" s="149"/>
      <c r="FWT128" s="149"/>
      <c r="FWU128" s="149"/>
      <c r="FWV128" s="149"/>
      <c r="FWW128" s="149"/>
      <c r="FWX128" s="149"/>
      <c r="FWY128" s="149"/>
      <c r="FWZ128" s="149"/>
      <c r="FXA128" s="149"/>
      <c r="FXB128" s="149"/>
      <c r="FXC128" s="149"/>
      <c r="FXD128" s="149"/>
      <c r="FXE128" s="149"/>
      <c r="FXF128" s="149"/>
      <c r="FXG128" s="149"/>
      <c r="FXH128" s="149"/>
      <c r="FXI128" s="149"/>
      <c r="FXJ128" s="149"/>
      <c r="FXK128" s="149"/>
      <c r="FXL128" s="149"/>
      <c r="FXM128" s="149"/>
      <c r="FXN128" s="149"/>
      <c r="FXO128" s="149"/>
      <c r="FXP128" s="149"/>
      <c r="FXQ128" s="149"/>
      <c r="FXR128" s="149"/>
      <c r="FXS128" s="149"/>
      <c r="FXT128" s="149"/>
      <c r="FXU128" s="149"/>
      <c r="FXV128" s="149"/>
      <c r="FXW128" s="149"/>
      <c r="FXX128" s="149"/>
      <c r="FXY128" s="149"/>
      <c r="FXZ128" s="149"/>
      <c r="FYA128" s="149"/>
      <c r="FYB128" s="149"/>
      <c r="FYC128" s="149"/>
      <c r="FYD128" s="149"/>
      <c r="FYE128" s="149"/>
      <c r="FYF128" s="149"/>
      <c r="FYG128" s="149"/>
      <c r="FYH128" s="149"/>
      <c r="FYI128" s="149"/>
      <c r="FYJ128" s="149"/>
      <c r="FYK128" s="149"/>
      <c r="FYL128" s="149"/>
      <c r="FYM128" s="149"/>
      <c r="FYN128" s="149"/>
      <c r="FYO128" s="149"/>
      <c r="FYP128" s="149"/>
      <c r="FYQ128" s="149"/>
      <c r="FYR128" s="149"/>
      <c r="FYS128" s="149"/>
      <c r="FYT128" s="149"/>
      <c r="FYU128" s="149"/>
      <c r="FYV128" s="149"/>
      <c r="FYW128" s="149"/>
      <c r="FYX128" s="149"/>
      <c r="FYY128" s="149"/>
      <c r="FYZ128" s="149"/>
      <c r="FZA128" s="149"/>
      <c r="FZB128" s="149"/>
      <c r="FZC128" s="149"/>
      <c r="FZD128" s="149"/>
      <c r="FZE128" s="149"/>
      <c r="FZF128" s="149"/>
      <c r="FZG128" s="149"/>
      <c r="FZH128" s="149"/>
      <c r="FZI128" s="149"/>
      <c r="FZJ128" s="149"/>
      <c r="FZK128" s="149"/>
      <c r="FZL128" s="149"/>
      <c r="FZM128" s="149"/>
      <c r="FZN128" s="149"/>
      <c r="FZO128" s="149"/>
      <c r="FZP128" s="149"/>
      <c r="FZQ128" s="149"/>
      <c r="FZR128" s="149"/>
      <c r="FZS128" s="149"/>
      <c r="FZT128" s="149"/>
      <c r="FZU128" s="149"/>
      <c r="FZV128" s="149"/>
      <c r="FZW128" s="149"/>
      <c r="FZX128" s="149"/>
      <c r="FZY128" s="149"/>
      <c r="FZZ128" s="149"/>
      <c r="GAA128" s="149"/>
      <c r="GAB128" s="149"/>
      <c r="GAC128" s="149"/>
      <c r="GAD128" s="149"/>
      <c r="GAE128" s="149"/>
      <c r="GAF128" s="149"/>
      <c r="GAG128" s="149"/>
      <c r="GAH128" s="149"/>
      <c r="GAI128" s="149"/>
      <c r="GAJ128" s="149"/>
      <c r="GAK128" s="149"/>
      <c r="GAL128" s="149"/>
      <c r="GAM128" s="149"/>
      <c r="GAN128" s="149"/>
      <c r="GAO128" s="149"/>
      <c r="GAP128" s="149"/>
      <c r="GAQ128" s="149"/>
      <c r="GAR128" s="149"/>
      <c r="GAS128" s="149"/>
      <c r="GAT128" s="149"/>
      <c r="GAU128" s="149"/>
      <c r="GAV128" s="149"/>
      <c r="GAW128" s="149"/>
      <c r="GAX128" s="149"/>
      <c r="GAY128" s="149"/>
      <c r="GAZ128" s="149"/>
      <c r="GBA128" s="149"/>
      <c r="GBB128" s="149"/>
      <c r="GBC128" s="149"/>
      <c r="GBD128" s="149"/>
      <c r="GBE128" s="149"/>
      <c r="GBF128" s="149"/>
      <c r="GBG128" s="149"/>
      <c r="GBH128" s="149"/>
      <c r="GBI128" s="149"/>
      <c r="GBJ128" s="149"/>
      <c r="GBK128" s="149"/>
      <c r="GBL128" s="149"/>
      <c r="GBM128" s="149"/>
      <c r="GBN128" s="149"/>
      <c r="GBO128" s="149"/>
      <c r="GBP128" s="149"/>
      <c r="GBQ128" s="149"/>
      <c r="GBR128" s="149"/>
      <c r="GBS128" s="149"/>
      <c r="GBT128" s="149"/>
      <c r="GBU128" s="149"/>
      <c r="GBV128" s="149"/>
      <c r="GBW128" s="149"/>
      <c r="GBX128" s="149"/>
      <c r="GBY128" s="149"/>
      <c r="GBZ128" s="149"/>
      <c r="GCA128" s="149"/>
      <c r="GCB128" s="149"/>
      <c r="GCC128" s="149"/>
      <c r="GCD128" s="149"/>
      <c r="GCE128" s="149"/>
      <c r="GCF128" s="149"/>
      <c r="GCG128" s="149"/>
      <c r="GCH128" s="149"/>
      <c r="GCI128" s="149"/>
      <c r="GCJ128" s="149"/>
      <c r="GCK128" s="149"/>
      <c r="GCL128" s="149"/>
      <c r="GCM128" s="149"/>
      <c r="GCN128" s="149"/>
      <c r="GCO128" s="149"/>
      <c r="GCP128" s="149"/>
      <c r="GCQ128" s="149"/>
      <c r="GCR128" s="149"/>
      <c r="GCS128" s="149"/>
      <c r="GCT128" s="149"/>
      <c r="GCU128" s="149"/>
      <c r="GCV128" s="149"/>
      <c r="GCW128" s="149"/>
      <c r="GCX128" s="149"/>
      <c r="GCY128" s="149"/>
      <c r="GCZ128" s="149"/>
      <c r="GDA128" s="149"/>
      <c r="GDB128" s="149"/>
      <c r="GDC128" s="149"/>
      <c r="GDD128" s="149"/>
      <c r="GDE128" s="149"/>
      <c r="GDF128" s="149"/>
      <c r="GDG128" s="149"/>
      <c r="GDH128" s="149"/>
      <c r="GDI128" s="149"/>
      <c r="GDJ128" s="149"/>
      <c r="GDK128" s="149"/>
      <c r="GDL128" s="149"/>
      <c r="GDM128" s="149"/>
      <c r="GDN128" s="149"/>
      <c r="GDO128" s="149"/>
      <c r="GDP128" s="149"/>
      <c r="GDQ128" s="149"/>
      <c r="GDR128" s="149"/>
      <c r="GDS128" s="149"/>
      <c r="GDT128" s="149"/>
      <c r="GDU128" s="149"/>
      <c r="GDV128" s="149"/>
      <c r="GDW128" s="149"/>
      <c r="GDX128" s="149"/>
      <c r="GDY128" s="149"/>
      <c r="GDZ128" s="149"/>
      <c r="GEA128" s="149"/>
      <c r="GEB128" s="149"/>
      <c r="GEC128" s="149"/>
      <c r="GED128" s="149"/>
      <c r="GEE128" s="149"/>
      <c r="GEF128" s="149"/>
      <c r="GEG128" s="149"/>
      <c r="GEH128" s="149"/>
      <c r="GEI128" s="149"/>
      <c r="GEJ128" s="149"/>
      <c r="GEK128" s="149"/>
      <c r="GEL128" s="149"/>
      <c r="GEM128" s="149"/>
      <c r="GEN128" s="149"/>
      <c r="GEO128" s="149"/>
      <c r="GEP128" s="149"/>
      <c r="GEQ128" s="149"/>
      <c r="GER128" s="149"/>
      <c r="GES128" s="149"/>
      <c r="GET128" s="149"/>
      <c r="GEU128" s="149"/>
      <c r="GEV128" s="149"/>
      <c r="GEW128" s="149"/>
      <c r="GEX128" s="149"/>
      <c r="GEY128" s="149"/>
      <c r="GEZ128" s="149"/>
      <c r="GFA128" s="149"/>
      <c r="GFB128" s="149"/>
      <c r="GFC128" s="149"/>
      <c r="GFD128" s="149"/>
      <c r="GFE128" s="149"/>
      <c r="GFF128" s="149"/>
      <c r="GFG128" s="149"/>
      <c r="GFH128" s="149"/>
      <c r="GFI128" s="149"/>
      <c r="GFJ128" s="149"/>
      <c r="GFK128" s="149"/>
      <c r="GFL128" s="149"/>
      <c r="GFM128" s="149"/>
      <c r="GFN128" s="149"/>
      <c r="GFO128" s="149"/>
      <c r="GFP128" s="149"/>
      <c r="GFQ128" s="149"/>
      <c r="GFR128" s="149"/>
      <c r="GFS128" s="149"/>
      <c r="GFT128" s="149"/>
      <c r="GFU128" s="149"/>
      <c r="GFV128" s="149"/>
      <c r="GFW128" s="149"/>
      <c r="GFX128" s="149"/>
      <c r="GFY128" s="149"/>
      <c r="GFZ128" s="149"/>
      <c r="GGA128" s="149"/>
      <c r="GGB128" s="149"/>
      <c r="GGC128" s="149"/>
      <c r="GGD128" s="149"/>
      <c r="GGE128" s="149"/>
      <c r="GGF128" s="149"/>
      <c r="GGG128" s="149"/>
      <c r="GGH128" s="149"/>
      <c r="GGI128" s="149"/>
      <c r="GGJ128" s="149"/>
      <c r="GGK128" s="149"/>
      <c r="GGL128" s="149"/>
      <c r="GGM128" s="149"/>
      <c r="GGN128" s="149"/>
      <c r="GGO128" s="149"/>
      <c r="GGP128" s="149"/>
      <c r="GGQ128" s="149"/>
      <c r="GGR128" s="149"/>
      <c r="GGS128" s="149"/>
      <c r="GGT128" s="149"/>
      <c r="GGU128" s="149"/>
      <c r="GGV128" s="149"/>
      <c r="GGW128" s="149"/>
      <c r="GGX128" s="149"/>
      <c r="GGY128" s="149"/>
      <c r="GGZ128" s="149"/>
      <c r="GHA128" s="149"/>
      <c r="GHB128" s="149"/>
      <c r="GHC128" s="149"/>
      <c r="GHD128" s="149"/>
      <c r="GHE128" s="149"/>
      <c r="GHF128" s="149"/>
      <c r="GHG128" s="149"/>
      <c r="GHH128" s="149"/>
      <c r="GHI128" s="149"/>
      <c r="GHJ128" s="149"/>
      <c r="GHK128" s="149"/>
      <c r="GHL128" s="149"/>
      <c r="GHM128" s="149"/>
      <c r="GHN128" s="149"/>
      <c r="GHO128" s="149"/>
      <c r="GHP128" s="149"/>
      <c r="GHQ128" s="149"/>
      <c r="GHR128" s="149"/>
      <c r="GHS128" s="149"/>
      <c r="GHT128" s="149"/>
      <c r="GHU128" s="149"/>
      <c r="GHV128" s="149"/>
      <c r="GHW128" s="149"/>
      <c r="GHX128" s="149"/>
      <c r="GHY128" s="149"/>
      <c r="GHZ128" s="149"/>
      <c r="GIA128" s="149"/>
      <c r="GIB128" s="149"/>
      <c r="GIC128" s="149"/>
      <c r="GID128" s="149"/>
      <c r="GIE128" s="149"/>
      <c r="GIF128" s="149"/>
      <c r="GIG128" s="149"/>
      <c r="GIH128" s="149"/>
      <c r="GII128" s="149"/>
      <c r="GIJ128" s="149"/>
      <c r="GIK128" s="149"/>
      <c r="GIL128" s="149"/>
      <c r="GIM128" s="149"/>
      <c r="GIN128" s="149"/>
      <c r="GIO128" s="149"/>
      <c r="GIP128" s="149"/>
      <c r="GIQ128" s="149"/>
      <c r="GIR128" s="149"/>
      <c r="GIS128" s="149"/>
      <c r="GIT128" s="149"/>
      <c r="GIU128" s="149"/>
      <c r="GIV128" s="149"/>
      <c r="GIW128" s="149"/>
      <c r="GIX128" s="149"/>
      <c r="GIY128" s="149"/>
      <c r="GIZ128" s="149"/>
      <c r="GJA128" s="149"/>
      <c r="GJB128" s="149"/>
      <c r="GJC128" s="149"/>
      <c r="GJD128" s="149"/>
      <c r="GJE128" s="149"/>
      <c r="GJF128" s="149"/>
      <c r="GJG128" s="149"/>
      <c r="GJH128" s="149"/>
      <c r="GJI128" s="149"/>
      <c r="GJJ128" s="149"/>
      <c r="GJK128" s="149"/>
      <c r="GJL128" s="149"/>
      <c r="GJM128" s="149"/>
      <c r="GJN128" s="149"/>
      <c r="GJO128" s="149"/>
      <c r="GJP128" s="149"/>
      <c r="GJQ128" s="149"/>
      <c r="GJR128" s="149"/>
      <c r="GJS128" s="149"/>
      <c r="GJT128" s="149"/>
      <c r="GJU128" s="149"/>
      <c r="GJV128" s="149"/>
      <c r="GJW128" s="149"/>
      <c r="GJX128" s="149"/>
      <c r="GJY128" s="149"/>
      <c r="GJZ128" s="149"/>
      <c r="GKA128" s="149"/>
      <c r="GKB128" s="149"/>
      <c r="GKC128" s="149"/>
      <c r="GKD128" s="149"/>
      <c r="GKE128" s="149"/>
      <c r="GKF128" s="149"/>
      <c r="GKG128" s="149"/>
      <c r="GKH128" s="149"/>
      <c r="GKI128" s="149"/>
      <c r="GKJ128" s="149"/>
      <c r="GKK128" s="149"/>
      <c r="GKL128" s="149"/>
      <c r="GKM128" s="149"/>
      <c r="GKN128" s="149"/>
      <c r="GKO128" s="149"/>
      <c r="GKP128" s="149"/>
      <c r="GKQ128" s="149"/>
      <c r="GKR128" s="149"/>
      <c r="GKS128" s="149"/>
      <c r="GKT128" s="149"/>
      <c r="GKU128" s="149"/>
      <c r="GKV128" s="149"/>
      <c r="GKW128" s="149"/>
      <c r="GKX128" s="149"/>
      <c r="GKY128" s="149"/>
      <c r="GKZ128" s="149"/>
      <c r="GLA128" s="149"/>
      <c r="GLB128" s="149"/>
      <c r="GLC128" s="149"/>
      <c r="GLD128" s="149"/>
      <c r="GLE128" s="149"/>
      <c r="GLF128" s="149"/>
      <c r="GLG128" s="149"/>
      <c r="GLH128" s="149"/>
      <c r="GLI128" s="149"/>
      <c r="GLJ128" s="149"/>
      <c r="GLK128" s="149"/>
      <c r="GLL128" s="149"/>
      <c r="GLM128" s="149"/>
      <c r="GLN128" s="149"/>
      <c r="GLO128" s="149"/>
      <c r="GLP128" s="149"/>
      <c r="GLQ128" s="149"/>
      <c r="GLR128" s="149"/>
      <c r="GLS128" s="149"/>
      <c r="GLT128" s="149"/>
      <c r="GLU128" s="149"/>
      <c r="GLV128" s="149"/>
      <c r="GLW128" s="149"/>
      <c r="GLX128" s="149"/>
      <c r="GLY128" s="149"/>
      <c r="GLZ128" s="149"/>
      <c r="GMA128" s="149"/>
      <c r="GMB128" s="149"/>
      <c r="GMC128" s="149"/>
      <c r="GMD128" s="149"/>
      <c r="GME128" s="149"/>
      <c r="GMF128" s="149"/>
      <c r="GMG128" s="149"/>
      <c r="GMH128" s="149"/>
      <c r="GMI128" s="149"/>
      <c r="GMJ128" s="149"/>
      <c r="GMK128" s="149"/>
      <c r="GML128" s="149"/>
      <c r="GMM128" s="149"/>
      <c r="GMN128" s="149"/>
      <c r="GMO128" s="149"/>
      <c r="GMP128" s="149"/>
      <c r="GMQ128" s="149"/>
      <c r="GMR128" s="149"/>
      <c r="GMS128" s="149"/>
      <c r="GMT128" s="149"/>
      <c r="GMU128" s="149"/>
      <c r="GMV128" s="149"/>
      <c r="GMW128" s="149"/>
      <c r="GMX128" s="149"/>
      <c r="GMY128" s="149"/>
      <c r="GMZ128" s="149"/>
      <c r="GNA128" s="149"/>
      <c r="GNB128" s="149"/>
      <c r="GNC128" s="149"/>
      <c r="GND128" s="149"/>
      <c r="GNE128" s="149"/>
      <c r="GNF128" s="149"/>
      <c r="GNG128" s="149"/>
      <c r="GNH128" s="149"/>
      <c r="GNI128" s="149"/>
      <c r="GNJ128" s="149"/>
      <c r="GNK128" s="149"/>
      <c r="GNL128" s="149"/>
      <c r="GNM128" s="149"/>
      <c r="GNN128" s="149"/>
      <c r="GNO128" s="149"/>
      <c r="GNP128" s="149"/>
      <c r="GNQ128" s="149"/>
      <c r="GNR128" s="149"/>
      <c r="GNS128" s="149"/>
      <c r="GNT128" s="149"/>
      <c r="GNU128" s="149"/>
      <c r="GNV128" s="149"/>
      <c r="GNW128" s="149"/>
      <c r="GNX128" s="149"/>
      <c r="GNY128" s="149"/>
      <c r="GNZ128" s="149"/>
      <c r="GOA128" s="149"/>
      <c r="GOB128" s="149"/>
      <c r="GOC128" s="149"/>
      <c r="GOD128" s="149"/>
      <c r="GOE128" s="149"/>
      <c r="GOF128" s="149"/>
      <c r="GOG128" s="149"/>
      <c r="GOH128" s="149"/>
      <c r="GOI128" s="149"/>
      <c r="GOJ128" s="149"/>
      <c r="GOK128" s="149"/>
      <c r="GOL128" s="149"/>
      <c r="GOM128" s="149"/>
      <c r="GON128" s="149"/>
      <c r="GOO128" s="149"/>
      <c r="GOP128" s="149"/>
      <c r="GOQ128" s="149"/>
      <c r="GOR128" s="149"/>
      <c r="GOS128" s="149"/>
      <c r="GOT128" s="149"/>
      <c r="GOU128" s="149"/>
      <c r="GOV128" s="149"/>
      <c r="GOW128" s="149"/>
      <c r="GOX128" s="149"/>
      <c r="GOY128" s="149"/>
      <c r="GOZ128" s="149"/>
      <c r="GPA128" s="149"/>
      <c r="GPB128" s="149"/>
      <c r="GPC128" s="149"/>
      <c r="GPD128" s="149"/>
      <c r="GPE128" s="149"/>
      <c r="GPF128" s="149"/>
      <c r="GPG128" s="149"/>
      <c r="GPH128" s="149"/>
      <c r="GPI128" s="149"/>
      <c r="GPJ128" s="149"/>
      <c r="GPK128" s="149"/>
      <c r="GPL128" s="149"/>
      <c r="GPM128" s="149"/>
      <c r="GPN128" s="149"/>
      <c r="GPO128" s="149"/>
      <c r="GPP128" s="149"/>
      <c r="GPQ128" s="149"/>
      <c r="GPR128" s="149"/>
      <c r="GPS128" s="149"/>
      <c r="GPT128" s="149"/>
      <c r="GPU128" s="149"/>
      <c r="GPV128" s="149"/>
      <c r="GPW128" s="149"/>
      <c r="GPX128" s="149"/>
      <c r="GPY128" s="149"/>
      <c r="GPZ128" s="149"/>
      <c r="GQA128" s="149"/>
      <c r="GQB128" s="149"/>
      <c r="GQC128" s="149"/>
      <c r="GQD128" s="149"/>
      <c r="GQE128" s="149"/>
      <c r="GQF128" s="149"/>
      <c r="GQG128" s="149"/>
      <c r="GQH128" s="149"/>
      <c r="GQI128" s="149"/>
      <c r="GQJ128" s="149"/>
      <c r="GQK128" s="149"/>
      <c r="GQL128" s="149"/>
      <c r="GQM128" s="149"/>
      <c r="GQN128" s="149"/>
      <c r="GQO128" s="149"/>
      <c r="GQP128" s="149"/>
      <c r="GQQ128" s="149"/>
      <c r="GQR128" s="149"/>
      <c r="GQS128" s="149"/>
      <c r="GQT128" s="149"/>
      <c r="GQU128" s="149"/>
      <c r="GQV128" s="149"/>
      <c r="GQW128" s="149"/>
      <c r="GQX128" s="149"/>
      <c r="GQY128" s="149"/>
      <c r="GQZ128" s="149"/>
      <c r="GRA128" s="149"/>
      <c r="GRB128" s="149"/>
      <c r="GRC128" s="149"/>
      <c r="GRD128" s="149"/>
      <c r="GRE128" s="149"/>
      <c r="GRF128" s="149"/>
      <c r="GRG128" s="149"/>
      <c r="GRH128" s="149"/>
      <c r="GRI128" s="149"/>
      <c r="GRJ128" s="149"/>
      <c r="GRK128" s="149"/>
      <c r="GRL128" s="149"/>
      <c r="GRM128" s="149"/>
      <c r="GRN128" s="149"/>
      <c r="GRO128" s="149"/>
      <c r="GRP128" s="149"/>
      <c r="GRQ128" s="149"/>
      <c r="GRR128" s="149"/>
      <c r="GRS128" s="149"/>
      <c r="GRT128" s="149"/>
      <c r="GRU128" s="149"/>
      <c r="GRV128" s="149"/>
      <c r="GRW128" s="149"/>
      <c r="GRX128" s="149"/>
      <c r="GRY128" s="149"/>
      <c r="GRZ128" s="149"/>
      <c r="GSA128" s="149"/>
      <c r="GSB128" s="149"/>
      <c r="GSC128" s="149"/>
      <c r="GSD128" s="149"/>
      <c r="GSE128" s="149"/>
      <c r="GSF128" s="149"/>
      <c r="GSG128" s="149"/>
      <c r="GSH128" s="149"/>
      <c r="GSI128" s="149"/>
      <c r="GSJ128" s="149"/>
      <c r="GSK128" s="149"/>
      <c r="GSL128" s="149"/>
      <c r="GSM128" s="149"/>
      <c r="GSN128" s="149"/>
      <c r="GSO128" s="149"/>
      <c r="GSP128" s="149"/>
      <c r="GSQ128" s="149"/>
      <c r="GSR128" s="149"/>
      <c r="GSS128" s="149"/>
      <c r="GST128" s="149"/>
      <c r="GSU128" s="149"/>
      <c r="GSV128" s="149"/>
      <c r="GSW128" s="149"/>
      <c r="GSX128" s="149"/>
      <c r="GSY128" s="149"/>
      <c r="GSZ128" s="149"/>
      <c r="GTA128" s="149"/>
      <c r="GTB128" s="149"/>
      <c r="GTC128" s="149"/>
      <c r="GTD128" s="149"/>
      <c r="GTE128" s="149"/>
      <c r="GTF128" s="149"/>
      <c r="GTG128" s="149"/>
      <c r="GTH128" s="149"/>
      <c r="GTI128" s="149"/>
      <c r="GTJ128" s="149"/>
      <c r="GTK128" s="149"/>
      <c r="GTL128" s="149"/>
      <c r="GTM128" s="149"/>
      <c r="GTN128" s="149"/>
      <c r="GTO128" s="149"/>
      <c r="GTP128" s="149"/>
      <c r="GTQ128" s="149"/>
      <c r="GTR128" s="149"/>
      <c r="GTS128" s="149"/>
      <c r="GTT128" s="149"/>
      <c r="GTU128" s="149"/>
      <c r="GTV128" s="149"/>
      <c r="GTW128" s="149"/>
      <c r="GTX128" s="149"/>
      <c r="GTY128" s="149"/>
      <c r="GTZ128" s="149"/>
      <c r="GUA128" s="149"/>
      <c r="GUB128" s="149"/>
      <c r="GUC128" s="149"/>
      <c r="GUD128" s="149"/>
      <c r="GUE128" s="149"/>
      <c r="GUF128" s="149"/>
      <c r="GUG128" s="149"/>
      <c r="GUH128" s="149"/>
      <c r="GUI128" s="149"/>
      <c r="GUJ128" s="149"/>
      <c r="GUK128" s="149"/>
      <c r="GUL128" s="149"/>
      <c r="GUM128" s="149"/>
      <c r="GUN128" s="149"/>
      <c r="GUO128" s="149"/>
      <c r="GUP128" s="149"/>
      <c r="GUQ128" s="149"/>
      <c r="GUR128" s="149"/>
      <c r="GUS128" s="149"/>
      <c r="GUT128" s="149"/>
      <c r="GUU128" s="149"/>
      <c r="GUV128" s="149"/>
      <c r="GUW128" s="149"/>
      <c r="GUX128" s="149"/>
      <c r="GUY128" s="149"/>
      <c r="GUZ128" s="149"/>
      <c r="GVA128" s="149"/>
      <c r="GVB128" s="149"/>
      <c r="GVC128" s="149"/>
      <c r="GVD128" s="149"/>
      <c r="GVE128" s="149"/>
      <c r="GVF128" s="149"/>
      <c r="GVG128" s="149"/>
      <c r="GVH128" s="149"/>
      <c r="GVI128" s="149"/>
      <c r="GVJ128" s="149"/>
      <c r="GVK128" s="149"/>
      <c r="GVL128" s="149"/>
      <c r="GVM128" s="149"/>
      <c r="GVN128" s="149"/>
      <c r="GVO128" s="149"/>
      <c r="GVP128" s="149"/>
      <c r="GVQ128" s="149"/>
      <c r="GVR128" s="149"/>
      <c r="GVS128" s="149"/>
      <c r="GVT128" s="149"/>
      <c r="GVU128" s="149"/>
      <c r="GVV128" s="149"/>
      <c r="GVW128" s="149"/>
      <c r="GVX128" s="149"/>
      <c r="GVY128" s="149"/>
      <c r="GVZ128" s="149"/>
      <c r="GWA128" s="149"/>
      <c r="GWB128" s="149"/>
      <c r="GWC128" s="149"/>
      <c r="GWD128" s="149"/>
      <c r="GWE128" s="149"/>
      <c r="GWF128" s="149"/>
      <c r="GWG128" s="149"/>
      <c r="GWH128" s="149"/>
      <c r="GWI128" s="149"/>
      <c r="GWJ128" s="149"/>
      <c r="GWK128" s="149"/>
      <c r="GWL128" s="149"/>
      <c r="GWM128" s="149"/>
      <c r="GWN128" s="149"/>
      <c r="GWO128" s="149"/>
      <c r="GWP128" s="149"/>
      <c r="GWQ128" s="149"/>
      <c r="GWR128" s="149"/>
      <c r="GWS128" s="149"/>
      <c r="GWT128" s="149"/>
      <c r="GWU128" s="149"/>
      <c r="GWV128" s="149"/>
      <c r="GWW128" s="149"/>
      <c r="GWX128" s="149"/>
      <c r="GWY128" s="149"/>
      <c r="GWZ128" s="149"/>
      <c r="GXA128" s="149"/>
      <c r="GXB128" s="149"/>
      <c r="GXC128" s="149"/>
      <c r="GXD128" s="149"/>
      <c r="GXE128" s="149"/>
      <c r="GXF128" s="149"/>
      <c r="GXG128" s="149"/>
      <c r="GXH128" s="149"/>
      <c r="GXI128" s="149"/>
      <c r="GXJ128" s="149"/>
      <c r="GXK128" s="149"/>
      <c r="GXL128" s="149"/>
      <c r="GXM128" s="149"/>
      <c r="GXN128" s="149"/>
      <c r="GXO128" s="149"/>
      <c r="GXP128" s="149"/>
      <c r="GXQ128" s="149"/>
      <c r="GXR128" s="149"/>
      <c r="GXS128" s="149"/>
      <c r="GXT128" s="149"/>
      <c r="GXU128" s="149"/>
      <c r="GXV128" s="149"/>
      <c r="GXW128" s="149"/>
      <c r="GXX128" s="149"/>
      <c r="GXY128" s="149"/>
      <c r="GXZ128" s="149"/>
      <c r="GYA128" s="149"/>
      <c r="GYB128" s="149"/>
      <c r="GYC128" s="149"/>
      <c r="GYD128" s="149"/>
      <c r="GYE128" s="149"/>
      <c r="GYF128" s="149"/>
      <c r="GYG128" s="149"/>
      <c r="GYH128" s="149"/>
      <c r="GYI128" s="149"/>
      <c r="GYJ128" s="149"/>
      <c r="GYK128" s="149"/>
      <c r="GYL128" s="149"/>
      <c r="GYM128" s="149"/>
      <c r="GYN128" s="149"/>
      <c r="GYO128" s="149"/>
      <c r="GYP128" s="149"/>
      <c r="GYQ128" s="149"/>
      <c r="GYR128" s="149"/>
      <c r="GYS128" s="149"/>
      <c r="GYT128" s="149"/>
      <c r="GYU128" s="149"/>
      <c r="GYV128" s="149"/>
      <c r="GYW128" s="149"/>
      <c r="GYX128" s="149"/>
      <c r="GYY128" s="149"/>
      <c r="GYZ128" s="149"/>
      <c r="GZA128" s="149"/>
      <c r="GZB128" s="149"/>
      <c r="GZC128" s="149"/>
      <c r="GZD128" s="149"/>
      <c r="GZE128" s="149"/>
      <c r="GZF128" s="149"/>
      <c r="GZG128" s="149"/>
      <c r="GZH128" s="149"/>
      <c r="GZI128" s="149"/>
      <c r="GZJ128" s="149"/>
      <c r="GZK128" s="149"/>
      <c r="GZL128" s="149"/>
      <c r="GZM128" s="149"/>
      <c r="GZN128" s="149"/>
      <c r="GZO128" s="149"/>
      <c r="GZP128" s="149"/>
      <c r="GZQ128" s="149"/>
      <c r="GZR128" s="149"/>
      <c r="GZS128" s="149"/>
      <c r="GZT128" s="149"/>
      <c r="GZU128" s="149"/>
      <c r="GZV128" s="149"/>
      <c r="GZW128" s="149"/>
      <c r="GZX128" s="149"/>
      <c r="GZY128" s="149"/>
      <c r="GZZ128" s="149"/>
      <c r="HAA128" s="149"/>
      <c r="HAB128" s="149"/>
      <c r="HAC128" s="149"/>
      <c r="HAD128" s="149"/>
      <c r="HAE128" s="149"/>
      <c r="HAF128" s="149"/>
      <c r="HAG128" s="149"/>
      <c r="HAH128" s="149"/>
      <c r="HAI128" s="149"/>
      <c r="HAJ128" s="149"/>
      <c r="HAK128" s="149"/>
      <c r="HAL128" s="149"/>
      <c r="HAM128" s="149"/>
      <c r="HAN128" s="149"/>
      <c r="HAO128" s="149"/>
      <c r="HAP128" s="149"/>
      <c r="HAQ128" s="149"/>
      <c r="HAR128" s="149"/>
      <c r="HAS128" s="149"/>
      <c r="HAT128" s="149"/>
      <c r="HAU128" s="149"/>
      <c r="HAV128" s="149"/>
      <c r="HAW128" s="149"/>
      <c r="HAX128" s="149"/>
      <c r="HAY128" s="149"/>
      <c r="HAZ128" s="149"/>
      <c r="HBA128" s="149"/>
      <c r="HBB128" s="149"/>
      <c r="HBC128" s="149"/>
      <c r="HBD128" s="149"/>
      <c r="HBE128" s="149"/>
      <c r="HBF128" s="149"/>
      <c r="HBG128" s="149"/>
      <c r="HBH128" s="149"/>
      <c r="HBI128" s="149"/>
      <c r="HBJ128" s="149"/>
      <c r="HBK128" s="149"/>
      <c r="HBL128" s="149"/>
      <c r="HBM128" s="149"/>
      <c r="HBN128" s="149"/>
      <c r="HBO128" s="149"/>
      <c r="HBP128" s="149"/>
      <c r="HBQ128" s="149"/>
      <c r="HBR128" s="149"/>
      <c r="HBS128" s="149"/>
      <c r="HBT128" s="149"/>
      <c r="HBU128" s="149"/>
      <c r="HBV128" s="149"/>
      <c r="HBW128" s="149"/>
      <c r="HBX128" s="149"/>
      <c r="HBY128" s="149"/>
      <c r="HBZ128" s="149"/>
      <c r="HCA128" s="149"/>
      <c r="HCB128" s="149"/>
      <c r="HCC128" s="149"/>
      <c r="HCD128" s="149"/>
      <c r="HCE128" s="149"/>
      <c r="HCF128" s="149"/>
      <c r="HCG128" s="149"/>
      <c r="HCH128" s="149"/>
      <c r="HCI128" s="149"/>
      <c r="HCJ128" s="149"/>
      <c r="HCK128" s="149"/>
      <c r="HCL128" s="149"/>
      <c r="HCM128" s="149"/>
      <c r="HCN128" s="149"/>
      <c r="HCO128" s="149"/>
      <c r="HCP128" s="149"/>
      <c r="HCQ128" s="149"/>
      <c r="HCR128" s="149"/>
      <c r="HCS128" s="149"/>
      <c r="HCT128" s="149"/>
      <c r="HCU128" s="149"/>
      <c r="HCV128" s="149"/>
      <c r="HCW128" s="149"/>
      <c r="HCX128" s="149"/>
      <c r="HCY128" s="149"/>
      <c r="HCZ128" s="149"/>
      <c r="HDA128" s="149"/>
      <c r="HDB128" s="149"/>
      <c r="HDC128" s="149"/>
      <c r="HDD128" s="149"/>
      <c r="HDE128" s="149"/>
      <c r="HDF128" s="149"/>
      <c r="HDG128" s="149"/>
      <c r="HDH128" s="149"/>
      <c r="HDI128" s="149"/>
      <c r="HDJ128" s="149"/>
      <c r="HDK128" s="149"/>
      <c r="HDL128" s="149"/>
      <c r="HDM128" s="149"/>
      <c r="HDN128" s="149"/>
      <c r="HDO128" s="149"/>
      <c r="HDP128" s="149"/>
      <c r="HDQ128" s="149"/>
      <c r="HDR128" s="149"/>
      <c r="HDS128" s="149"/>
      <c r="HDT128" s="149"/>
      <c r="HDU128" s="149"/>
      <c r="HDV128" s="149"/>
      <c r="HDW128" s="149"/>
      <c r="HDX128" s="149"/>
      <c r="HDY128" s="149"/>
      <c r="HDZ128" s="149"/>
      <c r="HEA128" s="149"/>
      <c r="HEB128" s="149"/>
      <c r="HEC128" s="149"/>
      <c r="HED128" s="149"/>
      <c r="HEE128" s="149"/>
      <c r="HEF128" s="149"/>
      <c r="HEG128" s="149"/>
      <c r="HEH128" s="149"/>
      <c r="HEI128" s="149"/>
      <c r="HEJ128" s="149"/>
      <c r="HEK128" s="149"/>
      <c r="HEL128" s="149"/>
      <c r="HEM128" s="149"/>
      <c r="HEN128" s="149"/>
      <c r="HEO128" s="149"/>
      <c r="HEP128" s="149"/>
      <c r="HEQ128" s="149"/>
      <c r="HER128" s="149"/>
      <c r="HES128" s="149"/>
      <c r="HET128" s="149"/>
      <c r="HEU128" s="149"/>
      <c r="HEV128" s="149"/>
      <c r="HEW128" s="149"/>
      <c r="HEX128" s="149"/>
      <c r="HEY128" s="149"/>
      <c r="HEZ128" s="149"/>
      <c r="HFA128" s="149"/>
      <c r="HFB128" s="149"/>
      <c r="HFC128" s="149"/>
      <c r="HFD128" s="149"/>
      <c r="HFE128" s="149"/>
      <c r="HFF128" s="149"/>
      <c r="HFG128" s="149"/>
      <c r="HFH128" s="149"/>
      <c r="HFI128" s="149"/>
      <c r="HFJ128" s="149"/>
      <c r="HFK128" s="149"/>
      <c r="HFL128" s="149"/>
      <c r="HFM128" s="149"/>
      <c r="HFN128" s="149"/>
      <c r="HFO128" s="149"/>
      <c r="HFP128" s="149"/>
      <c r="HFQ128" s="149"/>
      <c r="HFR128" s="149"/>
      <c r="HFS128" s="149"/>
      <c r="HFT128" s="149"/>
      <c r="HFU128" s="149"/>
      <c r="HFV128" s="149"/>
      <c r="HFW128" s="149"/>
      <c r="HFX128" s="149"/>
      <c r="HFY128" s="149"/>
      <c r="HFZ128" s="149"/>
      <c r="HGA128" s="149"/>
      <c r="HGB128" s="149"/>
      <c r="HGC128" s="149"/>
      <c r="HGD128" s="149"/>
      <c r="HGE128" s="149"/>
      <c r="HGF128" s="149"/>
      <c r="HGG128" s="149"/>
      <c r="HGH128" s="149"/>
      <c r="HGI128" s="149"/>
      <c r="HGJ128" s="149"/>
      <c r="HGK128" s="149"/>
      <c r="HGL128" s="149"/>
      <c r="HGM128" s="149"/>
      <c r="HGN128" s="149"/>
      <c r="HGO128" s="149"/>
      <c r="HGP128" s="149"/>
      <c r="HGQ128" s="149"/>
      <c r="HGR128" s="149"/>
      <c r="HGS128" s="149"/>
      <c r="HGT128" s="149"/>
      <c r="HGU128" s="149"/>
      <c r="HGV128" s="149"/>
      <c r="HGW128" s="149"/>
      <c r="HGX128" s="149"/>
      <c r="HGY128" s="149"/>
      <c r="HGZ128" s="149"/>
      <c r="HHA128" s="149"/>
      <c r="HHB128" s="149"/>
      <c r="HHC128" s="149"/>
      <c r="HHD128" s="149"/>
      <c r="HHE128" s="149"/>
      <c r="HHF128" s="149"/>
      <c r="HHG128" s="149"/>
      <c r="HHH128" s="149"/>
      <c r="HHI128" s="149"/>
      <c r="HHJ128" s="149"/>
      <c r="HHK128" s="149"/>
      <c r="HHL128" s="149"/>
      <c r="HHM128" s="149"/>
      <c r="HHN128" s="149"/>
      <c r="HHO128" s="149"/>
      <c r="HHP128" s="149"/>
      <c r="HHQ128" s="149"/>
      <c r="HHR128" s="149"/>
      <c r="HHS128" s="149"/>
      <c r="HHT128" s="149"/>
      <c r="HHU128" s="149"/>
      <c r="HHV128" s="149"/>
      <c r="HHW128" s="149"/>
      <c r="HHX128" s="149"/>
      <c r="HHY128" s="149"/>
      <c r="HHZ128" s="149"/>
      <c r="HIA128" s="149"/>
      <c r="HIB128" s="149"/>
      <c r="HIC128" s="149"/>
      <c r="HID128" s="149"/>
      <c r="HIE128" s="149"/>
      <c r="HIF128" s="149"/>
      <c r="HIG128" s="149"/>
      <c r="HIH128" s="149"/>
      <c r="HII128" s="149"/>
      <c r="HIJ128" s="149"/>
      <c r="HIK128" s="149"/>
      <c r="HIL128" s="149"/>
      <c r="HIM128" s="149"/>
      <c r="HIN128" s="149"/>
      <c r="HIO128" s="149"/>
      <c r="HIP128" s="149"/>
      <c r="HIQ128" s="149"/>
      <c r="HIR128" s="149"/>
      <c r="HIS128" s="149"/>
      <c r="HIT128" s="149"/>
      <c r="HIU128" s="149"/>
      <c r="HIV128" s="149"/>
      <c r="HIW128" s="149"/>
      <c r="HIX128" s="149"/>
      <c r="HIY128" s="149"/>
      <c r="HIZ128" s="149"/>
      <c r="HJA128" s="149"/>
      <c r="HJB128" s="149"/>
      <c r="HJC128" s="149"/>
      <c r="HJD128" s="149"/>
      <c r="HJE128" s="149"/>
      <c r="HJF128" s="149"/>
      <c r="HJG128" s="149"/>
      <c r="HJH128" s="149"/>
      <c r="HJI128" s="149"/>
      <c r="HJJ128" s="149"/>
      <c r="HJK128" s="149"/>
      <c r="HJL128" s="149"/>
      <c r="HJM128" s="149"/>
      <c r="HJN128" s="149"/>
      <c r="HJO128" s="149"/>
      <c r="HJP128" s="149"/>
      <c r="HJQ128" s="149"/>
      <c r="HJR128" s="149"/>
      <c r="HJS128" s="149"/>
      <c r="HJT128" s="149"/>
      <c r="HJU128" s="149"/>
      <c r="HJV128" s="149"/>
      <c r="HJW128" s="149"/>
      <c r="HJX128" s="149"/>
      <c r="HJY128" s="149"/>
      <c r="HJZ128" s="149"/>
      <c r="HKA128" s="149"/>
      <c r="HKB128" s="149"/>
      <c r="HKC128" s="149"/>
      <c r="HKD128" s="149"/>
      <c r="HKE128" s="149"/>
      <c r="HKF128" s="149"/>
      <c r="HKG128" s="149"/>
      <c r="HKH128" s="149"/>
      <c r="HKI128" s="149"/>
      <c r="HKJ128" s="149"/>
      <c r="HKK128" s="149"/>
      <c r="HKL128" s="149"/>
      <c r="HKM128" s="149"/>
      <c r="HKN128" s="149"/>
      <c r="HKO128" s="149"/>
      <c r="HKP128" s="149"/>
      <c r="HKQ128" s="149"/>
      <c r="HKR128" s="149"/>
      <c r="HKS128" s="149"/>
      <c r="HKT128" s="149"/>
      <c r="HKU128" s="149"/>
      <c r="HKV128" s="149"/>
      <c r="HKW128" s="149"/>
      <c r="HKX128" s="149"/>
      <c r="HKY128" s="149"/>
      <c r="HKZ128" s="149"/>
      <c r="HLA128" s="149"/>
      <c r="HLB128" s="149"/>
      <c r="HLC128" s="149"/>
      <c r="HLD128" s="149"/>
      <c r="HLE128" s="149"/>
      <c r="HLF128" s="149"/>
      <c r="HLG128" s="149"/>
      <c r="HLH128" s="149"/>
      <c r="HLI128" s="149"/>
      <c r="HLJ128" s="149"/>
      <c r="HLK128" s="149"/>
      <c r="HLL128" s="149"/>
      <c r="HLM128" s="149"/>
      <c r="HLN128" s="149"/>
      <c r="HLO128" s="149"/>
      <c r="HLP128" s="149"/>
      <c r="HLQ128" s="149"/>
      <c r="HLR128" s="149"/>
      <c r="HLS128" s="149"/>
      <c r="HLT128" s="149"/>
      <c r="HLU128" s="149"/>
      <c r="HLV128" s="149"/>
      <c r="HLW128" s="149"/>
      <c r="HLX128" s="149"/>
      <c r="HLY128" s="149"/>
      <c r="HLZ128" s="149"/>
      <c r="HMA128" s="149"/>
      <c r="HMB128" s="149"/>
      <c r="HMC128" s="149"/>
      <c r="HMD128" s="149"/>
      <c r="HME128" s="149"/>
      <c r="HMF128" s="149"/>
      <c r="HMG128" s="149"/>
      <c r="HMH128" s="149"/>
      <c r="HMI128" s="149"/>
      <c r="HMJ128" s="149"/>
      <c r="HMK128" s="149"/>
      <c r="HML128" s="149"/>
      <c r="HMM128" s="149"/>
      <c r="HMN128" s="149"/>
      <c r="HMO128" s="149"/>
      <c r="HMP128" s="149"/>
      <c r="HMQ128" s="149"/>
      <c r="HMR128" s="149"/>
      <c r="HMS128" s="149"/>
      <c r="HMT128" s="149"/>
      <c r="HMU128" s="149"/>
      <c r="HMV128" s="149"/>
      <c r="HMW128" s="149"/>
      <c r="HMX128" s="149"/>
      <c r="HMY128" s="149"/>
      <c r="HMZ128" s="149"/>
      <c r="HNA128" s="149"/>
      <c r="HNB128" s="149"/>
      <c r="HNC128" s="149"/>
      <c r="HND128" s="149"/>
      <c r="HNE128" s="149"/>
      <c r="HNF128" s="149"/>
      <c r="HNG128" s="149"/>
      <c r="HNH128" s="149"/>
      <c r="HNI128" s="149"/>
      <c r="HNJ128" s="149"/>
      <c r="HNK128" s="149"/>
      <c r="HNL128" s="149"/>
      <c r="HNM128" s="149"/>
      <c r="HNN128" s="149"/>
      <c r="HNO128" s="149"/>
      <c r="HNP128" s="149"/>
      <c r="HNQ128" s="149"/>
      <c r="HNR128" s="149"/>
      <c r="HNS128" s="149"/>
      <c r="HNT128" s="149"/>
      <c r="HNU128" s="149"/>
      <c r="HNV128" s="149"/>
      <c r="HNW128" s="149"/>
      <c r="HNX128" s="149"/>
      <c r="HNY128" s="149"/>
      <c r="HNZ128" s="149"/>
      <c r="HOA128" s="149"/>
      <c r="HOB128" s="149"/>
      <c r="HOC128" s="149"/>
      <c r="HOD128" s="149"/>
      <c r="HOE128" s="149"/>
      <c r="HOF128" s="149"/>
      <c r="HOG128" s="149"/>
      <c r="HOH128" s="149"/>
      <c r="HOI128" s="149"/>
      <c r="HOJ128" s="149"/>
      <c r="HOK128" s="149"/>
      <c r="HOL128" s="149"/>
      <c r="HOM128" s="149"/>
      <c r="HON128" s="149"/>
      <c r="HOO128" s="149"/>
      <c r="HOP128" s="149"/>
      <c r="HOQ128" s="149"/>
      <c r="HOR128" s="149"/>
      <c r="HOS128" s="149"/>
      <c r="HOT128" s="149"/>
      <c r="HOU128" s="149"/>
      <c r="HOV128" s="149"/>
      <c r="HOW128" s="149"/>
      <c r="HOX128" s="149"/>
      <c r="HOY128" s="149"/>
      <c r="HOZ128" s="149"/>
      <c r="HPA128" s="149"/>
      <c r="HPB128" s="149"/>
      <c r="HPC128" s="149"/>
      <c r="HPD128" s="149"/>
      <c r="HPE128" s="149"/>
      <c r="HPF128" s="149"/>
      <c r="HPG128" s="149"/>
      <c r="HPH128" s="149"/>
      <c r="HPI128" s="149"/>
      <c r="HPJ128" s="149"/>
      <c r="HPK128" s="149"/>
      <c r="HPL128" s="149"/>
      <c r="HPM128" s="149"/>
      <c r="HPN128" s="149"/>
      <c r="HPO128" s="149"/>
      <c r="HPP128" s="149"/>
      <c r="HPQ128" s="149"/>
      <c r="HPR128" s="149"/>
      <c r="HPS128" s="149"/>
      <c r="HPT128" s="149"/>
      <c r="HPU128" s="149"/>
      <c r="HPV128" s="149"/>
      <c r="HPW128" s="149"/>
      <c r="HPX128" s="149"/>
      <c r="HPY128" s="149"/>
      <c r="HPZ128" s="149"/>
      <c r="HQA128" s="149"/>
      <c r="HQB128" s="149"/>
      <c r="HQC128" s="149"/>
      <c r="HQD128" s="149"/>
      <c r="HQE128" s="149"/>
      <c r="HQF128" s="149"/>
      <c r="HQG128" s="149"/>
      <c r="HQH128" s="149"/>
      <c r="HQI128" s="149"/>
      <c r="HQJ128" s="149"/>
      <c r="HQK128" s="149"/>
      <c r="HQL128" s="149"/>
      <c r="HQM128" s="149"/>
      <c r="HQN128" s="149"/>
      <c r="HQO128" s="149"/>
      <c r="HQP128" s="149"/>
      <c r="HQQ128" s="149"/>
      <c r="HQR128" s="149"/>
      <c r="HQS128" s="149"/>
      <c r="HQT128" s="149"/>
      <c r="HQU128" s="149"/>
      <c r="HQV128" s="149"/>
      <c r="HQW128" s="149"/>
      <c r="HQX128" s="149"/>
      <c r="HQY128" s="149"/>
      <c r="HQZ128" s="149"/>
      <c r="HRA128" s="149"/>
      <c r="HRB128" s="149"/>
      <c r="HRC128" s="149"/>
      <c r="HRD128" s="149"/>
      <c r="HRE128" s="149"/>
      <c r="HRF128" s="149"/>
      <c r="HRG128" s="149"/>
      <c r="HRH128" s="149"/>
      <c r="HRI128" s="149"/>
      <c r="HRJ128" s="149"/>
      <c r="HRK128" s="149"/>
      <c r="HRL128" s="149"/>
      <c r="HRM128" s="149"/>
      <c r="HRN128" s="149"/>
      <c r="HRO128" s="149"/>
      <c r="HRP128" s="149"/>
      <c r="HRQ128" s="149"/>
      <c r="HRR128" s="149"/>
      <c r="HRS128" s="149"/>
      <c r="HRT128" s="149"/>
      <c r="HRU128" s="149"/>
      <c r="HRV128" s="149"/>
      <c r="HRW128" s="149"/>
      <c r="HRX128" s="149"/>
      <c r="HRY128" s="149"/>
      <c r="HRZ128" s="149"/>
      <c r="HSA128" s="149"/>
      <c r="HSB128" s="149"/>
      <c r="HSC128" s="149"/>
      <c r="HSD128" s="149"/>
      <c r="HSE128" s="149"/>
      <c r="HSF128" s="149"/>
      <c r="HSG128" s="149"/>
      <c r="HSH128" s="149"/>
      <c r="HSI128" s="149"/>
      <c r="HSJ128" s="149"/>
      <c r="HSK128" s="149"/>
      <c r="HSL128" s="149"/>
      <c r="HSM128" s="149"/>
      <c r="HSN128" s="149"/>
      <c r="HSO128" s="149"/>
      <c r="HSP128" s="149"/>
      <c r="HSQ128" s="149"/>
      <c r="HSR128" s="149"/>
      <c r="HSS128" s="149"/>
      <c r="HST128" s="149"/>
      <c r="HSU128" s="149"/>
      <c r="HSV128" s="149"/>
      <c r="HSW128" s="149"/>
      <c r="HSX128" s="149"/>
      <c r="HSY128" s="149"/>
      <c r="HSZ128" s="149"/>
      <c r="HTA128" s="149"/>
      <c r="HTB128" s="149"/>
      <c r="HTC128" s="149"/>
      <c r="HTD128" s="149"/>
      <c r="HTE128" s="149"/>
      <c r="HTF128" s="149"/>
      <c r="HTG128" s="149"/>
      <c r="HTH128" s="149"/>
      <c r="HTI128" s="149"/>
      <c r="HTJ128" s="149"/>
      <c r="HTK128" s="149"/>
      <c r="HTL128" s="149"/>
      <c r="HTM128" s="149"/>
      <c r="HTN128" s="149"/>
      <c r="HTO128" s="149"/>
      <c r="HTP128" s="149"/>
      <c r="HTQ128" s="149"/>
      <c r="HTR128" s="149"/>
      <c r="HTS128" s="149"/>
      <c r="HTT128" s="149"/>
      <c r="HTU128" s="149"/>
      <c r="HTV128" s="149"/>
      <c r="HTW128" s="149"/>
      <c r="HTX128" s="149"/>
      <c r="HTY128" s="149"/>
      <c r="HTZ128" s="149"/>
      <c r="HUA128" s="149"/>
      <c r="HUB128" s="149"/>
      <c r="HUC128" s="149"/>
      <c r="HUD128" s="149"/>
      <c r="HUE128" s="149"/>
      <c r="HUF128" s="149"/>
      <c r="HUG128" s="149"/>
      <c r="HUH128" s="149"/>
      <c r="HUI128" s="149"/>
      <c r="HUJ128" s="149"/>
      <c r="HUK128" s="149"/>
      <c r="HUL128" s="149"/>
      <c r="HUM128" s="149"/>
      <c r="HUN128" s="149"/>
      <c r="HUO128" s="149"/>
      <c r="HUP128" s="149"/>
      <c r="HUQ128" s="149"/>
      <c r="HUR128" s="149"/>
      <c r="HUS128" s="149"/>
      <c r="HUT128" s="149"/>
      <c r="HUU128" s="149"/>
      <c r="HUV128" s="149"/>
      <c r="HUW128" s="149"/>
      <c r="HUX128" s="149"/>
      <c r="HUY128" s="149"/>
      <c r="HUZ128" s="149"/>
      <c r="HVA128" s="149"/>
      <c r="HVB128" s="149"/>
      <c r="HVC128" s="149"/>
      <c r="HVD128" s="149"/>
      <c r="HVE128" s="149"/>
      <c r="HVF128" s="149"/>
      <c r="HVG128" s="149"/>
      <c r="HVH128" s="149"/>
      <c r="HVI128" s="149"/>
      <c r="HVJ128" s="149"/>
      <c r="HVK128" s="149"/>
      <c r="HVL128" s="149"/>
      <c r="HVM128" s="149"/>
      <c r="HVN128" s="149"/>
      <c r="HVO128" s="149"/>
      <c r="HVP128" s="149"/>
      <c r="HVQ128" s="149"/>
      <c r="HVR128" s="149"/>
      <c r="HVS128" s="149"/>
      <c r="HVT128" s="149"/>
      <c r="HVU128" s="149"/>
      <c r="HVV128" s="149"/>
      <c r="HVW128" s="149"/>
      <c r="HVX128" s="149"/>
      <c r="HVY128" s="149"/>
      <c r="HVZ128" s="149"/>
      <c r="HWA128" s="149"/>
      <c r="HWB128" s="149"/>
      <c r="HWC128" s="149"/>
      <c r="HWD128" s="149"/>
      <c r="HWE128" s="149"/>
      <c r="HWF128" s="149"/>
      <c r="HWG128" s="149"/>
      <c r="HWH128" s="149"/>
      <c r="HWI128" s="149"/>
      <c r="HWJ128" s="149"/>
      <c r="HWK128" s="149"/>
      <c r="HWL128" s="149"/>
      <c r="HWM128" s="149"/>
      <c r="HWN128" s="149"/>
      <c r="HWO128" s="149"/>
      <c r="HWP128" s="149"/>
      <c r="HWQ128" s="149"/>
      <c r="HWR128" s="149"/>
      <c r="HWS128" s="149"/>
      <c r="HWT128" s="149"/>
      <c r="HWU128" s="149"/>
      <c r="HWV128" s="149"/>
      <c r="HWW128" s="149"/>
      <c r="HWX128" s="149"/>
      <c r="HWY128" s="149"/>
      <c r="HWZ128" s="149"/>
      <c r="HXA128" s="149"/>
      <c r="HXB128" s="149"/>
      <c r="HXC128" s="149"/>
      <c r="HXD128" s="149"/>
      <c r="HXE128" s="149"/>
      <c r="HXF128" s="149"/>
      <c r="HXG128" s="149"/>
      <c r="HXH128" s="149"/>
      <c r="HXI128" s="149"/>
      <c r="HXJ128" s="149"/>
      <c r="HXK128" s="149"/>
      <c r="HXL128" s="149"/>
      <c r="HXM128" s="149"/>
      <c r="HXN128" s="149"/>
      <c r="HXO128" s="149"/>
      <c r="HXP128" s="149"/>
      <c r="HXQ128" s="149"/>
      <c r="HXR128" s="149"/>
      <c r="HXS128" s="149"/>
      <c r="HXT128" s="149"/>
      <c r="HXU128" s="149"/>
      <c r="HXV128" s="149"/>
      <c r="HXW128" s="149"/>
      <c r="HXX128" s="149"/>
      <c r="HXY128" s="149"/>
      <c r="HXZ128" s="149"/>
      <c r="HYA128" s="149"/>
      <c r="HYB128" s="149"/>
      <c r="HYC128" s="149"/>
      <c r="HYD128" s="149"/>
      <c r="HYE128" s="149"/>
      <c r="HYF128" s="149"/>
      <c r="HYG128" s="149"/>
      <c r="HYH128" s="149"/>
      <c r="HYI128" s="149"/>
      <c r="HYJ128" s="149"/>
      <c r="HYK128" s="149"/>
      <c r="HYL128" s="149"/>
      <c r="HYM128" s="149"/>
      <c r="HYN128" s="149"/>
      <c r="HYO128" s="149"/>
      <c r="HYP128" s="149"/>
      <c r="HYQ128" s="149"/>
      <c r="HYR128" s="149"/>
      <c r="HYS128" s="149"/>
      <c r="HYT128" s="149"/>
      <c r="HYU128" s="149"/>
      <c r="HYV128" s="149"/>
      <c r="HYW128" s="149"/>
      <c r="HYX128" s="149"/>
      <c r="HYY128" s="149"/>
      <c r="HYZ128" s="149"/>
      <c r="HZA128" s="149"/>
      <c r="HZB128" s="149"/>
      <c r="HZC128" s="149"/>
      <c r="HZD128" s="149"/>
      <c r="HZE128" s="149"/>
      <c r="HZF128" s="149"/>
      <c r="HZG128" s="149"/>
      <c r="HZH128" s="149"/>
      <c r="HZI128" s="149"/>
      <c r="HZJ128" s="149"/>
      <c r="HZK128" s="149"/>
      <c r="HZL128" s="149"/>
      <c r="HZM128" s="149"/>
      <c r="HZN128" s="149"/>
      <c r="HZO128" s="149"/>
      <c r="HZP128" s="149"/>
      <c r="HZQ128" s="149"/>
      <c r="HZR128" s="149"/>
      <c r="HZS128" s="149"/>
      <c r="HZT128" s="149"/>
      <c r="HZU128" s="149"/>
      <c r="HZV128" s="149"/>
      <c r="HZW128" s="149"/>
      <c r="HZX128" s="149"/>
      <c r="HZY128" s="149"/>
      <c r="HZZ128" s="149"/>
      <c r="IAA128" s="149"/>
      <c r="IAB128" s="149"/>
      <c r="IAC128" s="149"/>
      <c r="IAD128" s="149"/>
      <c r="IAE128" s="149"/>
      <c r="IAF128" s="149"/>
      <c r="IAG128" s="149"/>
      <c r="IAH128" s="149"/>
      <c r="IAI128" s="149"/>
      <c r="IAJ128" s="149"/>
      <c r="IAK128" s="149"/>
      <c r="IAL128" s="149"/>
      <c r="IAM128" s="149"/>
      <c r="IAN128" s="149"/>
      <c r="IAO128" s="149"/>
      <c r="IAP128" s="149"/>
      <c r="IAQ128" s="149"/>
      <c r="IAR128" s="149"/>
      <c r="IAS128" s="149"/>
      <c r="IAT128" s="149"/>
      <c r="IAU128" s="149"/>
      <c r="IAV128" s="149"/>
      <c r="IAW128" s="149"/>
      <c r="IAX128" s="149"/>
      <c r="IAY128" s="149"/>
      <c r="IAZ128" s="149"/>
      <c r="IBA128" s="149"/>
      <c r="IBB128" s="149"/>
      <c r="IBC128" s="149"/>
      <c r="IBD128" s="149"/>
      <c r="IBE128" s="149"/>
      <c r="IBF128" s="149"/>
      <c r="IBG128" s="149"/>
      <c r="IBH128" s="149"/>
      <c r="IBI128" s="149"/>
      <c r="IBJ128" s="149"/>
      <c r="IBK128" s="149"/>
      <c r="IBL128" s="149"/>
      <c r="IBM128" s="149"/>
      <c r="IBN128" s="149"/>
      <c r="IBO128" s="149"/>
      <c r="IBP128" s="149"/>
      <c r="IBQ128" s="149"/>
      <c r="IBR128" s="149"/>
      <c r="IBS128" s="149"/>
      <c r="IBT128" s="149"/>
      <c r="IBU128" s="149"/>
      <c r="IBV128" s="149"/>
      <c r="IBW128" s="149"/>
      <c r="IBX128" s="149"/>
      <c r="IBY128" s="149"/>
      <c r="IBZ128" s="149"/>
      <c r="ICA128" s="149"/>
      <c r="ICB128" s="149"/>
      <c r="ICC128" s="149"/>
      <c r="ICD128" s="149"/>
      <c r="ICE128" s="149"/>
      <c r="ICF128" s="149"/>
      <c r="ICG128" s="149"/>
      <c r="ICH128" s="149"/>
      <c r="ICI128" s="149"/>
      <c r="ICJ128" s="149"/>
      <c r="ICK128" s="149"/>
      <c r="ICL128" s="149"/>
      <c r="ICM128" s="149"/>
      <c r="ICN128" s="149"/>
      <c r="ICO128" s="149"/>
      <c r="ICP128" s="149"/>
      <c r="ICQ128" s="149"/>
      <c r="ICR128" s="149"/>
      <c r="ICS128" s="149"/>
      <c r="ICT128" s="149"/>
      <c r="ICU128" s="149"/>
      <c r="ICV128" s="149"/>
      <c r="ICW128" s="149"/>
      <c r="ICX128" s="149"/>
      <c r="ICY128" s="149"/>
      <c r="ICZ128" s="149"/>
      <c r="IDA128" s="149"/>
      <c r="IDB128" s="149"/>
      <c r="IDC128" s="149"/>
      <c r="IDD128" s="149"/>
      <c r="IDE128" s="149"/>
      <c r="IDF128" s="149"/>
      <c r="IDG128" s="149"/>
      <c r="IDH128" s="149"/>
      <c r="IDI128" s="149"/>
      <c r="IDJ128" s="149"/>
      <c r="IDK128" s="149"/>
      <c r="IDL128" s="149"/>
      <c r="IDM128" s="149"/>
      <c r="IDN128" s="149"/>
      <c r="IDO128" s="149"/>
      <c r="IDP128" s="149"/>
      <c r="IDQ128" s="149"/>
      <c r="IDR128" s="149"/>
      <c r="IDS128" s="149"/>
      <c r="IDT128" s="149"/>
      <c r="IDU128" s="149"/>
      <c r="IDV128" s="149"/>
      <c r="IDW128" s="149"/>
      <c r="IDX128" s="149"/>
      <c r="IDY128" s="149"/>
      <c r="IDZ128" s="149"/>
      <c r="IEA128" s="149"/>
      <c r="IEB128" s="149"/>
      <c r="IEC128" s="149"/>
      <c r="IED128" s="149"/>
      <c r="IEE128" s="149"/>
      <c r="IEF128" s="149"/>
      <c r="IEG128" s="149"/>
      <c r="IEH128" s="149"/>
      <c r="IEI128" s="149"/>
      <c r="IEJ128" s="149"/>
      <c r="IEK128" s="149"/>
      <c r="IEL128" s="149"/>
      <c r="IEM128" s="149"/>
      <c r="IEN128" s="149"/>
      <c r="IEO128" s="149"/>
      <c r="IEP128" s="149"/>
      <c r="IEQ128" s="149"/>
      <c r="IER128" s="149"/>
      <c r="IES128" s="149"/>
      <c r="IET128" s="149"/>
      <c r="IEU128" s="149"/>
      <c r="IEV128" s="149"/>
      <c r="IEW128" s="149"/>
      <c r="IEX128" s="149"/>
      <c r="IEY128" s="149"/>
      <c r="IEZ128" s="149"/>
      <c r="IFA128" s="149"/>
      <c r="IFB128" s="149"/>
      <c r="IFC128" s="149"/>
      <c r="IFD128" s="149"/>
      <c r="IFE128" s="149"/>
      <c r="IFF128" s="149"/>
      <c r="IFG128" s="149"/>
      <c r="IFH128" s="149"/>
      <c r="IFI128" s="149"/>
      <c r="IFJ128" s="149"/>
      <c r="IFK128" s="149"/>
      <c r="IFL128" s="149"/>
      <c r="IFM128" s="149"/>
      <c r="IFN128" s="149"/>
      <c r="IFO128" s="149"/>
      <c r="IFP128" s="149"/>
      <c r="IFQ128" s="149"/>
      <c r="IFR128" s="149"/>
      <c r="IFS128" s="149"/>
      <c r="IFT128" s="149"/>
      <c r="IFU128" s="149"/>
      <c r="IFV128" s="149"/>
      <c r="IFW128" s="149"/>
      <c r="IFX128" s="149"/>
      <c r="IFY128" s="149"/>
      <c r="IFZ128" s="149"/>
      <c r="IGA128" s="149"/>
      <c r="IGB128" s="149"/>
      <c r="IGC128" s="149"/>
      <c r="IGD128" s="149"/>
      <c r="IGE128" s="149"/>
      <c r="IGF128" s="149"/>
      <c r="IGG128" s="149"/>
      <c r="IGH128" s="149"/>
      <c r="IGI128" s="149"/>
      <c r="IGJ128" s="149"/>
      <c r="IGK128" s="149"/>
      <c r="IGL128" s="149"/>
      <c r="IGM128" s="149"/>
      <c r="IGN128" s="149"/>
      <c r="IGO128" s="149"/>
      <c r="IGP128" s="149"/>
      <c r="IGQ128" s="149"/>
      <c r="IGR128" s="149"/>
      <c r="IGS128" s="149"/>
      <c r="IGT128" s="149"/>
      <c r="IGU128" s="149"/>
      <c r="IGV128" s="149"/>
      <c r="IGW128" s="149"/>
      <c r="IGX128" s="149"/>
      <c r="IGY128" s="149"/>
      <c r="IGZ128" s="149"/>
      <c r="IHA128" s="149"/>
      <c r="IHB128" s="149"/>
      <c r="IHC128" s="149"/>
      <c r="IHD128" s="149"/>
      <c r="IHE128" s="149"/>
      <c r="IHF128" s="149"/>
      <c r="IHG128" s="149"/>
      <c r="IHH128" s="149"/>
      <c r="IHI128" s="149"/>
      <c r="IHJ128" s="149"/>
      <c r="IHK128" s="149"/>
      <c r="IHL128" s="149"/>
      <c r="IHM128" s="149"/>
      <c r="IHN128" s="149"/>
      <c r="IHO128" s="149"/>
      <c r="IHP128" s="149"/>
      <c r="IHQ128" s="149"/>
      <c r="IHR128" s="149"/>
      <c r="IHS128" s="149"/>
      <c r="IHT128" s="149"/>
      <c r="IHU128" s="149"/>
      <c r="IHV128" s="149"/>
      <c r="IHW128" s="149"/>
      <c r="IHX128" s="149"/>
      <c r="IHY128" s="149"/>
      <c r="IHZ128" s="149"/>
      <c r="IIA128" s="149"/>
      <c r="IIB128" s="149"/>
      <c r="IIC128" s="149"/>
      <c r="IID128" s="149"/>
      <c r="IIE128" s="149"/>
      <c r="IIF128" s="149"/>
      <c r="IIG128" s="149"/>
      <c r="IIH128" s="149"/>
      <c r="III128" s="149"/>
      <c r="IIJ128" s="149"/>
      <c r="IIK128" s="149"/>
      <c r="IIL128" s="149"/>
      <c r="IIM128" s="149"/>
      <c r="IIN128" s="149"/>
      <c r="IIO128" s="149"/>
      <c r="IIP128" s="149"/>
      <c r="IIQ128" s="149"/>
      <c r="IIR128" s="149"/>
      <c r="IIS128" s="149"/>
      <c r="IIT128" s="149"/>
      <c r="IIU128" s="149"/>
      <c r="IIV128" s="149"/>
      <c r="IIW128" s="149"/>
      <c r="IIX128" s="149"/>
      <c r="IIY128" s="149"/>
      <c r="IIZ128" s="149"/>
      <c r="IJA128" s="149"/>
      <c r="IJB128" s="149"/>
      <c r="IJC128" s="149"/>
      <c r="IJD128" s="149"/>
      <c r="IJE128" s="149"/>
      <c r="IJF128" s="149"/>
      <c r="IJG128" s="149"/>
      <c r="IJH128" s="149"/>
      <c r="IJI128" s="149"/>
      <c r="IJJ128" s="149"/>
      <c r="IJK128" s="149"/>
      <c r="IJL128" s="149"/>
      <c r="IJM128" s="149"/>
      <c r="IJN128" s="149"/>
      <c r="IJO128" s="149"/>
      <c r="IJP128" s="149"/>
      <c r="IJQ128" s="149"/>
      <c r="IJR128" s="149"/>
      <c r="IJS128" s="149"/>
      <c r="IJT128" s="149"/>
      <c r="IJU128" s="149"/>
      <c r="IJV128" s="149"/>
      <c r="IJW128" s="149"/>
      <c r="IJX128" s="149"/>
      <c r="IJY128" s="149"/>
      <c r="IJZ128" s="149"/>
      <c r="IKA128" s="149"/>
      <c r="IKB128" s="149"/>
      <c r="IKC128" s="149"/>
      <c r="IKD128" s="149"/>
      <c r="IKE128" s="149"/>
      <c r="IKF128" s="149"/>
      <c r="IKG128" s="149"/>
      <c r="IKH128" s="149"/>
      <c r="IKI128" s="149"/>
      <c r="IKJ128" s="149"/>
      <c r="IKK128" s="149"/>
      <c r="IKL128" s="149"/>
      <c r="IKM128" s="149"/>
      <c r="IKN128" s="149"/>
      <c r="IKO128" s="149"/>
      <c r="IKP128" s="149"/>
      <c r="IKQ128" s="149"/>
      <c r="IKR128" s="149"/>
      <c r="IKS128" s="149"/>
      <c r="IKT128" s="149"/>
      <c r="IKU128" s="149"/>
      <c r="IKV128" s="149"/>
      <c r="IKW128" s="149"/>
      <c r="IKX128" s="149"/>
      <c r="IKY128" s="149"/>
      <c r="IKZ128" s="149"/>
      <c r="ILA128" s="149"/>
      <c r="ILB128" s="149"/>
      <c r="ILC128" s="149"/>
      <c r="ILD128" s="149"/>
      <c r="ILE128" s="149"/>
      <c r="ILF128" s="149"/>
      <c r="ILG128" s="149"/>
      <c r="ILH128" s="149"/>
      <c r="ILI128" s="149"/>
      <c r="ILJ128" s="149"/>
      <c r="ILK128" s="149"/>
      <c r="ILL128" s="149"/>
      <c r="ILM128" s="149"/>
      <c r="ILN128" s="149"/>
      <c r="ILO128" s="149"/>
      <c r="ILP128" s="149"/>
      <c r="ILQ128" s="149"/>
      <c r="ILR128" s="149"/>
      <c r="ILS128" s="149"/>
      <c r="ILT128" s="149"/>
      <c r="ILU128" s="149"/>
      <c r="ILV128" s="149"/>
      <c r="ILW128" s="149"/>
      <c r="ILX128" s="149"/>
      <c r="ILY128" s="149"/>
      <c r="ILZ128" s="149"/>
      <c r="IMA128" s="149"/>
      <c r="IMB128" s="149"/>
      <c r="IMC128" s="149"/>
      <c r="IMD128" s="149"/>
      <c r="IME128" s="149"/>
      <c r="IMF128" s="149"/>
      <c r="IMG128" s="149"/>
      <c r="IMH128" s="149"/>
      <c r="IMI128" s="149"/>
      <c r="IMJ128" s="149"/>
      <c r="IMK128" s="149"/>
      <c r="IML128" s="149"/>
      <c r="IMM128" s="149"/>
      <c r="IMN128" s="149"/>
      <c r="IMO128" s="149"/>
      <c r="IMP128" s="149"/>
      <c r="IMQ128" s="149"/>
      <c r="IMR128" s="149"/>
      <c r="IMS128" s="149"/>
      <c r="IMT128" s="149"/>
      <c r="IMU128" s="149"/>
      <c r="IMV128" s="149"/>
      <c r="IMW128" s="149"/>
      <c r="IMX128" s="149"/>
      <c r="IMY128" s="149"/>
      <c r="IMZ128" s="149"/>
      <c r="INA128" s="149"/>
      <c r="INB128" s="149"/>
      <c r="INC128" s="149"/>
      <c r="IND128" s="149"/>
      <c r="INE128" s="149"/>
      <c r="INF128" s="149"/>
      <c r="ING128" s="149"/>
      <c r="INH128" s="149"/>
      <c r="INI128" s="149"/>
      <c r="INJ128" s="149"/>
      <c r="INK128" s="149"/>
      <c r="INL128" s="149"/>
      <c r="INM128" s="149"/>
      <c r="INN128" s="149"/>
      <c r="INO128" s="149"/>
      <c r="INP128" s="149"/>
      <c r="INQ128" s="149"/>
      <c r="INR128" s="149"/>
      <c r="INS128" s="149"/>
      <c r="INT128" s="149"/>
      <c r="INU128" s="149"/>
      <c r="INV128" s="149"/>
      <c r="INW128" s="149"/>
      <c r="INX128" s="149"/>
      <c r="INY128" s="149"/>
      <c r="INZ128" s="149"/>
      <c r="IOA128" s="149"/>
      <c r="IOB128" s="149"/>
      <c r="IOC128" s="149"/>
      <c r="IOD128" s="149"/>
      <c r="IOE128" s="149"/>
      <c r="IOF128" s="149"/>
      <c r="IOG128" s="149"/>
      <c r="IOH128" s="149"/>
      <c r="IOI128" s="149"/>
      <c r="IOJ128" s="149"/>
      <c r="IOK128" s="149"/>
      <c r="IOL128" s="149"/>
      <c r="IOM128" s="149"/>
      <c r="ION128" s="149"/>
      <c r="IOO128" s="149"/>
      <c r="IOP128" s="149"/>
      <c r="IOQ128" s="149"/>
      <c r="IOR128" s="149"/>
      <c r="IOS128" s="149"/>
      <c r="IOT128" s="149"/>
      <c r="IOU128" s="149"/>
      <c r="IOV128" s="149"/>
      <c r="IOW128" s="149"/>
      <c r="IOX128" s="149"/>
      <c r="IOY128" s="149"/>
      <c r="IOZ128" s="149"/>
      <c r="IPA128" s="149"/>
      <c r="IPB128" s="149"/>
      <c r="IPC128" s="149"/>
      <c r="IPD128" s="149"/>
      <c r="IPE128" s="149"/>
      <c r="IPF128" s="149"/>
      <c r="IPG128" s="149"/>
      <c r="IPH128" s="149"/>
      <c r="IPI128" s="149"/>
      <c r="IPJ128" s="149"/>
      <c r="IPK128" s="149"/>
      <c r="IPL128" s="149"/>
      <c r="IPM128" s="149"/>
      <c r="IPN128" s="149"/>
      <c r="IPO128" s="149"/>
      <c r="IPP128" s="149"/>
      <c r="IPQ128" s="149"/>
      <c r="IPR128" s="149"/>
      <c r="IPS128" s="149"/>
      <c r="IPT128" s="149"/>
      <c r="IPU128" s="149"/>
      <c r="IPV128" s="149"/>
      <c r="IPW128" s="149"/>
      <c r="IPX128" s="149"/>
      <c r="IPY128" s="149"/>
      <c r="IPZ128" s="149"/>
      <c r="IQA128" s="149"/>
      <c r="IQB128" s="149"/>
      <c r="IQC128" s="149"/>
      <c r="IQD128" s="149"/>
      <c r="IQE128" s="149"/>
      <c r="IQF128" s="149"/>
      <c r="IQG128" s="149"/>
      <c r="IQH128" s="149"/>
      <c r="IQI128" s="149"/>
      <c r="IQJ128" s="149"/>
      <c r="IQK128" s="149"/>
      <c r="IQL128" s="149"/>
      <c r="IQM128" s="149"/>
      <c r="IQN128" s="149"/>
      <c r="IQO128" s="149"/>
      <c r="IQP128" s="149"/>
      <c r="IQQ128" s="149"/>
      <c r="IQR128" s="149"/>
      <c r="IQS128" s="149"/>
      <c r="IQT128" s="149"/>
      <c r="IQU128" s="149"/>
      <c r="IQV128" s="149"/>
      <c r="IQW128" s="149"/>
      <c r="IQX128" s="149"/>
      <c r="IQY128" s="149"/>
      <c r="IQZ128" s="149"/>
      <c r="IRA128" s="149"/>
      <c r="IRB128" s="149"/>
      <c r="IRC128" s="149"/>
      <c r="IRD128" s="149"/>
      <c r="IRE128" s="149"/>
      <c r="IRF128" s="149"/>
      <c r="IRG128" s="149"/>
      <c r="IRH128" s="149"/>
      <c r="IRI128" s="149"/>
      <c r="IRJ128" s="149"/>
      <c r="IRK128" s="149"/>
      <c r="IRL128" s="149"/>
      <c r="IRM128" s="149"/>
      <c r="IRN128" s="149"/>
      <c r="IRO128" s="149"/>
      <c r="IRP128" s="149"/>
      <c r="IRQ128" s="149"/>
      <c r="IRR128" s="149"/>
      <c r="IRS128" s="149"/>
      <c r="IRT128" s="149"/>
      <c r="IRU128" s="149"/>
      <c r="IRV128" s="149"/>
      <c r="IRW128" s="149"/>
      <c r="IRX128" s="149"/>
      <c r="IRY128" s="149"/>
      <c r="IRZ128" s="149"/>
      <c r="ISA128" s="149"/>
      <c r="ISB128" s="149"/>
      <c r="ISC128" s="149"/>
      <c r="ISD128" s="149"/>
      <c r="ISE128" s="149"/>
      <c r="ISF128" s="149"/>
      <c r="ISG128" s="149"/>
      <c r="ISH128" s="149"/>
      <c r="ISI128" s="149"/>
      <c r="ISJ128" s="149"/>
      <c r="ISK128" s="149"/>
      <c r="ISL128" s="149"/>
      <c r="ISM128" s="149"/>
      <c r="ISN128" s="149"/>
      <c r="ISO128" s="149"/>
      <c r="ISP128" s="149"/>
      <c r="ISQ128" s="149"/>
      <c r="ISR128" s="149"/>
      <c r="ISS128" s="149"/>
      <c r="IST128" s="149"/>
      <c r="ISU128" s="149"/>
      <c r="ISV128" s="149"/>
      <c r="ISW128" s="149"/>
      <c r="ISX128" s="149"/>
      <c r="ISY128" s="149"/>
      <c r="ISZ128" s="149"/>
      <c r="ITA128" s="149"/>
      <c r="ITB128" s="149"/>
      <c r="ITC128" s="149"/>
      <c r="ITD128" s="149"/>
      <c r="ITE128" s="149"/>
      <c r="ITF128" s="149"/>
      <c r="ITG128" s="149"/>
      <c r="ITH128" s="149"/>
      <c r="ITI128" s="149"/>
      <c r="ITJ128" s="149"/>
      <c r="ITK128" s="149"/>
      <c r="ITL128" s="149"/>
      <c r="ITM128" s="149"/>
      <c r="ITN128" s="149"/>
      <c r="ITO128" s="149"/>
      <c r="ITP128" s="149"/>
      <c r="ITQ128" s="149"/>
      <c r="ITR128" s="149"/>
      <c r="ITS128" s="149"/>
      <c r="ITT128" s="149"/>
      <c r="ITU128" s="149"/>
      <c r="ITV128" s="149"/>
      <c r="ITW128" s="149"/>
      <c r="ITX128" s="149"/>
      <c r="ITY128" s="149"/>
      <c r="ITZ128" s="149"/>
      <c r="IUA128" s="149"/>
      <c r="IUB128" s="149"/>
      <c r="IUC128" s="149"/>
      <c r="IUD128" s="149"/>
      <c r="IUE128" s="149"/>
      <c r="IUF128" s="149"/>
      <c r="IUG128" s="149"/>
      <c r="IUH128" s="149"/>
      <c r="IUI128" s="149"/>
      <c r="IUJ128" s="149"/>
      <c r="IUK128" s="149"/>
      <c r="IUL128" s="149"/>
      <c r="IUM128" s="149"/>
      <c r="IUN128" s="149"/>
      <c r="IUO128" s="149"/>
      <c r="IUP128" s="149"/>
      <c r="IUQ128" s="149"/>
      <c r="IUR128" s="149"/>
      <c r="IUS128" s="149"/>
      <c r="IUT128" s="149"/>
      <c r="IUU128" s="149"/>
      <c r="IUV128" s="149"/>
      <c r="IUW128" s="149"/>
      <c r="IUX128" s="149"/>
      <c r="IUY128" s="149"/>
      <c r="IUZ128" s="149"/>
      <c r="IVA128" s="149"/>
      <c r="IVB128" s="149"/>
      <c r="IVC128" s="149"/>
      <c r="IVD128" s="149"/>
      <c r="IVE128" s="149"/>
      <c r="IVF128" s="149"/>
      <c r="IVG128" s="149"/>
      <c r="IVH128" s="149"/>
      <c r="IVI128" s="149"/>
      <c r="IVJ128" s="149"/>
      <c r="IVK128" s="149"/>
      <c r="IVL128" s="149"/>
      <c r="IVM128" s="149"/>
      <c r="IVN128" s="149"/>
      <c r="IVO128" s="149"/>
      <c r="IVP128" s="149"/>
      <c r="IVQ128" s="149"/>
      <c r="IVR128" s="149"/>
      <c r="IVS128" s="149"/>
      <c r="IVT128" s="149"/>
      <c r="IVU128" s="149"/>
      <c r="IVV128" s="149"/>
      <c r="IVW128" s="149"/>
      <c r="IVX128" s="149"/>
      <c r="IVY128" s="149"/>
      <c r="IVZ128" s="149"/>
      <c r="IWA128" s="149"/>
      <c r="IWB128" s="149"/>
      <c r="IWC128" s="149"/>
      <c r="IWD128" s="149"/>
      <c r="IWE128" s="149"/>
      <c r="IWF128" s="149"/>
      <c r="IWG128" s="149"/>
      <c r="IWH128" s="149"/>
      <c r="IWI128" s="149"/>
      <c r="IWJ128" s="149"/>
      <c r="IWK128" s="149"/>
      <c r="IWL128" s="149"/>
      <c r="IWM128" s="149"/>
      <c r="IWN128" s="149"/>
      <c r="IWO128" s="149"/>
      <c r="IWP128" s="149"/>
      <c r="IWQ128" s="149"/>
      <c r="IWR128" s="149"/>
      <c r="IWS128" s="149"/>
      <c r="IWT128" s="149"/>
      <c r="IWU128" s="149"/>
      <c r="IWV128" s="149"/>
      <c r="IWW128" s="149"/>
      <c r="IWX128" s="149"/>
      <c r="IWY128" s="149"/>
      <c r="IWZ128" s="149"/>
      <c r="IXA128" s="149"/>
      <c r="IXB128" s="149"/>
      <c r="IXC128" s="149"/>
      <c r="IXD128" s="149"/>
      <c r="IXE128" s="149"/>
      <c r="IXF128" s="149"/>
      <c r="IXG128" s="149"/>
      <c r="IXH128" s="149"/>
      <c r="IXI128" s="149"/>
      <c r="IXJ128" s="149"/>
      <c r="IXK128" s="149"/>
      <c r="IXL128" s="149"/>
      <c r="IXM128" s="149"/>
      <c r="IXN128" s="149"/>
      <c r="IXO128" s="149"/>
      <c r="IXP128" s="149"/>
      <c r="IXQ128" s="149"/>
      <c r="IXR128" s="149"/>
      <c r="IXS128" s="149"/>
      <c r="IXT128" s="149"/>
      <c r="IXU128" s="149"/>
      <c r="IXV128" s="149"/>
      <c r="IXW128" s="149"/>
      <c r="IXX128" s="149"/>
      <c r="IXY128" s="149"/>
      <c r="IXZ128" s="149"/>
      <c r="IYA128" s="149"/>
      <c r="IYB128" s="149"/>
      <c r="IYC128" s="149"/>
      <c r="IYD128" s="149"/>
      <c r="IYE128" s="149"/>
      <c r="IYF128" s="149"/>
      <c r="IYG128" s="149"/>
      <c r="IYH128" s="149"/>
      <c r="IYI128" s="149"/>
      <c r="IYJ128" s="149"/>
      <c r="IYK128" s="149"/>
      <c r="IYL128" s="149"/>
      <c r="IYM128" s="149"/>
      <c r="IYN128" s="149"/>
      <c r="IYO128" s="149"/>
      <c r="IYP128" s="149"/>
      <c r="IYQ128" s="149"/>
      <c r="IYR128" s="149"/>
      <c r="IYS128" s="149"/>
      <c r="IYT128" s="149"/>
      <c r="IYU128" s="149"/>
      <c r="IYV128" s="149"/>
      <c r="IYW128" s="149"/>
      <c r="IYX128" s="149"/>
      <c r="IYY128" s="149"/>
      <c r="IYZ128" s="149"/>
      <c r="IZA128" s="149"/>
      <c r="IZB128" s="149"/>
      <c r="IZC128" s="149"/>
      <c r="IZD128" s="149"/>
      <c r="IZE128" s="149"/>
      <c r="IZF128" s="149"/>
      <c r="IZG128" s="149"/>
      <c r="IZH128" s="149"/>
      <c r="IZI128" s="149"/>
      <c r="IZJ128" s="149"/>
      <c r="IZK128" s="149"/>
      <c r="IZL128" s="149"/>
      <c r="IZM128" s="149"/>
      <c r="IZN128" s="149"/>
      <c r="IZO128" s="149"/>
      <c r="IZP128" s="149"/>
      <c r="IZQ128" s="149"/>
      <c r="IZR128" s="149"/>
      <c r="IZS128" s="149"/>
      <c r="IZT128" s="149"/>
      <c r="IZU128" s="149"/>
      <c r="IZV128" s="149"/>
      <c r="IZW128" s="149"/>
      <c r="IZX128" s="149"/>
      <c r="IZY128" s="149"/>
      <c r="IZZ128" s="149"/>
      <c r="JAA128" s="149"/>
      <c r="JAB128" s="149"/>
      <c r="JAC128" s="149"/>
      <c r="JAD128" s="149"/>
      <c r="JAE128" s="149"/>
      <c r="JAF128" s="149"/>
      <c r="JAG128" s="149"/>
      <c r="JAH128" s="149"/>
      <c r="JAI128" s="149"/>
      <c r="JAJ128" s="149"/>
      <c r="JAK128" s="149"/>
      <c r="JAL128" s="149"/>
      <c r="JAM128" s="149"/>
      <c r="JAN128" s="149"/>
      <c r="JAO128" s="149"/>
      <c r="JAP128" s="149"/>
      <c r="JAQ128" s="149"/>
      <c r="JAR128" s="149"/>
      <c r="JAS128" s="149"/>
      <c r="JAT128" s="149"/>
      <c r="JAU128" s="149"/>
      <c r="JAV128" s="149"/>
      <c r="JAW128" s="149"/>
      <c r="JAX128" s="149"/>
      <c r="JAY128" s="149"/>
      <c r="JAZ128" s="149"/>
      <c r="JBA128" s="149"/>
      <c r="JBB128" s="149"/>
      <c r="JBC128" s="149"/>
      <c r="JBD128" s="149"/>
      <c r="JBE128" s="149"/>
      <c r="JBF128" s="149"/>
      <c r="JBG128" s="149"/>
      <c r="JBH128" s="149"/>
      <c r="JBI128" s="149"/>
      <c r="JBJ128" s="149"/>
      <c r="JBK128" s="149"/>
      <c r="JBL128" s="149"/>
      <c r="JBM128" s="149"/>
      <c r="JBN128" s="149"/>
      <c r="JBO128" s="149"/>
      <c r="JBP128" s="149"/>
      <c r="JBQ128" s="149"/>
      <c r="JBR128" s="149"/>
      <c r="JBS128" s="149"/>
      <c r="JBT128" s="149"/>
      <c r="JBU128" s="149"/>
      <c r="JBV128" s="149"/>
      <c r="JBW128" s="149"/>
      <c r="JBX128" s="149"/>
      <c r="JBY128" s="149"/>
      <c r="JBZ128" s="149"/>
      <c r="JCA128" s="149"/>
      <c r="JCB128" s="149"/>
      <c r="JCC128" s="149"/>
      <c r="JCD128" s="149"/>
      <c r="JCE128" s="149"/>
      <c r="JCF128" s="149"/>
      <c r="JCG128" s="149"/>
      <c r="JCH128" s="149"/>
      <c r="JCI128" s="149"/>
      <c r="JCJ128" s="149"/>
      <c r="JCK128" s="149"/>
      <c r="JCL128" s="149"/>
      <c r="JCM128" s="149"/>
      <c r="JCN128" s="149"/>
      <c r="JCO128" s="149"/>
      <c r="JCP128" s="149"/>
      <c r="JCQ128" s="149"/>
      <c r="JCR128" s="149"/>
      <c r="JCS128" s="149"/>
      <c r="JCT128" s="149"/>
      <c r="JCU128" s="149"/>
      <c r="JCV128" s="149"/>
      <c r="JCW128" s="149"/>
      <c r="JCX128" s="149"/>
      <c r="JCY128" s="149"/>
      <c r="JCZ128" s="149"/>
      <c r="JDA128" s="149"/>
      <c r="JDB128" s="149"/>
      <c r="JDC128" s="149"/>
      <c r="JDD128" s="149"/>
      <c r="JDE128" s="149"/>
      <c r="JDF128" s="149"/>
      <c r="JDG128" s="149"/>
      <c r="JDH128" s="149"/>
      <c r="JDI128" s="149"/>
      <c r="JDJ128" s="149"/>
      <c r="JDK128" s="149"/>
      <c r="JDL128" s="149"/>
      <c r="JDM128" s="149"/>
      <c r="JDN128" s="149"/>
      <c r="JDO128" s="149"/>
      <c r="JDP128" s="149"/>
      <c r="JDQ128" s="149"/>
      <c r="JDR128" s="149"/>
      <c r="JDS128" s="149"/>
      <c r="JDT128" s="149"/>
      <c r="JDU128" s="149"/>
      <c r="JDV128" s="149"/>
      <c r="JDW128" s="149"/>
      <c r="JDX128" s="149"/>
      <c r="JDY128" s="149"/>
      <c r="JDZ128" s="149"/>
      <c r="JEA128" s="149"/>
      <c r="JEB128" s="149"/>
      <c r="JEC128" s="149"/>
      <c r="JED128" s="149"/>
      <c r="JEE128" s="149"/>
      <c r="JEF128" s="149"/>
      <c r="JEG128" s="149"/>
      <c r="JEH128" s="149"/>
      <c r="JEI128" s="149"/>
      <c r="JEJ128" s="149"/>
      <c r="JEK128" s="149"/>
      <c r="JEL128" s="149"/>
      <c r="JEM128" s="149"/>
      <c r="JEN128" s="149"/>
      <c r="JEO128" s="149"/>
      <c r="JEP128" s="149"/>
      <c r="JEQ128" s="149"/>
      <c r="JER128" s="149"/>
      <c r="JES128" s="149"/>
      <c r="JET128" s="149"/>
      <c r="JEU128" s="149"/>
      <c r="JEV128" s="149"/>
      <c r="JEW128" s="149"/>
      <c r="JEX128" s="149"/>
      <c r="JEY128" s="149"/>
      <c r="JEZ128" s="149"/>
      <c r="JFA128" s="149"/>
      <c r="JFB128" s="149"/>
      <c r="JFC128" s="149"/>
      <c r="JFD128" s="149"/>
      <c r="JFE128" s="149"/>
      <c r="JFF128" s="149"/>
      <c r="JFG128" s="149"/>
      <c r="JFH128" s="149"/>
      <c r="JFI128" s="149"/>
      <c r="JFJ128" s="149"/>
      <c r="JFK128" s="149"/>
      <c r="JFL128" s="149"/>
      <c r="JFM128" s="149"/>
      <c r="JFN128" s="149"/>
      <c r="JFO128" s="149"/>
      <c r="JFP128" s="149"/>
      <c r="JFQ128" s="149"/>
      <c r="JFR128" s="149"/>
      <c r="JFS128" s="149"/>
      <c r="JFT128" s="149"/>
      <c r="JFU128" s="149"/>
      <c r="JFV128" s="149"/>
      <c r="JFW128" s="149"/>
      <c r="JFX128" s="149"/>
      <c r="JFY128" s="149"/>
      <c r="JFZ128" s="149"/>
      <c r="JGA128" s="149"/>
      <c r="JGB128" s="149"/>
      <c r="JGC128" s="149"/>
      <c r="JGD128" s="149"/>
      <c r="JGE128" s="149"/>
      <c r="JGF128" s="149"/>
      <c r="JGG128" s="149"/>
      <c r="JGH128" s="149"/>
      <c r="JGI128" s="149"/>
      <c r="JGJ128" s="149"/>
      <c r="JGK128" s="149"/>
      <c r="JGL128" s="149"/>
      <c r="JGM128" s="149"/>
      <c r="JGN128" s="149"/>
      <c r="JGO128" s="149"/>
      <c r="JGP128" s="149"/>
      <c r="JGQ128" s="149"/>
      <c r="JGR128" s="149"/>
      <c r="JGS128" s="149"/>
      <c r="JGT128" s="149"/>
      <c r="JGU128" s="149"/>
      <c r="JGV128" s="149"/>
      <c r="JGW128" s="149"/>
      <c r="JGX128" s="149"/>
      <c r="JGY128" s="149"/>
      <c r="JGZ128" s="149"/>
      <c r="JHA128" s="149"/>
      <c r="JHB128" s="149"/>
      <c r="JHC128" s="149"/>
      <c r="JHD128" s="149"/>
      <c r="JHE128" s="149"/>
      <c r="JHF128" s="149"/>
      <c r="JHG128" s="149"/>
      <c r="JHH128" s="149"/>
      <c r="JHI128" s="149"/>
      <c r="JHJ128" s="149"/>
      <c r="JHK128" s="149"/>
      <c r="JHL128" s="149"/>
      <c r="JHM128" s="149"/>
      <c r="JHN128" s="149"/>
      <c r="JHO128" s="149"/>
      <c r="JHP128" s="149"/>
      <c r="JHQ128" s="149"/>
      <c r="JHR128" s="149"/>
      <c r="JHS128" s="149"/>
      <c r="JHT128" s="149"/>
      <c r="JHU128" s="149"/>
      <c r="JHV128" s="149"/>
      <c r="JHW128" s="149"/>
      <c r="JHX128" s="149"/>
      <c r="JHY128" s="149"/>
      <c r="JHZ128" s="149"/>
      <c r="JIA128" s="149"/>
      <c r="JIB128" s="149"/>
      <c r="JIC128" s="149"/>
      <c r="JID128" s="149"/>
      <c r="JIE128" s="149"/>
      <c r="JIF128" s="149"/>
      <c r="JIG128" s="149"/>
      <c r="JIH128" s="149"/>
      <c r="JII128" s="149"/>
      <c r="JIJ128" s="149"/>
      <c r="JIK128" s="149"/>
      <c r="JIL128" s="149"/>
      <c r="JIM128" s="149"/>
      <c r="JIN128" s="149"/>
      <c r="JIO128" s="149"/>
      <c r="JIP128" s="149"/>
      <c r="JIQ128" s="149"/>
      <c r="JIR128" s="149"/>
      <c r="JIS128" s="149"/>
      <c r="JIT128" s="149"/>
      <c r="JIU128" s="149"/>
      <c r="JIV128" s="149"/>
      <c r="JIW128" s="149"/>
      <c r="JIX128" s="149"/>
      <c r="JIY128" s="149"/>
      <c r="JIZ128" s="149"/>
      <c r="JJA128" s="149"/>
      <c r="JJB128" s="149"/>
      <c r="JJC128" s="149"/>
      <c r="JJD128" s="149"/>
      <c r="JJE128" s="149"/>
      <c r="JJF128" s="149"/>
      <c r="JJG128" s="149"/>
      <c r="JJH128" s="149"/>
      <c r="JJI128" s="149"/>
      <c r="JJJ128" s="149"/>
      <c r="JJK128" s="149"/>
      <c r="JJL128" s="149"/>
      <c r="JJM128" s="149"/>
      <c r="JJN128" s="149"/>
      <c r="JJO128" s="149"/>
      <c r="JJP128" s="149"/>
      <c r="JJQ128" s="149"/>
      <c r="JJR128" s="149"/>
      <c r="JJS128" s="149"/>
      <c r="JJT128" s="149"/>
      <c r="JJU128" s="149"/>
      <c r="JJV128" s="149"/>
      <c r="JJW128" s="149"/>
      <c r="JJX128" s="149"/>
      <c r="JJY128" s="149"/>
      <c r="JJZ128" s="149"/>
      <c r="JKA128" s="149"/>
      <c r="JKB128" s="149"/>
      <c r="JKC128" s="149"/>
      <c r="JKD128" s="149"/>
      <c r="JKE128" s="149"/>
      <c r="JKF128" s="149"/>
      <c r="JKG128" s="149"/>
      <c r="JKH128" s="149"/>
      <c r="JKI128" s="149"/>
      <c r="JKJ128" s="149"/>
      <c r="JKK128" s="149"/>
      <c r="JKL128" s="149"/>
      <c r="JKM128" s="149"/>
      <c r="JKN128" s="149"/>
      <c r="JKO128" s="149"/>
      <c r="JKP128" s="149"/>
      <c r="JKQ128" s="149"/>
      <c r="JKR128" s="149"/>
      <c r="JKS128" s="149"/>
      <c r="JKT128" s="149"/>
      <c r="JKU128" s="149"/>
      <c r="JKV128" s="149"/>
      <c r="JKW128" s="149"/>
      <c r="JKX128" s="149"/>
      <c r="JKY128" s="149"/>
      <c r="JKZ128" s="149"/>
      <c r="JLA128" s="149"/>
      <c r="JLB128" s="149"/>
      <c r="JLC128" s="149"/>
      <c r="JLD128" s="149"/>
      <c r="JLE128" s="149"/>
      <c r="JLF128" s="149"/>
      <c r="JLG128" s="149"/>
      <c r="JLH128" s="149"/>
      <c r="JLI128" s="149"/>
      <c r="JLJ128" s="149"/>
      <c r="JLK128" s="149"/>
      <c r="JLL128" s="149"/>
      <c r="JLM128" s="149"/>
      <c r="JLN128" s="149"/>
      <c r="JLO128" s="149"/>
      <c r="JLP128" s="149"/>
      <c r="JLQ128" s="149"/>
      <c r="JLR128" s="149"/>
      <c r="JLS128" s="149"/>
      <c r="JLT128" s="149"/>
      <c r="JLU128" s="149"/>
      <c r="JLV128" s="149"/>
      <c r="JLW128" s="149"/>
      <c r="JLX128" s="149"/>
      <c r="JLY128" s="149"/>
      <c r="JLZ128" s="149"/>
      <c r="JMA128" s="149"/>
      <c r="JMB128" s="149"/>
      <c r="JMC128" s="149"/>
      <c r="JMD128" s="149"/>
      <c r="JME128" s="149"/>
      <c r="JMF128" s="149"/>
      <c r="JMG128" s="149"/>
      <c r="JMH128" s="149"/>
      <c r="JMI128" s="149"/>
      <c r="JMJ128" s="149"/>
      <c r="JMK128" s="149"/>
      <c r="JML128" s="149"/>
      <c r="JMM128" s="149"/>
      <c r="JMN128" s="149"/>
      <c r="JMO128" s="149"/>
      <c r="JMP128" s="149"/>
      <c r="JMQ128" s="149"/>
      <c r="JMR128" s="149"/>
      <c r="JMS128" s="149"/>
      <c r="JMT128" s="149"/>
      <c r="JMU128" s="149"/>
      <c r="JMV128" s="149"/>
      <c r="JMW128" s="149"/>
      <c r="JMX128" s="149"/>
      <c r="JMY128" s="149"/>
      <c r="JMZ128" s="149"/>
      <c r="JNA128" s="149"/>
      <c r="JNB128" s="149"/>
      <c r="JNC128" s="149"/>
      <c r="JND128" s="149"/>
      <c r="JNE128" s="149"/>
      <c r="JNF128" s="149"/>
      <c r="JNG128" s="149"/>
      <c r="JNH128" s="149"/>
      <c r="JNI128" s="149"/>
      <c r="JNJ128" s="149"/>
      <c r="JNK128" s="149"/>
      <c r="JNL128" s="149"/>
      <c r="JNM128" s="149"/>
      <c r="JNN128" s="149"/>
      <c r="JNO128" s="149"/>
      <c r="JNP128" s="149"/>
      <c r="JNQ128" s="149"/>
      <c r="JNR128" s="149"/>
      <c r="JNS128" s="149"/>
      <c r="JNT128" s="149"/>
      <c r="JNU128" s="149"/>
      <c r="JNV128" s="149"/>
      <c r="JNW128" s="149"/>
      <c r="JNX128" s="149"/>
      <c r="JNY128" s="149"/>
      <c r="JNZ128" s="149"/>
      <c r="JOA128" s="149"/>
      <c r="JOB128" s="149"/>
      <c r="JOC128" s="149"/>
      <c r="JOD128" s="149"/>
      <c r="JOE128" s="149"/>
      <c r="JOF128" s="149"/>
      <c r="JOG128" s="149"/>
      <c r="JOH128" s="149"/>
      <c r="JOI128" s="149"/>
      <c r="JOJ128" s="149"/>
      <c r="JOK128" s="149"/>
      <c r="JOL128" s="149"/>
      <c r="JOM128" s="149"/>
      <c r="JON128" s="149"/>
      <c r="JOO128" s="149"/>
      <c r="JOP128" s="149"/>
      <c r="JOQ128" s="149"/>
      <c r="JOR128" s="149"/>
      <c r="JOS128" s="149"/>
      <c r="JOT128" s="149"/>
      <c r="JOU128" s="149"/>
      <c r="JOV128" s="149"/>
      <c r="JOW128" s="149"/>
      <c r="JOX128" s="149"/>
      <c r="JOY128" s="149"/>
      <c r="JOZ128" s="149"/>
      <c r="JPA128" s="149"/>
      <c r="JPB128" s="149"/>
      <c r="JPC128" s="149"/>
      <c r="JPD128" s="149"/>
      <c r="JPE128" s="149"/>
      <c r="JPF128" s="149"/>
      <c r="JPG128" s="149"/>
      <c r="JPH128" s="149"/>
      <c r="JPI128" s="149"/>
      <c r="JPJ128" s="149"/>
      <c r="JPK128" s="149"/>
      <c r="JPL128" s="149"/>
      <c r="JPM128" s="149"/>
      <c r="JPN128" s="149"/>
      <c r="JPO128" s="149"/>
      <c r="JPP128" s="149"/>
      <c r="JPQ128" s="149"/>
      <c r="JPR128" s="149"/>
      <c r="JPS128" s="149"/>
      <c r="JPT128" s="149"/>
      <c r="JPU128" s="149"/>
      <c r="JPV128" s="149"/>
      <c r="JPW128" s="149"/>
      <c r="JPX128" s="149"/>
      <c r="JPY128" s="149"/>
      <c r="JPZ128" s="149"/>
      <c r="JQA128" s="149"/>
      <c r="JQB128" s="149"/>
      <c r="JQC128" s="149"/>
      <c r="JQD128" s="149"/>
      <c r="JQE128" s="149"/>
      <c r="JQF128" s="149"/>
      <c r="JQG128" s="149"/>
      <c r="JQH128" s="149"/>
      <c r="JQI128" s="149"/>
      <c r="JQJ128" s="149"/>
      <c r="JQK128" s="149"/>
      <c r="JQL128" s="149"/>
      <c r="JQM128" s="149"/>
      <c r="JQN128" s="149"/>
      <c r="JQO128" s="149"/>
      <c r="JQP128" s="149"/>
      <c r="JQQ128" s="149"/>
      <c r="JQR128" s="149"/>
      <c r="JQS128" s="149"/>
      <c r="JQT128" s="149"/>
      <c r="JQU128" s="149"/>
      <c r="JQV128" s="149"/>
      <c r="JQW128" s="149"/>
      <c r="JQX128" s="149"/>
      <c r="JQY128" s="149"/>
      <c r="JQZ128" s="149"/>
      <c r="JRA128" s="149"/>
      <c r="JRB128" s="149"/>
      <c r="JRC128" s="149"/>
      <c r="JRD128" s="149"/>
      <c r="JRE128" s="149"/>
      <c r="JRF128" s="149"/>
      <c r="JRG128" s="149"/>
      <c r="JRH128" s="149"/>
      <c r="JRI128" s="149"/>
      <c r="JRJ128" s="149"/>
      <c r="JRK128" s="149"/>
      <c r="JRL128" s="149"/>
      <c r="JRM128" s="149"/>
      <c r="JRN128" s="149"/>
      <c r="JRO128" s="149"/>
      <c r="JRP128" s="149"/>
      <c r="JRQ128" s="149"/>
      <c r="JRR128" s="149"/>
      <c r="JRS128" s="149"/>
      <c r="JRT128" s="149"/>
      <c r="JRU128" s="149"/>
      <c r="JRV128" s="149"/>
      <c r="JRW128" s="149"/>
      <c r="JRX128" s="149"/>
      <c r="JRY128" s="149"/>
      <c r="JRZ128" s="149"/>
      <c r="JSA128" s="149"/>
      <c r="JSB128" s="149"/>
      <c r="JSC128" s="149"/>
      <c r="JSD128" s="149"/>
      <c r="JSE128" s="149"/>
      <c r="JSF128" s="149"/>
      <c r="JSG128" s="149"/>
      <c r="JSH128" s="149"/>
      <c r="JSI128" s="149"/>
      <c r="JSJ128" s="149"/>
      <c r="JSK128" s="149"/>
      <c r="JSL128" s="149"/>
      <c r="JSM128" s="149"/>
      <c r="JSN128" s="149"/>
      <c r="JSO128" s="149"/>
      <c r="JSP128" s="149"/>
      <c r="JSQ128" s="149"/>
      <c r="JSR128" s="149"/>
      <c r="JSS128" s="149"/>
      <c r="JST128" s="149"/>
      <c r="JSU128" s="149"/>
      <c r="JSV128" s="149"/>
      <c r="JSW128" s="149"/>
      <c r="JSX128" s="149"/>
      <c r="JSY128" s="149"/>
      <c r="JSZ128" s="149"/>
      <c r="JTA128" s="149"/>
      <c r="JTB128" s="149"/>
      <c r="JTC128" s="149"/>
      <c r="JTD128" s="149"/>
      <c r="JTE128" s="149"/>
      <c r="JTF128" s="149"/>
      <c r="JTG128" s="149"/>
      <c r="JTH128" s="149"/>
      <c r="JTI128" s="149"/>
      <c r="JTJ128" s="149"/>
      <c r="JTK128" s="149"/>
      <c r="JTL128" s="149"/>
      <c r="JTM128" s="149"/>
      <c r="JTN128" s="149"/>
      <c r="JTO128" s="149"/>
      <c r="JTP128" s="149"/>
      <c r="JTQ128" s="149"/>
      <c r="JTR128" s="149"/>
      <c r="JTS128" s="149"/>
      <c r="JTT128" s="149"/>
      <c r="JTU128" s="149"/>
      <c r="JTV128" s="149"/>
      <c r="JTW128" s="149"/>
      <c r="JTX128" s="149"/>
      <c r="JTY128" s="149"/>
      <c r="JTZ128" s="149"/>
      <c r="JUA128" s="149"/>
      <c r="JUB128" s="149"/>
      <c r="JUC128" s="149"/>
      <c r="JUD128" s="149"/>
      <c r="JUE128" s="149"/>
      <c r="JUF128" s="149"/>
      <c r="JUG128" s="149"/>
      <c r="JUH128" s="149"/>
      <c r="JUI128" s="149"/>
      <c r="JUJ128" s="149"/>
      <c r="JUK128" s="149"/>
      <c r="JUL128" s="149"/>
      <c r="JUM128" s="149"/>
      <c r="JUN128" s="149"/>
      <c r="JUO128" s="149"/>
      <c r="JUP128" s="149"/>
      <c r="JUQ128" s="149"/>
      <c r="JUR128" s="149"/>
      <c r="JUS128" s="149"/>
      <c r="JUT128" s="149"/>
      <c r="JUU128" s="149"/>
      <c r="JUV128" s="149"/>
      <c r="JUW128" s="149"/>
      <c r="JUX128" s="149"/>
      <c r="JUY128" s="149"/>
      <c r="JUZ128" s="149"/>
      <c r="JVA128" s="149"/>
      <c r="JVB128" s="149"/>
      <c r="JVC128" s="149"/>
      <c r="JVD128" s="149"/>
      <c r="JVE128" s="149"/>
      <c r="JVF128" s="149"/>
      <c r="JVG128" s="149"/>
      <c r="JVH128" s="149"/>
      <c r="JVI128" s="149"/>
      <c r="JVJ128" s="149"/>
      <c r="JVK128" s="149"/>
      <c r="JVL128" s="149"/>
      <c r="JVM128" s="149"/>
      <c r="JVN128" s="149"/>
      <c r="JVO128" s="149"/>
      <c r="JVP128" s="149"/>
      <c r="JVQ128" s="149"/>
      <c r="JVR128" s="149"/>
      <c r="JVS128" s="149"/>
      <c r="JVT128" s="149"/>
      <c r="JVU128" s="149"/>
      <c r="JVV128" s="149"/>
      <c r="JVW128" s="149"/>
      <c r="JVX128" s="149"/>
      <c r="JVY128" s="149"/>
      <c r="JVZ128" s="149"/>
      <c r="JWA128" s="149"/>
      <c r="JWB128" s="149"/>
      <c r="JWC128" s="149"/>
      <c r="JWD128" s="149"/>
      <c r="JWE128" s="149"/>
      <c r="JWF128" s="149"/>
      <c r="JWG128" s="149"/>
      <c r="JWH128" s="149"/>
      <c r="JWI128" s="149"/>
      <c r="JWJ128" s="149"/>
      <c r="JWK128" s="149"/>
      <c r="JWL128" s="149"/>
      <c r="JWM128" s="149"/>
      <c r="JWN128" s="149"/>
      <c r="JWO128" s="149"/>
      <c r="JWP128" s="149"/>
      <c r="JWQ128" s="149"/>
      <c r="JWR128" s="149"/>
      <c r="JWS128" s="149"/>
      <c r="JWT128" s="149"/>
      <c r="JWU128" s="149"/>
      <c r="JWV128" s="149"/>
      <c r="JWW128" s="149"/>
      <c r="JWX128" s="149"/>
      <c r="JWY128" s="149"/>
      <c r="JWZ128" s="149"/>
      <c r="JXA128" s="149"/>
      <c r="JXB128" s="149"/>
      <c r="JXC128" s="149"/>
      <c r="JXD128" s="149"/>
      <c r="JXE128" s="149"/>
      <c r="JXF128" s="149"/>
      <c r="JXG128" s="149"/>
      <c r="JXH128" s="149"/>
      <c r="JXI128" s="149"/>
      <c r="JXJ128" s="149"/>
      <c r="JXK128" s="149"/>
      <c r="JXL128" s="149"/>
      <c r="JXM128" s="149"/>
      <c r="JXN128" s="149"/>
      <c r="JXO128" s="149"/>
      <c r="JXP128" s="149"/>
      <c r="JXQ128" s="149"/>
      <c r="JXR128" s="149"/>
      <c r="JXS128" s="149"/>
      <c r="JXT128" s="149"/>
      <c r="JXU128" s="149"/>
      <c r="JXV128" s="149"/>
      <c r="JXW128" s="149"/>
      <c r="JXX128" s="149"/>
      <c r="JXY128" s="149"/>
      <c r="JXZ128" s="149"/>
      <c r="JYA128" s="149"/>
      <c r="JYB128" s="149"/>
      <c r="JYC128" s="149"/>
      <c r="JYD128" s="149"/>
      <c r="JYE128" s="149"/>
      <c r="JYF128" s="149"/>
      <c r="JYG128" s="149"/>
      <c r="JYH128" s="149"/>
      <c r="JYI128" s="149"/>
      <c r="JYJ128" s="149"/>
      <c r="JYK128" s="149"/>
      <c r="JYL128" s="149"/>
      <c r="JYM128" s="149"/>
      <c r="JYN128" s="149"/>
      <c r="JYO128" s="149"/>
      <c r="JYP128" s="149"/>
      <c r="JYQ128" s="149"/>
      <c r="JYR128" s="149"/>
      <c r="JYS128" s="149"/>
      <c r="JYT128" s="149"/>
      <c r="JYU128" s="149"/>
      <c r="JYV128" s="149"/>
      <c r="JYW128" s="149"/>
      <c r="JYX128" s="149"/>
      <c r="JYY128" s="149"/>
      <c r="JYZ128" s="149"/>
      <c r="JZA128" s="149"/>
      <c r="JZB128" s="149"/>
      <c r="JZC128" s="149"/>
      <c r="JZD128" s="149"/>
      <c r="JZE128" s="149"/>
      <c r="JZF128" s="149"/>
      <c r="JZG128" s="149"/>
      <c r="JZH128" s="149"/>
      <c r="JZI128" s="149"/>
      <c r="JZJ128" s="149"/>
      <c r="JZK128" s="149"/>
      <c r="JZL128" s="149"/>
      <c r="JZM128" s="149"/>
      <c r="JZN128" s="149"/>
      <c r="JZO128" s="149"/>
      <c r="JZP128" s="149"/>
      <c r="JZQ128" s="149"/>
      <c r="JZR128" s="149"/>
      <c r="JZS128" s="149"/>
      <c r="JZT128" s="149"/>
      <c r="JZU128" s="149"/>
      <c r="JZV128" s="149"/>
      <c r="JZW128" s="149"/>
      <c r="JZX128" s="149"/>
      <c r="JZY128" s="149"/>
      <c r="JZZ128" s="149"/>
      <c r="KAA128" s="149"/>
      <c r="KAB128" s="149"/>
      <c r="KAC128" s="149"/>
      <c r="KAD128" s="149"/>
      <c r="KAE128" s="149"/>
      <c r="KAF128" s="149"/>
      <c r="KAG128" s="149"/>
      <c r="KAH128" s="149"/>
      <c r="KAI128" s="149"/>
      <c r="KAJ128" s="149"/>
      <c r="KAK128" s="149"/>
      <c r="KAL128" s="149"/>
      <c r="KAM128" s="149"/>
      <c r="KAN128" s="149"/>
      <c r="KAO128" s="149"/>
      <c r="KAP128" s="149"/>
      <c r="KAQ128" s="149"/>
      <c r="KAR128" s="149"/>
      <c r="KAS128" s="149"/>
      <c r="KAT128" s="149"/>
      <c r="KAU128" s="149"/>
      <c r="KAV128" s="149"/>
      <c r="KAW128" s="149"/>
      <c r="KAX128" s="149"/>
      <c r="KAY128" s="149"/>
      <c r="KAZ128" s="149"/>
      <c r="KBA128" s="149"/>
      <c r="KBB128" s="149"/>
      <c r="KBC128" s="149"/>
      <c r="KBD128" s="149"/>
      <c r="KBE128" s="149"/>
      <c r="KBF128" s="149"/>
      <c r="KBG128" s="149"/>
      <c r="KBH128" s="149"/>
      <c r="KBI128" s="149"/>
      <c r="KBJ128" s="149"/>
      <c r="KBK128" s="149"/>
      <c r="KBL128" s="149"/>
      <c r="KBM128" s="149"/>
      <c r="KBN128" s="149"/>
      <c r="KBO128" s="149"/>
      <c r="KBP128" s="149"/>
      <c r="KBQ128" s="149"/>
      <c r="KBR128" s="149"/>
      <c r="KBS128" s="149"/>
      <c r="KBT128" s="149"/>
      <c r="KBU128" s="149"/>
      <c r="KBV128" s="149"/>
      <c r="KBW128" s="149"/>
      <c r="KBX128" s="149"/>
      <c r="KBY128" s="149"/>
      <c r="KBZ128" s="149"/>
      <c r="KCA128" s="149"/>
      <c r="KCB128" s="149"/>
      <c r="KCC128" s="149"/>
      <c r="KCD128" s="149"/>
      <c r="KCE128" s="149"/>
      <c r="KCF128" s="149"/>
      <c r="KCG128" s="149"/>
      <c r="KCH128" s="149"/>
      <c r="KCI128" s="149"/>
      <c r="KCJ128" s="149"/>
      <c r="KCK128" s="149"/>
      <c r="KCL128" s="149"/>
      <c r="KCM128" s="149"/>
      <c r="KCN128" s="149"/>
      <c r="KCO128" s="149"/>
      <c r="KCP128" s="149"/>
      <c r="KCQ128" s="149"/>
      <c r="KCR128" s="149"/>
      <c r="KCS128" s="149"/>
      <c r="KCT128" s="149"/>
      <c r="KCU128" s="149"/>
      <c r="KCV128" s="149"/>
      <c r="KCW128" s="149"/>
      <c r="KCX128" s="149"/>
      <c r="KCY128" s="149"/>
      <c r="KCZ128" s="149"/>
      <c r="KDA128" s="149"/>
      <c r="KDB128" s="149"/>
      <c r="KDC128" s="149"/>
      <c r="KDD128" s="149"/>
      <c r="KDE128" s="149"/>
      <c r="KDF128" s="149"/>
      <c r="KDG128" s="149"/>
      <c r="KDH128" s="149"/>
      <c r="KDI128" s="149"/>
      <c r="KDJ128" s="149"/>
      <c r="KDK128" s="149"/>
      <c r="KDL128" s="149"/>
      <c r="KDM128" s="149"/>
      <c r="KDN128" s="149"/>
      <c r="KDO128" s="149"/>
      <c r="KDP128" s="149"/>
      <c r="KDQ128" s="149"/>
      <c r="KDR128" s="149"/>
      <c r="KDS128" s="149"/>
      <c r="KDT128" s="149"/>
      <c r="KDU128" s="149"/>
      <c r="KDV128" s="149"/>
      <c r="KDW128" s="149"/>
      <c r="KDX128" s="149"/>
      <c r="KDY128" s="149"/>
      <c r="KDZ128" s="149"/>
      <c r="KEA128" s="149"/>
      <c r="KEB128" s="149"/>
      <c r="KEC128" s="149"/>
      <c r="KED128" s="149"/>
      <c r="KEE128" s="149"/>
      <c r="KEF128" s="149"/>
      <c r="KEG128" s="149"/>
      <c r="KEH128" s="149"/>
      <c r="KEI128" s="149"/>
      <c r="KEJ128" s="149"/>
      <c r="KEK128" s="149"/>
      <c r="KEL128" s="149"/>
      <c r="KEM128" s="149"/>
      <c r="KEN128" s="149"/>
      <c r="KEO128" s="149"/>
      <c r="KEP128" s="149"/>
      <c r="KEQ128" s="149"/>
      <c r="KER128" s="149"/>
      <c r="KES128" s="149"/>
      <c r="KET128" s="149"/>
      <c r="KEU128" s="149"/>
      <c r="KEV128" s="149"/>
      <c r="KEW128" s="149"/>
      <c r="KEX128" s="149"/>
      <c r="KEY128" s="149"/>
      <c r="KEZ128" s="149"/>
      <c r="KFA128" s="149"/>
      <c r="KFB128" s="149"/>
      <c r="KFC128" s="149"/>
      <c r="KFD128" s="149"/>
      <c r="KFE128" s="149"/>
      <c r="KFF128" s="149"/>
      <c r="KFG128" s="149"/>
      <c r="KFH128" s="149"/>
      <c r="KFI128" s="149"/>
      <c r="KFJ128" s="149"/>
      <c r="KFK128" s="149"/>
      <c r="KFL128" s="149"/>
      <c r="KFM128" s="149"/>
      <c r="KFN128" s="149"/>
      <c r="KFO128" s="149"/>
      <c r="KFP128" s="149"/>
      <c r="KFQ128" s="149"/>
      <c r="KFR128" s="149"/>
      <c r="KFS128" s="149"/>
      <c r="KFT128" s="149"/>
      <c r="KFU128" s="149"/>
      <c r="KFV128" s="149"/>
      <c r="KFW128" s="149"/>
      <c r="KFX128" s="149"/>
      <c r="KFY128" s="149"/>
      <c r="KFZ128" s="149"/>
      <c r="KGA128" s="149"/>
      <c r="KGB128" s="149"/>
      <c r="KGC128" s="149"/>
      <c r="KGD128" s="149"/>
      <c r="KGE128" s="149"/>
      <c r="KGF128" s="149"/>
      <c r="KGG128" s="149"/>
      <c r="KGH128" s="149"/>
      <c r="KGI128" s="149"/>
      <c r="KGJ128" s="149"/>
      <c r="KGK128" s="149"/>
      <c r="KGL128" s="149"/>
      <c r="KGM128" s="149"/>
      <c r="KGN128" s="149"/>
      <c r="KGO128" s="149"/>
      <c r="KGP128" s="149"/>
      <c r="KGQ128" s="149"/>
      <c r="KGR128" s="149"/>
      <c r="KGS128" s="149"/>
      <c r="KGT128" s="149"/>
      <c r="KGU128" s="149"/>
      <c r="KGV128" s="149"/>
      <c r="KGW128" s="149"/>
      <c r="KGX128" s="149"/>
      <c r="KGY128" s="149"/>
      <c r="KGZ128" s="149"/>
      <c r="KHA128" s="149"/>
      <c r="KHB128" s="149"/>
      <c r="KHC128" s="149"/>
      <c r="KHD128" s="149"/>
      <c r="KHE128" s="149"/>
      <c r="KHF128" s="149"/>
      <c r="KHG128" s="149"/>
      <c r="KHH128" s="149"/>
      <c r="KHI128" s="149"/>
      <c r="KHJ128" s="149"/>
      <c r="KHK128" s="149"/>
      <c r="KHL128" s="149"/>
      <c r="KHM128" s="149"/>
      <c r="KHN128" s="149"/>
      <c r="KHO128" s="149"/>
      <c r="KHP128" s="149"/>
      <c r="KHQ128" s="149"/>
      <c r="KHR128" s="149"/>
      <c r="KHS128" s="149"/>
      <c r="KHT128" s="149"/>
      <c r="KHU128" s="149"/>
      <c r="KHV128" s="149"/>
      <c r="KHW128" s="149"/>
      <c r="KHX128" s="149"/>
      <c r="KHY128" s="149"/>
      <c r="KHZ128" s="149"/>
      <c r="KIA128" s="149"/>
      <c r="KIB128" s="149"/>
      <c r="KIC128" s="149"/>
      <c r="KID128" s="149"/>
      <c r="KIE128" s="149"/>
      <c r="KIF128" s="149"/>
      <c r="KIG128" s="149"/>
      <c r="KIH128" s="149"/>
      <c r="KII128" s="149"/>
      <c r="KIJ128" s="149"/>
      <c r="KIK128" s="149"/>
      <c r="KIL128" s="149"/>
      <c r="KIM128" s="149"/>
      <c r="KIN128" s="149"/>
      <c r="KIO128" s="149"/>
      <c r="KIP128" s="149"/>
      <c r="KIQ128" s="149"/>
      <c r="KIR128" s="149"/>
      <c r="KIS128" s="149"/>
      <c r="KIT128" s="149"/>
      <c r="KIU128" s="149"/>
      <c r="KIV128" s="149"/>
      <c r="KIW128" s="149"/>
      <c r="KIX128" s="149"/>
      <c r="KIY128" s="149"/>
      <c r="KIZ128" s="149"/>
      <c r="KJA128" s="149"/>
      <c r="KJB128" s="149"/>
      <c r="KJC128" s="149"/>
      <c r="KJD128" s="149"/>
      <c r="KJE128" s="149"/>
      <c r="KJF128" s="149"/>
      <c r="KJG128" s="149"/>
      <c r="KJH128" s="149"/>
      <c r="KJI128" s="149"/>
      <c r="KJJ128" s="149"/>
      <c r="KJK128" s="149"/>
      <c r="KJL128" s="149"/>
      <c r="KJM128" s="149"/>
      <c r="KJN128" s="149"/>
      <c r="KJO128" s="149"/>
      <c r="KJP128" s="149"/>
      <c r="KJQ128" s="149"/>
      <c r="KJR128" s="149"/>
      <c r="KJS128" s="149"/>
      <c r="KJT128" s="149"/>
      <c r="KJU128" s="149"/>
      <c r="KJV128" s="149"/>
      <c r="KJW128" s="149"/>
      <c r="KJX128" s="149"/>
      <c r="KJY128" s="149"/>
      <c r="KJZ128" s="149"/>
      <c r="KKA128" s="149"/>
      <c r="KKB128" s="149"/>
      <c r="KKC128" s="149"/>
      <c r="KKD128" s="149"/>
      <c r="KKE128" s="149"/>
      <c r="KKF128" s="149"/>
      <c r="KKG128" s="149"/>
      <c r="KKH128" s="149"/>
      <c r="KKI128" s="149"/>
      <c r="KKJ128" s="149"/>
      <c r="KKK128" s="149"/>
      <c r="KKL128" s="149"/>
      <c r="KKM128" s="149"/>
      <c r="KKN128" s="149"/>
      <c r="KKO128" s="149"/>
      <c r="KKP128" s="149"/>
      <c r="KKQ128" s="149"/>
      <c r="KKR128" s="149"/>
      <c r="KKS128" s="149"/>
      <c r="KKT128" s="149"/>
      <c r="KKU128" s="149"/>
      <c r="KKV128" s="149"/>
      <c r="KKW128" s="149"/>
      <c r="KKX128" s="149"/>
      <c r="KKY128" s="149"/>
      <c r="KKZ128" s="149"/>
      <c r="KLA128" s="149"/>
      <c r="KLB128" s="149"/>
      <c r="KLC128" s="149"/>
      <c r="KLD128" s="149"/>
      <c r="KLE128" s="149"/>
      <c r="KLF128" s="149"/>
      <c r="KLG128" s="149"/>
      <c r="KLH128" s="149"/>
      <c r="KLI128" s="149"/>
      <c r="KLJ128" s="149"/>
      <c r="KLK128" s="149"/>
      <c r="KLL128" s="149"/>
      <c r="KLM128" s="149"/>
      <c r="KLN128" s="149"/>
      <c r="KLO128" s="149"/>
      <c r="KLP128" s="149"/>
      <c r="KLQ128" s="149"/>
      <c r="KLR128" s="149"/>
      <c r="KLS128" s="149"/>
      <c r="KLT128" s="149"/>
      <c r="KLU128" s="149"/>
      <c r="KLV128" s="149"/>
      <c r="KLW128" s="149"/>
      <c r="KLX128" s="149"/>
      <c r="KLY128" s="149"/>
      <c r="KLZ128" s="149"/>
      <c r="KMA128" s="149"/>
      <c r="KMB128" s="149"/>
      <c r="KMC128" s="149"/>
      <c r="KMD128" s="149"/>
      <c r="KME128" s="149"/>
      <c r="KMF128" s="149"/>
      <c r="KMG128" s="149"/>
      <c r="KMH128" s="149"/>
      <c r="KMI128" s="149"/>
      <c r="KMJ128" s="149"/>
      <c r="KMK128" s="149"/>
      <c r="KML128" s="149"/>
      <c r="KMM128" s="149"/>
      <c r="KMN128" s="149"/>
      <c r="KMO128" s="149"/>
      <c r="KMP128" s="149"/>
      <c r="KMQ128" s="149"/>
      <c r="KMR128" s="149"/>
      <c r="KMS128" s="149"/>
      <c r="KMT128" s="149"/>
      <c r="KMU128" s="149"/>
      <c r="KMV128" s="149"/>
      <c r="KMW128" s="149"/>
      <c r="KMX128" s="149"/>
      <c r="KMY128" s="149"/>
      <c r="KMZ128" s="149"/>
      <c r="KNA128" s="149"/>
      <c r="KNB128" s="149"/>
      <c r="KNC128" s="149"/>
      <c r="KND128" s="149"/>
      <c r="KNE128" s="149"/>
      <c r="KNF128" s="149"/>
      <c r="KNG128" s="149"/>
      <c r="KNH128" s="149"/>
      <c r="KNI128" s="149"/>
      <c r="KNJ128" s="149"/>
      <c r="KNK128" s="149"/>
      <c r="KNL128" s="149"/>
      <c r="KNM128" s="149"/>
      <c r="KNN128" s="149"/>
      <c r="KNO128" s="149"/>
      <c r="KNP128" s="149"/>
      <c r="KNQ128" s="149"/>
      <c r="KNR128" s="149"/>
      <c r="KNS128" s="149"/>
      <c r="KNT128" s="149"/>
      <c r="KNU128" s="149"/>
      <c r="KNV128" s="149"/>
      <c r="KNW128" s="149"/>
      <c r="KNX128" s="149"/>
      <c r="KNY128" s="149"/>
      <c r="KNZ128" s="149"/>
      <c r="KOA128" s="149"/>
      <c r="KOB128" s="149"/>
      <c r="KOC128" s="149"/>
      <c r="KOD128" s="149"/>
      <c r="KOE128" s="149"/>
      <c r="KOF128" s="149"/>
      <c r="KOG128" s="149"/>
      <c r="KOH128" s="149"/>
      <c r="KOI128" s="149"/>
      <c r="KOJ128" s="149"/>
      <c r="KOK128" s="149"/>
      <c r="KOL128" s="149"/>
      <c r="KOM128" s="149"/>
      <c r="KON128" s="149"/>
      <c r="KOO128" s="149"/>
      <c r="KOP128" s="149"/>
      <c r="KOQ128" s="149"/>
      <c r="KOR128" s="149"/>
      <c r="KOS128" s="149"/>
      <c r="KOT128" s="149"/>
      <c r="KOU128" s="149"/>
      <c r="KOV128" s="149"/>
      <c r="KOW128" s="149"/>
      <c r="KOX128" s="149"/>
      <c r="KOY128" s="149"/>
      <c r="KOZ128" s="149"/>
      <c r="KPA128" s="149"/>
      <c r="KPB128" s="149"/>
      <c r="KPC128" s="149"/>
      <c r="KPD128" s="149"/>
      <c r="KPE128" s="149"/>
      <c r="KPF128" s="149"/>
      <c r="KPG128" s="149"/>
      <c r="KPH128" s="149"/>
      <c r="KPI128" s="149"/>
      <c r="KPJ128" s="149"/>
      <c r="KPK128" s="149"/>
      <c r="KPL128" s="149"/>
      <c r="KPM128" s="149"/>
      <c r="KPN128" s="149"/>
      <c r="KPO128" s="149"/>
      <c r="KPP128" s="149"/>
      <c r="KPQ128" s="149"/>
      <c r="KPR128" s="149"/>
      <c r="KPS128" s="149"/>
      <c r="KPT128" s="149"/>
      <c r="KPU128" s="149"/>
      <c r="KPV128" s="149"/>
      <c r="KPW128" s="149"/>
      <c r="KPX128" s="149"/>
      <c r="KPY128" s="149"/>
      <c r="KPZ128" s="149"/>
      <c r="KQA128" s="149"/>
      <c r="KQB128" s="149"/>
      <c r="KQC128" s="149"/>
      <c r="KQD128" s="149"/>
      <c r="KQE128" s="149"/>
      <c r="KQF128" s="149"/>
      <c r="KQG128" s="149"/>
      <c r="KQH128" s="149"/>
      <c r="KQI128" s="149"/>
      <c r="KQJ128" s="149"/>
      <c r="KQK128" s="149"/>
      <c r="KQL128" s="149"/>
      <c r="KQM128" s="149"/>
      <c r="KQN128" s="149"/>
      <c r="KQO128" s="149"/>
      <c r="KQP128" s="149"/>
      <c r="KQQ128" s="149"/>
      <c r="KQR128" s="149"/>
      <c r="KQS128" s="149"/>
      <c r="KQT128" s="149"/>
      <c r="KQU128" s="149"/>
      <c r="KQV128" s="149"/>
      <c r="KQW128" s="149"/>
      <c r="KQX128" s="149"/>
      <c r="KQY128" s="149"/>
      <c r="KQZ128" s="149"/>
      <c r="KRA128" s="149"/>
      <c r="KRB128" s="149"/>
      <c r="KRC128" s="149"/>
      <c r="KRD128" s="149"/>
      <c r="KRE128" s="149"/>
      <c r="KRF128" s="149"/>
      <c r="KRG128" s="149"/>
      <c r="KRH128" s="149"/>
      <c r="KRI128" s="149"/>
      <c r="KRJ128" s="149"/>
      <c r="KRK128" s="149"/>
      <c r="KRL128" s="149"/>
      <c r="KRM128" s="149"/>
      <c r="KRN128" s="149"/>
      <c r="KRO128" s="149"/>
      <c r="KRP128" s="149"/>
      <c r="KRQ128" s="149"/>
      <c r="KRR128" s="149"/>
      <c r="KRS128" s="149"/>
      <c r="KRT128" s="149"/>
      <c r="KRU128" s="149"/>
      <c r="KRV128" s="149"/>
      <c r="KRW128" s="149"/>
      <c r="KRX128" s="149"/>
      <c r="KRY128" s="149"/>
      <c r="KRZ128" s="149"/>
      <c r="KSA128" s="149"/>
      <c r="KSB128" s="149"/>
      <c r="KSC128" s="149"/>
      <c r="KSD128" s="149"/>
      <c r="KSE128" s="149"/>
      <c r="KSF128" s="149"/>
      <c r="KSG128" s="149"/>
      <c r="KSH128" s="149"/>
      <c r="KSI128" s="149"/>
      <c r="KSJ128" s="149"/>
      <c r="KSK128" s="149"/>
      <c r="KSL128" s="149"/>
      <c r="KSM128" s="149"/>
      <c r="KSN128" s="149"/>
      <c r="KSO128" s="149"/>
      <c r="KSP128" s="149"/>
      <c r="KSQ128" s="149"/>
      <c r="KSR128" s="149"/>
      <c r="KSS128" s="149"/>
      <c r="KST128" s="149"/>
      <c r="KSU128" s="149"/>
      <c r="KSV128" s="149"/>
      <c r="KSW128" s="149"/>
      <c r="KSX128" s="149"/>
      <c r="KSY128" s="149"/>
      <c r="KSZ128" s="149"/>
      <c r="KTA128" s="149"/>
      <c r="KTB128" s="149"/>
      <c r="KTC128" s="149"/>
      <c r="KTD128" s="149"/>
      <c r="KTE128" s="149"/>
      <c r="KTF128" s="149"/>
      <c r="KTG128" s="149"/>
      <c r="KTH128" s="149"/>
      <c r="KTI128" s="149"/>
      <c r="KTJ128" s="149"/>
      <c r="KTK128" s="149"/>
      <c r="KTL128" s="149"/>
      <c r="KTM128" s="149"/>
      <c r="KTN128" s="149"/>
      <c r="KTO128" s="149"/>
      <c r="KTP128" s="149"/>
      <c r="KTQ128" s="149"/>
      <c r="KTR128" s="149"/>
      <c r="KTS128" s="149"/>
      <c r="KTT128" s="149"/>
      <c r="KTU128" s="149"/>
      <c r="KTV128" s="149"/>
      <c r="KTW128" s="149"/>
      <c r="KTX128" s="149"/>
      <c r="KTY128" s="149"/>
      <c r="KTZ128" s="149"/>
      <c r="KUA128" s="149"/>
      <c r="KUB128" s="149"/>
      <c r="KUC128" s="149"/>
      <c r="KUD128" s="149"/>
      <c r="KUE128" s="149"/>
      <c r="KUF128" s="149"/>
      <c r="KUG128" s="149"/>
      <c r="KUH128" s="149"/>
      <c r="KUI128" s="149"/>
      <c r="KUJ128" s="149"/>
      <c r="KUK128" s="149"/>
      <c r="KUL128" s="149"/>
      <c r="KUM128" s="149"/>
      <c r="KUN128" s="149"/>
      <c r="KUO128" s="149"/>
      <c r="KUP128" s="149"/>
      <c r="KUQ128" s="149"/>
      <c r="KUR128" s="149"/>
      <c r="KUS128" s="149"/>
      <c r="KUT128" s="149"/>
      <c r="KUU128" s="149"/>
      <c r="KUV128" s="149"/>
      <c r="KUW128" s="149"/>
      <c r="KUX128" s="149"/>
      <c r="KUY128" s="149"/>
      <c r="KUZ128" s="149"/>
      <c r="KVA128" s="149"/>
      <c r="KVB128" s="149"/>
      <c r="KVC128" s="149"/>
      <c r="KVD128" s="149"/>
      <c r="KVE128" s="149"/>
      <c r="KVF128" s="149"/>
      <c r="KVG128" s="149"/>
      <c r="KVH128" s="149"/>
      <c r="KVI128" s="149"/>
      <c r="KVJ128" s="149"/>
      <c r="KVK128" s="149"/>
      <c r="KVL128" s="149"/>
      <c r="KVM128" s="149"/>
      <c r="KVN128" s="149"/>
      <c r="KVO128" s="149"/>
      <c r="KVP128" s="149"/>
      <c r="KVQ128" s="149"/>
      <c r="KVR128" s="149"/>
      <c r="KVS128" s="149"/>
      <c r="KVT128" s="149"/>
      <c r="KVU128" s="149"/>
      <c r="KVV128" s="149"/>
      <c r="KVW128" s="149"/>
      <c r="KVX128" s="149"/>
      <c r="KVY128" s="149"/>
      <c r="KVZ128" s="149"/>
      <c r="KWA128" s="149"/>
      <c r="KWB128" s="149"/>
      <c r="KWC128" s="149"/>
      <c r="KWD128" s="149"/>
      <c r="KWE128" s="149"/>
      <c r="KWF128" s="149"/>
      <c r="KWG128" s="149"/>
      <c r="KWH128" s="149"/>
      <c r="KWI128" s="149"/>
      <c r="KWJ128" s="149"/>
      <c r="KWK128" s="149"/>
      <c r="KWL128" s="149"/>
      <c r="KWM128" s="149"/>
      <c r="KWN128" s="149"/>
      <c r="KWO128" s="149"/>
      <c r="KWP128" s="149"/>
      <c r="KWQ128" s="149"/>
      <c r="KWR128" s="149"/>
      <c r="KWS128" s="149"/>
      <c r="KWT128" s="149"/>
      <c r="KWU128" s="149"/>
      <c r="KWV128" s="149"/>
      <c r="KWW128" s="149"/>
      <c r="KWX128" s="149"/>
      <c r="KWY128" s="149"/>
      <c r="KWZ128" s="149"/>
      <c r="KXA128" s="149"/>
      <c r="KXB128" s="149"/>
      <c r="KXC128" s="149"/>
      <c r="KXD128" s="149"/>
      <c r="KXE128" s="149"/>
      <c r="KXF128" s="149"/>
      <c r="KXG128" s="149"/>
      <c r="KXH128" s="149"/>
      <c r="KXI128" s="149"/>
      <c r="KXJ128" s="149"/>
      <c r="KXK128" s="149"/>
      <c r="KXL128" s="149"/>
      <c r="KXM128" s="149"/>
      <c r="KXN128" s="149"/>
      <c r="KXO128" s="149"/>
      <c r="KXP128" s="149"/>
      <c r="KXQ128" s="149"/>
      <c r="KXR128" s="149"/>
      <c r="KXS128" s="149"/>
      <c r="KXT128" s="149"/>
      <c r="KXU128" s="149"/>
      <c r="KXV128" s="149"/>
      <c r="KXW128" s="149"/>
      <c r="KXX128" s="149"/>
      <c r="KXY128" s="149"/>
      <c r="KXZ128" s="149"/>
      <c r="KYA128" s="149"/>
      <c r="KYB128" s="149"/>
      <c r="KYC128" s="149"/>
      <c r="KYD128" s="149"/>
      <c r="KYE128" s="149"/>
      <c r="KYF128" s="149"/>
      <c r="KYG128" s="149"/>
      <c r="KYH128" s="149"/>
      <c r="KYI128" s="149"/>
      <c r="KYJ128" s="149"/>
      <c r="KYK128" s="149"/>
      <c r="KYL128" s="149"/>
      <c r="KYM128" s="149"/>
      <c r="KYN128" s="149"/>
      <c r="KYO128" s="149"/>
      <c r="KYP128" s="149"/>
      <c r="KYQ128" s="149"/>
      <c r="KYR128" s="149"/>
      <c r="KYS128" s="149"/>
      <c r="KYT128" s="149"/>
      <c r="KYU128" s="149"/>
      <c r="KYV128" s="149"/>
      <c r="KYW128" s="149"/>
      <c r="KYX128" s="149"/>
      <c r="KYY128" s="149"/>
      <c r="KYZ128" s="149"/>
      <c r="KZA128" s="149"/>
      <c r="KZB128" s="149"/>
      <c r="KZC128" s="149"/>
      <c r="KZD128" s="149"/>
      <c r="KZE128" s="149"/>
      <c r="KZF128" s="149"/>
      <c r="KZG128" s="149"/>
      <c r="KZH128" s="149"/>
      <c r="KZI128" s="149"/>
      <c r="KZJ128" s="149"/>
      <c r="KZK128" s="149"/>
      <c r="KZL128" s="149"/>
      <c r="KZM128" s="149"/>
      <c r="KZN128" s="149"/>
      <c r="KZO128" s="149"/>
      <c r="KZP128" s="149"/>
      <c r="KZQ128" s="149"/>
      <c r="KZR128" s="149"/>
      <c r="KZS128" s="149"/>
      <c r="KZT128" s="149"/>
      <c r="KZU128" s="149"/>
      <c r="KZV128" s="149"/>
      <c r="KZW128" s="149"/>
      <c r="KZX128" s="149"/>
      <c r="KZY128" s="149"/>
      <c r="KZZ128" s="149"/>
      <c r="LAA128" s="149"/>
      <c r="LAB128" s="149"/>
      <c r="LAC128" s="149"/>
      <c r="LAD128" s="149"/>
      <c r="LAE128" s="149"/>
      <c r="LAF128" s="149"/>
      <c r="LAG128" s="149"/>
      <c r="LAH128" s="149"/>
      <c r="LAI128" s="149"/>
      <c r="LAJ128" s="149"/>
      <c r="LAK128" s="149"/>
      <c r="LAL128" s="149"/>
      <c r="LAM128" s="149"/>
      <c r="LAN128" s="149"/>
      <c r="LAO128" s="149"/>
      <c r="LAP128" s="149"/>
      <c r="LAQ128" s="149"/>
      <c r="LAR128" s="149"/>
      <c r="LAS128" s="149"/>
      <c r="LAT128" s="149"/>
      <c r="LAU128" s="149"/>
      <c r="LAV128" s="149"/>
      <c r="LAW128" s="149"/>
      <c r="LAX128" s="149"/>
      <c r="LAY128" s="149"/>
      <c r="LAZ128" s="149"/>
      <c r="LBA128" s="149"/>
      <c r="LBB128" s="149"/>
      <c r="LBC128" s="149"/>
      <c r="LBD128" s="149"/>
      <c r="LBE128" s="149"/>
      <c r="LBF128" s="149"/>
      <c r="LBG128" s="149"/>
      <c r="LBH128" s="149"/>
      <c r="LBI128" s="149"/>
      <c r="LBJ128" s="149"/>
      <c r="LBK128" s="149"/>
      <c r="LBL128" s="149"/>
      <c r="LBM128" s="149"/>
      <c r="LBN128" s="149"/>
      <c r="LBO128" s="149"/>
      <c r="LBP128" s="149"/>
      <c r="LBQ128" s="149"/>
      <c r="LBR128" s="149"/>
      <c r="LBS128" s="149"/>
      <c r="LBT128" s="149"/>
      <c r="LBU128" s="149"/>
      <c r="LBV128" s="149"/>
      <c r="LBW128" s="149"/>
      <c r="LBX128" s="149"/>
      <c r="LBY128" s="149"/>
      <c r="LBZ128" s="149"/>
      <c r="LCA128" s="149"/>
      <c r="LCB128" s="149"/>
      <c r="LCC128" s="149"/>
      <c r="LCD128" s="149"/>
      <c r="LCE128" s="149"/>
      <c r="LCF128" s="149"/>
      <c r="LCG128" s="149"/>
      <c r="LCH128" s="149"/>
      <c r="LCI128" s="149"/>
      <c r="LCJ128" s="149"/>
      <c r="LCK128" s="149"/>
      <c r="LCL128" s="149"/>
      <c r="LCM128" s="149"/>
      <c r="LCN128" s="149"/>
      <c r="LCO128" s="149"/>
      <c r="LCP128" s="149"/>
      <c r="LCQ128" s="149"/>
      <c r="LCR128" s="149"/>
      <c r="LCS128" s="149"/>
      <c r="LCT128" s="149"/>
      <c r="LCU128" s="149"/>
      <c r="LCV128" s="149"/>
      <c r="LCW128" s="149"/>
      <c r="LCX128" s="149"/>
      <c r="LCY128" s="149"/>
      <c r="LCZ128" s="149"/>
      <c r="LDA128" s="149"/>
      <c r="LDB128" s="149"/>
      <c r="LDC128" s="149"/>
      <c r="LDD128" s="149"/>
      <c r="LDE128" s="149"/>
      <c r="LDF128" s="149"/>
      <c r="LDG128" s="149"/>
      <c r="LDH128" s="149"/>
      <c r="LDI128" s="149"/>
      <c r="LDJ128" s="149"/>
      <c r="LDK128" s="149"/>
      <c r="LDL128" s="149"/>
      <c r="LDM128" s="149"/>
      <c r="LDN128" s="149"/>
      <c r="LDO128" s="149"/>
      <c r="LDP128" s="149"/>
      <c r="LDQ128" s="149"/>
      <c r="LDR128" s="149"/>
      <c r="LDS128" s="149"/>
      <c r="LDT128" s="149"/>
      <c r="LDU128" s="149"/>
      <c r="LDV128" s="149"/>
      <c r="LDW128" s="149"/>
      <c r="LDX128" s="149"/>
      <c r="LDY128" s="149"/>
      <c r="LDZ128" s="149"/>
      <c r="LEA128" s="149"/>
      <c r="LEB128" s="149"/>
      <c r="LEC128" s="149"/>
      <c r="LED128" s="149"/>
      <c r="LEE128" s="149"/>
      <c r="LEF128" s="149"/>
      <c r="LEG128" s="149"/>
      <c r="LEH128" s="149"/>
      <c r="LEI128" s="149"/>
      <c r="LEJ128" s="149"/>
      <c r="LEK128" s="149"/>
      <c r="LEL128" s="149"/>
      <c r="LEM128" s="149"/>
      <c r="LEN128" s="149"/>
      <c r="LEO128" s="149"/>
      <c r="LEP128" s="149"/>
      <c r="LEQ128" s="149"/>
      <c r="LER128" s="149"/>
      <c r="LES128" s="149"/>
      <c r="LET128" s="149"/>
      <c r="LEU128" s="149"/>
      <c r="LEV128" s="149"/>
      <c r="LEW128" s="149"/>
      <c r="LEX128" s="149"/>
      <c r="LEY128" s="149"/>
      <c r="LEZ128" s="149"/>
      <c r="LFA128" s="149"/>
      <c r="LFB128" s="149"/>
      <c r="LFC128" s="149"/>
      <c r="LFD128" s="149"/>
      <c r="LFE128" s="149"/>
      <c r="LFF128" s="149"/>
      <c r="LFG128" s="149"/>
      <c r="LFH128" s="149"/>
      <c r="LFI128" s="149"/>
      <c r="LFJ128" s="149"/>
      <c r="LFK128" s="149"/>
      <c r="LFL128" s="149"/>
      <c r="LFM128" s="149"/>
      <c r="LFN128" s="149"/>
      <c r="LFO128" s="149"/>
      <c r="LFP128" s="149"/>
      <c r="LFQ128" s="149"/>
      <c r="LFR128" s="149"/>
      <c r="LFS128" s="149"/>
      <c r="LFT128" s="149"/>
      <c r="LFU128" s="149"/>
      <c r="LFV128" s="149"/>
      <c r="LFW128" s="149"/>
      <c r="LFX128" s="149"/>
      <c r="LFY128" s="149"/>
      <c r="LFZ128" s="149"/>
      <c r="LGA128" s="149"/>
      <c r="LGB128" s="149"/>
      <c r="LGC128" s="149"/>
      <c r="LGD128" s="149"/>
      <c r="LGE128" s="149"/>
      <c r="LGF128" s="149"/>
      <c r="LGG128" s="149"/>
      <c r="LGH128" s="149"/>
      <c r="LGI128" s="149"/>
      <c r="LGJ128" s="149"/>
      <c r="LGK128" s="149"/>
      <c r="LGL128" s="149"/>
      <c r="LGM128" s="149"/>
      <c r="LGN128" s="149"/>
      <c r="LGO128" s="149"/>
      <c r="LGP128" s="149"/>
      <c r="LGQ128" s="149"/>
      <c r="LGR128" s="149"/>
      <c r="LGS128" s="149"/>
      <c r="LGT128" s="149"/>
      <c r="LGU128" s="149"/>
      <c r="LGV128" s="149"/>
      <c r="LGW128" s="149"/>
      <c r="LGX128" s="149"/>
      <c r="LGY128" s="149"/>
      <c r="LGZ128" s="149"/>
      <c r="LHA128" s="149"/>
      <c r="LHB128" s="149"/>
      <c r="LHC128" s="149"/>
      <c r="LHD128" s="149"/>
      <c r="LHE128" s="149"/>
      <c r="LHF128" s="149"/>
      <c r="LHG128" s="149"/>
      <c r="LHH128" s="149"/>
      <c r="LHI128" s="149"/>
      <c r="LHJ128" s="149"/>
      <c r="LHK128" s="149"/>
      <c r="LHL128" s="149"/>
      <c r="LHM128" s="149"/>
      <c r="LHN128" s="149"/>
      <c r="LHO128" s="149"/>
      <c r="LHP128" s="149"/>
      <c r="LHQ128" s="149"/>
      <c r="LHR128" s="149"/>
      <c r="LHS128" s="149"/>
      <c r="LHT128" s="149"/>
      <c r="LHU128" s="149"/>
      <c r="LHV128" s="149"/>
      <c r="LHW128" s="149"/>
      <c r="LHX128" s="149"/>
      <c r="LHY128" s="149"/>
      <c r="LHZ128" s="149"/>
      <c r="LIA128" s="149"/>
      <c r="LIB128" s="149"/>
      <c r="LIC128" s="149"/>
      <c r="LID128" s="149"/>
      <c r="LIE128" s="149"/>
      <c r="LIF128" s="149"/>
      <c r="LIG128" s="149"/>
      <c r="LIH128" s="149"/>
      <c r="LII128" s="149"/>
      <c r="LIJ128" s="149"/>
      <c r="LIK128" s="149"/>
      <c r="LIL128" s="149"/>
      <c r="LIM128" s="149"/>
      <c r="LIN128" s="149"/>
      <c r="LIO128" s="149"/>
      <c r="LIP128" s="149"/>
      <c r="LIQ128" s="149"/>
      <c r="LIR128" s="149"/>
      <c r="LIS128" s="149"/>
      <c r="LIT128" s="149"/>
      <c r="LIU128" s="149"/>
      <c r="LIV128" s="149"/>
      <c r="LIW128" s="149"/>
      <c r="LIX128" s="149"/>
      <c r="LIY128" s="149"/>
      <c r="LIZ128" s="149"/>
      <c r="LJA128" s="149"/>
      <c r="LJB128" s="149"/>
      <c r="LJC128" s="149"/>
      <c r="LJD128" s="149"/>
      <c r="LJE128" s="149"/>
      <c r="LJF128" s="149"/>
      <c r="LJG128" s="149"/>
      <c r="LJH128" s="149"/>
      <c r="LJI128" s="149"/>
      <c r="LJJ128" s="149"/>
      <c r="LJK128" s="149"/>
      <c r="LJL128" s="149"/>
      <c r="LJM128" s="149"/>
      <c r="LJN128" s="149"/>
      <c r="LJO128" s="149"/>
      <c r="LJP128" s="149"/>
      <c r="LJQ128" s="149"/>
      <c r="LJR128" s="149"/>
      <c r="LJS128" s="149"/>
      <c r="LJT128" s="149"/>
      <c r="LJU128" s="149"/>
      <c r="LJV128" s="149"/>
      <c r="LJW128" s="149"/>
      <c r="LJX128" s="149"/>
      <c r="LJY128" s="149"/>
      <c r="LJZ128" s="149"/>
      <c r="LKA128" s="149"/>
      <c r="LKB128" s="149"/>
      <c r="LKC128" s="149"/>
      <c r="LKD128" s="149"/>
      <c r="LKE128" s="149"/>
      <c r="LKF128" s="149"/>
      <c r="LKG128" s="149"/>
      <c r="LKH128" s="149"/>
      <c r="LKI128" s="149"/>
      <c r="LKJ128" s="149"/>
      <c r="LKK128" s="149"/>
      <c r="LKL128" s="149"/>
      <c r="LKM128" s="149"/>
      <c r="LKN128" s="149"/>
      <c r="LKO128" s="149"/>
      <c r="LKP128" s="149"/>
      <c r="LKQ128" s="149"/>
      <c r="LKR128" s="149"/>
      <c r="LKS128" s="149"/>
      <c r="LKT128" s="149"/>
      <c r="LKU128" s="149"/>
      <c r="LKV128" s="149"/>
      <c r="LKW128" s="149"/>
      <c r="LKX128" s="149"/>
      <c r="LKY128" s="149"/>
      <c r="LKZ128" s="149"/>
      <c r="LLA128" s="149"/>
      <c r="LLB128" s="149"/>
      <c r="LLC128" s="149"/>
      <c r="LLD128" s="149"/>
      <c r="LLE128" s="149"/>
      <c r="LLF128" s="149"/>
      <c r="LLG128" s="149"/>
      <c r="LLH128" s="149"/>
      <c r="LLI128" s="149"/>
      <c r="LLJ128" s="149"/>
      <c r="LLK128" s="149"/>
      <c r="LLL128" s="149"/>
      <c r="LLM128" s="149"/>
      <c r="LLN128" s="149"/>
      <c r="LLO128" s="149"/>
      <c r="LLP128" s="149"/>
      <c r="LLQ128" s="149"/>
      <c r="LLR128" s="149"/>
      <c r="LLS128" s="149"/>
      <c r="LLT128" s="149"/>
      <c r="LLU128" s="149"/>
      <c r="LLV128" s="149"/>
      <c r="LLW128" s="149"/>
      <c r="LLX128" s="149"/>
      <c r="LLY128" s="149"/>
      <c r="LLZ128" s="149"/>
      <c r="LMA128" s="149"/>
      <c r="LMB128" s="149"/>
      <c r="LMC128" s="149"/>
      <c r="LMD128" s="149"/>
      <c r="LME128" s="149"/>
      <c r="LMF128" s="149"/>
      <c r="LMG128" s="149"/>
      <c r="LMH128" s="149"/>
      <c r="LMI128" s="149"/>
      <c r="LMJ128" s="149"/>
      <c r="LMK128" s="149"/>
      <c r="LML128" s="149"/>
      <c r="LMM128" s="149"/>
      <c r="LMN128" s="149"/>
      <c r="LMO128" s="149"/>
      <c r="LMP128" s="149"/>
      <c r="LMQ128" s="149"/>
      <c r="LMR128" s="149"/>
      <c r="LMS128" s="149"/>
      <c r="LMT128" s="149"/>
      <c r="LMU128" s="149"/>
      <c r="LMV128" s="149"/>
      <c r="LMW128" s="149"/>
      <c r="LMX128" s="149"/>
      <c r="LMY128" s="149"/>
      <c r="LMZ128" s="149"/>
      <c r="LNA128" s="149"/>
      <c r="LNB128" s="149"/>
      <c r="LNC128" s="149"/>
      <c r="LND128" s="149"/>
      <c r="LNE128" s="149"/>
      <c r="LNF128" s="149"/>
      <c r="LNG128" s="149"/>
      <c r="LNH128" s="149"/>
      <c r="LNI128" s="149"/>
      <c r="LNJ128" s="149"/>
      <c r="LNK128" s="149"/>
      <c r="LNL128" s="149"/>
      <c r="LNM128" s="149"/>
      <c r="LNN128" s="149"/>
      <c r="LNO128" s="149"/>
      <c r="LNP128" s="149"/>
      <c r="LNQ128" s="149"/>
      <c r="LNR128" s="149"/>
      <c r="LNS128" s="149"/>
      <c r="LNT128" s="149"/>
      <c r="LNU128" s="149"/>
      <c r="LNV128" s="149"/>
      <c r="LNW128" s="149"/>
      <c r="LNX128" s="149"/>
      <c r="LNY128" s="149"/>
      <c r="LNZ128" s="149"/>
      <c r="LOA128" s="149"/>
      <c r="LOB128" s="149"/>
      <c r="LOC128" s="149"/>
      <c r="LOD128" s="149"/>
      <c r="LOE128" s="149"/>
      <c r="LOF128" s="149"/>
      <c r="LOG128" s="149"/>
      <c r="LOH128" s="149"/>
      <c r="LOI128" s="149"/>
      <c r="LOJ128" s="149"/>
      <c r="LOK128" s="149"/>
      <c r="LOL128" s="149"/>
      <c r="LOM128" s="149"/>
      <c r="LON128" s="149"/>
      <c r="LOO128" s="149"/>
      <c r="LOP128" s="149"/>
      <c r="LOQ128" s="149"/>
      <c r="LOR128" s="149"/>
      <c r="LOS128" s="149"/>
      <c r="LOT128" s="149"/>
      <c r="LOU128" s="149"/>
      <c r="LOV128" s="149"/>
      <c r="LOW128" s="149"/>
      <c r="LOX128" s="149"/>
      <c r="LOY128" s="149"/>
      <c r="LOZ128" s="149"/>
      <c r="LPA128" s="149"/>
      <c r="LPB128" s="149"/>
      <c r="LPC128" s="149"/>
      <c r="LPD128" s="149"/>
      <c r="LPE128" s="149"/>
      <c r="LPF128" s="149"/>
      <c r="LPG128" s="149"/>
      <c r="LPH128" s="149"/>
      <c r="LPI128" s="149"/>
      <c r="LPJ128" s="149"/>
      <c r="LPK128" s="149"/>
      <c r="LPL128" s="149"/>
      <c r="LPM128" s="149"/>
      <c r="LPN128" s="149"/>
      <c r="LPO128" s="149"/>
      <c r="LPP128" s="149"/>
      <c r="LPQ128" s="149"/>
      <c r="LPR128" s="149"/>
      <c r="LPS128" s="149"/>
      <c r="LPT128" s="149"/>
      <c r="LPU128" s="149"/>
      <c r="LPV128" s="149"/>
      <c r="LPW128" s="149"/>
      <c r="LPX128" s="149"/>
      <c r="LPY128" s="149"/>
      <c r="LPZ128" s="149"/>
      <c r="LQA128" s="149"/>
      <c r="LQB128" s="149"/>
      <c r="LQC128" s="149"/>
      <c r="LQD128" s="149"/>
      <c r="LQE128" s="149"/>
      <c r="LQF128" s="149"/>
      <c r="LQG128" s="149"/>
      <c r="LQH128" s="149"/>
      <c r="LQI128" s="149"/>
      <c r="LQJ128" s="149"/>
      <c r="LQK128" s="149"/>
      <c r="LQL128" s="149"/>
      <c r="LQM128" s="149"/>
      <c r="LQN128" s="149"/>
      <c r="LQO128" s="149"/>
      <c r="LQP128" s="149"/>
      <c r="LQQ128" s="149"/>
      <c r="LQR128" s="149"/>
      <c r="LQS128" s="149"/>
      <c r="LQT128" s="149"/>
      <c r="LQU128" s="149"/>
      <c r="LQV128" s="149"/>
      <c r="LQW128" s="149"/>
      <c r="LQX128" s="149"/>
      <c r="LQY128" s="149"/>
      <c r="LQZ128" s="149"/>
      <c r="LRA128" s="149"/>
      <c r="LRB128" s="149"/>
      <c r="LRC128" s="149"/>
      <c r="LRD128" s="149"/>
      <c r="LRE128" s="149"/>
      <c r="LRF128" s="149"/>
      <c r="LRG128" s="149"/>
      <c r="LRH128" s="149"/>
      <c r="LRI128" s="149"/>
      <c r="LRJ128" s="149"/>
      <c r="LRK128" s="149"/>
      <c r="LRL128" s="149"/>
      <c r="LRM128" s="149"/>
      <c r="LRN128" s="149"/>
      <c r="LRO128" s="149"/>
      <c r="LRP128" s="149"/>
      <c r="LRQ128" s="149"/>
      <c r="LRR128" s="149"/>
      <c r="LRS128" s="149"/>
      <c r="LRT128" s="149"/>
      <c r="LRU128" s="149"/>
      <c r="LRV128" s="149"/>
      <c r="LRW128" s="149"/>
      <c r="LRX128" s="149"/>
      <c r="LRY128" s="149"/>
      <c r="LRZ128" s="149"/>
      <c r="LSA128" s="149"/>
      <c r="LSB128" s="149"/>
      <c r="LSC128" s="149"/>
      <c r="LSD128" s="149"/>
      <c r="LSE128" s="149"/>
      <c r="LSF128" s="149"/>
      <c r="LSG128" s="149"/>
      <c r="LSH128" s="149"/>
      <c r="LSI128" s="149"/>
      <c r="LSJ128" s="149"/>
      <c r="LSK128" s="149"/>
      <c r="LSL128" s="149"/>
      <c r="LSM128" s="149"/>
      <c r="LSN128" s="149"/>
      <c r="LSO128" s="149"/>
      <c r="LSP128" s="149"/>
      <c r="LSQ128" s="149"/>
      <c r="LSR128" s="149"/>
      <c r="LSS128" s="149"/>
      <c r="LST128" s="149"/>
      <c r="LSU128" s="149"/>
      <c r="LSV128" s="149"/>
      <c r="LSW128" s="149"/>
      <c r="LSX128" s="149"/>
      <c r="LSY128" s="149"/>
      <c r="LSZ128" s="149"/>
      <c r="LTA128" s="149"/>
      <c r="LTB128" s="149"/>
      <c r="LTC128" s="149"/>
      <c r="LTD128" s="149"/>
      <c r="LTE128" s="149"/>
      <c r="LTF128" s="149"/>
      <c r="LTG128" s="149"/>
      <c r="LTH128" s="149"/>
      <c r="LTI128" s="149"/>
      <c r="LTJ128" s="149"/>
      <c r="LTK128" s="149"/>
      <c r="LTL128" s="149"/>
      <c r="LTM128" s="149"/>
      <c r="LTN128" s="149"/>
      <c r="LTO128" s="149"/>
      <c r="LTP128" s="149"/>
      <c r="LTQ128" s="149"/>
      <c r="LTR128" s="149"/>
      <c r="LTS128" s="149"/>
      <c r="LTT128" s="149"/>
      <c r="LTU128" s="149"/>
      <c r="LTV128" s="149"/>
      <c r="LTW128" s="149"/>
      <c r="LTX128" s="149"/>
      <c r="LTY128" s="149"/>
      <c r="LTZ128" s="149"/>
      <c r="LUA128" s="149"/>
      <c r="LUB128" s="149"/>
      <c r="LUC128" s="149"/>
      <c r="LUD128" s="149"/>
      <c r="LUE128" s="149"/>
      <c r="LUF128" s="149"/>
      <c r="LUG128" s="149"/>
      <c r="LUH128" s="149"/>
      <c r="LUI128" s="149"/>
      <c r="LUJ128" s="149"/>
      <c r="LUK128" s="149"/>
      <c r="LUL128" s="149"/>
      <c r="LUM128" s="149"/>
      <c r="LUN128" s="149"/>
      <c r="LUO128" s="149"/>
      <c r="LUP128" s="149"/>
      <c r="LUQ128" s="149"/>
      <c r="LUR128" s="149"/>
      <c r="LUS128" s="149"/>
      <c r="LUT128" s="149"/>
      <c r="LUU128" s="149"/>
      <c r="LUV128" s="149"/>
      <c r="LUW128" s="149"/>
      <c r="LUX128" s="149"/>
      <c r="LUY128" s="149"/>
      <c r="LUZ128" s="149"/>
      <c r="LVA128" s="149"/>
      <c r="LVB128" s="149"/>
      <c r="LVC128" s="149"/>
      <c r="LVD128" s="149"/>
      <c r="LVE128" s="149"/>
      <c r="LVF128" s="149"/>
      <c r="LVG128" s="149"/>
      <c r="LVH128" s="149"/>
      <c r="LVI128" s="149"/>
      <c r="LVJ128" s="149"/>
      <c r="LVK128" s="149"/>
      <c r="LVL128" s="149"/>
      <c r="LVM128" s="149"/>
      <c r="LVN128" s="149"/>
      <c r="LVO128" s="149"/>
      <c r="LVP128" s="149"/>
      <c r="LVQ128" s="149"/>
      <c r="LVR128" s="149"/>
      <c r="LVS128" s="149"/>
      <c r="LVT128" s="149"/>
      <c r="LVU128" s="149"/>
      <c r="LVV128" s="149"/>
      <c r="LVW128" s="149"/>
      <c r="LVX128" s="149"/>
      <c r="LVY128" s="149"/>
      <c r="LVZ128" s="149"/>
      <c r="LWA128" s="149"/>
      <c r="LWB128" s="149"/>
      <c r="LWC128" s="149"/>
      <c r="LWD128" s="149"/>
      <c r="LWE128" s="149"/>
      <c r="LWF128" s="149"/>
      <c r="LWG128" s="149"/>
      <c r="LWH128" s="149"/>
      <c r="LWI128" s="149"/>
      <c r="LWJ128" s="149"/>
      <c r="LWK128" s="149"/>
      <c r="LWL128" s="149"/>
      <c r="LWM128" s="149"/>
      <c r="LWN128" s="149"/>
      <c r="LWO128" s="149"/>
      <c r="LWP128" s="149"/>
      <c r="LWQ128" s="149"/>
      <c r="LWR128" s="149"/>
      <c r="LWS128" s="149"/>
      <c r="LWT128" s="149"/>
      <c r="LWU128" s="149"/>
      <c r="LWV128" s="149"/>
      <c r="LWW128" s="149"/>
      <c r="LWX128" s="149"/>
      <c r="LWY128" s="149"/>
      <c r="LWZ128" s="149"/>
      <c r="LXA128" s="149"/>
      <c r="LXB128" s="149"/>
      <c r="LXC128" s="149"/>
      <c r="LXD128" s="149"/>
      <c r="LXE128" s="149"/>
      <c r="LXF128" s="149"/>
      <c r="LXG128" s="149"/>
      <c r="LXH128" s="149"/>
      <c r="LXI128" s="149"/>
      <c r="LXJ128" s="149"/>
      <c r="LXK128" s="149"/>
      <c r="LXL128" s="149"/>
      <c r="LXM128" s="149"/>
      <c r="LXN128" s="149"/>
      <c r="LXO128" s="149"/>
      <c r="LXP128" s="149"/>
      <c r="LXQ128" s="149"/>
      <c r="LXR128" s="149"/>
      <c r="LXS128" s="149"/>
      <c r="LXT128" s="149"/>
      <c r="LXU128" s="149"/>
      <c r="LXV128" s="149"/>
      <c r="LXW128" s="149"/>
      <c r="LXX128" s="149"/>
      <c r="LXY128" s="149"/>
      <c r="LXZ128" s="149"/>
      <c r="LYA128" s="149"/>
      <c r="LYB128" s="149"/>
      <c r="LYC128" s="149"/>
      <c r="LYD128" s="149"/>
      <c r="LYE128" s="149"/>
      <c r="LYF128" s="149"/>
      <c r="LYG128" s="149"/>
      <c r="LYH128" s="149"/>
      <c r="LYI128" s="149"/>
      <c r="LYJ128" s="149"/>
      <c r="LYK128" s="149"/>
      <c r="LYL128" s="149"/>
      <c r="LYM128" s="149"/>
      <c r="LYN128" s="149"/>
      <c r="LYO128" s="149"/>
      <c r="LYP128" s="149"/>
      <c r="LYQ128" s="149"/>
      <c r="LYR128" s="149"/>
      <c r="LYS128" s="149"/>
      <c r="LYT128" s="149"/>
      <c r="LYU128" s="149"/>
      <c r="LYV128" s="149"/>
      <c r="LYW128" s="149"/>
      <c r="LYX128" s="149"/>
      <c r="LYY128" s="149"/>
      <c r="LYZ128" s="149"/>
      <c r="LZA128" s="149"/>
      <c r="LZB128" s="149"/>
      <c r="LZC128" s="149"/>
      <c r="LZD128" s="149"/>
      <c r="LZE128" s="149"/>
      <c r="LZF128" s="149"/>
      <c r="LZG128" s="149"/>
      <c r="LZH128" s="149"/>
      <c r="LZI128" s="149"/>
      <c r="LZJ128" s="149"/>
      <c r="LZK128" s="149"/>
      <c r="LZL128" s="149"/>
      <c r="LZM128" s="149"/>
      <c r="LZN128" s="149"/>
      <c r="LZO128" s="149"/>
      <c r="LZP128" s="149"/>
      <c r="LZQ128" s="149"/>
      <c r="LZR128" s="149"/>
      <c r="LZS128" s="149"/>
      <c r="LZT128" s="149"/>
      <c r="LZU128" s="149"/>
      <c r="LZV128" s="149"/>
      <c r="LZW128" s="149"/>
      <c r="LZX128" s="149"/>
      <c r="LZY128" s="149"/>
      <c r="LZZ128" s="149"/>
      <c r="MAA128" s="149"/>
      <c r="MAB128" s="149"/>
      <c r="MAC128" s="149"/>
      <c r="MAD128" s="149"/>
      <c r="MAE128" s="149"/>
      <c r="MAF128" s="149"/>
      <c r="MAG128" s="149"/>
      <c r="MAH128" s="149"/>
      <c r="MAI128" s="149"/>
      <c r="MAJ128" s="149"/>
      <c r="MAK128" s="149"/>
      <c r="MAL128" s="149"/>
      <c r="MAM128" s="149"/>
      <c r="MAN128" s="149"/>
      <c r="MAO128" s="149"/>
      <c r="MAP128" s="149"/>
      <c r="MAQ128" s="149"/>
      <c r="MAR128" s="149"/>
      <c r="MAS128" s="149"/>
      <c r="MAT128" s="149"/>
      <c r="MAU128" s="149"/>
      <c r="MAV128" s="149"/>
      <c r="MAW128" s="149"/>
      <c r="MAX128" s="149"/>
      <c r="MAY128" s="149"/>
      <c r="MAZ128" s="149"/>
      <c r="MBA128" s="149"/>
      <c r="MBB128" s="149"/>
      <c r="MBC128" s="149"/>
      <c r="MBD128" s="149"/>
      <c r="MBE128" s="149"/>
      <c r="MBF128" s="149"/>
      <c r="MBG128" s="149"/>
      <c r="MBH128" s="149"/>
      <c r="MBI128" s="149"/>
      <c r="MBJ128" s="149"/>
      <c r="MBK128" s="149"/>
      <c r="MBL128" s="149"/>
      <c r="MBM128" s="149"/>
      <c r="MBN128" s="149"/>
      <c r="MBO128" s="149"/>
      <c r="MBP128" s="149"/>
      <c r="MBQ128" s="149"/>
      <c r="MBR128" s="149"/>
      <c r="MBS128" s="149"/>
      <c r="MBT128" s="149"/>
      <c r="MBU128" s="149"/>
      <c r="MBV128" s="149"/>
      <c r="MBW128" s="149"/>
      <c r="MBX128" s="149"/>
      <c r="MBY128" s="149"/>
      <c r="MBZ128" s="149"/>
      <c r="MCA128" s="149"/>
      <c r="MCB128" s="149"/>
      <c r="MCC128" s="149"/>
      <c r="MCD128" s="149"/>
      <c r="MCE128" s="149"/>
      <c r="MCF128" s="149"/>
      <c r="MCG128" s="149"/>
      <c r="MCH128" s="149"/>
      <c r="MCI128" s="149"/>
      <c r="MCJ128" s="149"/>
      <c r="MCK128" s="149"/>
      <c r="MCL128" s="149"/>
      <c r="MCM128" s="149"/>
      <c r="MCN128" s="149"/>
      <c r="MCO128" s="149"/>
      <c r="MCP128" s="149"/>
      <c r="MCQ128" s="149"/>
      <c r="MCR128" s="149"/>
      <c r="MCS128" s="149"/>
      <c r="MCT128" s="149"/>
      <c r="MCU128" s="149"/>
      <c r="MCV128" s="149"/>
      <c r="MCW128" s="149"/>
      <c r="MCX128" s="149"/>
      <c r="MCY128" s="149"/>
      <c r="MCZ128" s="149"/>
      <c r="MDA128" s="149"/>
      <c r="MDB128" s="149"/>
      <c r="MDC128" s="149"/>
      <c r="MDD128" s="149"/>
      <c r="MDE128" s="149"/>
      <c r="MDF128" s="149"/>
      <c r="MDG128" s="149"/>
      <c r="MDH128" s="149"/>
      <c r="MDI128" s="149"/>
      <c r="MDJ128" s="149"/>
      <c r="MDK128" s="149"/>
      <c r="MDL128" s="149"/>
      <c r="MDM128" s="149"/>
      <c r="MDN128" s="149"/>
      <c r="MDO128" s="149"/>
      <c r="MDP128" s="149"/>
      <c r="MDQ128" s="149"/>
      <c r="MDR128" s="149"/>
      <c r="MDS128" s="149"/>
      <c r="MDT128" s="149"/>
      <c r="MDU128" s="149"/>
      <c r="MDV128" s="149"/>
      <c r="MDW128" s="149"/>
      <c r="MDX128" s="149"/>
      <c r="MDY128" s="149"/>
      <c r="MDZ128" s="149"/>
      <c r="MEA128" s="149"/>
      <c r="MEB128" s="149"/>
      <c r="MEC128" s="149"/>
      <c r="MED128" s="149"/>
      <c r="MEE128" s="149"/>
      <c r="MEF128" s="149"/>
      <c r="MEG128" s="149"/>
      <c r="MEH128" s="149"/>
      <c r="MEI128" s="149"/>
      <c r="MEJ128" s="149"/>
      <c r="MEK128" s="149"/>
      <c r="MEL128" s="149"/>
      <c r="MEM128" s="149"/>
      <c r="MEN128" s="149"/>
      <c r="MEO128" s="149"/>
      <c r="MEP128" s="149"/>
      <c r="MEQ128" s="149"/>
      <c r="MER128" s="149"/>
      <c r="MES128" s="149"/>
      <c r="MET128" s="149"/>
      <c r="MEU128" s="149"/>
      <c r="MEV128" s="149"/>
      <c r="MEW128" s="149"/>
      <c r="MEX128" s="149"/>
      <c r="MEY128" s="149"/>
      <c r="MEZ128" s="149"/>
      <c r="MFA128" s="149"/>
      <c r="MFB128" s="149"/>
      <c r="MFC128" s="149"/>
      <c r="MFD128" s="149"/>
      <c r="MFE128" s="149"/>
      <c r="MFF128" s="149"/>
      <c r="MFG128" s="149"/>
      <c r="MFH128" s="149"/>
      <c r="MFI128" s="149"/>
      <c r="MFJ128" s="149"/>
      <c r="MFK128" s="149"/>
      <c r="MFL128" s="149"/>
      <c r="MFM128" s="149"/>
      <c r="MFN128" s="149"/>
      <c r="MFO128" s="149"/>
      <c r="MFP128" s="149"/>
      <c r="MFQ128" s="149"/>
      <c r="MFR128" s="149"/>
      <c r="MFS128" s="149"/>
      <c r="MFT128" s="149"/>
      <c r="MFU128" s="149"/>
      <c r="MFV128" s="149"/>
      <c r="MFW128" s="149"/>
      <c r="MFX128" s="149"/>
      <c r="MFY128" s="149"/>
      <c r="MFZ128" s="149"/>
      <c r="MGA128" s="149"/>
      <c r="MGB128" s="149"/>
      <c r="MGC128" s="149"/>
      <c r="MGD128" s="149"/>
      <c r="MGE128" s="149"/>
      <c r="MGF128" s="149"/>
      <c r="MGG128" s="149"/>
      <c r="MGH128" s="149"/>
      <c r="MGI128" s="149"/>
      <c r="MGJ128" s="149"/>
      <c r="MGK128" s="149"/>
      <c r="MGL128" s="149"/>
      <c r="MGM128" s="149"/>
      <c r="MGN128" s="149"/>
      <c r="MGO128" s="149"/>
      <c r="MGP128" s="149"/>
      <c r="MGQ128" s="149"/>
      <c r="MGR128" s="149"/>
      <c r="MGS128" s="149"/>
      <c r="MGT128" s="149"/>
      <c r="MGU128" s="149"/>
      <c r="MGV128" s="149"/>
      <c r="MGW128" s="149"/>
      <c r="MGX128" s="149"/>
      <c r="MGY128" s="149"/>
      <c r="MGZ128" s="149"/>
      <c r="MHA128" s="149"/>
      <c r="MHB128" s="149"/>
      <c r="MHC128" s="149"/>
      <c r="MHD128" s="149"/>
      <c r="MHE128" s="149"/>
      <c r="MHF128" s="149"/>
      <c r="MHG128" s="149"/>
      <c r="MHH128" s="149"/>
      <c r="MHI128" s="149"/>
      <c r="MHJ128" s="149"/>
      <c r="MHK128" s="149"/>
      <c r="MHL128" s="149"/>
      <c r="MHM128" s="149"/>
      <c r="MHN128" s="149"/>
      <c r="MHO128" s="149"/>
      <c r="MHP128" s="149"/>
      <c r="MHQ128" s="149"/>
      <c r="MHR128" s="149"/>
      <c r="MHS128" s="149"/>
      <c r="MHT128" s="149"/>
      <c r="MHU128" s="149"/>
      <c r="MHV128" s="149"/>
      <c r="MHW128" s="149"/>
      <c r="MHX128" s="149"/>
      <c r="MHY128" s="149"/>
      <c r="MHZ128" s="149"/>
      <c r="MIA128" s="149"/>
      <c r="MIB128" s="149"/>
      <c r="MIC128" s="149"/>
      <c r="MID128" s="149"/>
      <c r="MIE128" s="149"/>
      <c r="MIF128" s="149"/>
      <c r="MIG128" s="149"/>
      <c r="MIH128" s="149"/>
      <c r="MII128" s="149"/>
      <c r="MIJ128" s="149"/>
      <c r="MIK128" s="149"/>
      <c r="MIL128" s="149"/>
      <c r="MIM128" s="149"/>
      <c r="MIN128" s="149"/>
      <c r="MIO128" s="149"/>
      <c r="MIP128" s="149"/>
      <c r="MIQ128" s="149"/>
      <c r="MIR128" s="149"/>
      <c r="MIS128" s="149"/>
      <c r="MIT128" s="149"/>
      <c r="MIU128" s="149"/>
      <c r="MIV128" s="149"/>
      <c r="MIW128" s="149"/>
      <c r="MIX128" s="149"/>
      <c r="MIY128" s="149"/>
      <c r="MIZ128" s="149"/>
      <c r="MJA128" s="149"/>
      <c r="MJB128" s="149"/>
      <c r="MJC128" s="149"/>
      <c r="MJD128" s="149"/>
      <c r="MJE128" s="149"/>
      <c r="MJF128" s="149"/>
      <c r="MJG128" s="149"/>
      <c r="MJH128" s="149"/>
      <c r="MJI128" s="149"/>
      <c r="MJJ128" s="149"/>
      <c r="MJK128" s="149"/>
      <c r="MJL128" s="149"/>
      <c r="MJM128" s="149"/>
      <c r="MJN128" s="149"/>
      <c r="MJO128" s="149"/>
      <c r="MJP128" s="149"/>
      <c r="MJQ128" s="149"/>
      <c r="MJR128" s="149"/>
      <c r="MJS128" s="149"/>
      <c r="MJT128" s="149"/>
      <c r="MJU128" s="149"/>
      <c r="MJV128" s="149"/>
      <c r="MJW128" s="149"/>
      <c r="MJX128" s="149"/>
      <c r="MJY128" s="149"/>
      <c r="MJZ128" s="149"/>
      <c r="MKA128" s="149"/>
      <c r="MKB128" s="149"/>
      <c r="MKC128" s="149"/>
      <c r="MKD128" s="149"/>
      <c r="MKE128" s="149"/>
      <c r="MKF128" s="149"/>
      <c r="MKG128" s="149"/>
      <c r="MKH128" s="149"/>
      <c r="MKI128" s="149"/>
      <c r="MKJ128" s="149"/>
      <c r="MKK128" s="149"/>
      <c r="MKL128" s="149"/>
      <c r="MKM128" s="149"/>
      <c r="MKN128" s="149"/>
      <c r="MKO128" s="149"/>
      <c r="MKP128" s="149"/>
      <c r="MKQ128" s="149"/>
      <c r="MKR128" s="149"/>
      <c r="MKS128" s="149"/>
      <c r="MKT128" s="149"/>
      <c r="MKU128" s="149"/>
      <c r="MKV128" s="149"/>
      <c r="MKW128" s="149"/>
      <c r="MKX128" s="149"/>
      <c r="MKY128" s="149"/>
      <c r="MKZ128" s="149"/>
      <c r="MLA128" s="149"/>
      <c r="MLB128" s="149"/>
      <c r="MLC128" s="149"/>
      <c r="MLD128" s="149"/>
      <c r="MLE128" s="149"/>
      <c r="MLF128" s="149"/>
      <c r="MLG128" s="149"/>
      <c r="MLH128" s="149"/>
      <c r="MLI128" s="149"/>
      <c r="MLJ128" s="149"/>
      <c r="MLK128" s="149"/>
      <c r="MLL128" s="149"/>
      <c r="MLM128" s="149"/>
      <c r="MLN128" s="149"/>
      <c r="MLO128" s="149"/>
      <c r="MLP128" s="149"/>
      <c r="MLQ128" s="149"/>
      <c r="MLR128" s="149"/>
      <c r="MLS128" s="149"/>
      <c r="MLT128" s="149"/>
      <c r="MLU128" s="149"/>
      <c r="MLV128" s="149"/>
      <c r="MLW128" s="149"/>
      <c r="MLX128" s="149"/>
      <c r="MLY128" s="149"/>
      <c r="MLZ128" s="149"/>
      <c r="MMA128" s="149"/>
      <c r="MMB128" s="149"/>
      <c r="MMC128" s="149"/>
      <c r="MMD128" s="149"/>
      <c r="MME128" s="149"/>
      <c r="MMF128" s="149"/>
      <c r="MMG128" s="149"/>
      <c r="MMH128" s="149"/>
      <c r="MMI128" s="149"/>
      <c r="MMJ128" s="149"/>
      <c r="MMK128" s="149"/>
      <c r="MML128" s="149"/>
      <c r="MMM128" s="149"/>
      <c r="MMN128" s="149"/>
      <c r="MMO128" s="149"/>
      <c r="MMP128" s="149"/>
      <c r="MMQ128" s="149"/>
      <c r="MMR128" s="149"/>
      <c r="MMS128" s="149"/>
      <c r="MMT128" s="149"/>
      <c r="MMU128" s="149"/>
      <c r="MMV128" s="149"/>
      <c r="MMW128" s="149"/>
      <c r="MMX128" s="149"/>
      <c r="MMY128" s="149"/>
      <c r="MMZ128" s="149"/>
      <c r="MNA128" s="149"/>
      <c r="MNB128" s="149"/>
      <c r="MNC128" s="149"/>
      <c r="MND128" s="149"/>
      <c r="MNE128" s="149"/>
      <c r="MNF128" s="149"/>
      <c r="MNG128" s="149"/>
      <c r="MNH128" s="149"/>
      <c r="MNI128" s="149"/>
      <c r="MNJ128" s="149"/>
      <c r="MNK128" s="149"/>
      <c r="MNL128" s="149"/>
      <c r="MNM128" s="149"/>
      <c r="MNN128" s="149"/>
      <c r="MNO128" s="149"/>
      <c r="MNP128" s="149"/>
      <c r="MNQ128" s="149"/>
      <c r="MNR128" s="149"/>
      <c r="MNS128" s="149"/>
      <c r="MNT128" s="149"/>
      <c r="MNU128" s="149"/>
      <c r="MNV128" s="149"/>
      <c r="MNW128" s="149"/>
      <c r="MNX128" s="149"/>
      <c r="MNY128" s="149"/>
      <c r="MNZ128" s="149"/>
      <c r="MOA128" s="149"/>
      <c r="MOB128" s="149"/>
      <c r="MOC128" s="149"/>
      <c r="MOD128" s="149"/>
      <c r="MOE128" s="149"/>
      <c r="MOF128" s="149"/>
      <c r="MOG128" s="149"/>
      <c r="MOH128" s="149"/>
      <c r="MOI128" s="149"/>
      <c r="MOJ128" s="149"/>
      <c r="MOK128" s="149"/>
      <c r="MOL128" s="149"/>
      <c r="MOM128" s="149"/>
      <c r="MON128" s="149"/>
      <c r="MOO128" s="149"/>
      <c r="MOP128" s="149"/>
      <c r="MOQ128" s="149"/>
      <c r="MOR128" s="149"/>
      <c r="MOS128" s="149"/>
      <c r="MOT128" s="149"/>
      <c r="MOU128" s="149"/>
      <c r="MOV128" s="149"/>
      <c r="MOW128" s="149"/>
      <c r="MOX128" s="149"/>
      <c r="MOY128" s="149"/>
      <c r="MOZ128" s="149"/>
      <c r="MPA128" s="149"/>
      <c r="MPB128" s="149"/>
      <c r="MPC128" s="149"/>
      <c r="MPD128" s="149"/>
      <c r="MPE128" s="149"/>
      <c r="MPF128" s="149"/>
      <c r="MPG128" s="149"/>
      <c r="MPH128" s="149"/>
      <c r="MPI128" s="149"/>
      <c r="MPJ128" s="149"/>
      <c r="MPK128" s="149"/>
      <c r="MPL128" s="149"/>
      <c r="MPM128" s="149"/>
      <c r="MPN128" s="149"/>
      <c r="MPO128" s="149"/>
      <c r="MPP128" s="149"/>
      <c r="MPQ128" s="149"/>
      <c r="MPR128" s="149"/>
      <c r="MPS128" s="149"/>
      <c r="MPT128" s="149"/>
      <c r="MPU128" s="149"/>
      <c r="MPV128" s="149"/>
      <c r="MPW128" s="149"/>
      <c r="MPX128" s="149"/>
      <c r="MPY128" s="149"/>
      <c r="MPZ128" s="149"/>
      <c r="MQA128" s="149"/>
      <c r="MQB128" s="149"/>
      <c r="MQC128" s="149"/>
      <c r="MQD128" s="149"/>
      <c r="MQE128" s="149"/>
      <c r="MQF128" s="149"/>
      <c r="MQG128" s="149"/>
      <c r="MQH128" s="149"/>
      <c r="MQI128" s="149"/>
      <c r="MQJ128" s="149"/>
      <c r="MQK128" s="149"/>
      <c r="MQL128" s="149"/>
      <c r="MQM128" s="149"/>
      <c r="MQN128" s="149"/>
      <c r="MQO128" s="149"/>
      <c r="MQP128" s="149"/>
      <c r="MQQ128" s="149"/>
      <c r="MQR128" s="149"/>
      <c r="MQS128" s="149"/>
      <c r="MQT128" s="149"/>
      <c r="MQU128" s="149"/>
      <c r="MQV128" s="149"/>
      <c r="MQW128" s="149"/>
      <c r="MQX128" s="149"/>
      <c r="MQY128" s="149"/>
      <c r="MQZ128" s="149"/>
      <c r="MRA128" s="149"/>
      <c r="MRB128" s="149"/>
      <c r="MRC128" s="149"/>
      <c r="MRD128" s="149"/>
      <c r="MRE128" s="149"/>
      <c r="MRF128" s="149"/>
      <c r="MRG128" s="149"/>
      <c r="MRH128" s="149"/>
      <c r="MRI128" s="149"/>
      <c r="MRJ128" s="149"/>
      <c r="MRK128" s="149"/>
      <c r="MRL128" s="149"/>
      <c r="MRM128" s="149"/>
      <c r="MRN128" s="149"/>
      <c r="MRO128" s="149"/>
      <c r="MRP128" s="149"/>
      <c r="MRQ128" s="149"/>
      <c r="MRR128" s="149"/>
      <c r="MRS128" s="149"/>
      <c r="MRT128" s="149"/>
      <c r="MRU128" s="149"/>
      <c r="MRV128" s="149"/>
      <c r="MRW128" s="149"/>
      <c r="MRX128" s="149"/>
      <c r="MRY128" s="149"/>
      <c r="MRZ128" s="149"/>
      <c r="MSA128" s="149"/>
      <c r="MSB128" s="149"/>
      <c r="MSC128" s="149"/>
      <c r="MSD128" s="149"/>
      <c r="MSE128" s="149"/>
      <c r="MSF128" s="149"/>
      <c r="MSG128" s="149"/>
      <c r="MSH128" s="149"/>
      <c r="MSI128" s="149"/>
      <c r="MSJ128" s="149"/>
      <c r="MSK128" s="149"/>
      <c r="MSL128" s="149"/>
      <c r="MSM128" s="149"/>
      <c r="MSN128" s="149"/>
      <c r="MSO128" s="149"/>
      <c r="MSP128" s="149"/>
      <c r="MSQ128" s="149"/>
      <c r="MSR128" s="149"/>
      <c r="MSS128" s="149"/>
      <c r="MST128" s="149"/>
      <c r="MSU128" s="149"/>
      <c r="MSV128" s="149"/>
      <c r="MSW128" s="149"/>
      <c r="MSX128" s="149"/>
      <c r="MSY128" s="149"/>
      <c r="MSZ128" s="149"/>
      <c r="MTA128" s="149"/>
      <c r="MTB128" s="149"/>
      <c r="MTC128" s="149"/>
      <c r="MTD128" s="149"/>
      <c r="MTE128" s="149"/>
      <c r="MTF128" s="149"/>
      <c r="MTG128" s="149"/>
      <c r="MTH128" s="149"/>
      <c r="MTI128" s="149"/>
      <c r="MTJ128" s="149"/>
      <c r="MTK128" s="149"/>
      <c r="MTL128" s="149"/>
      <c r="MTM128" s="149"/>
      <c r="MTN128" s="149"/>
      <c r="MTO128" s="149"/>
      <c r="MTP128" s="149"/>
      <c r="MTQ128" s="149"/>
      <c r="MTR128" s="149"/>
      <c r="MTS128" s="149"/>
      <c r="MTT128" s="149"/>
      <c r="MTU128" s="149"/>
      <c r="MTV128" s="149"/>
      <c r="MTW128" s="149"/>
      <c r="MTX128" s="149"/>
      <c r="MTY128" s="149"/>
      <c r="MTZ128" s="149"/>
      <c r="MUA128" s="149"/>
      <c r="MUB128" s="149"/>
      <c r="MUC128" s="149"/>
      <c r="MUD128" s="149"/>
      <c r="MUE128" s="149"/>
      <c r="MUF128" s="149"/>
      <c r="MUG128" s="149"/>
      <c r="MUH128" s="149"/>
      <c r="MUI128" s="149"/>
      <c r="MUJ128" s="149"/>
      <c r="MUK128" s="149"/>
      <c r="MUL128" s="149"/>
      <c r="MUM128" s="149"/>
      <c r="MUN128" s="149"/>
      <c r="MUO128" s="149"/>
      <c r="MUP128" s="149"/>
      <c r="MUQ128" s="149"/>
      <c r="MUR128" s="149"/>
      <c r="MUS128" s="149"/>
      <c r="MUT128" s="149"/>
      <c r="MUU128" s="149"/>
      <c r="MUV128" s="149"/>
      <c r="MUW128" s="149"/>
      <c r="MUX128" s="149"/>
      <c r="MUY128" s="149"/>
      <c r="MUZ128" s="149"/>
      <c r="MVA128" s="149"/>
      <c r="MVB128" s="149"/>
      <c r="MVC128" s="149"/>
      <c r="MVD128" s="149"/>
      <c r="MVE128" s="149"/>
      <c r="MVF128" s="149"/>
      <c r="MVG128" s="149"/>
      <c r="MVH128" s="149"/>
      <c r="MVI128" s="149"/>
      <c r="MVJ128" s="149"/>
      <c r="MVK128" s="149"/>
      <c r="MVL128" s="149"/>
      <c r="MVM128" s="149"/>
      <c r="MVN128" s="149"/>
      <c r="MVO128" s="149"/>
      <c r="MVP128" s="149"/>
      <c r="MVQ128" s="149"/>
      <c r="MVR128" s="149"/>
      <c r="MVS128" s="149"/>
      <c r="MVT128" s="149"/>
      <c r="MVU128" s="149"/>
      <c r="MVV128" s="149"/>
      <c r="MVW128" s="149"/>
      <c r="MVX128" s="149"/>
      <c r="MVY128" s="149"/>
      <c r="MVZ128" s="149"/>
      <c r="MWA128" s="149"/>
      <c r="MWB128" s="149"/>
      <c r="MWC128" s="149"/>
      <c r="MWD128" s="149"/>
      <c r="MWE128" s="149"/>
      <c r="MWF128" s="149"/>
      <c r="MWG128" s="149"/>
      <c r="MWH128" s="149"/>
      <c r="MWI128" s="149"/>
      <c r="MWJ128" s="149"/>
      <c r="MWK128" s="149"/>
      <c r="MWL128" s="149"/>
      <c r="MWM128" s="149"/>
      <c r="MWN128" s="149"/>
      <c r="MWO128" s="149"/>
      <c r="MWP128" s="149"/>
      <c r="MWQ128" s="149"/>
      <c r="MWR128" s="149"/>
      <c r="MWS128" s="149"/>
      <c r="MWT128" s="149"/>
      <c r="MWU128" s="149"/>
      <c r="MWV128" s="149"/>
      <c r="MWW128" s="149"/>
      <c r="MWX128" s="149"/>
      <c r="MWY128" s="149"/>
      <c r="MWZ128" s="149"/>
      <c r="MXA128" s="149"/>
      <c r="MXB128" s="149"/>
      <c r="MXC128" s="149"/>
      <c r="MXD128" s="149"/>
      <c r="MXE128" s="149"/>
      <c r="MXF128" s="149"/>
      <c r="MXG128" s="149"/>
      <c r="MXH128" s="149"/>
      <c r="MXI128" s="149"/>
      <c r="MXJ128" s="149"/>
      <c r="MXK128" s="149"/>
      <c r="MXL128" s="149"/>
      <c r="MXM128" s="149"/>
      <c r="MXN128" s="149"/>
      <c r="MXO128" s="149"/>
      <c r="MXP128" s="149"/>
      <c r="MXQ128" s="149"/>
      <c r="MXR128" s="149"/>
      <c r="MXS128" s="149"/>
      <c r="MXT128" s="149"/>
      <c r="MXU128" s="149"/>
      <c r="MXV128" s="149"/>
      <c r="MXW128" s="149"/>
      <c r="MXX128" s="149"/>
      <c r="MXY128" s="149"/>
      <c r="MXZ128" s="149"/>
      <c r="MYA128" s="149"/>
      <c r="MYB128" s="149"/>
      <c r="MYC128" s="149"/>
      <c r="MYD128" s="149"/>
      <c r="MYE128" s="149"/>
      <c r="MYF128" s="149"/>
      <c r="MYG128" s="149"/>
      <c r="MYH128" s="149"/>
      <c r="MYI128" s="149"/>
      <c r="MYJ128" s="149"/>
      <c r="MYK128" s="149"/>
      <c r="MYL128" s="149"/>
      <c r="MYM128" s="149"/>
      <c r="MYN128" s="149"/>
      <c r="MYO128" s="149"/>
      <c r="MYP128" s="149"/>
      <c r="MYQ128" s="149"/>
      <c r="MYR128" s="149"/>
      <c r="MYS128" s="149"/>
      <c r="MYT128" s="149"/>
      <c r="MYU128" s="149"/>
      <c r="MYV128" s="149"/>
      <c r="MYW128" s="149"/>
      <c r="MYX128" s="149"/>
      <c r="MYY128" s="149"/>
      <c r="MYZ128" s="149"/>
      <c r="MZA128" s="149"/>
      <c r="MZB128" s="149"/>
      <c r="MZC128" s="149"/>
      <c r="MZD128" s="149"/>
      <c r="MZE128" s="149"/>
      <c r="MZF128" s="149"/>
      <c r="MZG128" s="149"/>
      <c r="MZH128" s="149"/>
      <c r="MZI128" s="149"/>
      <c r="MZJ128" s="149"/>
      <c r="MZK128" s="149"/>
      <c r="MZL128" s="149"/>
      <c r="MZM128" s="149"/>
      <c r="MZN128" s="149"/>
      <c r="MZO128" s="149"/>
      <c r="MZP128" s="149"/>
      <c r="MZQ128" s="149"/>
      <c r="MZR128" s="149"/>
      <c r="MZS128" s="149"/>
      <c r="MZT128" s="149"/>
      <c r="MZU128" s="149"/>
      <c r="MZV128" s="149"/>
      <c r="MZW128" s="149"/>
      <c r="MZX128" s="149"/>
      <c r="MZY128" s="149"/>
      <c r="MZZ128" s="149"/>
      <c r="NAA128" s="149"/>
      <c r="NAB128" s="149"/>
      <c r="NAC128" s="149"/>
      <c r="NAD128" s="149"/>
      <c r="NAE128" s="149"/>
      <c r="NAF128" s="149"/>
      <c r="NAG128" s="149"/>
      <c r="NAH128" s="149"/>
      <c r="NAI128" s="149"/>
      <c r="NAJ128" s="149"/>
      <c r="NAK128" s="149"/>
      <c r="NAL128" s="149"/>
      <c r="NAM128" s="149"/>
      <c r="NAN128" s="149"/>
      <c r="NAO128" s="149"/>
      <c r="NAP128" s="149"/>
      <c r="NAQ128" s="149"/>
      <c r="NAR128" s="149"/>
      <c r="NAS128" s="149"/>
      <c r="NAT128" s="149"/>
      <c r="NAU128" s="149"/>
      <c r="NAV128" s="149"/>
      <c r="NAW128" s="149"/>
      <c r="NAX128" s="149"/>
      <c r="NAY128" s="149"/>
      <c r="NAZ128" s="149"/>
      <c r="NBA128" s="149"/>
      <c r="NBB128" s="149"/>
      <c r="NBC128" s="149"/>
      <c r="NBD128" s="149"/>
      <c r="NBE128" s="149"/>
      <c r="NBF128" s="149"/>
      <c r="NBG128" s="149"/>
      <c r="NBH128" s="149"/>
      <c r="NBI128" s="149"/>
      <c r="NBJ128" s="149"/>
      <c r="NBK128" s="149"/>
      <c r="NBL128" s="149"/>
      <c r="NBM128" s="149"/>
      <c r="NBN128" s="149"/>
      <c r="NBO128" s="149"/>
      <c r="NBP128" s="149"/>
      <c r="NBQ128" s="149"/>
      <c r="NBR128" s="149"/>
      <c r="NBS128" s="149"/>
      <c r="NBT128" s="149"/>
      <c r="NBU128" s="149"/>
      <c r="NBV128" s="149"/>
      <c r="NBW128" s="149"/>
      <c r="NBX128" s="149"/>
      <c r="NBY128" s="149"/>
      <c r="NBZ128" s="149"/>
      <c r="NCA128" s="149"/>
      <c r="NCB128" s="149"/>
      <c r="NCC128" s="149"/>
      <c r="NCD128" s="149"/>
      <c r="NCE128" s="149"/>
      <c r="NCF128" s="149"/>
      <c r="NCG128" s="149"/>
      <c r="NCH128" s="149"/>
      <c r="NCI128" s="149"/>
      <c r="NCJ128" s="149"/>
      <c r="NCK128" s="149"/>
      <c r="NCL128" s="149"/>
      <c r="NCM128" s="149"/>
      <c r="NCN128" s="149"/>
      <c r="NCO128" s="149"/>
      <c r="NCP128" s="149"/>
      <c r="NCQ128" s="149"/>
      <c r="NCR128" s="149"/>
      <c r="NCS128" s="149"/>
      <c r="NCT128" s="149"/>
      <c r="NCU128" s="149"/>
      <c r="NCV128" s="149"/>
      <c r="NCW128" s="149"/>
      <c r="NCX128" s="149"/>
      <c r="NCY128" s="149"/>
      <c r="NCZ128" s="149"/>
      <c r="NDA128" s="149"/>
      <c r="NDB128" s="149"/>
      <c r="NDC128" s="149"/>
      <c r="NDD128" s="149"/>
      <c r="NDE128" s="149"/>
      <c r="NDF128" s="149"/>
      <c r="NDG128" s="149"/>
      <c r="NDH128" s="149"/>
      <c r="NDI128" s="149"/>
      <c r="NDJ128" s="149"/>
      <c r="NDK128" s="149"/>
      <c r="NDL128" s="149"/>
      <c r="NDM128" s="149"/>
      <c r="NDN128" s="149"/>
      <c r="NDO128" s="149"/>
      <c r="NDP128" s="149"/>
      <c r="NDQ128" s="149"/>
      <c r="NDR128" s="149"/>
      <c r="NDS128" s="149"/>
      <c r="NDT128" s="149"/>
      <c r="NDU128" s="149"/>
      <c r="NDV128" s="149"/>
      <c r="NDW128" s="149"/>
      <c r="NDX128" s="149"/>
      <c r="NDY128" s="149"/>
      <c r="NDZ128" s="149"/>
      <c r="NEA128" s="149"/>
      <c r="NEB128" s="149"/>
      <c r="NEC128" s="149"/>
      <c r="NED128" s="149"/>
      <c r="NEE128" s="149"/>
      <c r="NEF128" s="149"/>
      <c r="NEG128" s="149"/>
      <c r="NEH128" s="149"/>
      <c r="NEI128" s="149"/>
      <c r="NEJ128" s="149"/>
      <c r="NEK128" s="149"/>
      <c r="NEL128" s="149"/>
      <c r="NEM128" s="149"/>
      <c r="NEN128" s="149"/>
      <c r="NEO128" s="149"/>
      <c r="NEP128" s="149"/>
      <c r="NEQ128" s="149"/>
      <c r="NER128" s="149"/>
      <c r="NES128" s="149"/>
      <c r="NET128" s="149"/>
      <c r="NEU128" s="149"/>
      <c r="NEV128" s="149"/>
      <c r="NEW128" s="149"/>
      <c r="NEX128" s="149"/>
      <c r="NEY128" s="149"/>
      <c r="NEZ128" s="149"/>
      <c r="NFA128" s="149"/>
      <c r="NFB128" s="149"/>
      <c r="NFC128" s="149"/>
      <c r="NFD128" s="149"/>
      <c r="NFE128" s="149"/>
      <c r="NFF128" s="149"/>
      <c r="NFG128" s="149"/>
      <c r="NFH128" s="149"/>
      <c r="NFI128" s="149"/>
      <c r="NFJ128" s="149"/>
      <c r="NFK128" s="149"/>
      <c r="NFL128" s="149"/>
      <c r="NFM128" s="149"/>
      <c r="NFN128" s="149"/>
      <c r="NFO128" s="149"/>
      <c r="NFP128" s="149"/>
      <c r="NFQ128" s="149"/>
      <c r="NFR128" s="149"/>
      <c r="NFS128" s="149"/>
      <c r="NFT128" s="149"/>
      <c r="NFU128" s="149"/>
      <c r="NFV128" s="149"/>
      <c r="NFW128" s="149"/>
      <c r="NFX128" s="149"/>
      <c r="NFY128" s="149"/>
      <c r="NFZ128" s="149"/>
      <c r="NGA128" s="149"/>
      <c r="NGB128" s="149"/>
      <c r="NGC128" s="149"/>
      <c r="NGD128" s="149"/>
      <c r="NGE128" s="149"/>
      <c r="NGF128" s="149"/>
      <c r="NGG128" s="149"/>
      <c r="NGH128" s="149"/>
      <c r="NGI128" s="149"/>
      <c r="NGJ128" s="149"/>
      <c r="NGK128" s="149"/>
      <c r="NGL128" s="149"/>
      <c r="NGM128" s="149"/>
      <c r="NGN128" s="149"/>
      <c r="NGO128" s="149"/>
      <c r="NGP128" s="149"/>
      <c r="NGQ128" s="149"/>
      <c r="NGR128" s="149"/>
      <c r="NGS128" s="149"/>
      <c r="NGT128" s="149"/>
      <c r="NGU128" s="149"/>
      <c r="NGV128" s="149"/>
      <c r="NGW128" s="149"/>
      <c r="NGX128" s="149"/>
      <c r="NGY128" s="149"/>
      <c r="NGZ128" s="149"/>
      <c r="NHA128" s="149"/>
      <c r="NHB128" s="149"/>
      <c r="NHC128" s="149"/>
      <c r="NHD128" s="149"/>
      <c r="NHE128" s="149"/>
      <c r="NHF128" s="149"/>
      <c r="NHG128" s="149"/>
      <c r="NHH128" s="149"/>
      <c r="NHI128" s="149"/>
      <c r="NHJ128" s="149"/>
      <c r="NHK128" s="149"/>
      <c r="NHL128" s="149"/>
      <c r="NHM128" s="149"/>
      <c r="NHN128" s="149"/>
      <c r="NHO128" s="149"/>
      <c r="NHP128" s="149"/>
      <c r="NHQ128" s="149"/>
      <c r="NHR128" s="149"/>
      <c r="NHS128" s="149"/>
      <c r="NHT128" s="149"/>
      <c r="NHU128" s="149"/>
      <c r="NHV128" s="149"/>
      <c r="NHW128" s="149"/>
      <c r="NHX128" s="149"/>
      <c r="NHY128" s="149"/>
      <c r="NHZ128" s="149"/>
      <c r="NIA128" s="149"/>
      <c r="NIB128" s="149"/>
      <c r="NIC128" s="149"/>
      <c r="NID128" s="149"/>
      <c r="NIE128" s="149"/>
      <c r="NIF128" s="149"/>
      <c r="NIG128" s="149"/>
      <c r="NIH128" s="149"/>
      <c r="NII128" s="149"/>
      <c r="NIJ128" s="149"/>
      <c r="NIK128" s="149"/>
      <c r="NIL128" s="149"/>
      <c r="NIM128" s="149"/>
      <c r="NIN128" s="149"/>
      <c r="NIO128" s="149"/>
      <c r="NIP128" s="149"/>
      <c r="NIQ128" s="149"/>
      <c r="NIR128" s="149"/>
      <c r="NIS128" s="149"/>
      <c r="NIT128" s="149"/>
      <c r="NIU128" s="149"/>
      <c r="NIV128" s="149"/>
      <c r="NIW128" s="149"/>
      <c r="NIX128" s="149"/>
      <c r="NIY128" s="149"/>
      <c r="NIZ128" s="149"/>
      <c r="NJA128" s="149"/>
      <c r="NJB128" s="149"/>
      <c r="NJC128" s="149"/>
      <c r="NJD128" s="149"/>
      <c r="NJE128" s="149"/>
      <c r="NJF128" s="149"/>
      <c r="NJG128" s="149"/>
      <c r="NJH128" s="149"/>
      <c r="NJI128" s="149"/>
      <c r="NJJ128" s="149"/>
      <c r="NJK128" s="149"/>
      <c r="NJL128" s="149"/>
      <c r="NJM128" s="149"/>
      <c r="NJN128" s="149"/>
      <c r="NJO128" s="149"/>
      <c r="NJP128" s="149"/>
      <c r="NJQ128" s="149"/>
      <c r="NJR128" s="149"/>
      <c r="NJS128" s="149"/>
      <c r="NJT128" s="149"/>
      <c r="NJU128" s="149"/>
      <c r="NJV128" s="149"/>
      <c r="NJW128" s="149"/>
      <c r="NJX128" s="149"/>
      <c r="NJY128" s="149"/>
      <c r="NJZ128" s="149"/>
      <c r="NKA128" s="149"/>
      <c r="NKB128" s="149"/>
      <c r="NKC128" s="149"/>
      <c r="NKD128" s="149"/>
      <c r="NKE128" s="149"/>
      <c r="NKF128" s="149"/>
      <c r="NKG128" s="149"/>
      <c r="NKH128" s="149"/>
      <c r="NKI128" s="149"/>
      <c r="NKJ128" s="149"/>
      <c r="NKK128" s="149"/>
      <c r="NKL128" s="149"/>
      <c r="NKM128" s="149"/>
      <c r="NKN128" s="149"/>
      <c r="NKO128" s="149"/>
      <c r="NKP128" s="149"/>
      <c r="NKQ128" s="149"/>
      <c r="NKR128" s="149"/>
      <c r="NKS128" s="149"/>
      <c r="NKT128" s="149"/>
      <c r="NKU128" s="149"/>
      <c r="NKV128" s="149"/>
      <c r="NKW128" s="149"/>
      <c r="NKX128" s="149"/>
      <c r="NKY128" s="149"/>
      <c r="NKZ128" s="149"/>
      <c r="NLA128" s="149"/>
      <c r="NLB128" s="149"/>
      <c r="NLC128" s="149"/>
      <c r="NLD128" s="149"/>
      <c r="NLE128" s="149"/>
      <c r="NLF128" s="149"/>
      <c r="NLG128" s="149"/>
      <c r="NLH128" s="149"/>
      <c r="NLI128" s="149"/>
      <c r="NLJ128" s="149"/>
      <c r="NLK128" s="149"/>
      <c r="NLL128" s="149"/>
      <c r="NLM128" s="149"/>
      <c r="NLN128" s="149"/>
      <c r="NLO128" s="149"/>
      <c r="NLP128" s="149"/>
      <c r="NLQ128" s="149"/>
      <c r="NLR128" s="149"/>
      <c r="NLS128" s="149"/>
      <c r="NLT128" s="149"/>
      <c r="NLU128" s="149"/>
      <c r="NLV128" s="149"/>
      <c r="NLW128" s="149"/>
      <c r="NLX128" s="149"/>
      <c r="NLY128" s="149"/>
      <c r="NLZ128" s="149"/>
      <c r="NMA128" s="149"/>
      <c r="NMB128" s="149"/>
      <c r="NMC128" s="149"/>
      <c r="NMD128" s="149"/>
      <c r="NME128" s="149"/>
      <c r="NMF128" s="149"/>
      <c r="NMG128" s="149"/>
      <c r="NMH128" s="149"/>
      <c r="NMI128" s="149"/>
      <c r="NMJ128" s="149"/>
      <c r="NMK128" s="149"/>
      <c r="NML128" s="149"/>
      <c r="NMM128" s="149"/>
      <c r="NMN128" s="149"/>
      <c r="NMO128" s="149"/>
      <c r="NMP128" s="149"/>
      <c r="NMQ128" s="149"/>
      <c r="NMR128" s="149"/>
      <c r="NMS128" s="149"/>
      <c r="NMT128" s="149"/>
      <c r="NMU128" s="149"/>
      <c r="NMV128" s="149"/>
      <c r="NMW128" s="149"/>
      <c r="NMX128" s="149"/>
      <c r="NMY128" s="149"/>
      <c r="NMZ128" s="149"/>
      <c r="NNA128" s="149"/>
      <c r="NNB128" s="149"/>
      <c r="NNC128" s="149"/>
      <c r="NND128" s="149"/>
      <c r="NNE128" s="149"/>
      <c r="NNF128" s="149"/>
      <c r="NNG128" s="149"/>
      <c r="NNH128" s="149"/>
      <c r="NNI128" s="149"/>
      <c r="NNJ128" s="149"/>
      <c r="NNK128" s="149"/>
      <c r="NNL128" s="149"/>
      <c r="NNM128" s="149"/>
      <c r="NNN128" s="149"/>
      <c r="NNO128" s="149"/>
      <c r="NNP128" s="149"/>
      <c r="NNQ128" s="149"/>
      <c r="NNR128" s="149"/>
      <c r="NNS128" s="149"/>
      <c r="NNT128" s="149"/>
      <c r="NNU128" s="149"/>
      <c r="NNV128" s="149"/>
      <c r="NNW128" s="149"/>
      <c r="NNX128" s="149"/>
      <c r="NNY128" s="149"/>
      <c r="NNZ128" s="149"/>
      <c r="NOA128" s="149"/>
      <c r="NOB128" s="149"/>
      <c r="NOC128" s="149"/>
      <c r="NOD128" s="149"/>
      <c r="NOE128" s="149"/>
      <c r="NOF128" s="149"/>
      <c r="NOG128" s="149"/>
      <c r="NOH128" s="149"/>
      <c r="NOI128" s="149"/>
      <c r="NOJ128" s="149"/>
      <c r="NOK128" s="149"/>
      <c r="NOL128" s="149"/>
      <c r="NOM128" s="149"/>
      <c r="NON128" s="149"/>
      <c r="NOO128" s="149"/>
      <c r="NOP128" s="149"/>
      <c r="NOQ128" s="149"/>
      <c r="NOR128" s="149"/>
      <c r="NOS128" s="149"/>
      <c r="NOT128" s="149"/>
      <c r="NOU128" s="149"/>
      <c r="NOV128" s="149"/>
      <c r="NOW128" s="149"/>
      <c r="NOX128" s="149"/>
      <c r="NOY128" s="149"/>
      <c r="NOZ128" s="149"/>
      <c r="NPA128" s="149"/>
      <c r="NPB128" s="149"/>
      <c r="NPC128" s="149"/>
      <c r="NPD128" s="149"/>
      <c r="NPE128" s="149"/>
      <c r="NPF128" s="149"/>
      <c r="NPG128" s="149"/>
      <c r="NPH128" s="149"/>
      <c r="NPI128" s="149"/>
      <c r="NPJ128" s="149"/>
      <c r="NPK128" s="149"/>
      <c r="NPL128" s="149"/>
      <c r="NPM128" s="149"/>
      <c r="NPN128" s="149"/>
      <c r="NPO128" s="149"/>
      <c r="NPP128" s="149"/>
      <c r="NPQ128" s="149"/>
      <c r="NPR128" s="149"/>
      <c r="NPS128" s="149"/>
      <c r="NPT128" s="149"/>
      <c r="NPU128" s="149"/>
      <c r="NPV128" s="149"/>
      <c r="NPW128" s="149"/>
      <c r="NPX128" s="149"/>
      <c r="NPY128" s="149"/>
      <c r="NPZ128" s="149"/>
      <c r="NQA128" s="149"/>
      <c r="NQB128" s="149"/>
      <c r="NQC128" s="149"/>
      <c r="NQD128" s="149"/>
      <c r="NQE128" s="149"/>
      <c r="NQF128" s="149"/>
      <c r="NQG128" s="149"/>
      <c r="NQH128" s="149"/>
      <c r="NQI128" s="149"/>
      <c r="NQJ128" s="149"/>
      <c r="NQK128" s="149"/>
      <c r="NQL128" s="149"/>
      <c r="NQM128" s="149"/>
      <c r="NQN128" s="149"/>
      <c r="NQO128" s="149"/>
      <c r="NQP128" s="149"/>
      <c r="NQQ128" s="149"/>
      <c r="NQR128" s="149"/>
      <c r="NQS128" s="149"/>
      <c r="NQT128" s="149"/>
      <c r="NQU128" s="149"/>
      <c r="NQV128" s="149"/>
      <c r="NQW128" s="149"/>
      <c r="NQX128" s="149"/>
      <c r="NQY128" s="149"/>
      <c r="NQZ128" s="149"/>
      <c r="NRA128" s="149"/>
      <c r="NRB128" s="149"/>
      <c r="NRC128" s="149"/>
      <c r="NRD128" s="149"/>
      <c r="NRE128" s="149"/>
      <c r="NRF128" s="149"/>
      <c r="NRG128" s="149"/>
      <c r="NRH128" s="149"/>
      <c r="NRI128" s="149"/>
      <c r="NRJ128" s="149"/>
      <c r="NRK128" s="149"/>
      <c r="NRL128" s="149"/>
      <c r="NRM128" s="149"/>
      <c r="NRN128" s="149"/>
      <c r="NRO128" s="149"/>
      <c r="NRP128" s="149"/>
      <c r="NRQ128" s="149"/>
      <c r="NRR128" s="149"/>
      <c r="NRS128" s="149"/>
      <c r="NRT128" s="149"/>
      <c r="NRU128" s="149"/>
      <c r="NRV128" s="149"/>
      <c r="NRW128" s="149"/>
      <c r="NRX128" s="149"/>
      <c r="NRY128" s="149"/>
      <c r="NRZ128" s="149"/>
      <c r="NSA128" s="149"/>
      <c r="NSB128" s="149"/>
      <c r="NSC128" s="149"/>
      <c r="NSD128" s="149"/>
      <c r="NSE128" s="149"/>
      <c r="NSF128" s="149"/>
      <c r="NSG128" s="149"/>
      <c r="NSH128" s="149"/>
      <c r="NSI128" s="149"/>
      <c r="NSJ128" s="149"/>
      <c r="NSK128" s="149"/>
      <c r="NSL128" s="149"/>
      <c r="NSM128" s="149"/>
      <c r="NSN128" s="149"/>
      <c r="NSO128" s="149"/>
      <c r="NSP128" s="149"/>
      <c r="NSQ128" s="149"/>
      <c r="NSR128" s="149"/>
      <c r="NSS128" s="149"/>
      <c r="NST128" s="149"/>
      <c r="NSU128" s="149"/>
      <c r="NSV128" s="149"/>
      <c r="NSW128" s="149"/>
      <c r="NSX128" s="149"/>
      <c r="NSY128" s="149"/>
      <c r="NSZ128" s="149"/>
      <c r="NTA128" s="149"/>
      <c r="NTB128" s="149"/>
      <c r="NTC128" s="149"/>
      <c r="NTD128" s="149"/>
      <c r="NTE128" s="149"/>
      <c r="NTF128" s="149"/>
      <c r="NTG128" s="149"/>
      <c r="NTH128" s="149"/>
      <c r="NTI128" s="149"/>
      <c r="NTJ128" s="149"/>
      <c r="NTK128" s="149"/>
      <c r="NTL128" s="149"/>
      <c r="NTM128" s="149"/>
      <c r="NTN128" s="149"/>
      <c r="NTO128" s="149"/>
      <c r="NTP128" s="149"/>
      <c r="NTQ128" s="149"/>
      <c r="NTR128" s="149"/>
      <c r="NTS128" s="149"/>
      <c r="NTT128" s="149"/>
      <c r="NTU128" s="149"/>
      <c r="NTV128" s="149"/>
      <c r="NTW128" s="149"/>
      <c r="NTX128" s="149"/>
      <c r="NTY128" s="149"/>
      <c r="NTZ128" s="149"/>
      <c r="NUA128" s="149"/>
      <c r="NUB128" s="149"/>
      <c r="NUC128" s="149"/>
      <c r="NUD128" s="149"/>
      <c r="NUE128" s="149"/>
      <c r="NUF128" s="149"/>
      <c r="NUG128" s="149"/>
      <c r="NUH128" s="149"/>
      <c r="NUI128" s="149"/>
      <c r="NUJ128" s="149"/>
      <c r="NUK128" s="149"/>
      <c r="NUL128" s="149"/>
      <c r="NUM128" s="149"/>
      <c r="NUN128" s="149"/>
      <c r="NUO128" s="149"/>
      <c r="NUP128" s="149"/>
      <c r="NUQ128" s="149"/>
      <c r="NUR128" s="149"/>
      <c r="NUS128" s="149"/>
      <c r="NUT128" s="149"/>
      <c r="NUU128" s="149"/>
      <c r="NUV128" s="149"/>
      <c r="NUW128" s="149"/>
      <c r="NUX128" s="149"/>
      <c r="NUY128" s="149"/>
      <c r="NUZ128" s="149"/>
      <c r="NVA128" s="149"/>
      <c r="NVB128" s="149"/>
      <c r="NVC128" s="149"/>
      <c r="NVD128" s="149"/>
      <c r="NVE128" s="149"/>
      <c r="NVF128" s="149"/>
      <c r="NVG128" s="149"/>
      <c r="NVH128" s="149"/>
      <c r="NVI128" s="149"/>
      <c r="NVJ128" s="149"/>
      <c r="NVK128" s="149"/>
      <c r="NVL128" s="149"/>
      <c r="NVM128" s="149"/>
      <c r="NVN128" s="149"/>
      <c r="NVO128" s="149"/>
      <c r="NVP128" s="149"/>
      <c r="NVQ128" s="149"/>
      <c r="NVR128" s="149"/>
      <c r="NVS128" s="149"/>
      <c r="NVT128" s="149"/>
      <c r="NVU128" s="149"/>
      <c r="NVV128" s="149"/>
      <c r="NVW128" s="149"/>
      <c r="NVX128" s="149"/>
      <c r="NVY128" s="149"/>
      <c r="NVZ128" s="149"/>
      <c r="NWA128" s="149"/>
      <c r="NWB128" s="149"/>
      <c r="NWC128" s="149"/>
      <c r="NWD128" s="149"/>
      <c r="NWE128" s="149"/>
      <c r="NWF128" s="149"/>
      <c r="NWG128" s="149"/>
      <c r="NWH128" s="149"/>
      <c r="NWI128" s="149"/>
      <c r="NWJ128" s="149"/>
      <c r="NWK128" s="149"/>
      <c r="NWL128" s="149"/>
      <c r="NWM128" s="149"/>
      <c r="NWN128" s="149"/>
      <c r="NWO128" s="149"/>
      <c r="NWP128" s="149"/>
      <c r="NWQ128" s="149"/>
      <c r="NWR128" s="149"/>
      <c r="NWS128" s="149"/>
      <c r="NWT128" s="149"/>
      <c r="NWU128" s="149"/>
      <c r="NWV128" s="149"/>
      <c r="NWW128" s="149"/>
      <c r="NWX128" s="149"/>
      <c r="NWY128" s="149"/>
      <c r="NWZ128" s="149"/>
      <c r="NXA128" s="149"/>
      <c r="NXB128" s="149"/>
      <c r="NXC128" s="149"/>
      <c r="NXD128" s="149"/>
      <c r="NXE128" s="149"/>
      <c r="NXF128" s="149"/>
      <c r="NXG128" s="149"/>
      <c r="NXH128" s="149"/>
      <c r="NXI128" s="149"/>
      <c r="NXJ128" s="149"/>
      <c r="NXK128" s="149"/>
      <c r="NXL128" s="149"/>
      <c r="NXM128" s="149"/>
      <c r="NXN128" s="149"/>
      <c r="NXO128" s="149"/>
      <c r="NXP128" s="149"/>
      <c r="NXQ128" s="149"/>
      <c r="NXR128" s="149"/>
      <c r="NXS128" s="149"/>
      <c r="NXT128" s="149"/>
      <c r="NXU128" s="149"/>
      <c r="NXV128" s="149"/>
      <c r="NXW128" s="149"/>
      <c r="NXX128" s="149"/>
      <c r="NXY128" s="149"/>
      <c r="NXZ128" s="149"/>
      <c r="NYA128" s="149"/>
      <c r="NYB128" s="149"/>
      <c r="NYC128" s="149"/>
      <c r="NYD128" s="149"/>
      <c r="NYE128" s="149"/>
      <c r="NYF128" s="149"/>
      <c r="NYG128" s="149"/>
      <c r="NYH128" s="149"/>
      <c r="NYI128" s="149"/>
      <c r="NYJ128" s="149"/>
      <c r="NYK128" s="149"/>
      <c r="NYL128" s="149"/>
      <c r="NYM128" s="149"/>
      <c r="NYN128" s="149"/>
      <c r="NYO128" s="149"/>
      <c r="NYP128" s="149"/>
      <c r="NYQ128" s="149"/>
      <c r="NYR128" s="149"/>
      <c r="NYS128" s="149"/>
      <c r="NYT128" s="149"/>
      <c r="NYU128" s="149"/>
      <c r="NYV128" s="149"/>
      <c r="NYW128" s="149"/>
      <c r="NYX128" s="149"/>
      <c r="NYY128" s="149"/>
      <c r="NYZ128" s="149"/>
      <c r="NZA128" s="149"/>
      <c r="NZB128" s="149"/>
      <c r="NZC128" s="149"/>
      <c r="NZD128" s="149"/>
      <c r="NZE128" s="149"/>
      <c r="NZF128" s="149"/>
      <c r="NZG128" s="149"/>
      <c r="NZH128" s="149"/>
      <c r="NZI128" s="149"/>
      <c r="NZJ128" s="149"/>
      <c r="NZK128" s="149"/>
      <c r="NZL128" s="149"/>
      <c r="NZM128" s="149"/>
      <c r="NZN128" s="149"/>
      <c r="NZO128" s="149"/>
      <c r="NZP128" s="149"/>
      <c r="NZQ128" s="149"/>
      <c r="NZR128" s="149"/>
      <c r="NZS128" s="149"/>
      <c r="NZT128" s="149"/>
      <c r="NZU128" s="149"/>
      <c r="NZV128" s="149"/>
      <c r="NZW128" s="149"/>
      <c r="NZX128" s="149"/>
      <c r="NZY128" s="149"/>
      <c r="NZZ128" s="149"/>
      <c r="OAA128" s="149"/>
      <c r="OAB128" s="149"/>
      <c r="OAC128" s="149"/>
      <c r="OAD128" s="149"/>
      <c r="OAE128" s="149"/>
      <c r="OAF128" s="149"/>
      <c r="OAG128" s="149"/>
      <c r="OAH128" s="149"/>
      <c r="OAI128" s="149"/>
      <c r="OAJ128" s="149"/>
      <c r="OAK128" s="149"/>
      <c r="OAL128" s="149"/>
      <c r="OAM128" s="149"/>
      <c r="OAN128" s="149"/>
      <c r="OAO128" s="149"/>
      <c r="OAP128" s="149"/>
      <c r="OAQ128" s="149"/>
      <c r="OAR128" s="149"/>
      <c r="OAS128" s="149"/>
      <c r="OAT128" s="149"/>
      <c r="OAU128" s="149"/>
      <c r="OAV128" s="149"/>
      <c r="OAW128" s="149"/>
      <c r="OAX128" s="149"/>
      <c r="OAY128" s="149"/>
      <c r="OAZ128" s="149"/>
      <c r="OBA128" s="149"/>
      <c r="OBB128" s="149"/>
      <c r="OBC128" s="149"/>
      <c r="OBD128" s="149"/>
      <c r="OBE128" s="149"/>
      <c r="OBF128" s="149"/>
      <c r="OBG128" s="149"/>
      <c r="OBH128" s="149"/>
      <c r="OBI128" s="149"/>
      <c r="OBJ128" s="149"/>
      <c r="OBK128" s="149"/>
      <c r="OBL128" s="149"/>
      <c r="OBM128" s="149"/>
      <c r="OBN128" s="149"/>
      <c r="OBO128" s="149"/>
      <c r="OBP128" s="149"/>
      <c r="OBQ128" s="149"/>
      <c r="OBR128" s="149"/>
      <c r="OBS128" s="149"/>
      <c r="OBT128" s="149"/>
      <c r="OBU128" s="149"/>
      <c r="OBV128" s="149"/>
      <c r="OBW128" s="149"/>
      <c r="OBX128" s="149"/>
      <c r="OBY128" s="149"/>
      <c r="OBZ128" s="149"/>
      <c r="OCA128" s="149"/>
      <c r="OCB128" s="149"/>
      <c r="OCC128" s="149"/>
      <c r="OCD128" s="149"/>
      <c r="OCE128" s="149"/>
      <c r="OCF128" s="149"/>
      <c r="OCG128" s="149"/>
      <c r="OCH128" s="149"/>
      <c r="OCI128" s="149"/>
      <c r="OCJ128" s="149"/>
      <c r="OCK128" s="149"/>
      <c r="OCL128" s="149"/>
      <c r="OCM128" s="149"/>
      <c r="OCN128" s="149"/>
      <c r="OCO128" s="149"/>
      <c r="OCP128" s="149"/>
      <c r="OCQ128" s="149"/>
      <c r="OCR128" s="149"/>
      <c r="OCS128" s="149"/>
      <c r="OCT128" s="149"/>
      <c r="OCU128" s="149"/>
      <c r="OCV128" s="149"/>
      <c r="OCW128" s="149"/>
      <c r="OCX128" s="149"/>
      <c r="OCY128" s="149"/>
      <c r="OCZ128" s="149"/>
      <c r="ODA128" s="149"/>
      <c r="ODB128" s="149"/>
      <c r="ODC128" s="149"/>
      <c r="ODD128" s="149"/>
      <c r="ODE128" s="149"/>
      <c r="ODF128" s="149"/>
      <c r="ODG128" s="149"/>
      <c r="ODH128" s="149"/>
      <c r="ODI128" s="149"/>
      <c r="ODJ128" s="149"/>
      <c r="ODK128" s="149"/>
      <c r="ODL128" s="149"/>
      <c r="ODM128" s="149"/>
      <c r="ODN128" s="149"/>
      <c r="ODO128" s="149"/>
      <c r="ODP128" s="149"/>
      <c r="ODQ128" s="149"/>
      <c r="ODR128" s="149"/>
      <c r="ODS128" s="149"/>
      <c r="ODT128" s="149"/>
      <c r="ODU128" s="149"/>
      <c r="ODV128" s="149"/>
      <c r="ODW128" s="149"/>
      <c r="ODX128" s="149"/>
      <c r="ODY128" s="149"/>
      <c r="ODZ128" s="149"/>
      <c r="OEA128" s="149"/>
      <c r="OEB128" s="149"/>
      <c r="OEC128" s="149"/>
      <c r="OED128" s="149"/>
      <c r="OEE128" s="149"/>
      <c r="OEF128" s="149"/>
      <c r="OEG128" s="149"/>
      <c r="OEH128" s="149"/>
      <c r="OEI128" s="149"/>
      <c r="OEJ128" s="149"/>
      <c r="OEK128" s="149"/>
      <c r="OEL128" s="149"/>
      <c r="OEM128" s="149"/>
      <c r="OEN128" s="149"/>
      <c r="OEO128" s="149"/>
      <c r="OEP128" s="149"/>
      <c r="OEQ128" s="149"/>
      <c r="OER128" s="149"/>
      <c r="OES128" s="149"/>
      <c r="OET128" s="149"/>
      <c r="OEU128" s="149"/>
      <c r="OEV128" s="149"/>
      <c r="OEW128" s="149"/>
      <c r="OEX128" s="149"/>
      <c r="OEY128" s="149"/>
      <c r="OEZ128" s="149"/>
      <c r="OFA128" s="149"/>
      <c r="OFB128" s="149"/>
      <c r="OFC128" s="149"/>
      <c r="OFD128" s="149"/>
      <c r="OFE128" s="149"/>
      <c r="OFF128" s="149"/>
      <c r="OFG128" s="149"/>
      <c r="OFH128" s="149"/>
      <c r="OFI128" s="149"/>
      <c r="OFJ128" s="149"/>
      <c r="OFK128" s="149"/>
      <c r="OFL128" s="149"/>
      <c r="OFM128" s="149"/>
      <c r="OFN128" s="149"/>
      <c r="OFO128" s="149"/>
      <c r="OFP128" s="149"/>
      <c r="OFQ128" s="149"/>
      <c r="OFR128" s="149"/>
      <c r="OFS128" s="149"/>
      <c r="OFT128" s="149"/>
      <c r="OFU128" s="149"/>
      <c r="OFV128" s="149"/>
      <c r="OFW128" s="149"/>
      <c r="OFX128" s="149"/>
      <c r="OFY128" s="149"/>
      <c r="OFZ128" s="149"/>
      <c r="OGA128" s="149"/>
      <c r="OGB128" s="149"/>
      <c r="OGC128" s="149"/>
      <c r="OGD128" s="149"/>
      <c r="OGE128" s="149"/>
      <c r="OGF128" s="149"/>
      <c r="OGG128" s="149"/>
      <c r="OGH128" s="149"/>
      <c r="OGI128" s="149"/>
      <c r="OGJ128" s="149"/>
      <c r="OGK128" s="149"/>
      <c r="OGL128" s="149"/>
      <c r="OGM128" s="149"/>
      <c r="OGN128" s="149"/>
      <c r="OGO128" s="149"/>
      <c r="OGP128" s="149"/>
      <c r="OGQ128" s="149"/>
      <c r="OGR128" s="149"/>
      <c r="OGS128" s="149"/>
      <c r="OGT128" s="149"/>
      <c r="OGU128" s="149"/>
      <c r="OGV128" s="149"/>
      <c r="OGW128" s="149"/>
      <c r="OGX128" s="149"/>
      <c r="OGY128" s="149"/>
      <c r="OGZ128" s="149"/>
      <c r="OHA128" s="149"/>
      <c r="OHB128" s="149"/>
      <c r="OHC128" s="149"/>
      <c r="OHD128" s="149"/>
      <c r="OHE128" s="149"/>
      <c r="OHF128" s="149"/>
      <c r="OHG128" s="149"/>
      <c r="OHH128" s="149"/>
      <c r="OHI128" s="149"/>
      <c r="OHJ128" s="149"/>
      <c r="OHK128" s="149"/>
      <c r="OHL128" s="149"/>
      <c r="OHM128" s="149"/>
      <c r="OHN128" s="149"/>
      <c r="OHO128" s="149"/>
      <c r="OHP128" s="149"/>
      <c r="OHQ128" s="149"/>
      <c r="OHR128" s="149"/>
      <c r="OHS128" s="149"/>
      <c r="OHT128" s="149"/>
      <c r="OHU128" s="149"/>
      <c r="OHV128" s="149"/>
      <c r="OHW128" s="149"/>
      <c r="OHX128" s="149"/>
      <c r="OHY128" s="149"/>
      <c r="OHZ128" s="149"/>
      <c r="OIA128" s="149"/>
      <c r="OIB128" s="149"/>
      <c r="OIC128" s="149"/>
      <c r="OID128" s="149"/>
      <c r="OIE128" s="149"/>
      <c r="OIF128" s="149"/>
      <c r="OIG128" s="149"/>
      <c r="OIH128" s="149"/>
      <c r="OII128" s="149"/>
      <c r="OIJ128" s="149"/>
      <c r="OIK128" s="149"/>
      <c r="OIL128" s="149"/>
      <c r="OIM128" s="149"/>
      <c r="OIN128" s="149"/>
      <c r="OIO128" s="149"/>
      <c r="OIP128" s="149"/>
      <c r="OIQ128" s="149"/>
      <c r="OIR128" s="149"/>
      <c r="OIS128" s="149"/>
      <c r="OIT128" s="149"/>
      <c r="OIU128" s="149"/>
      <c r="OIV128" s="149"/>
      <c r="OIW128" s="149"/>
      <c r="OIX128" s="149"/>
      <c r="OIY128" s="149"/>
      <c r="OIZ128" s="149"/>
      <c r="OJA128" s="149"/>
      <c r="OJB128" s="149"/>
      <c r="OJC128" s="149"/>
      <c r="OJD128" s="149"/>
      <c r="OJE128" s="149"/>
      <c r="OJF128" s="149"/>
      <c r="OJG128" s="149"/>
      <c r="OJH128" s="149"/>
      <c r="OJI128" s="149"/>
      <c r="OJJ128" s="149"/>
      <c r="OJK128" s="149"/>
      <c r="OJL128" s="149"/>
      <c r="OJM128" s="149"/>
      <c r="OJN128" s="149"/>
      <c r="OJO128" s="149"/>
      <c r="OJP128" s="149"/>
      <c r="OJQ128" s="149"/>
      <c r="OJR128" s="149"/>
      <c r="OJS128" s="149"/>
      <c r="OJT128" s="149"/>
      <c r="OJU128" s="149"/>
      <c r="OJV128" s="149"/>
      <c r="OJW128" s="149"/>
      <c r="OJX128" s="149"/>
      <c r="OJY128" s="149"/>
      <c r="OJZ128" s="149"/>
      <c r="OKA128" s="149"/>
      <c r="OKB128" s="149"/>
      <c r="OKC128" s="149"/>
      <c r="OKD128" s="149"/>
      <c r="OKE128" s="149"/>
      <c r="OKF128" s="149"/>
      <c r="OKG128" s="149"/>
      <c r="OKH128" s="149"/>
      <c r="OKI128" s="149"/>
      <c r="OKJ128" s="149"/>
      <c r="OKK128" s="149"/>
      <c r="OKL128" s="149"/>
      <c r="OKM128" s="149"/>
      <c r="OKN128" s="149"/>
      <c r="OKO128" s="149"/>
      <c r="OKP128" s="149"/>
      <c r="OKQ128" s="149"/>
      <c r="OKR128" s="149"/>
      <c r="OKS128" s="149"/>
      <c r="OKT128" s="149"/>
      <c r="OKU128" s="149"/>
      <c r="OKV128" s="149"/>
      <c r="OKW128" s="149"/>
      <c r="OKX128" s="149"/>
      <c r="OKY128" s="149"/>
      <c r="OKZ128" s="149"/>
      <c r="OLA128" s="149"/>
      <c r="OLB128" s="149"/>
      <c r="OLC128" s="149"/>
      <c r="OLD128" s="149"/>
      <c r="OLE128" s="149"/>
      <c r="OLF128" s="149"/>
      <c r="OLG128" s="149"/>
      <c r="OLH128" s="149"/>
      <c r="OLI128" s="149"/>
      <c r="OLJ128" s="149"/>
      <c r="OLK128" s="149"/>
      <c r="OLL128" s="149"/>
      <c r="OLM128" s="149"/>
      <c r="OLN128" s="149"/>
      <c r="OLO128" s="149"/>
      <c r="OLP128" s="149"/>
      <c r="OLQ128" s="149"/>
      <c r="OLR128" s="149"/>
      <c r="OLS128" s="149"/>
      <c r="OLT128" s="149"/>
      <c r="OLU128" s="149"/>
      <c r="OLV128" s="149"/>
      <c r="OLW128" s="149"/>
      <c r="OLX128" s="149"/>
      <c r="OLY128" s="149"/>
      <c r="OLZ128" s="149"/>
      <c r="OMA128" s="149"/>
      <c r="OMB128" s="149"/>
      <c r="OMC128" s="149"/>
      <c r="OMD128" s="149"/>
      <c r="OME128" s="149"/>
      <c r="OMF128" s="149"/>
      <c r="OMG128" s="149"/>
      <c r="OMH128" s="149"/>
      <c r="OMI128" s="149"/>
      <c r="OMJ128" s="149"/>
      <c r="OMK128" s="149"/>
      <c r="OML128" s="149"/>
      <c r="OMM128" s="149"/>
      <c r="OMN128" s="149"/>
      <c r="OMO128" s="149"/>
      <c r="OMP128" s="149"/>
      <c r="OMQ128" s="149"/>
      <c r="OMR128" s="149"/>
      <c r="OMS128" s="149"/>
      <c r="OMT128" s="149"/>
      <c r="OMU128" s="149"/>
      <c r="OMV128" s="149"/>
      <c r="OMW128" s="149"/>
      <c r="OMX128" s="149"/>
      <c r="OMY128" s="149"/>
      <c r="OMZ128" s="149"/>
      <c r="ONA128" s="149"/>
      <c r="ONB128" s="149"/>
      <c r="ONC128" s="149"/>
      <c r="OND128" s="149"/>
      <c r="ONE128" s="149"/>
      <c r="ONF128" s="149"/>
      <c r="ONG128" s="149"/>
      <c r="ONH128" s="149"/>
      <c r="ONI128" s="149"/>
      <c r="ONJ128" s="149"/>
      <c r="ONK128" s="149"/>
      <c r="ONL128" s="149"/>
      <c r="ONM128" s="149"/>
      <c r="ONN128" s="149"/>
      <c r="ONO128" s="149"/>
      <c r="ONP128" s="149"/>
      <c r="ONQ128" s="149"/>
      <c r="ONR128" s="149"/>
      <c r="ONS128" s="149"/>
      <c r="ONT128" s="149"/>
      <c r="ONU128" s="149"/>
      <c r="ONV128" s="149"/>
      <c r="ONW128" s="149"/>
      <c r="ONX128" s="149"/>
      <c r="ONY128" s="149"/>
      <c r="ONZ128" s="149"/>
      <c r="OOA128" s="149"/>
      <c r="OOB128" s="149"/>
      <c r="OOC128" s="149"/>
      <c r="OOD128" s="149"/>
      <c r="OOE128" s="149"/>
      <c r="OOF128" s="149"/>
      <c r="OOG128" s="149"/>
      <c r="OOH128" s="149"/>
      <c r="OOI128" s="149"/>
      <c r="OOJ128" s="149"/>
      <c r="OOK128" s="149"/>
      <c r="OOL128" s="149"/>
      <c r="OOM128" s="149"/>
      <c r="OON128" s="149"/>
      <c r="OOO128" s="149"/>
      <c r="OOP128" s="149"/>
      <c r="OOQ128" s="149"/>
      <c r="OOR128" s="149"/>
      <c r="OOS128" s="149"/>
      <c r="OOT128" s="149"/>
      <c r="OOU128" s="149"/>
      <c r="OOV128" s="149"/>
      <c r="OOW128" s="149"/>
      <c r="OOX128" s="149"/>
      <c r="OOY128" s="149"/>
      <c r="OOZ128" s="149"/>
      <c r="OPA128" s="149"/>
      <c r="OPB128" s="149"/>
      <c r="OPC128" s="149"/>
      <c r="OPD128" s="149"/>
      <c r="OPE128" s="149"/>
      <c r="OPF128" s="149"/>
      <c r="OPG128" s="149"/>
      <c r="OPH128" s="149"/>
      <c r="OPI128" s="149"/>
      <c r="OPJ128" s="149"/>
      <c r="OPK128" s="149"/>
      <c r="OPL128" s="149"/>
      <c r="OPM128" s="149"/>
      <c r="OPN128" s="149"/>
      <c r="OPO128" s="149"/>
      <c r="OPP128" s="149"/>
      <c r="OPQ128" s="149"/>
      <c r="OPR128" s="149"/>
      <c r="OPS128" s="149"/>
      <c r="OPT128" s="149"/>
      <c r="OPU128" s="149"/>
      <c r="OPV128" s="149"/>
      <c r="OPW128" s="149"/>
      <c r="OPX128" s="149"/>
      <c r="OPY128" s="149"/>
      <c r="OPZ128" s="149"/>
      <c r="OQA128" s="149"/>
      <c r="OQB128" s="149"/>
      <c r="OQC128" s="149"/>
      <c r="OQD128" s="149"/>
      <c r="OQE128" s="149"/>
      <c r="OQF128" s="149"/>
      <c r="OQG128" s="149"/>
      <c r="OQH128" s="149"/>
      <c r="OQI128" s="149"/>
      <c r="OQJ128" s="149"/>
      <c r="OQK128" s="149"/>
      <c r="OQL128" s="149"/>
      <c r="OQM128" s="149"/>
      <c r="OQN128" s="149"/>
      <c r="OQO128" s="149"/>
      <c r="OQP128" s="149"/>
      <c r="OQQ128" s="149"/>
      <c r="OQR128" s="149"/>
      <c r="OQS128" s="149"/>
      <c r="OQT128" s="149"/>
      <c r="OQU128" s="149"/>
      <c r="OQV128" s="149"/>
      <c r="OQW128" s="149"/>
      <c r="OQX128" s="149"/>
      <c r="OQY128" s="149"/>
      <c r="OQZ128" s="149"/>
      <c r="ORA128" s="149"/>
      <c r="ORB128" s="149"/>
      <c r="ORC128" s="149"/>
      <c r="ORD128" s="149"/>
      <c r="ORE128" s="149"/>
      <c r="ORF128" s="149"/>
      <c r="ORG128" s="149"/>
      <c r="ORH128" s="149"/>
      <c r="ORI128" s="149"/>
      <c r="ORJ128" s="149"/>
      <c r="ORK128" s="149"/>
      <c r="ORL128" s="149"/>
      <c r="ORM128" s="149"/>
      <c r="ORN128" s="149"/>
      <c r="ORO128" s="149"/>
      <c r="ORP128" s="149"/>
      <c r="ORQ128" s="149"/>
      <c r="ORR128" s="149"/>
      <c r="ORS128" s="149"/>
      <c r="ORT128" s="149"/>
      <c r="ORU128" s="149"/>
      <c r="ORV128" s="149"/>
      <c r="ORW128" s="149"/>
      <c r="ORX128" s="149"/>
      <c r="ORY128" s="149"/>
      <c r="ORZ128" s="149"/>
      <c r="OSA128" s="149"/>
      <c r="OSB128" s="149"/>
      <c r="OSC128" s="149"/>
      <c r="OSD128" s="149"/>
      <c r="OSE128" s="149"/>
      <c r="OSF128" s="149"/>
      <c r="OSG128" s="149"/>
      <c r="OSH128" s="149"/>
      <c r="OSI128" s="149"/>
      <c r="OSJ128" s="149"/>
      <c r="OSK128" s="149"/>
      <c r="OSL128" s="149"/>
      <c r="OSM128" s="149"/>
      <c r="OSN128" s="149"/>
      <c r="OSO128" s="149"/>
      <c r="OSP128" s="149"/>
      <c r="OSQ128" s="149"/>
      <c r="OSR128" s="149"/>
      <c r="OSS128" s="149"/>
      <c r="OST128" s="149"/>
      <c r="OSU128" s="149"/>
      <c r="OSV128" s="149"/>
      <c r="OSW128" s="149"/>
      <c r="OSX128" s="149"/>
      <c r="OSY128" s="149"/>
      <c r="OSZ128" s="149"/>
      <c r="OTA128" s="149"/>
      <c r="OTB128" s="149"/>
      <c r="OTC128" s="149"/>
      <c r="OTD128" s="149"/>
      <c r="OTE128" s="149"/>
      <c r="OTF128" s="149"/>
      <c r="OTG128" s="149"/>
      <c r="OTH128" s="149"/>
      <c r="OTI128" s="149"/>
      <c r="OTJ128" s="149"/>
      <c r="OTK128" s="149"/>
      <c r="OTL128" s="149"/>
      <c r="OTM128" s="149"/>
      <c r="OTN128" s="149"/>
      <c r="OTO128" s="149"/>
      <c r="OTP128" s="149"/>
      <c r="OTQ128" s="149"/>
      <c r="OTR128" s="149"/>
      <c r="OTS128" s="149"/>
      <c r="OTT128" s="149"/>
      <c r="OTU128" s="149"/>
      <c r="OTV128" s="149"/>
      <c r="OTW128" s="149"/>
      <c r="OTX128" s="149"/>
      <c r="OTY128" s="149"/>
      <c r="OTZ128" s="149"/>
      <c r="OUA128" s="149"/>
      <c r="OUB128" s="149"/>
      <c r="OUC128" s="149"/>
      <c r="OUD128" s="149"/>
      <c r="OUE128" s="149"/>
      <c r="OUF128" s="149"/>
      <c r="OUG128" s="149"/>
      <c r="OUH128" s="149"/>
      <c r="OUI128" s="149"/>
      <c r="OUJ128" s="149"/>
      <c r="OUK128" s="149"/>
      <c r="OUL128" s="149"/>
      <c r="OUM128" s="149"/>
      <c r="OUN128" s="149"/>
      <c r="OUO128" s="149"/>
      <c r="OUP128" s="149"/>
      <c r="OUQ128" s="149"/>
      <c r="OUR128" s="149"/>
      <c r="OUS128" s="149"/>
      <c r="OUT128" s="149"/>
      <c r="OUU128" s="149"/>
      <c r="OUV128" s="149"/>
      <c r="OUW128" s="149"/>
      <c r="OUX128" s="149"/>
      <c r="OUY128" s="149"/>
      <c r="OUZ128" s="149"/>
      <c r="OVA128" s="149"/>
      <c r="OVB128" s="149"/>
      <c r="OVC128" s="149"/>
      <c r="OVD128" s="149"/>
      <c r="OVE128" s="149"/>
      <c r="OVF128" s="149"/>
      <c r="OVG128" s="149"/>
      <c r="OVH128" s="149"/>
      <c r="OVI128" s="149"/>
      <c r="OVJ128" s="149"/>
      <c r="OVK128" s="149"/>
      <c r="OVL128" s="149"/>
      <c r="OVM128" s="149"/>
      <c r="OVN128" s="149"/>
      <c r="OVO128" s="149"/>
      <c r="OVP128" s="149"/>
      <c r="OVQ128" s="149"/>
      <c r="OVR128" s="149"/>
      <c r="OVS128" s="149"/>
      <c r="OVT128" s="149"/>
      <c r="OVU128" s="149"/>
      <c r="OVV128" s="149"/>
      <c r="OVW128" s="149"/>
      <c r="OVX128" s="149"/>
      <c r="OVY128" s="149"/>
      <c r="OVZ128" s="149"/>
      <c r="OWA128" s="149"/>
      <c r="OWB128" s="149"/>
      <c r="OWC128" s="149"/>
      <c r="OWD128" s="149"/>
      <c r="OWE128" s="149"/>
      <c r="OWF128" s="149"/>
      <c r="OWG128" s="149"/>
      <c r="OWH128" s="149"/>
      <c r="OWI128" s="149"/>
      <c r="OWJ128" s="149"/>
      <c r="OWK128" s="149"/>
      <c r="OWL128" s="149"/>
      <c r="OWM128" s="149"/>
      <c r="OWN128" s="149"/>
      <c r="OWO128" s="149"/>
      <c r="OWP128" s="149"/>
      <c r="OWQ128" s="149"/>
      <c r="OWR128" s="149"/>
      <c r="OWS128" s="149"/>
      <c r="OWT128" s="149"/>
      <c r="OWU128" s="149"/>
      <c r="OWV128" s="149"/>
      <c r="OWW128" s="149"/>
      <c r="OWX128" s="149"/>
      <c r="OWY128" s="149"/>
      <c r="OWZ128" s="149"/>
      <c r="OXA128" s="149"/>
      <c r="OXB128" s="149"/>
      <c r="OXC128" s="149"/>
      <c r="OXD128" s="149"/>
      <c r="OXE128" s="149"/>
      <c r="OXF128" s="149"/>
      <c r="OXG128" s="149"/>
      <c r="OXH128" s="149"/>
      <c r="OXI128" s="149"/>
      <c r="OXJ128" s="149"/>
      <c r="OXK128" s="149"/>
      <c r="OXL128" s="149"/>
      <c r="OXM128" s="149"/>
      <c r="OXN128" s="149"/>
      <c r="OXO128" s="149"/>
      <c r="OXP128" s="149"/>
      <c r="OXQ128" s="149"/>
      <c r="OXR128" s="149"/>
      <c r="OXS128" s="149"/>
      <c r="OXT128" s="149"/>
      <c r="OXU128" s="149"/>
      <c r="OXV128" s="149"/>
      <c r="OXW128" s="149"/>
      <c r="OXX128" s="149"/>
      <c r="OXY128" s="149"/>
      <c r="OXZ128" s="149"/>
      <c r="OYA128" s="149"/>
      <c r="OYB128" s="149"/>
      <c r="OYC128" s="149"/>
      <c r="OYD128" s="149"/>
      <c r="OYE128" s="149"/>
      <c r="OYF128" s="149"/>
      <c r="OYG128" s="149"/>
      <c r="OYH128" s="149"/>
      <c r="OYI128" s="149"/>
      <c r="OYJ128" s="149"/>
      <c r="OYK128" s="149"/>
      <c r="OYL128" s="149"/>
      <c r="OYM128" s="149"/>
      <c r="OYN128" s="149"/>
      <c r="OYO128" s="149"/>
      <c r="OYP128" s="149"/>
      <c r="OYQ128" s="149"/>
      <c r="OYR128" s="149"/>
      <c r="OYS128" s="149"/>
      <c r="OYT128" s="149"/>
      <c r="OYU128" s="149"/>
      <c r="OYV128" s="149"/>
      <c r="OYW128" s="149"/>
      <c r="OYX128" s="149"/>
      <c r="OYY128" s="149"/>
      <c r="OYZ128" s="149"/>
      <c r="OZA128" s="149"/>
      <c r="OZB128" s="149"/>
      <c r="OZC128" s="149"/>
      <c r="OZD128" s="149"/>
      <c r="OZE128" s="149"/>
      <c r="OZF128" s="149"/>
      <c r="OZG128" s="149"/>
      <c r="OZH128" s="149"/>
      <c r="OZI128" s="149"/>
      <c r="OZJ128" s="149"/>
      <c r="OZK128" s="149"/>
      <c r="OZL128" s="149"/>
      <c r="OZM128" s="149"/>
      <c r="OZN128" s="149"/>
      <c r="OZO128" s="149"/>
      <c r="OZP128" s="149"/>
      <c r="OZQ128" s="149"/>
      <c r="OZR128" s="149"/>
      <c r="OZS128" s="149"/>
      <c r="OZT128" s="149"/>
      <c r="OZU128" s="149"/>
      <c r="OZV128" s="149"/>
      <c r="OZW128" s="149"/>
      <c r="OZX128" s="149"/>
      <c r="OZY128" s="149"/>
      <c r="OZZ128" s="149"/>
      <c r="PAA128" s="149"/>
      <c r="PAB128" s="149"/>
      <c r="PAC128" s="149"/>
      <c r="PAD128" s="149"/>
      <c r="PAE128" s="149"/>
      <c r="PAF128" s="149"/>
      <c r="PAG128" s="149"/>
      <c r="PAH128" s="149"/>
      <c r="PAI128" s="149"/>
      <c r="PAJ128" s="149"/>
      <c r="PAK128" s="149"/>
      <c r="PAL128" s="149"/>
      <c r="PAM128" s="149"/>
      <c r="PAN128" s="149"/>
      <c r="PAO128" s="149"/>
      <c r="PAP128" s="149"/>
      <c r="PAQ128" s="149"/>
      <c r="PAR128" s="149"/>
      <c r="PAS128" s="149"/>
      <c r="PAT128" s="149"/>
      <c r="PAU128" s="149"/>
      <c r="PAV128" s="149"/>
      <c r="PAW128" s="149"/>
      <c r="PAX128" s="149"/>
      <c r="PAY128" s="149"/>
      <c r="PAZ128" s="149"/>
      <c r="PBA128" s="149"/>
      <c r="PBB128" s="149"/>
      <c r="PBC128" s="149"/>
      <c r="PBD128" s="149"/>
      <c r="PBE128" s="149"/>
      <c r="PBF128" s="149"/>
      <c r="PBG128" s="149"/>
      <c r="PBH128" s="149"/>
      <c r="PBI128" s="149"/>
      <c r="PBJ128" s="149"/>
      <c r="PBK128" s="149"/>
      <c r="PBL128" s="149"/>
      <c r="PBM128" s="149"/>
      <c r="PBN128" s="149"/>
      <c r="PBO128" s="149"/>
      <c r="PBP128" s="149"/>
      <c r="PBQ128" s="149"/>
      <c r="PBR128" s="149"/>
      <c r="PBS128" s="149"/>
      <c r="PBT128" s="149"/>
      <c r="PBU128" s="149"/>
      <c r="PBV128" s="149"/>
      <c r="PBW128" s="149"/>
      <c r="PBX128" s="149"/>
      <c r="PBY128" s="149"/>
      <c r="PBZ128" s="149"/>
      <c r="PCA128" s="149"/>
      <c r="PCB128" s="149"/>
      <c r="PCC128" s="149"/>
      <c r="PCD128" s="149"/>
      <c r="PCE128" s="149"/>
      <c r="PCF128" s="149"/>
      <c r="PCG128" s="149"/>
      <c r="PCH128" s="149"/>
      <c r="PCI128" s="149"/>
      <c r="PCJ128" s="149"/>
      <c r="PCK128" s="149"/>
      <c r="PCL128" s="149"/>
      <c r="PCM128" s="149"/>
      <c r="PCN128" s="149"/>
      <c r="PCO128" s="149"/>
      <c r="PCP128" s="149"/>
      <c r="PCQ128" s="149"/>
      <c r="PCR128" s="149"/>
      <c r="PCS128" s="149"/>
      <c r="PCT128" s="149"/>
      <c r="PCU128" s="149"/>
      <c r="PCV128" s="149"/>
      <c r="PCW128" s="149"/>
      <c r="PCX128" s="149"/>
      <c r="PCY128" s="149"/>
      <c r="PCZ128" s="149"/>
      <c r="PDA128" s="149"/>
      <c r="PDB128" s="149"/>
      <c r="PDC128" s="149"/>
      <c r="PDD128" s="149"/>
      <c r="PDE128" s="149"/>
      <c r="PDF128" s="149"/>
      <c r="PDG128" s="149"/>
      <c r="PDH128" s="149"/>
      <c r="PDI128" s="149"/>
      <c r="PDJ128" s="149"/>
      <c r="PDK128" s="149"/>
      <c r="PDL128" s="149"/>
      <c r="PDM128" s="149"/>
      <c r="PDN128" s="149"/>
      <c r="PDO128" s="149"/>
      <c r="PDP128" s="149"/>
      <c r="PDQ128" s="149"/>
      <c r="PDR128" s="149"/>
      <c r="PDS128" s="149"/>
      <c r="PDT128" s="149"/>
      <c r="PDU128" s="149"/>
      <c r="PDV128" s="149"/>
      <c r="PDW128" s="149"/>
      <c r="PDX128" s="149"/>
      <c r="PDY128" s="149"/>
      <c r="PDZ128" s="149"/>
      <c r="PEA128" s="149"/>
      <c r="PEB128" s="149"/>
      <c r="PEC128" s="149"/>
      <c r="PED128" s="149"/>
      <c r="PEE128" s="149"/>
      <c r="PEF128" s="149"/>
      <c r="PEG128" s="149"/>
      <c r="PEH128" s="149"/>
      <c r="PEI128" s="149"/>
      <c r="PEJ128" s="149"/>
      <c r="PEK128" s="149"/>
      <c r="PEL128" s="149"/>
      <c r="PEM128" s="149"/>
      <c r="PEN128" s="149"/>
      <c r="PEO128" s="149"/>
      <c r="PEP128" s="149"/>
      <c r="PEQ128" s="149"/>
      <c r="PER128" s="149"/>
      <c r="PES128" s="149"/>
      <c r="PET128" s="149"/>
      <c r="PEU128" s="149"/>
      <c r="PEV128" s="149"/>
      <c r="PEW128" s="149"/>
      <c r="PEX128" s="149"/>
      <c r="PEY128" s="149"/>
      <c r="PEZ128" s="149"/>
      <c r="PFA128" s="149"/>
      <c r="PFB128" s="149"/>
      <c r="PFC128" s="149"/>
      <c r="PFD128" s="149"/>
      <c r="PFE128" s="149"/>
      <c r="PFF128" s="149"/>
      <c r="PFG128" s="149"/>
      <c r="PFH128" s="149"/>
      <c r="PFI128" s="149"/>
      <c r="PFJ128" s="149"/>
      <c r="PFK128" s="149"/>
      <c r="PFL128" s="149"/>
      <c r="PFM128" s="149"/>
      <c r="PFN128" s="149"/>
      <c r="PFO128" s="149"/>
      <c r="PFP128" s="149"/>
      <c r="PFQ128" s="149"/>
      <c r="PFR128" s="149"/>
      <c r="PFS128" s="149"/>
      <c r="PFT128" s="149"/>
      <c r="PFU128" s="149"/>
      <c r="PFV128" s="149"/>
      <c r="PFW128" s="149"/>
      <c r="PFX128" s="149"/>
      <c r="PFY128" s="149"/>
      <c r="PFZ128" s="149"/>
      <c r="PGA128" s="149"/>
      <c r="PGB128" s="149"/>
      <c r="PGC128" s="149"/>
      <c r="PGD128" s="149"/>
      <c r="PGE128" s="149"/>
      <c r="PGF128" s="149"/>
      <c r="PGG128" s="149"/>
      <c r="PGH128" s="149"/>
      <c r="PGI128" s="149"/>
      <c r="PGJ128" s="149"/>
      <c r="PGK128" s="149"/>
      <c r="PGL128" s="149"/>
      <c r="PGM128" s="149"/>
      <c r="PGN128" s="149"/>
      <c r="PGO128" s="149"/>
      <c r="PGP128" s="149"/>
      <c r="PGQ128" s="149"/>
      <c r="PGR128" s="149"/>
      <c r="PGS128" s="149"/>
      <c r="PGT128" s="149"/>
      <c r="PGU128" s="149"/>
      <c r="PGV128" s="149"/>
      <c r="PGW128" s="149"/>
      <c r="PGX128" s="149"/>
      <c r="PGY128" s="149"/>
      <c r="PGZ128" s="149"/>
      <c r="PHA128" s="149"/>
      <c r="PHB128" s="149"/>
      <c r="PHC128" s="149"/>
      <c r="PHD128" s="149"/>
      <c r="PHE128" s="149"/>
      <c r="PHF128" s="149"/>
      <c r="PHG128" s="149"/>
      <c r="PHH128" s="149"/>
      <c r="PHI128" s="149"/>
      <c r="PHJ128" s="149"/>
      <c r="PHK128" s="149"/>
      <c r="PHL128" s="149"/>
      <c r="PHM128" s="149"/>
      <c r="PHN128" s="149"/>
      <c r="PHO128" s="149"/>
      <c r="PHP128" s="149"/>
      <c r="PHQ128" s="149"/>
      <c r="PHR128" s="149"/>
      <c r="PHS128" s="149"/>
      <c r="PHT128" s="149"/>
      <c r="PHU128" s="149"/>
      <c r="PHV128" s="149"/>
      <c r="PHW128" s="149"/>
      <c r="PHX128" s="149"/>
      <c r="PHY128" s="149"/>
      <c r="PHZ128" s="149"/>
      <c r="PIA128" s="149"/>
      <c r="PIB128" s="149"/>
      <c r="PIC128" s="149"/>
      <c r="PID128" s="149"/>
      <c r="PIE128" s="149"/>
      <c r="PIF128" s="149"/>
      <c r="PIG128" s="149"/>
      <c r="PIH128" s="149"/>
      <c r="PII128" s="149"/>
      <c r="PIJ128" s="149"/>
      <c r="PIK128" s="149"/>
      <c r="PIL128" s="149"/>
      <c r="PIM128" s="149"/>
      <c r="PIN128" s="149"/>
      <c r="PIO128" s="149"/>
      <c r="PIP128" s="149"/>
      <c r="PIQ128" s="149"/>
      <c r="PIR128" s="149"/>
      <c r="PIS128" s="149"/>
      <c r="PIT128" s="149"/>
      <c r="PIU128" s="149"/>
      <c r="PIV128" s="149"/>
      <c r="PIW128" s="149"/>
      <c r="PIX128" s="149"/>
      <c r="PIY128" s="149"/>
      <c r="PIZ128" s="149"/>
      <c r="PJA128" s="149"/>
      <c r="PJB128" s="149"/>
      <c r="PJC128" s="149"/>
      <c r="PJD128" s="149"/>
      <c r="PJE128" s="149"/>
      <c r="PJF128" s="149"/>
      <c r="PJG128" s="149"/>
      <c r="PJH128" s="149"/>
      <c r="PJI128" s="149"/>
      <c r="PJJ128" s="149"/>
      <c r="PJK128" s="149"/>
      <c r="PJL128" s="149"/>
      <c r="PJM128" s="149"/>
      <c r="PJN128" s="149"/>
      <c r="PJO128" s="149"/>
      <c r="PJP128" s="149"/>
      <c r="PJQ128" s="149"/>
      <c r="PJR128" s="149"/>
      <c r="PJS128" s="149"/>
      <c r="PJT128" s="149"/>
      <c r="PJU128" s="149"/>
      <c r="PJV128" s="149"/>
      <c r="PJW128" s="149"/>
      <c r="PJX128" s="149"/>
      <c r="PJY128" s="149"/>
      <c r="PJZ128" s="149"/>
      <c r="PKA128" s="149"/>
      <c r="PKB128" s="149"/>
      <c r="PKC128" s="149"/>
      <c r="PKD128" s="149"/>
      <c r="PKE128" s="149"/>
      <c r="PKF128" s="149"/>
      <c r="PKG128" s="149"/>
      <c r="PKH128" s="149"/>
      <c r="PKI128" s="149"/>
      <c r="PKJ128" s="149"/>
      <c r="PKK128" s="149"/>
      <c r="PKL128" s="149"/>
      <c r="PKM128" s="149"/>
      <c r="PKN128" s="149"/>
      <c r="PKO128" s="149"/>
      <c r="PKP128" s="149"/>
      <c r="PKQ128" s="149"/>
      <c r="PKR128" s="149"/>
      <c r="PKS128" s="149"/>
      <c r="PKT128" s="149"/>
      <c r="PKU128" s="149"/>
      <c r="PKV128" s="149"/>
      <c r="PKW128" s="149"/>
      <c r="PKX128" s="149"/>
      <c r="PKY128" s="149"/>
      <c r="PKZ128" s="149"/>
      <c r="PLA128" s="149"/>
      <c r="PLB128" s="149"/>
      <c r="PLC128" s="149"/>
      <c r="PLD128" s="149"/>
      <c r="PLE128" s="149"/>
      <c r="PLF128" s="149"/>
      <c r="PLG128" s="149"/>
      <c r="PLH128" s="149"/>
      <c r="PLI128" s="149"/>
      <c r="PLJ128" s="149"/>
      <c r="PLK128" s="149"/>
      <c r="PLL128" s="149"/>
      <c r="PLM128" s="149"/>
      <c r="PLN128" s="149"/>
      <c r="PLO128" s="149"/>
      <c r="PLP128" s="149"/>
      <c r="PLQ128" s="149"/>
      <c r="PLR128" s="149"/>
      <c r="PLS128" s="149"/>
      <c r="PLT128" s="149"/>
      <c r="PLU128" s="149"/>
      <c r="PLV128" s="149"/>
      <c r="PLW128" s="149"/>
      <c r="PLX128" s="149"/>
      <c r="PLY128" s="149"/>
      <c r="PLZ128" s="149"/>
      <c r="PMA128" s="149"/>
      <c r="PMB128" s="149"/>
      <c r="PMC128" s="149"/>
      <c r="PMD128" s="149"/>
      <c r="PME128" s="149"/>
      <c r="PMF128" s="149"/>
      <c r="PMG128" s="149"/>
      <c r="PMH128" s="149"/>
      <c r="PMI128" s="149"/>
      <c r="PMJ128" s="149"/>
      <c r="PMK128" s="149"/>
      <c r="PML128" s="149"/>
      <c r="PMM128" s="149"/>
      <c r="PMN128" s="149"/>
      <c r="PMO128" s="149"/>
      <c r="PMP128" s="149"/>
      <c r="PMQ128" s="149"/>
      <c r="PMR128" s="149"/>
      <c r="PMS128" s="149"/>
      <c r="PMT128" s="149"/>
      <c r="PMU128" s="149"/>
      <c r="PMV128" s="149"/>
      <c r="PMW128" s="149"/>
      <c r="PMX128" s="149"/>
      <c r="PMY128" s="149"/>
      <c r="PMZ128" s="149"/>
      <c r="PNA128" s="149"/>
      <c r="PNB128" s="149"/>
      <c r="PNC128" s="149"/>
      <c r="PND128" s="149"/>
      <c r="PNE128" s="149"/>
      <c r="PNF128" s="149"/>
      <c r="PNG128" s="149"/>
      <c r="PNH128" s="149"/>
      <c r="PNI128" s="149"/>
      <c r="PNJ128" s="149"/>
      <c r="PNK128" s="149"/>
      <c r="PNL128" s="149"/>
      <c r="PNM128" s="149"/>
      <c r="PNN128" s="149"/>
      <c r="PNO128" s="149"/>
      <c r="PNP128" s="149"/>
      <c r="PNQ128" s="149"/>
      <c r="PNR128" s="149"/>
      <c r="PNS128" s="149"/>
      <c r="PNT128" s="149"/>
      <c r="PNU128" s="149"/>
      <c r="PNV128" s="149"/>
      <c r="PNW128" s="149"/>
      <c r="PNX128" s="149"/>
      <c r="PNY128" s="149"/>
      <c r="PNZ128" s="149"/>
      <c r="POA128" s="149"/>
      <c r="POB128" s="149"/>
      <c r="POC128" s="149"/>
      <c r="POD128" s="149"/>
      <c r="POE128" s="149"/>
      <c r="POF128" s="149"/>
      <c r="POG128" s="149"/>
      <c r="POH128" s="149"/>
      <c r="POI128" s="149"/>
      <c r="POJ128" s="149"/>
      <c r="POK128" s="149"/>
      <c r="POL128" s="149"/>
      <c r="POM128" s="149"/>
      <c r="PON128" s="149"/>
      <c r="POO128" s="149"/>
      <c r="POP128" s="149"/>
      <c r="POQ128" s="149"/>
      <c r="POR128" s="149"/>
      <c r="POS128" s="149"/>
      <c r="POT128" s="149"/>
      <c r="POU128" s="149"/>
      <c r="POV128" s="149"/>
      <c r="POW128" s="149"/>
      <c r="POX128" s="149"/>
      <c r="POY128" s="149"/>
      <c r="POZ128" s="149"/>
      <c r="PPA128" s="149"/>
      <c r="PPB128" s="149"/>
      <c r="PPC128" s="149"/>
      <c r="PPD128" s="149"/>
      <c r="PPE128" s="149"/>
      <c r="PPF128" s="149"/>
      <c r="PPG128" s="149"/>
      <c r="PPH128" s="149"/>
      <c r="PPI128" s="149"/>
      <c r="PPJ128" s="149"/>
      <c r="PPK128" s="149"/>
      <c r="PPL128" s="149"/>
      <c r="PPM128" s="149"/>
      <c r="PPN128" s="149"/>
      <c r="PPO128" s="149"/>
      <c r="PPP128" s="149"/>
      <c r="PPQ128" s="149"/>
      <c r="PPR128" s="149"/>
      <c r="PPS128" s="149"/>
      <c r="PPT128" s="149"/>
      <c r="PPU128" s="149"/>
      <c r="PPV128" s="149"/>
      <c r="PPW128" s="149"/>
      <c r="PPX128" s="149"/>
      <c r="PPY128" s="149"/>
      <c r="PPZ128" s="149"/>
      <c r="PQA128" s="149"/>
      <c r="PQB128" s="149"/>
      <c r="PQC128" s="149"/>
      <c r="PQD128" s="149"/>
      <c r="PQE128" s="149"/>
      <c r="PQF128" s="149"/>
      <c r="PQG128" s="149"/>
      <c r="PQH128" s="149"/>
      <c r="PQI128" s="149"/>
      <c r="PQJ128" s="149"/>
      <c r="PQK128" s="149"/>
      <c r="PQL128" s="149"/>
      <c r="PQM128" s="149"/>
      <c r="PQN128" s="149"/>
      <c r="PQO128" s="149"/>
      <c r="PQP128" s="149"/>
      <c r="PQQ128" s="149"/>
      <c r="PQR128" s="149"/>
      <c r="PQS128" s="149"/>
      <c r="PQT128" s="149"/>
      <c r="PQU128" s="149"/>
      <c r="PQV128" s="149"/>
      <c r="PQW128" s="149"/>
      <c r="PQX128" s="149"/>
      <c r="PQY128" s="149"/>
      <c r="PQZ128" s="149"/>
      <c r="PRA128" s="149"/>
      <c r="PRB128" s="149"/>
      <c r="PRC128" s="149"/>
      <c r="PRD128" s="149"/>
      <c r="PRE128" s="149"/>
      <c r="PRF128" s="149"/>
      <c r="PRG128" s="149"/>
      <c r="PRH128" s="149"/>
      <c r="PRI128" s="149"/>
      <c r="PRJ128" s="149"/>
      <c r="PRK128" s="149"/>
      <c r="PRL128" s="149"/>
      <c r="PRM128" s="149"/>
      <c r="PRN128" s="149"/>
      <c r="PRO128" s="149"/>
      <c r="PRP128" s="149"/>
      <c r="PRQ128" s="149"/>
      <c r="PRR128" s="149"/>
      <c r="PRS128" s="149"/>
      <c r="PRT128" s="149"/>
      <c r="PRU128" s="149"/>
      <c r="PRV128" s="149"/>
      <c r="PRW128" s="149"/>
      <c r="PRX128" s="149"/>
      <c r="PRY128" s="149"/>
      <c r="PRZ128" s="149"/>
      <c r="PSA128" s="149"/>
      <c r="PSB128" s="149"/>
      <c r="PSC128" s="149"/>
      <c r="PSD128" s="149"/>
      <c r="PSE128" s="149"/>
      <c r="PSF128" s="149"/>
      <c r="PSG128" s="149"/>
      <c r="PSH128" s="149"/>
      <c r="PSI128" s="149"/>
      <c r="PSJ128" s="149"/>
      <c r="PSK128" s="149"/>
      <c r="PSL128" s="149"/>
      <c r="PSM128" s="149"/>
      <c r="PSN128" s="149"/>
      <c r="PSO128" s="149"/>
      <c r="PSP128" s="149"/>
      <c r="PSQ128" s="149"/>
      <c r="PSR128" s="149"/>
      <c r="PSS128" s="149"/>
      <c r="PST128" s="149"/>
      <c r="PSU128" s="149"/>
      <c r="PSV128" s="149"/>
      <c r="PSW128" s="149"/>
      <c r="PSX128" s="149"/>
      <c r="PSY128" s="149"/>
      <c r="PSZ128" s="149"/>
      <c r="PTA128" s="149"/>
      <c r="PTB128" s="149"/>
      <c r="PTC128" s="149"/>
      <c r="PTD128" s="149"/>
      <c r="PTE128" s="149"/>
      <c r="PTF128" s="149"/>
      <c r="PTG128" s="149"/>
      <c r="PTH128" s="149"/>
      <c r="PTI128" s="149"/>
      <c r="PTJ128" s="149"/>
      <c r="PTK128" s="149"/>
      <c r="PTL128" s="149"/>
      <c r="PTM128" s="149"/>
      <c r="PTN128" s="149"/>
      <c r="PTO128" s="149"/>
      <c r="PTP128" s="149"/>
      <c r="PTQ128" s="149"/>
      <c r="PTR128" s="149"/>
      <c r="PTS128" s="149"/>
      <c r="PTT128" s="149"/>
      <c r="PTU128" s="149"/>
      <c r="PTV128" s="149"/>
      <c r="PTW128" s="149"/>
      <c r="PTX128" s="149"/>
      <c r="PTY128" s="149"/>
      <c r="PTZ128" s="149"/>
      <c r="PUA128" s="149"/>
      <c r="PUB128" s="149"/>
      <c r="PUC128" s="149"/>
      <c r="PUD128" s="149"/>
      <c r="PUE128" s="149"/>
      <c r="PUF128" s="149"/>
      <c r="PUG128" s="149"/>
      <c r="PUH128" s="149"/>
      <c r="PUI128" s="149"/>
      <c r="PUJ128" s="149"/>
      <c r="PUK128" s="149"/>
      <c r="PUL128" s="149"/>
      <c r="PUM128" s="149"/>
      <c r="PUN128" s="149"/>
      <c r="PUO128" s="149"/>
      <c r="PUP128" s="149"/>
      <c r="PUQ128" s="149"/>
      <c r="PUR128" s="149"/>
      <c r="PUS128" s="149"/>
      <c r="PUT128" s="149"/>
      <c r="PUU128" s="149"/>
      <c r="PUV128" s="149"/>
      <c r="PUW128" s="149"/>
      <c r="PUX128" s="149"/>
      <c r="PUY128" s="149"/>
      <c r="PUZ128" s="149"/>
      <c r="PVA128" s="149"/>
      <c r="PVB128" s="149"/>
      <c r="PVC128" s="149"/>
      <c r="PVD128" s="149"/>
      <c r="PVE128" s="149"/>
      <c r="PVF128" s="149"/>
      <c r="PVG128" s="149"/>
      <c r="PVH128" s="149"/>
      <c r="PVI128" s="149"/>
      <c r="PVJ128" s="149"/>
      <c r="PVK128" s="149"/>
      <c r="PVL128" s="149"/>
      <c r="PVM128" s="149"/>
      <c r="PVN128" s="149"/>
      <c r="PVO128" s="149"/>
      <c r="PVP128" s="149"/>
      <c r="PVQ128" s="149"/>
      <c r="PVR128" s="149"/>
      <c r="PVS128" s="149"/>
      <c r="PVT128" s="149"/>
      <c r="PVU128" s="149"/>
      <c r="PVV128" s="149"/>
      <c r="PVW128" s="149"/>
      <c r="PVX128" s="149"/>
      <c r="PVY128" s="149"/>
      <c r="PVZ128" s="149"/>
      <c r="PWA128" s="149"/>
      <c r="PWB128" s="149"/>
      <c r="PWC128" s="149"/>
      <c r="PWD128" s="149"/>
      <c r="PWE128" s="149"/>
      <c r="PWF128" s="149"/>
      <c r="PWG128" s="149"/>
      <c r="PWH128" s="149"/>
      <c r="PWI128" s="149"/>
      <c r="PWJ128" s="149"/>
      <c r="PWK128" s="149"/>
      <c r="PWL128" s="149"/>
      <c r="PWM128" s="149"/>
      <c r="PWN128" s="149"/>
      <c r="PWO128" s="149"/>
      <c r="PWP128" s="149"/>
      <c r="PWQ128" s="149"/>
      <c r="PWR128" s="149"/>
      <c r="PWS128" s="149"/>
      <c r="PWT128" s="149"/>
      <c r="PWU128" s="149"/>
      <c r="PWV128" s="149"/>
      <c r="PWW128" s="149"/>
      <c r="PWX128" s="149"/>
      <c r="PWY128" s="149"/>
      <c r="PWZ128" s="149"/>
      <c r="PXA128" s="149"/>
      <c r="PXB128" s="149"/>
      <c r="PXC128" s="149"/>
      <c r="PXD128" s="149"/>
      <c r="PXE128" s="149"/>
      <c r="PXF128" s="149"/>
      <c r="PXG128" s="149"/>
      <c r="PXH128" s="149"/>
      <c r="PXI128" s="149"/>
      <c r="PXJ128" s="149"/>
      <c r="PXK128" s="149"/>
      <c r="PXL128" s="149"/>
      <c r="PXM128" s="149"/>
      <c r="PXN128" s="149"/>
      <c r="PXO128" s="149"/>
      <c r="PXP128" s="149"/>
      <c r="PXQ128" s="149"/>
      <c r="PXR128" s="149"/>
      <c r="PXS128" s="149"/>
      <c r="PXT128" s="149"/>
      <c r="PXU128" s="149"/>
      <c r="PXV128" s="149"/>
      <c r="PXW128" s="149"/>
      <c r="PXX128" s="149"/>
      <c r="PXY128" s="149"/>
      <c r="PXZ128" s="149"/>
      <c r="PYA128" s="149"/>
      <c r="PYB128" s="149"/>
      <c r="PYC128" s="149"/>
      <c r="PYD128" s="149"/>
      <c r="PYE128" s="149"/>
      <c r="PYF128" s="149"/>
      <c r="PYG128" s="149"/>
      <c r="PYH128" s="149"/>
      <c r="PYI128" s="149"/>
      <c r="PYJ128" s="149"/>
      <c r="PYK128" s="149"/>
      <c r="PYL128" s="149"/>
      <c r="PYM128" s="149"/>
      <c r="PYN128" s="149"/>
      <c r="PYO128" s="149"/>
      <c r="PYP128" s="149"/>
      <c r="PYQ128" s="149"/>
      <c r="PYR128" s="149"/>
      <c r="PYS128" s="149"/>
      <c r="PYT128" s="149"/>
      <c r="PYU128" s="149"/>
      <c r="PYV128" s="149"/>
      <c r="PYW128" s="149"/>
      <c r="PYX128" s="149"/>
      <c r="PYY128" s="149"/>
      <c r="PYZ128" s="149"/>
      <c r="PZA128" s="149"/>
      <c r="PZB128" s="149"/>
      <c r="PZC128" s="149"/>
      <c r="PZD128" s="149"/>
      <c r="PZE128" s="149"/>
      <c r="PZF128" s="149"/>
      <c r="PZG128" s="149"/>
      <c r="PZH128" s="149"/>
      <c r="PZI128" s="149"/>
      <c r="PZJ128" s="149"/>
      <c r="PZK128" s="149"/>
      <c r="PZL128" s="149"/>
      <c r="PZM128" s="149"/>
      <c r="PZN128" s="149"/>
      <c r="PZO128" s="149"/>
      <c r="PZP128" s="149"/>
      <c r="PZQ128" s="149"/>
      <c r="PZR128" s="149"/>
      <c r="PZS128" s="149"/>
      <c r="PZT128" s="149"/>
      <c r="PZU128" s="149"/>
      <c r="PZV128" s="149"/>
      <c r="PZW128" s="149"/>
      <c r="PZX128" s="149"/>
      <c r="PZY128" s="149"/>
      <c r="PZZ128" s="149"/>
      <c r="QAA128" s="149"/>
      <c r="QAB128" s="149"/>
      <c r="QAC128" s="149"/>
      <c r="QAD128" s="149"/>
      <c r="QAE128" s="149"/>
      <c r="QAF128" s="149"/>
      <c r="QAG128" s="149"/>
      <c r="QAH128" s="149"/>
      <c r="QAI128" s="149"/>
      <c r="QAJ128" s="149"/>
      <c r="QAK128" s="149"/>
      <c r="QAL128" s="149"/>
      <c r="QAM128" s="149"/>
      <c r="QAN128" s="149"/>
      <c r="QAO128" s="149"/>
      <c r="QAP128" s="149"/>
      <c r="QAQ128" s="149"/>
      <c r="QAR128" s="149"/>
      <c r="QAS128" s="149"/>
      <c r="QAT128" s="149"/>
      <c r="QAU128" s="149"/>
      <c r="QAV128" s="149"/>
      <c r="QAW128" s="149"/>
      <c r="QAX128" s="149"/>
      <c r="QAY128" s="149"/>
      <c r="QAZ128" s="149"/>
      <c r="QBA128" s="149"/>
      <c r="QBB128" s="149"/>
      <c r="QBC128" s="149"/>
      <c r="QBD128" s="149"/>
      <c r="QBE128" s="149"/>
      <c r="QBF128" s="149"/>
      <c r="QBG128" s="149"/>
      <c r="QBH128" s="149"/>
      <c r="QBI128" s="149"/>
      <c r="QBJ128" s="149"/>
      <c r="QBK128" s="149"/>
      <c r="QBL128" s="149"/>
      <c r="QBM128" s="149"/>
      <c r="QBN128" s="149"/>
      <c r="QBO128" s="149"/>
      <c r="QBP128" s="149"/>
      <c r="QBQ128" s="149"/>
      <c r="QBR128" s="149"/>
      <c r="QBS128" s="149"/>
      <c r="QBT128" s="149"/>
      <c r="QBU128" s="149"/>
      <c r="QBV128" s="149"/>
      <c r="QBW128" s="149"/>
      <c r="QBX128" s="149"/>
      <c r="QBY128" s="149"/>
      <c r="QBZ128" s="149"/>
      <c r="QCA128" s="149"/>
      <c r="QCB128" s="149"/>
      <c r="QCC128" s="149"/>
      <c r="QCD128" s="149"/>
      <c r="QCE128" s="149"/>
      <c r="QCF128" s="149"/>
      <c r="QCG128" s="149"/>
      <c r="QCH128" s="149"/>
      <c r="QCI128" s="149"/>
      <c r="QCJ128" s="149"/>
      <c r="QCK128" s="149"/>
      <c r="QCL128" s="149"/>
      <c r="QCM128" s="149"/>
      <c r="QCN128" s="149"/>
      <c r="QCO128" s="149"/>
      <c r="QCP128" s="149"/>
      <c r="QCQ128" s="149"/>
      <c r="QCR128" s="149"/>
      <c r="QCS128" s="149"/>
      <c r="QCT128" s="149"/>
      <c r="QCU128" s="149"/>
      <c r="QCV128" s="149"/>
      <c r="QCW128" s="149"/>
      <c r="QCX128" s="149"/>
      <c r="QCY128" s="149"/>
      <c r="QCZ128" s="149"/>
      <c r="QDA128" s="149"/>
      <c r="QDB128" s="149"/>
      <c r="QDC128" s="149"/>
      <c r="QDD128" s="149"/>
      <c r="QDE128" s="149"/>
      <c r="QDF128" s="149"/>
      <c r="QDG128" s="149"/>
      <c r="QDH128" s="149"/>
      <c r="QDI128" s="149"/>
      <c r="QDJ128" s="149"/>
      <c r="QDK128" s="149"/>
      <c r="QDL128" s="149"/>
      <c r="QDM128" s="149"/>
      <c r="QDN128" s="149"/>
      <c r="QDO128" s="149"/>
      <c r="QDP128" s="149"/>
      <c r="QDQ128" s="149"/>
      <c r="QDR128" s="149"/>
      <c r="QDS128" s="149"/>
      <c r="QDT128" s="149"/>
      <c r="QDU128" s="149"/>
      <c r="QDV128" s="149"/>
      <c r="QDW128" s="149"/>
      <c r="QDX128" s="149"/>
      <c r="QDY128" s="149"/>
      <c r="QDZ128" s="149"/>
      <c r="QEA128" s="149"/>
      <c r="QEB128" s="149"/>
      <c r="QEC128" s="149"/>
      <c r="QED128" s="149"/>
      <c r="QEE128" s="149"/>
      <c r="QEF128" s="149"/>
      <c r="QEG128" s="149"/>
      <c r="QEH128" s="149"/>
      <c r="QEI128" s="149"/>
      <c r="QEJ128" s="149"/>
      <c r="QEK128" s="149"/>
      <c r="QEL128" s="149"/>
      <c r="QEM128" s="149"/>
      <c r="QEN128" s="149"/>
      <c r="QEO128" s="149"/>
      <c r="QEP128" s="149"/>
      <c r="QEQ128" s="149"/>
      <c r="QER128" s="149"/>
      <c r="QES128" s="149"/>
      <c r="QET128" s="149"/>
      <c r="QEU128" s="149"/>
      <c r="QEV128" s="149"/>
      <c r="QEW128" s="149"/>
      <c r="QEX128" s="149"/>
      <c r="QEY128" s="149"/>
      <c r="QEZ128" s="149"/>
      <c r="QFA128" s="149"/>
      <c r="QFB128" s="149"/>
      <c r="QFC128" s="149"/>
      <c r="QFD128" s="149"/>
      <c r="QFE128" s="149"/>
      <c r="QFF128" s="149"/>
      <c r="QFG128" s="149"/>
      <c r="QFH128" s="149"/>
      <c r="QFI128" s="149"/>
      <c r="QFJ128" s="149"/>
      <c r="QFK128" s="149"/>
      <c r="QFL128" s="149"/>
      <c r="QFM128" s="149"/>
      <c r="QFN128" s="149"/>
      <c r="QFO128" s="149"/>
      <c r="QFP128" s="149"/>
      <c r="QFQ128" s="149"/>
      <c r="QFR128" s="149"/>
      <c r="QFS128" s="149"/>
      <c r="QFT128" s="149"/>
      <c r="QFU128" s="149"/>
      <c r="QFV128" s="149"/>
      <c r="QFW128" s="149"/>
      <c r="QFX128" s="149"/>
      <c r="QFY128" s="149"/>
      <c r="QFZ128" s="149"/>
      <c r="QGA128" s="149"/>
      <c r="QGB128" s="149"/>
      <c r="QGC128" s="149"/>
      <c r="QGD128" s="149"/>
      <c r="QGE128" s="149"/>
      <c r="QGF128" s="149"/>
      <c r="QGG128" s="149"/>
      <c r="QGH128" s="149"/>
      <c r="QGI128" s="149"/>
      <c r="QGJ128" s="149"/>
      <c r="QGK128" s="149"/>
      <c r="QGL128" s="149"/>
      <c r="QGM128" s="149"/>
      <c r="QGN128" s="149"/>
      <c r="QGO128" s="149"/>
      <c r="QGP128" s="149"/>
      <c r="QGQ128" s="149"/>
      <c r="QGR128" s="149"/>
      <c r="QGS128" s="149"/>
      <c r="QGT128" s="149"/>
      <c r="QGU128" s="149"/>
      <c r="QGV128" s="149"/>
      <c r="QGW128" s="149"/>
      <c r="QGX128" s="149"/>
      <c r="QGY128" s="149"/>
      <c r="QGZ128" s="149"/>
      <c r="QHA128" s="149"/>
      <c r="QHB128" s="149"/>
      <c r="QHC128" s="149"/>
      <c r="QHD128" s="149"/>
      <c r="QHE128" s="149"/>
      <c r="QHF128" s="149"/>
      <c r="QHG128" s="149"/>
      <c r="QHH128" s="149"/>
      <c r="QHI128" s="149"/>
      <c r="QHJ128" s="149"/>
      <c r="QHK128" s="149"/>
      <c r="QHL128" s="149"/>
      <c r="QHM128" s="149"/>
      <c r="QHN128" s="149"/>
      <c r="QHO128" s="149"/>
      <c r="QHP128" s="149"/>
      <c r="QHQ128" s="149"/>
      <c r="QHR128" s="149"/>
      <c r="QHS128" s="149"/>
      <c r="QHT128" s="149"/>
      <c r="QHU128" s="149"/>
      <c r="QHV128" s="149"/>
      <c r="QHW128" s="149"/>
      <c r="QHX128" s="149"/>
      <c r="QHY128" s="149"/>
      <c r="QHZ128" s="149"/>
      <c r="QIA128" s="149"/>
      <c r="QIB128" s="149"/>
      <c r="QIC128" s="149"/>
      <c r="QID128" s="149"/>
      <c r="QIE128" s="149"/>
      <c r="QIF128" s="149"/>
      <c r="QIG128" s="149"/>
      <c r="QIH128" s="149"/>
      <c r="QII128" s="149"/>
      <c r="QIJ128" s="149"/>
      <c r="QIK128" s="149"/>
      <c r="QIL128" s="149"/>
      <c r="QIM128" s="149"/>
      <c r="QIN128" s="149"/>
      <c r="QIO128" s="149"/>
      <c r="QIP128" s="149"/>
      <c r="QIQ128" s="149"/>
      <c r="QIR128" s="149"/>
      <c r="QIS128" s="149"/>
      <c r="QIT128" s="149"/>
      <c r="QIU128" s="149"/>
      <c r="QIV128" s="149"/>
      <c r="QIW128" s="149"/>
      <c r="QIX128" s="149"/>
      <c r="QIY128" s="149"/>
      <c r="QIZ128" s="149"/>
      <c r="QJA128" s="149"/>
      <c r="QJB128" s="149"/>
      <c r="QJC128" s="149"/>
      <c r="QJD128" s="149"/>
      <c r="QJE128" s="149"/>
      <c r="QJF128" s="149"/>
      <c r="QJG128" s="149"/>
      <c r="QJH128" s="149"/>
      <c r="QJI128" s="149"/>
      <c r="QJJ128" s="149"/>
      <c r="QJK128" s="149"/>
      <c r="QJL128" s="149"/>
      <c r="QJM128" s="149"/>
      <c r="QJN128" s="149"/>
      <c r="QJO128" s="149"/>
      <c r="QJP128" s="149"/>
      <c r="QJQ128" s="149"/>
      <c r="QJR128" s="149"/>
      <c r="QJS128" s="149"/>
      <c r="QJT128" s="149"/>
      <c r="QJU128" s="149"/>
      <c r="QJV128" s="149"/>
      <c r="QJW128" s="149"/>
      <c r="QJX128" s="149"/>
      <c r="QJY128" s="149"/>
      <c r="QJZ128" s="149"/>
      <c r="QKA128" s="149"/>
      <c r="QKB128" s="149"/>
      <c r="QKC128" s="149"/>
      <c r="QKD128" s="149"/>
      <c r="QKE128" s="149"/>
      <c r="QKF128" s="149"/>
      <c r="QKG128" s="149"/>
      <c r="QKH128" s="149"/>
      <c r="QKI128" s="149"/>
      <c r="QKJ128" s="149"/>
      <c r="QKK128" s="149"/>
      <c r="QKL128" s="149"/>
      <c r="QKM128" s="149"/>
      <c r="QKN128" s="149"/>
      <c r="QKO128" s="149"/>
      <c r="QKP128" s="149"/>
      <c r="QKQ128" s="149"/>
      <c r="QKR128" s="149"/>
      <c r="QKS128" s="149"/>
      <c r="QKT128" s="149"/>
      <c r="QKU128" s="149"/>
      <c r="QKV128" s="149"/>
      <c r="QKW128" s="149"/>
      <c r="QKX128" s="149"/>
      <c r="QKY128" s="149"/>
      <c r="QKZ128" s="149"/>
      <c r="QLA128" s="149"/>
      <c r="QLB128" s="149"/>
      <c r="QLC128" s="149"/>
      <c r="QLD128" s="149"/>
      <c r="QLE128" s="149"/>
      <c r="QLF128" s="149"/>
      <c r="QLG128" s="149"/>
      <c r="QLH128" s="149"/>
      <c r="QLI128" s="149"/>
      <c r="QLJ128" s="149"/>
      <c r="QLK128" s="149"/>
      <c r="QLL128" s="149"/>
      <c r="QLM128" s="149"/>
      <c r="QLN128" s="149"/>
      <c r="QLO128" s="149"/>
      <c r="QLP128" s="149"/>
      <c r="QLQ128" s="149"/>
      <c r="QLR128" s="149"/>
      <c r="QLS128" s="149"/>
      <c r="QLT128" s="149"/>
      <c r="QLU128" s="149"/>
      <c r="QLV128" s="149"/>
      <c r="QLW128" s="149"/>
      <c r="QLX128" s="149"/>
      <c r="QLY128" s="149"/>
      <c r="QLZ128" s="149"/>
      <c r="QMA128" s="149"/>
      <c r="QMB128" s="149"/>
      <c r="QMC128" s="149"/>
      <c r="QMD128" s="149"/>
      <c r="QME128" s="149"/>
      <c r="QMF128" s="149"/>
      <c r="QMG128" s="149"/>
      <c r="QMH128" s="149"/>
      <c r="QMI128" s="149"/>
      <c r="QMJ128" s="149"/>
      <c r="QMK128" s="149"/>
      <c r="QML128" s="149"/>
      <c r="QMM128" s="149"/>
      <c r="QMN128" s="149"/>
      <c r="QMO128" s="149"/>
      <c r="QMP128" s="149"/>
      <c r="QMQ128" s="149"/>
      <c r="QMR128" s="149"/>
      <c r="QMS128" s="149"/>
      <c r="QMT128" s="149"/>
      <c r="QMU128" s="149"/>
      <c r="QMV128" s="149"/>
      <c r="QMW128" s="149"/>
      <c r="QMX128" s="149"/>
      <c r="QMY128" s="149"/>
      <c r="QMZ128" s="149"/>
      <c r="QNA128" s="149"/>
      <c r="QNB128" s="149"/>
      <c r="QNC128" s="149"/>
      <c r="QND128" s="149"/>
      <c r="QNE128" s="149"/>
      <c r="QNF128" s="149"/>
      <c r="QNG128" s="149"/>
      <c r="QNH128" s="149"/>
      <c r="QNI128" s="149"/>
      <c r="QNJ128" s="149"/>
      <c r="QNK128" s="149"/>
      <c r="QNL128" s="149"/>
      <c r="QNM128" s="149"/>
      <c r="QNN128" s="149"/>
      <c r="QNO128" s="149"/>
      <c r="QNP128" s="149"/>
      <c r="QNQ128" s="149"/>
      <c r="QNR128" s="149"/>
      <c r="QNS128" s="149"/>
      <c r="QNT128" s="149"/>
      <c r="QNU128" s="149"/>
      <c r="QNV128" s="149"/>
      <c r="QNW128" s="149"/>
      <c r="QNX128" s="149"/>
      <c r="QNY128" s="149"/>
      <c r="QNZ128" s="149"/>
      <c r="QOA128" s="149"/>
      <c r="QOB128" s="149"/>
      <c r="QOC128" s="149"/>
      <c r="QOD128" s="149"/>
      <c r="QOE128" s="149"/>
      <c r="QOF128" s="149"/>
      <c r="QOG128" s="149"/>
      <c r="QOH128" s="149"/>
      <c r="QOI128" s="149"/>
      <c r="QOJ128" s="149"/>
      <c r="QOK128" s="149"/>
      <c r="QOL128" s="149"/>
      <c r="QOM128" s="149"/>
      <c r="QON128" s="149"/>
      <c r="QOO128" s="149"/>
      <c r="QOP128" s="149"/>
      <c r="QOQ128" s="149"/>
      <c r="QOR128" s="149"/>
      <c r="QOS128" s="149"/>
      <c r="QOT128" s="149"/>
      <c r="QOU128" s="149"/>
      <c r="QOV128" s="149"/>
      <c r="QOW128" s="149"/>
      <c r="QOX128" s="149"/>
      <c r="QOY128" s="149"/>
      <c r="QOZ128" s="149"/>
      <c r="QPA128" s="149"/>
      <c r="QPB128" s="149"/>
      <c r="QPC128" s="149"/>
      <c r="QPD128" s="149"/>
      <c r="QPE128" s="149"/>
      <c r="QPF128" s="149"/>
      <c r="QPG128" s="149"/>
      <c r="QPH128" s="149"/>
      <c r="QPI128" s="149"/>
      <c r="QPJ128" s="149"/>
      <c r="QPK128" s="149"/>
      <c r="QPL128" s="149"/>
      <c r="QPM128" s="149"/>
      <c r="QPN128" s="149"/>
      <c r="QPO128" s="149"/>
      <c r="QPP128" s="149"/>
      <c r="QPQ128" s="149"/>
      <c r="QPR128" s="149"/>
      <c r="QPS128" s="149"/>
      <c r="QPT128" s="149"/>
      <c r="QPU128" s="149"/>
      <c r="QPV128" s="149"/>
      <c r="QPW128" s="149"/>
      <c r="QPX128" s="149"/>
      <c r="QPY128" s="149"/>
      <c r="QPZ128" s="149"/>
      <c r="QQA128" s="149"/>
      <c r="QQB128" s="149"/>
      <c r="QQC128" s="149"/>
      <c r="QQD128" s="149"/>
      <c r="QQE128" s="149"/>
      <c r="QQF128" s="149"/>
      <c r="QQG128" s="149"/>
      <c r="QQH128" s="149"/>
      <c r="QQI128" s="149"/>
      <c r="QQJ128" s="149"/>
      <c r="QQK128" s="149"/>
      <c r="QQL128" s="149"/>
      <c r="QQM128" s="149"/>
      <c r="QQN128" s="149"/>
      <c r="QQO128" s="149"/>
      <c r="QQP128" s="149"/>
      <c r="QQQ128" s="149"/>
      <c r="QQR128" s="149"/>
      <c r="QQS128" s="149"/>
      <c r="QQT128" s="149"/>
      <c r="QQU128" s="149"/>
      <c r="QQV128" s="149"/>
      <c r="QQW128" s="149"/>
      <c r="QQX128" s="149"/>
      <c r="QQY128" s="149"/>
      <c r="QQZ128" s="149"/>
      <c r="QRA128" s="149"/>
      <c r="QRB128" s="149"/>
      <c r="QRC128" s="149"/>
      <c r="QRD128" s="149"/>
      <c r="QRE128" s="149"/>
      <c r="QRF128" s="149"/>
      <c r="QRG128" s="149"/>
      <c r="QRH128" s="149"/>
      <c r="QRI128" s="149"/>
      <c r="QRJ128" s="149"/>
      <c r="QRK128" s="149"/>
      <c r="QRL128" s="149"/>
      <c r="QRM128" s="149"/>
      <c r="QRN128" s="149"/>
      <c r="QRO128" s="149"/>
      <c r="QRP128" s="149"/>
      <c r="QRQ128" s="149"/>
      <c r="QRR128" s="149"/>
      <c r="QRS128" s="149"/>
      <c r="QRT128" s="149"/>
      <c r="QRU128" s="149"/>
      <c r="QRV128" s="149"/>
      <c r="QRW128" s="149"/>
      <c r="QRX128" s="149"/>
      <c r="QRY128" s="149"/>
      <c r="QRZ128" s="149"/>
      <c r="QSA128" s="149"/>
      <c r="QSB128" s="149"/>
      <c r="QSC128" s="149"/>
      <c r="QSD128" s="149"/>
      <c r="QSE128" s="149"/>
      <c r="QSF128" s="149"/>
      <c r="QSG128" s="149"/>
      <c r="QSH128" s="149"/>
      <c r="QSI128" s="149"/>
      <c r="QSJ128" s="149"/>
      <c r="QSK128" s="149"/>
      <c r="QSL128" s="149"/>
      <c r="QSM128" s="149"/>
      <c r="QSN128" s="149"/>
      <c r="QSO128" s="149"/>
      <c r="QSP128" s="149"/>
      <c r="QSQ128" s="149"/>
      <c r="QSR128" s="149"/>
      <c r="QSS128" s="149"/>
      <c r="QST128" s="149"/>
      <c r="QSU128" s="149"/>
      <c r="QSV128" s="149"/>
      <c r="QSW128" s="149"/>
      <c r="QSX128" s="149"/>
      <c r="QSY128" s="149"/>
      <c r="QSZ128" s="149"/>
      <c r="QTA128" s="149"/>
      <c r="QTB128" s="149"/>
      <c r="QTC128" s="149"/>
      <c r="QTD128" s="149"/>
      <c r="QTE128" s="149"/>
      <c r="QTF128" s="149"/>
      <c r="QTG128" s="149"/>
      <c r="QTH128" s="149"/>
      <c r="QTI128" s="149"/>
      <c r="QTJ128" s="149"/>
      <c r="QTK128" s="149"/>
      <c r="QTL128" s="149"/>
      <c r="QTM128" s="149"/>
      <c r="QTN128" s="149"/>
      <c r="QTO128" s="149"/>
      <c r="QTP128" s="149"/>
      <c r="QTQ128" s="149"/>
      <c r="QTR128" s="149"/>
      <c r="QTS128" s="149"/>
      <c r="QTT128" s="149"/>
      <c r="QTU128" s="149"/>
      <c r="QTV128" s="149"/>
      <c r="QTW128" s="149"/>
      <c r="QTX128" s="149"/>
      <c r="QTY128" s="149"/>
      <c r="QTZ128" s="149"/>
      <c r="QUA128" s="149"/>
      <c r="QUB128" s="149"/>
      <c r="QUC128" s="149"/>
      <c r="QUD128" s="149"/>
      <c r="QUE128" s="149"/>
      <c r="QUF128" s="149"/>
      <c r="QUG128" s="149"/>
      <c r="QUH128" s="149"/>
      <c r="QUI128" s="149"/>
      <c r="QUJ128" s="149"/>
      <c r="QUK128" s="149"/>
      <c r="QUL128" s="149"/>
      <c r="QUM128" s="149"/>
      <c r="QUN128" s="149"/>
      <c r="QUO128" s="149"/>
      <c r="QUP128" s="149"/>
      <c r="QUQ128" s="149"/>
      <c r="QUR128" s="149"/>
      <c r="QUS128" s="149"/>
      <c r="QUT128" s="149"/>
      <c r="QUU128" s="149"/>
      <c r="QUV128" s="149"/>
      <c r="QUW128" s="149"/>
      <c r="QUX128" s="149"/>
      <c r="QUY128" s="149"/>
      <c r="QUZ128" s="149"/>
      <c r="QVA128" s="149"/>
      <c r="QVB128" s="149"/>
      <c r="QVC128" s="149"/>
      <c r="QVD128" s="149"/>
      <c r="QVE128" s="149"/>
      <c r="QVF128" s="149"/>
      <c r="QVG128" s="149"/>
      <c r="QVH128" s="149"/>
      <c r="QVI128" s="149"/>
      <c r="QVJ128" s="149"/>
      <c r="QVK128" s="149"/>
      <c r="QVL128" s="149"/>
      <c r="QVM128" s="149"/>
      <c r="QVN128" s="149"/>
      <c r="QVO128" s="149"/>
      <c r="QVP128" s="149"/>
      <c r="QVQ128" s="149"/>
      <c r="QVR128" s="149"/>
      <c r="QVS128" s="149"/>
      <c r="QVT128" s="149"/>
      <c r="QVU128" s="149"/>
      <c r="QVV128" s="149"/>
      <c r="QVW128" s="149"/>
      <c r="QVX128" s="149"/>
      <c r="QVY128" s="149"/>
      <c r="QVZ128" s="149"/>
      <c r="QWA128" s="149"/>
      <c r="QWB128" s="149"/>
      <c r="QWC128" s="149"/>
      <c r="QWD128" s="149"/>
      <c r="QWE128" s="149"/>
      <c r="QWF128" s="149"/>
      <c r="QWG128" s="149"/>
      <c r="QWH128" s="149"/>
      <c r="QWI128" s="149"/>
      <c r="QWJ128" s="149"/>
      <c r="QWK128" s="149"/>
      <c r="QWL128" s="149"/>
      <c r="QWM128" s="149"/>
      <c r="QWN128" s="149"/>
      <c r="QWO128" s="149"/>
      <c r="QWP128" s="149"/>
      <c r="QWQ128" s="149"/>
      <c r="QWR128" s="149"/>
      <c r="QWS128" s="149"/>
      <c r="QWT128" s="149"/>
      <c r="QWU128" s="149"/>
      <c r="QWV128" s="149"/>
      <c r="QWW128" s="149"/>
      <c r="QWX128" s="149"/>
      <c r="QWY128" s="149"/>
      <c r="QWZ128" s="149"/>
      <c r="QXA128" s="149"/>
      <c r="QXB128" s="149"/>
      <c r="QXC128" s="149"/>
      <c r="QXD128" s="149"/>
      <c r="QXE128" s="149"/>
      <c r="QXF128" s="149"/>
      <c r="QXG128" s="149"/>
      <c r="QXH128" s="149"/>
      <c r="QXI128" s="149"/>
      <c r="QXJ128" s="149"/>
      <c r="QXK128" s="149"/>
      <c r="QXL128" s="149"/>
      <c r="QXM128" s="149"/>
      <c r="QXN128" s="149"/>
      <c r="QXO128" s="149"/>
      <c r="QXP128" s="149"/>
      <c r="QXQ128" s="149"/>
      <c r="QXR128" s="149"/>
      <c r="QXS128" s="149"/>
      <c r="QXT128" s="149"/>
      <c r="QXU128" s="149"/>
      <c r="QXV128" s="149"/>
      <c r="QXW128" s="149"/>
      <c r="QXX128" s="149"/>
      <c r="QXY128" s="149"/>
      <c r="QXZ128" s="149"/>
      <c r="QYA128" s="149"/>
      <c r="QYB128" s="149"/>
      <c r="QYC128" s="149"/>
      <c r="QYD128" s="149"/>
      <c r="QYE128" s="149"/>
      <c r="QYF128" s="149"/>
      <c r="QYG128" s="149"/>
      <c r="QYH128" s="149"/>
      <c r="QYI128" s="149"/>
      <c r="QYJ128" s="149"/>
      <c r="QYK128" s="149"/>
      <c r="QYL128" s="149"/>
      <c r="QYM128" s="149"/>
      <c r="QYN128" s="149"/>
      <c r="QYO128" s="149"/>
      <c r="QYP128" s="149"/>
      <c r="QYQ128" s="149"/>
      <c r="QYR128" s="149"/>
      <c r="QYS128" s="149"/>
      <c r="QYT128" s="149"/>
      <c r="QYU128" s="149"/>
      <c r="QYV128" s="149"/>
      <c r="QYW128" s="149"/>
      <c r="QYX128" s="149"/>
      <c r="QYY128" s="149"/>
      <c r="QYZ128" s="149"/>
      <c r="QZA128" s="149"/>
      <c r="QZB128" s="149"/>
      <c r="QZC128" s="149"/>
      <c r="QZD128" s="149"/>
      <c r="QZE128" s="149"/>
      <c r="QZF128" s="149"/>
      <c r="QZG128" s="149"/>
      <c r="QZH128" s="149"/>
      <c r="QZI128" s="149"/>
      <c r="QZJ128" s="149"/>
      <c r="QZK128" s="149"/>
      <c r="QZL128" s="149"/>
      <c r="QZM128" s="149"/>
      <c r="QZN128" s="149"/>
      <c r="QZO128" s="149"/>
      <c r="QZP128" s="149"/>
      <c r="QZQ128" s="149"/>
      <c r="QZR128" s="149"/>
      <c r="QZS128" s="149"/>
      <c r="QZT128" s="149"/>
      <c r="QZU128" s="149"/>
      <c r="QZV128" s="149"/>
      <c r="QZW128" s="149"/>
      <c r="QZX128" s="149"/>
      <c r="QZY128" s="149"/>
      <c r="QZZ128" s="149"/>
      <c r="RAA128" s="149"/>
      <c r="RAB128" s="149"/>
      <c r="RAC128" s="149"/>
      <c r="RAD128" s="149"/>
      <c r="RAE128" s="149"/>
      <c r="RAF128" s="149"/>
      <c r="RAG128" s="149"/>
      <c r="RAH128" s="149"/>
      <c r="RAI128" s="149"/>
      <c r="RAJ128" s="149"/>
      <c r="RAK128" s="149"/>
      <c r="RAL128" s="149"/>
      <c r="RAM128" s="149"/>
      <c r="RAN128" s="149"/>
      <c r="RAO128" s="149"/>
      <c r="RAP128" s="149"/>
      <c r="RAQ128" s="149"/>
      <c r="RAR128" s="149"/>
      <c r="RAS128" s="149"/>
      <c r="RAT128" s="149"/>
      <c r="RAU128" s="149"/>
      <c r="RAV128" s="149"/>
      <c r="RAW128" s="149"/>
      <c r="RAX128" s="149"/>
      <c r="RAY128" s="149"/>
      <c r="RAZ128" s="149"/>
      <c r="RBA128" s="149"/>
      <c r="RBB128" s="149"/>
      <c r="RBC128" s="149"/>
      <c r="RBD128" s="149"/>
      <c r="RBE128" s="149"/>
      <c r="RBF128" s="149"/>
      <c r="RBG128" s="149"/>
      <c r="RBH128" s="149"/>
      <c r="RBI128" s="149"/>
      <c r="RBJ128" s="149"/>
      <c r="RBK128" s="149"/>
      <c r="RBL128" s="149"/>
      <c r="RBM128" s="149"/>
      <c r="RBN128" s="149"/>
      <c r="RBO128" s="149"/>
      <c r="RBP128" s="149"/>
      <c r="RBQ128" s="149"/>
      <c r="RBR128" s="149"/>
      <c r="RBS128" s="149"/>
      <c r="RBT128" s="149"/>
      <c r="RBU128" s="149"/>
      <c r="RBV128" s="149"/>
      <c r="RBW128" s="149"/>
      <c r="RBX128" s="149"/>
      <c r="RBY128" s="149"/>
      <c r="RBZ128" s="149"/>
      <c r="RCA128" s="149"/>
      <c r="RCB128" s="149"/>
      <c r="RCC128" s="149"/>
      <c r="RCD128" s="149"/>
      <c r="RCE128" s="149"/>
      <c r="RCF128" s="149"/>
      <c r="RCG128" s="149"/>
      <c r="RCH128" s="149"/>
      <c r="RCI128" s="149"/>
      <c r="RCJ128" s="149"/>
      <c r="RCK128" s="149"/>
      <c r="RCL128" s="149"/>
      <c r="RCM128" s="149"/>
      <c r="RCN128" s="149"/>
      <c r="RCO128" s="149"/>
      <c r="RCP128" s="149"/>
      <c r="RCQ128" s="149"/>
      <c r="RCR128" s="149"/>
      <c r="RCS128" s="149"/>
      <c r="RCT128" s="149"/>
      <c r="RCU128" s="149"/>
      <c r="RCV128" s="149"/>
      <c r="RCW128" s="149"/>
      <c r="RCX128" s="149"/>
      <c r="RCY128" s="149"/>
      <c r="RCZ128" s="149"/>
      <c r="RDA128" s="149"/>
      <c r="RDB128" s="149"/>
      <c r="RDC128" s="149"/>
      <c r="RDD128" s="149"/>
      <c r="RDE128" s="149"/>
      <c r="RDF128" s="149"/>
      <c r="RDG128" s="149"/>
      <c r="RDH128" s="149"/>
      <c r="RDI128" s="149"/>
      <c r="RDJ128" s="149"/>
      <c r="RDK128" s="149"/>
      <c r="RDL128" s="149"/>
      <c r="RDM128" s="149"/>
      <c r="RDN128" s="149"/>
      <c r="RDO128" s="149"/>
      <c r="RDP128" s="149"/>
      <c r="RDQ128" s="149"/>
      <c r="RDR128" s="149"/>
      <c r="RDS128" s="149"/>
      <c r="RDT128" s="149"/>
      <c r="RDU128" s="149"/>
      <c r="RDV128" s="149"/>
      <c r="RDW128" s="149"/>
      <c r="RDX128" s="149"/>
      <c r="RDY128" s="149"/>
      <c r="RDZ128" s="149"/>
      <c r="REA128" s="149"/>
      <c r="REB128" s="149"/>
      <c r="REC128" s="149"/>
      <c r="RED128" s="149"/>
      <c r="REE128" s="149"/>
      <c r="REF128" s="149"/>
      <c r="REG128" s="149"/>
      <c r="REH128" s="149"/>
      <c r="REI128" s="149"/>
      <c r="REJ128" s="149"/>
      <c r="REK128" s="149"/>
      <c r="REL128" s="149"/>
      <c r="REM128" s="149"/>
      <c r="REN128" s="149"/>
      <c r="REO128" s="149"/>
      <c r="REP128" s="149"/>
      <c r="REQ128" s="149"/>
      <c r="RER128" s="149"/>
      <c r="RES128" s="149"/>
      <c r="RET128" s="149"/>
      <c r="REU128" s="149"/>
      <c r="REV128" s="149"/>
      <c r="REW128" s="149"/>
      <c r="REX128" s="149"/>
      <c r="REY128" s="149"/>
      <c r="REZ128" s="149"/>
      <c r="RFA128" s="149"/>
      <c r="RFB128" s="149"/>
      <c r="RFC128" s="149"/>
      <c r="RFD128" s="149"/>
      <c r="RFE128" s="149"/>
      <c r="RFF128" s="149"/>
      <c r="RFG128" s="149"/>
      <c r="RFH128" s="149"/>
      <c r="RFI128" s="149"/>
      <c r="RFJ128" s="149"/>
      <c r="RFK128" s="149"/>
      <c r="RFL128" s="149"/>
      <c r="RFM128" s="149"/>
      <c r="RFN128" s="149"/>
      <c r="RFO128" s="149"/>
      <c r="RFP128" s="149"/>
      <c r="RFQ128" s="149"/>
      <c r="RFR128" s="149"/>
      <c r="RFS128" s="149"/>
      <c r="RFT128" s="149"/>
      <c r="RFU128" s="149"/>
      <c r="RFV128" s="149"/>
      <c r="RFW128" s="149"/>
      <c r="RFX128" s="149"/>
      <c r="RFY128" s="149"/>
      <c r="RFZ128" s="149"/>
      <c r="RGA128" s="149"/>
      <c r="RGB128" s="149"/>
      <c r="RGC128" s="149"/>
      <c r="RGD128" s="149"/>
      <c r="RGE128" s="149"/>
      <c r="RGF128" s="149"/>
      <c r="RGG128" s="149"/>
      <c r="RGH128" s="149"/>
      <c r="RGI128" s="149"/>
      <c r="RGJ128" s="149"/>
      <c r="RGK128" s="149"/>
      <c r="RGL128" s="149"/>
      <c r="RGM128" s="149"/>
      <c r="RGN128" s="149"/>
      <c r="RGO128" s="149"/>
      <c r="RGP128" s="149"/>
      <c r="RGQ128" s="149"/>
      <c r="RGR128" s="149"/>
      <c r="RGS128" s="149"/>
      <c r="RGT128" s="149"/>
      <c r="RGU128" s="149"/>
      <c r="RGV128" s="149"/>
      <c r="RGW128" s="149"/>
      <c r="RGX128" s="149"/>
      <c r="RGY128" s="149"/>
      <c r="RGZ128" s="149"/>
      <c r="RHA128" s="149"/>
      <c r="RHB128" s="149"/>
      <c r="RHC128" s="149"/>
      <c r="RHD128" s="149"/>
      <c r="RHE128" s="149"/>
      <c r="RHF128" s="149"/>
      <c r="RHG128" s="149"/>
      <c r="RHH128" s="149"/>
      <c r="RHI128" s="149"/>
      <c r="RHJ128" s="149"/>
      <c r="RHK128" s="149"/>
      <c r="RHL128" s="149"/>
      <c r="RHM128" s="149"/>
      <c r="RHN128" s="149"/>
      <c r="RHO128" s="149"/>
      <c r="RHP128" s="149"/>
      <c r="RHQ128" s="149"/>
      <c r="RHR128" s="149"/>
      <c r="RHS128" s="149"/>
      <c r="RHT128" s="149"/>
      <c r="RHU128" s="149"/>
      <c r="RHV128" s="149"/>
      <c r="RHW128" s="149"/>
      <c r="RHX128" s="149"/>
      <c r="RHY128" s="149"/>
      <c r="RHZ128" s="149"/>
      <c r="RIA128" s="149"/>
      <c r="RIB128" s="149"/>
      <c r="RIC128" s="149"/>
      <c r="RID128" s="149"/>
      <c r="RIE128" s="149"/>
      <c r="RIF128" s="149"/>
      <c r="RIG128" s="149"/>
      <c r="RIH128" s="149"/>
      <c r="RII128" s="149"/>
      <c r="RIJ128" s="149"/>
      <c r="RIK128" s="149"/>
      <c r="RIL128" s="149"/>
      <c r="RIM128" s="149"/>
      <c r="RIN128" s="149"/>
      <c r="RIO128" s="149"/>
      <c r="RIP128" s="149"/>
      <c r="RIQ128" s="149"/>
      <c r="RIR128" s="149"/>
      <c r="RIS128" s="149"/>
      <c r="RIT128" s="149"/>
      <c r="RIU128" s="149"/>
      <c r="RIV128" s="149"/>
      <c r="RIW128" s="149"/>
      <c r="RIX128" s="149"/>
      <c r="RIY128" s="149"/>
      <c r="RIZ128" s="149"/>
      <c r="RJA128" s="149"/>
      <c r="RJB128" s="149"/>
      <c r="RJC128" s="149"/>
      <c r="RJD128" s="149"/>
      <c r="RJE128" s="149"/>
      <c r="RJF128" s="149"/>
      <c r="RJG128" s="149"/>
      <c r="RJH128" s="149"/>
      <c r="RJI128" s="149"/>
      <c r="RJJ128" s="149"/>
      <c r="RJK128" s="149"/>
      <c r="RJL128" s="149"/>
      <c r="RJM128" s="149"/>
      <c r="RJN128" s="149"/>
      <c r="RJO128" s="149"/>
      <c r="RJP128" s="149"/>
      <c r="RJQ128" s="149"/>
      <c r="RJR128" s="149"/>
      <c r="RJS128" s="149"/>
      <c r="RJT128" s="149"/>
      <c r="RJU128" s="149"/>
      <c r="RJV128" s="149"/>
      <c r="RJW128" s="149"/>
      <c r="RJX128" s="149"/>
      <c r="RJY128" s="149"/>
      <c r="RJZ128" s="149"/>
      <c r="RKA128" s="149"/>
      <c r="RKB128" s="149"/>
      <c r="RKC128" s="149"/>
      <c r="RKD128" s="149"/>
      <c r="RKE128" s="149"/>
      <c r="RKF128" s="149"/>
      <c r="RKG128" s="149"/>
      <c r="RKH128" s="149"/>
      <c r="RKI128" s="149"/>
      <c r="RKJ128" s="149"/>
      <c r="RKK128" s="149"/>
      <c r="RKL128" s="149"/>
      <c r="RKM128" s="149"/>
      <c r="RKN128" s="149"/>
      <c r="RKO128" s="149"/>
      <c r="RKP128" s="149"/>
      <c r="RKQ128" s="149"/>
      <c r="RKR128" s="149"/>
      <c r="RKS128" s="149"/>
      <c r="RKT128" s="149"/>
      <c r="RKU128" s="149"/>
      <c r="RKV128" s="149"/>
      <c r="RKW128" s="149"/>
      <c r="RKX128" s="149"/>
      <c r="RKY128" s="149"/>
      <c r="RKZ128" s="149"/>
      <c r="RLA128" s="149"/>
      <c r="RLB128" s="149"/>
      <c r="RLC128" s="149"/>
      <c r="RLD128" s="149"/>
      <c r="RLE128" s="149"/>
      <c r="RLF128" s="149"/>
      <c r="RLG128" s="149"/>
      <c r="RLH128" s="149"/>
      <c r="RLI128" s="149"/>
      <c r="RLJ128" s="149"/>
      <c r="RLK128" s="149"/>
      <c r="RLL128" s="149"/>
      <c r="RLM128" s="149"/>
      <c r="RLN128" s="149"/>
      <c r="RLO128" s="149"/>
      <c r="RLP128" s="149"/>
      <c r="RLQ128" s="149"/>
      <c r="RLR128" s="149"/>
      <c r="RLS128" s="149"/>
      <c r="RLT128" s="149"/>
      <c r="RLU128" s="149"/>
      <c r="RLV128" s="149"/>
      <c r="RLW128" s="149"/>
      <c r="RLX128" s="149"/>
      <c r="RLY128" s="149"/>
      <c r="RLZ128" s="149"/>
      <c r="RMA128" s="149"/>
      <c r="RMB128" s="149"/>
      <c r="RMC128" s="149"/>
      <c r="RMD128" s="149"/>
      <c r="RME128" s="149"/>
      <c r="RMF128" s="149"/>
      <c r="RMG128" s="149"/>
      <c r="RMH128" s="149"/>
      <c r="RMI128" s="149"/>
      <c r="RMJ128" s="149"/>
      <c r="RMK128" s="149"/>
      <c r="RML128" s="149"/>
      <c r="RMM128" s="149"/>
      <c r="RMN128" s="149"/>
      <c r="RMO128" s="149"/>
      <c r="RMP128" s="149"/>
      <c r="RMQ128" s="149"/>
      <c r="RMR128" s="149"/>
      <c r="RMS128" s="149"/>
      <c r="RMT128" s="149"/>
      <c r="RMU128" s="149"/>
      <c r="RMV128" s="149"/>
      <c r="RMW128" s="149"/>
      <c r="RMX128" s="149"/>
      <c r="RMY128" s="149"/>
      <c r="RMZ128" s="149"/>
      <c r="RNA128" s="149"/>
      <c r="RNB128" s="149"/>
      <c r="RNC128" s="149"/>
      <c r="RND128" s="149"/>
      <c r="RNE128" s="149"/>
      <c r="RNF128" s="149"/>
      <c r="RNG128" s="149"/>
      <c r="RNH128" s="149"/>
      <c r="RNI128" s="149"/>
      <c r="RNJ128" s="149"/>
      <c r="RNK128" s="149"/>
      <c r="RNL128" s="149"/>
      <c r="RNM128" s="149"/>
      <c r="RNN128" s="149"/>
      <c r="RNO128" s="149"/>
      <c r="RNP128" s="149"/>
      <c r="RNQ128" s="149"/>
      <c r="RNR128" s="149"/>
      <c r="RNS128" s="149"/>
      <c r="RNT128" s="149"/>
      <c r="RNU128" s="149"/>
      <c r="RNV128" s="149"/>
      <c r="RNW128" s="149"/>
      <c r="RNX128" s="149"/>
      <c r="RNY128" s="149"/>
      <c r="RNZ128" s="149"/>
      <c r="ROA128" s="149"/>
      <c r="ROB128" s="149"/>
      <c r="ROC128" s="149"/>
      <c r="ROD128" s="149"/>
      <c r="ROE128" s="149"/>
      <c r="ROF128" s="149"/>
      <c r="ROG128" s="149"/>
      <c r="ROH128" s="149"/>
      <c r="ROI128" s="149"/>
      <c r="ROJ128" s="149"/>
      <c r="ROK128" s="149"/>
      <c r="ROL128" s="149"/>
      <c r="ROM128" s="149"/>
      <c r="RON128" s="149"/>
      <c r="ROO128" s="149"/>
      <c r="ROP128" s="149"/>
      <c r="ROQ128" s="149"/>
      <c r="ROR128" s="149"/>
      <c r="ROS128" s="149"/>
      <c r="ROT128" s="149"/>
      <c r="ROU128" s="149"/>
      <c r="ROV128" s="149"/>
      <c r="ROW128" s="149"/>
      <c r="ROX128" s="149"/>
      <c r="ROY128" s="149"/>
      <c r="ROZ128" s="149"/>
      <c r="RPA128" s="149"/>
      <c r="RPB128" s="149"/>
      <c r="RPC128" s="149"/>
      <c r="RPD128" s="149"/>
      <c r="RPE128" s="149"/>
      <c r="RPF128" s="149"/>
      <c r="RPG128" s="149"/>
      <c r="RPH128" s="149"/>
      <c r="RPI128" s="149"/>
      <c r="RPJ128" s="149"/>
      <c r="RPK128" s="149"/>
      <c r="RPL128" s="149"/>
      <c r="RPM128" s="149"/>
      <c r="RPN128" s="149"/>
      <c r="RPO128" s="149"/>
      <c r="RPP128" s="149"/>
      <c r="RPQ128" s="149"/>
      <c r="RPR128" s="149"/>
      <c r="RPS128" s="149"/>
      <c r="RPT128" s="149"/>
      <c r="RPU128" s="149"/>
      <c r="RPV128" s="149"/>
      <c r="RPW128" s="149"/>
      <c r="RPX128" s="149"/>
      <c r="RPY128" s="149"/>
      <c r="RPZ128" s="149"/>
      <c r="RQA128" s="149"/>
      <c r="RQB128" s="149"/>
      <c r="RQC128" s="149"/>
      <c r="RQD128" s="149"/>
      <c r="RQE128" s="149"/>
      <c r="RQF128" s="149"/>
      <c r="RQG128" s="149"/>
      <c r="RQH128" s="149"/>
      <c r="RQI128" s="149"/>
      <c r="RQJ128" s="149"/>
      <c r="RQK128" s="149"/>
      <c r="RQL128" s="149"/>
      <c r="RQM128" s="149"/>
      <c r="RQN128" s="149"/>
      <c r="RQO128" s="149"/>
      <c r="RQP128" s="149"/>
      <c r="RQQ128" s="149"/>
      <c r="RQR128" s="149"/>
      <c r="RQS128" s="149"/>
      <c r="RQT128" s="149"/>
      <c r="RQU128" s="149"/>
      <c r="RQV128" s="149"/>
      <c r="RQW128" s="149"/>
      <c r="RQX128" s="149"/>
      <c r="RQY128" s="149"/>
      <c r="RQZ128" s="149"/>
      <c r="RRA128" s="149"/>
      <c r="RRB128" s="149"/>
      <c r="RRC128" s="149"/>
      <c r="RRD128" s="149"/>
      <c r="RRE128" s="149"/>
      <c r="RRF128" s="149"/>
      <c r="RRG128" s="149"/>
      <c r="RRH128" s="149"/>
      <c r="RRI128" s="149"/>
      <c r="RRJ128" s="149"/>
      <c r="RRK128" s="149"/>
      <c r="RRL128" s="149"/>
      <c r="RRM128" s="149"/>
      <c r="RRN128" s="149"/>
      <c r="RRO128" s="149"/>
      <c r="RRP128" s="149"/>
      <c r="RRQ128" s="149"/>
      <c r="RRR128" s="149"/>
      <c r="RRS128" s="149"/>
      <c r="RRT128" s="149"/>
      <c r="RRU128" s="149"/>
      <c r="RRV128" s="149"/>
      <c r="RRW128" s="149"/>
      <c r="RRX128" s="149"/>
      <c r="RRY128" s="149"/>
      <c r="RRZ128" s="149"/>
      <c r="RSA128" s="149"/>
      <c r="RSB128" s="149"/>
      <c r="RSC128" s="149"/>
      <c r="RSD128" s="149"/>
      <c r="RSE128" s="149"/>
      <c r="RSF128" s="149"/>
      <c r="RSG128" s="149"/>
      <c r="RSH128" s="149"/>
      <c r="RSI128" s="149"/>
      <c r="RSJ128" s="149"/>
      <c r="RSK128" s="149"/>
      <c r="RSL128" s="149"/>
      <c r="RSM128" s="149"/>
      <c r="RSN128" s="149"/>
      <c r="RSO128" s="149"/>
      <c r="RSP128" s="149"/>
      <c r="RSQ128" s="149"/>
      <c r="RSR128" s="149"/>
      <c r="RSS128" s="149"/>
      <c r="RST128" s="149"/>
      <c r="RSU128" s="149"/>
      <c r="RSV128" s="149"/>
      <c r="RSW128" s="149"/>
      <c r="RSX128" s="149"/>
      <c r="RSY128" s="149"/>
      <c r="RSZ128" s="149"/>
      <c r="RTA128" s="149"/>
      <c r="RTB128" s="149"/>
      <c r="RTC128" s="149"/>
      <c r="RTD128" s="149"/>
      <c r="RTE128" s="149"/>
      <c r="RTF128" s="149"/>
      <c r="RTG128" s="149"/>
      <c r="RTH128" s="149"/>
      <c r="RTI128" s="149"/>
      <c r="RTJ128" s="149"/>
      <c r="RTK128" s="149"/>
      <c r="RTL128" s="149"/>
      <c r="RTM128" s="149"/>
      <c r="RTN128" s="149"/>
      <c r="RTO128" s="149"/>
      <c r="RTP128" s="149"/>
      <c r="RTQ128" s="149"/>
      <c r="RTR128" s="149"/>
      <c r="RTS128" s="149"/>
      <c r="RTT128" s="149"/>
      <c r="RTU128" s="149"/>
      <c r="RTV128" s="149"/>
      <c r="RTW128" s="149"/>
      <c r="RTX128" s="149"/>
      <c r="RTY128" s="149"/>
      <c r="RTZ128" s="149"/>
      <c r="RUA128" s="149"/>
      <c r="RUB128" s="149"/>
      <c r="RUC128" s="149"/>
      <c r="RUD128" s="149"/>
      <c r="RUE128" s="149"/>
      <c r="RUF128" s="149"/>
      <c r="RUG128" s="149"/>
      <c r="RUH128" s="149"/>
      <c r="RUI128" s="149"/>
      <c r="RUJ128" s="149"/>
      <c r="RUK128" s="149"/>
      <c r="RUL128" s="149"/>
      <c r="RUM128" s="149"/>
      <c r="RUN128" s="149"/>
      <c r="RUO128" s="149"/>
      <c r="RUP128" s="149"/>
      <c r="RUQ128" s="149"/>
      <c r="RUR128" s="149"/>
      <c r="RUS128" s="149"/>
      <c r="RUT128" s="149"/>
      <c r="RUU128" s="149"/>
      <c r="RUV128" s="149"/>
      <c r="RUW128" s="149"/>
      <c r="RUX128" s="149"/>
      <c r="RUY128" s="149"/>
      <c r="RUZ128" s="149"/>
      <c r="RVA128" s="149"/>
      <c r="RVB128" s="149"/>
      <c r="RVC128" s="149"/>
      <c r="RVD128" s="149"/>
      <c r="RVE128" s="149"/>
      <c r="RVF128" s="149"/>
      <c r="RVG128" s="149"/>
      <c r="RVH128" s="149"/>
      <c r="RVI128" s="149"/>
      <c r="RVJ128" s="149"/>
      <c r="RVK128" s="149"/>
      <c r="RVL128" s="149"/>
      <c r="RVM128" s="149"/>
      <c r="RVN128" s="149"/>
      <c r="RVO128" s="149"/>
      <c r="RVP128" s="149"/>
      <c r="RVQ128" s="149"/>
      <c r="RVR128" s="149"/>
      <c r="RVS128" s="149"/>
      <c r="RVT128" s="149"/>
      <c r="RVU128" s="149"/>
      <c r="RVV128" s="149"/>
      <c r="RVW128" s="149"/>
      <c r="RVX128" s="149"/>
      <c r="RVY128" s="149"/>
      <c r="RVZ128" s="149"/>
      <c r="RWA128" s="149"/>
      <c r="RWB128" s="149"/>
      <c r="RWC128" s="149"/>
      <c r="RWD128" s="149"/>
      <c r="RWE128" s="149"/>
      <c r="RWF128" s="149"/>
      <c r="RWG128" s="149"/>
      <c r="RWH128" s="149"/>
      <c r="RWI128" s="149"/>
      <c r="RWJ128" s="149"/>
      <c r="RWK128" s="149"/>
      <c r="RWL128" s="149"/>
      <c r="RWM128" s="149"/>
      <c r="RWN128" s="149"/>
      <c r="RWO128" s="149"/>
      <c r="RWP128" s="149"/>
      <c r="RWQ128" s="149"/>
      <c r="RWR128" s="149"/>
      <c r="RWS128" s="149"/>
      <c r="RWT128" s="149"/>
      <c r="RWU128" s="149"/>
      <c r="RWV128" s="149"/>
      <c r="RWW128" s="149"/>
      <c r="RWX128" s="149"/>
      <c r="RWY128" s="149"/>
      <c r="RWZ128" s="149"/>
      <c r="RXA128" s="149"/>
      <c r="RXB128" s="149"/>
      <c r="RXC128" s="149"/>
      <c r="RXD128" s="149"/>
      <c r="RXE128" s="149"/>
      <c r="RXF128" s="149"/>
      <c r="RXG128" s="149"/>
      <c r="RXH128" s="149"/>
      <c r="RXI128" s="149"/>
      <c r="RXJ128" s="149"/>
      <c r="RXK128" s="149"/>
      <c r="RXL128" s="149"/>
      <c r="RXM128" s="149"/>
      <c r="RXN128" s="149"/>
      <c r="RXO128" s="149"/>
      <c r="RXP128" s="149"/>
      <c r="RXQ128" s="149"/>
      <c r="RXR128" s="149"/>
      <c r="RXS128" s="149"/>
      <c r="RXT128" s="149"/>
      <c r="RXU128" s="149"/>
      <c r="RXV128" s="149"/>
      <c r="RXW128" s="149"/>
      <c r="RXX128" s="149"/>
      <c r="RXY128" s="149"/>
      <c r="RXZ128" s="149"/>
      <c r="RYA128" s="149"/>
      <c r="RYB128" s="149"/>
      <c r="RYC128" s="149"/>
      <c r="RYD128" s="149"/>
      <c r="RYE128" s="149"/>
      <c r="RYF128" s="149"/>
      <c r="RYG128" s="149"/>
      <c r="RYH128" s="149"/>
      <c r="RYI128" s="149"/>
      <c r="RYJ128" s="149"/>
      <c r="RYK128" s="149"/>
      <c r="RYL128" s="149"/>
      <c r="RYM128" s="149"/>
      <c r="RYN128" s="149"/>
      <c r="RYO128" s="149"/>
      <c r="RYP128" s="149"/>
      <c r="RYQ128" s="149"/>
      <c r="RYR128" s="149"/>
      <c r="RYS128" s="149"/>
      <c r="RYT128" s="149"/>
      <c r="RYU128" s="149"/>
      <c r="RYV128" s="149"/>
      <c r="RYW128" s="149"/>
      <c r="RYX128" s="149"/>
      <c r="RYY128" s="149"/>
      <c r="RYZ128" s="149"/>
      <c r="RZA128" s="149"/>
      <c r="RZB128" s="149"/>
      <c r="RZC128" s="149"/>
      <c r="RZD128" s="149"/>
      <c r="RZE128" s="149"/>
      <c r="RZF128" s="149"/>
      <c r="RZG128" s="149"/>
      <c r="RZH128" s="149"/>
      <c r="RZI128" s="149"/>
      <c r="RZJ128" s="149"/>
      <c r="RZK128" s="149"/>
      <c r="RZL128" s="149"/>
      <c r="RZM128" s="149"/>
      <c r="RZN128" s="149"/>
      <c r="RZO128" s="149"/>
      <c r="RZP128" s="149"/>
      <c r="RZQ128" s="149"/>
      <c r="RZR128" s="149"/>
      <c r="RZS128" s="149"/>
      <c r="RZT128" s="149"/>
      <c r="RZU128" s="149"/>
      <c r="RZV128" s="149"/>
      <c r="RZW128" s="149"/>
      <c r="RZX128" s="149"/>
      <c r="RZY128" s="149"/>
      <c r="RZZ128" s="149"/>
      <c r="SAA128" s="149"/>
      <c r="SAB128" s="149"/>
      <c r="SAC128" s="149"/>
      <c r="SAD128" s="149"/>
      <c r="SAE128" s="149"/>
      <c r="SAF128" s="149"/>
      <c r="SAG128" s="149"/>
      <c r="SAH128" s="149"/>
      <c r="SAI128" s="149"/>
      <c r="SAJ128" s="149"/>
      <c r="SAK128" s="149"/>
      <c r="SAL128" s="149"/>
      <c r="SAM128" s="149"/>
      <c r="SAN128" s="149"/>
      <c r="SAO128" s="149"/>
      <c r="SAP128" s="149"/>
      <c r="SAQ128" s="149"/>
      <c r="SAR128" s="149"/>
      <c r="SAS128" s="149"/>
      <c r="SAT128" s="149"/>
      <c r="SAU128" s="149"/>
      <c r="SAV128" s="149"/>
      <c r="SAW128" s="149"/>
      <c r="SAX128" s="149"/>
      <c r="SAY128" s="149"/>
      <c r="SAZ128" s="149"/>
      <c r="SBA128" s="149"/>
      <c r="SBB128" s="149"/>
      <c r="SBC128" s="149"/>
      <c r="SBD128" s="149"/>
      <c r="SBE128" s="149"/>
      <c r="SBF128" s="149"/>
      <c r="SBG128" s="149"/>
      <c r="SBH128" s="149"/>
      <c r="SBI128" s="149"/>
      <c r="SBJ128" s="149"/>
      <c r="SBK128" s="149"/>
      <c r="SBL128" s="149"/>
      <c r="SBM128" s="149"/>
      <c r="SBN128" s="149"/>
      <c r="SBO128" s="149"/>
      <c r="SBP128" s="149"/>
      <c r="SBQ128" s="149"/>
      <c r="SBR128" s="149"/>
      <c r="SBS128" s="149"/>
      <c r="SBT128" s="149"/>
      <c r="SBU128" s="149"/>
      <c r="SBV128" s="149"/>
      <c r="SBW128" s="149"/>
      <c r="SBX128" s="149"/>
      <c r="SBY128" s="149"/>
      <c r="SBZ128" s="149"/>
      <c r="SCA128" s="149"/>
      <c r="SCB128" s="149"/>
      <c r="SCC128" s="149"/>
      <c r="SCD128" s="149"/>
      <c r="SCE128" s="149"/>
      <c r="SCF128" s="149"/>
      <c r="SCG128" s="149"/>
      <c r="SCH128" s="149"/>
      <c r="SCI128" s="149"/>
      <c r="SCJ128" s="149"/>
      <c r="SCK128" s="149"/>
      <c r="SCL128" s="149"/>
      <c r="SCM128" s="149"/>
      <c r="SCN128" s="149"/>
      <c r="SCO128" s="149"/>
      <c r="SCP128" s="149"/>
      <c r="SCQ128" s="149"/>
      <c r="SCR128" s="149"/>
      <c r="SCS128" s="149"/>
      <c r="SCT128" s="149"/>
      <c r="SCU128" s="149"/>
      <c r="SCV128" s="149"/>
      <c r="SCW128" s="149"/>
      <c r="SCX128" s="149"/>
      <c r="SCY128" s="149"/>
      <c r="SCZ128" s="149"/>
      <c r="SDA128" s="149"/>
      <c r="SDB128" s="149"/>
      <c r="SDC128" s="149"/>
      <c r="SDD128" s="149"/>
      <c r="SDE128" s="149"/>
      <c r="SDF128" s="149"/>
      <c r="SDG128" s="149"/>
      <c r="SDH128" s="149"/>
      <c r="SDI128" s="149"/>
      <c r="SDJ128" s="149"/>
      <c r="SDK128" s="149"/>
      <c r="SDL128" s="149"/>
      <c r="SDM128" s="149"/>
      <c r="SDN128" s="149"/>
      <c r="SDO128" s="149"/>
      <c r="SDP128" s="149"/>
      <c r="SDQ128" s="149"/>
      <c r="SDR128" s="149"/>
      <c r="SDS128" s="149"/>
      <c r="SDT128" s="149"/>
      <c r="SDU128" s="149"/>
      <c r="SDV128" s="149"/>
      <c r="SDW128" s="149"/>
      <c r="SDX128" s="149"/>
      <c r="SDY128" s="149"/>
      <c r="SDZ128" s="149"/>
      <c r="SEA128" s="149"/>
      <c r="SEB128" s="149"/>
      <c r="SEC128" s="149"/>
      <c r="SED128" s="149"/>
      <c r="SEE128" s="149"/>
      <c r="SEF128" s="149"/>
      <c r="SEG128" s="149"/>
      <c r="SEH128" s="149"/>
      <c r="SEI128" s="149"/>
      <c r="SEJ128" s="149"/>
      <c r="SEK128" s="149"/>
      <c r="SEL128" s="149"/>
      <c r="SEM128" s="149"/>
      <c r="SEN128" s="149"/>
      <c r="SEO128" s="149"/>
      <c r="SEP128" s="149"/>
      <c r="SEQ128" s="149"/>
      <c r="SER128" s="149"/>
      <c r="SES128" s="149"/>
      <c r="SET128" s="149"/>
      <c r="SEU128" s="149"/>
      <c r="SEV128" s="149"/>
      <c r="SEW128" s="149"/>
      <c r="SEX128" s="149"/>
      <c r="SEY128" s="149"/>
      <c r="SEZ128" s="149"/>
      <c r="SFA128" s="149"/>
      <c r="SFB128" s="149"/>
      <c r="SFC128" s="149"/>
      <c r="SFD128" s="149"/>
      <c r="SFE128" s="149"/>
      <c r="SFF128" s="149"/>
      <c r="SFG128" s="149"/>
      <c r="SFH128" s="149"/>
      <c r="SFI128" s="149"/>
      <c r="SFJ128" s="149"/>
      <c r="SFK128" s="149"/>
      <c r="SFL128" s="149"/>
      <c r="SFM128" s="149"/>
      <c r="SFN128" s="149"/>
      <c r="SFO128" s="149"/>
      <c r="SFP128" s="149"/>
      <c r="SFQ128" s="149"/>
      <c r="SFR128" s="149"/>
      <c r="SFS128" s="149"/>
      <c r="SFT128" s="149"/>
      <c r="SFU128" s="149"/>
      <c r="SFV128" s="149"/>
      <c r="SFW128" s="149"/>
      <c r="SFX128" s="149"/>
      <c r="SFY128" s="149"/>
      <c r="SFZ128" s="149"/>
      <c r="SGA128" s="149"/>
      <c r="SGB128" s="149"/>
      <c r="SGC128" s="149"/>
      <c r="SGD128" s="149"/>
      <c r="SGE128" s="149"/>
      <c r="SGF128" s="149"/>
      <c r="SGG128" s="149"/>
      <c r="SGH128" s="149"/>
      <c r="SGI128" s="149"/>
      <c r="SGJ128" s="149"/>
      <c r="SGK128" s="149"/>
      <c r="SGL128" s="149"/>
      <c r="SGM128" s="149"/>
      <c r="SGN128" s="149"/>
      <c r="SGO128" s="149"/>
      <c r="SGP128" s="149"/>
      <c r="SGQ128" s="149"/>
      <c r="SGR128" s="149"/>
      <c r="SGS128" s="149"/>
      <c r="SGT128" s="149"/>
      <c r="SGU128" s="149"/>
      <c r="SGV128" s="149"/>
      <c r="SGW128" s="149"/>
      <c r="SGX128" s="149"/>
      <c r="SGY128" s="149"/>
      <c r="SGZ128" s="149"/>
      <c r="SHA128" s="149"/>
      <c r="SHB128" s="149"/>
      <c r="SHC128" s="149"/>
      <c r="SHD128" s="149"/>
      <c r="SHE128" s="149"/>
      <c r="SHF128" s="149"/>
      <c r="SHG128" s="149"/>
      <c r="SHH128" s="149"/>
      <c r="SHI128" s="149"/>
      <c r="SHJ128" s="149"/>
      <c r="SHK128" s="149"/>
      <c r="SHL128" s="149"/>
      <c r="SHM128" s="149"/>
      <c r="SHN128" s="149"/>
      <c r="SHO128" s="149"/>
      <c r="SHP128" s="149"/>
      <c r="SHQ128" s="149"/>
      <c r="SHR128" s="149"/>
      <c r="SHS128" s="149"/>
      <c r="SHT128" s="149"/>
      <c r="SHU128" s="149"/>
      <c r="SHV128" s="149"/>
      <c r="SHW128" s="149"/>
      <c r="SHX128" s="149"/>
      <c r="SHY128" s="149"/>
      <c r="SHZ128" s="149"/>
      <c r="SIA128" s="149"/>
      <c r="SIB128" s="149"/>
      <c r="SIC128" s="149"/>
      <c r="SID128" s="149"/>
      <c r="SIE128" s="149"/>
      <c r="SIF128" s="149"/>
      <c r="SIG128" s="149"/>
      <c r="SIH128" s="149"/>
      <c r="SII128" s="149"/>
      <c r="SIJ128" s="149"/>
      <c r="SIK128" s="149"/>
      <c r="SIL128" s="149"/>
      <c r="SIM128" s="149"/>
      <c r="SIN128" s="149"/>
      <c r="SIO128" s="149"/>
      <c r="SIP128" s="149"/>
      <c r="SIQ128" s="149"/>
      <c r="SIR128" s="149"/>
      <c r="SIS128" s="149"/>
      <c r="SIT128" s="149"/>
      <c r="SIU128" s="149"/>
      <c r="SIV128" s="149"/>
      <c r="SIW128" s="149"/>
      <c r="SIX128" s="149"/>
      <c r="SIY128" s="149"/>
      <c r="SIZ128" s="149"/>
      <c r="SJA128" s="149"/>
      <c r="SJB128" s="149"/>
      <c r="SJC128" s="149"/>
      <c r="SJD128" s="149"/>
      <c r="SJE128" s="149"/>
      <c r="SJF128" s="149"/>
      <c r="SJG128" s="149"/>
      <c r="SJH128" s="149"/>
      <c r="SJI128" s="149"/>
      <c r="SJJ128" s="149"/>
      <c r="SJK128" s="149"/>
      <c r="SJL128" s="149"/>
      <c r="SJM128" s="149"/>
      <c r="SJN128" s="149"/>
      <c r="SJO128" s="149"/>
      <c r="SJP128" s="149"/>
      <c r="SJQ128" s="149"/>
      <c r="SJR128" s="149"/>
      <c r="SJS128" s="149"/>
      <c r="SJT128" s="149"/>
      <c r="SJU128" s="149"/>
      <c r="SJV128" s="149"/>
      <c r="SJW128" s="149"/>
      <c r="SJX128" s="149"/>
      <c r="SJY128" s="149"/>
      <c r="SJZ128" s="149"/>
      <c r="SKA128" s="149"/>
      <c r="SKB128" s="149"/>
      <c r="SKC128" s="149"/>
      <c r="SKD128" s="149"/>
      <c r="SKE128" s="149"/>
      <c r="SKF128" s="149"/>
      <c r="SKG128" s="149"/>
      <c r="SKH128" s="149"/>
      <c r="SKI128" s="149"/>
      <c r="SKJ128" s="149"/>
      <c r="SKK128" s="149"/>
      <c r="SKL128" s="149"/>
      <c r="SKM128" s="149"/>
      <c r="SKN128" s="149"/>
      <c r="SKO128" s="149"/>
      <c r="SKP128" s="149"/>
      <c r="SKQ128" s="149"/>
      <c r="SKR128" s="149"/>
      <c r="SKS128" s="149"/>
      <c r="SKT128" s="149"/>
      <c r="SKU128" s="149"/>
      <c r="SKV128" s="149"/>
      <c r="SKW128" s="149"/>
      <c r="SKX128" s="149"/>
      <c r="SKY128" s="149"/>
      <c r="SKZ128" s="149"/>
      <c r="SLA128" s="149"/>
      <c r="SLB128" s="149"/>
      <c r="SLC128" s="149"/>
      <c r="SLD128" s="149"/>
      <c r="SLE128" s="149"/>
      <c r="SLF128" s="149"/>
      <c r="SLG128" s="149"/>
      <c r="SLH128" s="149"/>
      <c r="SLI128" s="149"/>
      <c r="SLJ128" s="149"/>
      <c r="SLK128" s="149"/>
      <c r="SLL128" s="149"/>
      <c r="SLM128" s="149"/>
      <c r="SLN128" s="149"/>
      <c r="SLO128" s="149"/>
      <c r="SLP128" s="149"/>
      <c r="SLQ128" s="149"/>
      <c r="SLR128" s="149"/>
      <c r="SLS128" s="149"/>
      <c r="SLT128" s="149"/>
      <c r="SLU128" s="149"/>
      <c r="SLV128" s="149"/>
      <c r="SLW128" s="149"/>
      <c r="SLX128" s="149"/>
      <c r="SLY128" s="149"/>
      <c r="SLZ128" s="149"/>
      <c r="SMA128" s="149"/>
      <c r="SMB128" s="149"/>
      <c r="SMC128" s="149"/>
      <c r="SMD128" s="149"/>
      <c r="SME128" s="149"/>
      <c r="SMF128" s="149"/>
      <c r="SMG128" s="149"/>
      <c r="SMH128" s="149"/>
      <c r="SMI128" s="149"/>
      <c r="SMJ128" s="149"/>
      <c r="SMK128" s="149"/>
      <c r="SML128" s="149"/>
      <c r="SMM128" s="149"/>
      <c r="SMN128" s="149"/>
      <c r="SMO128" s="149"/>
      <c r="SMP128" s="149"/>
      <c r="SMQ128" s="149"/>
      <c r="SMR128" s="149"/>
      <c r="SMS128" s="149"/>
      <c r="SMT128" s="149"/>
      <c r="SMU128" s="149"/>
      <c r="SMV128" s="149"/>
      <c r="SMW128" s="149"/>
      <c r="SMX128" s="149"/>
      <c r="SMY128" s="149"/>
      <c r="SMZ128" s="149"/>
      <c r="SNA128" s="149"/>
      <c r="SNB128" s="149"/>
      <c r="SNC128" s="149"/>
      <c r="SND128" s="149"/>
      <c r="SNE128" s="149"/>
      <c r="SNF128" s="149"/>
      <c r="SNG128" s="149"/>
      <c r="SNH128" s="149"/>
      <c r="SNI128" s="149"/>
      <c r="SNJ128" s="149"/>
      <c r="SNK128" s="149"/>
      <c r="SNL128" s="149"/>
      <c r="SNM128" s="149"/>
      <c r="SNN128" s="149"/>
      <c r="SNO128" s="149"/>
      <c r="SNP128" s="149"/>
      <c r="SNQ128" s="149"/>
      <c r="SNR128" s="149"/>
      <c r="SNS128" s="149"/>
      <c r="SNT128" s="149"/>
      <c r="SNU128" s="149"/>
      <c r="SNV128" s="149"/>
      <c r="SNW128" s="149"/>
      <c r="SNX128" s="149"/>
      <c r="SNY128" s="149"/>
      <c r="SNZ128" s="149"/>
      <c r="SOA128" s="149"/>
      <c r="SOB128" s="149"/>
      <c r="SOC128" s="149"/>
      <c r="SOD128" s="149"/>
      <c r="SOE128" s="149"/>
      <c r="SOF128" s="149"/>
      <c r="SOG128" s="149"/>
      <c r="SOH128" s="149"/>
      <c r="SOI128" s="149"/>
      <c r="SOJ128" s="149"/>
      <c r="SOK128" s="149"/>
      <c r="SOL128" s="149"/>
      <c r="SOM128" s="149"/>
      <c r="SON128" s="149"/>
      <c r="SOO128" s="149"/>
      <c r="SOP128" s="149"/>
      <c r="SOQ128" s="149"/>
      <c r="SOR128" s="149"/>
      <c r="SOS128" s="149"/>
      <c r="SOT128" s="149"/>
      <c r="SOU128" s="149"/>
      <c r="SOV128" s="149"/>
      <c r="SOW128" s="149"/>
      <c r="SOX128" s="149"/>
      <c r="SOY128" s="149"/>
      <c r="SOZ128" s="149"/>
      <c r="SPA128" s="149"/>
      <c r="SPB128" s="149"/>
      <c r="SPC128" s="149"/>
      <c r="SPD128" s="149"/>
      <c r="SPE128" s="149"/>
      <c r="SPF128" s="149"/>
      <c r="SPG128" s="149"/>
      <c r="SPH128" s="149"/>
      <c r="SPI128" s="149"/>
      <c r="SPJ128" s="149"/>
      <c r="SPK128" s="149"/>
      <c r="SPL128" s="149"/>
      <c r="SPM128" s="149"/>
      <c r="SPN128" s="149"/>
      <c r="SPO128" s="149"/>
      <c r="SPP128" s="149"/>
      <c r="SPQ128" s="149"/>
      <c r="SPR128" s="149"/>
      <c r="SPS128" s="149"/>
      <c r="SPT128" s="149"/>
      <c r="SPU128" s="149"/>
      <c r="SPV128" s="149"/>
      <c r="SPW128" s="149"/>
      <c r="SPX128" s="149"/>
      <c r="SPY128" s="149"/>
      <c r="SPZ128" s="149"/>
      <c r="SQA128" s="149"/>
      <c r="SQB128" s="149"/>
      <c r="SQC128" s="149"/>
      <c r="SQD128" s="149"/>
      <c r="SQE128" s="149"/>
      <c r="SQF128" s="149"/>
      <c r="SQG128" s="149"/>
      <c r="SQH128" s="149"/>
      <c r="SQI128" s="149"/>
      <c r="SQJ128" s="149"/>
      <c r="SQK128" s="149"/>
      <c r="SQL128" s="149"/>
      <c r="SQM128" s="149"/>
      <c r="SQN128" s="149"/>
      <c r="SQO128" s="149"/>
      <c r="SQP128" s="149"/>
      <c r="SQQ128" s="149"/>
      <c r="SQR128" s="149"/>
      <c r="SQS128" s="149"/>
      <c r="SQT128" s="149"/>
      <c r="SQU128" s="149"/>
      <c r="SQV128" s="149"/>
      <c r="SQW128" s="149"/>
      <c r="SQX128" s="149"/>
      <c r="SQY128" s="149"/>
      <c r="SQZ128" s="149"/>
      <c r="SRA128" s="149"/>
      <c r="SRB128" s="149"/>
      <c r="SRC128" s="149"/>
      <c r="SRD128" s="149"/>
      <c r="SRE128" s="149"/>
      <c r="SRF128" s="149"/>
      <c r="SRG128" s="149"/>
      <c r="SRH128" s="149"/>
      <c r="SRI128" s="149"/>
      <c r="SRJ128" s="149"/>
      <c r="SRK128" s="149"/>
      <c r="SRL128" s="149"/>
      <c r="SRM128" s="149"/>
      <c r="SRN128" s="149"/>
      <c r="SRO128" s="149"/>
      <c r="SRP128" s="149"/>
      <c r="SRQ128" s="149"/>
      <c r="SRR128" s="149"/>
      <c r="SRS128" s="149"/>
      <c r="SRT128" s="149"/>
      <c r="SRU128" s="149"/>
      <c r="SRV128" s="149"/>
      <c r="SRW128" s="149"/>
      <c r="SRX128" s="149"/>
      <c r="SRY128" s="149"/>
      <c r="SRZ128" s="149"/>
      <c r="SSA128" s="149"/>
      <c r="SSB128" s="149"/>
      <c r="SSC128" s="149"/>
      <c r="SSD128" s="149"/>
      <c r="SSE128" s="149"/>
      <c r="SSF128" s="149"/>
      <c r="SSG128" s="149"/>
      <c r="SSH128" s="149"/>
      <c r="SSI128" s="149"/>
      <c r="SSJ128" s="149"/>
      <c r="SSK128" s="149"/>
      <c r="SSL128" s="149"/>
      <c r="SSM128" s="149"/>
      <c r="SSN128" s="149"/>
      <c r="SSO128" s="149"/>
      <c r="SSP128" s="149"/>
      <c r="SSQ128" s="149"/>
      <c r="SSR128" s="149"/>
      <c r="SSS128" s="149"/>
      <c r="SST128" s="149"/>
      <c r="SSU128" s="149"/>
      <c r="SSV128" s="149"/>
      <c r="SSW128" s="149"/>
      <c r="SSX128" s="149"/>
      <c r="SSY128" s="149"/>
      <c r="SSZ128" s="149"/>
      <c r="STA128" s="149"/>
      <c r="STB128" s="149"/>
      <c r="STC128" s="149"/>
      <c r="STD128" s="149"/>
      <c r="STE128" s="149"/>
      <c r="STF128" s="149"/>
      <c r="STG128" s="149"/>
      <c r="STH128" s="149"/>
      <c r="STI128" s="149"/>
      <c r="STJ128" s="149"/>
      <c r="STK128" s="149"/>
      <c r="STL128" s="149"/>
      <c r="STM128" s="149"/>
      <c r="STN128" s="149"/>
      <c r="STO128" s="149"/>
      <c r="STP128" s="149"/>
      <c r="STQ128" s="149"/>
      <c r="STR128" s="149"/>
      <c r="STS128" s="149"/>
      <c r="STT128" s="149"/>
      <c r="STU128" s="149"/>
      <c r="STV128" s="149"/>
      <c r="STW128" s="149"/>
      <c r="STX128" s="149"/>
      <c r="STY128" s="149"/>
      <c r="STZ128" s="149"/>
      <c r="SUA128" s="149"/>
      <c r="SUB128" s="149"/>
      <c r="SUC128" s="149"/>
      <c r="SUD128" s="149"/>
      <c r="SUE128" s="149"/>
      <c r="SUF128" s="149"/>
      <c r="SUG128" s="149"/>
      <c r="SUH128" s="149"/>
      <c r="SUI128" s="149"/>
      <c r="SUJ128" s="149"/>
      <c r="SUK128" s="149"/>
      <c r="SUL128" s="149"/>
      <c r="SUM128" s="149"/>
      <c r="SUN128" s="149"/>
      <c r="SUO128" s="149"/>
      <c r="SUP128" s="149"/>
      <c r="SUQ128" s="149"/>
      <c r="SUR128" s="149"/>
      <c r="SUS128" s="149"/>
      <c r="SUT128" s="149"/>
      <c r="SUU128" s="149"/>
      <c r="SUV128" s="149"/>
      <c r="SUW128" s="149"/>
      <c r="SUX128" s="149"/>
      <c r="SUY128" s="149"/>
      <c r="SUZ128" s="149"/>
      <c r="SVA128" s="149"/>
      <c r="SVB128" s="149"/>
      <c r="SVC128" s="149"/>
      <c r="SVD128" s="149"/>
      <c r="SVE128" s="149"/>
      <c r="SVF128" s="149"/>
      <c r="SVG128" s="149"/>
      <c r="SVH128" s="149"/>
      <c r="SVI128" s="149"/>
      <c r="SVJ128" s="149"/>
      <c r="SVK128" s="149"/>
      <c r="SVL128" s="149"/>
      <c r="SVM128" s="149"/>
      <c r="SVN128" s="149"/>
      <c r="SVO128" s="149"/>
      <c r="SVP128" s="149"/>
      <c r="SVQ128" s="149"/>
      <c r="SVR128" s="149"/>
      <c r="SVS128" s="149"/>
      <c r="SVT128" s="149"/>
      <c r="SVU128" s="149"/>
      <c r="SVV128" s="149"/>
      <c r="SVW128" s="149"/>
      <c r="SVX128" s="149"/>
      <c r="SVY128" s="149"/>
      <c r="SVZ128" s="149"/>
      <c r="SWA128" s="149"/>
      <c r="SWB128" s="149"/>
      <c r="SWC128" s="149"/>
      <c r="SWD128" s="149"/>
      <c r="SWE128" s="149"/>
      <c r="SWF128" s="149"/>
      <c r="SWG128" s="149"/>
      <c r="SWH128" s="149"/>
      <c r="SWI128" s="149"/>
      <c r="SWJ128" s="149"/>
      <c r="SWK128" s="149"/>
      <c r="SWL128" s="149"/>
      <c r="SWM128" s="149"/>
      <c r="SWN128" s="149"/>
      <c r="SWO128" s="149"/>
      <c r="SWP128" s="149"/>
      <c r="SWQ128" s="149"/>
      <c r="SWR128" s="149"/>
      <c r="SWS128" s="149"/>
      <c r="SWT128" s="149"/>
      <c r="SWU128" s="149"/>
      <c r="SWV128" s="149"/>
      <c r="SWW128" s="149"/>
      <c r="SWX128" s="149"/>
      <c r="SWY128" s="149"/>
      <c r="SWZ128" s="149"/>
      <c r="SXA128" s="149"/>
      <c r="SXB128" s="149"/>
      <c r="SXC128" s="149"/>
      <c r="SXD128" s="149"/>
      <c r="SXE128" s="149"/>
      <c r="SXF128" s="149"/>
      <c r="SXG128" s="149"/>
      <c r="SXH128" s="149"/>
      <c r="SXI128" s="149"/>
      <c r="SXJ128" s="149"/>
      <c r="SXK128" s="149"/>
      <c r="SXL128" s="149"/>
      <c r="SXM128" s="149"/>
      <c r="SXN128" s="149"/>
      <c r="SXO128" s="149"/>
      <c r="SXP128" s="149"/>
      <c r="SXQ128" s="149"/>
      <c r="SXR128" s="149"/>
      <c r="SXS128" s="149"/>
      <c r="SXT128" s="149"/>
      <c r="SXU128" s="149"/>
      <c r="SXV128" s="149"/>
      <c r="SXW128" s="149"/>
      <c r="SXX128" s="149"/>
      <c r="SXY128" s="149"/>
      <c r="SXZ128" s="149"/>
      <c r="SYA128" s="149"/>
      <c r="SYB128" s="149"/>
      <c r="SYC128" s="149"/>
      <c r="SYD128" s="149"/>
      <c r="SYE128" s="149"/>
      <c r="SYF128" s="149"/>
      <c r="SYG128" s="149"/>
      <c r="SYH128" s="149"/>
      <c r="SYI128" s="149"/>
      <c r="SYJ128" s="149"/>
      <c r="SYK128" s="149"/>
      <c r="SYL128" s="149"/>
      <c r="SYM128" s="149"/>
      <c r="SYN128" s="149"/>
      <c r="SYO128" s="149"/>
      <c r="SYP128" s="149"/>
      <c r="SYQ128" s="149"/>
      <c r="SYR128" s="149"/>
      <c r="SYS128" s="149"/>
      <c r="SYT128" s="149"/>
      <c r="SYU128" s="149"/>
      <c r="SYV128" s="149"/>
      <c r="SYW128" s="149"/>
      <c r="SYX128" s="149"/>
      <c r="SYY128" s="149"/>
      <c r="SYZ128" s="149"/>
      <c r="SZA128" s="149"/>
      <c r="SZB128" s="149"/>
      <c r="SZC128" s="149"/>
      <c r="SZD128" s="149"/>
      <c r="SZE128" s="149"/>
      <c r="SZF128" s="149"/>
      <c r="SZG128" s="149"/>
      <c r="SZH128" s="149"/>
      <c r="SZI128" s="149"/>
      <c r="SZJ128" s="149"/>
      <c r="SZK128" s="149"/>
      <c r="SZL128" s="149"/>
      <c r="SZM128" s="149"/>
      <c r="SZN128" s="149"/>
      <c r="SZO128" s="149"/>
      <c r="SZP128" s="149"/>
      <c r="SZQ128" s="149"/>
      <c r="SZR128" s="149"/>
      <c r="SZS128" s="149"/>
      <c r="SZT128" s="149"/>
      <c r="SZU128" s="149"/>
      <c r="SZV128" s="149"/>
      <c r="SZW128" s="149"/>
      <c r="SZX128" s="149"/>
      <c r="SZY128" s="149"/>
      <c r="SZZ128" s="149"/>
      <c r="TAA128" s="149"/>
      <c r="TAB128" s="149"/>
      <c r="TAC128" s="149"/>
      <c r="TAD128" s="149"/>
      <c r="TAE128" s="149"/>
      <c r="TAF128" s="149"/>
      <c r="TAG128" s="149"/>
      <c r="TAH128" s="149"/>
      <c r="TAI128" s="149"/>
      <c r="TAJ128" s="149"/>
      <c r="TAK128" s="149"/>
      <c r="TAL128" s="149"/>
      <c r="TAM128" s="149"/>
      <c r="TAN128" s="149"/>
      <c r="TAO128" s="149"/>
      <c r="TAP128" s="149"/>
      <c r="TAQ128" s="149"/>
      <c r="TAR128" s="149"/>
      <c r="TAS128" s="149"/>
      <c r="TAT128" s="149"/>
      <c r="TAU128" s="149"/>
      <c r="TAV128" s="149"/>
      <c r="TAW128" s="149"/>
      <c r="TAX128" s="149"/>
      <c r="TAY128" s="149"/>
      <c r="TAZ128" s="149"/>
      <c r="TBA128" s="149"/>
      <c r="TBB128" s="149"/>
      <c r="TBC128" s="149"/>
      <c r="TBD128" s="149"/>
      <c r="TBE128" s="149"/>
      <c r="TBF128" s="149"/>
      <c r="TBG128" s="149"/>
      <c r="TBH128" s="149"/>
      <c r="TBI128" s="149"/>
      <c r="TBJ128" s="149"/>
      <c r="TBK128" s="149"/>
      <c r="TBL128" s="149"/>
      <c r="TBM128" s="149"/>
      <c r="TBN128" s="149"/>
      <c r="TBO128" s="149"/>
      <c r="TBP128" s="149"/>
      <c r="TBQ128" s="149"/>
      <c r="TBR128" s="149"/>
      <c r="TBS128" s="149"/>
      <c r="TBT128" s="149"/>
      <c r="TBU128" s="149"/>
      <c r="TBV128" s="149"/>
      <c r="TBW128" s="149"/>
      <c r="TBX128" s="149"/>
      <c r="TBY128" s="149"/>
      <c r="TBZ128" s="149"/>
      <c r="TCA128" s="149"/>
      <c r="TCB128" s="149"/>
      <c r="TCC128" s="149"/>
      <c r="TCD128" s="149"/>
      <c r="TCE128" s="149"/>
      <c r="TCF128" s="149"/>
      <c r="TCG128" s="149"/>
      <c r="TCH128" s="149"/>
      <c r="TCI128" s="149"/>
      <c r="TCJ128" s="149"/>
      <c r="TCK128" s="149"/>
      <c r="TCL128" s="149"/>
      <c r="TCM128" s="149"/>
      <c r="TCN128" s="149"/>
      <c r="TCO128" s="149"/>
      <c r="TCP128" s="149"/>
      <c r="TCQ128" s="149"/>
      <c r="TCR128" s="149"/>
      <c r="TCS128" s="149"/>
      <c r="TCT128" s="149"/>
      <c r="TCU128" s="149"/>
      <c r="TCV128" s="149"/>
      <c r="TCW128" s="149"/>
      <c r="TCX128" s="149"/>
      <c r="TCY128" s="149"/>
      <c r="TCZ128" s="149"/>
      <c r="TDA128" s="149"/>
      <c r="TDB128" s="149"/>
      <c r="TDC128" s="149"/>
      <c r="TDD128" s="149"/>
      <c r="TDE128" s="149"/>
      <c r="TDF128" s="149"/>
      <c r="TDG128" s="149"/>
      <c r="TDH128" s="149"/>
      <c r="TDI128" s="149"/>
      <c r="TDJ128" s="149"/>
      <c r="TDK128" s="149"/>
      <c r="TDL128" s="149"/>
      <c r="TDM128" s="149"/>
      <c r="TDN128" s="149"/>
      <c r="TDO128" s="149"/>
      <c r="TDP128" s="149"/>
      <c r="TDQ128" s="149"/>
      <c r="TDR128" s="149"/>
      <c r="TDS128" s="149"/>
      <c r="TDT128" s="149"/>
      <c r="TDU128" s="149"/>
      <c r="TDV128" s="149"/>
      <c r="TDW128" s="149"/>
      <c r="TDX128" s="149"/>
      <c r="TDY128" s="149"/>
      <c r="TDZ128" s="149"/>
      <c r="TEA128" s="149"/>
      <c r="TEB128" s="149"/>
      <c r="TEC128" s="149"/>
      <c r="TED128" s="149"/>
      <c r="TEE128" s="149"/>
      <c r="TEF128" s="149"/>
      <c r="TEG128" s="149"/>
      <c r="TEH128" s="149"/>
      <c r="TEI128" s="149"/>
      <c r="TEJ128" s="149"/>
      <c r="TEK128" s="149"/>
      <c r="TEL128" s="149"/>
      <c r="TEM128" s="149"/>
      <c r="TEN128" s="149"/>
      <c r="TEO128" s="149"/>
      <c r="TEP128" s="149"/>
      <c r="TEQ128" s="149"/>
      <c r="TER128" s="149"/>
      <c r="TES128" s="149"/>
      <c r="TET128" s="149"/>
      <c r="TEU128" s="149"/>
      <c r="TEV128" s="149"/>
      <c r="TEW128" s="149"/>
      <c r="TEX128" s="149"/>
      <c r="TEY128" s="149"/>
      <c r="TEZ128" s="149"/>
      <c r="TFA128" s="149"/>
      <c r="TFB128" s="149"/>
      <c r="TFC128" s="149"/>
      <c r="TFD128" s="149"/>
      <c r="TFE128" s="149"/>
      <c r="TFF128" s="149"/>
      <c r="TFG128" s="149"/>
      <c r="TFH128" s="149"/>
      <c r="TFI128" s="149"/>
      <c r="TFJ128" s="149"/>
      <c r="TFK128" s="149"/>
      <c r="TFL128" s="149"/>
      <c r="TFM128" s="149"/>
      <c r="TFN128" s="149"/>
      <c r="TFO128" s="149"/>
      <c r="TFP128" s="149"/>
      <c r="TFQ128" s="149"/>
      <c r="TFR128" s="149"/>
      <c r="TFS128" s="149"/>
      <c r="TFT128" s="149"/>
      <c r="TFU128" s="149"/>
      <c r="TFV128" s="149"/>
      <c r="TFW128" s="149"/>
      <c r="TFX128" s="149"/>
      <c r="TFY128" s="149"/>
      <c r="TFZ128" s="149"/>
      <c r="TGA128" s="149"/>
      <c r="TGB128" s="149"/>
      <c r="TGC128" s="149"/>
      <c r="TGD128" s="149"/>
      <c r="TGE128" s="149"/>
      <c r="TGF128" s="149"/>
      <c r="TGG128" s="149"/>
      <c r="TGH128" s="149"/>
      <c r="TGI128" s="149"/>
      <c r="TGJ128" s="149"/>
      <c r="TGK128" s="149"/>
      <c r="TGL128" s="149"/>
      <c r="TGM128" s="149"/>
      <c r="TGN128" s="149"/>
      <c r="TGO128" s="149"/>
      <c r="TGP128" s="149"/>
      <c r="TGQ128" s="149"/>
      <c r="TGR128" s="149"/>
      <c r="TGS128" s="149"/>
      <c r="TGT128" s="149"/>
      <c r="TGU128" s="149"/>
      <c r="TGV128" s="149"/>
      <c r="TGW128" s="149"/>
      <c r="TGX128" s="149"/>
      <c r="TGY128" s="149"/>
      <c r="TGZ128" s="149"/>
      <c r="THA128" s="149"/>
      <c r="THB128" s="149"/>
      <c r="THC128" s="149"/>
      <c r="THD128" s="149"/>
      <c r="THE128" s="149"/>
      <c r="THF128" s="149"/>
      <c r="THG128" s="149"/>
      <c r="THH128" s="149"/>
      <c r="THI128" s="149"/>
      <c r="THJ128" s="149"/>
      <c r="THK128" s="149"/>
      <c r="THL128" s="149"/>
      <c r="THM128" s="149"/>
      <c r="THN128" s="149"/>
      <c r="THO128" s="149"/>
      <c r="THP128" s="149"/>
      <c r="THQ128" s="149"/>
      <c r="THR128" s="149"/>
      <c r="THS128" s="149"/>
      <c r="THT128" s="149"/>
      <c r="THU128" s="149"/>
      <c r="THV128" s="149"/>
      <c r="THW128" s="149"/>
      <c r="THX128" s="149"/>
      <c r="THY128" s="149"/>
      <c r="THZ128" s="149"/>
      <c r="TIA128" s="149"/>
      <c r="TIB128" s="149"/>
      <c r="TIC128" s="149"/>
      <c r="TID128" s="149"/>
      <c r="TIE128" s="149"/>
      <c r="TIF128" s="149"/>
      <c r="TIG128" s="149"/>
      <c r="TIH128" s="149"/>
      <c r="TII128" s="149"/>
      <c r="TIJ128" s="149"/>
      <c r="TIK128" s="149"/>
      <c r="TIL128" s="149"/>
      <c r="TIM128" s="149"/>
      <c r="TIN128" s="149"/>
      <c r="TIO128" s="149"/>
      <c r="TIP128" s="149"/>
      <c r="TIQ128" s="149"/>
      <c r="TIR128" s="149"/>
      <c r="TIS128" s="149"/>
      <c r="TIT128" s="149"/>
      <c r="TIU128" s="149"/>
      <c r="TIV128" s="149"/>
      <c r="TIW128" s="149"/>
      <c r="TIX128" s="149"/>
      <c r="TIY128" s="149"/>
      <c r="TIZ128" s="149"/>
      <c r="TJA128" s="149"/>
      <c r="TJB128" s="149"/>
      <c r="TJC128" s="149"/>
      <c r="TJD128" s="149"/>
      <c r="TJE128" s="149"/>
      <c r="TJF128" s="149"/>
      <c r="TJG128" s="149"/>
      <c r="TJH128" s="149"/>
      <c r="TJI128" s="149"/>
      <c r="TJJ128" s="149"/>
      <c r="TJK128" s="149"/>
      <c r="TJL128" s="149"/>
      <c r="TJM128" s="149"/>
      <c r="TJN128" s="149"/>
      <c r="TJO128" s="149"/>
      <c r="TJP128" s="149"/>
      <c r="TJQ128" s="149"/>
      <c r="TJR128" s="149"/>
      <c r="TJS128" s="149"/>
      <c r="TJT128" s="149"/>
      <c r="TJU128" s="149"/>
      <c r="TJV128" s="149"/>
      <c r="TJW128" s="149"/>
      <c r="TJX128" s="149"/>
      <c r="TJY128" s="149"/>
      <c r="TJZ128" s="149"/>
      <c r="TKA128" s="149"/>
      <c r="TKB128" s="149"/>
      <c r="TKC128" s="149"/>
      <c r="TKD128" s="149"/>
      <c r="TKE128" s="149"/>
      <c r="TKF128" s="149"/>
      <c r="TKG128" s="149"/>
      <c r="TKH128" s="149"/>
      <c r="TKI128" s="149"/>
      <c r="TKJ128" s="149"/>
      <c r="TKK128" s="149"/>
      <c r="TKL128" s="149"/>
      <c r="TKM128" s="149"/>
      <c r="TKN128" s="149"/>
      <c r="TKO128" s="149"/>
      <c r="TKP128" s="149"/>
      <c r="TKQ128" s="149"/>
      <c r="TKR128" s="149"/>
      <c r="TKS128" s="149"/>
      <c r="TKT128" s="149"/>
      <c r="TKU128" s="149"/>
      <c r="TKV128" s="149"/>
      <c r="TKW128" s="149"/>
      <c r="TKX128" s="149"/>
      <c r="TKY128" s="149"/>
      <c r="TKZ128" s="149"/>
      <c r="TLA128" s="149"/>
      <c r="TLB128" s="149"/>
      <c r="TLC128" s="149"/>
      <c r="TLD128" s="149"/>
      <c r="TLE128" s="149"/>
      <c r="TLF128" s="149"/>
      <c r="TLG128" s="149"/>
      <c r="TLH128" s="149"/>
      <c r="TLI128" s="149"/>
      <c r="TLJ128" s="149"/>
      <c r="TLK128" s="149"/>
      <c r="TLL128" s="149"/>
      <c r="TLM128" s="149"/>
      <c r="TLN128" s="149"/>
      <c r="TLO128" s="149"/>
      <c r="TLP128" s="149"/>
      <c r="TLQ128" s="149"/>
      <c r="TLR128" s="149"/>
      <c r="TLS128" s="149"/>
      <c r="TLT128" s="149"/>
      <c r="TLU128" s="149"/>
      <c r="TLV128" s="149"/>
      <c r="TLW128" s="149"/>
      <c r="TLX128" s="149"/>
      <c r="TLY128" s="149"/>
      <c r="TLZ128" s="149"/>
      <c r="TMA128" s="149"/>
      <c r="TMB128" s="149"/>
      <c r="TMC128" s="149"/>
      <c r="TMD128" s="149"/>
      <c r="TME128" s="149"/>
      <c r="TMF128" s="149"/>
      <c r="TMG128" s="149"/>
      <c r="TMH128" s="149"/>
      <c r="TMI128" s="149"/>
      <c r="TMJ128" s="149"/>
      <c r="TMK128" s="149"/>
      <c r="TML128" s="149"/>
      <c r="TMM128" s="149"/>
      <c r="TMN128" s="149"/>
      <c r="TMO128" s="149"/>
      <c r="TMP128" s="149"/>
      <c r="TMQ128" s="149"/>
      <c r="TMR128" s="149"/>
      <c r="TMS128" s="149"/>
      <c r="TMT128" s="149"/>
      <c r="TMU128" s="149"/>
      <c r="TMV128" s="149"/>
      <c r="TMW128" s="149"/>
      <c r="TMX128" s="149"/>
      <c r="TMY128" s="149"/>
      <c r="TMZ128" s="149"/>
      <c r="TNA128" s="149"/>
      <c r="TNB128" s="149"/>
      <c r="TNC128" s="149"/>
      <c r="TND128" s="149"/>
      <c r="TNE128" s="149"/>
      <c r="TNF128" s="149"/>
      <c r="TNG128" s="149"/>
      <c r="TNH128" s="149"/>
      <c r="TNI128" s="149"/>
      <c r="TNJ128" s="149"/>
      <c r="TNK128" s="149"/>
      <c r="TNL128" s="149"/>
      <c r="TNM128" s="149"/>
      <c r="TNN128" s="149"/>
      <c r="TNO128" s="149"/>
      <c r="TNP128" s="149"/>
      <c r="TNQ128" s="149"/>
      <c r="TNR128" s="149"/>
      <c r="TNS128" s="149"/>
      <c r="TNT128" s="149"/>
      <c r="TNU128" s="149"/>
      <c r="TNV128" s="149"/>
      <c r="TNW128" s="149"/>
      <c r="TNX128" s="149"/>
      <c r="TNY128" s="149"/>
      <c r="TNZ128" s="149"/>
      <c r="TOA128" s="149"/>
      <c r="TOB128" s="149"/>
      <c r="TOC128" s="149"/>
      <c r="TOD128" s="149"/>
      <c r="TOE128" s="149"/>
      <c r="TOF128" s="149"/>
      <c r="TOG128" s="149"/>
      <c r="TOH128" s="149"/>
      <c r="TOI128" s="149"/>
      <c r="TOJ128" s="149"/>
      <c r="TOK128" s="149"/>
      <c r="TOL128" s="149"/>
      <c r="TOM128" s="149"/>
      <c r="TON128" s="149"/>
      <c r="TOO128" s="149"/>
      <c r="TOP128" s="149"/>
      <c r="TOQ128" s="149"/>
      <c r="TOR128" s="149"/>
      <c r="TOS128" s="149"/>
      <c r="TOT128" s="149"/>
      <c r="TOU128" s="149"/>
      <c r="TOV128" s="149"/>
      <c r="TOW128" s="149"/>
      <c r="TOX128" s="149"/>
      <c r="TOY128" s="149"/>
      <c r="TOZ128" s="149"/>
      <c r="TPA128" s="149"/>
      <c r="TPB128" s="149"/>
      <c r="TPC128" s="149"/>
      <c r="TPD128" s="149"/>
      <c r="TPE128" s="149"/>
      <c r="TPF128" s="149"/>
      <c r="TPG128" s="149"/>
      <c r="TPH128" s="149"/>
      <c r="TPI128" s="149"/>
      <c r="TPJ128" s="149"/>
      <c r="TPK128" s="149"/>
      <c r="TPL128" s="149"/>
      <c r="TPM128" s="149"/>
      <c r="TPN128" s="149"/>
      <c r="TPO128" s="149"/>
      <c r="TPP128" s="149"/>
      <c r="TPQ128" s="149"/>
      <c r="TPR128" s="149"/>
      <c r="TPS128" s="149"/>
      <c r="TPT128" s="149"/>
      <c r="TPU128" s="149"/>
      <c r="TPV128" s="149"/>
      <c r="TPW128" s="149"/>
      <c r="TPX128" s="149"/>
      <c r="TPY128" s="149"/>
      <c r="TPZ128" s="149"/>
      <c r="TQA128" s="149"/>
      <c r="TQB128" s="149"/>
      <c r="TQC128" s="149"/>
      <c r="TQD128" s="149"/>
      <c r="TQE128" s="149"/>
      <c r="TQF128" s="149"/>
      <c r="TQG128" s="149"/>
      <c r="TQH128" s="149"/>
      <c r="TQI128" s="149"/>
      <c r="TQJ128" s="149"/>
      <c r="TQK128" s="149"/>
      <c r="TQL128" s="149"/>
      <c r="TQM128" s="149"/>
      <c r="TQN128" s="149"/>
      <c r="TQO128" s="149"/>
      <c r="TQP128" s="149"/>
      <c r="TQQ128" s="149"/>
      <c r="TQR128" s="149"/>
      <c r="TQS128" s="149"/>
      <c r="TQT128" s="149"/>
      <c r="TQU128" s="149"/>
      <c r="TQV128" s="149"/>
      <c r="TQW128" s="149"/>
      <c r="TQX128" s="149"/>
      <c r="TQY128" s="149"/>
      <c r="TQZ128" s="149"/>
      <c r="TRA128" s="149"/>
      <c r="TRB128" s="149"/>
      <c r="TRC128" s="149"/>
      <c r="TRD128" s="149"/>
      <c r="TRE128" s="149"/>
      <c r="TRF128" s="149"/>
      <c r="TRG128" s="149"/>
      <c r="TRH128" s="149"/>
      <c r="TRI128" s="149"/>
      <c r="TRJ128" s="149"/>
      <c r="TRK128" s="149"/>
      <c r="TRL128" s="149"/>
      <c r="TRM128" s="149"/>
      <c r="TRN128" s="149"/>
      <c r="TRO128" s="149"/>
      <c r="TRP128" s="149"/>
      <c r="TRQ128" s="149"/>
      <c r="TRR128" s="149"/>
      <c r="TRS128" s="149"/>
      <c r="TRT128" s="149"/>
      <c r="TRU128" s="149"/>
      <c r="TRV128" s="149"/>
      <c r="TRW128" s="149"/>
      <c r="TRX128" s="149"/>
      <c r="TRY128" s="149"/>
      <c r="TRZ128" s="149"/>
      <c r="TSA128" s="149"/>
      <c r="TSB128" s="149"/>
      <c r="TSC128" s="149"/>
      <c r="TSD128" s="149"/>
      <c r="TSE128" s="149"/>
      <c r="TSF128" s="149"/>
      <c r="TSG128" s="149"/>
      <c r="TSH128" s="149"/>
      <c r="TSI128" s="149"/>
      <c r="TSJ128" s="149"/>
      <c r="TSK128" s="149"/>
      <c r="TSL128" s="149"/>
      <c r="TSM128" s="149"/>
      <c r="TSN128" s="149"/>
      <c r="TSO128" s="149"/>
      <c r="TSP128" s="149"/>
      <c r="TSQ128" s="149"/>
      <c r="TSR128" s="149"/>
      <c r="TSS128" s="149"/>
      <c r="TST128" s="149"/>
      <c r="TSU128" s="149"/>
      <c r="TSV128" s="149"/>
      <c r="TSW128" s="149"/>
      <c r="TSX128" s="149"/>
      <c r="TSY128" s="149"/>
      <c r="TSZ128" s="149"/>
      <c r="TTA128" s="149"/>
      <c r="TTB128" s="149"/>
      <c r="TTC128" s="149"/>
      <c r="TTD128" s="149"/>
      <c r="TTE128" s="149"/>
      <c r="TTF128" s="149"/>
      <c r="TTG128" s="149"/>
      <c r="TTH128" s="149"/>
      <c r="TTI128" s="149"/>
      <c r="TTJ128" s="149"/>
      <c r="TTK128" s="149"/>
      <c r="TTL128" s="149"/>
      <c r="TTM128" s="149"/>
      <c r="TTN128" s="149"/>
      <c r="TTO128" s="149"/>
      <c r="TTP128" s="149"/>
      <c r="TTQ128" s="149"/>
      <c r="TTR128" s="149"/>
      <c r="TTS128" s="149"/>
      <c r="TTT128" s="149"/>
      <c r="TTU128" s="149"/>
      <c r="TTV128" s="149"/>
      <c r="TTW128" s="149"/>
      <c r="TTX128" s="149"/>
      <c r="TTY128" s="149"/>
      <c r="TTZ128" s="149"/>
      <c r="TUA128" s="149"/>
      <c r="TUB128" s="149"/>
      <c r="TUC128" s="149"/>
      <c r="TUD128" s="149"/>
      <c r="TUE128" s="149"/>
      <c r="TUF128" s="149"/>
      <c r="TUG128" s="149"/>
      <c r="TUH128" s="149"/>
      <c r="TUI128" s="149"/>
      <c r="TUJ128" s="149"/>
      <c r="TUK128" s="149"/>
      <c r="TUL128" s="149"/>
      <c r="TUM128" s="149"/>
      <c r="TUN128" s="149"/>
      <c r="TUO128" s="149"/>
      <c r="TUP128" s="149"/>
      <c r="TUQ128" s="149"/>
      <c r="TUR128" s="149"/>
      <c r="TUS128" s="149"/>
      <c r="TUT128" s="149"/>
      <c r="TUU128" s="149"/>
      <c r="TUV128" s="149"/>
      <c r="TUW128" s="149"/>
      <c r="TUX128" s="149"/>
      <c r="TUY128" s="149"/>
      <c r="TUZ128" s="149"/>
      <c r="TVA128" s="149"/>
      <c r="TVB128" s="149"/>
      <c r="TVC128" s="149"/>
      <c r="TVD128" s="149"/>
      <c r="TVE128" s="149"/>
      <c r="TVF128" s="149"/>
      <c r="TVG128" s="149"/>
      <c r="TVH128" s="149"/>
      <c r="TVI128" s="149"/>
      <c r="TVJ128" s="149"/>
      <c r="TVK128" s="149"/>
      <c r="TVL128" s="149"/>
      <c r="TVM128" s="149"/>
      <c r="TVN128" s="149"/>
      <c r="TVO128" s="149"/>
      <c r="TVP128" s="149"/>
      <c r="TVQ128" s="149"/>
      <c r="TVR128" s="149"/>
      <c r="TVS128" s="149"/>
      <c r="TVT128" s="149"/>
      <c r="TVU128" s="149"/>
      <c r="TVV128" s="149"/>
      <c r="TVW128" s="149"/>
      <c r="TVX128" s="149"/>
      <c r="TVY128" s="149"/>
      <c r="TVZ128" s="149"/>
      <c r="TWA128" s="149"/>
      <c r="TWB128" s="149"/>
      <c r="TWC128" s="149"/>
      <c r="TWD128" s="149"/>
      <c r="TWE128" s="149"/>
      <c r="TWF128" s="149"/>
      <c r="TWG128" s="149"/>
      <c r="TWH128" s="149"/>
      <c r="TWI128" s="149"/>
      <c r="TWJ128" s="149"/>
      <c r="TWK128" s="149"/>
      <c r="TWL128" s="149"/>
      <c r="TWM128" s="149"/>
      <c r="TWN128" s="149"/>
      <c r="TWO128" s="149"/>
      <c r="TWP128" s="149"/>
      <c r="TWQ128" s="149"/>
      <c r="TWR128" s="149"/>
      <c r="TWS128" s="149"/>
      <c r="TWT128" s="149"/>
      <c r="TWU128" s="149"/>
      <c r="TWV128" s="149"/>
      <c r="TWW128" s="149"/>
      <c r="TWX128" s="149"/>
      <c r="TWY128" s="149"/>
      <c r="TWZ128" s="149"/>
      <c r="TXA128" s="149"/>
      <c r="TXB128" s="149"/>
      <c r="TXC128" s="149"/>
      <c r="TXD128" s="149"/>
      <c r="TXE128" s="149"/>
      <c r="TXF128" s="149"/>
      <c r="TXG128" s="149"/>
      <c r="TXH128" s="149"/>
      <c r="TXI128" s="149"/>
      <c r="TXJ128" s="149"/>
      <c r="TXK128" s="149"/>
      <c r="TXL128" s="149"/>
      <c r="TXM128" s="149"/>
      <c r="TXN128" s="149"/>
      <c r="TXO128" s="149"/>
      <c r="TXP128" s="149"/>
      <c r="TXQ128" s="149"/>
      <c r="TXR128" s="149"/>
      <c r="TXS128" s="149"/>
      <c r="TXT128" s="149"/>
      <c r="TXU128" s="149"/>
      <c r="TXV128" s="149"/>
      <c r="TXW128" s="149"/>
      <c r="TXX128" s="149"/>
      <c r="TXY128" s="149"/>
      <c r="TXZ128" s="149"/>
      <c r="TYA128" s="149"/>
      <c r="TYB128" s="149"/>
      <c r="TYC128" s="149"/>
      <c r="TYD128" s="149"/>
      <c r="TYE128" s="149"/>
      <c r="TYF128" s="149"/>
      <c r="TYG128" s="149"/>
      <c r="TYH128" s="149"/>
      <c r="TYI128" s="149"/>
      <c r="TYJ128" s="149"/>
      <c r="TYK128" s="149"/>
      <c r="TYL128" s="149"/>
      <c r="TYM128" s="149"/>
      <c r="TYN128" s="149"/>
      <c r="TYO128" s="149"/>
      <c r="TYP128" s="149"/>
      <c r="TYQ128" s="149"/>
      <c r="TYR128" s="149"/>
      <c r="TYS128" s="149"/>
      <c r="TYT128" s="149"/>
      <c r="TYU128" s="149"/>
      <c r="TYV128" s="149"/>
      <c r="TYW128" s="149"/>
      <c r="TYX128" s="149"/>
      <c r="TYY128" s="149"/>
      <c r="TYZ128" s="149"/>
      <c r="TZA128" s="149"/>
      <c r="TZB128" s="149"/>
      <c r="TZC128" s="149"/>
      <c r="TZD128" s="149"/>
      <c r="TZE128" s="149"/>
      <c r="TZF128" s="149"/>
      <c r="TZG128" s="149"/>
      <c r="TZH128" s="149"/>
      <c r="TZI128" s="149"/>
      <c r="TZJ128" s="149"/>
      <c r="TZK128" s="149"/>
      <c r="TZL128" s="149"/>
      <c r="TZM128" s="149"/>
      <c r="TZN128" s="149"/>
      <c r="TZO128" s="149"/>
      <c r="TZP128" s="149"/>
      <c r="TZQ128" s="149"/>
      <c r="TZR128" s="149"/>
      <c r="TZS128" s="149"/>
      <c r="TZT128" s="149"/>
      <c r="TZU128" s="149"/>
      <c r="TZV128" s="149"/>
      <c r="TZW128" s="149"/>
      <c r="TZX128" s="149"/>
      <c r="TZY128" s="149"/>
      <c r="TZZ128" s="149"/>
      <c r="UAA128" s="149"/>
      <c r="UAB128" s="149"/>
      <c r="UAC128" s="149"/>
      <c r="UAD128" s="149"/>
      <c r="UAE128" s="149"/>
      <c r="UAF128" s="149"/>
      <c r="UAG128" s="149"/>
      <c r="UAH128" s="149"/>
      <c r="UAI128" s="149"/>
      <c r="UAJ128" s="149"/>
      <c r="UAK128" s="149"/>
      <c r="UAL128" s="149"/>
      <c r="UAM128" s="149"/>
      <c r="UAN128" s="149"/>
      <c r="UAO128" s="149"/>
      <c r="UAP128" s="149"/>
      <c r="UAQ128" s="149"/>
      <c r="UAR128" s="149"/>
      <c r="UAS128" s="149"/>
      <c r="UAT128" s="149"/>
      <c r="UAU128" s="149"/>
      <c r="UAV128" s="149"/>
      <c r="UAW128" s="149"/>
      <c r="UAX128" s="149"/>
      <c r="UAY128" s="149"/>
      <c r="UAZ128" s="149"/>
      <c r="UBA128" s="149"/>
      <c r="UBB128" s="149"/>
      <c r="UBC128" s="149"/>
      <c r="UBD128" s="149"/>
      <c r="UBE128" s="149"/>
      <c r="UBF128" s="149"/>
      <c r="UBG128" s="149"/>
      <c r="UBH128" s="149"/>
      <c r="UBI128" s="149"/>
      <c r="UBJ128" s="149"/>
      <c r="UBK128" s="149"/>
      <c r="UBL128" s="149"/>
      <c r="UBM128" s="149"/>
      <c r="UBN128" s="149"/>
      <c r="UBO128" s="149"/>
      <c r="UBP128" s="149"/>
      <c r="UBQ128" s="149"/>
      <c r="UBR128" s="149"/>
      <c r="UBS128" s="149"/>
      <c r="UBT128" s="149"/>
      <c r="UBU128" s="149"/>
      <c r="UBV128" s="149"/>
      <c r="UBW128" s="149"/>
      <c r="UBX128" s="149"/>
      <c r="UBY128" s="149"/>
      <c r="UBZ128" s="149"/>
      <c r="UCA128" s="149"/>
      <c r="UCB128" s="149"/>
      <c r="UCC128" s="149"/>
      <c r="UCD128" s="149"/>
      <c r="UCE128" s="149"/>
      <c r="UCF128" s="149"/>
      <c r="UCG128" s="149"/>
      <c r="UCH128" s="149"/>
      <c r="UCI128" s="149"/>
      <c r="UCJ128" s="149"/>
      <c r="UCK128" s="149"/>
      <c r="UCL128" s="149"/>
      <c r="UCM128" s="149"/>
      <c r="UCN128" s="149"/>
      <c r="UCO128" s="149"/>
      <c r="UCP128" s="149"/>
      <c r="UCQ128" s="149"/>
      <c r="UCR128" s="149"/>
      <c r="UCS128" s="149"/>
      <c r="UCT128" s="149"/>
      <c r="UCU128" s="149"/>
      <c r="UCV128" s="149"/>
      <c r="UCW128" s="149"/>
      <c r="UCX128" s="149"/>
      <c r="UCY128" s="149"/>
      <c r="UCZ128" s="149"/>
      <c r="UDA128" s="149"/>
      <c r="UDB128" s="149"/>
      <c r="UDC128" s="149"/>
      <c r="UDD128" s="149"/>
      <c r="UDE128" s="149"/>
      <c r="UDF128" s="149"/>
      <c r="UDG128" s="149"/>
      <c r="UDH128" s="149"/>
      <c r="UDI128" s="149"/>
      <c r="UDJ128" s="149"/>
      <c r="UDK128" s="149"/>
      <c r="UDL128" s="149"/>
      <c r="UDM128" s="149"/>
      <c r="UDN128" s="149"/>
      <c r="UDO128" s="149"/>
      <c r="UDP128" s="149"/>
      <c r="UDQ128" s="149"/>
      <c r="UDR128" s="149"/>
      <c r="UDS128" s="149"/>
      <c r="UDT128" s="149"/>
      <c r="UDU128" s="149"/>
      <c r="UDV128" s="149"/>
      <c r="UDW128" s="149"/>
      <c r="UDX128" s="149"/>
      <c r="UDY128" s="149"/>
      <c r="UDZ128" s="149"/>
      <c r="UEA128" s="149"/>
      <c r="UEB128" s="149"/>
      <c r="UEC128" s="149"/>
      <c r="UED128" s="149"/>
      <c r="UEE128" s="149"/>
      <c r="UEF128" s="149"/>
      <c r="UEG128" s="149"/>
      <c r="UEH128" s="149"/>
      <c r="UEI128" s="149"/>
      <c r="UEJ128" s="149"/>
      <c r="UEK128" s="149"/>
      <c r="UEL128" s="149"/>
      <c r="UEM128" s="149"/>
      <c r="UEN128" s="149"/>
      <c r="UEO128" s="149"/>
      <c r="UEP128" s="149"/>
      <c r="UEQ128" s="149"/>
      <c r="UER128" s="149"/>
      <c r="UES128" s="149"/>
      <c r="UET128" s="149"/>
      <c r="UEU128" s="149"/>
      <c r="UEV128" s="149"/>
      <c r="UEW128" s="149"/>
      <c r="UEX128" s="149"/>
      <c r="UEY128" s="149"/>
      <c r="UEZ128" s="149"/>
      <c r="UFA128" s="149"/>
      <c r="UFB128" s="149"/>
      <c r="UFC128" s="149"/>
      <c r="UFD128" s="149"/>
      <c r="UFE128" s="149"/>
      <c r="UFF128" s="149"/>
      <c r="UFG128" s="149"/>
      <c r="UFH128" s="149"/>
      <c r="UFI128" s="149"/>
      <c r="UFJ128" s="149"/>
      <c r="UFK128" s="149"/>
      <c r="UFL128" s="149"/>
      <c r="UFM128" s="149"/>
      <c r="UFN128" s="149"/>
      <c r="UFO128" s="149"/>
      <c r="UFP128" s="149"/>
      <c r="UFQ128" s="149"/>
      <c r="UFR128" s="149"/>
      <c r="UFS128" s="149"/>
      <c r="UFT128" s="149"/>
      <c r="UFU128" s="149"/>
      <c r="UFV128" s="149"/>
      <c r="UFW128" s="149"/>
      <c r="UFX128" s="149"/>
      <c r="UFY128" s="149"/>
      <c r="UFZ128" s="149"/>
      <c r="UGA128" s="149"/>
      <c r="UGB128" s="149"/>
      <c r="UGC128" s="149"/>
      <c r="UGD128" s="149"/>
      <c r="UGE128" s="149"/>
      <c r="UGF128" s="149"/>
      <c r="UGG128" s="149"/>
      <c r="UGH128" s="149"/>
      <c r="UGI128" s="149"/>
      <c r="UGJ128" s="149"/>
      <c r="UGK128" s="149"/>
      <c r="UGL128" s="149"/>
      <c r="UGM128" s="149"/>
      <c r="UGN128" s="149"/>
      <c r="UGO128" s="149"/>
      <c r="UGP128" s="149"/>
      <c r="UGQ128" s="149"/>
      <c r="UGR128" s="149"/>
      <c r="UGS128" s="149"/>
      <c r="UGT128" s="149"/>
      <c r="UGU128" s="149"/>
      <c r="UGV128" s="149"/>
      <c r="UGW128" s="149"/>
      <c r="UGX128" s="149"/>
      <c r="UGY128" s="149"/>
      <c r="UGZ128" s="149"/>
      <c r="UHA128" s="149"/>
      <c r="UHB128" s="149"/>
      <c r="UHC128" s="149"/>
      <c r="UHD128" s="149"/>
      <c r="UHE128" s="149"/>
      <c r="UHF128" s="149"/>
      <c r="UHG128" s="149"/>
      <c r="UHH128" s="149"/>
      <c r="UHI128" s="149"/>
      <c r="UHJ128" s="149"/>
      <c r="UHK128" s="149"/>
      <c r="UHL128" s="149"/>
      <c r="UHM128" s="149"/>
      <c r="UHN128" s="149"/>
      <c r="UHO128" s="149"/>
      <c r="UHP128" s="149"/>
      <c r="UHQ128" s="149"/>
      <c r="UHR128" s="149"/>
      <c r="UHS128" s="149"/>
      <c r="UHT128" s="149"/>
      <c r="UHU128" s="149"/>
      <c r="UHV128" s="149"/>
      <c r="UHW128" s="149"/>
      <c r="UHX128" s="149"/>
      <c r="UHY128" s="149"/>
      <c r="UHZ128" s="149"/>
      <c r="UIA128" s="149"/>
      <c r="UIB128" s="149"/>
      <c r="UIC128" s="149"/>
      <c r="UID128" s="149"/>
      <c r="UIE128" s="149"/>
      <c r="UIF128" s="149"/>
      <c r="UIG128" s="149"/>
      <c r="UIH128" s="149"/>
      <c r="UII128" s="149"/>
      <c r="UIJ128" s="149"/>
      <c r="UIK128" s="149"/>
      <c r="UIL128" s="149"/>
      <c r="UIM128" s="149"/>
      <c r="UIN128" s="149"/>
      <c r="UIO128" s="149"/>
      <c r="UIP128" s="149"/>
      <c r="UIQ128" s="149"/>
      <c r="UIR128" s="149"/>
      <c r="UIS128" s="149"/>
      <c r="UIT128" s="149"/>
      <c r="UIU128" s="149"/>
      <c r="UIV128" s="149"/>
      <c r="UIW128" s="149"/>
      <c r="UIX128" s="149"/>
      <c r="UIY128" s="149"/>
      <c r="UIZ128" s="149"/>
      <c r="UJA128" s="149"/>
      <c r="UJB128" s="149"/>
      <c r="UJC128" s="149"/>
      <c r="UJD128" s="149"/>
      <c r="UJE128" s="149"/>
      <c r="UJF128" s="149"/>
      <c r="UJG128" s="149"/>
      <c r="UJH128" s="149"/>
      <c r="UJI128" s="149"/>
      <c r="UJJ128" s="149"/>
      <c r="UJK128" s="149"/>
      <c r="UJL128" s="149"/>
      <c r="UJM128" s="149"/>
      <c r="UJN128" s="149"/>
      <c r="UJO128" s="149"/>
      <c r="UJP128" s="149"/>
      <c r="UJQ128" s="149"/>
      <c r="UJR128" s="149"/>
      <c r="UJS128" s="149"/>
      <c r="UJT128" s="149"/>
      <c r="UJU128" s="149"/>
      <c r="UJV128" s="149"/>
      <c r="UJW128" s="149"/>
      <c r="UJX128" s="149"/>
      <c r="UJY128" s="149"/>
      <c r="UJZ128" s="149"/>
      <c r="UKA128" s="149"/>
      <c r="UKB128" s="149"/>
      <c r="UKC128" s="149"/>
      <c r="UKD128" s="149"/>
      <c r="UKE128" s="149"/>
      <c r="UKF128" s="149"/>
      <c r="UKG128" s="149"/>
      <c r="UKH128" s="149"/>
      <c r="UKI128" s="149"/>
      <c r="UKJ128" s="149"/>
      <c r="UKK128" s="149"/>
      <c r="UKL128" s="149"/>
      <c r="UKM128" s="149"/>
      <c r="UKN128" s="149"/>
      <c r="UKO128" s="149"/>
      <c r="UKP128" s="149"/>
      <c r="UKQ128" s="149"/>
      <c r="UKR128" s="149"/>
      <c r="UKS128" s="149"/>
      <c r="UKT128" s="149"/>
      <c r="UKU128" s="149"/>
      <c r="UKV128" s="149"/>
      <c r="UKW128" s="149"/>
      <c r="UKX128" s="149"/>
      <c r="UKY128" s="149"/>
      <c r="UKZ128" s="149"/>
      <c r="ULA128" s="149"/>
      <c r="ULB128" s="149"/>
      <c r="ULC128" s="149"/>
      <c r="ULD128" s="149"/>
      <c r="ULE128" s="149"/>
      <c r="ULF128" s="149"/>
      <c r="ULG128" s="149"/>
      <c r="ULH128" s="149"/>
      <c r="ULI128" s="149"/>
      <c r="ULJ128" s="149"/>
      <c r="ULK128" s="149"/>
      <c r="ULL128" s="149"/>
      <c r="ULM128" s="149"/>
      <c r="ULN128" s="149"/>
      <c r="ULO128" s="149"/>
      <c r="ULP128" s="149"/>
      <c r="ULQ128" s="149"/>
      <c r="ULR128" s="149"/>
      <c r="ULS128" s="149"/>
      <c r="ULT128" s="149"/>
      <c r="ULU128" s="149"/>
      <c r="ULV128" s="149"/>
      <c r="ULW128" s="149"/>
      <c r="ULX128" s="149"/>
      <c r="ULY128" s="149"/>
      <c r="ULZ128" s="149"/>
      <c r="UMA128" s="149"/>
      <c r="UMB128" s="149"/>
      <c r="UMC128" s="149"/>
      <c r="UMD128" s="149"/>
      <c r="UME128" s="149"/>
      <c r="UMF128" s="149"/>
      <c r="UMG128" s="149"/>
      <c r="UMH128" s="149"/>
      <c r="UMI128" s="149"/>
      <c r="UMJ128" s="149"/>
      <c r="UMK128" s="149"/>
      <c r="UML128" s="149"/>
      <c r="UMM128" s="149"/>
      <c r="UMN128" s="149"/>
      <c r="UMO128" s="149"/>
      <c r="UMP128" s="149"/>
      <c r="UMQ128" s="149"/>
      <c r="UMR128" s="149"/>
      <c r="UMS128" s="149"/>
      <c r="UMT128" s="149"/>
      <c r="UMU128" s="149"/>
      <c r="UMV128" s="149"/>
      <c r="UMW128" s="149"/>
      <c r="UMX128" s="149"/>
      <c r="UMY128" s="149"/>
      <c r="UMZ128" s="149"/>
      <c r="UNA128" s="149"/>
      <c r="UNB128" s="149"/>
      <c r="UNC128" s="149"/>
      <c r="UND128" s="149"/>
      <c r="UNE128" s="149"/>
      <c r="UNF128" s="149"/>
      <c r="UNG128" s="149"/>
      <c r="UNH128" s="149"/>
      <c r="UNI128" s="149"/>
      <c r="UNJ128" s="149"/>
      <c r="UNK128" s="149"/>
      <c r="UNL128" s="149"/>
      <c r="UNM128" s="149"/>
      <c r="UNN128" s="149"/>
      <c r="UNO128" s="149"/>
      <c r="UNP128" s="149"/>
      <c r="UNQ128" s="149"/>
      <c r="UNR128" s="149"/>
      <c r="UNS128" s="149"/>
      <c r="UNT128" s="149"/>
      <c r="UNU128" s="149"/>
      <c r="UNV128" s="149"/>
      <c r="UNW128" s="149"/>
      <c r="UNX128" s="149"/>
      <c r="UNY128" s="149"/>
      <c r="UNZ128" s="149"/>
      <c r="UOA128" s="149"/>
      <c r="UOB128" s="149"/>
      <c r="UOC128" s="149"/>
      <c r="UOD128" s="149"/>
      <c r="UOE128" s="149"/>
      <c r="UOF128" s="149"/>
      <c r="UOG128" s="149"/>
      <c r="UOH128" s="149"/>
      <c r="UOI128" s="149"/>
      <c r="UOJ128" s="149"/>
      <c r="UOK128" s="149"/>
      <c r="UOL128" s="149"/>
      <c r="UOM128" s="149"/>
      <c r="UON128" s="149"/>
      <c r="UOO128" s="149"/>
      <c r="UOP128" s="149"/>
      <c r="UOQ128" s="149"/>
      <c r="UOR128" s="149"/>
      <c r="UOS128" s="149"/>
      <c r="UOT128" s="149"/>
      <c r="UOU128" s="149"/>
      <c r="UOV128" s="149"/>
      <c r="UOW128" s="149"/>
      <c r="UOX128" s="149"/>
      <c r="UOY128" s="149"/>
      <c r="UOZ128" s="149"/>
      <c r="UPA128" s="149"/>
      <c r="UPB128" s="149"/>
      <c r="UPC128" s="149"/>
      <c r="UPD128" s="149"/>
      <c r="UPE128" s="149"/>
      <c r="UPF128" s="149"/>
      <c r="UPG128" s="149"/>
      <c r="UPH128" s="149"/>
      <c r="UPI128" s="149"/>
      <c r="UPJ128" s="149"/>
      <c r="UPK128" s="149"/>
      <c r="UPL128" s="149"/>
      <c r="UPM128" s="149"/>
      <c r="UPN128" s="149"/>
      <c r="UPO128" s="149"/>
      <c r="UPP128" s="149"/>
      <c r="UPQ128" s="149"/>
      <c r="UPR128" s="149"/>
      <c r="UPS128" s="149"/>
      <c r="UPT128" s="149"/>
      <c r="UPU128" s="149"/>
      <c r="UPV128" s="149"/>
      <c r="UPW128" s="149"/>
      <c r="UPX128" s="149"/>
      <c r="UPY128" s="149"/>
      <c r="UPZ128" s="149"/>
      <c r="UQA128" s="149"/>
      <c r="UQB128" s="149"/>
      <c r="UQC128" s="149"/>
      <c r="UQD128" s="149"/>
      <c r="UQE128" s="149"/>
      <c r="UQF128" s="149"/>
      <c r="UQG128" s="149"/>
      <c r="UQH128" s="149"/>
      <c r="UQI128" s="149"/>
      <c r="UQJ128" s="149"/>
      <c r="UQK128" s="149"/>
      <c r="UQL128" s="149"/>
      <c r="UQM128" s="149"/>
      <c r="UQN128" s="149"/>
      <c r="UQO128" s="149"/>
      <c r="UQP128" s="149"/>
      <c r="UQQ128" s="149"/>
      <c r="UQR128" s="149"/>
      <c r="UQS128" s="149"/>
      <c r="UQT128" s="149"/>
      <c r="UQU128" s="149"/>
      <c r="UQV128" s="149"/>
      <c r="UQW128" s="149"/>
      <c r="UQX128" s="149"/>
      <c r="UQY128" s="149"/>
      <c r="UQZ128" s="149"/>
      <c r="URA128" s="149"/>
      <c r="URB128" s="149"/>
      <c r="URC128" s="149"/>
      <c r="URD128" s="149"/>
      <c r="URE128" s="149"/>
      <c r="URF128" s="149"/>
      <c r="URG128" s="149"/>
      <c r="URH128" s="149"/>
      <c r="URI128" s="149"/>
      <c r="URJ128" s="149"/>
      <c r="URK128" s="149"/>
      <c r="URL128" s="149"/>
      <c r="URM128" s="149"/>
      <c r="URN128" s="149"/>
      <c r="URO128" s="149"/>
      <c r="URP128" s="149"/>
      <c r="URQ128" s="149"/>
      <c r="URR128" s="149"/>
      <c r="URS128" s="149"/>
      <c r="URT128" s="149"/>
      <c r="URU128" s="149"/>
      <c r="URV128" s="149"/>
      <c r="URW128" s="149"/>
      <c r="URX128" s="149"/>
      <c r="URY128" s="149"/>
      <c r="URZ128" s="149"/>
      <c r="USA128" s="149"/>
      <c r="USB128" s="149"/>
      <c r="USC128" s="149"/>
      <c r="USD128" s="149"/>
      <c r="USE128" s="149"/>
      <c r="USF128" s="149"/>
      <c r="USG128" s="149"/>
      <c r="USH128" s="149"/>
      <c r="USI128" s="149"/>
      <c r="USJ128" s="149"/>
      <c r="USK128" s="149"/>
      <c r="USL128" s="149"/>
      <c r="USM128" s="149"/>
      <c r="USN128" s="149"/>
      <c r="USO128" s="149"/>
      <c r="USP128" s="149"/>
      <c r="USQ128" s="149"/>
      <c r="USR128" s="149"/>
      <c r="USS128" s="149"/>
      <c r="UST128" s="149"/>
      <c r="USU128" s="149"/>
      <c r="USV128" s="149"/>
      <c r="USW128" s="149"/>
      <c r="USX128" s="149"/>
      <c r="USY128" s="149"/>
      <c r="USZ128" s="149"/>
      <c r="UTA128" s="149"/>
      <c r="UTB128" s="149"/>
      <c r="UTC128" s="149"/>
      <c r="UTD128" s="149"/>
      <c r="UTE128" s="149"/>
      <c r="UTF128" s="149"/>
      <c r="UTG128" s="149"/>
      <c r="UTH128" s="149"/>
      <c r="UTI128" s="149"/>
      <c r="UTJ128" s="149"/>
      <c r="UTK128" s="149"/>
      <c r="UTL128" s="149"/>
      <c r="UTM128" s="149"/>
      <c r="UTN128" s="149"/>
      <c r="UTO128" s="149"/>
      <c r="UTP128" s="149"/>
      <c r="UTQ128" s="149"/>
      <c r="UTR128" s="149"/>
      <c r="UTS128" s="149"/>
      <c r="UTT128" s="149"/>
      <c r="UTU128" s="149"/>
      <c r="UTV128" s="149"/>
      <c r="UTW128" s="149"/>
      <c r="UTX128" s="149"/>
      <c r="UTY128" s="149"/>
      <c r="UTZ128" s="149"/>
      <c r="UUA128" s="149"/>
      <c r="UUB128" s="149"/>
      <c r="UUC128" s="149"/>
      <c r="UUD128" s="149"/>
      <c r="UUE128" s="149"/>
      <c r="UUF128" s="149"/>
      <c r="UUG128" s="149"/>
      <c r="UUH128" s="149"/>
      <c r="UUI128" s="149"/>
      <c r="UUJ128" s="149"/>
      <c r="UUK128" s="149"/>
      <c r="UUL128" s="149"/>
      <c r="UUM128" s="149"/>
      <c r="UUN128" s="149"/>
      <c r="UUO128" s="149"/>
      <c r="UUP128" s="149"/>
      <c r="UUQ128" s="149"/>
      <c r="UUR128" s="149"/>
      <c r="UUS128" s="149"/>
      <c r="UUT128" s="149"/>
      <c r="UUU128" s="149"/>
      <c r="UUV128" s="149"/>
      <c r="UUW128" s="149"/>
      <c r="UUX128" s="149"/>
      <c r="UUY128" s="149"/>
      <c r="UUZ128" s="149"/>
      <c r="UVA128" s="149"/>
      <c r="UVB128" s="149"/>
      <c r="UVC128" s="149"/>
      <c r="UVD128" s="149"/>
      <c r="UVE128" s="149"/>
      <c r="UVF128" s="149"/>
      <c r="UVG128" s="149"/>
      <c r="UVH128" s="149"/>
      <c r="UVI128" s="149"/>
      <c r="UVJ128" s="149"/>
      <c r="UVK128" s="149"/>
      <c r="UVL128" s="149"/>
      <c r="UVM128" s="149"/>
      <c r="UVN128" s="149"/>
      <c r="UVO128" s="149"/>
      <c r="UVP128" s="149"/>
      <c r="UVQ128" s="149"/>
      <c r="UVR128" s="149"/>
      <c r="UVS128" s="149"/>
      <c r="UVT128" s="149"/>
      <c r="UVU128" s="149"/>
      <c r="UVV128" s="149"/>
      <c r="UVW128" s="149"/>
      <c r="UVX128" s="149"/>
      <c r="UVY128" s="149"/>
      <c r="UVZ128" s="149"/>
      <c r="UWA128" s="149"/>
      <c r="UWB128" s="149"/>
      <c r="UWC128" s="149"/>
      <c r="UWD128" s="149"/>
      <c r="UWE128" s="149"/>
      <c r="UWF128" s="149"/>
      <c r="UWG128" s="149"/>
      <c r="UWH128" s="149"/>
      <c r="UWI128" s="149"/>
      <c r="UWJ128" s="149"/>
      <c r="UWK128" s="149"/>
      <c r="UWL128" s="149"/>
      <c r="UWM128" s="149"/>
      <c r="UWN128" s="149"/>
      <c r="UWO128" s="149"/>
      <c r="UWP128" s="149"/>
      <c r="UWQ128" s="149"/>
      <c r="UWR128" s="149"/>
      <c r="UWS128" s="149"/>
      <c r="UWT128" s="149"/>
      <c r="UWU128" s="149"/>
      <c r="UWV128" s="149"/>
      <c r="UWW128" s="149"/>
      <c r="UWX128" s="149"/>
      <c r="UWY128" s="149"/>
      <c r="UWZ128" s="149"/>
      <c r="UXA128" s="149"/>
      <c r="UXB128" s="149"/>
      <c r="UXC128" s="149"/>
      <c r="UXD128" s="149"/>
      <c r="UXE128" s="149"/>
      <c r="UXF128" s="149"/>
      <c r="UXG128" s="149"/>
      <c r="UXH128" s="149"/>
      <c r="UXI128" s="149"/>
      <c r="UXJ128" s="149"/>
      <c r="UXK128" s="149"/>
      <c r="UXL128" s="149"/>
      <c r="UXM128" s="149"/>
      <c r="UXN128" s="149"/>
      <c r="UXO128" s="149"/>
      <c r="UXP128" s="149"/>
      <c r="UXQ128" s="149"/>
      <c r="UXR128" s="149"/>
      <c r="UXS128" s="149"/>
      <c r="UXT128" s="149"/>
      <c r="UXU128" s="149"/>
      <c r="UXV128" s="149"/>
      <c r="UXW128" s="149"/>
      <c r="UXX128" s="149"/>
      <c r="UXY128" s="149"/>
      <c r="UXZ128" s="149"/>
      <c r="UYA128" s="149"/>
      <c r="UYB128" s="149"/>
      <c r="UYC128" s="149"/>
      <c r="UYD128" s="149"/>
      <c r="UYE128" s="149"/>
      <c r="UYF128" s="149"/>
      <c r="UYG128" s="149"/>
      <c r="UYH128" s="149"/>
      <c r="UYI128" s="149"/>
      <c r="UYJ128" s="149"/>
      <c r="UYK128" s="149"/>
      <c r="UYL128" s="149"/>
      <c r="UYM128" s="149"/>
      <c r="UYN128" s="149"/>
      <c r="UYO128" s="149"/>
      <c r="UYP128" s="149"/>
      <c r="UYQ128" s="149"/>
      <c r="UYR128" s="149"/>
      <c r="UYS128" s="149"/>
      <c r="UYT128" s="149"/>
      <c r="UYU128" s="149"/>
      <c r="UYV128" s="149"/>
      <c r="UYW128" s="149"/>
      <c r="UYX128" s="149"/>
      <c r="UYY128" s="149"/>
      <c r="UYZ128" s="149"/>
      <c r="UZA128" s="149"/>
      <c r="UZB128" s="149"/>
      <c r="UZC128" s="149"/>
      <c r="UZD128" s="149"/>
      <c r="UZE128" s="149"/>
      <c r="UZF128" s="149"/>
      <c r="UZG128" s="149"/>
      <c r="UZH128" s="149"/>
      <c r="UZI128" s="149"/>
      <c r="UZJ128" s="149"/>
      <c r="UZK128" s="149"/>
      <c r="UZL128" s="149"/>
      <c r="UZM128" s="149"/>
      <c r="UZN128" s="149"/>
      <c r="UZO128" s="149"/>
      <c r="UZP128" s="149"/>
      <c r="UZQ128" s="149"/>
      <c r="UZR128" s="149"/>
      <c r="UZS128" s="149"/>
      <c r="UZT128" s="149"/>
      <c r="UZU128" s="149"/>
      <c r="UZV128" s="149"/>
      <c r="UZW128" s="149"/>
      <c r="UZX128" s="149"/>
      <c r="UZY128" s="149"/>
      <c r="UZZ128" s="149"/>
      <c r="VAA128" s="149"/>
      <c r="VAB128" s="149"/>
      <c r="VAC128" s="149"/>
      <c r="VAD128" s="149"/>
      <c r="VAE128" s="149"/>
      <c r="VAF128" s="149"/>
      <c r="VAG128" s="149"/>
      <c r="VAH128" s="149"/>
      <c r="VAI128" s="149"/>
      <c r="VAJ128" s="149"/>
      <c r="VAK128" s="149"/>
      <c r="VAL128" s="149"/>
      <c r="VAM128" s="149"/>
      <c r="VAN128" s="149"/>
      <c r="VAO128" s="149"/>
      <c r="VAP128" s="149"/>
      <c r="VAQ128" s="149"/>
      <c r="VAR128" s="149"/>
      <c r="VAS128" s="149"/>
      <c r="VAT128" s="149"/>
      <c r="VAU128" s="149"/>
      <c r="VAV128" s="149"/>
      <c r="VAW128" s="149"/>
      <c r="VAX128" s="149"/>
      <c r="VAY128" s="149"/>
      <c r="VAZ128" s="149"/>
      <c r="VBA128" s="149"/>
      <c r="VBB128" s="149"/>
      <c r="VBC128" s="149"/>
      <c r="VBD128" s="149"/>
      <c r="VBE128" s="149"/>
      <c r="VBF128" s="149"/>
      <c r="VBG128" s="149"/>
      <c r="VBH128" s="149"/>
      <c r="VBI128" s="149"/>
      <c r="VBJ128" s="149"/>
      <c r="VBK128" s="149"/>
      <c r="VBL128" s="149"/>
      <c r="VBM128" s="149"/>
      <c r="VBN128" s="149"/>
      <c r="VBO128" s="149"/>
      <c r="VBP128" s="149"/>
      <c r="VBQ128" s="149"/>
      <c r="VBR128" s="149"/>
      <c r="VBS128" s="149"/>
      <c r="VBT128" s="149"/>
      <c r="VBU128" s="149"/>
      <c r="VBV128" s="149"/>
      <c r="VBW128" s="149"/>
      <c r="VBX128" s="149"/>
      <c r="VBY128" s="149"/>
      <c r="VBZ128" s="149"/>
      <c r="VCA128" s="149"/>
      <c r="VCB128" s="149"/>
      <c r="VCC128" s="149"/>
      <c r="VCD128" s="149"/>
      <c r="VCE128" s="149"/>
      <c r="VCF128" s="149"/>
      <c r="VCG128" s="149"/>
      <c r="VCH128" s="149"/>
      <c r="VCI128" s="149"/>
      <c r="VCJ128" s="149"/>
      <c r="VCK128" s="149"/>
      <c r="VCL128" s="149"/>
      <c r="VCM128" s="149"/>
      <c r="VCN128" s="149"/>
      <c r="VCO128" s="149"/>
      <c r="VCP128" s="149"/>
      <c r="VCQ128" s="149"/>
      <c r="VCR128" s="149"/>
      <c r="VCS128" s="149"/>
      <c r="VCT128" s="149"/>
      <c r="VCU128" s="149"/>
      <c r="VCV128" s="149"/>
      <c r="VCW128" s="149"/>
      <c r="VCX128" s="149"/>
      <c r="VCY128" s="149"/>
      <c r="VCZ128" s="149"/>
      <c r="VDA128" s="149"/>
      <c r="VDB128" s="149"/>
      <c r="VDC128" s="149"/>
      <c r="VDD128" s="149"/>
      <c r="VDE128" s="149"/>
      <c r="VDF128" s="149"/>
      <c r="VDG128" s="149"/>
      <c r="VDH128" s="149"/>
      <c r="VDI128" s="149"/>
      <c r="VDJ128" s="149"/>
      <c r="VDK128" s="149"/>
      <c r="VDL128" s="149"/>
      <c r="VDM128" s="149"/>
      <c r="VDN128" s="149"/>
      <c r="VDO128" s="149"/>
      <c r="VDP128" s="149"/>
      <c r="VDQ128" s="149"/>
      <c r="VDR128" s="149"/>
      <c r="VDS128" s="149"/>
      <c r="VDT128" s="149"/>
      <c r="VDU128" s="149"/>
      <c r="VDV128" s="149"/>
      <c r="VDW128" s="149"/>
      <c r="VDX128" s="149"/>
      <c r="VDY128" s="149"/>
      <c r="VDZ128" s="149"/>
      <c r="VEA128" s="149"/>
      <c r="VEB128" s="149"/>
      <c r="VEC128" s="149"/>
      <c r="VED128" s="149"/>
      <c r="VEE128" s="149"/>
      <c r="VEF128" s="149"/>
      <c r="VEG128" s="149"/>
      <c r="VEH128" s="149"/>
      <c r="VEI128" s="149"/>
      <c r="VEJ128" s="149"/>
      <c r="VEK128" s="149"/>
      <c r="VEL128" s="149"/>
      <c r="VEM128" s="149"/>
      <c r="VEN128" s="149"/>
      <c r="VEO128" s="149"/>
      <c r="VEP128" s="149"/>
      <c r="VEQ128" s="149"/>
      <c r="VER128" s="149"/>
      <c r="VES128" s="149"/>
      <c r="VET128" s="149"/>
      <c r="VEU128" s="149"/>
      <c r="VEV128" s="149"/>
      <c r="VEW128" s="149"/>
      <c r="VEX128" s="149"/>
      <c r="VEY128" s="149"/>
      <c r="VEZ128" s="149"/>
      <c r="VFA128" s="149"/>
      <c r="VFB128" s="149"/>
      <c r="VFC128" s="149"/>
      <c r="VFD128" s="149"/>
      <c r="VFE128" s="149"/>
      <c r="VFF128" s="149"/>
      <c r="VFG128" s="149"/>
      <c r="VFH128" s="149"/>
      <c r="VFI128" s="149"/>
      <c r="VFJ128" s="149"/>
      <c r="VFK128" s="149"/>
      <c r="VFL128" s="149"/>
      <c r="VFM128" s="149"/>
      <c r="VFN128" s="149"/>
      <c r="VFO128" s="149"/>
      <c r="VFP128" s="149"/>
      <c r="VFQ128" s="149"/>
      <c r="VFR128" s="149"/>
      <c r="VFS128" s="149"/>
      <c r="VFT128" s="149"/>
      <c r="VFU128" s="149"/>
      <c r="VFV128" s="149"/>
      <c r="VFW128" s="149"/>
      <c r="VFX128" s="149"/>
      <c r="VFY128" s="149"/>
      <c r="VFZ128" s="149"/>
      <c r="VGA128" s="149"/>
      <c r="VGB128" s="149"/>
      <c r="VGC128" s="149"/>
      <c r="VGD128" s="149"/>
      <c r="VGE128" s="149"/>
      <c r="VGF128" s="149"/>
      <c r="VGG128" s="149"/>
      <c r="VGH128" s="149"/>
      <c r="VGI128" s="149"/>
      <c r="VGJ128" s="149"/>
      <c r="VGK128" s="149"/>
      <c r="VGL128" s="149"/>
      <c r="VGM128" s="149"/>
      <c r="VGN128" s="149"/>
      <c r="VGO128" s="149"/>
      <c r="VGP128" s="149"/>
      <c r="VGQ128" s="149"/>
      <c r="VGR128" s="149"/>
      <c r="VGS128" s="149"/>
      <c r="VGT128" s="149"/>
      <c r="VGU128" s="149"/>
      <c r="VGV128" s="149"/>
      <c r="VGW128" s="149"/>
      <c r="VGX128" s="149"/>
      <c r="VGY128" s="149"/>
      <c r="VGZ128" s="149"/>
      <c r="VHA128" s="149"/>
      <c r="VHB128" s="149"/>
      <c r="VHC128" s="149"/>
      <c r="VHD128" s="149"/>
      <c r="VHE128" s="149"/>
      <c r="VHF128" s="149"/>
      <c r="VHG128" s="149"/>
      <c r="VHH128" s="149"/>
      <c r="VHI128" s="149"/>
      <c r="VHJ128" s="149"/>
      <c r="VHK128" s="149"/>
      <c r="VHL128" s="149"/>
      <c r="VHM128" s="149"/>
      <c r="VHN128" s="149"/>
      <c r="VHO128" s="149"/>
      <c r="VHP128" s="149"/>
      <c r="VHQ128" s="149"/>
      <c r="VHR128" s="149"/>
      <c r="VHS128" s="149"/>
      <c r="VHT128" s="149"/>
      <c r="VHU128" s="149"/>
      <c r="VHV128" s="149"/>
      <c r="VHW128" s="149"/>
      <c r="VHX128" s="149"/>
      <c r="VHY128" s="149"/>
      <c r="VHZ128" s="149"/>
      <c r="VIA128" s="149"/>
      <c r="VIB128" s="149"/>
      <c r="VIC128" s="149"/>
      <c r="VID128" s="149"/>
      <c r="VIE128" s="149"/>
      <c r="VIF128" s="149"/>
      <c r="VIG128" s="149"/>
      <c r="VIH128" s="149"/>
      <c r="VII128" s="149"/>
      <c r="VIJ128" s="149"/>
      <c r="VIK128" s="149"/>
      <c r="VIL128" s="149"/>
      <c r="VIM128" s="149"/>
      <c r="VIN128" s="149"/>
      <c r="VIO128" s="149"/>
      <c r="VIP128" s="149"/>
      <c r="VIQ128" s="149"/>
      <c r="VIR128" s="149"/>
      <c r="VIS128" s="149"/>
      <c r="VIT128" s="149"/>
      <c r="VIU128" s="149"/>
      <c r="VIV128" s="149"/>
      <c r="VIW128" s="149"/>
      <c r="VIX128" s="149"/>
      <c r="VIY128" s="149"/>
      <c r="VIZ128" s="149"/>
      <c r="VJA128" s="149"/>
      <c r="VJB128" s="149"/>
      <c r="VJC128" s="149"/>
      <c r="VJD128" s="149"/>
      <c r="VJE128" s="149"/>
      <c r="VJF128" s="149"/>
      <c r="VJG128" s="149"/>
      <c r="VJH128" s="149"/>
      <c r="VJI128" s="149"/>
      <c r="VJJ128" s="149"/>
      <c r="VJK128" s="149"/>
      <c r="VJL128" s="149"/>
      <c r="VJM128" s="149"/>
      <c r="VJN128" s="149"/>
      <c r="VJO128" s="149"/>
      <c r="VJP128" s="149"/>
      <c r="VJQ128" s="149"/>
      <c r="VJR128" s="149"/>
      <c r="VJS128" s="149"/>
      <c r="VJT128" s="149"/>
      <c r="VJU128" s="149"/>
      <c r="VJV128" s="149"/>
      <c r="VJW128" s="149"/>
      <c r="VJX128" s="149"/>
      <c r="VJY128" s="149"/>
      <c r="VJZ128" s="149"/>
      <c r="VKA128" s="149"/>
      <c r="VKB128" s="149"/>
      <c r="VKC128" s="149"/>
      <c r="VKD128" s="149"/>
      <c r="VKE128" s="149"/>
      <c r="VKF128" s="149"/>
      <c r="VKG128" s="149"/>
      <c r="VKH128" s="149"/>
      <c r="VKI128" s="149"/>
      <c r="VKJ128" s="149"/>
      <c r="VKK128" s="149"/>
      <c r="VKL128" s="149"/>
      <c r="VKM128" s="149"/>
      <c r="VKN128" s="149"/>
      <c r="VKO128" s="149"/>
      <c r="VKP128" s="149"/>
      <c r="VKQ128" s="149"/>
      <c r="VKR128" s="149"/>
      <c r="VKS128" s="149"/>
      <c r="VKT128" s="149"/>
      <c r="VKU128" s="149"/>
      <c r="VKV128" s="149"/>
      <c r="VKW128" s="149"/>
      <c r="VKX128" s="149"/>
      <c r="VKY128" s="149"/>
      <c r="VKZ128" s="149"/>
      <c r="VLA128" s="149"/>
      <c r="VLB128" s="149"/>
      <c r="VLC128" s="149"/>
      <c r="VLD128" s="149"/>
      <c r="VLE128" s="149"/>
      <c r="VLF128" s="149"/>
      <c r="VLG128" s="149"/>
      <c r="VLH128" s="149"/>
      <c r="VLI128" s="149"/>
      <c r="VLJ128" s="149"/>
      <c r="VLK128" s="149"/>
      <c r="VLL128" s="149"/>
      <c r="VLM128" s="149"/>
      <c r="VLN128" s="149"/>
      <c r="VLO128" s="149"/>
      <c r="VLP128" s="149"/>
      <c r="VLQ128" s="149"/>
      <c r="VLR128" s="149"/>
      <c r="VLS128" s="149"/>
      <c r="VLT128" s="149"/>
      <c r="VLU128" s="149"/>
      <c r="VLV128" s="149"/>
      <c r="VLW128" s="149"/>
      <c r="VLX128" s="149"/>
      <c r="VLY128" s="149"/>
      <c r="VLZ128" s="149"/>
      <c r="VMA128" s="149"/>
      <c r="VMB128" s="149"/>
      <c r="VMC128" s="149"/>
      <c r="VMD128" s="149"/>
      <c r="VME128" s="149"/>
      <c r="VMF128" s="149"/>
      <c r="VMG128" s="149"/>
      <c r="VMH128" s="149"/>
      <c r="VMI128" s="149"/>
      <c r="VMJ128" s="149"/>
      <c r="VMK128" s="149"/>
      <c r="VML128" s="149"/>
      <c r="VMM128" s="149"/>
      <c r="VMN128" s="149"/>
      <c r="VMO128" s="149"/>
      <c r="VMP128" s="149"/>
      <c r="VMQ128" s="149"/>
      <c r="VMR128" s="149"/>
      <c r="VMS128" s="149"/>
      <c r="VMT128" s="149"/>
      <c r="VMU128" s="149"/>
      <c r="VMV128" s="149"/>
      <c r="VMW128" s="149"/>
      <c r="VMX128" s="149"/>
      <c r="VMY128" s="149"/>
      <c r="VMZ128" s="149"/>
      <c r="VNA128" s="149"/>
      <c r="VNB128" s="149"/>
      <c r="VNC128" s="149"/>
      <c r="VND128" s="149"/>
      <c r="VNE128" s="149"/>
      <c r="VNF128" s="149"/>
      <c r="VNG128" s="149"/>
      <c r="VNH128" s="149"/>
      <c r="VNI128" s="149"/>
      <c r="VNJ128" s="149"/>
      <c r="VNK128" s="149"/>
      <c r="VNL128" s="149"/>
      <c r="VNM128" s="149"/>
      <c r="VNN128" s="149"/>
      <c r="VNO128" s="149"/>
      <c r="VNP128" s="149"/>
      <c r="VNQ128" s="149"/>
      <c r="VNR128" s="149"/>
      <c r="VNS128" s="149"/>
      <c r="VNT128" s="149"/>
      <c r="VNU128" s="149"/>
      <c r="VNV128" s="149"/>
      <c r="VNW128" s="149"/>
      <c r="VNX128" s="149"/>
      <c r="VNY128" s="149"/>
      <c r="VNZ128" s="149"/>
      <c r="VOA128" s="149"/>
      <c r="VOB128" s="149"/>
      <c r="VOC128" s="149"/>
      <c r="VOD128" s="149"/>
      <c r="VOE128" s="149"/>
      <c r="VOF128" s="149"/>
      <c r="VOG128" s="149"/>
      <c r="VOH128" s="149"/>
      <c r="VOI128" s="149"/>
      <c r="VOJ128" s="149"/>
      <c r="VOK128" s="149"/>
      <c r="VOL128" s="149"/>
      <c r="VOM128" s="149"/>
      <c r="VON128" s="149"/>
      <c r="VOO128" s="149"/>
      <c r="VOP128" s="149"/>
      <c r="VOQ128" s="149"/>
      <c r="VOR128" s="149"/>
      <c r="VOS128" s="149"/>
      <c r="VOT128" s="149"/>
      <c r="VOU128" s="149"/>
      <c r="VOV128" s="149"/>
      <c r="VOW128" s="149"/>
      <c r="VOX128" s="149"/>
      <c r="VOY128" s="149"/>
      <c r="VOZ128" s="149"/>
      <c r="VPA128" s="149"/>
      <c r="VPB128" s="149"/>
      <c r="VPC128" s="149"/>
      <c r="VPD128" s="149"/>
      <c r="VPE128" s="149"/>
      <c r="VPF128" s="149"/>
      <c r="VPG128" s="149"/>
      <c r="VPH128" s="149"/>
      <c r="VPI128" s="149"/>
      <c r="VPJ128" s="149"/>
      <c r="VPK128" s="149"/>
      <c r="VPL128" s="149"/>
      <c r="VPM128" s="149"/>
      <c r="VPN128" s="149"/>
      <c r="VPO128" s="149"/>
      <c r="VPP128" s="149"/>
      <c r="VPQ128" s="149"/>
      <c r="VPR128" s="149"/>
      <c r="VPS128" s="149"/>
      <c r="VPT128" s="149"/>
      <c r="VPU128" s="149"/>
      <c r="VPV128" s="149"/>
      <c r="VPW128" s="149"/>
      <c r="VPX128" s="149"/>
      <c r="VPY128" s="149"/>
      <c r="VPZ128" s="149"/>
      <c r="VQA128" s="149"/>
      <c r="VQB128" s="149"/>
      <c r="VQC128" s="149"/>
      <c r="VQD128" s="149"/>
      <c r="VQE128" s="149"/>
      <c r="VQF128" s="149"/>
      <c r="VQG128" s="149"/>
      <c r="VQH128" s="149"/>
      <c r="VQI128" s="149"/>
      <c r="VQJ128" s="149"/>
      <c r="VQK128" s="149"/>
      <c r="VQL128" s="149"/>
      <c r="VQM128" s="149"/>
      <c r="VQN128" s="149"/>
      <c r="VQO128" s="149"/>
      <c r="VQP128" s="149"/>
      <c r="VQQ128" s="149"/>
      <c r="VQR128" s="149"/>
      <c r="VQS128" s="149"/>
      <c r="VQT128" s="149"/>
      <c r="VQU128" s="149"/>
      <c r="VQV128" s="149"/>
      <c r="VQW128" s="149"/>
      <c r="VQX128" s="149"/>
      <c r="VQY128" s="149"/>
      <c r="VQZ128" s="149"/>
      <c r="VRA128" s="149"/>
      <c r="VRB128" s="149"/>
      <c r="VRC128" s="149"/>
      <c r="VRD128" s="149"/>
      <c r="VRE128" s="149"/>
      <c r="VRF128" s="149"/>
      <c r="VRG128" s="149"/>
      <c r="VRH128" s="149"/>
      <c r="VRI128" s="149"/>
      <c r="VRJ128" s="149"/>
      <c r="VRK128" s="149"/>
      <c r="VRL128" s="149"/>
      <c r="VRM128" s="149"/>
      <c r="VRN128" s="149"/>
      <c r="VRO128" s="149"/>
      <c r="VRP128" s="149"/>
      <c r="VRQ128" s="149"/>
      <c r="VRR128" s="149"/>
      <c r="VRS128" s="149"/>
      <c r="VRT128" s="149"/>
      <c r="VRU128" s="149"/>
      <c r="VRV128" s="149"/>
      <c r="VRW128" s="149"/>
      <c r="VRX128" s="149"/>
      <c r="VRY128" s="149"/>
      <c r="VRZ128" s="149"/>
      <c r="VSA128" s="149"/>
      <c r="VSB128" s="149"/>
      <c r="VSC128" s="149"/>
      <c r="VSD128" s="149"/>
      <c r="VSE128" s="149"/>
      <c r="VSF128" s="149"/>
      <c r="VSG128" s="149"/>
      <c r="VSH128" s="149"/>
      <c r="VSI128" s="149"/>
      <c r="VSJ128" s="149"/>
      <c r="VSK128" s="149"/>
      <c r="VSL128" s="149"/>
      <c r="VSM128" s="149"/>
      <c r="VSN128" s="149"/>
      <c r="VSO128" s="149"/>
      <c r="VSP128" s="149"/>
      <c r="VSQ128" s="149"/>
      <c r="VSR128" s="149"/>
      <c r="VSS128" s="149"/>
      <c r="VST128" s="149"/>
      <c r="VSU128" s="149"/>
      <c r="VSV128" s="149"/>
      <c r="VSW128" s="149"/>
      <c r="VSX128" s="149"/>
      <c r="VSY128" s="149"/>
      <c r="VSZ128" s="149"/>
      <c r="VTA128" s="149"/>
      <c r="VTB128" s="149"/>
      <c r="VTC128" s="149"/>
      <c r="VTD128" s="149"/>
      <c r="VTE128" s="149"/>
      <c r="VTF128" s="149"/>
      <c r="VTG128" s="149"/>
      <c r="VTH128" s="149"/>
      <c r="VTI128" s="149"/>
      <c r="VTJ128" s="149"/>
      <c r="VTK128" s="149"/>
      <c r="VTL128" s="149"/>
      <c r="VTM128" s="149"/>
      <c r="VTN128" s="149"/>
      <c r="VTO128" s="149"/>
      <c r="VTP128" s="149"/>
      <c r="VTQ128" s="149"/>
      <c r="VTR128" s="149"/>
      <c r="VTS128" s="149"/>
      <c r="VTT128" s="149"/>
      <c r="VTU128" s="149"/>
      <c r="VTV128" s="149"/>
      <c r="VTW128" s="149"/>
      <c r="VTX128" s="149"/>
      <c r="VTY128" s="149"/>
      <c r="VTZ128" s="149"/>
      <c r="VUA128" s="149"/>
      <c r="VUB128" s="149"/>
      <c r="VUC128" s="149"/>
      <c r="VUD128" s="149"/>
      <c r="VUE128" s="149"/>
      <c r="VUF128" s="149"/>
      <c r="VUG128" s="149"/>
      <c r="VUH128" s="149"/>
      <c r="VUI128" s="149"/>
      <c r="VUJ128" s="149"/>
      <c r="VUK128" s="149"/>
      <c r="VUL128" s="149"/>
      <c r="VUM128" s="149"/>
      <c r="VUN128" s="149"/>
      <c r="VUO128" s="149"/>
      <c r="VUP128" s="149"/>
      <c r="VUQ128" s="149"/>
      <c r="VUR128" s="149"/>
      <c r="VUS128" s="149"/>
      <c r="VUT128" s="149"/>
      <c r="VUU128" s="149"/>
      <c r="VUV128" s="149"/>
      <c r="VUW128" s="149"/>
      <c r="VUX128" s="149"/>
      <c r="VUY128" s="149"/>
      <c r="VUZ128" s="149"/>
      <c r="VVA128" s="149"/>
      <c r="VVB128" s="149"/>
      <c r="VVC128" s="149"/>
      <c r="VVD128" s="149"/>
      <c r="VVE128" s="149"/>
      <c r="VVF128" s="149"/>
      <c r="VVG128" s="149"/>
      <c r="VVH128" s="149"/>
      <c r="VVI128" s="149"/>
      <c r="VVJ128" s="149"/>
      <c r="VVK128" s="149"/>
      <c r="VVL128" s="149"/>
      <c r="VVM128" s="149"/>
      <c r="VVN128" s="149"/>
      <c r="VVO128" s="149"/>
      <c r="VVP128" s="149"/>
      <c r="VVQ128" s="149"/>
      <c r="VVR128" s="149"/>
      <c r="VVS128" s="149"/>
      <c r="VVT128" s="149"/>
      <c r="VVU128" s="149"/>
      <c r="VVV128" s="149"/>
      <c r="VVW128" s="149"/>
      <c r="VVX128" s="149"/>
      <c r="VVY128" s="149"/>
      <c r="VVZ128" s="149"/>
      <c r="VWA128" s="149"/>
      <c r="VWB128" s="149"/>
      <c r="VWC128" s="149"/>
      <c r="VWD128" s="149"/>
      <c r="VWE128" s="149"/>
      <c r="VWF128" s="149"/>
      <c r="VWG128" s="149"/>
      <c r="VWH128" s="149"/>
      <c r="VWI128" s="149"/>
      <c r="VWJ128" s="149"/>
      <c r="VWK128" s="149"/>
      <c r="VWL128" s="149"/>
      <c r="VWM128" s="149"/>
      <c r="VWN128" s="149"/>
      <c r="VWO128" s="149"/>
      <c r="VWP128" s="149"/>
      <c r="VWQ128" s="149"/>
      <c r="VWR128" s="149"/>
      <c r="VWS128" s="149"/>
      <c r="VWT128" s="149"/>
      <c r="VWU128" s="149"/>
      <c r="VWV128" s="149"/>
      <c r="VWW128" s="149"/>
      <c r="VWX128" s="149"/>
      <c r="VWY128" s="149"/>
      <c r="VWZ128" s="149"/>
      <c r="VXA128" s="149"/>
      <c r="VXB128" s="149"/>
      <c r="VXC128" s="149"/>
      <c r="VXD128" s="149"/>
      <c r="VXE128" s="149"/>
      <c r="VXF128" s="149"/>
      <c r="VXG128" s="149"/>
      <c r="VXH128" s="149"/>
      <c r="VXI128" s="149"/>
      <c r="VXJ128" s="149"/>
      <c r="VXK128" s="149"/>
      <c r="VXL128" s="149"/>
      <c r="VXM128" s="149"/>
      <c r="VXN128" s="149"/>
      <c r="VXO128" s="149"/>
      <c r="VXP128" s="149"/>
      <c r="VXQ128" s="149"/>
      <c r="VXR128" s="149"/>
      <c r="VXS128" s="149"/>
      <c r="VXT128" s="149"/>
      <c r="VXU128" s="149"/>
      <c r="VXV128" s="149"/>
      <c r="VXW128" s="149"/>
      <c r="VXX128" s="149"/>
      <c r="VXY128" s="149"/>
      <c r="VXZ128" s="149"/>
      <c r="VYA128" s="149"/>
      <c r="VYB128" s="149"/>
      <c r="VYC128" s="149"/>
      <c r="VYD128" s="149"/>
      <c r="VYE128" s="149"/>
      <c r="VYF128" s="149"/>
      <c r="VYG128" s="149"/>
      <c r="VYH128" s="149"/>
      <c r="VYI128" s="149"/>
      <c r="VYJ128" s="149"/>
      <c r="VYK128" s="149"/>
      <c r="VYL128" s="149"/>
      <c r="VYM128" s="149"/>
      <c r="VYN128" s="149"/>
      <c r="VYO128" s="149"/>
      <c r="VYP128" s="149"/>
      <c r="VYQ128" s="149"/>
      <c r="VYR128" s="149"/>
      <c r="VYS128" s="149"/>
      <c r="VYT128" s="149"/>
      <c r="VYU128" s="149"/>
      <c r="VYV128" s="149"/>
      <c r="VYW128" s="149"/>
      <c r="VYX128" s="149"/>
      <c r="VYY128" s="149"/>
      <c r="VYZ128" s="149"/>
      <c r="VZA128" s="149"/>
      <c r="VZB128" s="149"/>
      <c r="VZC128" s="149"/>
      <c r="VZD128" s="149"/>
      <c r="VZE128" s="149"/>
      <c r="VZF128" s="149"/>
      <c r="VZG128" s="149"/>
      <c r="VZH128" s="149"/>
      <c r="VZI128" s="149"/>
      <c r="VZJ128" s="149"/>
      <c r="VZK128" s="149"/>
      <c r="VZL128" s="149"/>
      <c r="VZM128" s="149"/>
      <c r="VZN128" s="149"/>
      <c r="VZO128" s="149"/>
      <c r="VZP128" s="149"/>
      <c r="VZQ128" s="149"/>
      <c r="VZR128" s="149"/>
      <c r="VZS128" s="149"/>
      <c r="VZT128" s="149"/>
      <c r="VZU128" s="149"/>
      <c r="VZV128" s="149"/>
      <c r="VZW128" s="149"/>
      <c r="VZX128" s="149"/>
      <c r="VZY128" s="149"/>
      <c r="VZZ128" s="149"/>
      <c r="WAA128" s="149"/>
      <c r="WAB128" s="149"/>
      <c r="WAC128" s="149"/>
      <c r="WAD128" s="149"/>
      <c r="WAE128" s="149"/>
      <c r="WAF128" s="149"/>
      <c r="WAG128" s="149"/>
      <c r="WAH128" s="149"/>
      <c r="WAI128" s="149"/>
      <c r="WAJ128" s="149"/>
      <c r="WAK128" s="149"/>
      <c r="WAL128" s="149"/>
      <c r="WAM128" s="149"/>
      <c r="WAN128" s="149"/>
      <c r="WAO128" s="149"/>
      <c r="WAP128" s="149"/>
      <c r="WAQ128" s="149"/>
      <c r="WAR128" s="149"/>
      <c r="WAS128" s="149"/>
      <c r="WAT128" s="149"/>
      <c r="WAU128" s="149"/>
      <c r="WAV128" s="149"/>
      <c r="WAW128" s="149"/>
      <c r="WAX128" s="149"/>
      <c r="WAY128" s="149"/>
      <c r="WAZ128" s="149"/>
      <c r="WBA128" s="149"/>
      <c r="WBB128" s="149"/>
      <c r="WBC128" s="149"/>
      <c r="WBD128" s="149"/>
      <c r="WBE128" s="149"/>
      <c r="WBF128" s="149"/>
      <c r="WBG128" s="149"/>
      <c r="WBH128" s="149"/>
      <c r="WBI128" s="149"/>
      <c r="WBJ128" s="149"/>
      <c r="WBK128" s="149"/>
      <c r="WBL128" s="149"/>
      <c r="WBM128" s="149"/>
      <c r="WBN128" s="149"/>
      <c r="WBO128" s="149"/>
      <c r="WBP128" s="149"/>
      <c r="WBQ128" s="149"/>
      <c r="WBR128" s="149"/>
      <c r="WBS128" s="149"/>
      <c r="WBT128" s="149"/>
      <c r="WBU128" s="149"/>
      <c r="WBV128" s="149"/>
      <c r="WBW128" s="149"/>
      <c r="WBX128" s="149"/>
      <c r="WBY128" s="149"/>
      <c r="WBZ128" s="149"/>
      <c r="WCA128" s="149"/>
      <c r="WCB128" s="149"/>
      <c r="WCC128" s="149"/>
      <c r="WCD128" s="149"/>
      <c r="WCE128" s="149"/>
      <c r="WCF128" s="149"/>
      <c r="WCG128" s="149"/>
      <c r="WCH128" s="149"/>
      <c r="WCI128" s="149"/>
      <c r="WCJ128" s="149"/>
      <c r="WCK128" s="149"/>
      <c r="WCL128" s="149"/>
      <c r="WCM128" s="149"/>
      <c r="WCN128" s="149"/>
      <c r="WCO128" s="149"/>
      <c r="WCP128" s="149"/>
      <c r="WCQ128" s="149"/>
      <c r="WCR128" s="149"/>
      <c r="WCS128" s="149"/>
      <c r="WCT128" s="149"/>
      <c r="WCU128" s="149"/>
      <c r="WCV128" s="149"/>
      <c r="WCW128" s="149"/>
      <c r="WCX128" s="149"/>
      <c r="WCY128" s="149"/>
      <c r="WCZ128" s="149"/>
      <c r="WDA128" s="149"/>
      <c r="WDB128" s="149"/>
      <c r="WDC128" s="149"/>
      <c r="WDD128" s="149"/>
      <c r="WDE128" s="149"/>
      <c r="WDF128" s="149"/>
      <c r="WDG128" s="149"/>
      <c r="WDH128" s="149"/>
      <c r="WDI128" s="149"/>
      <c r="WDJ128" s="149"/>
      <c r="WDK128" s="149"/>
      <c r="WDL128" s="149"/>
      <c r="WDM128" s="149"/>
      <c r="WDN128" s="149"/>
      <c r="WDO128" s="149"/>
      <c r="WDP128" s="149"/>
      <c r="WDQ128" s="149"/>
      <c r="WDR128" s="149"/>
      <c r="WDS128" s="149"/>
      <c r="WDT128" s="149"/>
      <c r="WDU128" s="149"/>
      <c r="WDV128" s="149"/>
      <c r="WDW128" s="149"/>
      <c r="WDX128" s="149"/>
      <c r="WDY128" s="149"/>
      <c r="WDZ128" s="149"/>
      <c r="WEA128" s="149"/>
      <c r="WEB128" s="149"/>
      <c r="WEC128" s="149"/>
      <c r="WED128" s="149"/>
      <c r="WEE128" s="149"/>
      <c r="WEF128" s="149"/>
      <c r="WEG128" s="149"/>
      <c r="WEH128" s="149"/>
      <c r="WEI128" s="149"/>
      <c r="WEJ128" s="149"/>
      <c r="WEK128" s="149"/>
      <c r="WEL128" s="149"/>
      <c r="WEM128" s="149"/>
      <c r="WEN128" s="149"/>
      <c r="WEO128" s="149"/>
      <c r="WEP128" s="149"/>
      <c r="WEQ128" s="149"/>
      <c r="WER128" s="149"/>
      <c r="WES128" s="149"/>
      <c r="WET128" s="149"/>
      <c r="WEU128" s="149"/>
      <c r="WEV128" s="149"/>
      <c r="WEW128" s="149"/>
      <c r="WEX128" s="149"/>
      <c r="WEY128" s="149"/>
      <c r="WEZ128" s="149"/>
      <c r="WFA128" s="149"/>
      <c r="WFB128" s="149"/>
      <c r="WFC128" s="149"/>
      <c r="WFD128" s="149"/>
      <c r="WFE128" s="149"/>
      <c r="WFF128" s="149"/>
      <c r="WFG128" s="149"/>
      <c r="WFH128" s="149"/>
      <c r="WFI128" s="149"/>
      <c r="WFJ128" s="149"/>
      <c r="WFK128" s="149"/>
      <c r="WFL128" s="149"/>
      <c r="WFM128" s="149"/>
      <c r="WFN128" s="149"/>
      <c r="WFO128" s="149"/>
      <c r="WFP128" s="149"/>
      <c r="WFQ128" s="149"/>
      <c r="WFR128" s="149"/>
      <c r="WFS128" s="149"/>
      <c r="WFT128" s="149"/>
      <c r="WFU128" s="149"/>
      <c r="WFV128" s="149"/>
      <c r="WFW128" s="149"/>
      <c r="WFX128" s="149"/>
      <c r="WFY128" s="149"/>
      <c r="WFZ128" s="149"/>
      <c r="WGA128" s="149"/>
      <c r="WGB128" s="149"/>
      <c r="WGC128" s="149"/>
      <c r="WGD128" s="149"/>
      <c r="WGE128" s="149"/>
      <c r="WGF128" s="149"/>
      <c r="WGG128" s="149"/>
      <c r="WGH128" s="149"/>
      <c r="WGI128" s="149"/>
      <c r="WGJ128" s="149"/>
      <c r="WGK128" s="149"/>
      <c r="WGL128" s="149"/>
      <c r="WGM128" s="149"/>
      <c r="WGN128" s="149"/>
      <c r="WGO128" s="149"/>
      <c r="WGP128" s="149"/>
      <c r="WGQ128" s="149"/>
      <c r="WGR128" s="149"/>
      <c r="WGS128" s="149"/>
      <c r="WGT128" s="149"/>
      <c r="WGU128" s="149"/>
      <c r="WGV128" s="149"/>
      <c r="WGW128" s="149"/>
      <c r="WGX128" s="149"/>
      <c r="WGY128" s="149"/>
      <c r="WGZ128" s="149"/>
      <c r="WHA128" s="149"/>
      <c r="WHB128" s="149"/>
      <c r="WHC128" s="149"/>
      <c r="WHD128" s="149"/>
      <c r="WHE128" s="149"/>
      <c r="WHF128" s="149"/>
      <c r="WHG128" s="149"/>
      <c r="WHH128" s="149"/>
      <c r="WHI128" s="149"/>
      <c r="WHJ128" s="149"/>
      <c r="WHK128" s="149"/>
      <c r="WHL128" s="149"/>
      <c r="WHM128" s="149"/>
      <c r="WHN128" s="149"/>
      <c r="WHO128" s="149"/>
      <c r="WHP128" s="149"/>
      <c r="WHQ128" s="149"/>
      <c r="WHR128" s="149"/>
      <c r="WHS128" s="149"/>
      <c r="WHT128" s="149"/>
      <c r="WHU128" s="149"/>
      <c r="WHV128" s="149"/>
      <c r="WHW128" s="149"/>
      <c r="WHX128" s="149"/>
      <c r="WHY128" s="149"/>
      <c r="WHZ128" s="149"/>
      <c r="WIA128" s="149"/>
      <c r="WIB128" s="149"/>
      <c r="WIC128" s="149"/>
      <c r="WID128" s="149"/>
      <c r="WIE128" s="149"/>
      <c r="WIF128" s="149"/>
      <c r="WIG128" s="149"/>
      <c r="WIH128" s="149"/>
      <c r="WII128" s="149"/>
      <c r="WIJ128" s="149"/>
      <c r="WIK128" s="149"/>
      <c r="WIL128" s="149"/>
      <c r="WIM128" s="149"/>
      <c r="WIN128" s="149"/>
      <c r="WIO128" s="149"/>
      <c r="WIP128" s="149"/>
      <c r="WIQ128" s="149"/>
      <c r="WIR128" s="149"/>
      <c r="WIS128" s="149"/>
      <c r="WIT128" s="149"/>
      <c r="WIU128" s="149"/>
      <c r="WIV128" s="149"/>
      <c r="WIW128" s="149"/>
      <c r="WIX128" s="149"/>
      <c r="WIY128" s="149"/>
      <c r="WIZ128" s="149"/>
      <c r="WJA128" s="149"/>
      <c r="WJB128" s="149"/>
      <c r="WJC128" s="149"/>
      <c r="WJD128" s="149"/>
      <c r="WJE128" s="149"/>
      <c r="WJF128" s="149"/>
      <c r="WJG128" s="149"/>
      <c r="WJH128" s="149"/>
      <c r="WJI128" s="149"/>
      <c r="WJJ128" s="149"/>
      <c r="WJK128" s="149"/>
      <c r="WJL128" s="149"/>
      <c r="WJM128" s="149"/>
      <c r="WJN128" s="149"/>
      <c r="WJO128" s="149"/>
      <c r="WJP128" s="149"/>
      <c r="WJQ128" s="149"/>
      <c r="WJR128" s="149"/>
      <c r="WJS128" s="149"/>
      <c r="WJT128" s="149"/>
      <c r="WJU128" s="149"/>
      <c r="WJV128" s="149"/>
      <c r="WJW128" s="149"/>
      <c r="WJX128" s="149"/>
      <c r="WJY128" s="149"/>
      <c r="WJZ128" s="149"/>
      <c r="WKA128" s="149"/>
      <c r="WKB128" s="149"/>
      <c r="WKC128" s="149"/>
      <c r="WKD128" s="149"/>
      <c r="WKE128" s="149"/>
      <c r="WKF128" s="149"/>
      <c r="WKG128" s="149"/>
      <c r="WKH128" s="149"/>
      <c r="WKI128" s="149"/>
      <c r="WKJ128" s="149"/>
      <c r="WKK128" s="149"/>
      <c r="WKL128" s="149"/>
      <c r="WKM128" s="149"/>
      <c r="WKN128" s="149"/>
      <c r="WKO128" s="149"/>
      <c r="WKP128" s="149"/>
      <c r="WKQ128" s="149"/>
      <c r="WKR128" s="149"/>
      <c r="WKS128" s="149"/>
      <c r="WKT128" s="149"/>
      <c r="WKU128" s="149"/>
      <c r="WKV128" s="149"/>
      <c r="WKW128" s="149"/>
      <c r="WKX128" s="149"/>
      <c r="WKY128" s="149"/>
      <c r="WKZ128" s="149"/>
      <c r="WLA128" s="149"/>
      <c r="WLB128" s="149"/>
      <c r="WLC128" s="149"/>
      <c r="WLD128" s="149"/>
      <c r="WLE128" s="149"/>
      <c r="WLF128" s="149"/>
      <c r="WLG128" s="149"/>
      <c r="WLH128" s="149"/>
      <c r="WLI128" s="149"/>
      <c r="WLJ128" s="149"/>
      <c r="WLK128" s="149"/>
      <c r="WLL128" s="149"/>
      <c r="WLM128" s="149"/>
      <c r="WLN128" s="149"/>
      <c r="WLO128" s="149"/>
      <c r="WLP128" s="149"/>
      <c r="WLQ128" s="149"/>
      <c r="WLR128" s="149"/>
      <c r="WLS128" s="149"/>
      <c r="WLT128" s="149"/>
      <c r="WLU128" s="149"/>
      <c r="WLV128" s="149"/>
      <c r="WLW128" s="149"/>
      <c r="WLX128" s="149"/>
      <c r="WLY128" s="149"/>
      <c r="WLZ128" s="149"/>
      <c r="WMA128" s="149"/>
      <c r="WMB128" s="149"/>
      <c r="WMC128" s="149"/>
      <c r="WMD128" s="149"/>
      <c r="WME128" s="149"/>
      <c r="WMF128" s="149"/>
      <c r="WMG128" s="149"/>
      <c r="WMH128" s="149"/>
      <c r="WMI128" s="149"/>
      <c r="WMJ128" s="149"/>
      <c r="WMK128" s="149"/>
      <c r="WML128" s="149"/>
      <c r="WMM128" s="149"/>
      <c r="WMN128" s="149"/>
      <c r="WMO128" s="149"/>
      <c r="WMP128" s="149"/>
      <c r="WMQ128" s="149"/>
      <c r="WMR128" s="149"/>
      <c r="WMS128" s="149"/>
      <c r="WMT128" s="149"/>
      <c r="WMU128" s="149"/>
      <c r="WMV128" s="149"/>
      <c r="WMW128" s="149"/>
      <c r="WMX128" s="149"/>
      <c r="WMY128" s="149"/>
      <c r="WMZ128" s="149"/>
      <c r="WNA128" s="149"/>
      <c r="WNB128" s="149"/>
      <c r="WNC128" s="149"/>
      <c r="WND128" s="149"/>
      <c r="WNE128" s="149"/>
      <c r="WNF128" s="149"/>
      <c r="WNG128" s="149"/>
      <c r="WNH128" s="149"/>
      <c r="WNI128" s="149"/>
      <c r="WNJ128" s="149"/>
      <c r="WNK128" s="149"/>
      <c r="WNL128" s="149"/>
      <c r="WNM128" s="149"/>
      <c r="WNN128" s="149"/>
      <c r="WNO128" s="149"/>
      <c r="WNP128" s="149"/>
      <c r="WNQ128" s="149"/>
      <c r="WNR128" s="149"/>
      <c r="WNS128" s="149"/>
      <c r="WNT128" s="149"/>
      <c r="WNU128" s="149"/>
      <c r="WNV128" s="149"/>
      <c r="WNW128" s="149"/>
      <c r="WNX128" s="149"/>
      <c r="WNY128" s="149"/>
      <c r="WNZ128" s="149"/>
      <c r="WOA128" s="149"/>
      <c r="WOB128" s="149"/>
      <c r="WOC128" s="149"/>
      <c r="WOD128" s="149"/>
      <c r="WOE128" s="149"/>
      <c r="WOF128" s="149"/>
      <c r="WOG128" s="149"/>
      <c r="WOH128" s="149"/>
      <c r="WOI128" s="149"/>
      <c r="WOJ128" s="149"/>
      <c r="WOK128" s="149"/>
      <c r="WOL128" s="149"/>
      <c r="WOM128" s="149"/>
      <c r="WON128" s="149"/>
      <c r="WOO128" s="149"/>
      <c r="WOP128" s="149"/>
      <c r="WOQ128" s="149"/>
      <c r="WOR128" s="149"/>
      <c r="WOS128" s="149"/>
      <c r="WOT128" s="149"/>
      <c r="WOU128" s="149"/>
      <c r="WOV128" s="149"/>
      <c r="WOW128" s="149"/>
      <c r="WOX128" s="149"/>
      <c r="WOY128" s="149"/>
      <c r="WOZ128" s="149"/>
      <c r="WPA128" s="149"/>
      <c r="WPB128" s="149"/>
      <c r="WPC128" s="149"/>
      <c r="WPD128" s="149"/>
      <c r="WPE128" s="149"/>
      <c r="WPF128" s="149"/>
      <c r="WPG128" s="149"/>
      <c r="WPH128" s="149"/>
      <c r="WPI128" s="149"/>
      <c r="WPJ128" s="149"/>
      <c r="WPK128" s="149"/>
      <c r="WPL128" s="149"/>
      <c r="WPM128" s="149"/>
      <c r="WPN128" s="149"/>
      <c r="WPO128" s="149"/>
      <c r="WPP128" s="149"/>
      <c r="WPQ128" s="149"/>
      <c r="WPR128" s="149"/>
      <c r="WPS128" s="149"/>
      <c r="WPT128" s="149"/>
      <c r="WPU128" s="149"/>
      <c r="WPV128" s="149"/>
      <c r="WPW128" s="149"/>
      <c r="WPX128" s="149"/>
      <c r="WPY128" s="149"/>
      <c r="WPZ128" s="149"/>
      <c r="WQA128" s="149"/>
      <c r="WQB128" s="149"/>
      <c r="WQC128" s="149"/>
      <c r="WQD128" s="149"/>
      <c r="WQE128" s="149"/>
      <c r="WQF128" s="149"/>
      <c r="WQG128" s="149"/>
      <c r="WQH128" s="149"/>
      <c r="WQI128" s="149"/>
      <c r="WQJ128" s="149"/>
      <c r="WQK128" s="149"/>
      <c r="WQL128" s="149"/>
      <c r="WQM128" s="149"/>
      <c r="WQN128" s="149"/>
      <c r="WQO128" s="149"/>
      <c r="WQP128" s="149"/>
      <c r="WQQ128" s="149"/>
      <c r="WQR128" s="149"/>
      <c r="WQS128" s="149"/>
      <c r="WQT128" s="149"/>
      <c r="WQU128" s="149"/>
      <c r="WQV128" s="149"/>
      <c r="WQW128" s="149"/>
      <c r="WQX128" s="149"/>
      <c r="WQY128" s="149"/>
      <c r="WQZ128" s="149"/>
      <c r="WRA128" s="149"/>
      <c r="WRB128" s="149"/>
      <c r="WRC128" s="149"/>
      <c r="WRD128" s="149"/>
      <c r="WRE128" s="149"/>
      <c r="WRF128" s="149"/>
      <c r="WRG128" s="149"/>
      <c r="WRH128" s="149"/>
      <c r="WRI128" s="149"/>
      <c r="WRJ128" s="149"/>
      <c r="WRK128" s="149"/>
      <c r="WRL128" s="149"/>
      <c r="WRM128" s="149"/>
      <c r="WRN128" s="149"/>
      <c r="WRO128" s="149"/>
      <c r="WRP128" s="149"/>
      <c r="WRQ128" s="149"/>
      <c r="WRR128" s="149"/>
      <c r="WRS128" s="149"/>
      <c r="WRT128" s="149"/>
      <c r="WRU128" s="149"/>
      <c r="WRV128" s="149"/>
      <c r="WRW128" s="149"/>
      <c r="WRX128" s="149"/>
      <c r="WRY128" s="149"/>
      <c r="WRZ128" s="149"/>
      <c r="WSA128" s="149"/>
      <c r="WSB128" s="149"/>
      <c r="WSC128" s="149"/>
      <c r="WSD128" s="149"/>
      <c r="WSE128" s="149"/>
      <c r="WSF128" s="149"/>
      <c r="WSG128" s="149"/>
      <c r="WSH128" s="149"/>
      <c r="WSI128" s="149"/>
      <c r="WSJ128" s="149"/>
      <c r="WSK128" s="149"/>
      <c r="WSL128" s="149"/>
      <c r="WSM128" s="149"/>
      <c r="WSN128" s="149"/>
      <c r="WSO128" s="149"/>
      <c r="WSP128" s="149"/>
      <c r="WSQ128" s="149"/>
      <c r="WSR128" s="149"/>
      <c r="WSS128" s="149"/>
      <c r="WST128" s="149"/>
      <c r="WSU128" s="149"/>
      <c r="WSV128" s="149"/>
      <c r="WSW128" s="149"/>
      <c r="WSX128" s="149"/>
      <c r="WSY128" s="149"/>
      <c r="WSZ128" s="149"/>
      <c r="WTA128" s="149"/>
      <c r="WTB128" s="149"/>
      <c r="WTC128" s="149"/>
      <c r="WTD128" s="149"/>
      <c r="WTE128" s="149"/>
      <c r="WTF128" s="149"/>
      <c r="WTG128" s="149"/>
      <c r="WTH128" s="149"/>
      <c r="WTI128" s="149"/>
      <c r="WTJ128" s="149"/>
      <c r="WTK128" s="149"/>
      <c r="WTL128" s="149"/>
      <c r="WTM128" s="149"/>
      <c r="WTN128" s="149"/>
      <c r="WTO128" s="149"/>
      <c r="WTP128" s="149"/>
      <c r="WTQ128" s="149"/>
      <c r="WTR128" s="149"/>
      <c r="WTS128" s="149"/>
      <c r="WTT128" s="149"/>
      <c r="WTU128" s="149"/>
      <c r="WTV128" s="149"/>
      <c r="WTW128" s="149"/>
      <c r="WTX128" s="149"/>
      <c r="WTY128" s="149"/>
      <c r="WTZ128" s="149"/>
      <c r="WUA128" s="149"/>
      <c r="WUB128" s="149"/>
      <c r="WUC128" s="149"/>
      <c r="WUD128" s="149"/>
      <c r="WUE128" s="149"/>
      <c r="WUF128" s="149"/>
      <c r="WUG128" s="149"/>
      <c r="WUH128" s="149"/>
      <c r="WUI128" s="149"/>
      <c r="WUJ128" s="149"/>
      <c r="WUK128" s="149"/>
      <c r="WUL128" s="149"/>
      <c r="WUM128" s="149"/>
      <c r="WUN128" s="149"/>
      <c r="WUO128" s="149"/>
      <c r="WUP128" s="149"/>
      <c r="WUQ128" s="149"/>
      <c r="WUR128" s="149"/>
      <c r="WUS128" s="149"/>
      <c r="WUT128" s="149"/>
      <c r="WUU128" s="149"/>
      <c r="WUV128" s="149"/>
      <c r="WUW128" s="149"/>
      <c r="WUX128" s="149"/>
      <c r="WUY128" s="149"/>
      <c r="WUZ128" s="149"/>
      <c r="WVA128" s="149"/>
      <c r="WVB128" s="149"/>
      <c r="WVC128" s="149"/>
      <c r="WVD128" s="149"/>
      <c r="WVE128" s="149"/>
      <c r="WVF128" s="149"/>
      <c r="WVG128" s="149"/>
      <c r="WVH128" s="149"/>
      <c r="WVI128" s="149"/>
      <c r="WVJ128" s="149"/>
      <c r="WVK128" s="149"/>
      <c r="WVL128" s="149"/>
      <c r="WVM128" s="149"/>
      <c r="WVN128" s="149"/>
      <c r="WVO128" s="149"/>
      <c r="WVP128" s="149"/>
      <c r="WVQ128" s="149"/>
      <c r="WVR128" s="149"/>
      <c r="WVS128" s="149"/>
      <c r="WVT128" s="149"/>
      <c r="WVU128" s="149"/>
      <c r="WVV128" s="149"/>
      <c r="WVW128" s="149"/>
      <c r="WVX128" s="149"/>
      <c r="WVY128" s="149"/>
      <c r="WVZ128" s="149"/>
      <c r="WWA128" s="149"/>
      <c r="WWB128" s="149"/>
      <c r="WWC128" s="149"/>
      <c r="WWD128" s="149"/>
      <c r="WWE128" s="149"/>
      <c r="WWF128" s="149"/>
      <c r="WWG128" s="149"/>
      <c r="WWH128" s="149"/>
      <c r="WWI128" s="149"/>
      <c r="WWJ128" s="149"/>
      <c r="WWK128" s="149"/>
      <c r="WWL128" s="149"/>
      <c r="WWM128" s="149"/>
      <c r="WWN128" s="149"/>
      <c r="WWO128" s="149"/>
      <c r="WWP128" s="149"/>
      <c r="WWQ128" s="149"/>
      <c r="WWR128" s="149"/>
      <c r="WWS128" s="149"/>
      <c r="WWT128" s="149"/>
      <c r="WWU128" s="149"/>
      <c r="WWV128" s="149"/>
      <c r="WWW128" s="149"/>
      <c r="WWX128" s="149"/>
      <c r="WWY128" s="149"/>
      <c r="WWZ128" s="149"/>
      <c r="WXA128" s="149"/>
      <c r="WXB128" s="149"/>
      <c r="WXC128" s="149"/>
      <c r="WXD128" s="149"/>
      <c r="WXE128" s="149"/>
      <c r="WXF128" s="149"/>
      <c r="WXG128" s="149"/>
      <c r="WXH128" s="149"/>
      <c r="WXI128" s="149"/>
      <c r="WXJ128" s="149"/>
      <c r="WXK128" s="149"/>
      <c r="WXL128" s="149"/>
      <c r="WXM128" s="149"/>
      <c r="WXN128" s="149"/>
      <c r="WXO128" s="149"/>
      <c r="WXP128" s="149"/>
      <c r="WXQ128" s="149"/>
      <c r="WXR128" s="149"/>
      <c r="WXS128" s="149"/>
      <c r="WXT128" s="149"/>
      <c r="WXU128" s="149"/>
      <c r="WXV128" s="149"/>
      <c r="WXW128" s="149"/>
      <c r="WXX128" s="149"/>
      <c r="WXY128" s="149"/>
      <c r="WXZ128" s="149"/>
      <c r="WYA128" s="149"/>
      <c r="WYB128" s="149"/>
      <c r="WYC128" s="149"/>
      <c r="WYD128" s="149"/>
      <c r="WYE128" s="149"/>
      <c r="WYF128" s="149"/>
      <c r="WYG128" s="149"/>
      <c r="WYH128" s="149"/>
      <c r="WYI128" s="149"/>
      <c r="WYJ128" s="149"/>
      <c r="WYK128" s="149"/>
      <c r="WYL128" s="149"/>
      <c r="WYM128" s="149"/>
      <c r="WYN128" s="149"/>
      <c r="WYO128" s="149"/>
      <c r="WYP128" s="149"/>
      <c r="WYQ128" s="149"/>
      <c r="WYR128" s="149"/>
      <c r="WYS128" s="149"/>
      <c r="WYT128" s="149"/>
      <c r="WYU128" s="149"/>
      <c r="WYV128" s="149"/>
      <c r="WYW128" s="149"/>
      <c r="WYX128" s="149"/>
      <c r="WYY128" s="149"/>
      <c r="WYZ128" s="149"/>
      <c r="WZA128" s="149"/>
      <c r="WZB128" s="149"/>
      <c r="WZC128" s="149"/>
      <c r="WZD128" s="149"/>
      <c r="WZE128" s="149"/>
      <c r="WZF128" s="149"/>
      <c r="WZG128" s="149"/>
      <c r="WZH128" s="149"/>
      <c r="WZI128" s="149"/>
      <c r="WZJ128" s="149"/>
      <c r="WZK128" s="149"/>
      <c r="WZL128" s="149"/>
      <c r="WZM128" s="149"/>
      <c r="WZN128" s="149"/>
      <c r="WZO128" s="149"/>
      <c r="WZP128" s="149"/>
      <c r="WZQ128" s="149"/>
      <c r="WZR128" s="149"/>
      <c r="WZS128" s="149"/>
      <c r="WZT128" s="149"/>
      <c r="WZU128" s="149"/>
      <c r="WZV128" s="149"/>
      <c r="WZW128" s="149"/>
      <c r="WZX128" s="149"/>
      <c r="WZY128" s="149"/>
      <c r="WZZ128" s="149"/>
      <c r="XAA128" s="149"/>
      <c r="XAB128" s="149"/>
      <c r="XAC128" s="149"/>
      <c r="XAD128" s="149"/>
      <c r="XAE128" s="149"/>
      <c r="XAF128" s="149"/>
      <c r="XAG128" s="149"/>
      <c r="XAH128" s="149"/>
      <c r="XAI128" s="149"/>
      <c r="XAJ128" s="149"/>
      <c r="XAK128" s="149"/>
      <c r="XAL128" s="149"/>
      <c r="XAM128" s="149"/>
      <c r="XAN128" s="149"/>
      <c r="XAO128" s="149"/>
      <c r="XAP128" s="149"/>
      <c r="XAQ128" s="149"/>
      <c r="XAR128" s="149"/>
      <c r="XAS128" s="149"/>
      <c r="XAT128" s="149"/>
      <c r="XAU128" s="149"/>
      <c r="XAV128" s="149"/>
      <c r="XAW128" s="149"/>
      <c r="XAX128" s="149"/>
      <c r="XAY128" s="149"/>
      <c r="XAZ128" s="149"/>
      <c r="XBA128" s="149"/>
      <c r="XBB128" s="149"/>
      <c r="XBC128" s="149"/>
      <c r="XBD128" s="149"/>
      <c r="XBE128" s="149"/>
      <c r="XBF128" s="149"/>
      <c r="XBG128" s="149"/>
      <c r="XBH128" s="149"/>
      <c r="XBI128" s="149"/>
      <c r="XBJ128" s="149"/>
      <c r="XBK128" s="149"/>
      <c r="XBL128" s="149"/>
      <c r="XBM128" s="149"/>
      <c r="XBN128" s="149"/>
      <c r="XBO128" s="149"/>
      <c r="XBP128" s="149"/>
      <c r="XBQ128" s="149"/>
      <c r="XBR128" s="149"/>
      <c r="XBS128" s="149"/>
      <c r="XBT128" s="149"/>
      <c r="XBU128" s="149"/>
      <c r="XBV128" s="149"/>
      <c r="XBW128" s="149"/>
      <c r="XBX128" s="149"/>
      <c r="XBY128" s="149"/>
      <c r="XBZ128" s="149"/>
      <c r="XCA128" s="149"/>
      <c r="XCB128" s="149"/>
      <c r="XCC128" s="149"/>
      <c r="XCD128" s="149"/>
      <c r="XCE128" s="149"/>
      <c r="XCF128" s="149"/>
      <c r="XCG128" s="149"/>
      <c r="XCH128" s="149"/>
      <c r="XCI128" s="149"/>
      <c r="XCJ128" s="149"/>
      <c r="XCK128" s="149"/>
      <c r="XCL128" s="149"/>
      <c r="XCM128" s="149"/>
      <c r="XCN128" s="149"/>
      <c r="XCO128" s="149"/>
      <c r="XCP128" s="149"/>
      <c r="XCQ128" s="149"/>
      <c r="XCR128" s="149"/>
      <c r="XCS128" s="149"/>
      <c r="XCT128" s="149"/>
      <c r="XCU128" s="149"/>
      <c r="XCV128" s="149"/>
      <c r="XCW128" s="149"/>
      <c r="XCX128" s="149"/>
      <c r="XCY128" s="149"/>
      <c r="XCZ128" s="149"/>
      <c r="XDA128" s="149"/>
      <c r="XDB128" s="149"/>
      <c r="XDC128" s="149"/>
      <c r="XDD128" s="149"/>
      <c r="XDE128" s="149"/>
      <c r="XDF128" s="149"/>
      <c r="XDG128" s="149"/>
      <c r="XDH128" s="149"/>
      <c r="XDI128" s="149"/>
      <c r="XDJ128" s="149"/>
      <c r="XDK128" s="149"/>
      <c r="XDL128" s="149"/>
      <c r="XDM128" s="149"/>
      <c r="XDN128" s="149"/>
      <c r="XDO128" s="149"/>
      <c r="XDP128" s="149"/>
      <c r="XDQ128" s="149"/>
      <c r="XDR128" s="149"/>
      <c r="XDS128" s="149"/>
      <c r="XDT128" s="149"/>
      <c r="XDU128" s="149"/>
      <c r="XDV128" s="149"/>
      <c r="XDW128" s="149"/>
    </row>
    <row r="129" spans="1:31" s="177" customFormat="1" ht="126.75" customHeight="1" x14ac:dyDescent="0.25">
      <c r="A129" s="285" t="s">
        <v>283</v>
      </c>
      <c r="B129" s="286" t="s">
        <v>95</v>
      </c>
      <c r="C129" s="287" t="s">
        <v>362</v>
      </c>
      <c r="D129" s="287" t="s">
        <v>362</v>
      </c>
      <c r="E129" s="288">
        <f>SUM(E130:E131)</f>
        <v>4.3250000000000002</v>
      </c>
      <c r="F129" s="289">
        <f>SUM(F130:F131)</f>
        <v>11563.951000000001</v>
      </c>
      <c r="G129" s="290">
        <v>89</v>
      </c>
      <c r="H129" s="289">
        <f>SUM(H130:H131)</f>
        <v>10291.916389999999</v>
      </c>
      <c r="I129" s="289">
        <f>SUM(I130:I131)</f>
        <v>0</v>
      </c>
      <c r="J129" s="289">
        <f>SUM(J130:J131)</f>
        <v>0</v>
      </c>
      <c r="K129" s="291">
        <v>44854</v>
      </c>
      <c r="L129" s="308" t="s">
        <v>1022</v>
      </c>
      <c r="M129" s="308" t="s">
        <v>1023</v>
      </c>
      <c r="N129" s="295" t="s">
        <v>253</v>
      </c>
      <c r="O129" s="307" t="s">
        <v>227</v>
      </c>
      <c r="P129" s="294"/>
      <c r="Q129" s="396" t="s">
        <v>227</v>
      </c>
      <c r="R129" s="386" t="s">
        <v>227</v>
      </c>
      <c r="S129" s="473" t="s">
        <v>227</v>
      </c>
      <c r="T129" s="165"/>
      <c r="U129" s="448"/>
      <c r="V129" s="176"/>
    </row>
    <row r="130" spans="1:31" s="177" customFormat="1" ht="81.75" customHeight="1" x14ac:dyDescent="0.25">
      <c r="A130" s="269" t="s">
        <v>284</v>
      </c>
      <c r="B130" s="270" t="s">
        <v>95</v>
      </c>
      <c r="C130" s="271" t="s">
        <v>362</v>
      </c>
      <c r="D130" s="272" t="s">
        <v>1019</v>
      </c>
      <c r="E130" s="273">
        <v>4</v>
      </c>
      <c r="F130" s="320">
        <v>9303.8590000000004</v>
      </c>
      <c r="G130" s="322">
        <v>89</v>
      </c>
      <c r="H130" s="274">
        <f>ROUNDDOWN(F130*G130/100,5)</f>
        <v>8280.4345099999991</v>
      </c>
      <c r="I130" s="276"/>
      <c r="J130" s="276"/>
      <c r="K130" s="278"/>
      <c r="L130" s="278"/>
      <c r="M130" s="278"/>
      <c r="N130" s="279"/>
      <c r="O130" s="280" t="s">
        <v>1020</v>
      </c>
      <c r="P130" s="342">
        <v>7</v>
      </c>
      <c r="Q130" s="342" t="s">
        <v>683</v>
      </c>
      <c r="R130" s="342" t="s">
        <v>683</v>
      </c>
      <c r="S130" s="471" t="s">
        <v>227</v>
      </c>
      <c r="T130" s="49">
        <v>1</v>
      </c>
      <c r="U130" s="447"/>
      <c r="V130" s="176"/>
    </row>
    <row r="131" spans="1:31" s="177" customFormat="1" ht="103.5" customHeight="1" x14ac:dyDescent="0.25">
      <c r="A131" s="269" t="s">
        <v>1528</v>
      </c>
      <c r="B131" s="270" t="s">
        <v>95</v>
      </c>
      <c r="C131" s="271" t="s">
        <v>362</v>
      </c>
      <c r="D131" s="272" t="s">
        <v>442</v>
      </c>
      <c r="E131" s="273">
        <v>0.32500000000000001</v>
      </c>
      <c r="F131" s="320">
        <v>2260.0920000000001</v>
      </c>
      <c r="G131" s="322">
        <v>89</v>
      </c>
      <c r="H131" s="274">
        <f>ROUNDDOWN(F131*G131/100,5)</f>
        <v>2011.48188</v>
      </c>
      <c r="I131" s="276"/>
      <c r="J131" s="276"/>
      <c r="K131" s="278"/>
      <c r="L131" s="278"/>
      <c r="M131" s="278"/>
      <c r="N131" s="279"/>
      <c r="O131" s="280" t="s">
        <v>1021</v>
      </c>
      <c r="P131" s="342">
        <v>5</v>
      </c>
      <c r="Q131" s="342" t="s">
        <v>683</v>
      </c>
      <c r="R131" s="342" t="s">
        <v>683</v>
      </c>
      <c r="S131" s="471" t="s">
        <v>227</v>
      </c>
      <c r="T131" s="49">
        <v>1</v>
      </c>
      <c r="U131" s="447"/>
      <c r="V131" s="176"/>
    </row>
    <row r="132" spans="1:31" s="344" customFormat="1" ht="95.25" customHeight="1" x14ac:dyDescent="0.25">
      <c r="A132" s="285" t="s">
        <v>285</v>
      </c>
      <c r="B132" s="286" t="s">
        <v>95</v>
      </c>
      <c r="C132" s="287" t="s">
        <v>104</v>
      </c>
      <c r="D132" s="286" t="s">
        <v>104</v>
      </c>
      <c r="E132" s="288">
        <f>SUBTOTAL(9,E133:E136)</f>
        <v>2.3570000000000002</v>
      </c>
      <c r="F132" s="289">
        <f>F133+F134+F135+F136</f>
        <v>19481.27781</v>
      </c>
      <c r="G132" s="290"/>
      <c r="H132" s="289">
        <f>SUBTOTAL(9,H133:H136)</f>
        <v>0</v>
      </c>
      <c r="I132" s="289">
        <f>I133+I134+I135+I136</f>
        <v>17533.150010000001</v>
      </c>
      <c r="J132" s="289">
        <f>SUBTOTAL(9,J133:J136)</f>
        <v>0</v>
      </c>
      <c r="K132" s="291" t="s">
        <v>649</v>
      </c>
      <c r="L132" s="308" t="s">
        <v>648</v>
      </c>
      <c r="M132" s="308" t="s">
        <v>622</v>
      </c>
      <c r="N132" s="295" t="s">
        <v>253</v>
      </c>
      <c r="O132" s="307" t="s">
        <v>227</v>
      </c>
      <c r="P132" s="338"/>
      <c r="Q132" s="307" t="s">
        <v>227</v>
      </c>
      <c r="R132" s="307" t="s">
        <v>227</v>
      </c>
      <c r="S132" s="481" t="s">
        <v>1553</v>
      </c>
      <c r="T132" s="496"/>
      <c r="U132" s="456"/>
      <c r="V132" s="343"/>
    </row>
    <row r="133" spans="1:31" s="344" customFormat="1" ht="129" customHeight="1" x14ac:dyDescent="0.25">
      <c r="A133" s="269" t="s">
        <v>286</v>
      </c>
      <c r="B133" s="270" t="s">
        <v>95</v>
      </c>
      <c r="C133" s="271" t="s">
        <v>104</v>
      </c>
      <c r="D133" s="272" t="s">
        <v>623</v>
      </c>
      <c r="E133" s="273">
        <v>1.371</v>
      </c>
      <c r="F133" s="320">
        <v>11129.278179999999</v>
      </c>
      <c r="G133" s="322">
        <v>90</v>
      </c>
      <c r="H133" s="274"/>
      <c r="I133" s="274">
        <f>ROUNDDOWN(F133*G133/100,5)</f>
        <v>10016.35036</v>
      </c>
      <c r="J133" s="339"/>
      <c r="K133" s="340"/>
      <c r="L133" s="340"/>
      <c r="M133" s="340"/>
      <c r="N133" s="341"/>
      <c r="O133" s="280" t="s">
        <v>402</v>
      </c>
      <c r="P133" s="342">
        <v>6</v>
      </c>
      <c r="Q133" s="342" t="s">
        <v>254</v>
      </c>
      <c r="R133" s="342" t="s">
        <v>254</v>
      </c>
      <c r="S133" s="477" t="s">
        <v>1601</v>
      </c>
      <c r="T133" s="49"/>
      <c r="U133" s="447"/>
      <c r="V133" s="343"/>
    </row>
    <row r="134" spans="1:31" s="344" customFormat="1" ht="95.25" customHeight="1" x14ac:dyDescent="0.25">
      <c r="A134" s="269" t="s">
        <v>516</v>
      </c>
      <c r="B134" s="270" t="s">
        <v>95</v>
      </c>
      <c r="C134" s="271" t="s">
        <v>104</v>
      </c>
      <c r="D134" s="272" t="s">
        <v>624</v>
      </c>
      <c r="E134" s="273">
        <v>0.39800000000000002</v>
      </c>
      <c r="F134" s="320">
        <v>3134.8602599999999</v>
      </c>
      <c r="G134" s="322">
        <v>90</v>
      </c>
      <c r="H134" s="274"/>
      <c r="I134" s="274">
        <f>ROUNDDOWN(F134*G134/100,5)</f>
        <v>2821.3742299999999</v>
      </c>
      <c r="J134" s="339"/>
      <c r="K134" s="340"/>
      <c r="L134" s="340"/>
      <c r="M134" s="340"/>
      <c r="N134" s="341"/>
      <c r="O134" s="280" t="s">
        <v>267</v>
      </c>
      <c r="P134" s="342">
        <v>6</v>
      </c>
      <c r="Q134" s="342" t="s">
        <v>254</v>
      </c>
      <c r="R134" s="342" t="s">
        <v>254</v>
      </c>
      <c r="S134" s="471" t="s">
        <v>227</v>
      </c>
      <c r="T134" s="49">
        <v>1</v>
      </c>
      <c r="U134" s="447"/>
      <c r="V134" s="343"/>
    </row>
    <row r="135" spans="1:31" s="344" customFormat="1" ht="95.25" customHeight="1" x14ac:dyDescent="0.25">
      <c r="A135" s="269" t="s">
        <v>1529</v>
      </c>
      <c r="B135" s="270" t="s">
        <v>95</v>
      </c>
      <c r="C135" s="271" t="s">
        <v>104</v>
      </c>
      <c r="D135" s="272" t="s">
        <v>625</v>
      </c>
      <c r="E135" s="273">
        <v>0.221</v>
      </c>
      <c r="F135" s="320">
        <v>2190.6101600000002</v>
      </c>
      <c r="G135" s="322">
        <v>90</v>
      </c>
      <c r="H135" s="274"/>
      <c r="I135" s="274">
        <f>ROUNDDOWN(F135*G135/100,5)</f>
        <v>1971.5491400000001</v>
      </c>
      <c r="J135" s="339"/>
      <c r="K135" s="340"/>
      <c r="L135" s="340"/>
      <c r="M135" s="340"/>
      <c r="N135" s="341"/>
      <c r="O135" s="280"/>
      <c r="P135" s="342">
        <v>13</v>
      </c>
      <c r="Q135" s="342" t="s">
        <v>254</v>
      </c>
      <c r="R135" s="342" t="s">
        <v>254</v>
      </c>
      <c r="S135" s="471" t="s">
        <v>227</v>
      </c>
      <c r="T135" s="49">
        <v>1</v>
      </c>
      <c r="U135" s="447"/>
      <c r="V135" s="343"/>
    </row>
    <row r="136" spans="1:31" s="149" customFormat="1" ht="154.5" customHeight="1" x14ac:dyDescent="0.25">
      <c r="A136" s="269" t="s">
        <v>1530</v>
      </c>
      <c r="B136" s="270" t="s">
        <v>95</v>
      </c>
      <c r="C136" s="271" t="s">
        <v>104</v>
      </c>
      <c r="D136" s="272" t="s">
        <v>626</v>
      </c>
      <c r="E136" s="273">
        <v>0.36699999999999999</v>
      </c>
      <c r="F136" s="320">
        <v>3026.5292100000001</v>
      </c>
      <c r="G136" s="322">
        <v>90</v>
      </c>
      <c r="H136" s="274"/>
      <c r="I136" s="274">
        <f>ROUNDDOWN(F136*G136/100,5)</f>
        <v>2723.87628</v>
      </c>
      <c r="J136" s="339"/>
      <c r="K136" s="340"/>
      <c r="L136" s="340"/>
      <c r="M136" s="340"/>
      <c r="N136" s="341"/>
      <c r="O136" s="280" t="s">
        <v>267</v>
      </c>
      <c r="P136" s="342">
        <v>11</v>
      </c>
      <c r="Q136" s="342" t="s">
        <v>254</v>
      </c>
      <c r="R136" s="342" t="s">
        <v>254</v>
      </c>
      <c r="S136" s="477" t="s">
        <v>1602</v>
      </c>
      <c r="T136" s="49"/>
      <c r="U136" s="447"/>
      <c r="V136" s="148"/>
      <c r="AE136" s="146"/>
    </row>
    <row r="137" spans="1:31" s="312" customFormat="1" ht="75" customHeight="1" x14ac:dyDescent="0.25">
      <c r="A137" s="285" t="s">
        <v>287</v>
      </c>
      <c r="B137" s="286" t="s">
        <v>95</v>
      </c>
      <c r="C137" s="287" t="s">
        <v>477</v>
      </c>
      <c r="D137" s="287" t="s">
        <v>477</v>
      </c>
      <c r="E137" s="288">
        <f>E138+E139+E140</f>
        <v>1.5349999999999999</v>
      </c>
      <c r="F137" s="289">
        <f>F138+F139+F140</f>
        <v>10485.521349999999</v>
      </c>
      <c r="G137" s="290">
        <f>G140</f>
        <v>91</v>
      </c>
      <c r="H137" s="289">
        <f>H138+H139+H140</f>
        <v>9541.824419999999</v>
      </c>
      <c r="I137" s="289">
        <f>I140+I138</f>
        <v>0</v>
      </c>
      <c r="J137" s="289">
        <f>J140+J138</f>
        <v>0</v>
      </c>
      <c r="K137" s="291">
        <v>44854</v>
      </c>
      <c r="L137" s="308" t="s">
        <v>1225</v>
      </c>
      <c r="M137" s="308" t="s">
        <v>478</v>
      </c>
      <c r="N137" s="295" t="s">
        <v>253</v>
      </c>
      <c r="O137" s="386" t="s">
        <v>227</v>
      </c>
      <c r="P137" s="294"/>
      <c r="Q137" s="307" t="s">
        <v>227</v>
      </c>
      <c r="R137" s="295" t="s">
        <v>280</v>
      </c>
      <c r="S137" s="477" t="s">
        <v>1539</v>
      </c>
      <c r="T137" s="164"/>
      <c r="U137" s="454"/>
      <c r="V137" s="311"/>
    </row>
    <row r="138" spans="1:31" s="337" customFormat="1" ht="120.75" customHeight="1" x14ac:dyDescent="0.25">
      <c r="A138" s="269" t="s">
        <v>1352</v>
      </c>
      <c r="B138" s="270" t="s">
        <v>95</v>
      </c>
      <c r="C138" s="271" t="s">
        <v>477</v>
      </c>
      <c r="D138" s="272" t="s">
        <v>1219</v>
      </c>
      <c r="E138" s="273">
        <v>0.126</v>
      </c>
      <c r="F138" s="320">
        <v>1720.2336</v>
      </c>
      <c r="G138" s="322">
        <v>91</v>
      </c>
      <c r="H138" s="274">
        <f>ROUNDDOWN(F138*G138/100,5)</f>
        <v>1565.41257</v>
      </c>
      <c r="I138" s="274"/>
      <c r="J138" s="274"/>
      <c r="K138" s="300"/>
      <c r="L138" s="300"/>
      <c r="M138" s="300"/>
      <c r="N138" s="301"/>
      <c r="O138" s="302" t="s">
        <v>1222</v>
      </c>
      <c r="P138" s="301">
        <v>15</v>
      </c>
      <c r="Q138" s="335" t="s">
        <v>254</v>
      </c>
      <c r="R138" s="335" t="s">
        <v>254</v>
      </c>
      <c r="S138" s="472" t="s">
        <v>1546</v>
      </c>
      <c r="T138" s="164"/>
      <c r="U138" s="440"/>
      <c r="V138" s="336"/>
    </row>
    <row r="139" spans="1:31" s="337" customFormat="1" ht="109.5" customHeight="1" x14ac:dyDescent="0.25">
      <c r="A139" s="269" t="s">
        <v>1353</v>
      </c>
      <c r="B139" s="270" t="s">
        <v>95</v>
      </c>
      <c r="C139" s="271" t="s">
        <v>477</v>
      </c>
      <c r="D139" s="272" t="s">
        <v>1220</v>
      </c>
      <c r="E139" s="273">
        <v>0.14199999999999999</v>
      </c>
      <c r="F139" s="320">
        <v>2665.2779999999998</v>
      </c>
      <c r="G139" s="322">
        <v>91</v>
      </c>
      <c r="H139" s="274">
        <f>ROUNDDOWN(F139*G139/100,5)</f>
        <v>2425.4029799999998</v>
      </c>
      <c r="I139" s="274"/>
      <c r="J139" s="274"/>
      <c r="K139" s="300"/>
      <c r="L139" s="300"/>
      <c r="M139" s="300"/>
      <c r="N139" s="301"/>
      <c r="O139" s="302" t="s">
        <v>1223</v>
      </c>
      <c r="P139" s="301">
        <v>12</v>
      </c>
      <c r="Q139" s="335" t="s">
        <v>254</v>
      </c>
      <c r="R139" s="335" t="s">
        <v>254</v>
      </c>
      <c r="S139" s="471" t="s">
        <v>227</v>
      </c>
      <c r="T139" s="49">
        <v>1</v>
      </c>
      <c r="U139" s="439"/>
      <c r="V139" s="336"/>
    </row>
    <row r="140" spans="1:31" s="337" customFormat="1" ht="128.25" customHeight="1" x14ac:dyDescent="0.25">
      <c r="A140" s="269" t="s">
        <v>1354</v>
      </c>
      <c r="B140" s="270" t="s">
        <v>95</v>
      </c>
      <c r="C140" s="271" t="s">
        <v>477</v>
      </c>
      <c r="D140" s="272" t="s">
        <v>1221</v>
      </c>
      <c r="E140" s="273">
        <v>1.2669999999999999</v>
      </c>
      <c r="F140" s="320">
        <v>6100.0097500000002</v>
      </c>
      <c r="G140" s="322">
        <v>91</v>
      </c>
      <c r="H140" s="274">
        <f>ROUNDDOWN(F140*G140/100,5)</f>
        <v>5551.0088699999997</v>
      </c>
      <c r="I140" s="274"/>
      <c r="J140" s="274"/>
      <c r="K140" s="300"/>
      <c r="L140" s="300"/>
      <c r="M140" s="300"/>
      <c r="N140" s="301"/>
      <c r="O140" s="302" t="s">
        <v>1224</v>
      </c>
      <c r="P140" s="301">
        <v>14</v>
      </c>
      <c r="Q140" s="335" t="s">
        <v>254</v>
      </c>
      <c r="R140" s="335" t="s">
        <v>254</v>
      </c>
      <c r="S140" s="471" t="s">
        <v>227</v>
      </c>
      <c r="T140" s="49">
        <v>1</v>
      </c>
      <c r="U140" s="439"/>
      <c r="V140" s="336"/>
    </row>
    <row r="141" spans="1:31" s="297" customFormat="1" ht="103.5" customHeight="1" x14ac:dyDescent="0.25">
      <c r="A141" s="259" t="s">
        <v>191</v>
      </c>
      <c r="B141" s="260" t="s">
        <v>22</v>
      </c>
      <c r="C141" s="261" t="s">
        <v>1466</v>
      </c>
      <c r="D141" s="260" t="s">
        <v>22</v>
      </c>
      <c r="E141" s="262">
        <f>E142+E154+E156+E163+E165+E169+E173+E177+E180+E182+E186+E191+E193+E200+E205</f>
        <v>32.338660000000004</v>
      </c>
      <c r="F141" s="263">
        <f>F142+F154+F156+F163+F165+F169+F173+F177+F180+F182+F186+F191+F193+F200+F205</f>
        <v>422624.26974999998</v>
      </c>
      <c r="G141" s="264"/>
      <c r="H141" s="263">
        <f>H142+H154+H156++H163+H165+H169+H173+H177+H180+H182++H186+H191+H193+H200+H205</f>
        <v>99953.238070000007</v>
      </c>
      <c r="I141" s="263">
        <f>I142+I154+I156+I163+I165+I169+I173+I177+I180+I182+I186+I191+I193+I200+I205</f>
        <v>158000.22454000002</v>
      </c>
      <c r="J141" s="263">
        <f>J142+J154+J156+J163+J165+J169+J173+J177+J180+J182+J186+J191+J193+J200+J205</f>
        <v>613998.77393999998</v>
      </c>
      <c r="K141" s="265"/>
      <c r="L141" s="265"/>
      <c r="M141" s="265"/>
      <c r="N141" s="267"/>
      <c r="O141" s="267"/>
      <c r="P141" s="267"/>
      <c r="Q141" s="325"/>
      <c r="R141" s="266"/>
      <c r="S141" s="470"/>
      <c r="T141" s="50"/>
      <c r="U141" s="438"/>
      <c r="V141" s="296"/>
      <c r="AE141" s="298"/>
    </row>
    <row r="142" spans="1:31" s="304" customFormat="1" ht="84" customHeight="1" x14ac:dyDescent="0.25">
      <c r="A142" s="285" t="s">
        <v>192</v>
      </c>
      <c r="B142" s="286" t="s">
        <v>22</v>
      </c>
      <c r="C142" s="287" t="s">
        <v>57</v>
      </c>
      <c r="D142" s="286" t="s">
        <v>57</v>
      </c>
      <c r="E142" s="288">
        <f>E143</f>
        <v>2.2200000000000002</v>
      </c>
      <c r="F142" s="289">
        <f>F143</f>
        <v>151644.12599999999</v>
      </c>
      <c r="G142" s="290">
        <f>G143</f>
        <v>87</v>
      </c>
      <c r="H142" s="289">
        <f>H143</f>
        <v>0</v>
      </c>
      <c r="I142" s="289">
        <f>I143</f>
        <v>131930.38962</v>
      </c>
      <c r="J142" s="289">
        <f>SUM(J143:J153)</f>
        <v>497473.79928000004</v>
      </c>
      <c r="K142" s="291" t="s">
        <v>1012</v>
      </c>
      <c r="L142" s="308" t="s">
        <v>1011</v>
      </c>
      <c r="M142" s="295" t="s">
        <v>460</v>
      </c>
      <c r="N142" s="310" t="s">
        <v>253</v>
      </c>
      <c r="O142" s="309" t="s">
        <v>227</v>
      </c>
      <c r="P142" s="309"/>
      <c r="Q142" s="309" t="s">
        <v>227</v>
      </c>
      <c r="R142" s="310" t="s">
        <v>227</v>
      </c>
      <c r="S142" s="481" t="s">
        <v>1487</v>
      </c>
      <c r="T142" s="49"/>
      <c r="U142" s="449"/>
      <c r="V142" s="303"/>
    </row>
    <row r="143" spans="1:31" s="304" customFormat="1" ht="132.75" customHeight="1" x14ac:dyDescent="0.25">
      <c r="A143" s="269" t="s">
        <v>155</v>
      </c>
      <c r="B143" s="270" t="s">
        <v>22</v>
      </c>
      <c r="C143" s="271" t="s">
        <v>57</v>
      </c>
      <c r="D143" s="272" t="s">
        <v>657</v>
      </c>
      <c r="E143" s="273">
        <v>2.2200000000000002</v>
      </c>
      <c r="F143" s="274">
        <v>151644.12599999999</v>
      </c>
      <c r="G143" s="275">
        <v>87</v>
      </c>
      <c r="H143" s="274"/>
      <c r="I143" s="274">
        <f>ROUNDDOWN(F143*G143/100,5)</f>
        <v>131930.38962</v>
      </c>
      <c r="J143" s="274"/>
      <c r="K143" s="299">
        <v>44846</v>
      </c>
      <c r="L143" s="300"/>
      <c r="M143" s="327"/>
      <c r="N143" s="302"/>
      <c r="O143" s="302" t="s">
        <v>656</v>
      </c>
      <c r="P143" s="301">
        <v>15</v>
      </c>
      <c r="Q143" s="301" t="s">
        <v>254</v>
      </c>
      <c r="R143" s="301" t="s">
        <v>254</v>
      </c>
      <c r="S143" s="471" t="s">
        <v>1488</v>
      </c>
      <c r="T143" s="49">
        <v>1</v>
      </c>
      <c r="U143" s="439"/>
      <c r="V143" s="303"/>
    </row>
    <row r="144" spans="1:31" s="304" customFormat="1" ht="200.25" customHeight="1" x14ac:dyDescent="0.25">
      <c r="A144" s="269" t="s">
        <v>517</v>
      </c>
      <c r="B144" s="270" t="s">
        <v>22</v>
      </c>
      <c r="C144" s="271" t="s">
        <v>57</v>
      </c>
      <c r="D144" s="272" t="s">
        <v>685</v>
      </c>
      <c r="E144" s="273">
        <v>2.3199999999999998</v>
      </c>
      <c r="F144" s="274">
        <v>99085.4568</v>
      </c>
      <c r="G144" s="275">
        <v>88</v>
      </c>
      <c r="H144" s="274"/>
      <c r="I144" s="274"/>
      <c r="J144" s="274">
        <f t="shared" ref="J144:J153" si="7">ROUNDDOWN(F144*G144/100,5)</f>
        <v>87195.201979999998</v>
      </c>
      <c r="K144" s="277" t="s">
        <v>707</v>
      </c>
      <c r="L144" s="300" t="s">
        <v>706</v>
      </c>
      <c r="M144" s="327"/>
      <c r="N144" s="302" t="s">
        <v>683</v>
      </c>
      <c r="O144" s="302" t="s">
        <v>696</v>
      </c>
      <c r="P144" s="301">
        <v>7</v>
      </c>
      <c r="Q144" s="301" t="s">
        <v>695</v>
      </c>
      <c r="R144" s="301" t="s">
        <v>695</v>
      </c>
      <c r="S144" s="472" t="s">
        <v>1451</v>
      </c>
      <c r="T144" s="164"/>
      <c r="U144" s="440"/>
      <c r="V144" s="303"/>
    </row>
    <row r="145" spans="1:22" s="304" customFormat="1" ht="192" customHeight="1" x14ac:dyDescent="0.25">
      <c r="A145" s="269" t="s">
        <v>708</v>
      </c>
      <c r="B145" s="270" t="s">
        <v>22</v>
      </c>
      <c r="C145" s="271" t="s">
        <v>57</v>
      </c>
      <c r="D145" s="272" t="s">
        <v>686</v>
      </c>
      <c r="E145" s="273">
        <v>0.68400000000000005</v>
      </c>
      <c r="F145" s="274">
        <v>38898.373200000002</v>
      </c>
      <c r="G145" s="275">
        <v>88</v>
      </c>
      <c r="H145" s="274"/>
      <c r="I145" s="274"/>
      <c r="J145" s="274">
        <f t="shared" si="7"/>
        <v>34230.56841</v>
      </c>
      <c r="K145" s="277" t="s">
        <v>707</v>
      </c>
      <c r="L145" s="300" t="s">
        <v>706</v>
      </c>
      <c r="M145" s="327"/>
      <c r="N145" s="302" t="s">
        <v>683</v>
      </c>
      <c r="O145" s="302" t="s">
        <v>697</v>
      </c>
      <c r="P145" s="301">
        <v>7</v>
      </c>
      <c r="Q145" s="301" t="s">
        <v>695</v>
      </c>
      <c r="R145" s="301" t="s">
        <v>695</v>
      </c>
      <c r="S145" s="472" t="s">
        <v>1452</v>
      </c>
      <c r="T145" s="164"/>
      <c r="U145" s="440"/>
      <c r="V145" s="303"/>
    </row>
    <row r="146" spans="1:22" s="304" customFormat="1" ht="159" customHeight="1" x14ac:dyDescent="0.25">
      <c r="A146" s="269" t="s">
        <v>709</v>
      </c>
      <c r="B146" s="270" t="s">
        <v>22</v>
      </c>
      <c r="C146" s="271" t="s">
        <v>57</v>
      </c>
      <c r="D146" s="272" t="s">
        <v>687</v>
      </c>
      <c r="E146" s="273">
        <v>0.90200000000000002</v>
      </c>
      <c r="F146" s="274">
        <v>41835.341999999997</v>
      </c>
      <c r="G146" s="275">
        <v>88</v>
      </c>
      <c r="H146" s="274"/>
      <c r="I146" s="274"/>
      <c r="J146" s="274">
        <f t="shared" si="7"/>
        <v>36815.100960000003</v>
      </c>
      <c r="K146" s="277" t="s">
        <v>707</v>
      </c>
      <c r="L146" s="300" t="s">
        <v>706</v>
      </c>
      <c r="M146" s="327"/>
      <c r="N146" s="302" t="s">
        <v>683</v>
      </c>
      <c r="O146" s="302" t="s">
        <v>698</v>
      </c>
      <c r="P146" s="301">
        <v>7</v>
      </c>
      <c r="Q146" s="301" t="s">
        <v>695</v>
      </c>
      <c r="R146" s="301" t="s">
        <v>695</v>
      </c>
      <c r="S146" s="472" t="s">
        <v>1453</v>
      </c>
      <c r="T146" s="164"/>
      <c r="U146" s="440"/>
      <c r="V146" s="303"/>
    </row>
    <row r="147" spans="1:22" s="304" customFormat="1" ht="157.5" customHeight="1" x14ac:dyDescent="0.25">
      <c r="A147" s="269" t="s">
        <v>710</v>
      </c>
      <c r="B147" s="270" t="s">
        <v>22</v>
      </c>
      <c r="C147" s="271" t="s">
        <v>57</v>
      </c>
      <c r="D147" s="272" t="s">
        <v>688</v>
      </c>
      <c r="E147" s="273">
        <v>1.8360000000000001</v>
      </c>
      <c r="F147" s="274">
        <v>59368.3056</v>
      </c>
      <c r="G147" s="275">
        <v>88</v>
      </c>
      <c r="H147" s="274"/>
      <c r="I147" s="274"/>
      <c r="J147" s="274">
        <f t="shared" si="7"/>
        <v>52244.108919999999</v>
      </c>
      <c r="K147" s="277" t="s">
        <v>707</v>
      </c>
      <c r="L147" s="300" t="s">
        <v>706</v>
      </c>
      <c r="M147" s="327"/>
      <c r="N147" s="302" t="s">
        <v>683</v>
      </c>
      <c r="O147" s="302" t="s">
        <v>699</v>
      </c>
      <c r="P147" s="301">
        <v>7</v>
      </c>
      <c r="Q147" s="301" t="s">
        <v>695</v>
      </c>
      <c r="R147" s="301" t="s">
        <v>695</v>
      </c>
      <c r="S147" s="472" t="s">
        <v>1454</v>
      </c>
      <c r="T147" s="164"/>
      <c r="U147" s="440"/>
      <c r="V147" s="303"/>
    </row>
    <row r="148" spans="1:22" s="304" customFormat="1" ht="160.5" customHeight="1" x14ac:dyDescent="0.25">
      <c r="A148" s="269" t="s">
        <v>711</v>
      </c>
      <c r="B148" s="270" t="s">
        <v>22</v>
      </c>
      <c r="C148" s="271" t="s">
        <v>57</v>
      </c>
      <c r="D148" s="272" t="s">
        <v>689</v>
      </c>
      <c r="E148" s="273">
        <v>0.82799999999999996</v>
      </c>
      <c r="F148" s="274">
        <v>18497.865600000001</v>
      </c>
      <c r="G148" s="275">
        <v>88</v>
      </c>
      <c r="H148" s="274"/>
      <c r="I148" s="274"/>
      <c r="J148" s="274">
        <f t="shared" si="7"/>
        <v>16278.121719999999</v>
      </c>
      <c r="K148" s="277" t="s">
        <v>707</v>
      </c>
      <c r="L148" s="300" t="s">
        <v>706</v>
      </c>
      <c r="M148" s="327"/>
      <c r="N148" s="302" t="s">
        <v>683</v>
      </c>
      <c r="O148" s="302" t="s">
        <v>700</v>
      </c>
      <c r="P148" s="301">
        <v>1</v>
      </c>
      <c r="Q148" s="301" t="s">
        <v>695</v>
      </c>
      <c r="R148" s="301" t="s">
        <v>695</v>
      </c>
      <c r="S148" s="472" t="s">
        <v>1455</v>
      </c>
      <c r="T148" s="164"/>
      <c r="U148" s="440"/>
      <c r="V148" s="303"/>
    </row>
    <row r="149" spans="1:22" s="304" customFormat="1" ht="134.25" customHeight="1" x14ac:dyDescent="0.25">
      <c r="A149" s="345" t="s">
        <v>712</v>
      </c>
      <c r="B149" s="270" t="s">
        <v>22</v>
      </c>
      <c r="C149" s="271" t="s">
        <v>57</v>
      </c>
      <c r="D149" s="272" t="s">
        <v>691</v>
      </c>
      <c r="E149" s="273">
        <v>1.964</v>
      </c>
      <c r="F149" s="274">
        <v>67778.758799999996</v>
      </c>
      <c r="G149" s="275">
        <v>88</v>
      </c>
      <c r="H149" s="274"/>
      <c r="I149" s="274"/>
      <c r="J149" s="274">
        <f t="shared" si="7"/>
        <v>59645.307739999997</v>
      </c>
      <c r="K149" s="277" t="s">
        <v>707</v>
      </c>
      <c r="L149" s="300" t="s">
        <v>706</v>
      </c>
      <c r="M149" s="327"/>
      <c r="N149" s="302" t="s">
        <v>683</v>
      </c>
      <c r="O149" s="302" t="s">
        <v>701</v>
      </c>
      <c r="P149" s="301">
        <v>8</v>
      </c>
      <c r="Q149" s="301" t="s">
        <v>695</v>
      </c>
      <c r="R149" s="301" t="s">
        <v>695</v>
      </c>
      <c r="S149" s="472" t="s">
        <v>1456</v>
      </c>
      <c r="T149" s="164"/>
      <c r="U149" s="440"/>
      <c r="V149" s="303"/>
    </row>
    <row r="150" spans="1:22" s="304" customFormat="1" ht="126" customHeight="1" x14ac:dyDescent="0.25">
      <c r="A150" s="269" t="s">
        <v>713</v>
      </c>
      <c r="B150" s="270" t="s">
        <v>22</v>
      </c>
      <c r="C150" s="271" t="s">
        <v>57</v>
      </c>
      <c r="D150" s="272" t="s">
        <v>690</v>
      </c>
      <c r="E150" s="273">
        <v>3.6</v>
      </c>
      <c r="F150" s="274">
        <v>126747.0036</v>
      </c>
      <c r="G150" s="275">
        <v>88</v>
      </c>
      <c r="H150" s="274"/>
      <c r="I150" s="274"/>
      <c r="J150" s="274">
        <f t="shared" si="7"/>
        <v>111537.36315999999</v>
      </c>
      <c r="K150" s="277" t="s">
        <v>707</v>
      </c>
      <c r="L150" s="300" t="s">
        <v>706</v>
      </c>
      <c r="M150" s="327"/>
      <c r="N150" s="302" t="s">
        <v>683</v>
      </c>
      <c r="O150" s="302" t="s">
        <v>702</v>
      </c>
      <c r="P150" s="301">
        <v>8</v>
      </c>
      <c r="Q150" s="301" t="s">
        <v>695</v>
      </c>
      <c r="R150" s="301" t="s">
        <v>695</v>
      </c>
      <c r="S150" s="472" t="s">
        <v>1457</v>
      </c>
      <c r="T150" s="164"/>
      <c r="U150" s="440"/>
      <c r="V150" s="303"/>
    </row>
    <row r="151" spans="1:22" s="304" customFormat="1" ht="165.75" customHeight="1" x14ac:dyDescent="0.25">
      <c r="A151" s="269" t="s">
        <v>714</v>
      </c>
      <c r="B151" s="270" t="s">
        <v>22</v>
      </c>
      <c r="C151" s="271" t="s">
        <v>57</v>
      </c>
      <c r="D151" s="272" t="s">
        <v>692</v>
      </c>
      <c r="E151" s="273">
        <v>1.2310000000000001</v>
      </c>
      <c r="F151" s="274">
        <v>57722.555999999997</v>
      </c>
      <c r="G151" s="275">
        <v>88</v>
      </c>
      <c r="H151" s="274"/>
      <c r="I151" s="274"/>
      <c r="J151" s="274">
        <f t="shared" si="7"/>
        <v>50795.849280000002</v>
      </c>
      <c r="K151" s="277" t="s">
        <v>707</v>
      </c>
      <c r="L151" s="300" t="s">
        <v>706</v>
      </c>
      <c r="M151" s="327"/>
      <c r="N151" s="302" t="s">
        <v>683</v>
      </c>
      <c r="O151" s="302" t="s">
        <v>703</v>
      </c>
      <c r="P151" s="301">
        <v>7</v>
      </c>
      <c r="Q151" s="301" t="s">
        <v>695</v>
      </c>
      <c r="R151" s="301" t="s">
        <v>695</v>
      </c>
      <c r="S151" s="472" t="s">
        <v>1458</v>
      </c>
      <c r="T151" s="164"/>
      <c r="U151" s="440"/>
      <c r="V151" s="303"/>
    </row>
    <row r="152" spans="1:22" s="304" customFormat="1" ht="168" customHeight="1" x14ac:dyDescent="0.25">
      <c r="A152" s="269" t="s">
        <v>715</v>
      </c>
      <c r="B152" s="270" t="s">
        <v>22</v>
      </c>
      <c r="C152" s="271" t="s">
        <v>57</v>
      </c>
      <c r="D152" s="272" t="s">
        <v>693</v>
      </c>
      <c r="E152" s="273">
        <v>1.0209999999999999</v>
      </c>
      <c r="F152" s="274">
        <v>26560.5468</v>
      </c>
      <c r="G152" s="275">
        <v>88</v>
      </c>
      <c r="H152" s="274"/>
      <c r="I152" s="274"/>
      <c r="J152" s="274">
        <f t="shared" si="7"/>
        <v>23373.281180000002</v>
      </c>
      <c r="K152" s="277" t="s">
        <v>707</v>
      </c>
      <c r="L152" s="300" t="s">
        <v>706</v>
      </c>
      <c r="M152" s="327"/>
      <c r="N152" s="302" t="s">
        <v>683</v>
      </c>
      <c r="O152" s="302" t="s">
        <v>704</v>
      </c>
      <c r="P152" s="301">
        <v>3</v>
      </c>
      <c r="Q152" s="301" t="s">
        <v>695</v>
      </c>
      <c r="R152" s="301" t="s">
        <v>695</v>
      </c>
      <c r="S152" s="472" t="s">
        <v>1459</v>
      </c>
      <c r="T152" s="164"/>
      <c r="U152" s="440"/>
      <c r="V152" s="303"/>
    </row>
    <row r="153" spans="1:22" s="304" customFormat="1" ht="167.25" customHeight="1" x14ac:dyDescent="0.25">
      <c r="A153" s="269" t="s">
        <v>716</v>
      </c>
      <c r="B153" s="270" t="s">
        <v>22</v>
      </c>
      <c r="C153" s="271" t="s">
        <v>57</v>
      </c>
      <c r="D153" s="272" t="s">
        <v>694</v>
      </c>
      <c r="E153" s="273">
        <v>0.65</v>
      </c>
      <c r="F153" s="274">
        <v>28816.927199999998</v>
      </c>
      <c r="G153" s="275">
        <v>88</v>
      </c>
      <c r="H153" s="274"/>
      <c r="I153" s="274"/>
      <c r="J153" s="274">
        <f t="shared" si="7"/>
        <v>25358.895929999999</v>
      </c>
      <c r="K153" s="277" t="s">
        <v>707</v>
      </c>
      <c r="L153" s="300" t="s">
        <v>706</v>
      </c>
      <c r="M153" s="327"/>
      <c r="N153" s="302" t="s">
        <v>683</v>
      </c>
      <c r="O153" s="302" t="s">
        <v>705</v>
      </c>
      <c r="P153" s="301">
        <v>7</v>
      </c>
      <c r="Q153" s="301" t="s">
        <v>695</v>
      </c>
      <c r="R153" s="301" t="s">
        <v>695</v>
      </c>
      <c r="S153" s="472" t="s">
        <v>1460</v>
      </c>
      <c r="T153" s="164"/>
      <c r="U153" s="440"/>
      <c r="V153" s="303"/>
    </row>
    <row r="154" spans="1:22" s="44" customFormat="1" ht="84" customHeight="1" x14ac:dyDescent="0.25">
      <c r="A154" s="285" t="s">
        <v>193</v>
      </c>
      <c r="B154" s="286" t="s">
        <v>22</v>
      </c>
      <c r="C154" s="286" t="s">
        <v>22</v>
      </c>
      <c r="D154" s="286" t="s">
        <v>22</v>
      </c>
      <c r="E154" s="288">
        <f>E155</f>
        <v>0.53295999999999999</v>
      </c>
      <c r="F154" s="289">
        <f>F155</f>
        <v>40988.199999999997</v>
      </c>
      <c r="G154" s="290">
        <v>87</v>
      </c>
      <c r="H154" s="289">
        <f>H155</f>
        <v>35659.733999999997</v>
      </c>
      <c r="I154" s="289">
        <f>I155</f>
        <v>0</v>
      </c>
      <c r="J154" s="289">
        <f>J155</f>
        <v>0</v>
      </c>
      <c r="K154" s="292">
        <v>44855</v>
      </c>
      <c r="L154" s="308" t="s">
        <v>1303</v>
      </c>
      <c r="M154" s="295" t="s">
        <v>270</v>
      </c>
      <c r="N154" s="310" t="s">
        <v>253</v>
      </c>
      <c r="O154" s="309" t="s">
        <v>270</v>
      </c>
      <c r="P154" s="309"/>
      <c r="Q154" s="309" t="s">
        <v>270</v>
      </c>
      <c r="R154" s="310" t="s">
        <v>270</v>
      </c>
      <c r="S154" s="477" t="s">
        <v>1462</v>
      </c>
      <c r="T154" s="164"/>
      <c r="U154" s="445"/>
      <c r="V154" s="43"/>
    </row>
    <row r="155" spans="1:22" s="304" customFormat="1" ht="120.75" customHeight="1" x14ac:dyDescent="0.25">
      <c r="A155" s="269" t="s">
        <v>106</v>
      </c>
      <c r="B155" s="270" t="s">
        <v>22</v>
      </c>
      <c r="C155" s="270" t="s">
        <v>22</v>
      </c>
      <c r="D155" s="272" t="s">
        <v>1302</v>
      </c>
      <c r="E155" s="273">
        <v>0.53295999999999999</v>
      </c>
      <c r="F155" s="274">
        <v>40988.199999999997</v>
      </c>
      <c r="G155" s="275">
        <v>87</v>
      </c>
      <c r="H155" s="274">
        <f>ROUNDDOWN(F155*G155/100,5)</f>
        <v>35659.733999999997</v>
      </c>
      <c r="I155" s="274"/>
      <c r="J155" s="274"/>
      <c r="K155" s="299"/>
      <c r="L155" s="300"/>
      <c r="M155" s="327"/>
      <c r="N155" s="302"/>
      <c r="O155" s="302"/>
      <c r="P155" s="301">
        <v>7</v>
      </c>
      <c r="Q155" s="301" t="s">
        <v>256</v>
      </c>
      <c r="R155" s="301" t="s">
        <v>256</v>
      </c>
      <c r="S155" s="472" t="s">
        <v>1304</v>
      </c>
      <c r="T155" s="164"/>
      <c r="U155" s="440"/>
      <c r="V155" s="303"/>
    </row>
    <row r="156" spans="1:22" s="304" customFormat="1" ht="137.25" customHeight="1" x14ac:dyDescent="0.25">
      <c r="A156" s="285" t="s">
        <v>194</v>
      </c>
      <c r="B156" s="286" t="s">
        <v>22</v>
      </c>
      <c r="C156" s="287" t="s">
        <v>66</v>
      </c>
      <c r="D156" s="286" t="s">
        <v>66</v>
      </c>
      <c r="E156" s="288">
        <f>SUM(E157:E162)</f>
        <v>2.262</v>
      </c>
      <c r="F156" s="289">
        <f>SUM(F157:F162)</f>
        <v>10399.002</v>
      </c>
      <c r="G156" s="290">
        <f>G162</f>
        <v>91</v>
      </c>
      <c r="H156" s="289">
        <f>H157</f>
        <v>0</v>
      </c>
      <c r="I156" s="289">
        <f>I162</f>
        <v>0</v>
      </c>
      <c r="J156" s="289">
        <f>SUM(J157:J162)</f>
        <v>9463.0918200000015</v>
      </c>
      <c r="K156" s="291">
        <v>44854</v>
      </c>
      <c r="L156" s="308" t="s">
        <v>1175</v>
      </c>
      <c r="M156" s="295" t="s">
        <v>1176</v>
      </c>
      <c r="N156" s="295" t="s">
        <v>253</v>
      </c>
      <c r="O156" s="307" t="s">
        <v>227</v>
      </c>
      <c r="P156" s="294"/>
      <c r="Q156" s="307" t="s">
        <v>227</v>
      </c>
      <c r="R156" s="307" t="s">
        <v>227</v>
      </c>
      <c r="S156" s="505" t="s">
        <v>1489</v>
      </c>
      <c r="T156" s="497"/>
      <c r="U156" s="457"/>
      <c r="V156" s="303"/>
    </row>
    <row r="157" spans="1:22" s="304" customFormat="1" ht="120.75" customHeight="1" x14ac:dyDescent="0.25">
      <c r="A157" s="269" t="s">
        <v>65</v>
      </c>
      <c r="B157" s="270" t="s">
        <v>22</v>
      </c>
      <c r="C157" s="271" t="s">
        <v>66</v>
      </c>
      <c r="D157" s="272" t="s">
        <v>1164</v>
      </c>
      <c r="E157" s="323">
        <v>0.24</v>
      </c>
      <c r="F157" s="320">
        <v>1153.4860000000001</v>
      </c>
      <c r="G157" s="322">
        <f>G169</f>
        <v>91</v>
      </c>
      <c r="H157" s="320"/>
      <c r="I157" s="320"/>
      <c r="J157" s="274">
        <f t="shared" ref="J157:J162" si="8">ROUNDDOWN(F157*G157/100,5)</f>
        <v>1049.6722600000001</v>
      </c>
      <c r="K157" s="299"/>
      <c r="L157" s="300"/>
      <c r="M157" s="316"/>
      <c r="N157" s="316"/>
      <c r="O157" s="302" t="s">
        <v>1178</v>
      </c>
      <c r="P157" s="317">
        <v>4</v>
      </c>
      <c r="Q157" s="317" t="s">
        <v>254</v>
      </c>
      <c r="R157" s="317" t="s">
        <v>254</v>
      </c>
      <c r="S157" s="485" t="s">
        <v>227</v>
      </c>
      <c r="T157" s="497">
        <v>1</v>
      </c>
      <c r="U157" s="457"/>
      <c r="V157" s="303"/>
    </row>
    <row r="158" spans="1:22" s="304" customFormat="1" ht="168" customHeight="1" x14ac:dyDescent="0.25">
      <c r="A158" s="269" t="s">
        <v>1170</v>
      </c>
      <c r="B158" s="270" t="s">
        <v>22</v>
      </c>
      <c r="C158" s="271" t="s">
        <v>66</v>
      </c>
      <c r="D158" s="272" t="s">
        <v>1165</v>
      </c>
      <c r="E158" s="323">
        <v>0.39</v>
      </c>
      <c r="F158" s="320">
        <v>1861.982</v>
      </c>
      <c r="G158" s="322">
        <f>G170</f>
        <v>91</v>
      </c>
      <c r="H158" s="320"/>
      <c r="I158" s="320"/>
      <c r="J158" s="274">
        <f t="shared" si="8"/>
        <v>1694.40362</v>
      </c>
      <c r="K158" s="299"/>
      <c r="L158" s="300"/>
      <c r="M158" s="316"/>
      <c r="N158" s="316"/>
      <c r="O158" s="302" t="s">
        <v>1178</v>
      </c>
      <c r="P158" s="317">
        <v>4</v>
      </c>
      <c r="Q158" s="317" t="s">
        <v>254</v>
      </c>
      <c r="R158" s="317" t="s">
        <v>254</v>
      </c>
      <c r="S158" s="486" t="s">
        <v>1177</v>
      </c>
      <c r="T158" s="498"/>
      <c r="U158" s="458"/>
      <c r="V158" s="303"/>
    </row>
    <row r="159" spans="1:22" s="304" customFormat="1" ht="168" customHeight="1" x14ac:dyDescent="0.25">
      <c r="A159" s="269" t="s">
        <v>1171</v>
      </c>
      <c r="B159" s="270" t="s">
        <v>22</v>
      </c>
      <c r="C159" s="271" t="s">
        <v>66</v>
      </c>
      <c r="D159" s="272" t="s">
        <v>1166</v>
      </c>
      <c r="E159" s="323">
        <v>0.47399999999999998</v>
      </c>
      <c r="F159" s="320">
        <v>2115.893</v>
      </c>
      <c r="G159" s="322">
        <f>G171</f>
        <v>91</v>
      </c>
      <c r="H159" s="320"/>
      <c r="I159" s="320"/>
      <c r="J159" s="274">
        <f t="shared" si="8"/>
        <v>1925.46263</v>
      </c>
      <c r="K159" s="299"/>
      <c r="L159" s="300"/>
      <c r="M159" s="316"/>
      <c r="N159" s="316"/>
      <c r="O159" s="302" t="s">
        <v>1178</v>
      </c>
      <c r="P159" s="317">
        <v>4</v>
      </c>
      <c r="Q159" s="317" t="s">
        <v>254</v>
      </c>
      <c r="R159" s="317" t="s">
        <v>254</v>
      </c>
      <c r="S159" s="485" t="s">
        <v>227</v>
      </c>
      <c r="T159" s="497">
        <v>1</v>
      </c>
      <c r="U159" s="457"/>
      <c r="V159" s="303"/>
    </row>
    <row r="160" spans="1:22" s="304" customFormat="1" ht="168" customHeight="1" x14ac:dyDescent="0.25">
      <c r="A160" s="269" t="s">
        <v>1172</v>
      </c>
      <c r="B160" s="270" t="s">
        <v>22</v>
      </c>
      <c r="C160" s="271" t="s">
        <v>66</v>
      </c>
      <c r="D160" s="272" t="s">
        <v>1167</v>
      </c>
      <c r="E160" s="323">
        <v>0.56200000000000006</v>
      </c>
      <c r="F160" s="320">
        <v>2507.4949999999999</v>
      </c>
      <c r="G160" s="322">
        <f>G172</f>
        <v>91</v>
      </c>
      <c r="H160" s="320"/>
      <c r="I160" s="320"/>
      <c r="J160" s="274">
        <f t="shared" si="8"/>
        <v>2281.8204500000002</v>
      </c>
      <c r="K160" s="299"/>
      <c r="L160" s="300"/>
      <c r="M160" s="316"/>
      <c r="N160" s="316"/>
      <c r="O160" s="302" t="s">
        <v>1178</v>
      </c>
      <c r="P160" s="317">
        <v>4</v>
      </c>
      <c r="Q160" s="317" t="s">
        <v>254</v>
      </c>
      <c r="R160" s="317" t="s">
        <v>254</v>
      </c>
      <c r="S160" s="486" t="s">
        <v>1177</v>
      </c>
      <c r="T160" s="498"/>
      <c r="U160" s="458"/>
      <c r="V160" s="303"/>
    </row>
    <row r="161" spans="1:31" s="304" customFormat="1" ht="168" customHeight="1" x14ac:dyDescent="0.25">
      <c r="A161" s="269" t="s">
        <v>1173</v>
      </c>
      <c r="B161" s="270" t="s">
        <v>22</v>
      </c>
      <c r="C161" s="271" t="s">
        <v>66</v>
      </c>
      <c r="D161" s="272" t="s">
        <v>1168</v>
      </c>
      <c r="E161" s="323">
        <v>0.41299999999999998</v>
      </c>
      <c r="F161" s="320">
        <v>1879.2190000000001</v>
      </c>
      <c r="G161" s="322">
        <f>G173</f>
        <v>91</v>
      </c>
      <c r="H161" s="320"/>
      <c r="I161" s="320"/>
      <c r="J161" s="274">
        <f t="shared" si="8"/>
        <v>1710.0892899999999</v>
      </c>
      <c r="K161" s="299"/>
      <c r="L161" s="300"/>
      <c r="M161" s="316"/>
      <c r="N161" s="316"/>
      <c r="O161" s="302" t="s">
        <v>1178</v>
      </c>
      <c r="P161" s="317">
        <v>4</v>
      </c>
      <c r="Q161" s="317" t="s">
        <v>254</v>
      </c>
      <c r="R161" s="317" t="s">
        <v>254</v>
      </c>
      <c r="S161" s="485" t="s">
        <v>227</v>
      </c>
      <c r="T161" s="497">
        <v>1</v>
      </c>
      <c r="U161" s="457"/>
      <c r="V161" s="303"/>
    </row>
    <row r="162" spans="1:31" s="304" customFormat="1" ht="168" customHeight="1" x14ac:dyDescent="0.25">
      <c r="A162" s="269" t="s">
        <v>1174</v>
      </c>
      <c r="B162" s="270" t="s">
        <v>22</v>
      </c>
      <c r="C162" s="271" t="s">
        <v>66</v>
      </c>
      <c r="D162" s="272" t="s">
        <v>1169</v>
      </c>
      <c r="E162" s="323">
        <v>0.183</v>
      </c>
      <c r="F162" s="320">
        <v>880.92700000000002</v>
      </c>
      <c r="G162" s="322">
        <v>91</v>
      </c>
      <c r="H162" s="332"/>
      <c r="I162" s="313"/>
      <c r="J162" s="274">
        <f t="shared" si="8"/>
        <v>801.64356999999995</v>
      </c>
      <c r="K162" s="277"/>
      <c r="L162" s="278"/>
      <c r="M162" s="362"/>
      <c r="N162" s="362"/>
      <c r="O162" s="280" t="s">
        <v>1178</v>
      </c>
      <c r="P162" s="317">
        <v>4</v>
      </c>
      <c r="Q162" s="317" t="s">
        <v>254</v>
      </c>
      <c r="R162" s="317" t="s">
        <v>254</v>
      </c>
      <c r="S162" s="471" t="s">
        <v>227</v>
      </c>
      <c r="T162" s="49">
        <v>1</v>
      </c>
      <c r="U162" s="439"/>
      <c r="V162" s="303"/>
    </row>
    <row r="163" spans="1:31" s="298" customFormat="1" ht="84.75" customHeight="1" x14ac:dyDescent="0.25">
      <c r="A163" s="285" t="s">
        <v>195</v>
      </c>
      <c r="B163" s="286" t="s">
        <v>22</v>
      </c>
      <c r="C163" s="287" t="s">
        <v>1142</v>
      </c>
      <c r="D163" s="287" t="s">
        <v>1142</v>
      </c>
      <c r="E163" s="288">
        <f>E164</f>
        <v>0.248</v>
      </c>
      <c r="F163" s="289">
        <f>F164</f>
        <v>2536.3440000000001</v>
      </c>
      <c r="G163" s="290">
        <f>G164</f>
        <v>91</v>
      </c>
      <c r="H163" s="289">
        <f>H164</f>
        <v>2308.0730400000002</v>
      </c>
      <c r="I163" s="289">
        <f>I164+I165</f>
        <v>0</v>
      </c>
      <c r="J163" s="289">
        <f>J164</f>
        <v>0</v>
      </c>
      <c r="K163" s="291">
        <v>44854</v>
      </c>
      <c r="L163" s="308" t="s">
        <v>1144</v>
      </c>
      <c r="M163" s="295" t="s">
        <v>270</v>
      </c>
      <c r="N163" s="295" t="s">
        <v>305</v>
      </c>
      <c r="O163" s="307" t="s">
        <v>227</v>
      </c>
      <c r="P163" s="294"/>
      <c r="Q163" s="307" t="s">
        <v>270</v>
      </c>
      <c r="R163" s="307" t="s">
        <v>270</v>
      </c>
      <c r="S163" s="475"/>
      <c r="T163" s="174"/>
      <c r="U163" s="443"/>
      <c r="V163" s="328"/>
    </row>
    <row r="164" spans="1:31" s="298" customFormat="1" ht="84.75" customHeight="1" x14ac:dyDescent="0.25">
      <c r="A164" s="269" t="s">
        <v>122</v>
      </c>
      <c r="B164" s="270" t="s">
        <v>22</v>
      </c>
      <c r="C164" s="271" t="s">
        <v>1142</v>
      </c>
      <c r="D164" s="272" t="s">
        <v>1143</v>
      </c>
      <c r="E164" s="273">
        <v>0.248</v>
      </c>
      <c r="F164" s="274">
        <v>2536.3440000000001</v>
      </c>
      <c r="G164" s="275">
        <v>91</v>
      </c>
      <c r="H164" s="274">
        <f>ROUNDDOWN(F164*G164/100,5)</f>
        <v>2308.0730400000002</v>
      </c>
      <c r="I164" s="274"/>
      <c r="J164" s="283"/>
      <c r="K164" s="299"/>
      <c r="L164" s="300"/>
      <c r="M164" s="327"/>
      <c r="N164" s="302"/>
      <c r="O164" s="302"/>
      <c r="P164" s="317">
        <v>13</v>
      </c>
      <c r="Q164" s="301"/>
      <c r="R164" s="301"/>
      <c r="S164" s="472" t="s">
        <v>1150</v>
      </c>
      <c r="T164" s="164"/>
      <c r="U164" s="440"/>
      <c r="V164" s="328"/>
    </row>
    <row r="165" spans="1:31" s="304" customFormat="1" ht="96" customHeight="1" x14ac:dyDescent="0.25">
      <c r="A165" s="285" t="s">
        <v>196</v>
      </c>
      <c r="B165" s="286" t="s">
        <v>22</v>
      </c>
      <c r="C165" s="287" t="s">
        <v>479</v>
      </c>
      <c r="D165" s="287" t="s">
        <v>479</v>
      </c>
      <c r="E165" s="288">
        <f>E166+E167</f>
        <v>4.7279999999999998</v>
      </c>
      <c r="F165" s="289">
        <f>F166+F167+F168</f>
        <v>51726.56985</v>
      </c>
      <c r="G165" s="290"/>
      <c r="H165" s="289">
        <f>H166+H167</f>
        <v>0</v>
      </c>
      <c r="I165" s="289">
        <f>I166+I167</f>
        <v>0</v>
      </c>
      <c r="J165" s="289">
        <f>J166+J167+J168</f>
        <v>46036.647149999997</v>
      </c>
      <c r="K165" s="291" t="s">
        <v>644</v>
      </c>
      <c r="L165" s="308" t="s">
        <v>645</v>
      </c>
      <c r="M165" s="295" t="s">
        <v>640</v>
      </c>
      <c r="N165" s="295" t="s">
        <v>305</v>
      </c>
      <c r="O165" s="307" t="s">
        <v>227</v>
      </c>
      <c r="P165" s="294"/>
      <c r="Q165" s="307" t="s">
        <v>227</v>
      </c>
      <c r="R165" s="307" t="s">
        <v>227</v>
      </c>
      <c r="S165" s="481" t="s">
        <v>227</v>
      </c>
      <c r="T165" s="49"/>
      <c r="U165" s="439"/>
      <c r="V165" s="303"/>
    </row>
    <row r="166" spans="1:31" s="304" customFormat="1" ht="86.25" customHeight="1" x14ac:dyDescent="0.25">
      <c r="A166" s="269" t="s">
        <v>26</v>
      </c>
      <c r="B166" s="270" t="s">
        <v>22</v>
      </c>
      <c r="C166" s="271" t="s">
        <v>479</v>
      </c>
      <c r="D166" s="272" t="s">
        <v>535</v>
      </c>
      <c r="E166" s="273">
        <v>1.62</v>
      </c>
      <c r="F166" s="274">
        <v>13466.886409999999</v>
      </c>
      <c r="G166" s="275">
        <v>89</v>
      </c>
      <c r="H166" s="274"/>
      <c r="I166" s="274"/>
      <c r="J166" s="274">
        <f>ROUNDDOWN(F166*G166/100,5)</f>
        <v>11985.528899999999</v>
      </c>
      <c r="K166" s="299"/>
      <c r="L166" s="300"/>
      <c r="M166" s="327"/>
      <c r="N166" s="302"/>
      <c r="O166" s="302" t="s">
        <v>641</v>
      </c>
      <c r="P166" s="317">
        <v>14</v>
      </c>
      <c r="Q166" s="301" t="s">
        <v>254</v>
      </c>
      <c r="R166" s="301" t="s">
        <v>254</v>
      </c>
      <c r="S166" s="471" t="s">
        <v>1490</v>
      </c>
      <c r="T166" s="49">
        <v>1</v>
      </c>
      <c r="U166" s="439"/>
      <c r="V166" s="303"/>
    </row>
    <row r="167" spans="1:31" s="304" customFormat="1" ht="86.25" customHeight="1" x14ac:dyDescent="0.25">
      <c r="A167" s="269" t="s">
        <v>29</v>
      </c>
      <c r="B167" s="270" t="s">
        <v>22</v>
      </c>
      <c r="C167" s="271" t="s">
        <v>479</v>
      </c>
      <c r="D167" s="272" t="s">
        <v>536</v>
      </c>
      <c r="E167" s="323">
        <v>3.1080000000000001</v>
      </c>
      <c r="F167" s="320">
        <v>27016.183840000002</v>
      </c>
      <c r="G167" s="275">
        <v>89</v>
      </c>
      <c r="H167" s="274"/>
      <c r="I167" s="320"/>
      <c r="J167" s="274">
        <f>ROUNDDOWN(F167*G167/100,5)</f>
        <v>24044.403610000001</v>
      </c>
      <c r="K167" s="299"/>
      <c r="L167" s="300"/>
      <c r="M167" s="306"/>
      <c r="N167" s="306"/>
      <c r="O167" s="302" t="s">
        <v>643</v>
      </c>
      <c r="P167" s="317">
        <v>6</v>
      </c>
      <c r="Q167" s="301" t="s">
        <v>254</v>
      </c>
      <c r="R167" s="301" t="s">
        <v>254</v>
      </c>
      <c r="S167" s="471" t="s">
        <v>1490</v>
      </c>
      <c r="T167" s="49">
        <v>1</v>
      </c>
      <c r="U167" s="439"/>
      <c r="V167" s="303"/>
    </row>
    <row r="168" spans="1:31" s="146" customFormat="1" ht="73.5" customHeight="1" x14ac:dyDescent="0.25">
      <c r="A168" s="269" t="s">
        <v>1355</v>
      </c>
      <c r="B168" s="270" t="s">
        <v>22</v>
      </c>
      <c r="C168" s="271" t="s">
        <v>479</v>
      </c>
      <c r="D168" s="272" t="s">
        <v>593</v>
      </c>
      <c r="E168" s="323">
        <v>1.48</v>
      </c>
      <c r="F168" s="320">
        <v>11243.499599999999</v>
      </c>
      <c r="G168" s="275">
        <v>89</v>
      </c>
      <c r="H168" s="274"/>
      <c r="I168" s="320"/>
      <c r="J168" s="274">
        <f>ROUNDDOWN(F168*G168/100,5)</f>
        <v>10006.71464</v>
      </c>
      <c r="K168" s="299"/>
      <c r="L168" s="300"/>
      <c r="M168" s="306"/>
      <c r="N168" s="306"/>
      <c r="O168" s="302" t="s">
        <v>642</v>
      </c>
      <c r="P168" s="317">
        <v>10</v>
      </c>
      <c r="Q168" s="301" t="s">
        <v>254</v>
      </c>
      <c r="R168" s="301" t="s">
        <v>254</v>
      </c>
      <c r="S168" s="471" t="s">
        <v>227</v>
      </c>
      <c r="T168" s="49">
        <v>1</v>
      </c>
      <c r="U168" s="439"/>
      <c r="V168" s="145"/>
    </row>
    <row r="169" spans="1:31" s="44" customFormat="1" ht="173.25" customHeight="1" x14ac:dyDescent="0.25">
      <c r="A169" s="295" t="s">
        <v>290</v>
      </c>
      <c r="B169" s="286" t="s">
        <v>22</v>
      </c>
      <c r="C169" s="287" t="s">
        <v>466</v>
      </c>
      <c r="D169" s="287" t="s">
        <v>466</v>
      </c>
      <c r="E169" s="289">
        <f>E170+E171+E172</f>
        <v>1.5</v>
      </c>
      <c r="F169" s="289">
        <f>F170+F171+F172</f>
        <v>6480.7726499999999</v>
      </c>
      <c r="G169" s="373">
        <v>91</v>
      </c>
      <c r="H169" s="289">
        <f>H170+H171+H172</f>
        <v>2664.7704699999999</v>
      </c>
      <c r="I169" s="289">
        <f>I170+I171+I172</f>
        <v>3232.73263</v>
      </c>
      <c r="J169" s="289">
        <f>J170+J172+J172</f>
        <v>0</v>
      </c>
      <c r="K169" s="291">
        <v>44854</v>
      </c>
      <c r="L169" s="308" t="s">
        <v>1091</v>
      </c>
      <c r="M169" s="308" t="s">
        <v>1092</v>
      </c>
      <c r="N169" s="295" t="s">
        <v>253</v>
      </c>
      <c r="O169" s="307" t="s">
        <v>280</v>
      </c>
      <c r="P169" s="307"/>
      <c r="Q169" s="295" t="s">
        <v>227</v>
      </c>
      <c r="R169" s="389" t="s">
        <v>227</v>
      </c>
      <c r="S169" s="481" t="s">
        <v>227</v>
      </c>
      <c r="T169" s="49"/>
      <c r="U169" s="439"/>
      <c r="V169" s="43"/>
    </row>
    <row r="170" spans="1:31" s="44" customFormat="1" ht="74.25" customHeight="1" x14ac:dyDescent="0.25">
      <c r="A170" s="306" t="s">
        <v>292</v>
      </c>
      <c r="B170" s="270" t="s">
        <v>22</v>
      </c>
      <c r="C170" s="271" t="s">
        <v>466</v>
      </c>
      <c r="D170" s="272" t="s">
        <v>1088</v>
      </c>
      <c r="E170" s="274">
        <v>0.75</v>
      </c>
      <c r="F170" s="274">
        <v>3552.45345</v>
      </c>
      <c r="G170" s="275">
        <v>91</v>
      </c>
      <c r="H170" s="304"/>
      <c r="I170" s="274">
        <f>ROUNDDOWN(F170*G170/100,5)</f>
        <v>3232.73263</v>
      </c>
      <c r="J170" s="274"/>
      <c r="K170" s="299"/>
      <c r="L170" s="300"/>
      <c r="M170" s="300"/>
      <c r="N170" s="301"/>
      <c r="O170" s="280" t="s">
        <v>1093</v>
      </c>
      <c r="P170" s="342">
        <v>6</v>
      </c>
      <c r="Q170" s="330" t="s">
        <v>254</v>
      </c>
      <c r="R170" s="342" t="s">
        <v>683</v>
      </c>
      <c r="S170" s="471" t="s">
        <v>227</v>
      </c>
      <c r="T170" s="49">
        <v>1</v>
      </c>
      <c r="U170" s="439"/>
      <c r="V170" s="43"/>
    </row>
    <row r="171" spans="1:31" s="44" customFormat="1" ht="74.25" customHeight="1" x14ac:dyDescent="0.25">
      <c r="A171" s="306" t="s">
        <v>293</v>
      </c>
      <c r="B171" s="270" t="s">
        <v>22</v>
      </c>
      <c r="C171" s="271" t="s">
        <v>466</v>
      </c>
      <c r="D171" s="272" t="s">
        <v>1089</v>
      </c>
      <c r="E171" s="274">
        <v>0.5</v>
      </c>
      <c r="F171" s="274">
        <v>2063.598</v>
      </c>
      <c r="G171" s="275">
        <v>91</v>
      </c>
      <c r="H171" s="274">
        <f>ROUNDDOWN(F171*G171/100,5)</f>
        <v>1877.87418</v>
      </c>
      <c r="I171" s="274"/>
      <c r="J171" s="274"/>
      <c r="K171" s="299"/>
      <c r="L171" s="300"/>
      <c r="M171" s="300"/>
      <c r="N171" s="301"/>
      <c r="O171" s="280" t="s">
        <v>1094</v>
      </c>
      <c r="P171" s="342">
        <v>6</v>
      </c>
      <c r="Q171" s="330" t="s">
        <v>254</v>
      </c>
      <c r="R171" s="342" t="s">
        <v>683</v>
      </c>
      <c r="S171" s="471" t="s">
        <v>227</v>
      </c>
      <c r="T171" s="49">
        <v>1</v>
      </c>
      <c r="U171" s="439"/>
      <c r="V171" s="43"/>
    </row>
    <row r="172" spans="1:31" s="152" customFormat="1" ht="117" customHeight="1" x14ac:dyDescent="0.25">
      <c r="A172" s="306" t="s">
        <v>519</v>
      </c>
      <c r="B172" s="270" t="s">
        <v>22</v>
      </c>
      <c r="C172" s="271" t="s">
        <v>466</v>
      </c>
      <c r="D172" s="272" t="s">
        <v>1090</v>
      </c>
      <c r="E172" s="274">
        <v>0.25</v>
      </c>
      <c r="F172" s="274">
        <v>864.72119999999995</v>
      </c>
      <c r="G172" s="275">
        <v>91</v>
      </c>
      <c r="H172" s="274">
        <f>ROUNDDOWN(F172*G172/100,5)</f>
        <v>786.89629000000002</v>
      </c>
      <c r="I172" s="274"/>
      <c r="J172" s="274"/>
      <c r="K172" s="299"/>
      <c r="L172" s="300"/>
      <c r="M172" s="300"/>
      <c r="N172" s="301"/>
      <c r="O172" s="280" t="s">
        <v>1095</v>
      </c>
      <c r="P172" s="342">
        <v>7</v>
      </c>
      <c r="Q172" s="330" t="s">
        <v>254</v>
      </c>
      <c r="R172" s="342" t="s">
        <v>683</v>
      </c>
      <c r="S172" s="471" t="s">
        <v>227</v>
      </c>
      <c r="T172" s="49">
        <v>1</v>
      </c>
      <c r="U172" s="439"/>
      <c r="V172" s="151"/>
      <c r="AE172" s="146"/>
    </row>
    <row r="173" spans="1:31" s="332" customFormat="1" ht="117" customHeight="1" x14ac:dyDescent="0.25">
      <c r="A173" s="310" t="s">
        <v>197</v>
      </c>
      <c r="B173" s="286" t="s">
        <v>22</v>
      </c>
      <c r="C173" s="287" t="s">
        <v>766</v>
      </c>
      <c r="D173" s="287" t="s">
        <v>766</v>
      </c>
      <c r="E173" s="289">
        <f>E174+E176+E175</f>
        <v>2.2206999999999999</v>
      </c>
      <c r="F173" s="289">
        <f>F174+F176+F175</f>
        <v>9607.3231999999989</v>
      </c>
      <c r="G173" s="290">
        <v>91</v>
      </c>
      <c r="H173" s="289">
        <f>H174</f>
        <v>2399.4843599999999</v>
      </c>
      <c r="I173" s="289">
        <f>I174+I176+I175</f>
        <v>6343.1797500000002</v>
      </c>
      <c r="J173" s="289">
        <f>J174+J176+J175</f>
        <v>0</v>
      </c>
      <c r="K173" s="291">
        <v>44851</v>
      </c>
      <c r="L173" s="308" t="s">
        <v>773</v>
      </c>
      <c r="M173" s="308" t="s">
        <v>774</v>
      </c>
      <c r="N173" s="295" t="s">
        <v>253</v>
      </c>
      <c r="O173" s="295" t="s">
        <v>227</v>
      </c>
      <c r="P173" s="294"/>
      <c r="Q173" s="295" t="s">
        <v>227</v>
      </c>
      <c r="R173" s="307" t="s">
        <v>227</v>
      </c>
      <c r="S173" s="481" t="s">
        <v>1491</v>
      </c>
      <c r="T173" s="49"/>
      <c r="U173" s="439"/>
      <c r="V173" s="331"/>
      <c r="AE173" s="283"/>
    </row>
    <row r="174" spans="1:31" s="332" customFormat="1" ht="117" customHeight="1" x14ac:dyDescent="0.25">
      <c r="A174" s="306" t="s">
        <v>141</v>
      </c>
      <c r="B174" s="270" t="s">
        <v>22</v>
      </c>
      <c r="C174" s="271" t="s">
        <v>766</v>
      </c>
      <c r="D174" s="272" t="s">
        <v>767</v>
      </c>
      <c r="E174" s="274">
        <v>0.92100000000000004</v>
      </c>
      <c r="F174" s="274">
        <v>2636.7959999999998</v>
      </c>
      <c r="G174" s="275">
        <v>91</v>
      </c>
      <c r="H174" s="274">
        <f>ROUND(F174*G174/100,5)</f>
        <v>2399.4843599999999</v>
      </c>
      <c r="I174" s="274"/>
      <c r="J174" s="274"/>
      <c r="K174" s="299"/>
      <c r="L174" s="300"/>
      <c r="M174" s="300"/>
      <c r="N174" s="301"/>
      <c r="O174" s="302" t="s">
        <v>470</v>
      </c>
      <c r="P174" s="335">
        <v>14</v>
      </c>
      <c r="Q174" s="327" t="s">
        <v>254</v>
      </c>
      <c r="R174" s="327" t="s">
        <v>254</v>
      </c>
      <c r="S174" s="472" t="s">
        <v>770</v>
      </c>
      <c r="T174" s="164"/>
      <c r="U174" s="440"/>
      <c r="V174" s="331"/>
      <c r="AE174" s="283"/>
    </row>
    <row r="175" spans="1:31" s="332" customFormat="1" ht="117" customHeight="1" x14ac:dyDescent="0.25">
      <c r="A175" s="306" t="s">
        <v>159</v>
      </c>
      <c r="B175" s="270" t="s">
        <v>22</v>
      </c>
      <c r="C175" s="271" t="s">
        <v>766</v>
      </c>
      <c r="D175" s="272" t="s">
        <v>768</v>
      </c>
      <c r="E175" s="274">
        <v>0.79269999999999996</v>
      </c>
      <c r="F175" s="274">
        <v>4757.9399999999996</v>
      </c>
      <c r="G175" s="275">
        <v>91</v>
      </c>
      <c r="H175" s="382"/>
      <c r="I175" s="274">
        <f>ROUND(F175*G175/100,5)</f>
        <v>4329.7254000000003</v>
      </c>
      <c r="J175" s="276"/>
      <c r="K175" s="277"/>
      <c r="L175" s="278"/>
      <c r="M175" s="278"/>
      <c r="N175" s="279"/>
      <c r="O175" s="280" t="s">
        <v>771</v>
      </c>
      <c r="P175" s="342">
        <v>13</v>
      </c>
      <c r="Q175" s="330" t="s">
        <v>254</v>
      </c>
      <c r="R175" s="342" t="s">
        <v>254</v>
      </c>
      <c r="S175" s="474" t="s">
        <v>227</v>
      </c>
      <c r="T175" s="434">
        <v>1</v>
      </c>
      <c r="U175" s="442"/>
      <c r="V175" s="331"/>
      <c r="AE175" s="283"/>
    </row>
    <row r="176" spans="1:31" s="332" customFormat="1" ht="135.75" customHeight="1" x14ac:dyDescent="0.25">
      <c r="A176" s="306" t="s">
        <v>1356</v>
      </c>
      <c r="B176" s="270" t="s">
        <v>22</v>
      </c>
      <c r="C176" s="271" t="s">
        <v>766</v>
      </c>
      <c r="D176" s="272" t="s">
        <v>769</v>
      </c>
      <c r="E176" s="274">
        <v>0.50700000000000001</v>
      </c>
      <c r="F176" s="274">
        <v>2212.5871999999999</v>
      </c>
      <c r="G176" s="275">
        <v>91</v>
      </c>
      <c r="H176" s="382"/>
      <c r="I176" s="274">
        <f>ROUND(F176*G176/100,5)</f>
        <v>2013.45435</v>
      </c>
      <c r="J176" s="276"/>
      <c r="K176" s="277"/>
      <c r="L176" s="278"/>
      <c r="M176" s="278"/>
      <c r="N176" s="279"/>
      <c r="O176" s="280" t="s">
        <v>772</v>
      </c>
      <c r="P176" s="342">
        <v>14</v>
      </c>
      <c r="Q176" s="330" t="s">
        <v>254</v>
      </c>
      <c r="R176" s="330" t="s">
        <v>254</v>
      </c>
      <c r="S176" s="472" t="s">
        <v>1603</v>
      </c>
      <c r="T176" s="164"/>
      <c r="U176" s="440"/>
      <c r="V176" s="331"/>
      <c r="AE176" s="283"/>
    </row>
    <row r="177" spans="1:31" s="332" customFormat="1" ht="135.75" customHeight="1" x14ac:dyDescent="0.25">
      <c r="A177" s="295" t="s">
        <v>198</v>
      </c>
      <c r="B177" s="286" t="s">
        <v>22</v>
      </c>
      <c r="C177" s="287" t="s">
        <v>70</v>
      </c>
      <c r="D177" s="286" t="s">
        <v>70</v>
      </c>
      <c r="E177" s="289">
        <f>E178+E179</f>
        <v>5.2603999999999997</v>
      </c>
      <c r="F177" s="289">
        <f>F178+F179</f>
        <v>49066.695599999999</v>
      </c>
      <c r="G177" s="290">
        <f>G179</f>
        <v>90</v>
      </c>
      <c r="H177" s="289">
        <f>H179</f>
        <v>0</v>
      </c>
      <c r="I177" s="289">
        <f>I178+I179</f>
        <v>0</v>
      </c>
      <c r="J177" s="289">
        <f>J178+J179</f>
        <v>44160.026039999997</v>
      </c>
      <c r="K177" s="291">
        <v>44854</v>
      </c>
      <c r="L177" s="308" t="s">
        <v>1203</v>
      </c>
      <c r="M177" s="308" t="s">
        <v>1204</v>
      </c>
      <c r="N177" s="310" t="s">
        <v>253</v>
      </c>
      <c r="O177" s="307" t="s">
        <v>227</v>
      </c>
      <c r="P177" s="294"/>
      <c r="Q177" s="295" t="s">
        <v>227</v>
      </c>
      <c r="R177" s="307" t="s">
        <v>227</v>
      </c>
      <c r="S177" s="481" t="s">
        <v>227</v>
      </c>
      <c r="T177" s="49"/>
      <c r="U177" s="439"/>
      <c r="V177" s="331"/>
      <c r="AE177" s="283"/>
    </row>
    <row r="178" spans="1:31" s="332" customFormat="1" ht="135.75" customHeight="1" x14ac:dyDescent="0.25">
      <c r="A178" s="306" t="s">
        <v>21</v>
      </c>
      <c r="B178" s="270" t="s">
        <v>22</v>
      </c>
      <c r="C178" s="271" t="s">
        <v>70</v>
      </c>
      <c r="D178" s="272" t="s">
        <v>1200</v>
      </c>
      <c r="E178" s="274">
        <v>1.3604000000000001</v>
      </c>
      <c r="F178" s="274">
        <v>12534.4452</v>
      </c>
      <c r="G178" s="275">
        <v>90</v>
      </c>
      <c r="H178" s="274"/>
      <c r="I178" s="385"/>
      <c r="J178" s="274">
        <f>ROUND(F178*G178/100,5)</f>
        <v>11281.000679999999</v>
      </c>
      <c r="K178" s="299"/>
      <c r="L178" s="300"/>
      <c r="M178" s="300"/>
      <c r="N178" s="301"/>
      <c r="O178" s="280" t="s">
        <v>1202</v>
      </c>
      <c r="P178" s="342">
        <v>4</v>
      </c>
      <c r="Q178" s="330" t="s">
        <v>254</v>
      </c>
      <c r="R178" s="342" t="s">
        <v>254</v>
      </c>
      <c r="S178" s="471" t="s">
        <v>227</v>
      </c>
      <c r="T178" s="49">
        <v>1</v>
      </c>
      <c r="U178" s="439"/>
      <c r="V178" s="331"/>
      <c r="AE178" s="283"/>
    </row>
    <row r="179" spans="1:31" s="332" customFormat="1" ht="135.75" customHeight="1" x14ac:dyDescent="0.25">
      <c r="A179" s="306" t="s">
        <v>1357</v>
      </c>
      <c r="B179" s="270" t="s">
        <v>22</v>
      </c>
      <c r="C179" s="271" t="s">
        <v>70</v>
      </c>
      <c r="D179" s="272" t="s">
        <v>1201</v>
      </c>
      <c r="E179" s="274">
        <v>3.9</v>
      </c>
      <c r="F179" s="274">
        <v>36532.250399999997</v>
      </c>
      <c r="G179" s="275">
        <v>90</v>
      </c>
      <c r="H179" s="274"/>
      <c r="I179" s="385"/>
      <c r="J179" s="274">
        <f>ROUND(F179*G179/100,5)</f>
        <v>32879.02536</v>
      </c>
      <c r="K179" s="299"/>
      <c r="L179" s="300"/>
      <c r="M179" s="300"/>
      <c r="N179" s="301"/>
      <c r="O179" s="280" t="s">
        <v>1202</v>
      </c>
      <c r="P179" s="342">
        <v>2</v>
      </c>
      <c r="Q179" s="330" t="s">
        <v>254</v>
      </c>
      <c r="R179" s="342" t="s">
        <v>254</v>
      </c>
      <c r="S179" s="471" t="s">
        <v>227</v>
      </c>
      <c r="T179" s="49">
        <v>1</v>
      </c>
      <c r="U179" s="439"/>
      <c r="V179" s="331"/>
      <c r="AE179" s="283"/>
    </row>
    <row r="180" spans="1:31" s="44" customFormat="1" ht="91.5" customHeight="1" x14ac:dyDescent="0.25">
      <c r="A180" s="310" t="s">
        <v>199</v>
      </c>
      <c r="B180" s="286" t="s">
        <v>22</v>
      </c>
      <c r="C180" s="287" t="s">
        <v>499</v>
      </c>
      <c r="D180" s="287" t="s">
        <v>499</v>
      </c>
      <c r="E180" s="289">
        <f>E181</f>
        <v>0.16350000000000001</v>
      </c>
      <c r="F180" s="289">
        <f>F181</f>
        <v>2407.625</v>
      </c>
      <c r="G180" s="373">
        <v>91</v>
      </c>
      <c r="H180" s="289">
        <f>H181</f>
        <v>0</v>
      </c>
      <c r="I180" s="289">
        <f>I181</f>
        <v>0</v>
      </c>
      <c r="J180" s="289">
        <f>J181</f>
        <v>2190.9387499999998</v>
      </c>
      <c r="K180" s="291">
        <v>44852</v>
      </c>
      <c r="L180" s="308" t="s">
        <v>833</v>
      </c>
      <c r="M180" s="308" t="s">
        <v>502</v>
      </c>
      <c r="N180" s="295" t="s">
        <v>253</v>
      </c>
      <c r="O180" s="307" t="s">
        <v>280</v>
      </c>
      <c r="P180" s="307"/>
      <c r="Q180" s="295" t="s">
        <v>227</v>
      </c>
      <c r="R180" s="295" t="s">
        <v>280</v>
      </c>
      <c r="S180" s="481" t="s">
        <v>227</v>
      </c>
      <c r="T180" s="49"/>
      <c r="U180" s="439"/>
      <c r="V180" s="43"/>
    </row>
    <row r="181" spans="1:31" s="44" customFormat="1" ht="114.75" customHeight="1" x14ac:dyDescent="0.25">
      <c r="A181" s="306" t="s">
        <v>69</v>
      </c>
      <c r="B181" s="270" t="s">
        <v>22</v>
      </c>
      <c r="C181" s="271" t="s">
        <v>499</v>
      </c>
      <c r="D181" s="272" t="s">
        <v>831</v>
      </c>
      <c r="E181" s="274">
        <v>0.16350000000000001</v>
      </c>
      <c r="F181" s="274">
        <v>2407.625</v>
      </c>
      <c r="G181" s="275">
        <v>91</v>
      </c>
      <c r="H181" s="304"/>
      <c r="I181" s="274"/>
      <c r="J181" s="274">
        <f>ROUNDDOWN(F181*G181/100,5)</f>
        <v>2190.9387499999998</v>
      </c>
      <c r="K181" s="299"/>
      <c r="L181" s="300"/>
      <c r="M181" s="300"/>
      <c r="N181" s="301"/>
      <c r="O181" s="280" t="s">
        <v>832</v>
      </c>
      <c r="P181" s="342">
        <v>6</v>
      </c>
      <c r="Q181" s="330" t="s">
        <v>254</v>
      </c>
      <c r="R181" s="342" t="s">
        <v>254</v>
      </c>
      <c r="S181" s="471" t="s">
        <v>227</v>
      </c>
      <c r="T181" s="49">
        <v>1</v>
      </c>
      <c r="U181" s="439"/>
      <c r="V181" s="43"/>
    </row>
    <row r="182" spans="1:31" s="304" customFormat="1" ht="89.25" customHeight="1" x14ac:dyDescent="0.25">
      <c r="A182" s="310" t="s">
        <v>200</v>
      </c>
      <c r="B182" s="286" t="s">
        <v>22</v>
      </c>
      <c r="C182" s="287" t="s">
        <v>23</v>
      </c>
      <c r="D182" s="286" t="s">
        <v>23</v>
      </c>
      <c r="E182" s="289">
        <f>E183+E185+E184</f>
        <v>4.2071000000000005</v>
      </c>
      <c r="F182" s="289">
        <f>F183+F185+F184</f>
        <v>31973.113380000003</v>
      </c>
      <c r="G182" s="290">
        <v>91</v>
      </c>
      <c r="H182" s="289">
        <f>H183+H185+H184</f>
        <v>29095.533180000002</v>
      </c>
      <c r="I182" s="289">
        <f>I183+I185+I184</f>
        <v>0</v>
      </c>
      <c r="J182" s="289">
        <f>J183+J185+J184</f>
        <v>0</v>
      </c>
      <c r="K182" s="291" t="s">
        <v>680</v>
      </c>
      <c r="L182" s="308" t="s">
        <v>681</v>
      </c>
      <c r="M182" s="308" t="s">
        <v>666</v>
      </c>
      <c r="N182" s="295" t="s">
        <v>253</v>
      </c>
      <c r="O182" s="295" t="s">
        <v>227</v>
      </c>
      <c r="P182" s="294"/>
      <c r="Q182" s="295" t="s">
        <v>227</v>
      </c>
      <c r="R182" s="307" t="s">
        <v>227</v>
      </c>
      <c r="S182" s="481" t="s">
        <v>1558</v>
      </c>
      <c r="T182" s="49"/>
      <c r="U182" s="439"/>
      <c r="V182" s="303"/>
    </row>
    <row r="183" spans="1:31" s="304" customFormat="1" ht="89.25" customHeight="1" x14ac:dyDescent="0.25">
      <c r="A183" s="306" t="s">
        <v>144</v>
      </c>
      <c r="B183" s="270" t="s">
        <v>22</v>
      </c>
      <c r="C183" s="271" t="s">
        <v>23</v>
      </c>
      <c r="D183" s="272" t="s">
        <v>665</v>
      </c>
      <c r="E183" s="274">
        <v>1.53</v>
      </c>
      <c r="F183" s="274">
        <v>11653.653249999999</v>
      </c>
      <c r="G183" s="275">
        <v>91</v>
      </c>
      <c r="H183" s="274">
        <f>ROUND(F183*G183/100,5)</f>
        <v>10604.82446</v>
      </c>
      <c r="I183" s="274"/>
      <c r="J183" s="274"/>
      <c r="K183" s="299"/>
      <c r="L183" s="300"/>
      <c r="M183" s="300"/>
      <c r="N183" s="301"/>
      <c r="O183" s="302" t="s">
        <v>383</v>
      </c>
      <c r="P183" s="335">
        <v>12</v>
      </c>
      <c r="Q183" s="327" t="s">
        <v>254</v>
      </c>
      <c r="R183" s="327" t="s">
        <v>254</v>
      </c>
      <c r="S183" s="472" t="s">
        <v>1559</v>
      </c>
      <c r="T183" s="49"/>
      <c r="U183" s="439"/>
      <c r="V183" s="303"/>
    </row>
    <row r="184" spans="1:31" s="304" customFormat="1" ht="153.75" customHeight="1" x14ac:dyDescent="0.25">
      <c r="A184" s="306" t="s">
        <v>145</v>
      </c>
      <c r="B184" s="270" t="s">
        <v>22</v>
      </c>
      <c r="C184" s="271" t="s">
        <v>23</v>
      </c>
      <c r="D184" s="272" t="s">
        <v>382</v>
      </c>
      <c r="E184" s="274">
        <v>1.1707000000000001</v>
      </c>
      <c r="F184" s="274">
        <v>8946.5324999999993</v>
      </c>
      <c r="G184" s="275">
        <v>91</v>
      </c>
      <c r="H184" s="274">
        <f>ROUND(F184*G184/100,5)</f>
        <v>8141.34458</v>
      </c>
      <c r="I184" s="276"/>
      <c r="J184" s="276"/>
      <c r="K184" s="277"/>
      <c r="L184" s="278"/>
      <c r="M184" s="278"/>
      <c r="N184" s="279"/>
      <c r="O184" s="280" t="s">
        <v>384</v>
      </c>
      <c r="P184" s="342">
        <v>12</v>
      </c>
      <c r="Q184" s="330" t="s">
        <v>254</v>
      </c>
      <c r="R184" s="342" t="s">
        <v>254</v>
      </c>
      <c r="S184" s="472" t="s">
        <v>1559</v>
      </c>
      <c r="T184" s="49"/>
      <c r="U184" s="439"/>
      <c r="V184" s="303"/>
    </row>
    <row r="185" spans="1:31" s="149" customFormat="1" ht="200.25" customHeight="1" x14ac:dyDescent="0.25">
      <c r="A185" s="306" t="s">
        <v>520</v>
      </c>
      <c r="B185" s="270" t="s">
        <v>22</v>
      </c>
      <c r="C185" s="271" t="s">
        <v>23</v>
      </c>
      <c r="D185" s="272" t="s">
        <v>386</v>
      </c>
      <c r="E185" s="274">
        <v>1.5064</v>
      </c>
      <c r="F185" s="274">
        <v>11372.92763</v>
      </c>
      <c r="G185" s="275">
        <v>91</v>
      </c>
      <c r="H185" s="274">
        <f>ROUND(F185*G185/100,5)</f>
        <v>10349.36414</v>
      </c>
      <c r="I185" s="276"/>
      <c r="J185" s="276"/>
      <c r="K185" s="277"/>
      <c r="L185" s="278"/>
      <c r="M185" s="278"/>
      <c r="N185" s="279"/>
      <c r="O185" s="280" t="s">
        <v>385</v>
      </c>
      <c r="P185" s="342">
        <v>12</v>
      </c>
      <c r="Q185" s="330" t="s">
        <v>254</v>
      </c>
      <c r="R185" s="330" t="s">
        <v>254</v>
      </c>
      <c r="S185" s="471" t="s">
        <v>1557</v>
      </c>
      <c r="T185" s="49">
        <v>1</v>
      </c>
      <c r="U185" s="439"/>
      <c r="V185" s="148"/>
      <c r="AE185" s="146"/>
    </row>
    <row r="186" spans="1:31" s="44" customFormat="1" ht="109.5" customHeight="1" x14ac:dyDescent="0.25">
      <c r="A186" s="310" t="s">
        <v>295</v>
      </c>
      <c r="B186" s="286" t="s">
        <v>22</v>
      </c>
      <c r="C186" s="287" t="s">
        <v>291</v>
      </c>
      <c r="D186" s="286" t="s">
        <v>291</v>
      </c>
      <c r="E186" s="289">
        <f>SUM(E187:E190)</f>
        <v>2.5099999999999998</v>
      </c>
      <c r="F186" s="289">
        <f>SUM(F187:F190)</f>
        <v>15780.803600000001</v>
      </c>
      <c r="G186" s="290">
        <v>91</v>
      </c>
      <c r="H186" s="289">
        <f>SUM(H187:H190)</f>
        <v>0</v>
      </c>
      <c r="I186" s="289">
        <f>SUM(I187:I190)</f>
        <v>4869.2352799999999</v>
      </c>
      <c r="J186" s="289">
        <f>SUM(J187:J190)</f>
        <v>9595.5959500000008</v>
      </c>
      <c r="K186" s="291">
        <v>44852</v>
      </c>
      <c r="L186" s="308" t="s">
        <v>811</v>
      </c>
      <c r="M186" s="308" t="s">
        <v>812</v>
      </c>
      <c r="N186" s="310" t="s">
        <v>253</v>
      </c>
      <c r="O186" s="309" t="s">
        <v>280</v>
      </c>
      <c r="P186" s="309"/>
      <c r="Q186" s="310" t="s">
        <v>280</v>
      </c>
      <c r="R186" s="309" t="s">
        <v>227</v>
      </c>
      <c r="S186" s="481" t="s">
        <v>227</v>
      </c>
      <c r="T186" s="49"/>
      <c r="U186" s="449"/>
      <c r="V186" s="43"/>
    </row>
    <row r="187" spans="1:31" s="44" customFormat="1" ht="138" customHeight="1" x14ac:dyDescent="0.25">
      <c r="A187" s="416" t="s">
        <v>297</v>
      </c>
      <c r="B187" s="270" t="s">
        <v>22</v>
      </c>
      <c r="C187" s="271" t="s">
        <v>291</v>
      </c>
      <c r="D187" s="272" t="s">
        <v>807</v>
      </c>
      <c r="E187" s="274">
        <v>0.35399999999999998</v>
      </c>
      <c r="F187" s="274">
        <v>2086.8719999999998</v>
      </c>
      <c r="G187" s="275">
        <v>91</v>
      </c>
      <c r="H187" s="385"/>
      <c r="I187" s="274">
        <f>ROUND(F187*G187/100,5)</f>
        <v>1899.0535199999999</v>
      </c>
      <c r="J187" s="274"/>
      <c r="K187" s="299"/>
      <c r="L187" s="300"/>
      <c r="M187" s="300"/>
      <c r="N187" s="301"/>
      <c r="O187" s="302" t="s">
        <v>539</v>
      </c>
      <c r="P187" s="335">
        <v>8</v>
      </c>
      <c r="Q187" s="327" t="s">
        <v>254</v>
      </c>
      <c r="R187" s="335" t="s">
        <v>254</v>
      </c>
      <c r="S187" s="471" t="s">
        <v>1606</v>
      </c>
      <c r="T187" s="49">
        <v>1</v>
      </c>
      <c r="U187" s="449"/>
      <c r="V187" s="43"/>
    </row>
    <row r="188" spans="1:31" s="44" customFormat="1" ht="135" customHeight="1" x14ac:dyDescent="0.25">
      <c r="A188" s="416" t="s">
        <v>298</v>
      </c>
      <c r="B188" s="270" t="s">
        <v>22</v>
      </c>
      <c r="C188" s="271" t="s">
        <v>291</v>
      </c>
      <c r="D188" s="272" t="s">
        <v>808</v>
      </c>
      <c r="E188" s="274">
        <v>0.38100000000000001</v>
      </c>
      <c r="F188" s="274">
        <v>3263.9360000000001</v>
      </c>
      <c r="G188" s="275">
        <v>91</v>
      </c>
      <c r="H188" s="385"/>
      <c r="I188" s="274">
        <f>ROUND(F188*G188/100,5)</f>
        <v>2970.1817599999999</v>
      </c>
      <c r="J188" s="274"/>
      <c r="K188" s="299"/>
      <c r="L188" s="300"/>
      <c r="M188" s="300"/>
      <c r="N188" s="301"/>
      <c r="O188" s="302" t="s">
        <v>539</v>
      </c>
      <c r="P188" s="335">
        <v>8</v>
      </c>
      <c r="Q188" s="327" t="s">
        <v>254</v>
      </c>
      <c r="R188" s="335" t="s">
        <v>254</v>
      </c>
      <c r="S188" s="471" t="s">
        <v>1606</v>
      </c>
      <c r="T188" s="49">
        <v>1</v>
      </c>
      <c r="U188" s="449"/>
      <c r="V188" s="43"/>
    </row>
    <row r="189" spans="1:31" s="44" customFormat="1" ht="127.5" customHeight="1" x14ac:dyDescent="0.25">
      <c r="A189" s="416" t="s">
        <v>1358</v>
      </c>
      <c r="B189" s="270" t="s">
        <v>22</v>
      </c>
      <c r="C189" s="271" t="s">
        <v>291</v>
      </c>
      <c r="D189" s="272" t="s">
        <v>809</v>
      </c>
      <c r="E189" s="274">
        <v>0.28499999999999998</v>
      </c>
      <c r="F189" s="274">
        <v>1689.9</v>
      </c>
      <c r="G189" s="275">
        <v>92</v>
      </c>
      <c r="H189" s="385"/>
      <c r="I189" s="274"/>
      <c r="J189" s="274">
        <f>ROUND(F189*G189/100,5)</f>
        <v>1554.7080000000001</v>
      </c>
      <c r="K189" s="299"/>
      <c r="L189" s="300"/>
      <c r="M189" s="300"/>
      <c r="N189" s="301"/>
      <c r="O189" s="302" t="s">
        <v>539</v>
      </c>
      <c r="P189" s="335">
        <v>11</v>
      </c>
      <c r="Q189" s="327" t="s">
        <v>254</v>
      </c>
      <c r="R189" s="335" t="s">
        <v>254</v>
      </c>
      <c r="S189" s="472" t="s">
        <v>1492</v>
      </c>
      <c r="T189" s="164"/>
      <c r="U189" s="440"/>
      <c r="V189" s="43"/>
    </row>
    <row r="190" spans="1:31" s="149" customFormat="1" ht="104.25" customHeight="1" x14ac:dyDescent="0.25">
      <c r="A190" s="306" t="s">
        <v>1359</v>
      </c>
      <c r="B190" s="270" t="s">
        <v>22</v>
      </c>
      <c r="C190" s="271" t="s">
        <v>291</v>
      </c>
      <c r="D190" s="272" t="s">
        <v>810</v>
      </c>
      <c r="E190" s="274">
        <v>1.49</v>
      </c>
      <c r="F190" s="274">
        <v>8740.0956000000006</v>
      </c>
      <c r="G190" s="275">
        <v>92</v>
      </c>
      <c r="H190" s="385"/>
      <c r="I190" s="274"/>
      <c r="J190" s="274">
        <f>ROUND(F190*G190/100,5)</f>
        <v>8040.8879500000003</v>
      </c>
      <c r="K190" s="299"/>
      <c r="L190" s="300"/>
      <c r="M190" s="300"/>
      <c r="N190" s="301"/>
      <c r="O190" s="302" t="s">
        <v>539</v>
      </c>
      <c r="P190" s="335">
        <v>8</v>
      </c>
      <c r="Q190" s="327" t="s">
        <v>254</v>
      </c>
      <c r="R190" s="327" t="s">
        <v>254</v>
      </c>
      <c r="S190" s="472" t="s">
        <v>1493</v>
      </c>
      <c r="T190" s="164"/>
      <c r="U190" s="440"/>
      <c r="V190" s="148"/>
    </row>
    <row r="191" spans="1:31" s="44" customFormat="1" ht="95.25" customHeight="1" x14ac:dyDescent="0.25">
      <c r="A191" s="310" t="s">
        <v>1360</v>
      </c>
      <c r="B191" s="286" t="s">
        <v>22</v>
      </c>
      <c r="C191" s="287" t="s">
        <v>105</v>
      </c>
      <c r="D191" s="286" t="s">
        <v>105</v>
      </c>
      <c r="E191" s="289">
        <f>E192</f>
        <v>0.92</v>
      </c>
      <c r="F191" s="289">
        <f>F192</f>
        <v>7288.415</v>
      </c>
      <c r="G191" s="290">
        <f>G192</f>
        <v>90</v>
      </c>
      <c r="H191" s="289">
        <f>H192</f>
        <v>6559.5735000000004</v>
      </c>
      <c r="I191" s="289">
        <f>I192+I207</f>
        <v>0</v>
      </c>
      <c r="J191" s="289">
        <f>J192</f>
        <v>0</v>
      </c>
      <c r="K191" s="291">
        <v>44853</v>
      </c>
      <c r="L191" s="308" t="s">
        <v>892</v>
      </c>
      <c r="M191" s="308" t="s">
        <v>299</v>
      </c>
      <c r="N191" s="295" t="s">
        <v>253</v>
      </c>
      <c r="O191" s="307" t="s">
        <v>280</v>
      </c>
      <c r="P191" s="307"/>
      <c r="Q191" s="295" t="s">
        <v>227</v>
      </c>
      <c r="R191" s="307" t="s">
        <v>227</v>
      </c>
      <c r="S191" s="473"/>
      <c r="T191" s="165"/>
      <c r="U191" s="441"/>
      <c r="V191" s="43"/>
    </row>
    <row r="192" spans="1:31" s="44" customFormat="1" ht="234" customHeight="1" x14ac:dyDescent="0.25">
      <c r="A192" s="306" t="s">
        <v>1361</v>
      </c>
      <c r="B192" s="270" t="s">
        <v>22</v>
      </c>
      <c r="C192" s="271" t="s">
        <v>105</v>
      </c>
      <c r="D192" s="272" t="s">
        <v>889</v>
      </c>
      <c r="E192" s="274">
        <v>0.92</v>
      </c>
      <c r="F192" s="274">
        <v>7288.415</v>
      </c>
      <c r="G192" s="275">
        <v>90</v>
      </c>
      <c r="H192" s="274">
        <f>ROUNDDOWN(F192*G192/100,5)</f>
        <v>6559.5735000000004</v>
      </c>
      <c r="I192" s="276"/>
      <c r="J192" s="276"/>
      <c r="K192" s="277"/>
      <c r="L192" s="278"/>
      <c r="M192" s="278"/>
      <c r="N192" s="279"/>
      <c r="O192" s="280" t="s">
        <v>890</v>
      </c>
      <c r="P192" s="342">
        <v>1</v>
      </c>
      <c r="Q192" s="330" t="s">
        <v>254</v>
      </c>
      <c r="R192" s="342" t="s">
        <v>254</v>
      </c>
      <c r="S192" s="472" t="s">
        <v>891</v>
      </c>
      <c r="T192" s="164"/>
      <c r="U192" s="440"/>
      <c r="V192" s="43"/>
    </row>
    <row r="193" spans="1:31" s="149" customFormat="1" ht="104.25" customHeight="1" x14ac:dyDescent="0.25">
      <c r="A193" s="414" t="s">
        <v>1362</v>
      </c>
      <c r="B193" s="286" t="s">
        <v>22</v>
      </c>
      <c r="C193" s="287" t="s">
        <v>296</v>
      </c>
      <c r="D193" s="286" t="s">
        <v>296</v>
      </c>
      <c r="E193" s="289">
        <f>SUM(E194:E199)</f>
        <v>3.0449999999999999</v>
      </c>
      <c r="F193" s="289">
        <f>SUM(F194:F199)</f>
        <v>24165.988089999999</v>
      </c>
      <c r="G193" s="290">
        <v>88</v>
      </c>
      <c r="H193" s="289">
        <f>SUM(H194:H199)</f>
        <v>21266.069520000001</v>
      </c>
      <c r="I193" s="289">
        <f>SUM(I194:I199)</f>
        <v>0</v>
      </c>
      <c r="J193" s="289">
        <f>SUM(J194:J199)</f>
        <v>0</v>
      </c>
      <c r="K193" s="291">
        <v>44854</v>
      </c>
      <c r="L193" s="308" t="s">
        <v>1128</v>
      </c>
      <c r="M193" s="308" t="s">
        <v>1129</v>
      </c>
      <c r="N193" s="310" t="s">
        <v>253</v>
      </c>
      <c r="O193" s="309" t="s">
        <v>227</v>
      </c>
      <c r="P193" s="309"/>
      <c r="Q193" s="295" t="s">
        <v>227</v>
      </c>
      <c r="R193" s="389" t="s">
        <v>227</v>
      </c>
      <c r="S193" s="481"/>
      <c r="T193" s="49"/>
      <c r="U193" s="449"/>
      <c r="V193" s="148"/>
    </row>
    <row r="194" spans="1:31" s="149" customFormat="1" ht="213.75" customHeight="1" x14ac:dyDescent="0.25">
      <c r="A194" s="416" t="s">
        <v>1363</v>
      </c>
      <c r="B194" s="270" t="s">
        <v>22</v>
      </c>
      <c r="C194" s="271" t="s">
        <v>296</v>
      </c>
      <c r="D194" s="272" t="s">
        <v>1117</v>
      </c>
      <c r="E194" s="274">
        <v>0.377</v>
      </c>
      <c r="F194" s="274">
        <v>2818.2230300000001</v>
      </c>
      <c r="G194" s="275">
        <v>88</v>
      </c>
      <c r="H194" s="274">
        <f t="shared" ref="H194:H199" si="9">ROUND(F194*G194/100,5)</f>
        <v>2480.0362700000001</v>
      </c>
      <c r="I194" s="274"/>
      <c r="J194" s="274"/>
      <c r="K194" s="299"/>
      <c r="L194" s="300"/>
      <c r="M194" s="300"/>
      <c r="N194" s="301"/>
      <c r="O194" s="280" t="s">
        <v>1123</v>
      </c>
      <c r="P194" s="335">
        <v>8</v>
      </c>
      <c r="Q194" s="330" t="s">
        <v>254</v>
      </c>
      <c r="R194" s="330" t="s">
        <v>254</v>
      </c>
      <c r="S194" s="472" t="s">
        <v>1515</v>
      </c>
      <c r="T194" s="164"/>
      <c r="U194" s="440"/>
      <c r="V194" s="148"/>
    </row>
    <row r="195" spans="1:31" s="149" customFormat="1" ht="204" customHeight="1" x14ac:dyDescent="0.25">
      <c r="A195" s="416" t="s">
        <v>1364</v>
      </c>
      <c r="B195" s="270" t="s">
        <v>22</v>
      </c>
      <c r="C195" s="271" t="s">
        <v>296</v>
      </c>
      <c r="D195" s="272" t="s">
        <v>1118</v>
      </c>
      <c r="E195" s="274">
        <v>0.19800000000000001</v>
      </c>
      <c r="F195" s="274">
        <v>1487.83827</v>
      </c>
      <c r="G195" s="275">
        <v>88</v>
      </c>
      <c r="H195" s="274">
        <f t="shared" si="9"/>
        <v>1309.2976799999999</v>
      </c>
      <c r="I195" s="274"/>
      <c r="J195" s="274"/>
      <c r="K195" s="299"/>
      <c r="L195" s="300"/>
      <c r="M195" s="300"/>
      <c r="N195" s="301"/>
      <c r="O195" s="280" t="s">
        <v>1123</v>
      </c>
      <c r="P195" s="335">
        <v>7</v>
      </c>
      <c r="Q195" s="330" t="s">
        <v>254</v>
      </c>
      <c r="R195" s="330" t="s">
        <v>254</v>
      </c>
      <c r="S195" s="472" t="s">
        <v>1515</v>
      </c>
      <c r="T195" s="164"/>
      <c r="U195" s="440"/>
      <c r="V195" s="148"/>
    </row>
    <row r="196" spans="1:31" s="149" customFormat="1" ht="206.25" customHeight="1" x14ac:dyDescent="0.25">
      <c r="A196" s="416" t="s">
        <v>1365</v>
      </c>
      <c r="B196" s="270" t="s">
        <v>22</v>
      </c>
      <c r="C196" s="271" t="s">
        <v>296</v>
      </c>
      <c r="D196" s="272" t="s">
        <v>1119</v>
      </c>
      <c r="E196" s="274">
        <v>0.38100000000000001</v>
      </c>
      <c r="F196" s="274">
        <v>2823.0966699999999</v>
      </c>
      <c r="G196" s="275">
        <v>88</v>
      </c>
      <c r="H196" s="274">
        <f t="shared" si="9"/>
        <v>2484.3250699999999</v>
      </c>
      <c r="I196" s="274"/>
      <c r="J196" s="274"/>
      <c r="K196" s="299"/>
      <c r="L196" s="300"/>
      <c r="M196" s="300"/>
      <c r="N196" s="301"/>
      <c r="O196" s="280" t="s">
        <v>1124</v>
      </c>
      <c r="P196" s="335">
        <v>8</v>
      </c>
      <c r="Q196" s="330" t="s">
        <v>254</v>
      </c>
      <c r="R196" s="330" t="s">
        <v>254</v>
      </c>
      <c r="S196" s="472" t="s">
        <v>1515</v>
      </c>
      <c r="T196" s="164"/>
      <c r="U196" s="440"/>
      <c r="V196" s="148"/>
    </row>
    <row r="197" spans="1:31" s="149" customFormat="1" ht="194.25" customHeight="1" x14ac:dyDescent="0.25">
      <c r="A197" s="416" t="s">
        <v>1366</v>
      </c>
      <c r="B197" s="270" t="s">
        <v>22</v>
      </c>
      <c r="C197" s="271" t="s">
        <v>296</v>
      </c>
      <c r="D197" s="272" t="s">
        <v>1120</v>
      </c>
      <c r="E197" s="274">
        <v>0.49199999999999999</v>
      </c>
      <c r="F197" s="274">
        <v>2828.6097399999999</v>
      </c>
      <c r="G197" s="275">
        <v>88</v>
      </c>
      <c r="H197" s="274">
        <f t="shared" si="9"/>
        <v>2489.1765700000001</v>
      </c>
      <c r="I197" s="274"/>
      <c r="J197" s="274"/>
      <c r="K197" s="299"/>
      <c r="L197" s="300"/>
      <c r="M197" s="300"/>
      <c r="N197" s="301"/>
      <c r="O197" s="280" t="s">
        <v>1125</v>
      </c>
      <c r="P197" s="335">
        <v>12</v>
      </c>
      <c r="Q197" s="330" t="s">
        <v>254</v>
      </c>
      <c r="R197" s="330" t="s">
        <v>254</v>
      </c>
      <c r="S197" s="472" t="s">
        <v>1515</v>
      </c>
      <c r="T197" s="164"/>
      <c r="U197" s="440"/>
      <c r="V197" s="148"/>
    </row>
    <row r="198" spans="1:31" s="149" customFormat="1" ht="216.75" customHeight="1" x14ac:dyDescent="0.25">
      <c r="A198" s="306" t="s">
        <v>1368</v>
      </c>
      <c r="B198" s="270" t="s">
        <v>22</v>
      </c>
      <c r="C198" s="271" t="s">
        <v>296</v>
      </c>
      <c r="D198" s="272" t="s">
        <v>1121</v>
      </c>
      <c r="E198" s="274">
        <v>0.75</v>
      </c>
      <c r="F198" s="274">
        <v>7407.3023999999996</v>
      </c>
      <c r="G198" s="275">
        <v>88</v>
      </c>
      <c r="H198" s="274">
        <f t="shared" si="9"/>
        <v>6518.4261100000003</v>
      </c>
      <c r="I198" s="274"/>
      <c r="J198" s="274"/>
      <c r="K198" s="299"/>
      <c r="L198" s="300"/>
      <c r="M198" s="300"/>
      <c r="N198" s="301"/>
      <c r="O198" s="280" t="s">
        <v>1126</v>
      </c>
      <c r="P198" s="335">
        <v>14</v>
      </c>
      <c r="Q198" s="330" t="s">
        <v>254</v>
      </c>
      <c r="R198" s="330" t="s">
        <v>254</v>
      </c>
      <c r="S198" s="472" t="s">
        <v>1515</v>
      </c>
      <c r="T198" s="164"/>
      <c r="U198" s="440"/>
      <c r="V198" s="148"/>
    </row>
    <row r="199" spans="1:31" s="149" customFormat="1" ht="250.5" customHeight="1" x14ac:dyDescent="0.25">
      <c r="A199" s="416" t="s">
        <v>1369</v>
      </c>
      <c r="B199" s="270" t="s">
        <v>22</v>
      </c>
      <c r="C199" s="271" t="s">
        <v>296</v>
      </c>
      <c r="D199" s="272" t="s">
        <v>1122</v>
      </c>
      <c r="E199" s="274">
        <v>0.84699999999999998</v>
      </c>
      <c r="F199" s="274">
        <v>6800.9179800000002</v>
      </c>
      <c r="G199" s="275">
        <v>88</v>
      </c>
      <c r="H199" s="274">
        <f t="shared" si="9"/>
        <v>5984.80782</v>
      </c>
      <c r="I199" s="274"/>
      <c r="J199" s="274"/>
      <c r="K199" s="299"/>
      <c r="L199" s="300"/>
      <c r="M199" s="300"/>
      <c r="N199" s="301"/>
      <c r="O199" s="280" t="s">
        <v>1127</v>
      </c>
      <c r="P199" s="335">
        <v>7</v>
      </c>
      <c r="Q199" s="330" t="s">
        <v>254</v>
      </c>
      <c r="R199" s="330" t="s">
        <v>254</v>
      </c>
      <c r="S199" s="472" t="s">
        <v>1516</v>
      </c>
      <c r="T199" s="164"/>
      <c r="U199" s="440"/>
      <c r="V199" s="148"/>
    </row>
    <row r="200" spans="1:31" s="44" customFormat="1" ht="156" customHeight="1" x14ac:dyDescent="0.25">
      <c r="A200" s="414" t="s">
        <v>1367</v>
      </c>
      <c r="B200" s="286" t="s">
        <v>22</v>
      </c>
      <c r="C200" s="287" t="s">
        <v>130</v>
      </c>
      <c r="D200" s="286" t="s">
        <v>130</v>
      </c>
      <c r="E200" s="289">
        <f>E203+E204</f>
        <v>1.484</v>
      </c>
      <c r="F200" s="289">
        <f>F201+F202+F203+F204</f>
        <v>12916.319210000001</v>
      </c>
      <c r="G200" s="290">
        <f>G203</f>
        <v>90</v>
      </c>
      <c r="H200" s="289">
        <f>H201+H202+H203+H204</f>
        <v>0</v>
      </c>
      <c r="I200" s="289">
        <f>I201+I202+I203+I204</f>
        <v>11624.687259999999</v>
      </c>
      <c r="J200" s="289">
        <f>J203+J204</f>
        <v>0</v>
      </c>
      <c r="K200" s="291">
        <v>44854</v>
      </c>
      <c r="L200" s="308" t="s">
        <v>1186</v>
      </c>
      <c r="M200" s="308" t="s">
        <v>1187</v>
      </c>
      <c r="N200" s="295" t="s">
        <v>253</v>
      </c>
      <c r="O200" s="307" t="s">
        <v>227</v>
      </c>
      <c r="P200" s="294"/>
      <c r="Q200" s="295" t="s">
        <v>227</v>
      </c>
      <c r="R200" s="295" t="s">
        <v>227</v>
      </c>
      <c r="S200" s="477" t="s">
        <v>1188</v>
      </c>
      <c r="T200" s="164"/>
      <c r="U200" s="445"/>
      <c r="V200" s="43"/>
    </row>
    <row r="201" spans="1:31" s="44" customFormat="1" ht="156" customHeight="1" x14ac:dyDescent="0.25">
      <c r="A201" s="416" t="s">
        <v>1370</v>
      </c>
      <c r="B201" s="270" t="s">
        <v>22</v>
      </c>
      <c r="C201" s="271" t="s">
        <v>130</v>
      </c>
      <c r="D201" s="272" t="s">
        <v>1183</v>
      </c>
      <c r="E201" s="320">
        <v>0.36399999999999999</v>
      </c>
      <c r="F201" s="320">
        <v>2908.1727599999999</v>
      </c>
      <c r="G201" s="322">
        <f>G204</f>
        <v>90</v>
      </c>
      <c r="H201" s="320"/>
      <c r="I201" s="274">
        <f>ROUNDDOWN(F201*G201/100,5)</f>
        <v>2617.3554800000002</v>
      </c>
      <c r="J201" s="320"/>
      <c r="K201" s="299"/>
      <c r="L201" s="300"/>
      <c r="M201" s="300"/>
      <c r="N201" s="316"/>
      <c r="O201" s="302" t="s">
        <v>1189</v>
      </c>
      <c r="P201" s="317">
        <v>9</v>
      </c>
      <c r="Q201" s="316" t="s">
        <v>254</v>
      </c>
      <c r="R201" s="316" t="s">
        <v>254</v>
      </c>
      <c r="S201" s="478"/>
      <c r="T201" s="165"/>
      <c r="U201" s="446"/>
      <c r="V201" s="43"/>
    </row>
    <row r="202" spans="1:31" s="44" customFormat="1" ht="156" customHeight="1" x14ac:dyDescent="0.25">
      <c r="A202" s="416" t="s">
        <v>1371</v>
      </c>
      <c r="B202" s="270" t="s">
        <v>22</v>
      </c>
      <c r="C202" s="271" t="s">
        <v>130</v>
      </c>
      <c r="D202" s="272" t="s">
        <v>411</v>
      </c>
      <c r="E202" s="320">
        <v>0.27200000000000002</v>
      </c>
      <c r="F202" s="320">
        <v>783.13282000000004</v>
      </c>
      <c r="G202" s="322">
        <f>G177</f>
        <v>90</v>
      </c>
      <c r="H202" s="320"/>
      <c r="I202" s="274">
        <f>ROUNDDOWN(F202*G202/100,5)</f>
        <v>704.81952999999999</v>
      </c>
      <c r="J202" s="320"/>
      <c r="K202" s="299"/>
      <c r="L202" s="300"/>
      <c r="M202" s="300"/>
      <c r="N202" s="316"/>
      <c r="O202" s="302" t="s">
        <v>1190</v>
      </c>
      <c r="P202" s="317">
        <v>9</v>
      </c>
      <c r="Q202" s="316" t="s">
        <v>254</v>
      </c>
      <c r="R202" s="316" t="s">
        <v>254</v>
      </c>
      <c r="S202" s="478"/>
      <c r="T202" s="165"/>
      <c r="U202" s="446"/>
      <c r="V202" s="43"/>
    </row>
    <row r="203" spans="1:31" s="44" customFormat="1" ht="147" customHeight="1" x14ac:dyDescent="0.25">
      <c r="A203" s="416" t="s">
        <v>1372</v>
      </c>
      <c r="B203" s="270" t="s">
        <v>22</v>
      </c>
      <c r="C203" s="271" t="s">
        <v>130</v>
      </c>
      <c r="D203" s="272" t="s">
        <v>1184</v>
      </c>
      <c r="E203" s="274">
        <v>0.92600000000000005</v>
      </c>
      <c r="F203" s="274">
        <v>6559.10682</v>
      </c>
      <c r="G203" s="275">
        <v>90</v>
      </c>
      <c r="H203" s="385"/>
      <c r="I203" s="274">
        <f>ROUNDDOWN(F203*G203/100,5)</f>
        <v>5903.1961300000003</v>
      </c>
      <c r="J203" s="274"/>
      <c r="K203" s="299"/>
      <c r="L203" s="300"/>
      <c r="M203" s="300"/>
      <c r="N203" s="301"/>
      <c r="O203" s="302" t="s">
        <v>1191</v>
      </c>
      <c r="P203" s="335">
        <v>8</v>
      </c>
      <c r="Q203" s="327" t="s">
        <v>254</v>
      </c>
      <c r="R203" s="327" t="s">
        <v>254</v>
      </c>
      <c r="S203" s="487" t="s">
        <v>545</v>
      </c>
      <c r="T203" s="496"/>
      <c r="U203" s="459"/>
      <c r="V203" s="43"/>
    </row>
    <row r="204" spans="1:31" s="149" customFormat="1" ht="157.5" customHeight="1" x14ac:dyDescent="0.25">
      <c r="A204" s="416" t="s">
        <v>1373</v>
      </c>
      <c r="B204" s="270" t="s">
        <v>22</v>
      </c>
      <c r="C204" s="271" t="s">
        <v>130</v>
      </c>
      <c r="D204" s="272" t="s">
        <v>1185</v>
      </c>
      <c r="E204" s="274">
        <v>0.55800000000000005</v>
      </c>
      <c r="F204" s="274">
        <v>2665.90681</v>
      </c>
      <c r="G204" s="275">
        <v>90</v>
      </c>
      <c r="H204" s="385"/>
      <c r="I204" s="274">
        <f>ROUNDDOWN(F204*G204/100,5)</f>
        <v>2399.31612</v>
      </c>
      <c r="J204" s="274"/>
      <c r="K204" s="299"/>
      <c r="L204" s="300"/>
      <c r="M204" s="300"/>
      <c r="N204" s="301"/>
      <c r="O204" s="302" t="s">
        <v>1192</v>
      </c>
      <c r="P204" s="335">
        <v>8</v>
      </c>
      <c r="Q204" s="327" t="s">
        <v>254</v>
      </c>
      <c r="R204" s="327" t="s">
        <v>254</v>
      </c>
      <c r="S204" s="487"/>
      <c r="T204" s="496"/>
      <c r="U204" s="459"/>
      <c r="V204" s="148"/>
      <c r="AE204" s="146"/>
    </row>
    <row r="205" spans="1:31" s="44" customFormat="1" ht="152.25" customHeight="1" x14ac:dyDescent="0.25">
      <c r="A205" s="295" t="s">
        <v>1374</v>
      </c>
      <c r="B205" s="286" t="s">
        <v>22</v>
      </c>
      <c r="C205" s="287" t="s">
        <v>1135</v>
      </c>
      <c r="D205" s="287" t="s">
        <v>1135</v>
      </c>
      <c r="E205" s="289">
        <f>E206+E207</f>
        <v>1.0369999999999999</v>
      </c>
      <c r="F205" s="289">
        <f>F206+F207</f>
        <v>5642.97217</v>
      </c>
      <c r="G205" s="290">
        <f>G206</f>
        <v>90</v>
      </c>
      <c r="H205" s="289">
        <f>H206+H207</f>
        <v>0</v>
      </c>
      <c r="I205" s="289">
        <f>I206+I212</f>
        <v>0</v>
      </c>
      <c r="J205" s="289">
        <f>J206+J207</f>
        <v>5078.6749500000005</v>
      </c>
      <c r="K205" s="291">
        <v>44854</v>
      </c>
      <c r="L205" s="308" t="s">
        <v>1139</v>
      </c>
      <c r="M205" s="308" t="s">
        <v>1140</v>
      </c>
      <c r="N205" s="295" t="s">
        <v>253</v>
      </c>
      <c r="O205" s="307" t="s">
        <v>280</v>
      </c>
      <c r="P205" s="307"/>
      <c r="Q205" s="295" t="s">
        <v>227</v>
      </c>
      <c r="R205" s="307" t="s">
        <v>227</v>
      </c>
      <c r="S205" s="481" t="s">
        <v>227</v>
      </c>
      <c r="T205" s="49"/>
      <c r="U205" s="439"/>
      <c r="V205" s="43"/>
    </row>
    <row r="206" spans="1:31" s="44" customFormat="1" ht="162.75" customHeight="1" x14ac:dyDescent="0.25">
      <c r="A206" s="316" t="s">
        <v>1375</v>
      </c>
      <c r="B206" s="270" t="s">
        <v>22</v>
      </c>
      <c r="C206" s="271" t="s">
        <v>1135</v>
      </c>
      <c r="D206" s="272" t="s">
        <v>1136</v>
      </c>
      <c r="E206" s="274">
        <v>0.64700000000000002</v>
      </c>
      <c r="F206" s="274">
        <v>3716.7048</v>
      </c>
      <c r="G206" s="275">
        <v>90</v>
      </c>
      <c r="H206" s="385"/>
      <c r="I206" s="276"/>
      <c r="J206" s="274">
        <f>ROUNDDOWN(F206*G206/100,5)</f>
        <v>3345.0343200000002</v>
      </c>
      <c r="K206" s="277"/>
      <c r="L206" s="278"/>
      <c r="M206" s="278"/>
      <c r="N206" s="279"/>
      <c r="O206" s="280" t="s">
        <v>1138</v>
      </c>
      <c r="P206" s="342">
        <v>14</v>
      </c>
      <c r="Q206" s="330" t="s">
        <v>254</v>
      </c>
      <c r="R206" s="342" t="s">
        <v>254</v>
      </c>
      <c r="S206" s="471" t="s">
        <v>227</v>
      </c>
      <c r="T206" s="49">
        <v>1</v>
      </c>
      <c r="U206" s="439"/>
      <c r="V206" s="43"/>
    </row>
    <row r="207" spans="1:31" s="268" customFormat="1" ht="147" customHeight="1" x14ac:dyDescent="0.25">
      <c r="A207" s="316" t="s">
        <v>1376</v>
      </c>
      <c r="B207" s="270" t="s">
        <v>22</v>
      </c>
      <c r="C207" s="271" t="s">
        <v>1135</v>
      </c>
      <c r="D207" s="272" t="s">
        <v>1137</v>
      </c>
      <c r="E207" s="274">
        <v>0.39</v>
      </c>
      <c r="F207" s="274">
        <v>1926.26737</v>
      </c>
      <c r="G207" s="275">
        <v>90</v>
      </c>
      <c r="H207" s="405"/>
      <c r="I207" s="276"/>
      <c r="J207" s="274">
        <f>ROUNDDOWN(F207*G207/100,5)</f>
        <v>1733.6406300000001</v>
      </c>
      <c r="K207" s="277"/>
      <c r="L207" s="278"/>
      <c r="M207" s="278"/>
      <c r="N207" s="279"/>
      <c r="O207" s="280" t="s">
        <v>1138</v>
      </c>
      <c r="P207" s="342">
        <v>14</v>
      </c>
      <c r="Q207" s="330" t="s">
        <v>254</v>
      </c>
      <c r="R207" s="342" t="s">
        <v>254</v>
      </c>
      <c r="S207" s="488" t="s">
        <v>227</v>
      </c>
      <c r="T207" s="499">
        <v>1</v>
      </c>
      <c r="U207" s="460"/>
      <c r="V207" s="326"/>
    </row>
    <row r="208" spans="1:31" s="298" customFormat="1" ht="109.5" customHeight="1" x14ac:dyDescent="0.25">
      <c r="A208" s="259" t="s">
        <v>201</v>
      </c>
      <c r="B208" s="260" t="s">
        <v>73</v>
      </c>
      <c r="C208" s="261" t="s">
        <v>1467</v>
      </c>
      <c r="D208" s="260" t="s">
        <v>73</v>
      </c>
      <c r="E208" s="262">
        <f>E209+E212+E214</f>
        <v>2.5099999999999998</v>
      </c>
      <c r="F208" s="263">
        <f>F209+F212+F214</f>
        <v>38920.555540000001</v>
      </c>
      <c r="G208" s="264"/>
      <c r="H208" s="263">
        <f>H209+H212+H214</f>
        <v>29055.667239999999</v>
      </c>
      <c r="I208" s="263">
        <f>I209+I212+I214</f>
        <v>6877.3216000000002</v>
      </c>
      <c r="J208" s="263">
        <f>J209+J212+J214</f>
        <v>0</v>
      </c>
      <c r="K208" s="265"/>
      <c r="L208" s="265"/>
      <c r="M208" s="265"/>
      <c r="N208" s="267"/>
      <c r="O208" s="267"/>
      <c r="P208" s="267"/>
      <c r="Q208" s="325"/>
      <c r="R208" s="266"/>
      <c r="S208" s="470"/>
      <c r="T208" s="50"/>
      <c r="U208" s="438"/>
      <c r="V208" s="328"/>
    </row>
    <row r="209" spans="1:31" s="12" customFormat="1" ht="81" customHeight="1" x14ac:dyDescent="0.25">
      <c r="A209" s="285" t="s">
        <v>202</v>
      </c>
      <c r="B209" s="286" t="s">
        <v>73</v>
      </c>
      <c r="C209" s="287" t="s">
        <v>74</v>
      </c>
      <c r="D209" s="286" t="s">
        <v>74</v>
      </c>
      <c r="E209" s="288">
        <f>E210+E211</f>
        <v>0.84000000000000008</v>
      </c>
      <c r="F209" s="289">
        <f>F210+F211</f>
        <v>30431.993889999998</v>
      </c>
      <c r="G209" s="290">
        <f>G210</f>
        <v>93</v>
      </c>
      <c r="H209" s="289">
        <f>H210+H211</f>
        <v>28301.754300000001</v>
      </c>
      <c r="I209" s="289">
        <f>I210+I211</f>
        <v>0</v>
      </c>
      <c r="J209" s="289">
        <f>J210+J211</f>
        <v>0</v>
      </c>
      <c r="K209" s="291">
        <v>44853</v>
      </c>
      <c r="L209" s="308" t="s">
        <v>918</v>
      </c>
      <c r="M209" s="308" t="s">
        <v>919</v>
      </c>
      <c r="N209" s="310" t="s">
        <v>253</v>
      </c>
      <c r="O209" s="309" t="s">
        <v>227</v>
      </c>
      <c r="P209" s="309"/>
      <c r="Q209" s="310" t="s">
        <v>227</v>
      </c>
      <c r="R209" s="386" t="s">
        <v>227</v>
      </c>
      <c r="S209" s="481" t="s">
        <v>227</v>
      </c>
      <c r="T209" s="49"/>
      <c r="U209" s="439"/>
      <c r="V209" s="11"/>
    </row>
    <row r="210" spans="1:31" s="12" customFormat="1" ht="89.25" customHeight="1" x14ac:dyDescent="0.25">
      <c r="A210" s="269" t="s">
        <v>301</v>
      </c>
      <c r="B210" s="270" t="s">
        <v>73</v>
      </c>
      <c r="C210" s="271" t="s">
        <v>74</v>
      </c>
      <c r="D210" s="272" t="s">
        <v>916</v>
      </c>
      <c r="E210" s="273">
        <v>0.34</v>
      </c>
      <c r="F210" s="320">
        <v>13832.774289999999</v>
      </c>
      <c r="G210" s="322">
        <v>93</v>
      </c>
      <c r="H210" s="274">
        <f>ROUNDDOWN(F210*G210/100,5)</f>
        <v>12864.480079999999</v>
      </c>
      <c r="I210" s="274"/>
      <c r="J210" s="274"/>
      <c r="K210" s="299"/>
      <c r="L210" s="300"/>
      <c r="M210" s="300"/>
      <c r="N210" s="301"/>
      <c r="O210" s="302" t="s">
        <v>407</v>
      </c>
      <c r="P210" s="329">
        <v>7</v>
      </c>
      <c r="Q210" s="329" t="s">
        <v>254</v>
      </c>
      <c r="R210" s="329" t="s">
        <v>683</v>
      </c>
      <c r="S210" s="471" t="s">
        <v>227</v>
      </c>
      <c r="T210" s="49">
        <v>1</v>
      </c>
      <c r="U210" s="439"/>
      <c r="V210" s="11"/>
    </row>
    <row r="211" spans="1:31" s="46" customFormat="1" ht="88.5" customHeight="1" x14ac:dyDescent="0.25">
      <c r="A211" s="269" t="s">
        <v>1441</v>
      </c>
      <c r="B211" s="270" t="s">
        <v>73</v>
      </c>
      <c r="C211" s="271" t="s">
        <v>74</v>
      </c>
      <c r="D211" s="272" t="s">
        <v>917</v>
      </c>
      <c r="E211" s="273">
        <v>0.5</v>
      </c>
      <c r="F211" s="320">
        <v>16599.2196</v>
      </c>
      <c r="G211" s="322">
        <v>93</v>
      </c>
      <c r="H211" s="274">
        <f>ROUNDDOWN(F211*G211/100,5)</f>
        <v>15437.274219999999</v>
      </c>
      <c r="I211" s="274"/>
      <c r="J211" s="274"/>
      <c r="K211" s="299"/>
      <c r="L211" s="300"/>
      <c r="M211" s="300"/>
      <c r="N211" s="301"/>
      <c r="O211" s="302" t="s">
        <v>406</v>
      </c>
      <c r="P211" s="329">
        <v>8</v>
      </c>
      <c r="Q211" s="329" t="s">
        <v>254</v>
      </c>
      <c r="R211" s="329" t="s">
        <v>683</v>
      </c>
      <c r="S211" s="471" t="s">
        <v>227</v>
      </c>
      <c r="T211" s="49">
        <v>1</v>
      </c>
      <c r="U211" s="439"/>
      <c r="V211" s="45"/>
      <c r="AE211" s="146"/>
    </row>
    <row r="212" spans="1:31" s="46" customFormat="1" ht="88.5" customHeight="1" x14ac:dyDescent="0.25">
      <c r="A212" s="285" t="s">
        <v>203</v>
      </c>
      <c r="B212" s="286" t="s">
        <v>73</v>
      </c>
      <c r="C212" s="287" t="s">
        <v>669</v>
      </c>
      <c r="D212" s="287" t="s">
        <v>669</v>
      </c>
      <c r="E212" s="288">
        <f t="shared" ref="E212:J212" si="10">E213</f>
        <v>0.27</v>
      </c>
      <c r="F212" s="289">
        <f t="shared" si="10"/>
        <v>847.09320000000002</v>
      </c>
      <c r="G212" s="290">
        <f t="shared" si="10"/>
        <v>89</v>
      </c>
      <c r="H212" s="289">
        <f t="shared" si="10"/>
        <v>753.91294000000005</v>
      </c>
      <c r="I212" s="289">
        <f t="shared" si="10"/>
        <v>0</v>
      </c>
      <c r="J212" s="289">
        <f t="shared" si="10"/>
        <v>0</v>
      </c>
      <c r="K212" s="291">
        <v>44848</v>
      </c>
      <c r="L212" s="308" t="s">
        <v>671</v>
      </c>
      <c r="M212" s="308" t="s">
        <v>672</v>
      </c>
      <c r="N212" s="295" t="s">
        <v>253</v>
      </c>
      <c r="O212" s="307" t="s">
        <v>227</v>
      </c>
      <c r="P212" s="294"/>
      <c r="Q212" s="295" t="s">
        <v>227</v>
      </c>
      <c r="R212" s="307" t="s">
        <v>227</v>
      </c>
      <c r="S212" s="481" t="s">
        <v>227</v>
      </c>
      <c r="T212" s="49"/>
      <c r="U212" s="439"/>
      <c r="V212" s="45"/>
      <c r="AE212" s="146"/>
    </row>
    <row r="213" spans="1:31" s="46" customFormat="1" ht="88.5" customHeight="1" x14ac:dyDescent="0.25">
      <c r="A213" s="269" t="s">
        <v>76</v>
      </c>
      <c r="B213" s="270" t="s">
        <v>73</v>
      </c>
      <c r="C213" s="271" t="s">
        <v>669</v>
      </c>
      <c r="D213" s="272" t="s">
        <v>670</v>
      </c>
      <c r="E213" s="273">
        <v>0.27</v>
      </c>
      <c r="F213" s="320">
        <v>847.09320000000002</v>
      </c>
      <c r="G213" s="322">
        <v>89</v>
      </c>
      <c r="H213" s="274">
        <f>ROUNDDOWN(F213*G213/100,5)</f>
        <v>753.91294000000005</v>
      </c>
      <c r="I213" s="276"/>
      <c r="J213" s="276"/>
      <c r="K213" s="277"/>
      <c r="L213" s="278"/>
      <c r="M213" s="278"/>
      <c r="N213" s="279"/>
      <c r="O213" s="280" t="s">
        <v>615</v>
      </c>
      <c r="P213" s="329">
        <v>5</v>
      </c>
      <c r="Q213" s="329" t="s">
        <v>254</v>
      </c>
      <c r="R213" s="329" t="s">
        <v>254</v>
      </c>
      <c r="S213" s="471" t="s">
        <v>227</v>
      </c>
      <c r="T213" s="49">
        <v>1</v>
      </c>
      <c r="U213" s="439"/>
      <c r="V213" s="45"/>
      <c r="AE213" s="146"/>
    </row>
    <row r="214" spans="1:31" s="412" customFormat="1" ht="110.25" customHeight="1" x14ac:dyDescent="0.25">
      <c r="A214" s="285" t="s">
        <v>204</v>
      </c>
      <c r="B214" s="286" t="s">
        <v>73</v>
      </c>
      <c r="C214" s="287" t="s">
        <v>75</v>
      </c>
      <c r="D214" s="286" t="s">
        <v>75</v>
      </c>
      <c r="E214" s="288">
        <f t="shared" ref="E214:J214" si="11">E215</f>
        <v>1.4</v>
      </c>
      <c r="F214" s="289">
        <f t="shared" si="11"/>
        <v>7641.4684500000003</v>
      </c>
      <c r="G214" s="290">
        <f t="shared" si="11"/>
        <v>90</v>
      </c>
      <c r="H214" s="289">
        <f t="shared" si="11"/>
        <v>0</v>
      </c>
      <c r="I214" s="289">
        <f t="shared" si="11"/>
        <v>6877.3216000000002</v>
      </c>
      <c r="J214" s="289">
        <f t="shared" si="11"/>
        <v>0</v>
      </c>
      <c r="K214" s="291">
        <v>44854</v>
      </c>
      <c r="L214" s="308" t="s">
        <v>1212</v>
      </c>
      <c r="M214" s="308" t="s">
        <v>302</v>
      </c>
      <c r="N214" s="295" t="s">
        <v>253</v>
      </c>
      <c r="O214" s="307" t="s">
        <v>227</v>
      </c>
      <c r="P214" s="307"/>
      <c r="Q214" s="307" t="s">
        <v>227</v>
      </c>
      <c r="R214" s="307" t="s">
        <v>227</v>
      </c>
      <c r="S214" s="473"/>
      <c r="T214" s="165"/>
      <c r="U214" s="441"/>
      <c r="V214" s="411"/>
    </row>
    <row r="215" spans="1:31" s="395" customFormat="1" ht="119.25" customHeight="1" x14ac:dyDescent="0.25">
      <c r="A215" s="269" t="s">
        <v>119</v>
      </c>
      <c r="B215" s="270" t="s">
        <v>73</v>
      </c>
      <c r="C215" s="271" t="s">
        <v>75</v>
      </c>
      <c r="D215" s="272" t="s">
        <v>1211</v>
      </c>
      <c r="E215" s="273">
        <v>1.4</v>
      </c>
      <c r="F215" s="320">
        <v>7641.4684500000003</v>
      </c>
      <c r="G215" s="322">
        <v>90</v>
      </c>
      <c r="I215" s="274">
        <f>ROUNDDOWN(F215*G215/100,5)</f>
        <v>6877.3216000000002</v>
      </c>
      <c r="J215" s="276"/>
      <c r="K215" s="277"/>
      <c r="L215" s="278"/>
      <c r="M215" s="278"/>
      <c r="N215" s="279"/>
      <c r="O215" s="280" t="s">
        <v>1213</v>
      </c>
      <c r="P215" s="329">
        <v>8</v>
      </c>
      <c r="Q215" s="329" t="s">
        <v>254</v>
      </c>
      <c r="R215" s="329" t="s">
        <v>254</v>
      </c>
      <c r="S215" s="472" t="s">
        <v>1218</v>
      </c>
      <c r="T215" s="164"/>
      <c r="U215" s="440"/>
      <c r="V215" s="413"/>
    </row>
    <row r="216" spans="1:31" s="369" customFormat="1" ht="90" customHeight="1" x14ac:dyDescent="0.25">
      <c r="A216" s="259" t="s">
        <v>205</v>
      </c>
      <c r="B216" s="260" t="s">
        <v>17</v>
      </c>
      <c r="C216" s="261" t="s">
        <v>1467</v>
      </c>
      <c r="D216" s="260" t="s">
        <v>17</v>
      </c>
      <c r="E216" s="262">
        <f>E217+E219+E221</f>
        <v>2.9899999999999998</v>
      </c>
      <c r="F216" s="263">
        <f>F217-F219+F221</f>
        <v>97278.614119999998</v>
      </c>
      <c r="G216" s="264"/>
      <c r="H216" s="263">
        <f>H217+H219+H221</f>
        <v>1316.3883000000001</v>
      </c>
      <c r="I216" s="263">
        <f>I217+I219+I221</f>
        <v>2671.4742000000001</v>
      </c>
      <c r="J216" s="263">
        <f>J217+J219+J221</f>
        <v>84924.858070000002</v>
      </c>
      <c r="K216" s="265"/>
      <c r="L216" s="265"/>
      <c r="M216" s="265"/>
      <c r="N216" s="365"/>
      <c r="O216" s="365"/>
      <c r="P216" s="365"/>
      <c r="Q216" s="366"/>
      <c r="R216" s="367"/>
      <c r="S216" s="489"/>
      <c r="T216" s="165"/>
      <c r="U216" s="461"/>
      <c r="V216" s="368"/>
    </row>
    <row r="217" spans="1:31" s="369" customFormat="1" ht="108" customHeight="1" x14ac:dyDescent="0.25">
      <c r="A217" s="285" t="s">
        <v>1377</v>
      </c>
      <c r="B217" s="286" t="s">
        <v>17</v>
      </c>
      <c r="C217" s="287" t="s">
        <v>18</v>
      </c>
      <c r="D217" s="286" t="s">
        <v>18</v>
      </c>
      <c r="E217" s="288">
        <f t="shared" ref="E217:J217" si="12">E218</f>
        <v>2.0299999999999998</v>
      </c>
      <c r="F217" s="289">
        <f t="shared" si="12"/>
        <v>96824.204599999997</v>
      </c>
      <c r="G217" s="321">
        <f t="shared" si="12"/>
        <v>84</v>
      </c>
      <c r="H217" s="289">
        <f t="shared" si="12"/>
        <v>0</v>
      </c>
      <c r="I217" s="289">
        <f t="shared" si="12"/>
        <v>0</v>
      </c>
      <c r="J217" s="289">
        <f t="shared" si="12"/>
        <v>81332.331860000006</v>
      </c>
      <c r="K217" s="291">
        <v>44853</v>
      </c>
      <c r="L217" s="308" t="s">
        <v>972</v>
      </c>
      <c r="M217" s="310" t="s">
        <v>371</v>
      </c>
      <c r="N217" s="310" t="s">
        <v>253</v>
      </c>
      <c r="O217" s="310" t="s">
        <v>303</v>
      </c>
      <c r="P217" s="309"/>
      <c r="Q217" s="309" t="s">
        <v>227</v>
      </c>
      <c r="R217" s="310" t="s">
        <v>227</v>
      </c>
      <c r="S217" s="484"/>
      <c r="T217" s="50"/>
      <c r="U217" s="455"/>
      <c r="V217" s="368"/>
    </row>
    <row r="218" spans="1:31" s="369" customFormat="1" ht="146.25" customHeight="1" x14ac:dyDescent="0.25">
      <c r="A218" s="269" t="s">
        <v>1378</v>
      </c>
      <c r="B218" s="270" t="s">
        <v>17</v>
      </c>
      <c r="C218" s="271" t="s">
        <v>18</v>
      </c>
      <c r="D218" s="272" t="s">
        <v>969</v>
      </c>
      <c r="E218" s="274">
        <v>2.0299999999999998</v>
      </c>
      <c r="F218" s="274">
        <v>96824.204599999997</v>
      </c>
      <c r="G218" s="275">
        <v>84</v>
      </c>
      <c r="H218" s="274"/>
      <c r="I218" s="274"/>
      <c r="J218" s="274">
        <f>ROUND(F218*G218/100,5)</f>
        <v>81332.331860000006</v>
      </c>
      <c r="K218" s="299"/>
      <c r="L218" s="300"/>
      <c r="M218" s="300"/>
      <c r="N218" s="306"/>
      <c r="O218" s="302" t="s">
        <v>970</v>
      </c>
      <c r="P218" s="335">
        <v>13</v>
      </c>
      <c r="Q218" s="335" t="s">
        <v>254</v>
      </c>
      <c r="R218" s="306" t="s">
        <v>254</v>
      </c>
      <c r="S218" s="472" t="s">
        <v>971</v>
      </c>
      <c r="T218" s="164"/>
      <c r="U218" s="440"/>
      <c r="V218" s="368"/>
    </row>
    <row r="219" spans="1:31" s="369" customFormat="1" ht="108" customHeight="1" x14ac:dyDescent="0.25">
      <c r="A219" s="285" t="s">
        <v>1379</v>
      </c>
      <c r="B219" s="286" t="s">
        <v>17</v>
      </c>
      <c r="C219" s="287" t="s">
        <v>937</v>
      </c>
      <c r="D219" s="287" t="s">
        <v>937</v>
      </c>
      <c r="E219" s="288">
        <f>E220</f>
        <v>0.53</v>
      </c>
      <c r="F219" s="288">
        <f>F220</f>
        <v>4129.3404799999998</v>
      </c>
      <c r="G219" s="290">
        <v>87</v>
      </c>
      <c r="H219" s="288">
        <f>H220</f>
        <v>0</v>
      </c>
      <c r="I219" s="288">
        <f>I220</f>
        <v>0</v>
      </c>
      <c r="J219" s="288">
        <f>J220</f>
        <v>3592.52621</v>
      </c>
      <c r="K219" s="291">
        <v>44853</v>
      </c>
      <c r="L219" s="308" t="s">
        <v>940</v>
      </c>
      <c r="M219" s="308" t="s">
        <v>941</v>
      </c>
      <c r="N219" s="295" t="s">
        <v>253</v>
      </c>
      <c r="O219" s="295" t="s">
        <v>227</v>
      </c>
      <c r="P219" s="295"/>
      <c r="Q219" s="394" t="s">
        <v>270</v>
      </c>
      <c r="R219" s="295" t="s">
        <v>227</v>
      </c>
      <c r="S219" s="473"/>
      <c r="T219" s="165"/>
      <c r="U219" s="441"/>
      <c r="V219" s="368"/>
    </row>
    <row r="220" spans="1:31" s="369" customFormat="1" ht="240" customHeight="1" x14ac:dyDescent="0.25">
      <c r="A220" s="269" t="s">
        <v>1380</v>
      </c>
      <c r="B220" s="270" t="s">
        <v>17</v>
      </c>
      <c r="C220" s="271" t="s">
        <v>937</v>
      </c>
      <c r="D220" s="270" t="s">
        <v>938</v>
      </c>
      <c r="E220" s="323">
        <v>0.53</v>
      </c>
      <c r="F220" s="320">
        <v>4129.3404799999998</v>
      </c>
      <c r="G220" s="322">
        <v>87</v>
      </c>
      <c r="H220" s="395"/>
      <c r="I220" s="320"/>
      <c r="J220" s="274">
        <f>ROUNDDOWN(F220*G220/100,5)</f>
        <v>3592.52621</v>
      </c>
      <c r="K220" s="300"/>
      <c r="L220" s="300"/>
      <c r="M220" s="300" t="s">
        <v>683</v>
      </c>
      <c r="N220" s="316"/>
      <c r="O220" s="316" t="s">
        <v>939</v>
      </c>
      <c r="P220" s="316">
        <v>7</v>
      </c>
      <c r="Q220" s="371" t="s">
        <v>683</v>
      </c>
      <c r="R220" s="316" t="s">
        <v>683</v>
      </c>
      <c r="S220" s="472" t="s">
        <v>1525</v>
      </c>
      <c r="T220" s="164"/>
      <c r="U220" s="440"/>
      <c r="V220" s="368"/>
    </row>
    <row r="221" spans="1:31" s="369" customFormat="1" ht="108" customHeight="1" x14ac:dyDescent="0.25">
      <c r="A221" s="285" t="s">
        <v>1381</v>
      </c>
      <c r="B221" s="286" t="s">
        <v>17</v>
      </c>
      <c r="C221" s="287" t="s">
        <v>717</v>
      </c>
      <c r="D221" s="286" t="s">
        <v>717</v>
      </c>
      <c r="E221" s="288">
        <f>E222+E223</f>
        <v>0.43000000000000005</v>
      </c>
      <c r="F221" s="288">
        <f>F222+F223</f>
        <v>4583.75</v>
      </c>
      <c r="G221" s="290">
        <v>87</v>
      </c>
      <c r="H221" s="288">
        <f>H222+H223</f>
        <v>1316.3883000000001</v>
      </c>
      <c r="I221" s="288">
        <f>I222+I223</f>
        <v>2671.4742000000001</v>
      </c>
      <c r="J221" s="288">
        <f>J222+J223</f>
        <v>0</v>
      </c>
      <c r="K221" s="292">
        <v>44855</v>
      </c>
      <c r="L221" s="308" t="s">
        <v>720</v>
      </c>
      <c r="M221" s="308" t="s">
        <v>721</v>
      </c>
      <c r="N221" s="295" t="s">
        <v>253</v>
      </c>
      <c r="O221" s="295" t="s">
        <v>227</v>
      </c>
      <c r="P221" s="295"/>
      <c r="Q221" s="394" t="s">
        <v>227</v>
      </c>
      <c r="R221" s="295" t="s">
        <v>227</v>
      </c>
      <c r="S221" s="481" t="s">
        <v>1607</v>
      </c>
      <c r="T221" s="164"/>
      <c r="U221" s="454"/>
      <c r="V221" s="368"/>
    </row>
    <row r="222" spans="1:31" s="369" customFormat="1" ht="128.25" customHeight="1" x14ac:dyDescent="0.25">
      <c r="A222" s="269" t="s">
        <v>1382</v>
      </c>
      <c r="B222" s="270" t="s">
        <v>17</v>
      </c>
      <c r="C222" s="271" t="s">
        <v>717</v>
      </c>
      <c r="D222" s="270" t="s">
        <v>718</v>
      </c>
      <c r="E222" s="323">
        <v>0.15</v>
      </c>
      <c r="F222" s="320">
        <v>1513.09</v>
      </c>
      <c r="G222" s="322">
        <v>87</v>
      </c>
      <c r="H222" s="274">
        <f>ROUNDDOWN(F222*G222/100,5)</f>
        <v>1316.3883000000001</v>
      </c>
      <c r="I222" s="320"/>
      <c r="J222" s="320"/>
      <c r="K222" s="300"/>
      <c r="L222" s="300"/>
      <c r="M222" s="300" t="s">
        <v>683</v>
      </c>
      <c r="N222" s="316"/>
      <c r="O222" s="316" t="s">
        <v>722</v>
      </c>
      <c r="P222" s="316">
        <v>12</v>
      </c>
      <c r="Q222" s="371" t="s">
        <v>683</v>
      </c>
      <c r="R222" s="316" t="s">
        <v>683</v>
      </c>
      <c r="S222" s="480" t="s">
        <v>227</v>
      </c>
      <c r="T222" s="165">
        <v>1</v>
      </c>
      <c r="U222" s="448"/>
      <c r="V222" s="368"/>
    </row>
    <row r="223" spans="1:31" s="149" customFormat="1" ht="137.25" customHeight="1" x14ac:dyDescent="0.25">
      <c r="A223" s="269" t="s">
        <v>1383</v>
      </c>
      <c r="B223" s="270" t="s">
        <v>17</v>
      </c>
      <c r="C223" s="271" t="s">
        <v>717</v>
      </c>
      <c r="D223" s="270" t="s">
        <v>719</v>
      </c>
      <c r="E223" s="323">
        <v>0.28000000000000003</v>
      </c>
      <c r="F223" s="320">
        <v>3070.66</v>
      </c>
      <c r="G223" s="322">
        <v>87</v>
      </c>
      <c r="H223" s="274"/>
      <c r="I223" s="274">
        <f>ROUNDDOWN(F223*G223/100,5)</f>
        <v>2671.4742000000001</v>
      </c>
      <c r="J223" s="320"/>
      <c r="K223" s="300"/>
      <c r="L223" s="300"/>
      <c r="M223" s="300" t="s">
        <v>683</v>
      </c>
      <c r="N223" s="316"/>
      <c r="O223" s="316" t="s">
        <v>722</v>
      </c>
      <c r="P223" s="316">
        <v>7</v>
      </c>
      <c r="Q223" s="371" t="s">
        <v>683</v>
      </c>
      <c r="R223" s="316" t="s">
        <v>683</v>
      </c>
      <c r="S223" s="480" t="s">
        <v>227</v>
      </c>
      <c r="T223" s="165">
        <v>1</v>
      </c>
      <c r="U223" s="448"/>
      <c r="V223" s="148"/>
      <c r="AE223" s="146"/>
    </row>
    <row r="224" spans="1:31" s="149" customFormat="1" ht="112.5" customHeight="1" x14ac:dyDescent="0.25">
      <c r="A224" s="259" t="s">
        <v>206</v>
      </c>
      <c r="B224" s="260" t="s">
        <v>33</v>
      </c>
      <c r="C224" s="261" t="s">
        <v>1468</v>
      </c>
      <c r="D224" s="260" t="s">
        <v>33</v>
      </c>
      <c r="E224" s="262">
        <f>E225+E227+E230+E232+E236+E240+E243+E245+E247+E251</f>
        <v>3248.3463000000002</v>
      </c>
      <c r="F224" s="263">
        <f>F225+F227+F230+F232+F236+F240+F243+F245+F247+F251</f>
        <v>443174.98373999994</v>
      </c>
      <c r="G224" s="264"/>
      <c r="H224" s="263">
        <f>H225+H227+H230+H232+H236+H240+H243+H245+H247+H251</f>
        <v>68029.816259999992</v>
      </c>
      <c r="I224" s="263">
        <f>I225+I227+I230+I232+I236+I240+I243+I245+I247+I251</f>
        <v>10004.51116</v>
      </c>
      <c r="J224" s="263">
        <f>J225+J227+J230+J232+J236+J240+J243+J245+J247+J251</f>
        <v>80279.160279999996</v>
      </c>
      <c r="K224" s="265"/>
      <c r="L224" s="265"/>
      <c r="M224" s="265"/>
      <c r="N224" s="267"/>
      <c r="O224" s="267"/>
      <c r="P224" s="267"/>
      <c r="Q224" s="325"/>
      <c r="R224" s="266"/>
      <c r="S224" s="470"/>
      <c r="T224" s="50"/>
      <c r="U224" s="438"/>
      <c r="V224" s="148"/>
    </row>
    <row r="225" spans="1:31" s="44" customFormat="1" ht="97.5" customHeight="1" x14ac:dyDescent="0.25">
      <c r="A225" s="285" t="s">
        <v>207</v>
      </c>
      <c r="B225" s="286" t="s">
        <v>33</v>
      </c>
      <c r="C225" s="287" t="s">
        <v>884</v>
      </c>
      <c r="D225" s="287" t="s">
        <v>884</v>
      </c>
      <c r="E225" s="288">
        <f>E226</f>
        <v>0.83499999999999996</v>
      </c>
      <c r="F225" s="289">
        <f>F226</f>
        <v>15718.375249999999</v>
      </c>
      <c r="G225" s="290">
        <v>91</v>
      </c>
      <c r="H225" s="289">
        <f>H226</f>
        <v>0</v>
      </c>
      <c r="I225" s="289">
        <f>I226</f>
        <v>0</v>
      </c>
      <c r="J225" s="289">
        <f>J226</f>
        <v>14303.72147</v>
      </c>
      <c r="K225" s="291">
        <v>44853</v>
      </c>
      <c r="L225" s="308" t="s">
        <v>887</v>
      </c>
      <c r="M225" s="308" t="s">
        <v>888</v>
      </c>
      <c r="N225" s="310" t="s">
        <v>253</v>
      </c>
      <c r="O225" s="309" t="s">
        <v>227</v>
      </c>
      <c r="P225" s="309"/>
      <c r="Q225" s="309" t="s">
        <v>227</v>
      </c>
      <c r="R225" s="309" t="s">
        <v>227</v>
      </c>
      <c r="S225" s="473"/>
      <c r="T225" s="165"/>
      <c r="U225" s="441"/>
      <c r="V225" s="43"/>
    </row>
    <row r="226" spans="1:31" s="149" customFormat="1" ht="151.5" customHeight="1" x14ac:dyDescent="0.25">
      <c r="A226" s="269" t="s">
        <v>1384</v>
      </c>
      <c r="B226" s="270" t="s">
        <v>33</v>
      </c>
      <c r="C226" s="271" t="s">
        <v>884</v>
      </c>
      <c r="D226" s="272" t="s">
        <v>885</v>
      </c>
      <c r="E226" s="273">
        <v>0.83499999999999996</v>
      </c>
      <c r="F226" s="274">
        <v>15718.375249999999</v>
      </c>
      <c r="G226" s="275">
        <v>91</v>
      </c>
      <c r="H226" s="274"/>
      <c r="I226" s="304"/>
      <c r="J226" s="274">
        <f>ROUNDDOWN(F226*G226/100,5)</f>
        <v>14303.72147</v>
      </c>
      <c r="K226" s="299"/>
      <c r="L226" s="300"/>
      <c r="M226" s="300"/>
      <c r="N226" s="301"/>
      <c r="O226" s="302" t="s">
        <v>886</v>
      </c>
      <c r="P226" s="301">
        <v>8</v>
      </c>
      <c r="Q226" s="335" t="s">
        <v>254</v>
      </c>
      <c r="R226" s="335" t="s">
        <v>254</v>
      </c>
      <c r="S226" s="471" t="s">
        <v>1560</v>
      </c>
      <c r="T226" s="49">
        <v>1</v>
      </c>
      <c r="U226" s="440"/>
      <c r="V226" s="148"/>
    </row>
    <row r="227" spans="1:31" s="177" customFormat="1" ht="99" customHeight="1" x14ac:dyDescent="0.25">
      <c r="A227" s="285" t="s">
        <v>521</v>
      </c>
      <c r="B227" s="286" t="s">
        <v>33</v>
      </c>
      <c r="C227" s="287" t="s">
        <v>98</v>
      </c>
      <c r="D227" s="286" t="s">
        <v>98</v>
      </c>
      <c r="E227" s="288">
        <f>E229</f>
        <v>1.216</v>
      </c>
      <c r="F227" s="289">
        <f>F228+F229</f>
        <v>18184.305899999999</v>
      </c>
      <c r="G227" s="290">
        <v>90</v>
      </c>
      <c r="H227" s="289">
        <f>H228+H229</f>
        <v>1876.9760100000001</v>
      </c>
      <c r="I227" s="289">
        <f>I229</f>
        <v>0</v>
      </c>
      <c r="J227" s="289">
        <f>J228+J229</f>
        <v>14488.899299999999</v>
      </c>
      <c r="K227" s="291">
        <v>44853</v>
      </c>
      <c r="L227" s="308" t="s">
        <v>998</v>
      </c>
      <c r="M227" s="308" t="s">
        <v>396</v>
      </c>
      <c r="N227" s="295" t="s">
        <v>305</v>
      </c>
      <c r="O227" s="309" t="s">
        <v>227</v>
      </c>
      <c r="P227" s="309"/>
      <c r="Q227" s="307" t="s">
        <v>227</v>
      </c>
      <c r="R227" s="307" t="s">
        <v>227</v>
      </c>
      <c r="S227" s="473"/>
      <c r="T227" s="165"/>
      <c r="U227" s="441"/>
      <c r="V227" s="176"/>
    </row>
    <row r="228" spans="1:31" s="177" customFormat="1" ht="99" customHeight="1" x14ac:dyDescent="0.25">
      <c r="A228" s="269" t="s">
        <v>208</v>
      </c>
      <c r="B228" s="270" t="s">
        <v>33</v>
      </c>
      <c r="C228" s="271" t="s">
        <v>98</v>
      </c>
      <c r="D228" s="272" t="s">
        <v>995</v>
      </c>
      <c r="E228" s="273">
        <v>0.215</v>
      </c>
      <c r="F228" s="274">
        <v>2085.5288999999998</v>
      </c>
      <c r="G228" s="275">
        <v>90</v>
      </c>
      <c r="H228" s="274">
        <f>ROUNDDOWN(F228*G228/100,5)</f>
        <v>1876.9760100000001</v>
      </c>
      <c r="I228" s="274"/>
      <c r="J228" s="274"/>
      <c r="K228" s="277"/>
      <c r="L228" s="278"/>
      <c r="M228" s="278"/>
      <c r="N228" s="279"/>
      <c r="O228" s="280"/>
      <c r="P228" s="342"/>
      <c r="Q228" s="342"/>
      <c r="R228" s="342"/>
      <c r="S228" s="472" t="s">
        <v>996</v>
      </c>
      <c r="T228" s="164"/>
      <c r="U228" s="440"/>
      <c r="V228" s="176"/>
    </row>
    <row r="229" spans="1:31" s="149" customFormat="1" ht="75" customHeight="1" x14ac:dyDescent="0.25">
      <c r="A229" s="269" t="s">
        <v>1385</v>
      </c>
      <c r="B229" s="270" t="s">
        <v>33</v>
      </c>
      <c r="C229" s="271" t="s">
        <v>98</v>
      </c>
      <c r="D229" s="272" t="s">
        <v>403</v>
      </c>
      <c r="E229" s="273">
        <v>1.216</v>
      </c>
      <c r="F229" s="274">
        <v>16098.777</v>
      </c>
      <c r="G229" s="275">
        <v>90</v>
      </c>
      <c r="H229" s="304"/>
      <c r="I229" s="274"/>
      <c r="J229" s="274">
        <f>ROUNDDOWN(F229*G229/100,5)</f>
        <v>14488.899299999999</v>
      </c>
      <c r="K229" s="277"/>
      <c r="L229" s="278"/>
      <c r="M229" s="278"/>
      <c r="N229" s="279"/>
      <c r="O229" s="280" t="s">
        <v>997</v>
      </c>
      <c r="P229" s="342">
        <v>12</v>
      </c>
      <c r="Q229" s="342" t="s">
        <v>254</v>
      </c>
      <c r="R229" s="342" t="s">
        <v>254</v>
      </c>
      <c r="S229" s="471" t="s">
        <v>227</v>
      </c>
      <c r="T229" s="49">
        <v>1</v>
      </c>
      <c r="U229" s="439"/>
      <c r="V229" s="148"/>
      <c r="AE229" s="146"/>
    </row>
    <row r="230" spans="1:31" s="337" customFormat="1" ht="83.25" customHeight="1" x14ac:dyDescent="0.25">
      <c r="A230" s="285" t="s">
        <v>522</v>
      </c>
      <c r="B230" s="286" t="s">
        <v>33</v>
      </c>
      <c r="C230" s="287" t="s">
        <v>120</v>
      </c>
      <c r="D230" s="286" t="s">
        <v>120</v>
      </c>
      <c r="E230" s="288">
        <f>SUM(E231:E231)</f>
        <v>1.1100000000000001</v>
      </c>
      <c r="F230" s="289">
        <f>SUM(F231:F231)</f>
        <v>20703.66444</v>
      </c>
      <c r="G230" s="290">
        <v>90</v>
      </c>
      <c r="H230" s="289">
        <f>SUM(H231:H231)</f>
        <v>0</v>
      </c>
      <c r="I230" s="289">
        <f>SUM(I231:I231)</f>
        <v>0</v>
      </c>
      <c r="J230" s="289">
        <f>SUM(J231:J231)</f>
        <v>18426.261350000001</v>
      </c>
      <c r="K230" s="291">
        <v>44853</v>
      </c>
      <c r="L230" s="308" t="s">
        <v>968</v>
      </c>
      <c r="M230" s="308" t="s">
        <v>313</v>
      </c>
      <c r="N230" s="310" t="s">
        <v>305</v>
      </c>
      <c r="O230" s="309" t="s">
        <v>227</v>
      </c>
      <c r="P230" s="309"/>
      <c r="Q230" s="309" t="s">
        <v>227</v>
      </c>
      <c r="R230" s="309" t="s">
        <v>227</v>
      </c>
      <c r="S230" s="473" t="s">
        <v>227</v>
      </c>
      <c r="T230" s="165"/>
      <c r="U230" s="448"/>
      <c r="V230" s="336"/>
    </row>
    <row r="231" spans="1:31" s="337" customFormat="1" ht="83.25" customHeight="1" x14ac:dyDescent="0.25">
      <c r="A231" s="269" t="s">
        <v>209</v>
      </c>
      <c r="B231" s="270" t="s">
        <v>33</v>
      </c>
      <c r="C231" s="271" t="s">
        <v>120</v>
      </c>
      <c r="D231" s="272" t="s">
        <v>966</v>
      </c>
      <c r="E231" s="273">
        <v>1.1100000000000001</v>
      </c>
      <c r="F231" s="274">
        <v>20703.66444</v>
      </c>
      <c r="G231" s="275">
        <v>89</v>
      </c>
      <c r="I231" s="274"/>
      <c r="J231" s="274">
        <f>ROUNDDOWN(F231*G231/100,5)</f>
        <v>18426.261350000001</v>
      </c>
      <c r="K231" s="299"/>
      <c r="L231" s="300"/>
      <c r="M231" s="300"/>
      <c r="N231" s="301"/>
      <c r="O231" s="280" t="s">
        <v>967</v>
      </c>
      <c r="P231" s="335">
        <v>13</v>
      </c>
      <c r="Q231" s="335" t="s">
        <v>254</v>
      </c>
      <c r="R231" s="335" t="s">
        <v>254</v>
      </c>
      <c r="S231" s="490" t="s">
        <v>227</v>
      </c>
      <c r="T231" s="179">
        <v>1</v>
      </c>
      <c r="U231" s="462"/>
      <c r="V231" s="336"/>
    </row>
    <row r="232" spans="1:31" s="337" customFormat="1" ht="155.25" customHeight="1" x14ac:dyDescent="0.25">
      <c r="A232" s="285" t="s">
        <v>210</v>
      </c>
      <c r="B232" s="286" t="s">
        <v>33</v>
      </c>
      <c r="C232" s="287" t="s">
        <v>34</v>
      </c>
      <c r="D232" s="286" t="s">
        <v>34</v>
      </c>
      <c r="E232" s="288">
        <f>E233+E234+E235</f>
        <v>1.6137999999999999</v>
      </c>
      <c r="F232" s="289">
        <f>F233+F234+F235</f>
        <v>23751.721000000001</v>
      </c>
      <c r="G232" s="290">
        <f>G235</f>
        <v>92</v>
      </c>
      <c r="H232" s="289">
        <f>H233</f>
        <v>11392.69672</v>
      </c>
      <c r="I232" s="289">
        <f>I234</f>
        <v>6866.0073300000004</v>
      </c>
      <c r="J232" s="289">
        <f>J235</f>
        <v>3517.4286400000001</v>
      </c>
      <c r="K232" s="291">
        <v>44854</v>
      </c>
      <c r="L232" s="308" t="s">
        <v>1080</v>
      </c>
      <c r="M232" s="308" t="s">
        <v>306</v>
      </c>
      <c r="N232" s="295" t="s">
        <v>253</v>
      </c>
      <c r="O232" s="307" t="s">
        <v>227</v>
      </c>
      <c r="P232" s="307"/>
      <c r="Q232" s="307" t="s">
        <v>227</v>
      </c>
      <c r="R232" s="295" t="s">
        <v>280</v>
      </c>
      <c r="S232" s="481" t="s">
        <v>1494</v>
      </c>
      <c r="T232" s="49"/>
      <c r="U232" s="439"/>
      <c r="V232" s="336"/>
    </row>
    <row r="233" spans="1:31" s="337" customFormat="1" ht="155.25" customHeight="1" x14ac:dyDescent="0.25">
      <c r="A233" s="269" t="s">
        <v>32</v>
      </c>
      <c r="B233" s="270" t="s">
        <v>33</v>
      </c>
      <c r="C233" s="271" t="s">
        <v>34</v>
      </c>
      <c r="D233" s="272" t="s">
        <v>405</v>
      </c>
      <c r="E233" s="273">
        <v>0.76819999999999999</v>
      </c>
      <c r="F233" s="274">
        <v>12383.366</v>
      </c>
      <c r="G233" s="275">
        <v>92</v>
      </c>
      <c r="H233" s="274">
        <f>ROUND(F233*G233/100,5)</f>
        <v>11392.69672</v>
      </c>
      <c r="I233" s="274"/>
      <c r="J233" s="274"/>
      <c r="K233" s="299"/>
      <c r="L233" s="300"/>
      <c r="M233" s="404"/>
      <c r="N233" s="400"/>
      <c r="O233" s="280" t="s">
        <v>1077</v>
      </c>
      <c r="P233" s="342">
        <v>9</v>
      </c>
      <c r="Q233" s="342" t="s">
        <v>254</v>
      </c>
      <c r="R233" s="330" t="s">
        <v>254</v>
      </c>
      <c r="S233" s="471" t="s">
        <v>1494</v>
      </c>
      <c r="T233" s="49">
        <v>1</v>
      </c>
      <c r="U233" s="439"/>
      <c r="V233" s="336"/>
    </row>
    <row r="234" spans="1:31" s="337" customFormat="1" ht="212.25" customHeight="1" x14ac:dyDescent="0.25">
      <c r="A234" s="269" t="s">
        <v>1386</v>
      </c>
      <c r="B234" s="270" t="s">
        <v>33</v>
      </c>
      <c r="C234" s="271" t="s">
        <v>34</v>
      </c>
      <c r="D234" s="272" t="s">
        <v>1075</v>
      </c>
      <c r="E234" s="273">
        <v>0.59440000000000004</v>
      </c>
      <c r="F234" s="274">
        <v>7545.0630000000001</v>
      </c>
      <c r="G234" s="275">
        <v>91</v>
      </c>
      <c r="H234" s="405"/>
      <c r="I234" s="274">
        <f>ROUND(F234*G234/100,5)</f>
        <v>6866.0073300000004</v>
      </c>
      <c r="J234" s="274"/>
      <c r="K234" s="299"/>
      <c r="L234" s="300"/>
      <c r="M234" s="404"/>
      <c r="N234" s="400"/>
      <c r="O234" s="280" t="s">
        <v>1078</v>
      </c>
      <c r="P234" s="342">
        <v>9</v>
      </c>
      <c r="Q234" s="342" t="s">
        <v>254</v>
      </c>
      <c r="R234" s="330" t="s">
        <v>254</v>
      </c>
      <c r="S234" s="471" t="s">
        <v>1495</v>
      </c>
      <c r="T234" s="49">
        <v>1</v>
      </c>
      <c r="U234" s="439"/>
      <c r="V234" s="336"/>
    </row>
    <row r="235" spans="1:31" s="304" customFormat="1" ht="173.25" customHeight="1" x14ac:dyDescent="0.25">
      <c r="A235" s="269" t="s">
        <v>1387</v>
      </c>
      <c r="B235" s="270" t="s">
        <v>33</v>
      </c>
      <c r="C235" s="271" t="s">
        <v>34</v>
      </c>
      <c r="D235" s="272" t="s">
        <v>1076</v>
      </c>
      <c r="E235" s="273">
        <v>0.25119999999999998</v>
      </c>
      <c r="F235" s="274">
        <v>3823.2919999999999</v>
      </c>
      <c r="G235" s="275">
        <v>92</v>
      </c>
      <c r="H235" s="385"/>
      <c r="I235" s="274"/>
      <c r="J235" s="274">
        <f>ROUND(F235*G235/100,5)</f>
        <v>3517.4286400000001</v>
      </c>
      <c r="K235" s="299"/>
      <c r="L235" s="300"/>
      <c r="M235" s="404"/>
      <c r="N235" s="400"/>
      <c r="O235" s="280" t="s">
        <v>1079</v>
      </c>
      <c r="P235" s="342">
        <v>8</v>
      </c>
      <c r="Q235" s="342" t="s">
        <v>254</v>
      </c>
      <c r="R235" s="330" t="s">
        <v>254</v>
      </c>
      <c r="S235" s="471" t="s">
        <v>227</v>
      </c>
      <c r="T235" s="49">
        <v>1</v>
      </c>
      <c r="U235" s="439"/>
      <c r="V235" s="303"/>
    </row>
    <row r="236" spans="1:31" s="12" customFormat="1" ht="114" customHeight="1" x14ac:dyDescent="0.25">
      <c r="A236" s="285" t="s">
        <v>211</v>
      </c>
      <c r="B236" s="286" t="s">
        <v>33</v>
      </c>
      <c r="C236" s="287" t="s">
        <v>136</v>
      </c>
      <c r="D236" s="286" t="s">
        <v>136</v>
      </c>
      <c r="E236" s="288">
        <f>SUM(E237:E238)</f>
        <v>1.7450000000000001</v>
      </c>
      <c r="F236" s="289">
        <f>SUM(F237:F238)</f>
        <v>9418.0895999999993</v>
      </c>
      <c r="G236" s="290">
        <f>G237</f>
        <v>90</v>
      </c>
      <c r="H236" s="289">
        <f>SUM(H237:H238)</f>
        <v>5302.5127199999997</v>
      </c>
      <c r="I236" s="289">
        <f>SUM(I237:I238)</f>
        <v>3138.5038300000001</v>
      </c>
      <c r="J236" s="289">
        <f>SUM(J237:J239)</f>
        <v>1277.0999999999999</v>
      </c>
      <c r="K236" s="291" t="s">
        <v>1323</v>
      </c>
      <c r="L236" s="308" t="s">
        <v>1322</v>
      </c>
      <c r="M236" s="308" t="s">
        <v>817</v>
      </c>
      <c r="N236" s="310" t="s">
        <v>253</v>
      </c>
      <c r="O236" s="309"/>
      <c r="P236" s="309"/>
      <c r="Q236" s="309" t="s">
        <v>227</v>
      </c>
      <c r="R236" s="309" t="s">
        <v>227</v>
      </c>
      <c r="S236" s="481" t="s">
        <v>1485</v>
      </c>
      <c r="T236" s="49"/>
      <c r="U236" s="439"/>
      <c r="V236" s="11"/>
    </row>
    <row r="237" spans="1:31" s="12" customFormat="1" ht="128.25" customHeight="1" x14ac:dyDescent="0.25">
      <c r="A237" s="269" t="s">
        <v>135</v>
      </c>
      <c r="B237" s="270" t="s">
        <v>33</v>
      </c>
      <c r="C237" s="271" t="s">
        <v>136</v>
      </c>
      <c r="D237" s="272" t="s">
        <v>424</v>
      </c>
      <c r="E237" s="273">
        <v>1.139</v>
      </c>
      <c r="F237" s="274">
        <v>5891.6808000000001</v>
      </c>
      <c r="G237" s="275">
        <v>90</v>
      </c>
      <c r="H237" s="274">
        <f>ROUNDDOWN(F237*G237/100,5)</f>
        <v>5302.5127199999997</v>
      </c>
      <c r="I237" s="274"/>
      <c r="J237" s="274"/>
      <c r="K237" s="299"/>
      <c r="L237" s="300"/>
      <c r="M237" s="300"/>
      <c r="N237" s="301"/>
      <c r="O237" s="302" t="s">
        <v>1547</v>
      </c>
      <c r="P237" s="335">
        <v>8</v>
      </c>
      <c r="Q237" s="335" t="s">
        <v>254</v>
      </c>
      <c r="R237" s="335" t="s">
        <v>254</v>
      </c>
      <c r="S237" s="471" t="s">
        <v>1612</v>
      </c>
      <c r="T237" s="49">
        <v>1</v>
      </c>
      <c r="U237" s="439"/>
      <c r="V237" s="11"/>
    </row>
    <row r="238" spans="1:31" s="297" customFormat="1" ht="114.75" customHeight="1" x14ac:dyDescent="0.25">
      <c r="A238" s="269" t="s">
        <v>137</v>
      </c>
      <c r="B238" s="270" t="s">
        <v>33</v>
      </c>
      <c r="C238" s="271" t="s">
        <v>136</v>
      </c>
      <c r="D238" s="272" t="s">
        <v>425</v>
      </c>
      <c r="E238" s="273">
        <v>0.60599999999999998</v>
      </c>
      <c r="F238" s="274">
        <v>3526.4088000000002</v>
      </c>
      <c r="G238" s="275">
        <v>89</v>
      </c>
      <c r="H238" s="385"/>
      <c r="I238" s="274">
        <f>ROUNDDOWN(F238*G238/100,5)</f>
        <v>3138.5038300000001</v>
      </c>
      <c r="J238" s="274"/>
      <c r="K238" s="299"/>
      <c r="L238" s="300"/>
      <c r="M238" s="300"/>
      <c r="N238" s="301"/>
      <c r="O238" s="302"/>
      <c r="P238" s="335">
        <v>8</v>
      </c>
      <c r="Q238" s="335" t="s">
        <v>254</v>
      </c>
      <c r="R238" s="335" t="s">
        <v>254</v>
      </c>
      <c r="S238" s="471" t="s">
        <v>1612</v>
      </c>
      <c r="T238" s="49">
        <v>1</v>
      </c>
      <c r="U238" s="439"/>
      <c r="V238" s="296"/>
    </row>
    <row r="239" spans="1:31" s="297" customFormat="1" ht="150.75" customHeight="1" x14ac:dyDescent="0.25">
      <c r="A239" s="269" t="s">
        <v>818</v>
      </c>
      <c r="B239" s="270" t="s">
        <v>33</v>
      </c>
      <c r="C239" s="271" t="s">
        <v>136</v>
      </c>
      <c r="D239" s="272" t="s">
        <v>819</v>
      </c>
      <c r="E239" s="273">
        <v>0.22</v>
      </c>
      <c r="F239" s="274">
        <v>1419</v>
      </c>
      <c r="G239" s="275">
        <v>90</v>
      </c>
      <c r="H239" s="385"/>
      <c r="I239" s="304"/>
      <c r="J239" s="274">
        <f>ROUNDDOWN(F239*G239/100,5)</f>
        <v>1277.0999999999999</v>
      </c>
      <c r="K239" s="299"/>
      <c r="L239" s="300"/>
      <c r="M239" s="300"/>
      <c r="N239" s="301"/>
      <c r="O239" s="302"/>
      <c r="P239" s="335">
        <v>8</v>
      </c>
      <c r="Q239" s="335" t="s">
        <v>254</v>
      </c>
      <c r="R239" s="335" t="s">
        <v>254</v>
      </c>
      <c r="S239" s="472" t="s">
        <v>820</v>
      </c>
      <c r="T239" s="164"/>
      <c r="U239" s="440"/>
      <c r="V239" s="296"/>
    </row>
    <row r="240" spans="1:31" s="337" customFormat="1" ht="176.25" customHeight="1" x14ac:dyDescent="0.25">
      <c r="A240" s="285" t="s">
        <v>307</v>
      </c>
      <c r="B240" s="286" t="s">
        <v>33</v>
      </c>
      <c r="C240" s="287" t="s">
        <v>573</v>
      </c>
      <c r="D240" s="286" t="s">
        <v>573</v>
      </c>
      <c r="E240" s="288">
        <f>SUM(E241:E242)</f>
        <v>1.609</v>
      </c>
      <c r="F240" s="289">
        <f>SUM(F241:F242)</f>
        <v>46783.944309999999</v>
      </c>
      <c r="G240" s="290">
        <f>G241</f>
        <v>92</v>
      </c>
      <c r="H240" s="289">
        <f>SUM(H241:H242)</f>
        <v>43041.228759999998</v>
      </c>
      <c r="I240" s="289">
        <f>SUM(I241:I242)</f>
        <v>0</v>
      </c>
      <c r="J240" s="289">
        <f>SUM(J241:J242)</f>
        <v>0</v>
      </c>
      <c r="K240" s="291">
        <v>44845</v>
      </c>
      <c r="L240" s="308" t="s">
        <v>620</v>
      </c>
      <c r="M240" s="308" t="s">
        <v>619</v>
      </c>
      <c r="N240" s="310" t="s">
        <v>253</v>
      </c>
      <c r="O240" s="309" t="s">
        <v>227</v>
      </c>
      <c r="P240" s="309"/>
      <c r="Q240" s="309" t="s">
        <v>227</v>
      </c>
      <c r="R240" s="309" t="s">
        <v>227</v>
      </c>
      <c r="S240" s="481" t="s">
        <v>227</v>
      </c>
      <c r="T240" s="49"/>
      <c r="U240" s="439"/>
      <c r="V240" s="336"/>
    </row>
    <row r="241" spans="1:31" s="337" customFormat="1" ht="176.25" customHeight="1" x14ac:dyDescent="0.25">
      <c r="A241" s="269" t="s">
        <v>310</v>
      </c>
      <c r="B241" s="270" t="s">
        <v>33</v>
      </c>
      <c r="C241" s="271" t="s">
        <v>573</v>
      </c>
      <c r="D241" s="272" t="s">
        <v>618</v>
      </c>
      <c r="E241" s="273">
        <v>0.89500000000000002</v>
      </c>
      <c r="F241" s="274">
        <v>19396.5</v>
      </c>
      <c r="G241" s="275">
        <v>92</v>
      </c>
      <c r="H241" s="274">
        <f>ROUNDDOWN(F241*G241/100,5)</f>
        <v>17844.78</v>
      </c>
      <c r="I241" s="274"/>
      <c r="J241" s="274"/>
      <c r="K241" s="299"/>
      <c r="L241" s="300"/>
      <c r="M241" s="300"/>
      <c r="N241" s="306"/>
      <c r="O241" s="302" t="s">
        <v>621</v>
      </c>
      <c r="P241" s="335">
        <v>15</v>
      </c>
      <c r="Q241" s="335" t="s">
        <v>254</v>
      </c>
      <c r="R241" s="335" t="s">
        <v>254</v>
      </c>
      <c r="S241" s="471" t="s">
        <v>227</v>
      </c>
      <c r="T241" s="49">
        <v>1</v>
      </c>
      <c r="U241" s="439"/>
      <c r="V241" s="336"/>
    </row>
    <row r="242" spans="1:31" s="149" customFormat="1" ht="119.25" customHeight="1" x14ac:dyDescent="0.25">
      <c r="A242" s="269" t="s">
        <v>1388</v>
      </c>
      <c r="B242" s="270" t="s">
        <v>33</v>
      </c>
      <c r="C242" s="271" t="s">
        <v>573</v>
      </c>
      <c r="D242" s="272" t="s">
        <v>574</v>
      </c>
      <c r="E242" s="273">
        <v>0.71399999999999997</v>
      </c>
      <c r="F242" s="274">
        <v>27387.444309999999</v>
      </c>
      <c r="G242" s="275">
        <v>92</v>
      </c>
      <c r="H242" s="274">
        <f>ROUNDDOWN(F242*G242/100,5)</f>
        <v>25196.448759999999</v>
      </c>
      <c r="I242" s="274"/>
      <c r="J242" s="274"/>
      <c r="K242" s="299"/>
      <c r="L242" s="300"/>
      <c r="M242" s="300"/>
      <c r="N242" s="301"/>
      <c r="O242" s="302" t="s">
        <v>575</v>
      </c>
      <c r="P242" s="335">
        <v>11</v>
      </c>
      <c r="Q242" s="335" t="s">
        <v>254</v>
      </c>
      <c r="R242" s="335" t="s">
        <v>254</v>
      </c>
      <c r="S242" s="471" t="s">
        <v>227</v>
      </c>
      <c r="T242" s="49">
        <v>1</v>
      </c>
      <c r="U242" s="439"/>
      <c r="V242" s="148"/>
      <c r="AE242" s="146"/>
    </row>
    <row r="243" spans="1:31" s="312" customFormat="1" ht="94.5" customHeight="1" x14ac:dyDescent="0.25">
      <c r="A243" s="285" t="s">
        <v>311</v>
      </c>
      <c r="B243" s="286" t="s">
        <v>33</v>
      </c>
      <c r="C243" s="287" t="s">
        <v>308</v>
      </c>
      <c r="D243" s="286" t="s">
        <v>308</v>
      </c>
      <c r="E243" s="288">
        <f t="shared" ref="E243:J243" si="13">E244</f>
        <v>0.69299999999999995</v>
      </c>
      <c r="F243" s="289">
        <f t="shared" si="13"/>
        <v>13914.0558</v>
      </c>
      <c r="G243" s="290">
        <f t="shared" si="13"/>
        <v>78</v>
      </c>
      <c r="H243" s="289">
        <f t="shared" si="13"/>
        <v>0</v>
      </c>
      <c r="I243" s="289">
        <f t="shared" si="13"/>
        <v>0</v>
      </c>
      <c r="J243" s="289">
        <f t="shared" si="13"/>
        <v>10852.963519999999</v>
      </c>
      <c r="K243" s="291">
        <v>44854</v>
      </c>
      <c r="L243" s="308" t="s">
        <v>1265</v>
      </c>
      <c r="M243" s="308" t="s">
        <v>309</v>
      </c>
      <c r="N243" s="295" t="s">
        <v>305</v>
      </c>
      <c r="O243" s="307" t="s">
        <v>227</v>
      </c>
      <c r="P243" s="293"/>
      <c r="Q243" s="295" t="s">
        <v>227</v>
      </c>
      <c r="R243" s="307" t="s">
        <v>227</v>
      </c>
      <c r="S243" s="473" t="s">
        <v>227</v>
      </c>
      <c r="T243" s="165"/>
      <c r="U243" s="448"/>
      <c r="V243" s="311"/>
    </row>
    <row r="244" spans="1:31" s="304" customFormat="1" ht="252" customHeight="1" x14ac:dyDescent="0.25">
      <c r="A244" s="269" t="s">
        <v>312</v>
      </c>
      <c r="B244" s="270" t="s">
        <v>33</v>
      </c>
      <c r="C244" s="271" t="s">
        <v>308</v>
      </c>
      <c r="D244" s="272" t="s">
        <v>1263</v>
      </c>
      <c r="E244" s="273">
        <v>0.69299999999999995</v>
      </c>
      <c r="F244" s="274">
        <v>13914.0558</v>
      </c>
      <c r="G244" s="275">
        <v>78</v>
      </c>
      <c r="I244" s="274"/>
      <c r="J244" s="274">
        <f>ROUND(F244*G244/100,5)</f>
        <v>10852.963519999999</v>
      </c>
      <c r="K244" s="299"/>
      <c r="L244" s="300"/>
      <c r="M244" s="278"/>
      <c r="N244" s="279"/>
      <c r="O244" s="280" t="s">
        <v>1264</v>
      </c>
      <c r="P244" s="342">
        <v>13</v>
      </c>
      <c r="Q244" s="342" t="s">
        <v>254</v>
      </c>
      <c r="R244" s="342" t="s">
        <v>254</v>
      </c>
      <c r="S244" s="471" t="s">
        <v>227</v>
      </c>
      <c r="T244" s="49">
        <v>1</v>
      </c>
      <c r="U244" s="439"/>
      <c r="V244" s="303"/>
      <c r="AE244" s="283"/>
    </row>
    <row r="245" spans="1:31" s="149" customFormat="1" ht="106.5" customHeight="1" x14ac:dyDescent="0.25">
      <c r="A245" s="285" t="s">
        <v>759</v>
      </c>
      <c r="B245" s="286" t="s">
        <v>33</v>
      </c>
      <c r="C245" s="287" t="s">
        <v>1130</v>
      </c>
      <c r="D245" s="287" t="s">
        <v>1130</v>
      </c>
      <c r="E245" s="288">
        <f t="shared" ref="E245:J245" si="14">E246</f>
        <v>0.40300000000000002</v>
      </c>
      <c r="F245" s="289">
        <f t="shared" si="14"/>
        <v>5663.5236000000004</v>
      </c>
      <c r="G245" s="290">
        <f t="shared" si="14"/>
        <v>88</v>
      </c>
      <c r="H245" s="289">
        <f t="shared" si="14"/>
        <v>4983.9007700000002</v>
      </c>
      <c r="I245" s="289">
        <f t="shared" si="14"/>
        <v>0</v>
      </c>
      <c r="J245" s="289">
        <f t="shared" si="14"/>
        <v>0</v>
      </c>
      <c r="K245" s="291">
        <v>44854</v>
      </c>
      <c r="L245" s="308" t="s">
        <v>1132</v>
      </c>
      <c r="M245" s="308" t="s">
        <v>1133</v>
      </c>
      <c r="N245" s="295" t="s">
        <v>1134</v>
      </c>
      <c r="O245" s="307" t="s">
        <v>227</v>
      </c>
      <c r="P245" s="293"/>
      <c r="Q245" s="295" t="s">
        <v>227</v>
      </c>
      <c r="R245" s="307" t="s">
        <v>227</v>
      </c>
      <c r="S245" s="473"/>
      <c r="T245" s="165"/>
      <c r="U245" s="441"/>
      <c r="V245" s="148"/>
      <c r="AE245" s="146"/>
    </row>
    <row r="246" spans="1:31" s="149" customFormat="1" ht="141.75" customHeight="1" x14ac:dyDescent="0.25">
      <c r="A246" s="269" t="s">
        <v>765</v>
      </c>
      <c r="B246" s="270" t="s">
        <v>33</v>
      </c>
      <c r="C246" s="271" t="s">
        <v>1130</v>
      </c>
      <c r="D246" s="272" t="s">
        <v>1131</v>
      </c>
      <c r="E246" s="273">
        <v>0.40300000000000002</v>
      </c>
      <c r="F246" s="274">
        <v>5663.5236000000004</v>
      </c>
      <c r="G246" s="275">
        <v>88</v>
      </c>
      <c r="H246" s="274">
        <f>ROUND(F246*G246/100,5)</f>
        <v>4983.9007700000002</v>
      </c>
      <c r="I246" s="274"/>
      <c r="J246" s="274"/>
      <c r="K246" s="299"/>
      <c r="L246" s="300"/>
      <c r="M246" s="278"/>
      <c r="N246" s="279"/>
      <c r="O246" s="280" t="s">
        <v>487</v>
      </c>
      <c r="P246" s="342">
        <v>5</v>
      </c>
      <c r="Q246" s="342" t="s">
        <v>254</v>
      </c>
      <c r="R246" s="342" t="s">
        <v>254</v>
      </c>
      <c r="S246" s="471" t="s">
        <v>227</v>
      </c>
      <c r="T246" s="49">
        <v>1</v>
      </c>
      <c r="U246" s="440"/>
      <c r="V246" s="148"/>
      <c r="AE246" s="146"/>
    </row>
    <row r="247" spans="1:31" s="44" customFormat="1" ht="90.75" customHeight="1" x14ac:dyDescent="0.25">
      <c r="A247" s="285" t="s">
        <v>1389</v>
      </c>
      <c r="B247" s="286" t="s">
        <v>33</v>
      </c>
      <c r="C247" s="287" t="s">
        <v>363</v>
      </c>
      <c r="D247" s="287" t="s">
        <v>363</v>
      </c>
      <c r="E247" s="372">
        <f>SUM(E248:E250)</f>
        <v>0.95899999999999985</v>
      </c>
      <c r="F247" s="356">
        <f>SUM(F248:F250)</f>
        <v>19134.929690000001</v>
      </c>
      <c r="G247" s="290">
        <v>91</v>
      </c>
      <c r="H247" s="356">
        <f>SUM(H248:H250)</f>
        <v>0</v>
      </c>
      <c r="I247" s="356">
        <f>SUM(I248:I250)</f>
        <v>0</v>
      </c>
      <c r="J247" s="356">
        <f>SUM(J248:J250)</f>
        <v>17412.786</v>
      </c>
      <c r="K247" s="291">
        <v>44852</v>
      </c>
      <c r="L247" s="308" t="s">
        <v>799</v>
      </c>
      <c r="M247" s="308" t="s">
        <v>483</v>
      </c>
      <c r="N247" s="295" t="s">
        <v>305</v>
      </c>
      <c r="O247" s="307" t="s">
        <v>227</v>
      </c>
      <c r="P247" s="294"/>
      <c r="Q247" s="307" t="s">
        <v>227</v>
      </c>
      <c r="R247" s="307" t="s">
        <v>227</v>
      </c>
      <c r="S247" s="481" t="s">
        <v>1497</v>
      </c>
      <c r="T247" s="49"/>
      <c r="U247" s="439"/>
      <c r="V247" s="43"/>
    </row>
    <row r="248" spans="1:31" s="44" customFormat="1" ht="123.75" customHeight="1" x14ac:dyDescent="0.25">
      <c r="A248" s="269" t="s">
        <v>1390</v>
      </c>
      <c r="B248" s="270" t="s">
        <v>33</v>
      </c>
      <c r="C248" s="271" t="s">
        <v>363</v>
      </c>
      <c r="D248" s="272" t="s">
        <v>793</v>
      </c>
      <c r="E248" s="273">
        <v>0.71</v>
      </c>
      <c r="F248" s="274">
        <v>13698.35089</v>
      </c>
      <c r="G248" s="275">
        <v>91</v>
      </c>
      <c r="H248" s="274"/>
      <c r="I248" s="385"/>
      <c r="J248" s="274">
        <f>ROUNDDOWN(F248*G248/100,5)</f>
        <v>12465.499299999999</v>
      </c>
      <c r="K248" s="299"/>
      <c r="L248" s="300"/>
      <c r="M248" s="300"/>
      <c r="N248" s="306"/>
      <c r="O248" s="302" t="s">
        <v>794</v>
      </c>
      <c r="P248" s="301">
        <v>15</v>
      </c>
      <c r="Q248" s="342" t="s">
        <v>254</v>
      </c>
      <c r="R248" s="301" t="s">
        <v>254</v>
      </c>
      <c r="S248" s="471" t="s">
        <v>227</v>
      </c>
      <c r="T248" s="49">
        <v>1</v>
      </c>
      <c r="U248" s="439"/>
      <c r="V248" s="43"/>
    </row>
    <row r="249" spans="1:31" s="44" customFormat="1" ht="129.75" customHeight="1" x14ac:dyDescent="0.25">
      <c r="A249" s="269" t="s">
        <v>1391</v>
      </c>
      <c r="B249" s="270" t="s">
        <v>33</v>
      </c>
      <c r="C249" s="271" t="s">
        <v>363</v>
      </c>
      <c r="D249" s="272" t="s">
        <v>795</v>
      </c>
      <c r="E249" s="273">
        <v>6.5000000000000002E-2</v>
      </c>
      <c r="F249" s="274">
        <v>1518.4716100000001</v>
      </c>
      <c r="G249" s="275">
        <v>91</v>
      </c>
      <c r="H249" s="274"/>
      <c r="I249" s="385"/>
      <c r="J249" s="274">
        <f>ROUNDDOWN(F249*G249/100,5)</f>
        <v>1381.80916</v>
      </c>
      <c r="K249" s="299"/>
      <c r="L249" s="300"/>
      <c r="M249" s="300"/>
      <c r="N249" s="306"/>
      <c r="O249" s="302" t="s">
        <v>796</v>
      </c>
      <c r="P249" s="301">
        <v>9</v>
      </c>
      <c r="Q249" s="342" t="s">
        <v>254</v>
      </c>
      <c r="R249" s="301" t="s">
        <v>254</v>
      </c>
      <c r="S249" s="471" t="s">
        <v>227</v>
      </c>
      <c r="T249" s="49">
        <v>1</v>
      </c>
      <c r="U249" s="439"/>
      <c r="V249" s="43"/>
    </row>
    <row r="250" spans="1:31" s="44" customFormat="1" ht="144.75" customHeight="1" x14ac:dyDescent="0.25">
      <c r="A250" s="269" t="s">
        <v>1392</v>
      </c>
      <c r="B250" s="270" t="s">
        <v>33</v>
      </c>
      <c r="C250" s="271" t="s">
        <v>363</v>
      </c>
      <c r="D250" s="272" t="s">
        <v>797</v>
      </c>
      <c r="E250" s="273">
        <v>0.184</v>
      </c>
      <c r="F250" s="274">
        <v>3918.1071900000002</v>
      </c>
      <c r="G250" s="275">
        <v>91</v>
      </c>
      <c r="H250" s="274"/>
      <c r="I250" s="385"/>
      <c r="J250" s="274">
        <f>ROUNDDOWN(F250*G250/100,5)</f>
        <v>3565.4775399999999</v>
      </c>
      <c r="K250" s="299"/>
      <c r="L250" s="300"/>
      <c r="M250" s="300"/>
      <c r="N250" s="306"/>
      <c r="O250" s="302" t="s">
        <v>798</v>
      </c>
      <c r="P250" s="301">
        <v>8</v>
      </c>
      <c r="Q250" s="342" t="s">
        <v>254</v>
      </c>
      <c r="R250" s="301" t="s">
        <v>254</v>
      </c>
      <c r="S250" s="472" t="s">
        <v>1540</v>
      </c>
      <c r="T250" s="164"/>
      <c r="U250" s="440"/>
      <c r="V250" s="43"/>
    </row>
    <row r="251" spans="1:31" s="297" customFormat="1" ht="90.75" customHeight="1" x14ac:dyDescent="0.25">
      <c r="A251" s="285" t="s">
        <v>1393</v>
      </c>
      <c r="B251" s="286" t="s">
        <v>33</v>
      </c>
      <c r="C251" s="287" t="s">
        <v>760</v>
      </c>
      <c r="D251" s="287" t="s">
        <v>760</v>
      </c>
      <c r="E251" s="372">
        <f>SUM(E252:E259)</f>
        <v>3238.1625000000004</v>
      </c>
      <c r="F251" s="356">
        <f>SUM(F252:F259)</f>
        <v>269902.37414999999</v>
      </c>
      <c r="G251" s="290">
        <f>G259</f>
        <v>0</v>
      </c>
      <c r="H251" s="356">
        <f>SUM(H252)</f>
        <v>1432.50128</v>
      </c>
      <c r="I251" s="356">
        <f>SUM(I252:I259)</f>
        <v>0</v>
      </c>
      <c r="J251" s="356">
        <f>J252</f>
        <v>0</v>
      </c>
      <c r="K251" s="291">
        <v>44851</v>
      </c>
      <c r="L251" s="308" t="s">
        <v>763</v>
      </c>
      <c r="M251" s="308" t="s">
        <v>764</v>
      </c>
      <c r="N251" s="295" t="s">
        <v>305</v>
      </c>
      <c r="O251" s="307" t="s">
        <v>227</v>
      </c>
      <c r="P251" s="294"/>
      <c r="Q251" s="307" t="s">
        <v>227</v>
      </c>
      <c r="R251" s="307" t="s">
        <v>227</v>
      </c>
      <c r="S251" s="481" t="s">
        <v>227</v>
      </c>
      <c r="T251" s="49"/>
      <c r="U251" s="439"/>
      <c r="V251" s="296"/>
    </row>
    <row r="252" spans="1:31" s="304" customFormat="1" ht="123.75" customHeight="1" x14ac:dyDescent="0.25">
      <c r="A252" s="269" t="s">
        <v>1394</v>
      </c>
      <c r="B252" s="270" t="s">
        <v>33</v>
      </c>
      <c r="C252" s="271" t="s">
        <v>760</v>
      </c>
      <c r="D252" s="272" t="s">
        <v>761</v>
      </c>
      <c r="E252" s="273">
        <v>0.09</v>
      </c>
      <c r="F252" s="274">
        <v>1609.5519999999999</v>
      </c>
      <c r="G252" s="275">
        <v>89</v>
      </c>
      <c r="H252" s="274">
        <f>ROUNDDOWN(F252*G252/100,5)</f>
        <v>1432.50128</v>
      </c>
      <c r="I252" s="274"/>
      <c r="J252" s="274"/>
      <c r="K252" s="299"/>
      <c r="L252" s="300"/>
      <c r="M252" s="300"/>
      <c r="N252" s="306"/>
      <c r="O252" s="302" t="s">
        <v>762</v>
      </c>
      <c r="P252" s="301">
        <v>7</v>
      </c>
      <c r="Q252" s="342" t="s">
        <v>254</v>
      </c>
      <c r="R252" s="301" t="s">
        <v>254</v>
      </c>
      <c r="S252" s="471" t="s">
        <v>227</v>
      </c>
      <c r="T252" s="49">
        <v>1</v>
      </c>
      <c r="U252" s="439"/>
      <c r="V252" s="303"/>
    </row>
    <row r="253" spans="1:31" s="149" customFormat="1" ht="112.5" customHeight="1" x14ac:dyDescent="0.25">
      <c r="A253" s="259" t="s">
        <v>212</v>
      </c>
      <c r="B253" s="260" t="s">
        <v>91</v>
      </c>
      <c r="C253" s="261" t="s">
        <v>1469</v>
      </c>
      <c r="D253" s="260" t="s">
        <v>91</v>
      </c>
      <c r="E253" s="262">
        <f>E254</f>
        <v>2.0539999999999998</v>
      </c>
      <c r="F253" s="263">
        <f>F254</f>
        <v>30060.788</v>
      </c>
      <c r="G253" s="264"/>
      <c r="H253" s="263">
        <f>H254</f>
        <v>0</v>
      </c>
      <c r="I253" s="263">
        <f>I254</f>
        <v>0</v>
      </c>
      <c r="J253" s="263">
        <f>J254</f>
        <v>27355.317080000001</v>
      </c>
      <c r="K253" s="265"/>
      <c r="L253" s="265"/>
      <c r="M253" s="265"/>
      <c r="N253" s="267"/>
      <c r="O253" s="267"/>
      <c r="P253" s="267"/>
      <c r="Q253" s="325"/>
      <c r="R253" s="266"/>
      <c r="S253" s="470"/>
      <c r="T253" s="50"/>
      <c r="U253" s="438"/>
      <c r="V253" s="148"/>
      <c r="AE253" s="146"/>
    </row>
    <row r="254" spans="1:31" s="297" customFormat="1" ht="96.75" customHeight="1" x14ac:dyDescent="0.25">
      <c r="A254" s="285" t="s">
        <v>213</v>
      </c>
      <c r="B254" s="286" t="s">
        <v>91</v>
      </c>
      <c r="C254" s="287" t="s">
        <v>92</v>
      </c>
      <c r="D254" s="286" t="s">
        <v>92</v>
      </c>
      <c r="E254" s="288">
        <f>E255+E256+E257+E258</f>
        <v>2.0539999999999998</v>
      </c>
      <c r="F254" s="289">
        <f>F255+F256+F257+F258</f>
        <v>30060.788</v>
      </c>
      <c r="G254" s="290">
        <v>91</v>
      </c>
      <c r="H254" s="289">
        <f>H255+H256+H257</f>
        <v>0</v>
      </c>
      <c r="I254" s="289">
        <f>I255+I256</f>
        <v>0</v>
      </c>
      <c r="J254" s="289">
        <f>J255+J256+J257+J258</f>
        <v>27355.317080000001</v>
      </c>
      <c r="K254" s="291">
        <v>44854</v>
      </c>
      <c r="L254" s="291" t="s">
        <v>1158</v>
      </c>
      <c r="M254" s="291" t="s">
        <v>315</v>
      </c>
      <c r="N254" s="310" t="s">
        <v>1159</v>
      </c>
      <c r="O254" s="307" t="s">
        <v>227</v>
      </c>
      <c r="P254" s="307"/>
      <c r="Q254" s="307" t="s">
        <v>227</v>
      </c>
      <c r="R254" s="295" t="s">
        <v>227</v>
      </c>
      <c r="S254" s="484"/>
      <c r="T254" s="50"/>
      <c r="U254" s="455"/>
      <c r="V254" s="296"/>
    </row>
    <row r="255" spans="1:31" s="304" customFormat="1" ht="152.25" customHeight="1" x14ac:dyDescent="0.25">
      <c r="A255" s="269" t="s">
        <v>90</v>
      </c>
      <c r="B255" s="270" t="s">
        <v>91</v>
      </c>
      <c r="C255" s="271" t="s">
        <v>92</v>
      </c>
      <c r="D255" s="272" t="s">
        <v>1153</v>
      </c>
      <c r="E255" s="273">
        <v>0.28999999999999998</v>
      </c>
      <c r="F255" s="274">
        <v>5178.9480000000003</v>
      </c>
      <c r="G255" s="322">
        <v>91</v>
      </c>
      <c r="H255" s="385"/>
      <c r="I255" s="274"/>
      <c r="J255" s="274">
        <f>ROUNDDOWN(F255*G255/100,5)</f>
        <v>4712.8426799999997</v>
      </c>
      <c r="K255" s="299"/>
      <c r="L255" s="300"/>
      <c r="M255" s="300"/>
      <c r="N255" s="301"/>
      <c r="O255" s="280" t="s">
        <v>1160</v>
      </c>
      <c r="P255" s="281" t="s">
        <v>83</v>
      </c>
      <c r="Q255" s="281" t="s">
        <v>1157</v>
      </c>
      <c r="R255" s="281" t="s">
        <v>254</v>
      </c>
      <c r="S255" s="472" t="s">
        <v>1517</v>
      </c>
      <c r="T255" s="164"/>
      <c r="U255" s="440"/>
      <c r="V255" s="303"/>
    </row>
    <row r="256" spans="1:31" s="337" customFormat="1" ht="151.5" customHeight="1" x14ac:dyDescent="0.25">
      <c r="A256" s="269" t="s">
        <v>94</v>
      </c>
      <c r="B256" s="270" t="s">
        <v>91</v>
      </c>
      <c r="C256" s="271" t="s">
        <v>92</v>
      </c>
      <c r="D256" s="272" t="s">
        <v>1154</v>
      </c>
      <c r="E256" s="273">
        <v>0.58099999999999996</v>
      </c>
      <c r="F256" s="274">
        <v>10201.08</v>
      </c>
      <c r="G256" s="322">
        <v>91</v>
      </c>
      <c r="H256" s="405"/>
      <c r="I256" s="274"/>
      <c r="J256" s="274">
        <f>ROUNDDOWN(F256*G256/100,5)</f>
        <v>9282.9827999999998</v>
      </c>
      <c r="K256" s="299"/>
      <c r="L256" s="300"/>
      <c r="M256" s="300"/>
      <c r="N256" s="301"/>
      <c r="O256" s="280" t="s">
        <v>1161</v>
      </c>
      <c r="P256" s="281" t="s">
        <v>83</v>
      </c>
      <c r="Q256" s="281" t="s">
        <v>254</v>
      </c>
      <c r="R256" s="281" t="s">
        <v>254</v>
      </c>
      <c r="S256" s="472" t="s">
        <v>1517</v>
      </c>
      <c r="T256" s="164"/>
      <c r="U256" s="440"/>
      <c r="V256" s="336"/>
    </row>
    <row r="257" spans="1:31" s="337" customFormat="1" ht="162.75" customHeight="1" x14ac:dyDescent="0.25">
      <c r="A257" s="269" t="s">
        <v>1151</v>
      </c>
      <c r="B257" s="270" t="s">
        <v>91</v>
      </c>
      <c r="C257" s="271" t="s">
        <v>92</v>
      </c>
      <c r="D257" s="272" t="s">
        <v>1155</v>
      </c>
      <c r="E257" s="273">
        <v>0.442</v>
      </c>
      <c r="F257" s="274">
        <v>3422.0309999999999</v>
      </c>
      <c r="G257" s="322">
        <v>91</v>
      </c>
      <c r="H257" s="274"/>
      <c r="I257" s="274"/>
      <c r="J257" s="274">
        <f>ROUNDDOWN(F257*G257/100,5)</f>
        <v>3114.0482099999999</v>
      </c>
      <c r="K257" s="299"/>
      <c r="L257" s="300"/>
      <c r="M257" s="300"/>
      <c r="N257" s="301"/>
      <c r="O257" s="280" t="s">
        <v>1162</v>
      </c>
      <c r="P257" s="281" t="s">
        <v>83</v>
      </c>
      <c r="Q257" s="281" t="s">
        <v>254</v>
      </c>
      <c r="R257" s="281" t="s">
        <v>254</v>
      </c>
      <c r="S257" s="472" t="s">
        <v>1517</v>
      </c>
      <c r="T257" s="164"/>
      <c r="U257" s="440"/>
      <c r="V257" s="336"/>
    </row>
    <row r="258" spans="1:31" s="337" customFormat="1" ht="165" customHeight="1" x14ac:dyDescent="0.25">
      <c r="A258" s="269" t="s">
        <v>1152</v>
      </c>
      <c r="B258" s="270" t="s">
        <v>91</v>
      </c>
      <c r="C258" s="271" t="s">
        <v>92</v>
      </c>
      <c r="D258" s="272" t="s">
        <v>1156</v>
      </c>
      <c r="E258" s="273">
        <v>0.74099999999999999</v>
      </c>
      <c r="F258" s="274">
        <v>11258.728999999999</v>
      </c>
      <c r="G258" s="322">
        <v>91</v>
      </c>
      <c r="H258" s="274"/>
      <c r="I258" s="274"/>
      <c r="J258" s="274">
        <f>ROUNDDOWN(F258*G258/100,5)</f>
        <v>10245.44339</v>
      </c>
      <c r="K258" s="299"/>
      <c r="L258" s="300"/>
      <c r="M258" s="300"/>
      <c r="N258" s="301"/>
      <c r="O258" s="280" t="s">
        <v>1163</v>
      </c>
      <c r="P258" s="281" t="s">
        <v>83</v>
      </c>
      <c r="Q258" s="281" t="s">
        <v>254</v>
      </c>
      <c r="R258" s="281" t="s">
        <v>254</v>
      </c>
      <c r="S258" s="472" t="s">
        <v>1517</v>
      </c>
      <c r="T258" s="164"/>
      <c r="U258" s="440"/>
      <c r="V258" s="336"/>
    </row>
    <row r="259" spans="1:31" s="297" customFormat="1" ht="117.75" customHeight="1" x14ac:dyDescent="0.25">
      <c r="A259" s="259" t="s">
        <v>214</v>
      </c>
      <c r="B259" s="260" t="s">
        <v>43</v>
      </c>
      <c r="C259" s="261" t="s">
        <v>1476</v>
      </c>
      <c r="D259" s="260" t="s">
        <v>43</v>
      </c>
      <c r="E259" s="262">
        <f>E260+E262+E269+E272+E275+E278+E282+E290</f>
        <v>3231.9105000000004</v>
      </c>
      <c r="F259" s="263">
        <f>F260+F262+F269+F272+F275+F278+F282+F290</f>
        <v>178110.45814999999</v>
      </c>
      <c r="G259" s="264"/>
      <c r="H259" s="263">
        <f>H260+H262+H269+H272+H275+H278+H282+H290</f>
        <v>17014.321320000003</v>
      </c>
      <c r="I259" s="263">
        <f>I260+I262+I269+I272+I275+I278+I282+I290</f>
        <v>0</v>
      </c>
      <c r="J259" s="263">
        <f>J260+J262+J269+J272+J275+J278+J282+J290</f>
        <v>57632.658309999999</v>
      </c>
      <c r="K259" s="265"/>
      <c r="L259" s="265"/>
      <c r="M259" s="265"/>
      <c r="N259" s="267"/>
      <c r="O259" s="267"/>
      <c r="P259" s="267"/>
      <c r="Q259" s="325"/>
      <c r="R259" s="266"/>
      <c r="S259" s="470"/>
      <c r="T259" s="50"/>
      <c r="U259" s="438"/>
      <c r="V259" s="296"/>
    </row>
    <row r="260" spans="1:31" s="304" customFormat="1" ht="204" customHeight="1" x14ac:dyDescent="0.25">
      <c r="A260" s="529" t="s">
        <v>1395</v>
      </c>
      <c r="B260" s="530" t="s">
        <v>43</v>
      </c>
      <c r="C260" s="507" t="s">
        <v>43</v>
      </c>
      <c r="D260" s="530" t="s">
        <v>43</v>
      </c>
      <c r="E260" s="543">
        <f>E261</f>
        <v>5.9850000000000003</v>
      </c>
      <c r="F260" s="544">
        <f>F261</f>
        <v>92718.910999999993</v>
      </c>
      <c r="G260" s="545">
        <v>89</v>
      </c>
      <c r="H260" s="544"/>
      <c r="I260" s="544">
        <f>I261</f>
        <v>0</v>
      </c>
      <c r="J260" s="544">
        <f>J261</f>
        <v>0</v>
      </c>
      <c r="K260" s="511">
        <v>44844</v>
      </c>
      <c r="L260" s="511" t="s">
        <v>1626</v>
      </c>
      <c r="M260" s="511" t="s">
        <v>579</v>
      </c>
      <c r="N260" s="546" t="s">
        <v>227</v>
      </c>
      <c r="O260" s="546" t="s">
        <v>227</v>
      </c>
      <c r="P260" s="547"/>
      <c r="Q260" s="548" t="s">
        <v>227</v>
      </c>
      <c r="R260" s="548" t="s">
        <v>227</v>
      </c>
      <c r="S260" s="549" t="s">
        <v>1613</v>
      </c>
      <c r="T260" s="497"/>
      <c r="U260" s="457"/>
      <c r="V260" s="303"/>
    </row>
    <row r="261" spans="1:31" s="149" customFormat="1" ht="216" customHeight="1" x14ac:dyDescent="0.25">
      <c r="A261" s="529" t="s">
        <v>153</v>
      </c>
      <c r="B261" s="530" t="s">
        <v>43</v>
      </c>
      <c r="C261" s="507" t="s">
        <v>43</v>
      </c>
      <c r="D261" s="508" t="s">
        <v>580</v>
      </c>
      <c r="E261" s="550">
        <v>5.9850000000000003</v>
      </c>
      <c r="F261" s="509">
        <v>92718.910999999993</v>
      </c>
      <c r="G261" s="510">
        <v>89</v>
      </c>
      <c r="H261" s="509"/>
      <c r="I261" s="509"/>
      <c r="J261" s="509"/>
      <c r="K261" s="511"/>
      <c r="L261" s="512"/>
      <c r="M261" s="512"/>
      <c r="N261" s="513"/>
      <c r="O261" s="514" t="s">
        <v>1543</v>
      </c>
      <c r="P261" s="551" t="s">
        <v>124</v>
      </c>
      <c r="Q261" s="551" t="s">
        <v>254</v>
      </c>
      <c r="R261" s="551" t="s">
        <v>254</v>
      </c>
      <c r="S261" s="552" t="s">
        <v>1625</v>
      </c>
      <c r="T261" s="500"/>
      <c r="U261" s="463"/>
      <c r="V261" s="148"/>
    </row>
    <row r="262" spans="1:31" s="297" customFormat="1" ht="140.25" customHeight="1" x14ac:dyDescent="0.25">
      <c r="A262" s="285" t="s">
        <v>215</v>
      </c>
      <c r="B262" s="286" t="s">
        <v>43</v>
      </c>
      <c r="C262" s="287" t="s">
        <v>80</v>
      </c>
      <c r="D262" s="286" t="s">
        <v>80</v>
      </c>
      <c r="E262" s="288">
        <f>SUM(E263:E268)</f>
        <v>1.554</v>
      </c>
      <c r="F262" s="289">
        <f>SUM(F263:F268)</f>
        <v>17791.043669999999</v>
      </c>
      <c r="G262" s="290">
        <v>88</v>
      </c>
      <c r="H262" s="289">
        <f>SUM(H263:H268)</f>
        <v>0</v>
      </c>
      <c r="I262" s="289">
        <f>SUM(I263:I268)</f>
        <v>0</v>
      </c>
      <c r="J262" s="289">
        <f>SUM(J263:J268)</f>
        <v>15656.11843</v>
      </c>
      <c r="K262" s="292">
        <v>44855</v>
      </c>
      <c r="L262" s="291" t="s">
        <v>1292</v>
      </c>
      <c r="M262" s="291" t="s">
        <v>321</v>
      </c>
      <c r="N262" s="310" t="s">
        <v>253</v>
      </c>
      <c r="O262" s="309" t="s">
        <v>227</v>
      </c>
      <c r="P262" s="309"/>
      <c r="Q262" s="309" t="s">
        <v>227</v>
      </c>
      <c r="R262" s="309" t="s">
        <v>227</v>
      </c>
      <c r="S262" s="477" t="s">
        <v>1450</v>
      </c>
      <c r="T262" s="164"/>
      <c r="U262" s="445"/>
      <c r="V262" s="296"/>
    </row>
    <row r="263" spans="1:31" s="304" customFormat="1" ht="224.25" customHeight="1" x14ac:dyDescent="0.25">
      <c r="A263" s="269" t="s">
        <v>158</v>
      </c>
      <c r="B263" s="270" t="s">
        <v>43</v>
      </c>
      <c r="C263" s="271" t="s">
        <v>80</v>
      </c>
      <c r="D263" s="272" t="s">
        <v>1280</v>
      </c>
      <c r="E263" s="273">
        <v>0.217</v>
      </c>
      <c r="F263" s="274">
        <v>3415.6147799999999</v>
      </c>
      <c r="G263" s="275">
        <v>88</v>
      </c>
      <c r="H263" s="274"/>
      <c r="I263" s="274"/>
      <c r="J263" s="274">
        <f>ROUND(F263*G263/100,5)</f>
        <v>3005.7410100000002</v>
      </c>
      <c r="K263" s="299"/>
      <c r="L263" s="300"/>
      <c r="M263" s="300"/>
      <c r="N263" s="301"/>
      <c r="O263" s="302" t="s">
        <v>1286</v>
      </c>
      <c r="P263" s="305" t="s">
        <v>1290</v>
      </c>
      <c r="Q263" s="305" t="s">
        <v>254</v>
      </c>
      <c r="R263" s="305" t="s">
        <v>254</v>
      </c>
      <c r="S263" s="472" t="s">
        <v>1291</v>
      </c>
      <c r="T263" s="164"/>
      <c r="U263" s="440"/>
      <c r="V263" s="303"/>
    </row>
    <row r="264" spans="1:31" s="304" customFormat="1" ht="186.75" customHeight="1" x14ac:dyDescent="0.25">
      <c r="A264" s="269" t="s">
        <v>1396</v>
      </c>
      <c r="B264" s="270" t="s">
        <v>43</v>
      </c>
      <c r="C264" s="271" t="s">
        <v>80</v>
      </c>
      <c r="D264" s="272" t="s">
        <v>1281</v>
      </c>
      <c r="E264" s="273">
        <v>0.16900000000000001</v>
      </c>
      <c r="F264" s="274">
        <v>1975.97928</v>
      </c>
      <c r="G264" s="275">
        <v>88</v>
      </c>
      <c r="H264" s="274"/>
      <c r="I264" s="274"/>
      <c r="J264" s="274">
        <f t="shared" ref="J264:J268" si="15">ROUND(F264*G264/100,5)</f>
        <v>1738.86177</v>
      </c>
      <c r="K264" s="299"/>
      <c r="L264" s="300"/>
      <c r="M264" s="300"/>
      <c r="N264" s="301"/>
      <c r="O264" s="302" t="s">
        <v>1287</v>
      </c>
      <c r="P264" s="305" t="s">
        <v>320</v>
      </c>
      <c r="Q264" s="305" t="s">
        <v>254</v>
      </c>
      <c r="R264" s="305" t="s">
        <v>254</v>
      </c>
      <c r="S264" s="472" t="s">
        <v>1291</v>
      </c>
      <c r="T264" s="164"/>
      <c r="U264" s="440"/>
      <c r="V264" s="303"/>
    </row>
    <row r="265" spans="1:31" s="304" customFormat="1" ht="218.25" customHeight="1" x14ac:dyDescent="0.25">
      <c r="A265" s="269" t="s">
        <v>1397</v>
      </c>
      <c r="B265" s="270" t="s">
        <v>43</v>
      </c>
      <c r="C265" s="271" t="s">
        <v>80</v>
      </c>
      <c r="D265" s="272" t="s">
        <v>1282</v>
      </c>
      <c r="E265" s="273">
        <v>6.0999999999999999E-2</v>
      </c>
      <c r="F265" s="274">
        <v>1170.3638900000001</v>
      </c>
      <c r="G265" s="275">
        <v>88</v>
      </c>
      <c r="H265" s="274"/>
      <c r="I265" s="274"/>
      <c r="J265" s="274">
        <f t="shared" si="15"/>
        <v>1029.92022</v>
      </c>
      <c r="K265" s="299"/>
      <c r="L265" s="300"/>
      <c r="M265" s="300"/>
      <c r="N265" s="301"/>
      <c r="O265" s="302" t="s">
        <v>1287</v>
      </c>
      <c r="P265" s="305" t="s">
        <v>320</v>
      </c>
      <c r="Q265" s="305" t="s">
        <v>254</v>
      </c>
      <c r="R265" s="305" t="s">
        <v>254</v>
      </c>
      <c r="S265" s="472" t="s">
        <v>1291</v>
      </c>
      <c r="T265" s="164"/>
      <c r="U265" s="440"/>
      <c r="V265" s="303"/>
    </row>
    <row r="266" spans="1:31" s="304" customFormat="1" ht="227.25" customHeight="1" x14ac:dyDescent="0.25">
      <c r="A266" s="269" t="s">
        <v>1397</v>
      </c>
      <c r="B266" s="270" t="s">
        <v>43</v>
      </c>
      <c r="C266" s="271" t="s">
        <v>80</v>
      </c>
      <c r="D266" s="272" t="s">
        <v>1283</v>
      </c>
      <c r="E266" s="273">
        <v>0.58699999999999997</v>
      </c>
      <c r="F266" s="274">
        <v>7179.4414299999999</v>
      </c>
      <c r="G266" s="275">
        <v>88</v>
      </c>
      <c r="H266" s="274"/>
      <c r="I266" s="274"/>
      <c r="J266" s="274">
        <f>ROUND(F266*G266/100,5)</f>
        <v>6317.9084599999996</v>
      </c>
      <c r="K266" s="299"/>
      <c r="L266" s="300"/>
      <c r="M266" s="300"/>
      <c r="N266" s="301"/>
      <c r="O266" s="302" t="s">
        <v>1288</v>
      </c>
      <c r="P266" s="305" t="s">
        <v>320</v>
      </c>
      <c r="Q266" s="305" t="s">
        <v>254</v>
      </c>
      <c r="R266" s="305" t="s">
        <v>254</v>
      </c>
      <c r="S266" s="472" t="s">
        <v>1291</v>
      </c>
      <c r="T266" s="164"/>
      <c r="U266" s="440"/>
      <c r="V266" s="303"/>
    </row>
    <row r="267" spans="1:31" s="304" customFormat="1" ht="167.25" customHeight="1" x14ac:dyDescent="0.25">
      <c r="A267" s="269" t="s">
        <v>1398</v>
      </c>
      <c r="B267" s="270" t="s">
        <v>43</v>
      </c>
      <c r="C267" s="271" t="s">
        <v>80</v>
      </c>
      <c r="D267" s="272" t="s">
        <v>1284</v>
      </c>
      <c r="E267" s="273">
        <v>0.46</v>
      </c>
      <c r="F267" s="274">
        <v>3754.8038299999998</v>
      </c>
      <c r="G267" s="275">
        <v>88</v>
      </c>
      <c r="H267" s="274"/>
      <c r="I267" s="274"/>
      <c r="J267" s="274">
        <f t="shared" si="15"/>
        <v>3304.2273700000001</v>
      </c>
      <c r="K267" s="299"/>
      <c r="L267" s="300"/>
      <c r="M267" s="300"/>
      <c r="N267" s="301"/>
      <c r="O267" s="302" t="s">
        <v>1289</v>
      </c>
      <c r="P267" s="305" t="s">
        <v>93</v>
      </c>
      <c r="Q267" s="305" t="s">
        <v>254</v>
      </c>
      <c r="R267" s="305" t="s">
        <v>254</v>
      </c>
      <c r="S267" s="472" t="s">
        <v>1291</v>
      </c>
      <c r="T267" s="164"/>
      <c r="U267" s="440"/>
      <c r="V267" s="303"/>
    </row>
    <row r="268" spans="1:31" s="304" customFormat="1" ht="175.5" customHeight="1" x14ac:dyDescent="0.25">
      <c r="A268" s="269" t="s">
        <v>1399</v>
      </c>
      <c r="B268" s="270" t="s">
        <v>43</v>
      </c>
      <c r="C268" s="271" t="s">
        <v>80</v>
      </c>
      <c r="D268" s="272" t="s">
        <v>1285</v>
      </c>
      <c r="E268" s="273">
        <v>0.06</v>
      </c>
      <c r="F268" s="274">
        <v>294.84046000000001</v>
      </c>
      <c r="G268" s="275">
        <v>88</v>
      </c>
      <c r="H268" s="274"/>
      <c r="I268" s="274"/>
      <c r="J268" s="274">
        <f t="shared" si="15"/>
        <v>259.45960000000002</v>
      </c>
      <c r="K268" s="299"/>
      <c r="L268" s="300"/>
      <c r="M268" s="300"/>
      <c r="N268" s="301"/>
      <c r="O268" s="302" t="s">
        <v>1289</v>
      </c>
      <c r="P268" s="305" t="s">
        <v>83</v>
      </c>
      <c r="Q268" s="305" t="s">
        <v>254</v>
      </c>
      <c r="R268" s="305" t="s">
        <v>254</v>
      </c>
      <c r="S268" s="472" t="s">
        <v>1291</v>
      </c>
      <c r="T268" s="164"/>
      <c r="U268" s="440"/>
      <c r="V268" s="303"/>
      <c r="AE268" s="283"/>
    </row>
    <row r="269" spans="1:31" s="44" customFormat="1" ht="108" customHeight="1" x14ac:dyDescent="0.25">
      <c r="A269" s="285" t="s">
        <v>216</v>
      </c>
      <c r="B269" s="286" t="s">
        <v>43</v>
      </c>
      <c r="C269" s="287" t="s">
        <v>318</v>
      </c>
      <c r="D269" s="286" t="s">
        <v>318</v>
      </c>
      <c r="E269" s="288">
        <f>SUM(E270:E271)</f>
        <v>2.9704999999999999</v>
      </c>
      <c r="F269" s="289">
        <f>SUM(F270:F271)</f>
        <v>29383.64</v>
      </c>
      <c r="G269" s="290">
        <v>90</v>
      </c>
      <c r="H269" s="289">
        <f>SUM(H270:H271)</f>
        <v>0</v>
      </c>
      <c r="I269" s="289">
        <f>SUM(I270:I271)</f>
        <v>0</v>
      </c>
      <c r="J269" s="289">
        <f>SUM(J270:J271)</f>
        <v>26445.275999999998</v>
      </c>
      <c r="K269" s="291">
        <v>44853</v>
      </c>
      <c r="L269" s="291" t="s">
        <v>914</v>
      </c>
      <c r="M269" s="291" t="s">
        <v>915</v>
      </c>
      <c r="N269" s="310" t="s">
        <v>253</v>
      </c>
      <c r="O269" s="309" t="s">
        <v>227</v>
      </c>
      <c r="P269" s="309"/>
      <c r="Q269" s="309" t="s">
        <v>227</v>
      </c>
      <c r="R269" s="309" t="s">
        <v>227</v>
      </c>
      <c r="S269" s="484"/>
      <c r="T269" s="50"/>
      <c r="U269" s="455"/>
      <c r="V269" s="43"/>
    </row>
    <row r="270" spans="1:31" s="44" customFormat="1" ht="108" customHeight="1" x14ac:dyDescent="0.25">
      <c r="A270" s="269" t="s">
        <v>117</v>
      </c>
      <c r="B270" s="270" t="s">
        <v>43</v>
      </c>
      <c r="C270" s="271" t="s">
        <v>318</v>
      </c>
      <c r="D270" s="272" t="s">
        <v>909</v>
      </c>
      <c r="E270" s="273">
        <v>2.29</v>
      </c>
      <c r="F270" s="274">
        <v>14229.15</v>
      </c>
      <c r="G270" s="275">
        <v>90</v>
      </c>
      <c r="H270" s="385"/>
      <c r="I270" s="274"/>
      <c r="J270" s="274">
        <f>ROUND(F270*G270/100,5)</f>
        <v>12806.235000000001</v>
      </c>
      <c r="K270" s="299"/>
      <c r="L270" s="300"/>
      <c r="M270" s="300"/>
      <c r="N270" s="301"/>
      <c r="O270" s="302" t="s">
        <v>615</v>
      </c>
      <c r="P270" s="305" t="s">
        <v>81</v>
      </c>
      <c r="Q270" s="305" t="s">
        <v>254</v>
      </c>
      <c r="R270" s="305" t="s">
        <v>254</v>
      </c>
      <c r="S270" s="472" t="s">
        <v>912</v>
      </c>
      <c r="T270" s="164"/>
      <c r="U270" s="440"/>
      <c r="V270" s="43"/>
    </row>
    <row r="271" spans="1:31" s="44" customFormat="1" ht="186.75" customHeight="1" x14ac:dyDescent="0.25">
      <c r="A271" s="269" t="s">
        <v>1400</v>
      </c>
      <c r="B271" s="270" t="s">
        <v>43</v>
      </c>
      <c r="C271" s="271" t="s">
        <v>318</v>
      </c>
      <c r="D271" s="272" t="s">
        <v>910</v>
      </c>
      <c r="E271" s="273">
        <v>0.68049999999999999</v>
      </c>
      <c r="F271" s="274">
        <v>15154.49</v>
      </c>
      <c r="G271" s="275">
        <v>90</v>
      </c>
      <c r="H271" s="385"/>
      <c r="I271" s="274"/>
      <c r="J271" s="274">
        <f>ROUND(F271*G271/100,5)</f>
        <v>13639.040999999999</v>
      </c>
      <c r="K271" s="299"/>
      <c r="L271" s="300"/>
      <c r="M271" s="300"/>
      <c r="N271" s="301"/>
      <c r="O271" s="302" t="s">
        <v>911</v>
      </c>
      <c r="P271" s="305" t="s">
        <v>93</v>
      </c>
      <c r="Q271" s="305" t="s">
        <v>683</v>
      </c>
      <c r="R271" s="305" t="s">
        <v>683</v>
      </c>
      <c r="S271" s="472" t="s">
        <v>913</v>
      </c>
      <c r="T271" s="164"/>
      <c r="U271" s="440"/>
      <c r="V271" s="43"/>
    </row>
    <row r="272" spans="1:31" s="304" customFormat="1" ht="81" customHeight="1" x14ac:dyDescent="0.25">
      <c r="A272" s="285" t="s">
        <v>317</v>
      </c>
      <c r="B272" s="286" t="s">
        <v>43</v>
      </c>
      <c r="C272" s="287" t="s">
        <v>445</v>
      </c>
      <c r="D272" s="287" t="s">
        <v>445</v>
      </c>
      <c r="E272" s="288">
        <f>F273+F274</f>
        <v>3215.2110000000002</v>
      </c>
      <c r="F272" s="289">
        <f>F273+F274</f>
        <v>3215.2110000000002</v>
      </c>
      <c r="G272" s="290">
        <v>91</v>
      </c>
      <c r="H272" s="289">
        <f>H273+H274</f>
        <v>0</v>
      </c>
      <c r="I272" s="289">
        <f>I273+I274</f>
        <v>0</v>
      </c>
      <c r="J272" s="289">
        <f>J273+J274</f>
        <v>2990.1462299999998</v>
      </c>
      <c r="K272" s="291" t="s">
        <v>991</v>
      </c>
      <c r="L272" s="291" t="s">
        <v>992</v>
      </c>
      <c r="M272" s="291" t="s">
        <v>458</v>
      </c>
      <c r="N272" s="295" t="s">
        <v>253</v>
      </c>
      <c r="O272" s="307" t="s">
        <v>227</v>
      </c>
      <c r="P272" s="307"/>
      <c r="Q272" s="307" t="s">
        <v>227</v>
      </c>
      <c r="R272" s="307" t="s">
        <v>227</v>
      </c>
      <c r="S272" s="473"/>
      <c r="T272" s="165"/>
      <c r="U272" s="441"/>
      <c r="V272" s="303"/>
    </row>
    <row r="273" spans="1:31" s="149" customFormat="1" ht="105" customHeight="1" x14ac:dyDescent="0.25">
      <c r="A273" s="269" t="s">
        <v>319</v>
      </c>
      <c r="B273" s="270" t="s">
        <v>43</v>
      </c>
      <c r="C273" s="271" t="s">
        <v>445</v>
      </c>
      <c r="D273" s="272" t="s">
        <v>987</v>
      </c>
      <c r="E273" s="273">
        <v>0.437</v>
      </c>
      <c r="F273" s="274">
        <v>1379.1880000000001</v>
      </c>
      <c r="G273" s="275">
        <v>93</v>
      </c>
      <c r="H273" s="385"/>
      <c r="I273" s="274"/>
      <c r="J273" s="274">
        <f>ROUNDDOWN(F273*G273/100,5)</f>
        <v>1282.6448399999999</v>
      </c>
      <c r="K273" s="299"/>
      <c r="L273" s="300"/>
      <c r="M273" s="300"/>
      <c r="N273" s="301"/>
      <c r="O273" s="280" t="s">
        <v>989</v>
      </c>
      <c r="P273" s="281" t="s">
        <v>990</v>
      </c>
      <c r="Q273" s="281" t="s">
        <v>254</v>
      </c>
      <c r="R273" s="281" t="s">
        <v>254</v>
      </c>
      <c r="S273" s="472" t="s">
        <v>993</v>
      </c>
      <c r="T273" s="164"/>
      <c r="U273" s="440"/>
      <c r="V273" s="148"/>
      <c r="AE273" s="146"/>
    </row>
    <row r="274" spans="1:31" s="149" customFormat="1" ht="190.5" customHeight="1" x14ac:dyDescent="0.25">
      <c r="A274" s="269" t="s">
        <v>523</v>
      </c>
      <c r="B274" s="270" t="s">
        <v>43</v>
      </c>
      <c r="C274" s="271" t="s">
        <v>445</v>
      </c>
      <c r="D274" s="272" t="s">
        <v>988</v>
      </c>
      <c r="E274" s="273">
        <v>0.63390000000000002</v>
      </c>
      <c r="F274" s="274">
        <v>1836.0229999999999</v>
      </c>
      <c r="G274" s="275">
        <v>93</v>
      </c>
      <c r="H274" s="385"/>
      <c r="I274" s="274"/>
      <c r="J274" s="274">
        <f>ROUNDDOWN(F274*G274/100,5)</f>
        <v>1707.5013899999999</v>
      </c>
      <c r="K274" s="299"/>
      <c r="L274" s="300"/>
      <c r="M274" s="300"/>
      <c r="N274" s="301"/>
      <c r="O274" s="280" t="s">
        <v>989</v>
      </c>
      <c r="P274" s="281" t="s">
        <v>990</v>
      </c>
      <c r="Q274" s="281" t="s">
        <v>254</v>
      </c>
      <c r="R274" s="281" t="s">
        <v>254</v>
      </c>
      <c r="S274" s="472" t="s">
        <v>994</v>
      </c>
      <c r="T274" s="164"/>
      <c r="U274" s="440"/>
      <c r="V274" s="148"/>
      <c r="AE274" s="146"/>
    </row>
    <row r="275" spans="1:31" s="44" customFormat="1" ht="114.75" customHeight="1" x14ac:dyDescent="0.25">
      <c r="A275" s="285" t="s">
        <v>217</v>
      </c>
      <c r="B275" s="286" t="s">
        <v>43</v>
      </c>
      <c r="C275" s="287" t="s">
        <v>1081</v>
      </c>
      <c r="D275" s="287" t="s">
        <v>1081</v>
      </c>
      <c r="E275" s="288">
        <f>E276+E277</f>
        <v>0.32699999999999996</v>
      </c>
      <c r="F275" s="289">
        <f>F276+F277</f>
        <v>3304.2528000000002</v>
      </c>
      <c r="G275" s="290">
        <v>90</v>
      </c>
      <c r="H275" s="289">
        <f>H276+H277</f>
        <v>2973.8275199999998</v>
      </c>
      <c r="I275" s="289">
        <f>I277+I278</f>
        <v>0</v>
      </c>
      <c r="J275" s="289">
        <f>J276+J277</f>
        <v>0</v>
      </c>
      <c r="K275" s="291">
        <v>44854</v>
      </c>
      <c r="L275" s="291" t="s">
        <v>1084</v>
      </c>
      <c r="M275" s="291" t="s">
        <v>1085</v>
      </c>
      <c r="N275" s="310" t="s">
        <v>253</v>
      </c>
      <c r="O275" s="309" t="s">
        <v>280</v>
      </c>
      <c r="P275" s="309"/>
      <c r="Q275" s="309" t="s">
        <v>227</v>
      </c>
      <c r="R275" s="309" t="s">
        <v>227</v>
      </c>
      <c r="S275" s="481" t="s">
        <v>227</v>
      </c>
      <c r="T275" s="49"/>
      <c r="U275" s="439"/>
      <c r="V275" s="43"/>
    </row>
    <row r="276" spans="1:31" s="44" customFormat="1" ht="210" customHeight="1" x14ac:dyDescent="0.25">
      <c r="A276" s="345" t="s">
        <v>125</v>
      </c>
      <c r="B276" s="270" t="s">
        <v>43</v>
      </c>
      <c r="C276" s="271" t="s">
        <v>1081</v>
      </c>
      <c r="D276" s="272" t="s">
        <v>1082</v>
      </c>
      <c r="E276" s="273">
        <v>0.122</v>
      </c>
      <c r="F276" s="274">
        <v>1302.9911999999999</v>
      </c>
      <c r="G276" s="275">
        <v>90</v>
      </c>
      <c r="H276" s="274">
        <f>ROUNDDOWN(F276*G276/100,5)</f>
        <v>1172.69208</v>
      </c>
      <c r="I276" s="274"/>
      <c r="J276" s="385"/>
      <c r="K276" s="299"/>
      <c r="L276" s="300"/>
      <c r="M276" s="300"/>
      <c r="N276" s="301"/>
      <c r="O276" s="280" t="s">
        <v>1086</v>
      </c>
      <c r="P276" s="281" t="s">
        <v>118</v>
      </c>
      <c r="Q276" s="281" t="s">
        <v>254</v>
      </c>
      <c r="R276" s="281" t="s">
        <v>254</v>
      </c>
      <c r="S276" s="471" t="s">
        <v>227</v>
      </c>
      <c r="T276" s="49">
        <v>1</v>
      </c>
      <c r="U276" s="439"/>
    </row>
    <row r="277" spans="1:31" s="44" customFormat="1" ht="246" customHeight="1" x14ac:dyDescent="0.25">
      <c r="A277" s="345" t="s">
        <v>51</v>
      </c>
      <c r="B277" s="270" t="s">
        <v>43</v>
      </c>
      <c r="C277" s="271" t="s">
        <v>1081</v>
      </c>
      <c r="D277" s="272" t="s">
        <v>1083</v>
      </c>
      <c r="E277" s="273">
        <v>0.20499999999999999</v>
      </c>
      <c r="F277" s="274">
        <v>2001.2616</v>
      </c>
      <c r="G277" s="275">
        <v>90</v>
      </c>
      <c r="H277" s="274">
        <f>ROUNDDOWN(F277*G277/100,5)</f>
        <v>1801.13544</v>
      </c>
      <c r="I277" s="274"/>
      <c r="J277" s="385"/>
      <c r="K277" s="299"/>
      <c r="L277" s="300"/>
      <c r="M277" s="300"/>
      <c r="N277" s="301"/>
      <c r="O277" s="280" t="s">
        <v>1087</v>
      </c>
      <c r="P277" s="281" t="s">
        <v>81</v>
      </c>
      <c r="Q277" s="281" t="s">
        <v>254</v>
      </c>
      <c r="R277" s="281" t="s">
        <v>254</v>
      </c>
      <c r="S277" s="471" t="s">
        <v>227</v>
      </c>
      <c r="T277" s="49">
        <v>1</v>
      </c>
      <c r="U277" s="439"/>
    </row>
    <row r="278" spans="1:31" s="44" customFormat="1" ht="114.75" customHeight="1" x14ac:dyDescent="0.25">
      <c r="A278" s="285" t="s">
        <v>218</v>
      </c>
      <c r="B278" s="286" t="s">
        <v>43</v>
      </c>
      <c r="C278" s="287" t="s">
        <v>52</v>
      </c>
      <c r="D278" s="286" t="s">
        <v>52</v>
      </c>
      <c r="E278" s="288">
        <f>E280+E281+E279</f>
        <v>1.9019999999999999</v>
      </c>
      <c r="F278" s="289">
        <f>F280+F281+F279</f>
        <v>14754.256079999999</v>
      </c>
      <c r="G278" s="290">
        <v>85</v>
      </c>
      <c r="H278" s="289">
        <f>H280+H281+H279</f>
        <v>0</v>
      </c>
      <c r="I278" s="289">
        <f>I280+I281+I279</f>
        <v>0</v>
      </c>
      <c r="J278" s="289">
        <f>J280+J281+J279</f>
        <v>12541.11765</v>
      </c>
      <c r="K278" s="291">
        <v>44853</v>
      </c>
      <c r="L278" s="291" t="s">
        <v>846</v>
      </c>
      <c r="M278" s="291" t="s">
        <v>426</v>
      </c>
      <c r="N278" s="310" t="s">
        <v>253</v>
      </c>
      <c r="O278" s="309" t="s">
        <v>280</v>
      </c>
      <c r="P278" s="309"/>
      <c r="Q278" s="309" t="s">
        <v>227</v>
      </c>
      <c r="R278" s="309" t="s">
        <v>227</v>
      </c>
      <c r="S278" s="473"/>
      <c r="T278" s="165"/>
      <c r="U278" s="441"/>
      <c r="V278" s="43"/>
    </row>
    <row r="279" spans="1:31" s="44" customFormat="1" ht="106.5" customHeight="1" x14ac:dyDescent="0.25">
      <c r="A279" s="345" t="s">
        <v>79</v>
      </c>
      <c r="B279" s="270" t="s">
        <v>43</v>
      </c>
      <c r="C279" s="271" t="s">
        <v>52</v>
      </c>
      <c r="D279" s="272" t="s">
        <v>427</v>
      </c>
      <c r="E279" s="273">
        <v>0.877</v>
      </c>
      <c r="F279" s="274">
        <v>6890.7000200000002</v>
      </c>
      <c r="G279" s="275">
        <v>85</v>
      </c>
      <c r="H279" s="274"/>
      <c r="I279" s="274"/>
      <c r="J279" s="274">
        <f t="shared" ref="J279:J281" si="16">ROUNDDOWN(F279*G279/100,5)</f>
        <v>5857.09501</v>
      </c>
      <c r="K279" s="299"/>
      <c r="L279" s="300"/>
      <c r="M279" s="300"/>
      <c r="N279" s="301"/>
      <c r="O279" s="280" t="s">
        <v>843</v>
      </c>
      <c r="P279" s="281" t="s">
        <v>416</v>
      </c>
      <c r="Q279" s="281" t="s">
        <v>254</v>
      </c>
      <c r="R279" s="281" t="s">
        <v>254</v>
      </c>
      <c r="S279" s="472" t="s">
        <v>1541</v>
      </c>
      <c r="T279" s="164"/>
      <c r="U279" s="440"/>
    </row>
    <row r="280" spans="1:31" s="44" customFormat="1" ht="108.75" customHeight="1" x14ac:dyDescent="0.25">
      <c r="A280" s="345" t="s">
        <v>123</v>
      </c>
      <c r="B280" s="270" t="s">
        <v>43</v>
      </c>
      <c r="C280" s="271" t="s">
        <v>52</v>
      </c>
      <c r="D280" s="272" t="s">
        <v>428</v>
      </c>
      <c r="E280" s="273">
        <v>0.45700000000000002</v>
      </c>
      <c r="F280" s="274">
        <v>1920.1781800000001</v>
      </c>
      <c r="G280" s="275">
        <v>85</v>
      </c>
      <c r="H280" s="274"/>
      <c r="I280" s="274"/>
      <c r="J280" s="274">
        <f t="shared" si="16"/>
        <v>1632.1514500000001</v>
      </c>
      <c r="K280" s="299"/>
      <c r="L280" s="300"/>
      <c r="M280" s="300"/>
      <c r="N280" s="301"/>
      <c r="O280" s="280" t="s">
        <v>844</v>
      </c>
      <c r="P280" s="281" t="s">
        <v>118</v>
      </c>
      <c r="Q280" s="281" t="s">
        <v>254</v>
      </c>
      <c r="R280" s="281" t="s">
        <v>254</v>
      </c>
      <c r="S280" s="472" t="s">
        <v>1541</v>
      </c>
      <c r="T280" s="164"/>
      <c r="U280" s="440"/>
    </row>
    <row r="281" spans="1:31" s="149" customFormat="1" ht="144.75" customHeight="1" x14ac:dyDescent="0.25">
      <c r="A281" s="345" t="s">
        <v>1470</v>
      </c>
      <c r="B281" s="270" t="s">
        <v>43</v>
      </c>
      <c r="C281" s="271" t="s">
        <v>52</v>
      </c>
      <c r="D281" s="272" t="s">
        <v>842</v>
      </c>
      <c r="E281" s="273">
        <v>0.56799999999999995</v>
      </c>
      <c r="F281" s="274">
        <v>5943.37788</v>
      </c>
      <c r="G281" s="275">
        <v>85</v>
      </c>
      <c r="H281" s="274"/>
      <c r="I281" s="274"/>
      <c r="J281" s="274">
        <f t="shared" si="16"/>
        <v>5051.8711899999998</v>
      </c>
      <c r="K281" s="299"/>
      <c r="L281" s="300"/>
      <c r="M281" s="300"/>
      <c r="N281" s="301"/>
      <c r="O281" s="302" t="s">
        <v>845</v>
      </c>
      <c r="P281" s="305" t="s">
        <v>81</v>
      </c>
      <c r="Q281" s="305" t="s">
        <v>254</v>
      </c>
      <c r="R281" s="305" t="s">
        <v>254</v>
      </c>
      <c r="S281" s="472" t="s">
        <v>1518</v>
      </c>
      <c r="T281" s="164"/>
      <c r="U281" s="440"/>
      <c r="V281" s="148"/>
    </row>
    <row r="282" spans="1:31" s="297" customFormat="1" ht="109.5" customHeight="1" x14ac:dyDescent="0.25">
      <c r="A282" s="285" t="s">
        <v>219</v>
      </c>
      <c r="B282" s="286" t="s">
        <v>43</v>
      </c>
      <c r="C282" s="287" t="s">
        <v>463</v>
      </c>
      <c r="D282" s="287" t="s">
        <v>463</v>
      </c>
      <c r="E282" s="288">
        <f>E283+E284+E285+E286+E287+E289+E288</f>
        <v>2.7870000000000004</v>
      </c>
      <c r="F282" s="289">
        <f>F283+F284+F285+F286+F287+F288+F289</f>
        <v>10097.8218</v>
      </c>
      <c r="G282" s="373">
        <v>76</v>
      </c>
      <c r="H282" s="289">
        <f>H283+H284+H285+H286+H287+H288+H289</f>
        <v>7674.3445400000001</v>
      </c>
      <c r="I282" s="289">
        <f t="shared" ref="I282:J282" si="17">I289</f>
        <v>0</v>
      </c>
      <c r="J282" s="289">
        <f t="shared" si="17"/>
        <v>0</v>
      </c>
      <c r="K282" s="291">
        <v>44853</v>
      </c>
      <c r="L282" s="291" t="s">
        <v>985</v>
      </c>
      <c r="M282" s="291" t="s">
        <v>986</v>
      </c>
      <c r="N282" s="389" t="s">
        <v>305</v>
      </c>
      <c r="O282" s="307" t="s">
        <v>227</v>
      </c>
      <c r="P282" s="307"/>
      <c r="Q282" s="307" t="s">
        <v>227</v>
      </c>
      <c r="R282" s="307" t="s">
        <v>227</v>
      </c>
      <c r="S282" s="473"/>
      <c r="T282" s="165"/>
      <c r="U282" s="441"/>
      <c r="V282" s="296"/>
    </row>
    <row r="283" spans="1:31" s="304" customFormat="1" ht="113.25" customHeight="1" x14ac:dyDescent="0.25">
      <c r="A283" s="269" t="s">
        <v>103</v>
      </c>
      <c r="B283" s="270" t="s">
        <v>43</v>
      </c>
      <c r="C283" s="271" t="s">
        <v>463</v>
      </c>
      <c r="D283" s="272" t="s">
        <v>973</v>
      </c>
      <c r="E283" s="273">
        <v>1.2030000000000001</v>
      </c>
      <c r="F283" s="274">
        <v>4583.7803999999996</v>
      </c>
      <c r="G283" s="275">
        <v>76</v>
      </c>
      <c r="H283" s="320">
        <f t="shared" ref="H283:H289" si="18">ROUNDDOWN(F283*G283/100,5)</f>
        <v>3483.6731</v>
      </c>
      <c r="I283" s="320"/>
      <c r="J283" s="320"/>
      <c r="K283" s="299"/>
      <c r="L283" s="299"/>
      <c r="M283" s="299"/>
      <c r="N283" s="355"/>
      <c r="O283" s="280" t="s">
        <v>981</v>
      </c>
      <c r="P283" s="317">
        <v>2</v>
      </c>
      <c r="Q283" s="317" t="s">
        <v>683</v>
      </c>
      <c r="R283" s="317" t="s">
        <v>683</v>
      </c>
      <c r="S283" s="472" t="s">
        <v>983</v>
      </c>
      <c r="T283" s="164"/>
      <c r="U283" s="440"/>
      <c r="V283" s="303"/>
    </row>
    <row r="284" spans="1:31" s="304" customFormat="1" ht="121.5" customHeight="1" x14ac:dyDescent="0.25">
      <c r="A284" s="269" t="s">
        <v>524</v>
      </c>
      <c r="B284" s="270" t="s">
        <v>43</v>
      </c>
      <c r="C284" s="271" t="s">
        <v>463</v>
      </c>
      <c r="D284" s="272" t="s">
        <v>974</v>
      </c>
      <c r="E284" s="273">
        <v>0.42</v>
      </c>
      <c r="F284" s="274">
        <v>1784.6867999999999</v>
      </c>
      <c r="G284" s="275">
        <v>76</v>
      </c>
      <c r="H284" s="320">
        <f t="shared" si="18"/>
        <v>1356.36196</v>
      </c>
      <c r="I284" s="320"/>
      <c r="J284" s="320"/>
      <c r="K284" s="299"/>
      <c r="L284" s="299"/>
      <c r="M284" s="299"/>
      <c r="N284" s="355"/>
      <c r="O284" s="280" t="s">
        <v>981</v>
      </c>
      <c r="P284" s="317">
        <v>3</v>
      </c>
      <c r="Q284" s="317" t="s">
        <v>683</v>
      </c>
      <c r="R284" s="317" t="s">
        <v>683</v>
      </c>
      <c r="S284" s="472" t="s">
        <v>983</v>
      </c>
      <c r="T284" s="164"/>
      <c r="U284" s="440"/>
      <c r="V284" s="303"/>
    </row>
    <row r="285" spans="1:31" s="304" customFormat="1" ht="107.25" customHeight="1" x14ac:dyDescent="0.25">
      <c r="A285" s="269" t="s">
        <v>525</v>
      </c>
      <c r="B285" s="270" t="s">
        <v>43</v>
      </c>
      <c r="C285" s="271" t="s">
        <v>463</v>
      </c>
      <c r="D285" s="272" t="s">
        <v>975</v>
      </c>
      <c r="E285" s="273">
        <v>0.52400000000000002</v>
      </c>
      <c r="F285" s="274">
        <v>1458.297</v>
      </c>
      <c r="G285" s="275">
        <v>76</v>
      </c>
      <c r="H285" s="320">
        <f t="shared" si="18"/>
        <v>1108.3057200000001</v>
      </c>
      <c r="I285" s="320"/>
      <c r="J285" s="320"/>
      <c r="K285" s="299"/>
      <c r="L285" s="299"/>
      <c r="M285" s="299"/>
      <c r="N285" s="355"/>
      <c r="O285" s="280" t="s">
        <v>981</v>
      </c>
      <c r="P285" s="317">
        <v>0</v>
      </c>
      <c r="Q285" s="317" t="s">
        <v>683</v>
      </c>
      <c r="R285" s="317" t="s">
        <v>683</v>
      </c>
      <c r="S285" s="472" t="s">
        <v>983</v>
      </c>
      <c r="T285" s="164"/>
      <c r="U285" s="440"/>
      <c r="V285" s="303"/>
    </row>
    <row r="286" spans="1:31" s="304" customFormat="1" ht="163.5" customHeight="1" x14ac:dyDescent="0.25">
      <c r="A286" s="269" t="s">
        <v>526</v>
      </c>
      <c r="B286" s="270" t="s">
        <v>43</v>
      </c>
      <c r="C286" s="271" t="s">
        <v>463</v>
      </c>
      <c r="D286" s="272" t="s">
        <v>976</v>
      </c>
      <c r="E286" s="273">
        <v>0.21</v>
      </c>
      <c r="F286" s="274">
        <v>664.12080000000003</v>
      </c>
      <c r="G286" s="275">
        <v>76</v>
      </c>
      <c r="H286" s="320">
        <f t="shared" si="18"/>
        <v>504.73180000000002</v>
      </c>
      <c r="I286" s="320"/>
      <c r="J286" s="320"/>
      <c r="K286" s="299"/>
      <c r="L286" s="299"/>
      <c r="M286" s="299"/>
      <c r="N286" s="355"/>
      <c r="O286" s="280" t="s">
        <v>981</v>
      </c>
      <c r="P286" s="317">
        <v>0</v>
      </c>
      <c r="Q286" s="317" t="s">
        <v>683</v>
      </c>
      <c r="R286" s="317" t="s">
        <v>683</v>
      </c>
      <c r="S286" s="472" t="s">
        <v>983</v>
      </c>
      <c r="T286" s="164"/>
      <c r="U286" s="440"/>
      <c r="V286" s="303"/>
    </row>
    <row r="287" spans="1:31" s="304" customFormat="1" ht="147.75" customHeight="1" x14ac:dyDescent="0.25">
      <c r="A287" s="269" t="s">
        <v>1471</v>
      </c>
      <c r="B287" s="270" t="s">
        <v>43</v>
      </c>
      <c r="C287" s="271" t="s">
        <v>463</v>
      </c>
      <c r="D287" s="272" t="s">
        <v>978</v>
      </c>
      <c r="E287" s="273">
        <v>0.1</v>
      </c>
      <c r="F287" s="274">
        <v>355.77600000000001</v>
      </c>
      <c r="G287" s="275">
        <v>76</v>
      </c>
      <c r="H287" s="320">
        <f t="shared" si="18"/>
        <v>270.38976000000002</v>
      </c>
      <c r="I287" s="320"/>
      <c r="J287" s="320"/>
      <c r="K287" s="299"/>
      <c r="L287" s="299"/>
      <c r="M287" s="299"/>
      <c r="N287" s="355"/>
      <c r="O287" s="280" t="s">
        <v>981</v>
      </c>
      <c r="P287" s="317">
        <v>0</v>
      </c>
      <c r="Q287" s="317" t="s">
        <v>683</v>
      </c>
      <c r="R287" s="317" t="s">
        <v>683</v>
      </c>
      <c r="S287" s="472" t="s">
        <v>984</v>
      </c>
      <c r="T287" s="164"/>
      <c r="U287" s="440"/>
      <c r="V287" s="303"/>
    </row>
    <row r="288" spans="1:31" s="304" customFormat="1" ht="159" customHeight="1" x14ac:dyDescent="0.25">
      <c r="A288" s="269" t="s">
        <v>1472</v>
      </c>
      <c r="B288" s="270" t="s">
        <v>43</v>
      </c>
      <c r="C288" s="271" t="s">
        <v>463</v>
      </c>
      <c r="D288" s="272" t="s">
        <v>979</v>
      </c>
      <c r="E288" s="273">
        <v>0.18</v>
      </c>
      <c r="F288" s="274">
        <v>658.19399999999996</v>
      </c>
      <c r="G288" s="275">
        <v>76</v>
      </c>
      <c r="H288" s="320">
        <f t="shared" si="18"/>
        <v>500.22744</v>
      </c>
      <c r="I288" s="320"/>
      <c r="J288" s="320"/>
      <c r="K288" s="299"/>
      <c r="L288" s="299"/>
      <c r="M288" s="299"/>
      <c r="N288" s="355"/>
      <c r="O288" s="280" t="s">
        <v>981</v>
      </c>
      <c r="P288" s="317">
        <v>0</v>
      </c>
      <c r="Q288" s="317" t="s">
        <v>683</v>
      </c>
      <c r="R288" s="317" t="s">
        <v>683</v>
      </c>
      <c r="S288" s="472" t="s">
        <v>984</v>
      </c>
      <c r="T288" s="164"/>
      <c r="U288" s="440"/>
      <c r="V288" s="303"/>
    </row>
    <row r="289" spans="1:31" s="283" customFormat="1" ht="156" customHeight="1" x14ac:dyDescent="0.25">
      <c r="A289" s="269" t="s">
        <v>1473</v>
      </c>
      <c r="B289" s="270" t="s">
        <v>43</v>
      </c>
      <c r="C289" s="271" t="s">
        <v>463</v>
      </c>
      <c r="D289" s="272" t="s">
        <v>980</v>
      </c>
      <c r="E289" s="273">
        <v>0.15</v>
      </c>
      <c r="F289" s="274">
        <v>592.96680000000003</v>
      </c>
      <c r="G289" s="275">
        <v>76</v>
      </c>
      <c r="H289" s="274">
        <f t="shared" si="18"/>
        <v>450.65476000000001</v>
      </c>
      <c r="I289" s="276"/>
      <c r="J289" s="276"/>
      <c r="K289" s="277"/>
      <c r="L289" s="278"/>
      <c r="M289" s="300"/>
      <c r="N289" s="317"/>
      <c r="O289" s="280" t="s">
        <v>981</v>
      </c>
      <c r="P289" s="281" t="s">
        <v>982</v>
      </c>
      <c r="Q289" s="281" t="s">
        <v>254</v>
      </c>
      <c r="R289" s="281" t="s">
        <v>683</v>
      </c>
      <c r="S289" s="472" t="s">
        <v>983</v>
      </c>
      <c r="T289" s="164"/>
      <c r="U289" s="440"/>
      <c r="V289" s="282"/>
    </row>
    <row r="290" spans="1:31" s="283" customFormat="1" ht="114" customHeight="1" x14ac:dyDescent="0.25">
      <c r="A290" s="285" t="s">
        <v>220</v>
      </c>
      <c r="B290" s="286" t="s">
        <v>43</v>
      </c>
      <c r="C290" s="287" t="s">
        <v>415</v>
      </c>
      <c r="D290" s="287" t="s">
        <v>415</v>
      </c>
      <c r="E290" s="288">
        <f>E291+E292</f>
        <v>1.1739999999999999</v>
      </c>
      <c r="F290" s="289">
        <f>F291+F292</f>
        <v>6845.3217999999997</v>
      </c>
      <c r="G290" s="290">
        <f>G291</f>
        <v>93</v>
      </c>
      <c r="H290" s="289">
        <f>H291+H292</f>
        <v>6366.1492600000001</v>
      </c>
      <c r="I290" s="289">
        <f>I291+I292</f>
        <v>0</v>
      </c>
      <c r="J290" s="289">
        <f>J291+J292</f>
        <v>0</v>
      </c>
      <c r="K290" s="291" t="s">
        <v>1474</v>
      </c>
      <c r="L290" s="291" t="s">
        <v>1475</v>
      </c>
      <c r="M290" s="291" t="s">
        <v>577</v>
      </c>
      <c r="N290" s="310" t="s">
        <v>253</v>
      </c>
      <c r="O290" s="307" t="s">
        <v>227</v>
      </c>
      <c r="P290" s="293"/>
      <c r="Q290" s="295" t="s">
        <v>227</v>
      </c>
      <c r="R290" s="295" t="s">
        <v>227</v>
      </c>
      <c r="S290" s="481" t="s">
        <v>227</v>
      </c>
      <c r="T290" s="49"/>
      <c r="U290" s="439"/>
      <c r="V290" s="282"/>
    </row>
    <row r="291" spans="1:31" s="298" customFormat="1" ht="131.25" customHeight="1" x14ac:dyDescent="0.25">
      <c r="A291" s="269" t="s">
        <v>148</v>
      </c>
      <c r="B291" s="270" t="s">
        <v>43</v>
      </c>
      <c r="C291" s="271" t="s">
        <v>415</v>
      </c>
      <c r="D291" s="272" t="s">
        <v>576</v>
      </c>
      <c r="E291" s="273">
        <v>0.96399999999999997</v>
      </c>
      <c r="F291" s="274">
        <f>4433923.2/1000</f>
        <v>4433.9232000000002</v>
      </c>
      <c r="G291" s="275">
        <v>93</v>
      </c>
      <c r="H291" s="274">
        <f>ROUNDDOWN(F291*G291/100,5)</f>
        <v>4123.5485699999999</v>
      </c>
      <c r="I291" s="276"/>
      <c r="J291" s="276"/>
      <c r="K291" s="277"/>
      <c r="L291" s="278"/>
      <c r="M291" s="278"/>
      <c r="N291" s="279"/>
      <c r="O291" s="280" t="s">
        <v>578</v>
      </c>
      <c r="P291" s="281" t="s">
        <v>416</v>
      </c>
      <c r="Q291" s="281" t="s">
        <v>254</v>
      </c>
      <c r="R291" s="281" t="s">
        <v>254</v>
      </c>
      <c r="S291" s="491" t="s">
        <v>1498</v>
      </c>
      <c r="T291" s="49">
        <v>1</v>
      </c>
      <c r="U291" s="464"/>
      <c r="V291" s="328"/>
    </row>
    <row r="292" spans="1:31" s="149" customFormat="1" ht="138" customHeight="1" x14ac:dyDescent="0.25">
      <c r="A292" s="269" t="s">
        <v>977</v>
      </c>
      <c r="B292" s="270" t="s">
        <v>43</v>
      </c>
      <c r="C292" s="271" t="s">
        <v>415</v>
      </c>
      <c r="D292" s="272" t="s">
        <v>646</v>
      </c>
      <c r="E292" s="273">
        <v>0.21</v>
      </c>
      <c r="F292" s="274">
        <v>2411.3986</v>
      </c>
      <c r="G292" s="275">
        <v>93</v>
      </c>
      <c r="H292" s="274">
        <f>ROUNDDOWN(F292*G292/100,5)</f>
        <v>2242.6006900000002</v>
      </c>
      <c r="I292" s="276"/>
      <c r="J292" s="276"/>
      <c r="K292" s="277"/>
      <c r="L292" s="278"/>
      <c r="M292" s="278"/>
      <c r="N292" s="279"/>
      <c r="O292" s="280" t="s">
        <v>647</v>
      </c>
      <c r="P292" s="281" t="s">
        <v>93</v>
      </c>
      <c r="Q292" s="281" t="s">
        <v>254</v>
      </c>
      <c r="R292" s="281" t="s">
        <v>254</v>
      </c>
      <c r="S292" s="471" t="s">
        <v>227</v>
      </c>
      <c r="T292" s="49">
        <v>1</v>
      </c>
      <c r="U292" s="439"/>
      <c r="AE292" s="146"/>
    </row>
    <row r="293" spans="1:31" s="149" customFormat="1" ht="105" customHeight="1" x14ac:dyDescent="0.25">
      <c r="A293" s="259" t="s">
        <v>221</v>
      </c>
      <c r="B293" s="260" t="s">
        <v>47</v>
      </c>
      <c r="C293" s="261" t="s">
        <v>1477</v>
      </c>
      <c r="D293" s="260" t="s">
        <v>47</v>
      </c>
      <c r="E293" s="262">
        <f>E294+E303+E312+E314+E317+E319+E322+E324+E326</f>
        <v>25.16198</v>
      </c>
      <c r="F293" s="263">
        <f>F294+F303+F312+F314+F317+F319+F322+F324+F326</f>
        <v>499451.72590999992</v>
      </c>
      <c r="G293" s="264"/>
      <c r="H293" s="263">
        <f>H294+H303+H312+H314+H317+H319+H322+H324+H326</f>
        <v>48655.177450000003</v>
      </c>
      <c r="I293" s="263">
        <f>I294+I303+I312+I314+I317+I319+I322+I324+I326</f>
        <v>20935.823970000001</v>
      </c>
      <c r="J293" s="263">
        <f>J294+J303+J312+J314+J317+J319+J322+J324+J326</f>
        <v>372897.14529999997</v>
      </c>
      <c r="K293" s="265"/>
      <c r="L293" s="265"/>
      <c r="M293" s="265"/>
      <c r="N293" s="267"/>
      <c r="O293" s="267"/>
      <c r="P293" s="267"/>
      <c r="Q293" s="325"/>
      <c r="R293" s="266"/>
      <c r="S293" s="470"/>
      <c r="T293" s="50"/>
      <c r="U293" s="438"/>
      <c r="V293" s="148"/>
      <c r="AE293" s="146"/>
    </row>
    <row r="294" spans="1:31" s="297" customFormat="1" ht="132" customHeight="1" x14ac:dyDescent="0.25">
      <c r="A294" s="285" t="s">
        <v>322</v>
      </c>
      <c r="B294" s="286" t="s">
        <v>47</v>
      </c>
      <c r="C294" s="287" t="s">
        <v>47</v>
      </c>
      <c r="D294" s="287" t="s">
        <v>47</v>
      </c>
      <c r="E294" s="288">
        <f>SUM(E295:E302)</f>
        <v>16.593</v>
      </c>
      <c r="F294" s="289">
        <f>SUM(F295:F302)</f>
        <v>130623.89588999999</v>
      </c>
      <c r="G294" s="290">
        <v>89</v>
      </c>
      <c r="H294" s="289">
        <f>SUM(H295:H302)</f>
        <v>0</v>
      </c>
      <c r="I294" s="289">
        <f t="shared" ref="I294" si="19">SUM(I295:I302)</f>
        <v>0</v>
      </c>
      <c r="J294" s="289">
        <f>SUM(J295:J302)</f>
        <v>116255.26733</v>
      </c>
      <c r="K294" s="291">
        <v>44854</v>
      </c>
      <c r="L294" s="308" t="s">
        <v>1313</v>
      </c>
      <c r="M294" s="295" t="s">
        <v>323</v>
      </c>
      <c r="N294" s="295" t="s">
        <v>253</v>
      </c>
      <c r="O294" s="307" t="s">
        <v>227</v>
      </c>
      <c r="P294" s="307"/>
      <c r="Q294" s="307" t="s">
        <v>227</v>
      </c>
      <c r="R294" s="293" t="s">
        <v>1314</v>
      </c>
      <c r="S294" s="475"/>
      <c r="T294" s="174"/>
      <c r="U294" s="443"/>
      <c r="V294" s="296"/>
    </row>
    <row r="295" spans="1:31" s="304" customFormat="1" ht="191.25" customHeight="1" x14ac:dyDescent="0.25">
      <c r="A295" s="269" t="s">
        <v>324</v>
      </c>
      <c r="B295" s="270" t="s">
        <v>47</v>
      </c>
      <c r="C295" s="271" t="s">
        <v>47</v>
      </c>
      <c r="D295" s="272" t="s">
        <v>1305</v>
      </c>
      <c r="E295" s="273">
        <v>1.593</v>
      </c>
      <c r="F295" s="320">
        <v>11873.655339999999</v>
      </c>
      <c r="G295" s="322">
        <v>89</v>
      </c>
      <c r="I295" s="276"/>
      <c r="J295" s="274">
        <f>ROUND(F295*G295/100,5)</f>
        <v>10567.553250000001</v>
      </c>
      <c r="K295" s="277"/>
      <c r="L295" s="278"/>
      <c r="M295" s="278"/>
      <c r="N295" s="279"/>
      <c r="O295" s="280"/>
      <c r="P295" s="329">
        <v>3</v>
      </c>
      <c r="Q295" s="329" t="s">
        <v>254</v>
      </c>
      <c r="R295" s="329" t="s">
        <v>256</v>
      </c>
      <c r="S295" s="472" t="s">
        <v>1324</v>
      </c>
      <c r="T295" s="164"/>
      <c r="U295" s="440"/>
      <c r="V295" s="303"/>
    </row>
    <row r="296" spans="1:31" s="304" customFormat="1" ht="135" customHeight="1" x14ac:dyDescent="0.25">
      <c r="A296" s="269" t="s">
        <v>325</v>
      </c>
      <c r="B296" s="270" t="s">
        <v>47</v>
      </c>
      <c r="C296" s="271" t="s">
        <v>47</v>
      </c>
      <c r="D296" s="272" t="s">
        <v>1306</v>
      </c>
      <c r="E296" s="273">
        <v>1.002</v>
      </c>
      <c r="F296" s="320">
        <v>8791.3867599999994</v>
      </c>
      <c r="G296" s="322">
        <v>89</v>
      </c>
      <c r="H296" s="274"/>
      <c r="I296" s="276"/>
      <c r="J296" s="274">
        <f t="shared" ref="J296:J300" si="20">ROUND(F296*G296/100,5)</f>
        <v>7824.3342199999997</v>
      </c>
      <c r="K296" s="277"/>
      <c r="L296" s="278"/>
      <c r="M296" s="278"/>
      <c r="N296" s="279"/>
      <c r="O296" s="280"/>
      <c r="P296" s="329">
        <v>1</v>
      </c>
      <c r="Q296" s="329" t="s">
        <v>254</v>
      </c>
      <c r="R296" s="329" t="s">
        <v>256</v>
      </c>
      <c r="S296" s="472" t="s">
        <v>1324</v>
      </c>
      <c r="T296" s="164"/>
      <c r="U296" s="440"/>
      <c r="V296" s="303"/>
    </row>
    <row r="297" spans="1:31" s="304" customFormat="1" ht="135" customHeight="1" x14ac:dyDescent="0.25">
      <c r="A297" s="269" t="s">
        <v>1401</v>
      </c>
      <c r="B297" s="270" t="s">
        <v>47</v>
      </c>
      <c r="C297" s="271" t="s">
        <v>47</v>
      </c>
      <c r="D297" s="272" t="s">
        <v>1307</v>
      </c>
      <c r="E297" s="273">
        <v>0.39500000000000002</v>
      </c>
      <c r="F297" s="320">
        <v>3598.74397</v>
      </c>
      <c r="G297" s="322">
        <v>89</v>
      </c>
      <c r="H297" s="274"/>
      <c r="I297" s="276"/>
      <c r="J297" s="274">
        <f t="shared" si="20"/>
        <v>3202.88213</v>
      </c>
      <c r="K297" s="277"/>
      <c r="L297" s="278"/>
      <c r="M297" s="278"/>
      <c r="N297" s="279"/>
      <c r="O297" s="280"/>
      <c r="P297" s="329">
        <v>3</v>
      </c>
      <c r="Q297" s="329" t="s">
        <v>254</v>
      </c>
      <c r="R297" s="329" t="s">
        <v>256</v>
      </c>
      <c r="S297" s="472" t="s">
        <v>1324</v>
      </c>
      <c r="T297" s="164"/>
      <c r="U297" s="440"/>
      <c r="V297" s="303"/>
    </row>
    <row r="298" spans="1:31" s="304" customFormat="1" ht="135" customHeight="1" x14ac:dyDescent="0.25">
      <c r="A298" s="269" t="s">
        <v>1402</v>
      </c>
      <c r="B298" s="270" t="s">
        <v>47</v>
      </c>
      <c r="C298" s="271" t="s">
        <v>47</v>
      </c>
      <c r="D298" s="272" t="s">
        <v>1308</v>
      </c>
      <c r="E298" s="273">
        <v>2.0920000000000001</v>
      </c>
      <c r="F298" s="320">
        <v>19946.456150000002</v>
      </c>
      <c r="G298" s="322">
        <v>89</v>
      </c>
      <c r="H298" s="274"/>
      <c r="I298" s="276"/>
      <c r="J298" s="274">
        <f t="shared" si="20"/>
        <v>17752.345969999998</v>
      </c>
      <c r="K298" s="277"/>
      <c r="L298" s="278"/>
      <c r="M298" s="278"/>
      <c r="N298" s="279"/>
      <c r="O298" s="280"/>
      <c r="P298" s="329">
        <v>1</v>
      </c>
      <c r="Q298" s="329" t="s">
        <v>254</v>
      </c>
      <c r="R298" s="329" t="s">
        <v>256</v>
      </c>
      <c r="S298" s="472" t="s">
        <v>1324</v>
      </c>
      <c r="T298" s="164"/>
      <c r="U298" s="440"/>
      <c r="V298" s="303"/>
    </row>
    <row r="299" spans="1:31" s="304" customFormat="1" ht="135" customHeight="1" x14ac:dyDescent="0.25">
      <c r="A299" s="269" t="s">
        <v>1403</v>
      </c>
      <c r="B299" s="270" t="s">
        <v>47</v>
      </c>
      <c r="C299" s="271" t="s">
        <v>47</v>
      </c>
      <c r="D299" s="272" t="s">
        <v>1309</v>
      </c>
      <c r="E299" s="273">
        <v>0.51500000000000001</v>
      </c>
      <c r="F299" s="320">
        <v>4910.3371200000001</v>
      </c>
      <c r="G299" s="322">
        <v>89</v>
      </c>
      <c r="H299" s="274"/>
      <c r="I299" s="276"/>
      <c r="J299" s="274">
        <f t="shared" si="20"/>
        <v>4370.2000399999997</v>
      </c>
      <c r="K299" s="277"/>
      <c r="L299" s="278"/>
      <c r="M299" s="278"/>
      <c r="N299" s="279"/>
      <c r="O299" s="280"/>
      <c r="P299" s="329">
        <v>1</v>
      </c>
      <c r="Q299" s="329" t="s">
        <v>254</v>
      </c>
      <c r="R299" s="329" t="s">
        <v>256</v>
      </c>
      <c r="S299" s="472" t="s">
        <v>1324</v>
      </c>
      <c r="T299" s="164"/>
      <c r="U299" s="440"/>
      <c r="V299" s="303"/>
    </row>
    <row r="300" spans="1:31" s="304" customFormat="1" ht="135" customHeight="1" x14ac:dyDescent="0.25">
      <c r="A300" s="269" t="s">
        <v>1404</v>
      </c>
      <c r="B300" s="270" t="s">
        <v>47</v>
      </c>
      <c r="C300" s="271" t="s">
        <v>47</v>
      </c>
      <c r="D300" s="272" t="s">
        <v>1310</v>
      </c>
      <c r="E300" s="273">
        <v>2.4609999999999999</v>
      </c>
      <c r="F300" s="320">
        <v>22989.392240000001</v>
      </c>
      <c r="G300" s="322">
        <v>89</v>
      </c>
      <c r="H300" s="274"/>
      <c r="I300" s="276"/>
      <c r="J300" s="274">
        <f t="shared" si="20"/>
        <v>20460.559089999999</v>
      </c>
      <c r="K300" s="277"/>
      <c r="L300" s="278"/>
      <c r="M300" s="278"/>
      <c r="N300" s="279"/>
      <c r="O300" s="280"/>
      <c r="P300" s="329">
        <v>3</v>
      </c>
      <c r="Q300" s="329" t="s">
        <v>254</v>
      </c>
      <c r="R300" s="329" t="s">
        <v>256</v>
      </c>
      <c r="S300" s="472" t="s">
        <v>1324</v>
      </c>
      <c r="T300" s="164"/>
      <c r="U300" s="440"/>
      <c r="V300" s="303"/>
    </row>
    <row r="301" spans="1:31" s="304" customFormat="1" ht="135" customHeight="1" x14ac:dyDescent="0.25">
      <c r="A301" s="269" t="s">
        <v>1405</v>
      </c>
      <c r="B301" s="270" t="s">
        <v>47</v>
      </c>
      <c r="C301" s="271" t="s">
        <v>47</v>
      </c>
      <c r="D301" s="272" t="s">
        <v>1311</v>
      </c>
      <c r="E301" s="273">
        <v>5.3010000000000002</v>
      </c>
      <c r="F301" s="320">
        <v>49787.277049999997</v>
      </c>
      <c r="G301" s="322">
        <v>89</v>
      </c>
      <c r="H301" s="274"/>
      <c r="I301" s="276"/>
      <c r="J301" s="274">
        <f>ROUND(F301*G301/100,5)</f>
        <v>44310.676570000003</v>
      </c>
      <c r="K301" s="277"/>
      <c r="L301" s="278"/>
      <c r="M301" s="278"/>
      <c r="N301" s="279"/>
      <c r="O301" s="280"/>
      <c r="P301" s="329">
        <v>1</v>
      </c>
      <c r="Q301" s="329" t="s">
        <v>254</v>
      </c>
      <c r="R301" s="329" t="s">
        <v>256</v>
      </c>
      <c r="S301" s="472" t="s">
        <v>1324</v>
      </c>
      <c r="T301" s="164"/>
      <c r="U301" s="440"/>
      <c r="V301" s="303"/>
    </row>
    <row r="302" spans="1:31" s="304" customFormat="1" ht="156" customHeight="1" x14ac:dyDescent="0.25">
      <c r="A302" s="269" t="s">
        <v>1406</v>
      </c>
      <c r="B302" s="270" t="s">
        <v>47</v>
      </c>
      <c r="C302" s="271" t="s">
        <v>47</v>
      </c>
      <c r="D302" s="272" t="s">
        <v>1312</v>
      </c>
      <c r="E302" s="273">
        <v>3.234</v>
      </c>
      <c r="F302" s="320">
        <v>8726.6472599999997</v>
      </c>
      <c r="G302" s="322">
        <v>89</v>
      </c>
      <c r="I302" s="276"/>
      <c r="J302" s="274">
        <f>ROUND(F302*G302/100,5)</f>
        <v>7766.7160599999997</v>
      </c>
      <c r="K302" s="277"/>
      <c r="L302" s="278"/>
      <c r="M302" s="278"/>
      <c r="N302" s="279"/>
      <c r="O302" s="280"/>
      <c r="P302" s="329">
        <v>1</v>
      </c>
      <c r="Q302" s="329" t="s">
        <v>254</v>
      </c>
      <c r="R302" s="329" t="s">
        <v>256</v>
      </c>
      <c r="S302" s="472" t="s">
        <v>1542</v>
      </c>
      <c r="T302" s="164"/>
      <c r="U302" s="440"/>
      <c r="V302" s="303"/>
    </row>
    <row r="303" spans="1:31" s="304" customFormat="1" ht="104.25" customHeight="1" x14ac:dyDescent="0.25">
      <c r="A303" s="346" t="s">
        <v>222</v>
      </c>
      <c r="B303" s="347" t="s">
        <v>47</v>
      </c>
      <c r="C303" s="348" t="s">
        <v>108</v>
      </c>
      <c r="D303" s="348" t="s">
        <v>108</v>
      </c>
      <c r="E303" s="349">
        <f>E304+E305+E306+E307+E308+E309+E310+E311</f>
        <v>2.77698</v>
      </c>
      <c r="F303" s="350">
        <f>F304+F305+F306+F307+F308+F309+F310+F311</f>
        <v>283425.43119999999</v>
      </c>
      <c r="G303" s="351">
        <f>G304</f>
        <v>88</v>
      </c>
      <c r="H303" s="350">
        <f>H304+H305</f>
        <v>0</v>
      </c>
      <c r="I303" s="350">
        <f t="shared" ref="I303" si="21">I304+I305</f>
        <v>0</v>
      </c>
      <c r="J303" s="350">
        <f>J304+J305+J306+J307+J308+J309+J310+J311</f>
        <v>249414.37942999997</v>
      </c>
      <c r="K303" s="291" t="s">
        <v>1115</v>
      </c>
      <c r="L303" s="308" t="s">
        <v>1116</v>
      </c>
      <c r="M303" s="295" t="s">
        <v>326</v>
      </c>
      <c r="N303" s="295" t="s">
        <v>253</v>
      </c>
      <c r="O303" s="309" t="s">
        <v>227</v>
      </c>
      <c r="P303" s="309"/>
      <c r="Q303" s="309" t="s">
        <v>227</v>
      </c>
      <c r="R303" s="309" t="s">
        <v>227</v>
      </c>
      <c r="S303" s="476" t="s">
        <v>1587</v>
      </c>
      <c r="T303" s="434"/>
      <c r="U303" s="444"/>
      <c r="V303" s="352"/>
    </row>
    <row r="304" spans="1:31" s="304" customFormat="1" ht="144" customHeight="1" x14ac:dyDescent="0.25">
      <c r="A304" s="345" t="s">
        <v>107</v>
      </c>
      <c r="B304" s="270" t="s">
        <v>47</v>
      </c>
      <c r="C304" s="271" t="s">
        <v>108</v>
      </c>
      <c r="D304" s="272" t="s">
        <v>628</v>
      </c>
      <c r="E304" s="273">
        <v>7.8579999999999997E-2</v>
      </c>
      <c r="F304" s="320">
        <v>129254.224</v>
      </c>
      <c r="G304" s="322">
        <v>88</v>
      </c>
      <c r="H304" s="274"/>
      <c r="I304" s="274"/>
      <c r="J304" s="274">
        <f>ROUNDDOWN(F304*G304/100,5)</f>
        <v>113743.71712</v>
      </c>
      <c r="K304" s="299"/>
      <c r="L304" s="300"/>
      <c r="M304" s="300"/>
      <c r="N304" s="317"/>
      <c r="O304" s="280" t="s">
        <v>630</v>
      </c>
      <c r="P304" s="329">
        <v>8</v>
      </c>
      <c r="Q304" s="329" t="s">
        <v>254</v>
      </c>
      <c r="R304" s="329" t="s">
        <v>254</v>
      </c>
      <c r="S304" s="471" t="s">
        <v>227</v>
      </c>
      <c r="T304" s="49">
        <v>1</v>
      </c>
      <c r="U304" s="439"/>
      <c r="V304" s="352"/>
    </row>
    <row r="305" spans="1:31" s="297" customFormat="1" ht="125.25" customHeight="1" x14ac:dyDescent="0.25">
      <c r="A305" s="345" t="s">
        <v>131</v>
      </c>
      <c r="B305" s="270" t="s">
        <v>47</v>
      </c>
      <c r="C305" s="271" t="s">
        <v>108</v>
      </c>
      <c r="D305" s="272" t="s">
        <v>629</v>
      </c>
      <c r="E305" s="273">
        <v>0.10340000000000001</v>
      </c>
      <c r="F305" s="320">
        <v>97424.532000000007</v>
      </c>
      <c r="G305" s="322">
        <v>88</v>
      </c>
      <c r="H305" s="274"/>
      <c r="I305" s="274"/>
      <c r="J305" s="274">
        <f>ROUNDDOWN(F305*G305/100,5)</f>
        <v>85733.588159999999</v>
      </c>
      <c r="K305" s="299"/>
      <c r="L305" s="300"/>
      <c r="M305" s="300"/>
      <c r="N305" s="317"/>
      <c r="O305" s="280" t="s">
        <v>631</v>
      </c>
      <c r="P305" s="329">
        <v>7</v>
      </c>
      <c r="Q305" s="329" t="s">
        <v>254</v>
      </c>
      <c r="R305" s="329" t="s">
        <v>254</v>
      </c>
      <c r="S305" s="471" t="s">
        <v>227</v>
      </c>
      <c r="T305" s="49">
        <v>1</v>
      </c>
      <c r="U305" s="439"/>
      <c r="V305" s="296"/>
      <c r="AE305" s="298"/>
    </row>
    <row r="306" spans="1:31" s="297" customFormat="1" ht="119.25" customHeight="1" x14ac:dyDescent="0.25">
      <c r="A306" s="345" t="s">
        <v>1096</v>
      </c>
      <c r="B306" s="270" t="s">
        <v>47</v>
      </c>
      <c r="C306" s="271" t="s">
        <v>108</v>
      </c>
      <c r="D306" s="272" t="s">
        <v>1102</v>
      </c>
      <c r="E306" s="273">
        <v>0.48399999999999999</v>
      </c>
      <c r="F306" s="320">
        <v>7358.9512699999996</v>
      </c>
      <c r="G306" s="322">
        <v>88</v>
      </c>
      <c r="H306" s="274"/>
      <c r="I306" s="274"/>
      <c r="J306" s="274">
        <f t="shared" ref="J306:J311" si="22">ROUNDDOWN(F306*G306/100,5)</f>
        <v>6475.8771100000004</v>
      </c>
      <c r="K306" s="299"/>
      <c r="L306" s="300"/>
      <c r="M306" s="300"/>
      <c r="N306" s="317"/>
      <c r="O306" s="280" t="s">
        <v>1111</v>
      </c>
      <c r="P306" s="329">
        <v>8</v>
      </c>
      <c r="Q306" s="329" t="s">
        <v>254</v>
      </c>
      <c r="R306" s="329" t="s">
        <v>254</v>
      </c>
      <c r="S306" s="471" t="s">
        <v>227</v>
      </c>
      <c r="T306" s="49">
        <v>1</v>
      </c>
      <c r="U306" s="440"/>
      <c r="V306" s="296"/>
      <c r="AE306" s="298"/>
    </row>
    <row r="307" spans="1:31" s="297" customFormat="1" ht="143.25" customHeight="1" x14ac:dyDescent="0.25">
      <c r="A307" s="345" t="s">
        <v>1097</v>
      </c>
      <c r="B307" s="270" t="s">
        <v>47</v>
      </c>
      <c r="C307" s="271" t="s">
        <v>108</v>
      </c>
      <c r="D307" s="272" t="s">
        <v>1103</v>
      </c>
      <c r="E307" s="273">
        <v>0.33900000000000002</v>
      </c>
      <c r="F307" s="320">
        <v>11901.660980000001</v>
      </c>
      <c r="G307" s="322">
        <v>88</v>
      </c>
      <c r="H307" s="274"/>
      <c r="I307" s="274"/>
      <c r="J307" s="274">
        <f t="shared" si="22"/>
        <v>10473.461660000001</v>
      </c>
      <c r="K307" s="299"/>
      <c r="L307" s="300"/>
      <c r="M307" s="300"/>
      <c r="N307" s="317"/>
      <c r="O307" s="280" t="s">
        <v>1110</v>
      </c>
      <c r="P307" s="329">
        <v>6</v>
      </c>
      <c r="Q307" s="329" t="s">
        <v>254</v>
      </c>
      <c r="R307" s="329" t="s">
        <v>254</v>
      </c>
      <c r="S307" s="471" t="s">
        <v>227</v>
      </c>
      <c r="T307" s="49">
        <v>1</v>
      </c>
      <c r="U307" s="440"/>
      <c r="V307" s="296"/>
      <c r="AE307" s="298"/>
    </row>
    <row r="308" spans="1:31" s="297" customFormat="1" ht="135" customHeight="1" x14ac:dyDescent="0.25">
      <c r="A308" s="345" t="s">
        <v>1098</v>
      </c>
      <c r="B308" s="270" t="s">
        <v>47</v>
      </c>
      <c r="C308" s="271" t="s">
        <v>108</v>
      </c>
      <c r="D308" s="272" t="s">
        <v>1104</v>
      </c>
      <c r="E308" s="273">
        <v>0.40300000000000002</v>
      </c>
      <c r="F308" s="320">
        <v>8130.2719800000004</v>
      </c>
      <c r="G308" s="322">
        <v>88</v>
      </c>
      <c r="H308" s="274"/>
      <c r="I308" s="274"/>
      <c r="J308" s="274">
        <f t="shared" si="22"/>
        <v>7154.6393399999997</v>
      </c>
      <c r="K308" s="299"/>
      <c r="L308" s="300"/>
      <c r="M308" s="300"/>
      <c r="N308" s="317"/>
      <c r="O308" s="280" t="s">
        <v>1111</v>
      </c>
      <c r="P308" s="329">
        <v>8</v>
      </c>
      <c r="Q308" s="329" t="s">
        <v>254</v>
      </c>
      <c r="R308" s="329" t="s">
        <v>254</v>
      </c>
      <c r="S308" s="472" t="s">
        <v>1114</v>
      </c>
      <c r="T308" s="49"/>
      <c r="U308" s="440"/>
      <c r="V308" s="296"/>
      <c r="AE308" s="298"/>
    </row>
    <row r="309" spans="1:31" s="297" customFormat="1" ht="98.25" customHeight="1" x14ac:dyDescent="0.25">
      <c r="A309" s="345" t="s">
        <v>1099</v>
      </c>
      <c r="B309" s="270" t="s">
        <v>47</v>
      </c>
      <c r="C309" s="271" t="s">
        <v>108</v>
      </c>
      <c r="D309" s="272" t="s">
        <v>1105</v>
      </c>
      <c r="E309" s="273">
        <v>0.53100000000000003</v>
      </c>
      <c r="F309" s="320">
        <v>12427.9864</v>
      </c>
      <c r="G309" s="322">
        <v>88</v>
      </c>
      <c r="H309" s="274"/>
      <c r="I309" s="274"/>
      <c r="J309" s="274">
        <f t="shared" si="22"/>
        <v>10936.62803</v>
      </c>
      <c r="K309" s="299"/>
      <c r="L309" s="300"/>
      <c r="M309" s="300"/>
      <c r="N309" s="317"/>
      <c r="O309" s="280" t="s">
        <v>1112</v>
      </c>
      <c r="P309" s="329">
        <v>6</v>
      </c>
      <c r="Q309" s="329" t="s">
        <v>254</v>
      </c>
      <c r="R309" s="329" t="s">
        <v>254</v>
      </c>
      <c r="S309" s="471" t="s">
        <v>227</v>
      </c>
      <c r="T309" s="49">
        <v>1</v>
      </c>
      <c r="U309" s="440"/>
      <c r="V309" s="296"/>
      <c r="AE309" s="298"/>
    </row>
    <row r="310" spans="1:31" s="297" customFormat="1" ht="123" customHeight="1" x14ac:dyDescent="0.25">
      <c r="A310" s="345" t="s">
        <v>1100</v>
      </c>
      <c r="B310" s="270" t="s">
        <v>47</v>
      </c>
      <c r="C310" s="271" t="s">
        <v>108</v>
      </c>
      <c r="D310" s="272" t="s">
        <v>1106</v>
      </c>
      <c r="E310" s="273">
        <v>0.69799999999999995</v>
      </c>
      <c r="F310" s="320">
        <v>13750.36017</v>
      </c>
      <c r="G310" s="322">
        <v>88</v>
      </c>
      <c r="H310" s="274"/>
      <c r="I310" s="274"/>
      <c r="J310" s="274">
        <f t="shared" ref="J310" si="23">ROUNDDOWN(F310*G310/100,5)</f>
        <v>12100.316940000001</v>
      </c>
      <c r="K310" s="299"/>
      <c r="L310" s="300"/>
      <c r="M310" s="300"/>
      <c r="N310" s="317"/>
      <c r="O310" s="280" t="s">
        <v>1112</v>
      </c>
      <c r="P310" s="329">
        <v>6</v>
      </c>
      <c r="Q310" s="329" t="s">
        <v>254</v>
      </c>
      <c r="R310" s="329" t="s">
        <v>254</v>
      </c>
      <c r="S310" s="471" t="s">
        <v>227</v>
      </c>
      <c r="T310" s="49">
        <v>1</v>
      </c>
      <c r="U310" s="440"/>
      <c r="V310" s="296"/>
      <c r="AE310" s="298"/>
    </row>
    <row r="311" spans="1:31" s="297" customFormat="1" ht="98.25" customHeight="1" x14ac:dyDescent="0.25">
      <c r="A311" s="345" t="s">
        <v>1101</v>
      </c>
      <c r="B311" s="270" t="s">
        <v>47</v>
      </c>
      <c r="C311" s="271" t="s">
        <v>108</v>
      </c>
      <c r="D311" s="272" t="s">
        <v>1107</v>
      </c>
      <c r="E311" s="273">
        <v>0.14000000000000001</v>
      </c>
      <c r="F311" s="320">
        <v>3177.4443999999999</v>
      </c>
      <c r="G311" s="322">
        <v>88</v>
      </c>
      <c r="H311" s="274"/>
      <c r="I311" s="274"/>
      <c r="J311" s="274">
        <f t="shared" si="22"/>
        <v>2796.1510699999999</v>
      </c>
      <c r="K311" s="299"/>
      <c r="L311" s="300"/>
      <c r="M311" s="300"/>
      <c r="N311" s="317"/>
      <c r="O311" s="280" t="s">
        <v>1113</v>
      </c>
      <c r="P311" s="329">
        <v>6</v>
      </c>
      <c r="Q311" s="329" t="s">
        <v>254</v>
      </c>
      <c r="R311" s="329" t="s">
        <v>254</v>
      </c>
      <c r="S311" s="471" t="s">
        <v>227</v>
      </c>
      <c r="T311" s="49">
        <v>1</v>
      </c>
      <c r="U311" s="440"/>
      <c r="V311" s="296"/>
      <c r="AE311" s="298"/>
    </row>
    <row r="312" spans="1:31" s="304" customFormat="1" ht="109.5" customHeight="1" x14ac:dyDescent="0.25">
      <c r="A312" s="285" t="s">
        <v>327</v>
      </c>
      <c r="B312" s="286" t="s">
        <v>47</v>
      </c>
      <c r="C312" s="287" t="s">
        <v>328</v>
      </c>
      <c r="D312" s="287" t="s">
        <v>328</v>
      </c>
      <c r="E312" s="288">
        <f>E313</f>
        <v>0.27700000000000002</v>
      </c>
      <c r="F312" s="289">
        <f t="shared" ref="F312:J312" si="24">F313</f>
        <v>1842.421</v>
      </c>
      <c r="G312" s="290">
        <f t="shared" si="24"/>
        <v>90</v>
      </c>
      <c r="H312" s="289">
        <f t="shared" si="24"/>
        <v>1658.1789000000001</v>
      </c>
      <c r="I312" s="289">
        <f t="shared" si="24"/>
        <v>0</v>
      </c>
      <c r="J312" s="289">
        <f t="shared" si="24"/>
        <v>0</v>
      </c>
      <c r="K312" s="291">
        <v>44844</v>
      </c>
      <c r="L312" s="308" t="s">
        <v>627</v>
      </c>
      <c r="M312" s="310" t="s">
        <v>329</v>
      </c>
      <c r="N312" s="310" t="s">
        <v>253</v>
      </c>
      <c r="O312" s="309" t="s">
        <v>227</v>
      </c>
      <c r="P312" s="309"/>
      <c r="Q312" s="309" t="s">
        <v>227</v>
      </c>
      <c r="R312" s="309" t="s">
        <v>227</v>
      </c>
      <c r="S312" s="505"/>
      <c r="T312" s="497"/>
      <c r="U312" s="457"/>
      <c r="V312" s="303"/>
    </row>
    <row r="313" spans="1:31" s="149" customFormat="1" ht="248.25" customHeight="1" x14ac:dyDescent="0.25">
      <c r="A313" s="269" t="s">
        <v>527</v>
      </c>
      <c r="B313" s="270" t="s">
        <v>47</v>
      </c>
      <c r="C313" s="271" t="s">
        <v>328</v>
      </c>
      <c r="D313" s="272" t="s">
        <v>330</v>
      </c>
      <c r="E313" s="273">
        <v>0.27700000000000002</v>
      </c>
      <c r="F313" s="320">
        <v>1842.421</v>
      </c>
      <c r="G313" s="322">
        <v>90</v>
      </c>
      <c r="H313" s="274">
        <f>ROUND(F313*G313/100,5)</f>
        <v>1658.1789000000001</v>
      </c>
      <c r="I313" s="274"/>
      <c r="J313" s="274"/>
      <c r="K313" s="299"/>
      <c r="L313" s="300"/>
      <c r="M313" s="300"/>
      <c r="N313" s="301"/>
      <c r="O313" s="302" t="s">
        <v>331</v>
      </c>
      <c r="P313" s="329">
        <v>6</v>
      </c>
      <c r="Q313" s="329" t="s">
        <v>254</v>
      </c>
      <c r="R313" s="329" t="s">
        <v>254</v>
      </c>
      <c r="S313" s="472" t="s">
        <v>1565</v>
      </c>
      <c r="T313" s="49"/>
      <c r="U313" s="439"/>
      <c r="V313" s="148"/>
    </row>
    <row r="314" spans="1:31" s="149" customFormat="1" ht="87" customHeight="1" x14ac:dyDescent="0.25">
      <c r="A314" s="285" t="s">
        <v>223</v>
      </c>
      <c r="B314" s="286" t="s">
        <v>47</v>
      </c>
      <c r="C314" s="287" t="s">
        <v>929</v>
      </c>
      <c r="D314" s="287" t="s">
        <v>929</v>
      </c>
      <c r="E314" s="288">
        <f>E315+E316</f>
        <v>0.7649999999999999</v>
      </c>
      <c r="F314" s="289">
        <f>F315+F316</f>
        <v>12060.23691</v>
      </c>
      <c r="G314" s="290">
        <v>91</v>
      </c>
      <c r="H314" s="289">
        <f>H315</f>
        <v>4355.1789399999998</v>
      </c>
      <c r="I314" s="289">
        <f>I316</f>
        <v>6619.6366500000004</v>
      </c>
      <c r="J314" s="289">
        <f>J316</f>
        <v>0</v>
      </c>
      <c r="K314" s="291">
        <v>44853</v>
      </c>
      <c r="L314" s="308" t="s">
        <v>935</v>
      </c>
      <c r="M314" s="295" t="s">
        <v>936</v>
      </c>
      <c r="N314" s="295" t="s">
        <v>253</v>
      </c>
      <c r="O314" s="309" t="s">
        <v>227</v>
      </c>
      <c r="P314" s="309"/>
      <c r="Q314" s="309" t="s">
        <v>227</v>
      </c>
      <c r="R314" s="309" t="s">
        <v>546</v>
      </c>
      <c r="S314" s="481" t="s">
        <v>1499</v>
      </c>
      <c r="T314" s="49"/>
      <c r="U314" s="449"/>
      <c r="V314" s="148"/>
    </row>
    <row r="315" spans="1:31" s="149" customFormat="1" ht="156.75" customHeight="1" x14ac:dyDescent="0.25">
      <c r="A315" s="269" t="s">
        <v>160</v>
      </c>
      <c r="B315" s="270" t="s">
        <v>47</v>
      </c>
      <c r="C315" s="271" t="s">
        <v>929</v>
      </c>
      <c r="D315" s="272" t="s">
        <v>930</v>
      </c>
      <c r="E315" s="273">
        <v>0.41399999999999998</v>
      </c>
      <c r="F315" s="320">
        <v>4785.9109200000003</v>
      </c>
      <c r="G315" s="322">
        <v>91</v>
      </c>
      <c r="H315" s="274">
        <f>ROUND(F315*G315/100,5)</f>
        <v>4355.1789399999998</v>
      </c>
      <c r="I315" s="274"/>
      <c r="J315" s="274"/>
      <c r="K315" s="299"/>
      <c r="L315" s="300"/>
      <c r="M315" s="300"/>
      <c r="N315" s="301"/>
      <c r="O315" s="302" t="s">
        <v>932</v>
      </c>
      <c r="P315" s="329">
        <v>4</v>
      </c>
      <c r="Q315" s="329" t="s">
        <v>254</v>
      </c>
      <c r="R315" s="329" t="s">
        <v>254</v>
      </c>
      <c r="S315" s="474" t="s">
        <v>227</v>
      </c>
      <c r="T315" s="434">
        <v>1</v>
      </c>
      <c r="U315" s="442"/>
      <c r="V315" s="148"/>
    </row>
    <row r="316" spans="1:31" s="149" customFormat="1" ht="168.75" customHeight="1" x14ac:dyDescent="0.25">
      <c r="A316" s="269" t="s">
        <v>1434</v>
      </c>
      <c r="B316" s="270" t="s">
        <v>47</v>
      </c>
      <c r="C316" s="271" t="s">
        <v>929</v>
      </c>
      <c r="D316" s="272" t="s">
        <v>931</v>
      </c>
      <c r="E316" s="273">
        <v>0.35099999999999998</v>
      </c>
      <c r="F316" s="320">
        <v>7274.3259900000003</v>
      </c>
      <c r="G316" s="322">
        <v>91</v>
      </c>
      <c r="H316" s="304"/>
      <c r="I316" s="274">
        <f>ROUND(F316*G316/100,5)</f>
        <v>6619.6366500000004</v>
      </c>
      <c r="J316" s="274"/>
      <c r="K316" s="299"/>
      <c r="L316" s="300"/>
      <c r="M316" s="300"/>
      <c r="N316" s="301"/>
      <c r="O316" s="302" t="s">
        <v>933</v>
      </c>
      <c r="P316" s="329">
        <v>6</v>
      </c>
      <c r="Q316" s="329" t="s">
        <v>254</v>
      </c>
      <c r="R316" s="329" t="s">
        <v>695</v>
      </c>
      <c r="S316" s="472" t="s">
        <v>934</v>
      </c>
      <c r="T316" s="164"/>
      <c r="U316" s="440"/>
      <c r="V316" s="148"/>
    </row>
    <row r="317" spans="1:31" s="297" customFormat="1" ht="174.75" customHeight="1" x14ac:dyDescent="0.25">
      <c r="A317" s="285" t="s">
        <v>224</v>
      </c>
      <c r="B317" s="286" t="s">
        <v>47</v>
      </c>
      <c r="C317" s="287" t="s">
        <v>147</v>
      </c>
      <c r="D317" s="287" t="s">
        <v>147</v>
      </c>
      <c r="E317" s="288">
        <f>E318</f>
        <v>1.41</v>
      </c>
      <c r="F317" s="289">
        <f>F318</f>
        <v>25382.813900000001</v>
      </c>
      <c r="G317" s="290">
        <f>G318</f>
        <v>90</v>
      </c>
      <c r="H317" s="289">
        <f>H318</f>
        <v>22844.532510000001</v>
      </c>
      <c r="I317" s="289">
        <f t="shared" ref="I317:J317" si="25">I318</f>
        <v>0</v>
      </c>
      <c r="J317" s="289">
        <f t="shared" si="25"/>
        <v>0</v>
      </c>
      <c r="K317" s="291">
        <v>44854</v>
      </c>
      <c r="L317" s="308" t="s">
        <v>1251</v>
      </c>
      <c r="M317" s="295" t="s">
        <v>270</v>
      </c>
      <c r="N317" s="295" t="s">
        <v>253</v>
      </c>
      <c r="O317" s="309" t="s">
        <v>227</v>
      </c>
      <c r="P317" s="309"/>
      <c r="Q317" s="309" t="s">
        <v>227</v>
      </c>
      <c r="R317" s="309" t="s">
        <v>227</v>
      </c>
      <c r="S317" s="473"/>
      <c r="T317" s="165"/>
      <c r="U317" s="441"/>
      <c r="V317" s="296"/>
    </row>
    <row r="318" spans="1:31" s="304" customFormat="1" ht="163.5" customHeight="1" x14ac:dyDescent="0.25">
      <c r="A318" s="269" t="s">
        <v>146</v>
      </c>
      <c r="B318" s="270" t="s">
        <v>47</v>
      </c>
      <c r="C318" s="271" t="s">
        <v>147</v>
      </c>
      <c r="D318" s="272" t="s">
        <v>1249</v>
      </c>
      <c r="E318" s="273">
        <v>1.41</v>
      </c>
      <c r="F318" s="320">
        <v>25382.813900000001</v>
      </c>
      <c r="G318" s="322">
        <v>90</v>
      </c>
      <c r="H318" s="274">
        <f>ROUND(F318*G318/100,5)</f>
        <v>22844.532510000001</v>
      </c>
      <c r="I318" s="274"/>
      <c r="J318" s="274"/>
      <c r="K318" s="299"/>
      <c r="L318" s="300"/>
      <c r="M318" s="300"/>
      <c r="N318" s="301"/>
      <c r="O318" s="302" t="s">
        <v>1250</v>
      </c>
      <c r="P318" s="329">
        <v>8</v>
      </c>
      <c r="Q318" s="329" t="s">
        <v>254</v>
      </c>
      <c r="R318" s="329" t="s">
        <v>254</v>
      </c>
      <c r="S318" s="472" t="s">
        <v>1252</v>
      </c>
      <c r="T318" s="164"/>
      <c r="U318" s="440"/>
      <c r="V318" s="303"/>
    </row>
    <row r="319" spans="1:31" s="184" customFormat="1" ht="147" customHeight="1" x14ac:dyDescent="0.25">
      <c r="A319" s="285" t="s">
        <v>245</v>
      </c>
      <c r="B319" s="286" t="s">
        <v>47</v>
      </c>
      <c r="C319" s="287" t="s">
        <v>824</v>
      </c>
      <c r="D319" s="287" t="s">
        <v>824</v>
      </c>
      <c r="E319" s="288">
        <f>SUM(E320:E321)</f>
        <v>0.9</v>
      </c>
      <c r="F319" s="289">
        <f>SUM(F320:F321)</f>
        <v>8213.0665300000001</v>
      </c>
      <c r="G319" s="290">
        <v>88</v>
      </c>
      <c r="H319" s="289">
        <f>H321</f>
        <v>0</v>
      </c>
      <c r="I319" s="289">
        <f>I321</f>
        <v>0</v>
      </c>
      <c r="J319" s="289">
        <f>J321+J320</f>
        <v>7227.4985400000005</v>
      </c>
      <c r="K319" s="291">
        <v>44852</v>
      </c>
      <c r="L319" s="308" t="s">
        <v>828</v>
      </c>
      <c r="M319" s="295" t="s">
        <v>829</v>
      </c>
      <c r="N319" s="295" t="s">
        <v>253</v>
      </c>
      <c r="O319" s="295" t="s">
        <v>227</v>
      </c>
      <c r="P319" s="307"/>
      <c r="Q319" s="307" t="s">
        <v>270</v>
      </c>
      <c r="R319" s="386" t="s">
        <v>270</v>
      </c>
      <c r="S319" s="475"/>
      <c r="T319" s="174"/>
      <c r="U319" s="443"/>
      <c r="V319" s="183"/>
      <c r="AB319" s="242"/>
    </row>
    <row r="320" spans="1:31" s="149" customFormat="1" ht="214.5" customHeight="1" x14ac:dyDescent="0.25">
      <c r="A320" s="269" t="s">
        <v>71</v>
      </c>
      <c r="B320" s="270" t="s">
        <v>47</v>
      </c>
      <c r="C320" s="271" t="s">
        <v>824</v>
      </c>
      <c r="D320" s="272" t="s">
        <v>825</v>
      </c>
      <c r="E320" s="323">
        <v>0.63</v>
      </c>
      <c r="F320" s="320">
        <v>2476.9546399999999</v>
      </c>
      <c r="G320" s="322">
        <v>88</v>
      </c>
      <c r="H320" s="274"/>
      <c r="I320" s="274"/>
      <c r="J320" s="274">
        <f>ROUND(F320*G320/100,5)</f>
        <v>2179.7200800000001</v>
      </c>
      <c r="K320" s="277"/>
      <c r="L320" s="278"/>
      <c r="M320" s="278"/>
      <c r="N320" s="279"/>
      <c r="O320" s="280"/>
      <c r="P320" s="329">
        <v>2</v>
      </c>
      <c r="Q320" s="329" t="s">
        <v>695</v>
      </c>
      <c r="R320" s="329" t="s">
        <v>256</v>
      </c>
      <c r="S320" s="472" t="s">
        <v>826</v>
      </c>
      <c r="T320" s="164"/>
      <c r="U320" s="440"/>
      <c r="V320" s="148"/>
    </row>
    <row r="321" spans="1:31" s="149" customFormat="1" ht="150.75" customHeight="1" x14ac:dyDescent="0.25">
      <c r="A321" s="269" t="s">
        <v>1407</v>
      </c>
      <c r="B321" s="270" t="s">
        <v>47</v>
      </c>
      <c r="C321" s="271" t="s">
        <v>824</v>
      </c>
      <c r="D321" s="272" t="s">
        <v>830</v>
      </c>
      <c r="E321" s="323">
        <v>0.27</v>
      </c>
      <c r="F321" s="320">
        <v>5736.1118900000001</v>
      </c>
      <c r="G321" s="322">
        <v>88</v>
      </c>
      <c r="H321" s="274"/>
      <c r="I321" s="274"/>
      <c r="J321" s="274">
        <f>ROUND(F321*G321/100,5)</f>
        <v>5047.7784600000005</v>
      </c>
      <c r="K321" s="277"/>
      <c r="L321" s="278"/>
      <c r="M321" s="278"/>
      <c r="N321" s="279"/>
      <c r="O321" s="280"/>
      <c r="P321" s="329">
        <v>2</v>
      </c>
      <c r="Q321" s="329" t="s">
        <v>695</v>
      </c>
      <c r="R321" s="329" t="s">
        <v>256</v>
      </c>
      <c r="S321" s="472" t="s">
        <v>827</v>
      </c>
      <c r="T321" s="164"/>
      <c r="U321" s="440"/>
      <c r="V321" s="148"/>
    </row>
    <row r="322" spans="1:31" s="44" customFormat="1" ht="90" customHeight="1" x14ac:dyDescent="0.25">
      <c r="A322" s="285" t="s">
        <v>225</v>
      </c>
      <c r="B322" s="286" t="s">
        <v>47</v>
      </c>
      <c r="C322" s="287" t="s">
        <v>164</v>
      </c>
      <c r="D322" s="286" t="s">
        <v>164</v>
      </c>
      <c r="E322" s="288">
        <f>SUM(E323:E323)</f>
        <v>0.3</v>
      </c>
      <c r="F322" s="289">
        <f>SUM(F323:F323)</f>
        <v>1429.74668</v>
      </c>
      <c r="G322" s="290">
        <v>90</v>
      </c>
      <c r="H322" s="289">
        <f>H323</f>
        <v>1286.7720099999999</v>
      </c>
      <c r="I322" s="289">
        <f>SUM(I323:I323)</f>
        <v>0</v>
      </c>
      <c r="J322" s="289">
        <f>J323</f>
        <v>0</v>
      </c>
      <c r="K322" s="291">
        <v>44854</v>
      </c>
      <c r="L322" s="308" t="s">
        <v>1198</v>
      </c>
      <c r="M322" s="310" t="s">
        <v>1199</v>
      </c>
      <c r="N322" s="310" t="s">
        <v>253</v>
      </c>
      <c r="O322" s="309" t="s">
        <v>227</v>
      </c>
      <c r="P322" s="309"/>
      <c r="Q322" s="391" t="s">
        <v>227</v>
      </c>
      <c r="R322" s="391" t="s">
        <v>270</v>
      </c>
      <c r="S322" s="476"/>
      <c r="T322" s="434"/>
      <c r="U322" s="444"/>
      <c r="V322" s="43"/>
    </row>
    <row r="323" spans="1:31" s="44" customFormat="1" ht="178.5" customHeight="1" x14ac:dyDescent="0.25">
      <c r="A323" s="269" t="s">
        <v>151</v>
      </c>
      <c r="B323" s="270" t="s">
        <v>47</v>
      </c>
      <c r="C323" s="271" t="s">
        <v>164</v>
      </c>
      <c r="D323" s="272" t="s">
        <v>1196</v>
      </c>
      <c r="E323" s="273">
        <v>0.3</v>
      </c>
      <c r="F323" s="320">
        <v>1429.74668</v>
      </c>
      <c r="G323" s="322">
        <v>90</v>
      </c>
      <c r="H323" s="274">
        <f>ROUNDDOWN(F323*G323/100,5)</f>
        <v>1286.7720099999999</v>
      </c>
      <c r="I323" s="274"/>
      <c r="J323" s="304"/>
      <c r="K323" s="299"/>
      <c r="L323" s="300"/>
      <c r="M323" s="300"/>
      <c r="N323" s="301"/>
      <c r="O323" s="302" t="s">
        <v>981</v>
      </c>
      <c r="P323" s="329">
        <v>6</v>
      </c>
      <c r="Q323" s="329" t="s">
        <v>254</v>
      </c>
      <c r="R323" s="329" t="s">
        <v>256</v>
      </c>
      <c r="S323" s="472" t="s">
        <v>1197</v>
      </c>
      <c r="T323" s="164"/>
      <c r="U323" s="440"/>
      <c r="V323" s="43"/>
    </row>
    <row r="324" spans="1:31" s="44" customFormat="1" ht="123" customHeight="1" x14ac:dyDescent="0.25">
      <c r="A324" s="285" t="s">
        <v>528</v>
      </c>
      <c r="B324" s="286" t="s">
        <v>47</v>
      </c>
      <c r="C324" s="287" t="s">
        <v>157</v>
      </c>
      <c r="D324" s="286" t="s">
        <v>157</v>
      </c>
      <c r="E324" s="288">
        <f>SUM(E325)</f>
        <v>0.45</v>
      </c>
      <c r="F324" s="289">
        <f>SUM(F325)</f>
        <v>5111.46335</v>
      </c>
      <c r="G324" s="290">
        <v>90</v>
      </c>
      <c r="H324" s="289">
        <f>SUM(H325:H325)</f>
        <v>4600.3170200000004</v>
      </c>
      <c r="I324" s="289">
        <f>SUM(I325:I325)</f>
        <v>0</v>
      </c>
      <c r="J324" s="289">
        <f>SUM(J325)</f>
        <v>0</v>
      </c>
      <c r="K324" s="291">
        <v>44853</v>
      </c>
      <c r="L324" s="308" t="s">
        <v>959</v>
      </c>
      <c r="M324" s="310" t="s">
        <v>960</v>
      </c>
      <c r="N324" s="310" t="s">
        <v>253</v>
      </c>
      <c r="O324" s="309" t="s">
        <v>227</v>
      </c>
      <c r="P324" s="309" t="s">
        <v>227</v>
      </c>
      <c r="Q324" s="309" t="s">
        <v>227</v>
      </c>
      <c r="R324" s="309" t="s">
        <v>227</v>
      </c>
      <c r="S324" s="481" t="s">
        <v>227</v>
      </c>
      <c r="T324" s="49"/>
      <c r="U324" s="439"/>
      <c r="V324" s="43"/>
    </row>
    <row r="325" spans="1:31" s="44" customFormat="1" ht="108.75" customHeight="1" x14ac:dyDescent="0.25">
      <c r="A325" s="269" t="s">
        <v>1408</v>
      </c>
      <c r="B325" s="270" t="s">
        <v>47</v>
      </c>
      <c r="C325" s="271" t="s">
        <v>157</v>
      </c>
      <c r="D325" s="272" t="s">
        <v>957</v>
      </c>
      <c r="E325" s="273">
        <v>0.45</v>
      </c>
      <c r="F325" s="320">
        <v>5111.46335</v>
      </c>
      <c r="G325" s="322">
        <v>90</v>
      </c>
      <c r="H325" s="274">
        <f>ROUND(F325*G325/100,5)</f>
        <v>4600.3170200000004</v>
      </c>
      <c r="I325" s="274"/>
      <c r="J325" s="274"/>
      <c r="K325" s="299"/>
      <c r="L325" s="300"/>
      <c r="M325" s="300"/>
      <c r="N325" s="301"/>
      <c r="O325" s="302" t="s">
        <v>422</v>
      </c>
      <c r="P325" s="329">
        <v>2</v>
      </c>
      <c r="Q325" s="329" t="s">
        <v>254</v>
      </c>
      <c r="R325" s="329" t="s">
        <v>254</v>
      </c>
      <c r="S325" s="471" t="s">
        <v>1614</v>
      </c>
      <c r="T325" s="49">
        <v>1</v>
      </c>
      <c r="U325" s="439"/>
      <c r="V325" s="43"/>
    </row>
    <row r="326" spans="1:31" s="44" customFormat="1" ht="135" customHeight="1" x14ac:dyDescent="0.25">
      <c r="A326" s="285" t="s">
        <v>226</v>
      </c>
      <c r="B326" s="286" t="s">
        <v>47</v>
      </c>
      <c r="C326" s="287" t="s">
        <v>48</v>
      </c>
      <c r="D326" s="286" t="s">
        <v>48</v>
      </c>
      <c r="E326" s="288">
        <f>E327+E328+E329+E330</f>
        <v>1.69</v>
      </c>
      <c r="F326" s="289">
        <f>F327+F328+F329+F330</f>
        <v>31362.650450000001</v>
      </c>
      <c r="G326" s="290">
        <v>90</v>
      </c>
      <c r="H326" s="289">
        <f>H327+H328+H329</f>
        <v>13910.198070000002</v>
      </c>
      <c r="I326" s="289">
        <f>I327+I328+I329+I330</f>
        <v>14316.187320000001</v>
      </c>
      <c r="J326" s="289">
        <f>J327+J328+J329+J330</f>
        <v>0</v>
      </c>
      <c r="K326" s="291">
        <v>44853</v>
      </c>
      <c r="L326" s="308" t="s">
        <v>857</v>
      </c>
      <c r="M326" s="295" t="s">
        <v>858</v>
      </c>
      <c r="N326" s="295" t="s">
        <v>253</v>
      </c>
      <c r="O326" s="307" t="s">
        <v>280</v>
      </c>
      <c r="P326" s="307"/>
      <c r="Q326" s="307" t="s">
        <v>227</v>
      </c>
      <c r="R326" s="307" t="s">
        <v>227</v>
      </c>
      <c r="S326" s="481" t="s">
        <v>227</v>
      </c>
      <c r="T326" s="49"/>
      <c r="U326" s="439"/>
      <c r="V326" s="43"/>
    </row>
    <row r="327" spans="1:31" s="44" customFormat="1" ht="116.25" customHeight="1" x14ac:dyDescent="0.25">
      <c r="A327" s="269" t="s">
        <v>163</v>
      </c>
      <c r="B327" s="270" t="s">
        <v>47</v>
      </c>
      <c r="C327" s="271" t="s">
        <v>48</v>
      </c>
      <c r="D327" s="272" t="s">
        <v>547</v>
      </c>
      <c r="E327" s="273">
        <v>0.32500000000000001</v>
      </c>
      <c r="F327" s="320">
        <v>4088.8012899999999</v>
      </c>
      <c r="G327" s="322">
        <v>90</v>
      </c>
      <c r="H327" s="274">
        <f>ROUNDDOWN(F327*G327/100,5)</f>
        <v>3679.9211599999999</v>
      </c>
      <c r="I327" s="385"/>
      <c r="J327" s="274"/>
      <c r="K327" s="299"/>
      <c r="L327" s="300"/>
      <c r="M327" s="278"/>
      <c r="N327" s="279"/>
      <c r="O327" s="280" t="s">
        <v>847</v>
      </c>
      <c r="P327" s="329">
        <v>5</v>
      </c>
      <c r="Q327" s="329" t="s">
        <v>254</v>
      </c>
      <c r="R327" s="329" t="s">
        <v>254</v>
      </c>
      <c r="S327" s="471" t="s">
        <v>1615</v>
      </c>
      <c r="T327" s="499">
        <v>1</v>
      </c>
      <c r="U327" s="460"/>
      <c r="V327" s="43"/>
    </row>
    <row r="328" spans="1:31" s="44" customFormat="1" ht="111" customHeight="1" x14ac:dyDescent="0.25">
      <c r="A328" s="269" t="s">
        <v>850</v>
      </c>
      <c r="B328" s="270" t="s">
        <v>47</v>
      </c>
      <c r="C328" s="271" t="s">
        <v>48</v>
      </c>
      <c r="D328" s="272" t="s">
        <v>848</v>
      </c>
      <c r="E328" s="273">
        <v>0.34499999999999997</v>
      </c>
      <c r="F328" s="320">
        <v>8397.3641800000005</v>
      </c>
      <c r="G328" s="322">
        <v>90</v>
      </c>
      <c r="H328" s="274">
        <f>ROUNDDOWN(F328*G328/100,5)</f>
        <v>7557.6277600000003</v>
      </c>
      <c r="I328" s="385"/>
      <c r="J328" s="274"/>
      <c r="K328" s="299"/>
      <c r="L328" s="300"/>
      <c r="M328" s="278"/>
      <c r="N328" s="279"/>
      <c r="O328" s="280" t="s">
        <v>849</v>
      </c>
      <c r="P328" s="329">
        <v>5</v>
      </c>
      <c r="Q328" s="329" t="s">
        <v>254</v>
      </c>
      <c r="R328" s="329" t="s">
        <v>254</v>
      </c>
      <c r="S328" s="471" t="s">
        <v>1616</v>
      </c>
      <c r="T328" s="499">
        <v>1</v>
      </c>
      <c r="U328" s="460"/>
      <c r="V328" s="43"/>
    </row>
    <row r="329" spans="1:31" s="44" customFormat="1" ht="117" customHeight="1" x14ac:dyDescent="0.25">
      <c r="A329" s="269" t="s">
        <v>851</v>
      </c>
      <c r="B329" s="270" t="s">
        <v>47</v>
      </c>
      <c r="C329" s="271" t="s">
        <v>48</v>
      </c>
      <c r="D329" s="272" t="s">
        <v>853</v>
      </c>
      <c r="E329" s="273">
        <v>0.18</v>
      </c>
      <c r="F329" s="320">
        <v>2969.6101699999999</v>
      </c>
      <c r="G329" s="322">
        <v>90</v>
      </c>
      <c r="H329" s="274">
        <f>ROUNDDOWN(F329*G329/100,5)</f>
        <v>2672.6491500000002</v>
      </c>
      <c r="I329" s="385"/>
      <c r="J329" s="274"/>
      <c r="K329" s="299"/>
      <c r="L329" s="300"/>
      <c r="M329" s="278"/>
      <c r="N329" s="279"/>
      <c r="O329" s="280" t="s">
        <v>854</v>
      </c>
      <c r="P329" s="329">
        <v>5</v>
      </c>
      <c r="Q329" s="329" t="s">
        <v>254</v>
      </c>
      <c r="R329" s="329" t="s">
        <v>254</v>
      </c>
      <c r="S329" s="471" t="s">
        <v>1617</v>
      </c>
      <c r="T329" s="499">
        <v>1</v>
      </c>
      <c r="U329" s="460"/>
      <c r="V329" s="43"/>
    </row>
    <row r="330" spans="1:31" s="149" customFormat="1" ht="80.25" customHeight="1" x14ac:dyDescent="0.25">
      <c r="A330" s="269" t="s">
        <v>852</v>
      </c>
      <c r="B330" s="270" t="s">
        <v>47</v>
      </c>
      <c r="C330" s="271" t="s">
        <v>48</v>
      </c>
      <c r="D330" s="272" t="s">
        <v>855</v>
      </c>
      <c r="E330" s="273">
        <v>0.84</v>
      </c>
      <c r="F330" s="320">
        <v>15906.874809999999</v>
      </c>
      <c r="G330" s="322">
        <v>90</v>
      </c>
      <c r="H330" s="385"/>
      <c r="I330" s="274">
        <f>ROUNDDOWN(F330*G330/100,5)</f>
        <v>14316.187320000001</v>
      </c>
      <c r="J330" s="304"/>
      <c r="K330" s="299"/>
      <c r="L330" s="300"/>
      <c r="M330" s="278"/>
      <c r="N330" s="279"/>
      <c r="O330" s="280" t="s">
        <v>856</v>
      </c>
      <c r="P330" s="329">
        <v>5</v>
      </c>
      <c r="Q330" s="329" t="s">
        <v>254</v>
      </c>
      <c r="R330" s="329" t="s">
        <v>254</v>
      </c>
      <c r="S330" s="471" t="s">
        <v>1618</v>
      </c>
      <c r="T330" s="499">
        <v>1</v>
      </c>
      <c r="U330" s="460"/>
      <c r="V330" s="148"/>
      <c r="AE330" s="146"/>
    </row>
    <row r="331" spans="1:31" s="268" customFormat="1" ht="118.5" customHeight="1" x14ac:dyDescent="0.25">
      <c r="A331" s="259" t="s">
        <v>228</v>
      </c>
      <c r="B331" s="260" t="s">
        <v>39</v>
      </c>
      <c r="C331" s="261" t="s">
        <v>1478</v>
      </c>
      <c r="D331" s="260" t="s">
        <v>39</v>
      </c>
      <c r="E331" s="262">
        <f>E332+E337+E340</f>
        <v>6.8609999999999998</v>
      </c>
      <c r="F331" s="263">
        <f>F332+F337+F340</f>
        <v>119466.10400000001</v>
      </c>
      <c r="G331" s="264"/>
      <c r="H331" s="263">
        <f>H332+H337+H340</f>
        <v>4217.5795200000002</v>
      </c>
      <c r="I331" s="263">
        <f>I332+I337+I340</f>
        <v>0</v>
      </c>
      <c r="J331" s="263">
        <f>J332+J337+J340</f>
        <v>99514.604699999996</v>
      </c>
      <c r="K331" s="265"/>
      <c r="L331" s="265"/>
      <c r="M331" s="265"/>
      <c r="N331" s="267"/>
      <c r="O331" s="267"/>
      <c r="P331" s="267"/>
      <c r="Q331" s="325"/>
      <c r="R331" s="266"/>
      <c r="S331" s="470"/>
      <c r="T331" s="50"/>
      <c r="U331" s="438"/>
      <c r="V331" s="326"/>
    </row>
    <row r="332" spans="1:31" s="268" customFormat="1" ht="131.25" customHeight="1" x14ac:dyDescent="0.25">
      <c r="A332" s="285" t="s">
        <v>229</v>
      </c>
      <c r="B332" s="286" t="s">
        <v>39</v>
      </c>
      <c r="C332" s="287" t="s">
        <v>40</v>
      </c>
      <c r="D332" s="286" t="s">
        <v>40</v>
      </c>
      <c r="E332" s="288">
        <f>SUM(E333:E336)</f>
        <v>3.1389999999999998</v>
      </c>
      <c r="F332" s="289">
        <f>SUM(F333:F336)</f>
        <v>89548.07</v>
      </c>
      <c r="G332" s="290">
        <v>87</v>
      </c>
      <c r="H332" s="289">
        <f>SUM(H333:H336)</f>
        <v>0</v>
      </c>
      <c r="I332" s="289">
        <f>SUM(I333:I336)</f>
        <v>0</v>
      </c>
      <c r="J332" s="289">
        <f>SUM(J333:J336)</f>
        <v>77906.820900000006</v>
      </c>
      <c r="K332" s="291">
        <v>44853</v>
      </c>
      <c r="L332" s="308" t="s">
        <v>836</v>
      </c>
      <c r="M332" s="308" t="s">
        <v>454</v>
      </c>
      <c r="N332" s="295" t="s">
        <v>253</v>
      </c>
      <c r="O332" s="307" t="s">
        <v>227</v>
      </c>
      <c r="P332" s="380"/>
      <c r="Q332" s="386" t="s">
        <v>227</v>
      </c>
      <c r="R332" s="295" t="s">
        <v>227</v>
      </c>
      <c r="S332" s="481" t="s">
        <v>1545</v>
      </c>
      <c r="T332" s="164"/>
      <c r="U332" s="445"/>
      <c r="V332" s="326"/>
    </row>
    <row r="333" spans="1:31" s="268" customFormat="1" ht="110.25" customHeight="1" x14ac:dyDescent="0.25">
      <c r="A333" s="269" t="s">
        <v>38</v>
      </c>
      <c r="B333" s="270" t="s">
        <v>39</v>
      </c>
      <c r="C333" s="271" t="s">
        <v>40</v>
      </c>
      <c r="D333" s="272" t="s">
        <v>455</v>
      </c>
      <c r="E333" s="273">
        <v>1.0365</v>
      </c>
      <c r="F333" s="320">
        <v>16106.52</v>
      </c>
      <c r="G333" s="322">
        <v>87</v>
      </c>
      <c r="H333" s="304"/>
      <c r="I333" s="274"/>
      <c r="J333" s="274">
        <f>ROUNDDOWN(F333*G333/100,5)</f>
        <v>14012.672399999999</v>
      </c>
      <c r="K333" s="299"/>
      <c r="L333" s="300"/>
      <c r="M333" s="300"/>
      <c r="N333" s="301"/>
      <c r="O333" s="302"/>
      <c r="P333" s="329">
        <v>9</v>
      </c>
      <c r="Q333" s="329" t="s">
        <v>683</v>
      </c>
      <c r="R333" s="329" t="s">
        <v>254</v>
      </c>
      <c r="S333" s="471" t="s">
        <v>1619</v>
      </c>
      <c r="T333" s="49">
        <v>1</v>
      </c>
      <c r="U333" s="447"/>
      <c r="V333" s="326"/>
    </row>
    <row r="334" spans="1:31" s="268" customFormat="1" ht="73.5" customHeight="1" x14ac:dyDescent="0.25">
      <c r="A334" s="269" t="s">
        <v>54</v>
      </c>
      <c r="B334" s="270" t="s">
        <v>39</v>
      </c>
      <c r="C334" s="271" t="s">
        <v>40</v>
      </c>
      <c r="D334" s="272" t="s">
        <v>800</v>
      </c>
      <c r="E334" s="273">
        <v>0.70499999999999996</v>
      </c>
      <c r="F334" s="320">
        <v>28616.62</v>
      </c>
      <c r="G334" s="322">
        <v>87</v>
      </c>
      <c r="H334" s="385"/>
      <c r="I334" s="274"/>
      <c r="J334" s="274">
        <f>ROUNDDOWN(F334*G334/100,5)</f>
        <v>24896.4594</v>
      </c>
      <c r="K334" s="299"/>
      <c r="L334" s="300"/>
      <c r="M334" s="300"/>
      <c r="N334" s="301"/>
      <c r="O334" s="302" t="s">
        <v>834</v>
      </c>
      <c r="P334" s="329">
        <v>9</v>
      </c>
      <c r="Q334" s="329" t="s">
        <v>683</v>
      </c>
      <c r="R334" s="329" t="s">
        <v>683</v>
      </c>
      <c r="S334" s="471" t="s">
        <v>1619</v>
      </c>
      <c r="T334" s="49">
        <v>1</v>
      </c>
      <c r="U334" s="447"/>
      <c r="V334" s="326"/>
    </row>
    <row r="335" spans="1:31" s="44" customFormat="1" ht="157.5" customHeight="1" x14ac:dyDescent="0.25">
      <c r="A335" s="269" t="s">
        <v>111</v>
      </c>
      <c r="B335" s="270" t="s">
        <v>39</v>
      </c>
      <c r="C335" s="271" t="s">
        <v>40</v>
      </c>
      <c r="D335" s="272" t="s">
        <v>801</v>
      </c>
      <c r="E335" s="273">
        <v>0.17399999999999999</v>
      </c>
      <c r="F335" s="320">
        <v>5276.02</v>
      </c>
      <c r="G335" s="322">
        <v>87</v>
      </c>
      <c r="H335" s="385"/>
      <c r="I335" s="274"/>
      <c r="J335" s="274">
        <f>ROUNDDOWN(F335*G335/100,5)</f>
        <v>4590.1373999999996</v>
      </c>
      <c r="K335" s="299"/>
      <c r="L335" s="300"/>
      <c r="M335" s="300"/>
      <c r="N335" s="301"/>
      <c r="O335" s="302" t="s">
        <v>802</v>
      </c>
      <c r="P335" s="329">
        <v>7</v>
      </c>
      <c r="Q335" s="329" t="s">
        <v>683</v>
      </c>
      <c r="R335" s="329" t="s">
        <v>254</v>
      </c>
      <c r="S335" s="471" t="s">
        <v>1619</v>
      </c>
      <c r="T335" s="49">
        <v>1</v>
      </c>
      <c r="U335" s="447"/>
      <c r="V335" s="43"/>
    </row>
    <row r="336" spans="1:31" s="44" customFormat="1" ht="202.5" customHeight="1" x14ac:dyDescent="0.25">
      <c r="A336" s="269" t="s">
        <v>112</v>
      </c>
      <c r="B336" s="270" t="s">
        <v>39</v>
      </c>
      <c r="C336" s="271" t="s">
        <v>40</v>
      </c>
      <c r="D336" s="272" t="s">
        <v>803</v>
      </c>
      <c r="E336" s="273">
        <v>1.2235</v>
      </c>
      <c r="F336" s="320">
        <v>39548.910000000003</v>
      </c>
      <c r="G336" s="322">
        <v>87</v>
      </c>
      <c r="H336" s="385"/>
      <c r="I336" s="274"/>
      <c r="J336" s="274">
        <f>ROUNDDOWN(F336*G336/100,5)</f>
        <v>34407.551700000004</v>
      </c>
      <c r="K336" s="299"/>
      <c r="L336" s="300"/>
      <c r="M336" s="300"/>
      <c r="N336" s="301"/>
      <c r="O336" s="302" t="s">
        <v>835</v>
      </c>
      <c r="P336" s="329">
        <v>10</v>
      </c>
      <c r="Q336" s="329" t="s">
        <v>683</v>
      </c>
      <c r="R336" s="329" t="s">
        <v>254</v>
      </c>
      <c r="S336" s="472" t="s">
        <v>1544</v>
      </c>
      <c r="T336" s="49"/>
      <c r="U336" s="447"/>
      <c r="V336" s="43"/>
    </row>
    <row r="337" spans="1:31" s="44" customFormat="1" ht="101.25" customHeight="1" x14ac:dyDescent="0.25">
      <c r="A337" s="285" t="s">
        <v>333</v>
      </c>
      <c r="B337" s="286" t="s">
        <v>39</v>
      </c>
      <c r="C337" s="287" t="s">
        <v>334</v>
      </c>
      <c r="D337" s="287" t="s">
        <v>334</v>
      </c>
      <c r="E337" s="288">
        <f>E338+E339</f>
        <v>3.1239999999999997</v>
      </c>
      <c r="F337" s="289">
        <f t="shared" ref="F337:I337" si="26">F338+F339</f>
        <v>25125.33</v>
      </c>
      <c r="G337" s="290">
        <v>86</v>
      </c>
      <c r="H337" s="289">
        <f>H338+H339</f>
        <v>0</v>
      </c>
      <c r="I337" s="289">
        <f t="shared" si="26"/>
        <v>0</v>
      </c>
      <c r="J337" s="289">
        <f>J338+J339</f>
        <v>21607.783799999997</v>
      </c>
      <c r="K337" s="291">
        <v>44854</v>
      </c>
      <c r="L337" s="308" t="s">
        <v>1141</v>
      </c>
      <c r="M337" s="308" t="s">
        <v>1017</v>
      </c>
      <c r="N337" s="310" t="s">
        <v>253</v>
      </c>
      <c r="O337" s="309" t="s">
        <v>227</v>
      </c>
      <c r="P337" s="308"/>
      <c r="Q337" s="309" t="s">
        <v>227</v>
      </c>
      <c r="R337" s="309" t="s">
        <v>227</v>
      </c>
      <c r="S337" s="476"/>
      <c r="T337" s="434"/>
      <c r="U337" s="444"/>
      <c r="V337" s="43"/>
    </row>
    <row r="338" spans="1:31" s="44" customFormat="1" ht="188.25" customHeight="1" x14ac:dyDescent="0.25">
      <c r="A338" s="269" t="s">
        <v>335</v>
      </c>
      <c r="B338" s="270" t="s">
        <v>39</v>
      </c>
      <c r="C338" s="271" t="s">
        <v>334</v>
      </c>
      <c r="D338" s="272" t="s">
        <v>1013</v>
      </c>
      <c r="E338" s="273">
        <v>1.724</v>
      </c>
      <c r="F338" s="320">
        <v>15411.31</v>
      </c>
      <c r="G338" s="322">
        <v>86</v>
      </c>
      <c r="H338" s="385"/>
      <c r="I338" s="274"/>
      <c r="J338" s="274">
        <f>ROUNDDOWN(F338*G338/100,5)</f>
        <v>13253.7266</v>
      </c>
      <c r="K338" s="299"/>
      <c r="L338" s="300"/>
      <c r="M338" s="300"/>
      <c r="N338" s="301"/>
      <c r="O338" s="302" t="s">
        <v>1015</v>
      </c>
      <c r="P338" s="329">
        <v>8</v>
      </c>
      <c r="Q338" s="329" t="s">
        <v>254</v>
      </c>
      <c r="R338" s="329" t="s">
        <v>254</v>
      </c>
      <c r="S338" s="472" t="s">
        <v>1018</v>
      </c>
      <c r="T338" s="164"/>
      <c r="U338" s="440"/>
      <c r="V338" s="43"/>
    </row>
    <row r="339" spans="1:31" s="149" customFormat="1" ht="269.25" customHeight="1" x14ac:dyDescent="0.25">
      <c r="A339" s="269" t="s">
        <v>529</v>
      </c>
      <c r="B339" s="270" t="s">
        <v>39</v>
      </c>
      <c r="C339" s="271" t="s">
        <v>334</v>
      </c>
      <c r="D339" s="272" t="s">
        <v>1014</v>
      </c>
      <c r="E339" s="323">
        <v>1.4</v>
      </c>
      <c r="F339" s="320">
        <v>9714.02</v>
      </c>
      <c r="G339" s="322">
        <v>86</v>
      </c>
      <c r="H339" s="385"/>
      <c r="I339" s="320"/>
      <c r="J339" s="274">
        <f>ROUNDDOWN(F339*G339/100,5)</f>
        <v>8354.0571999999993</v>
      </c>
      <c r="K339" s="299"/>
      <c r="L339" s="300"/>
      <c r="M339" s="300"/>
      <c r="N339" s="306"/>
      <c r="O339" s="302" t="s">
        <v>1016</v>
      </c>
      <c r="P339" s="300">
        <v>8</v>
      </c>
      <c r="Q339" s="301" t="s">
        <v>254</v>
      </c>
      <c r="R339" s="329" t="s">
        <v>254</v>
      </c>
      <c r="S339" s="472" t="s">
        <v>1018</v>
      </c>
      <c r="T339" s="164"/>
      <c r="U339" s="440"/>
      <c r="V339" s="148"/>
      <c r="AE339" s="146"/>
    </row>
    <row r="340" spans="1:31" s="304" customFormat="1" ht="163.5" customHeight="1" x14ac:dyDescent="0.25">
      <c r="A340" s="285" t="s">
        <v>1409</v>
      </c>
      <c r="B340" s="286" t="s">
        <v>39</v>
      </c>
      <c r="C340" s="287" t="s">
        <v>336</v>
      </c>
      <c r="D340" s="286" t="s">
        <v>56</v>
      </c>
      <c r="E340" s="288">
        <f>E341+E342</f>
        <v>0.59799999999999998</v>
      </c>
      <c r="F340" s="289">
        <f>F341+F342</f>
        <v>4792.7039999999997</v>
      </c>
      <c r="G340" s="290">
        <v>88</v>
      </c>
      <c r="H340" s="289">
        <f>H341+H342</f>
        <v>4217.5795200000002</v>
      </c>
      <c r="I340" s="289">
        <f t="shared" ref="I340:J340" si="27">I341</f>
        <v>0</v>
      </c>
      <c r="J340" s="289">
        <f t="shared" si="27"/>
        <v>0</v>
      </c>
      <c r="K340" s="291">
        <v>44853</v>
      </c>
      <c r="L340" s="308" t="s">
        <v>927</v>
      </c>
      <c r="M340" s="308" t="s">
        <v>365</v>
      </c>
      <c r="N340" s="310" t="s">
        <v>253</v>
      </c>
      <c r="O340" s="309" t="s">
        <v>227</v>
      </c>
      <c r="P340" s="308"/>
      <c r="Q340" s="309" t="s">
        <v>227</v>
      </c>
      <c r="R340" s="310" t="s">
        <v>227</v>
      </c>
      <c r="S340" s="473"/>
      <c r="T340" s="165"/>
      <c r="U340" s="441"/>
      <c r="V340" s="303"/>
    </row>
    <row r="341" spans="1:31" s="304" customFormat="1" ht="224.25" customHeight="1" x14ac:dyDescent="0.25">
      <c r="A341" s="269" t="s">
        <v>337</v>
      </c>
      <c r="B341" s="270" t="s">
        <v>39</v>
      </c>
      <c r="C341" s="271" t="s">
        <v>336</v>
      </c>
      <c r="D341" s="272" t="s">
        <v>922</v>
      </c>
      <c r="E341" s="273">
        <v>0.40799999999999997</v>
      </c>
      <c r="F341" s="320">
        <v>3212.2271999999998</v>
      </c>
      <c r="G341" s="322">
        <v>88</v>
      </c>
      <c r="H341" s="274">
        <f>ROUND(F341*G341/100,5)</f>
        <v>2826.7599399999999</v>
      </c>
      <c r="I341" s="274"/>
      <c r="J341" s="274"/>
      <c r="K341" s="299"/>
      <c r="L341" s="300"/>
      <c r="M341" s="300"/>
      <c r="N341" s="301"/>
      <c r="O341" s="302" t="s">
        <v>924</v>
      </c>
      <c r="P341" s="329">
        <v>6</v>
      </c>
      <c r="Q341" s="329" t="s">
        <v>254</v>
      </c>
      <c r="R341" s="329" t="s">
        <v>254</v>
      </c>
      <c r="S341" s="472" t="s">
        <v>925</v>
      </c>
      <c r="T341" s="164"/>
      <c r="U341" s="440"/>
      <c r="V341" s="303"/>
    </row>
    <row r="342" spans="1:31" s="304" customFormat="1" ht="199.5" customHeight="1" x14ac:dyDescent="0.25">
      <c r="A342" s="269" t="s">
        <v>338</v>
      </c>
      <c r="B342" s="270" t="s">
        <v>39</v>
      </c>
      <c r="C342" s="271" t="s">
        <v>336</v>
      </c>
      <c r="D342" s="272" t="s">
        <v>923</v>
      </c>
      <c r="E342" s="273">
        <v>0.19</v>
      </c>
      <c r="F342" s="320">
        <v>1580.4767999999999</v>
      </c>
      <c r="G342" s="322">
        <v>88</v>
      </c>
      <c r="H342" s="274">
        <f>ROUND(F342*G342/100,5)</f>
        <v>1390.8195800000001</v>
      </c>
      <c r="I342" s="274"/>
      <c r="J342" s="274"/>
      <c r="K342" s="299"/>
      <c r="L342" s="300"/>
      <c r="M342" s="300"/>
      <c r="N342" s="301"/>
      <c r="O342" s="302" t="s">
        <v>924</v>
      </c>
      <c r="P342" s="329">
        <v>6</v>
      </c>
      <c r="Q342" s="329" t="s">
        <v>254</v>
      </c>
      <c r="R342" s="329" t="s">
        <v>254</v>
      </c>
      <c r="S342" s="472" t="s">
        <v>926</v>
      </c>
      <c r="T342" s="164"/>
      <c r="U342" s="440"/>
      <c r="V342" s="303"/>
      <c r="AE342" s="283"/>
    </row>
    <row r="343" spans="1:31" s="44" customFormat="1" ht="127.5" customHeight="1" x14ac:dyDescent="0.25">
      <c r="A343" s="259" t="s">
        <v>230</v>
      </c>
      <c r="B343" s="260" t="s">
        <v>42</v>
      </c>
      <c r="C343" s="261" t="s">
        <v>1479</v>
      </c>
      <c r="D343" s="260" t="s">
        <v>42</v>
      </c>
      <c r="E343" s="262">
        <f>E344+E349+E352+E356+E358+E363+E366</f>
        <v>24.494600000000002</v>
      </c>
      <c r="F343" s="263">
        <f>F344+F349+F352+F356+F358+F363+F366</f>
        <v>326025.08094399999</v>
      </c>
      <c r="G343" s="264"/>
      <c r="H343" s="263">
        <f>H344+H349+H352+H356+H358+H363+H366</f>
        <v>67536.586680000008</v>
      </c>
      <c r="I343" s="263">
        <f>I344+I349+I352+I356+I358+I363+I366</f>
        <v>20188.917719999998</v>
      </c>
      <c r="J343" s="263">
        <f>J344+J349+J352+J356+J358+J363+J366</f>
        <v>11369.89371</v>
      </c>
      <c r="K343" s="265"/>
      <c r="L343" s="265"/>
      <c r="M343" s="265"/>
      <c r="N343" s="267"/>
      <c r="O343" s="267"/>
      <c r="P343" s="267"/>
      <c r="Q343" s="325"/>
      <c r="R343" s="266"/>
      <c r="S343" s="470"/>
      <c r="T343" s="50"/>
      <c r="U343" s="438"/>
      <c r="V343" s="43"/>
    </row>
    <row r="344" spans="1:31" s="33" customFormat="1" ht="86.25" customHeight="1" x14ac:dyDescent="0.2">
      <c r="A344" s="285" t="s">
        <v>231</v>
      </c>
      <c r="B344" s="286" t="s">
        <v>42</v>
      </c>
      <c r="C344" s="287" t="s">
        <v>741</v>
      </c>
      <c r="D344" s="286" t="s">
        <v>741</v>
      </c>
      <c r="E344" s="288">
        <f>E345+E346+E347+E348</f>
        <v>2.3450000000000002</v>
      </c>
      <c r="F344" s="288">
        <f>F345+F346+F347+F348</f>
        <v>46419.111279999997</v>
      </c>
      <c r="G344" s="290">
        <v>91</v>
      </c>
      <c r="H344" s="288">
        <f>H345+H346+H347+H348</f>
        <v>42241.39127</v>
      </c>
      <c r="I344" s="288">
        <f t="shared" ref="I344:J344" si="28">I345+I346+I347+I348</f>
        <v>0</v>
      </c>
      <c r="J344" s="288">
        <f t="shared" si="28"/>
        <v>0</v>
      </c>
      <c r="K344" s="291">
        <v>44851</v>
      </c>
      <c r="L344" s="308" t="s">
        <v>742</v>
      </c>
      <c r="M344" s="308" t="s">
        <v>745</v>
      </c>
      <c r="N344" s="310" t="s">
        <v>253</v>
      </c>
      <c r="O344" s="310" t="s">
        <v>227</v>
      </c>
      <c r="P344" s="310"/>
      <c r="Q344" s="417"/>
      <c r="R344" s="310"/>
      <c r="S344" s="484"/>
      <c r="T344" s="50"/>
      <c r="U344" s="455"/>
      <c r="V344" s="32"/>
    </row>
    <row r="345" spans="1:31" s="268" customFormat="1" ht="104.25" customHeight="1" x14ac:dyDescent="0.25">
      <c r="A345" s="269" t="s">
        <v>1410</v>
      </c>
      <c r="B345" s="270" t="s">
        <v>42</v>
      </c>
      <c r="C345" s="271" t="s">
        <v>741</v>
      </c>
      <c r="D345" s="270" t="s">
        <v>749</v>
      </c>
      <c r="E345" s="323">
        <v>1.1200000000000001</v>
      </c>
      <c r="F345" s="320">
        <v>30849.254720000001</v>
      </c>
      <c r="G345" s="322">
        <v>91</v>
      </c>
      <c r="H345" s="274">
        <f>ROUND(F345*G345/100,5)</f>
        <v>28072.821800000002</v>
      </c>
      <c r="I345" s="320"/>
      <c r="J345" s="320"/>
      <c r="K345" s="300"/>
      <c r="L345" s="300"/>
      <c r="M345" s="300"/>
      <c r="N345" s="306"/>
      <c r="O345" s="306" t="s">
        <v>743</v>
      </c>
      <c r="P345" s="306">
        <v>10</v>
      </c>
      <c r="Q345" s="418" t="s">
        <v>683</v>
      </c>
      <c r="R345" s="419" t="s">
        <v>683</v>
      </c>
      <c r="S345" s="492" t="s">
        <v>744</v>
      </c>
      <c r="T345" s="501"/>
      <c r="U345" s="465"/>
      <c r="V345" s="326"/>
    </row>
    <row r="346" spans="1:31" s="378" customFormat="1" ht="92.25" customHeight="1" x14ac:dyDescent="0.25">
      <c r="A346" s="269" t="s">
        <v>339</v>
      </c>
      <c r="B346" s="270" t="s">
        <v>42</v>
      </c>
      <c r="C346" s="271" t="s">
        <v>741</v>
      </c>
      <c r="D346" s="270" t="s">
        <v>750</v>
      </c>
      <c r="E346" s="323">
        <v>0.55000000000000004</v>
      </c>
      <c r="F346" s="320">
        <v>6951.8941699999996</v>
      </c>
      <c r="G346" s="322">
        <v>91</v>
      </c>
      <c r="H346" s="320">
        <f>ROUND(F346*G346/100,5)</f>
        <v>6326.2236899999998</v>
      </c>
      <c r="I346" s="320"/>
      <c r="J346" s="320"/>
      <c r="K346" s="300"/>
      <c r="L346" s="300"/>
      <c r="M346" s="300"/>
      <c r="N346" s="301"/>
      <c r="O346" s="306" t="s">
        <v>746</v>
      </c>
      <c r="P346" s="301">
        <v>10</v>
      </c>
      <c r="Q346" s="420" t="s">
        <v>683</v>
      </c>
      <c r="R346" s="306" t="s">
        <v>683</v>
      </c>
      <c r="S346" s="492" t="s">
        <v>744</v>
      </c>
      <c r="T346" s="501"/>
      <c r="U346" s="465"/>
      <c r="V346" s="377"/>
    </row>
    <row r="347" spans="1:31" s="312" customFormat="1" ht="75" customHeight="1" x14ac:dyDescent="0.25">
      <c r="A347" s="269" t="s">
        <v>340</v>
      </c>
      <c r="B347" s="270" t="s">
        <v>42</v>
      </c>
      <c r="C347" s="271" t="s">
        <v>741</v>
      </c>
      <c r="D347" s="270" t="s">
        <v>751</v>
      </c>
      <c r="E347" s="323">
        <v>0.55000000000000004</v>
      </c>
      <c r="F347" s="320">
        <v>7121.2106899999999</v>
      </c>
      <c r="G347" s="322">
        <v>91</v>
      </c>
      <c r="H347" s="320">
        <f>ROUND(F347*G347/100,5)</f>
        <v>6480.3017300000001</v>
      </c>
      <c r="I347" s="320"/>
      <c r="J347" s="320"/>
      <c r="K347" s="300"/>
      <c r="L347" s="300"/>
      <c r="M347" s="300"/>
      <c r="N347" s="301"/>
      <c r="O347" s="306" t="s">
        <v>747</v>
      </c>
      <c r="P347" s="301">
        <v>10</v>
      </c>
      <c r="Q347" s="420" t="s">
        <v>683</v>
      </c>
      <c r="R347" s="306" t="s">
        <v>683</v>
      </c>
      <c r="S347" s="492" t="s">
        <v>744</v>
      </c>
      <c r="T347" s="501"/>
      <c r="U347" s="465"/>
      <c r="V347" s="311"/>
    </row>
    <row r="348" spans="1:31" s="312" customFormat="1" ht="108.75" customHeight="1" x14ac:dyDescent="0.25">
      <c r="A348" s="269" t="s">
        <v>341</v>
      </c>
      <c r="B348" s="270" t="s">
        <v>42</v>
      </c>
      <c r="C348" s="271" t="s">
        <v>741</v>
      </c>
      <c r="D348" s="270" t="s">
        <v>752</v>
      </c>
      <c r="E348" s="323">
        <v>0.125</v>
      </c>
      <c r="F348" s="320">
        <v>1496.7517</v>
      </c>
      <c r="G348" s="322">
        <v>91</v>
      </c>
      <c r="H348" s="320">
        <f>ROUND(F348*G348/100,5)</f>
        <v>1362.04405</v>
      </c>
      <c r="I348" s="320"/>
      <c r="J348" s="320"/>
      <c r="K348" s="300"/>
      <c r="L348" s="300"/>
      <c r="M348" s="300"/>
      <c r="N348" s="301"/>
      <c r="O348" s="306" t="s">
        <v>748</v>
      </c>
      <c r="P348" s="301">
        <v>9</v>
      </c>
      <c r="Q348" s="420" t="s">
        <v>683</v>
      </c>
      <c r="R348" s="306" t="s">
        <v>683</v>
      </c>
      <c r="S348" s="492" t="s">
        <v>744</v>
      </c>
      <c r="T348" s="501"/>
      <c r="U348" s="465"/>
      <c r="V348" s="311"/>
    </row>
    <row r="349" spans="1:31" s="44" customFormat="1" ht="80.25" customHeight="1" x14ac:dyDescent="0.25">
      <c r="A349" s="285" t="s">
        <v>342</v>
      </c>
      <c r="B349" s="286" t="s">
        <v>42</v>
      </c>
      <c r="C349" s="287" t="s">
        <v>1065</v>
      </c>
      <c r="D349" s="287" t="s">
        <v>1065</v>
      </c>
      <c r="E349" s="288">
        <f>E350+E351</f>
        <v>0.68059999999999998</v>
      </c>
      <c r="F349" s="289">
        <f>F350+F351</f>
        <v>6682.2833000000001</v>
      </c>
      <c r="G349" s="290">
        <v>89</v>
      </c>
      <c r="H349" s="289">
        <f>H350+H351</f>
        <v>0</v>
      </c>
      <c r="I349" s="289">
        <f>I350+I351</f>
        <v>0</v>
      </c>
      <c r="J349" s="289">
        <f>J350+J351</f>
        <v>5947.2321400000001</v>
      </c>
      <c r="K349" s="291">
        <v>44854</v>
      </c>
      <c r="L349" s="308" t="s">
        <v>1071</v>
      </c>
      <c r="M349" s="308" t="s">
        <v>1070</v>
      </c>
      <c r="N349" s="295" t="s">
        <v>305</v>
      </c>
      <c r="O349" s="295" t="s">
        <v>227</v>
      </c>
      <c r="P349" s="308"/>
      <c r="Q349" s="386" t="s">
        <v>227</v>
      </c>
      <c r="R349" s="386" t="s">
        <v>227</v>
      </c>
      <c r="S349" s="481" t="s">
        <v>1499</v>
      </c>
      <c r="T349" s="49"/>
      <c r="U349" s="449"/>
      <c r="V349" s="43"/>
    </row>
    <row r="350" spans="1:31" s="44" customFormat="1" ht="74.25" customHeight="1" x14ac:dyDescent="0.25">
      <c r="A350" s="269" t="s">
        <v>162</v>
      </c>
      <c r="B350" s="270" t="s">
        <v>42</v>
      </c>
      <c r="C350" s="271" t="s">
        <v>1065</v>
      </c>
      <c r="D350" s="272" t="s">
        <v>1066</v>
      </c>
      <c r="E350" s="273">
        <v>0.4506</v>
      </c>
      <c r="F350" s="320">
        <v>5321.5000799999998</v>
      </c>
      <c r="G350" s="322">
        <v>89</v>
      </c>
      <c r="H350" s="382"/>
      <c r="I350" s="274"/>
      <c r="J350" s="274">
        <f>ROUND(F350*G350/100,5)</f>
        <v>4736.1350700000003</v>
      </c>
      <c r="K350" s="299"/>
      <c r="L350" s="300"/>
      <c r="M350" s="300"/>
      <c r="N350" s="317"/>
      <c r="O350" s="280" t="s">
        <v>1068</v>
      </c>
      <c r="P350" s="329">
        <v>9</v>
      </c>
      <c r="Q350" s="329" t="s">
        <v>683</v>
      </c>
      <c r="R350" s="329" t="s">
        <v>683</v>
      </c>
      <c r="S350" s="471" t="s">
        <v>1620</v>
      </c>
      <c r="T350" s="49">
        <v>1</v>
      </c>
      <c r="U350" s="439"/>
      <c r="V350" s="43"/>
    </row>
    <row r="351" spans="1:31" s="149" customFormat="1" ht="150" customHeight="1" x14ac:dyDescent="0.25">
      <c r="A351" s="269" t="s">
        <v>138</v>
      </c>
      <c r="B351" s="270" t="s">
        <v>42</v>
      </c>
      <c r="C351" s="271" t="s">
        <v>1065</v>
      </c>
      <c r="D351" s="272" t="s">
        <v>1067</v>
      </c>
      <c r="E351" s="273">
        <v>0.23</v>
      </c>
      <c r="F351" s="320">
        <v>1360.78322</v>
      </c>
      <c r="G351" s="322">
        <v>89</v>
      </c>
      <c r="H351" s="382"/>
      <c r="I351" s="274"/>
      <c r="J351" s="274">
        <f>ROUND(F351*G351/100,5)</f>
        <v>1211.09707</v>
      </c>
      <c r="K351" s="299"/>
      <c r="L351" s="300"/>
      <c r="M351" s="300"/>
      <c r="N351" s="317"/>
      <c r="O351" s="280" t="s">
        <v>1068</v>
      </c>
      <c r="P351" s="329">
        <v>13</v>
      </c>
      <c r="Q351" s="329" t="s">
        <v>683</v>
      </c>
      <c r="R351" s="329" t="s">
        <v>683</v>
      </c>
      <c r="S351" s="472" t="s">
        <v>1069</v>
      </c>
      <c r="T351" s="164"/>
      <c r="U351" s="440"/>
      <c r="V351" s="148"/>
    </row>
    <row r="352" spans="1:31" s="297" customFormat="1" ht="150" customHeight="1" x14ac:dyDescent="0.25">
      <c r="A352" s="285" t="s">
        <v>232</v>
      </c>
      <c r="B352" s="286" t="s">
        <v>42</v>
      </c>
      <c r="C352" s="287" t="s">
        <v>1239</v>
      </c>
      <c r="D352" s="287" t="s">
        <v>1239</v>
      </c>
      <c r="E352" s="288">
        <f>E353+E354+E355</f>
        <v>1.8780000000000001</v>
      </c>
      <c r="F352" s="289">
        <f>F353+F354+F355</f>
        <v>14270.252090000002</v>
      </c>
      <c r="G352" s="290">
        <v>84</v>
      </c>
      <c r="H352" s="289">
        <f>H353</f>
        <v>4058.7806799999998</v>
      </c>
      <c r="I352" s="289">
        <f>I353+I354</f>
        <v>5981.8467199999996</v>
      </c>
      <c r="J352" s="289">
        <f>J355</f>
        <v>1942.66157</v>
      </c>
      <c r="K352" s="291">
        <v>44854</v>
      </c>
      <c r="L352" s="308" t="s">
        <v>1243</v>
      </c>
      <c r="M352" s="308" t="s">
        <v>1244</v>
      </c>
      <c r="N352" s="295" t="s">
        <v>305</v>
      </c>
      <c r="O352" s="295" t="s">
        <v>227</v>
      </c>
      <c r="P352" s="308"/>
      <c r="Q352" s="415" t="s">
        <v>1621</v>
      </c>
      <c r="R352" s="386" t="s">
        <v>227</v>
      </c>
      <c r="S352" s="477"/>
      <c r="T352" s="164"/>
      <c r="U352" s="445"/>
      <c r="V352" s="296"/>
    </row>
    <row r="353" spans="1:31" s="304" customFormat="1" ht="150" customHeight="1" x14ac:dyDescent="0.25">
      <c r="A353" s="269" t="s">
        <v>116</v>
      </c>
      <c r="B353" s="270" t="s">
        <v>42</v>
      </c>
      <c r="C353" s="271" t="s">
        <v>1239</v>
      </c>
      <c r="D353" s="272" t="s">
        <v>1242</v>
      </c>
      <c r="E353" s="273">
        <v>0.77</v>
      </c>
      <c r="F353" s="320">
        <v>4890.0972000000002</v>
      </c>
      <c r="G353" s="322">
        <v>83</v>
      </c>
      <c r="H353" s="274">
        <f>ROUND(F353*G353/100,5)</f>
        <v>4058.7806799999998</v>
      </c>
      <c r="I353" s="274"/>
      <c r="J353" s="274"/>
      <c r="K353" s="299"/>
      <c r="L353" s="300"/>
      <c r="M353" s="300"/>
      <c r="N353" s="317"/>
      <c r="O353" s="280" t="s">
        <v>1245</v>
      </c>
      <c r="P353" s="329">
        <v>5</v>
      </c>
      <c r="Q353" s="329" t="s">
        <v>254</v>
      </c>
      <c r="R353" s="329" t="s">
        <v>254</v>
      </c>
      <c r="S353" s="472" t="s">
        <v>1248</v>
      </c>
      <c r="T353" s="164"/>
      <c r="U353" s="440"/>
      <c r="V353" s="303"/>
    </row>
    <row r="354" spans="1:31" s="304" customFormat="1" ht="150" customHeight="1" x14ac:dyDescent="0.25">
      <c r="A354" s="269" t="s">
        <v>530</v>
      </c>
      <c r="B354" s="270" t="s">
        <v>42</v>
      </c>
      <c r="C354" s="271" t="s">
        <v>1239</v>
      </c>
      <c r="D354" s="272" t="s">
        <v>1241</v>
      </c>
      <c r="E354" s="273">
        <v>0.75</v>
      </c>
      <c r="F354" s="320">
        <v>7121.2460899999996</v>
      </c>
      <c r="G354" s="322">
        <v>84</v>
      </c>
      <c r="I354" s="274">
        <f>ROUND(F354*G354/100,5)</f>
        <v>5981.8467199999996</v>
      </c>
      <c r="J354" s="274"/>
      <c r="K354" s="299"/>
      <c r="L354" s="300"/>
      <c r="M354" s="300"/>
      <c r="N354" s="317"/>
      <c r="O354" s="280" t="s">
        <v>1246</v>
      </c>
      <c r="P354" s="329">
        <v>7</v>
      </c>
      <c r="Q354" s="329" t="s">
        <v>254</v>
      </c>
      <c r="R354" s="329" t="s">
        <v>254</v>
      </c>
      <c r="S354" s="472" t="s">
        <v>1248</v>
      </c>
      <c r="T354" s="164"/>
      <c r="U354" s="440"/>
      <c r="V354" s="303"/>
    </row>
    <row r="355" spans="1:31" s="304" customFormat="1" ht="150" customHeight="1" x14ac:dyDescent="0.25">
      <c r="A355" s="269" t="s">
        <v>1411</v>
      </c>
      <c r="B355" s="270" t="s">
        <v>42</v>
      </c>
      <c r="C355" s="271" t="s">
        <v>1239</v>
      </c>
      <c r="D355" s="272" t="s">
        <v>1240</v>
      </c>
      <c r="E355" s="273">
        <v>0.35799999999999998</v>
      </c>
      <c r="F355" s="320">
        <v>2258.9088000000002</v>
      </c>
      <c r="G355" s="322">
        <v>86</v>
      </c>
      <c r="H355" s="274"/>
      <c r="I355" s="274"/>
      <c r="J355" s="274">
        <f>ROUND(F355*G355/100,5)</f>
        <v>1942.66157</v>
      </c>
      <c r="K355" s="299"/>
      <c r="L355" s="300"/>
      <c r="M355" s="300"/>
      <c r="N355" s="317"/>
      <c r="O355" s="280" t="s">
        <v>1247</v>
      </c>
      <c r="P355" s="329">
        <v>5</v>
      </c>
      <c r="Q355" s="329" t="s">
        <v>254</v>
      </c>
      <c r="R355" s="329" t="s">
        <v>254</v>
      </c>
      <c r="S355" s="472" t="s">
        <v>1248</v>
      </c>
      <c r="T355" s="164"/>
      <c r="U355" s="440"/>
      <c r="V355" s="303"/>
    </row>
    <row r="356" spans="1:31" s="297" customFormat="1" ht="118.5" customHeight="1" x14ac:dyDescent="0.25">
      <c r="A356" s="285" t="s">
        <v>343</v>
      </c>
      <c r="B356" s="286" t="s">
        <v>42</v>
      </c>
      <c r="C356" s="287" t="s">
        <v>508</v>
      </c>
      <c r="D356" s="287" t="s">
        <v>508</v>
      </c>
      <c r="E356" s="288">
        <f>SUBTOTAL(9,E357:E357)</f>
        <v>0.75600000000000001</v>
      </c>
      <c r="F356" s="289">
        <f>SUM(F357:F357)</f>
        <v>4849.6850000000004</v>
      </c>
      <c r="G356" s="290">
        <v>84</v>
      </c>
      <c r="H356" s="289">
        <f>SUM(H357:H357)</f>
        <v>4073.7354</v>
      </c>
      <c r="I356" s="289">
        <f>SUM(I357:I357)</f>
        <v>0</v>
      </c>
      <c r="J356" s="289">
        <f>SUM(J357:J357)</f>
        <v>0</v>
      </c>
      <c r="K356" s="291">
        <v>44854</v>
      </c>
      <c r="L356" s="308" t="s">
        <v>1299</v>
      </c>
      <c r="M356" s="308" t="s">
        <v>509</v>
      </c>
      <c r="N356" s="295" t="s">
        <v>253</v>
      </c>
      <c r="O356" s="307" t="s">
        <v>227</v>
      </c>
      <c r="P356" s="380"/>
      <c r="Q356" s="307" t="s">
        <v>270</v>
      </c>
      <c r="R356" s="386" t="s">
        <v>270</v>
      </c>
      <c r="S356" s="473"/>
      <c r="T356" s="165"/>
      <c r="U356" s="441"/>
      <c r="V356" s="296"/>
    </row>
    <row r="357" spans="1:31" s="304" customFormat="1" ht="231" customHeight="1" x14ac:dyDescent="0.25">
      <c r="A357" s="269" t="s">
        <v>531</v>
      </c>
      <c r="B357" s="270" t="s">
        <v>42</v>
      </c>
      <c r="C357" s="271" t="s">
        <v>508</v>
      </c>
      <c r="D357" s="272" t="s">
        <v>1298</v>
      </c>
      <c r="E357" s="273">
        <v>0.75600000000000001</v>
      </c>
      <c r="F357" s="320">
        <v>4849.6850000000004</v>
      </c>
      <c r="G357" s="322">
        <v>84</v>
      </c>
      <c r="H357" s="274">
        <f>ROUNDDOWN(F357*G357/100,5)</f>
        <v>4073.7354</v>
      </c>
      <c r="I357" s="274"/>
      <c r="J357" s="274"/>
      <c r="K357" s="299"/>
      <c r="L357" s="300"/>
      <c r="M357" s="300"/>
      <c r="N357" s="301"/>
      <c r="O357" s="302" t="s">
        <v>1300</v>
      </c>
      <c r="P357" s="329">
        <v>7</v>
      </c>
      <c r="Q357" s="329" t="s">
        <v>256</v>
      </c>
      <c r="R357" s="329" t="s">
        <v>256</v>
      </c>
      <c r="S357" s="472" t="s">
        <v>1519</v>
      </c>
      <c r="T357" s="164"/>
      <c r="U357" s="440"/>
      <c r="V357" s="303"/>
    </row>
    <row r="358" spans="1:31" s="297" customFormat="1" ht="116.25" customHeight="1" x14ac:dyDescent="0.25">
      <c r="A358" s="285" t="s">
        <v>1412</v>
      </c>
      <c r="B358" s="286" t="s">
        <v>42</v>
      </c>
      <c r="C358" s="287" t="s">
        <v>1253</v>
      </c>
      <c r="D358" s="287" t="s">
        <v>1253</v>
      </c>
      <c r="E358" s="288">
        <f>SUBTOTAL(9,E359:E362)</f>
        <v>2.8069999999999999</v>
      </c>
      <c r="F358" s="289">
        <f>SUM(F359:F362)</f>
        <v>20519.849999999999</v>
      </c>
      <c r="G358" s="290">
        <v>86</v>
      </c>
      <c r="H358" s="289">
        <f>SUM(H359:H362)</f>
        <v>0</v>
      </c>
      <c r="I358" s="289">
        <f>SUM(I359:I362)</f>
        <v>14207.071</v>
      </c>
      <c r="J358" s="289">
        <f>SUM(J359:J362)</f>
        <v>3480</v>
      </c>
      <c r="K358" s="291">
        <v>44854</v>
      </c>
      <c r="L358" s="308" t="s">
        <v>1258</v>
      </c>
      <c r="M358" s="308" t="s">
        <v>270</v>
      </c>
      <c r="N358" s="295" t="s">
        <v>1259</v>
      </c>
      <c r="O358" s="307" t="s">
        <v>227</v>
      </c>
      <c r="P358" s="380"/>
      <c r="Q358" s="307" t="s">
        <v>270</v>
      </c>
      <c r="R358" s="386" t="s">
        <v>270</v>
      </c>
      <c r="S358" s="473"/>
      <c r="T358" s="165"/>
      <c r="U358" s="441"/>
      <c r="V358" s="296"/>
    </row>
    <row r="359" spans="1:31" s="304" customFormat="1" ht="182.25" customHeight="1" x14ac:dyDescent="0.25">
      <c r="A359" s="269" t="s">
        <v>1413</v>
      </c>
      <c r="B359" s="270" t="s">
        <v>42</v>
      </c>
      <c r="C359" s="271" t="s">
        <v>1253</v>
      </c>
      <c r="D359" s="272" t="s">
        <v>1254</v>
      </c>
      <c r="E359" s="273">
        <v>0.25</v>
      </c>
      <c r="F359" s="320">
        <v>10157.31</v>
      </c>
      <c r="G359" s="322">
        <v>86</v>
      </c>
      <c r="H359" s="385"/>
      <c r="I359" s="274">
        <f>ROUNDDOWN(F359*G359/100,5)</f>
        <v>8735.2865999999995</v>
      </c>
      <c r="J359" s="274"/>
      <c r="K359" s="299"/>
      <c r="L359" s="300"/>
      <c r="M359" s="300"/>
      <c r="N359" s="301"/>
      <c r="O359" s="302" t="s">
        <v>1260</v>
      </c>
      <c r="P359" s="329"/>
      <c r="Q359" s="329" t="s">
        <v>256</v>
      </c>
      <c r="R359" s="329" t="s">
        <v>256</v>
      </c>
      <c r="S359" s="472" t="s">
        <v>1520</v>
      </c>
      <c r="T359" s="164"/>
      <c r="U359" s="440"/>
      <c r="V359" s="303"/>
    </row>
    <row r="360" spans="1:31" s="304" customFormat="1" ht="162" customHeight="1" x14ac:dyDescent="0.25">
      <c r="A360" s="269" t="s">
        <v>1414</v>
      </c>
      <c r="B360" s="270" t="s">
        <v>42</v>
      </c>
      <c r="C360" s="271" t="s">
        <v>1253</v>
      </c>
      <c r="D360" s="272" t="s">
        <v>1255</v>
      </c>
      <c r="E360" s="273">
        <v>4.2000000000000003E-2</v>
      </c>
      <c r="F360" s="320">
        <v>4362.54</v>
      </c>
      <c r="G360" s="322">
        <v>86</v>
      </c>
      <c r="H360" s="385"/>
      <c r="I360" s="274">
        <f>ROUNDDOWN(F360*G360/100,5)</f>
        <v>3751.7844</v>
      </c>
      <c r="J360" s="274"/>
      <c r="K360" s="277"/>
      <c r="L360" s="278"/>
      <c r="M360" s="278"/>
      <c r="N360" s="279"/>
      <c r="O360" s="280" t="s">
        <v>1261</v>
      </c>
      <c r="P360" s="329"/>
      <c r="Q360" s="329" t="s">
        <v>256</v>
      </c>
      <c r="R360" s="329" t="s">
        <v>256</v>
      </c>
      <c r="S360" s="472" t="s">
        <v>1521</v>
      </c>
      <c r="T360" s="164"/>
      <c r="U360" s="440"/>
      <c r="V360" s="303"/>
    </row>
    <row r="361" spans="1:31" s="304" customFormat="1" ht="175.5" customHeight="1" x14ac:dyDescent="0.25">
      <c r="A361" s="269" t="s">
        <v>1415</v>
      </c>
      <c r="B361" s="270" t="s">
        <v>42</v>
      </c>
      <c r="C361" s="271" t="s">
        <v>1253</v>
      </c>
      <c r="D361" s="272" t="s">
        <v>1256</v>
      </c>
      <c r="E361" s="273">
        <v>1.4999999999999999E-2</v>
      </c>
      <c r="F361" s="320">
        <v>2000</v>
      </c>
      <c r="G361" s="322">
        <v>86</v>
      </c>
      <c r="H361" s="385"/>
      <c r="I361" s="274">
        <f>ROUNDDOWN(F361*G361/100,5)</f>
        <v>1720</v>
      </c>
      <c r="J361" s="274"/>
      <c r="K361" s="277"/>
      <c r="L361" s="278"/>
      <c r="M361" s="278"/>
      <c r="N361" s="279"/>
      <c r="O361" s="280" t="s">
        <v>1262</v>
      </c>
      <c r="P361" s="329"/>
      <c r="Q361" s="329" t="s">
        <v>256</v>
      </c>
      <c r="R361" s="329" t="s">
        <v>256</v>
      </c>
      <c r="S361" s="472" t="s">
        <v>1521</v>
      </c>
      <c r="T361" s="164"/>
      <c r="U361" s="440"/>
      <c r="V361" s="303"/>
    </row>
    <row r="362" spans="1:31" s="304" customFormat="1" ht="152.25" customHeight="1" x14ac:dyDescent="0.25">
      <c r="A362" s="269" t="s">
        <v>1416</v>
      </c>
      <c r="B362" s="270" t="s">
        <v>42</v>
      </c>
      <c r="C362" s="271" t="s">
        <v>1253</v>
      </c>
      <c r="D362" s="272" t="s">
        <v>1257</v>
      </c>
      <c r="E362" s="273">
        <v>2.5</v>
      </c>
      <c r="F362" s="320">
        <v>4000</v>
      </c>
      <c r="G362" s="322">
        <v>87</v>
      </c>
      <c r="H362" s="385"/>
      <c r="I362" s="274"/>
      <c r="J362" s="274">
        <f>ROUNDDOWN(F362*G362/100,5)</f>
        <v>3480</v>
      </c>
      <c r="K362" s="299"/>
      <c r="L362" s="300"/>
      <c r="M362" s="300"/>
      <c r="N362" s="301"/>
      <c r="O362" s="280" t="s">
        <v>1262</v>
      </c>
      <c r="P362" s="329"/>
      <c r="Q362" s="329" t="s">
        <v>256</v>
      </c>
      <c r="R362" s="329" t="s">
        <v>256</v>
      </c>
      <c r="S362" s="472" t="s">
        <v>1522</v>
      </c>
      <c r="T362" s="164"/>
      <c r="U362" s="440"/>
      <c r="V362" s="303"/>
    </row>
    <row r="363" spans="1:31" s="44" customFormat="1" ht="136.5" customHeight="1" x14ac:dyDescent="0.25">
      <c r="A363" s="285" t="s">
        <v>1417</v>
      </c>
      <c r="B363" s="286" t="s">
        <v>42</v>
      </c>
      <c r="C363" s="287" t="s">
        <v>344</v>
      </c>
      <c r="D363" s="286" t="s">
        <v>344</v>
      </c>
      <c r="E363" s="288">
        <f>E364+E365</f>
        <v>1.3940000000000001</v>
      </c>
      <c r="F363" s="289">
        <f>F364+F365</f>
        <v>10369.11902</v>
      </c>
      <c r="G363" s="290">
        <v>90</v>
      </c>
      <c r="H363" s="289">
        <f>H364+H365</f>
        <v>9332.2071199999991</v>
      </c>
      <c r="I363" s="289">
        <f t="shared" ref="I363:J363" si="29">I364</f>
        <v>0</v>
      </c>
      <c r="J363" s="289">
        <f t="shared" si="29"/>
        <v>0</v>
      </c>
      <c r="K363" s="291" t="s">
        <v>1207</v>
      </c>
      <c r="L363" s="308" t="s">
        <v>1208</v>
      </c>
      <c r="M363" s="308" t="s">
        <v>1209</v>
      </c>
      <c r="N363" s="310" t="s">
        <v>305</v>
      </c>
      <c r="O363" s="309" t="s">
        <v>227</v>
      </c>
      <c r="P363" s="308"/>
      <c r="Q363" s="309" t="s">
        <v>227</v>
      </c>
      <c r="R363" s="309" t="s">
        <v>546</v>
      </c>
      <c r="S363" s="476" t="s">
        <v>1206</v>
      </c>
      <c r="T363" s="434"/>
      <c r="U363" s="442"/>
      <c r="V363" s="43"/>
    </row>
    <row r="364" spans="1:31" s="44" customFormat="1" ht="134.25" customHeight="1" x14ac:dyDescent="0.25">
      <c r="A364" s="269" t="s">
        <v>1418</v>
      </c>
      <c r="B364" s="270" t="s">
        <v>42</v>
      </c>
      <c r="C364" s="271" t="s">
        <v>344</v>
      </c>
      <c r="D364" s="272" t="s">
        <v>617</v>
      </c>
      <c r="E364" s="273">
        <v>0.85299999999999998</v>
      </c>
      <c r="F364" s="320">
        <v>5194.26</v>
      </c>
      <c r="G364" s="322">
        <v>90</v>
      </c>
      <c r="H364" s="274">
        <f>ROUND(F364*G364/100,5)</f>
        <v>4674.8339999999998</v>
      </c>
      <c r="I364" s="274"/>
      <c r="J364" s="274"/>
      <c r="K364" s="299"/>
      <c r="L364" s="300"/>
      <c r="M364" s="300"/>
      <c r="N364" s="301"/>
      <c r="O364" s="302" t="s">
        <v>1624</v>
      </c>
      <c r="P364" s="329">
        <v>6</v>
      </c>
      <c r="Q364" s="329" t="s">
        <v>254</v>
      </c>
      <c r="R364" s="329" t="s">
        <v>254</v>
      </c>
      <c r="S364" s="483" t="s">
        <v>1526</v>
      </c>
      <c r="T364" s="434">
        <v>1</v>
      </c>
      <c r="U364" s="442"/>
      <c r="V364" s="43"/>
    </row>
    <row r="365" spans="1:31" s="44" customFormat="1" ht="134.25" customHeight="1" x14ac:dyDescent="0.25">
      <c r="A365" s="269" t="s">
        <v>1419</v>
      </c>
      <c r="B365" s="270" t="s">
        <v>42</v>
      </c>
      <c r="C365" s="271" t="s">
        <v>344</v>
      </c>
      <c r="D365" s="272" t="s">
        <v>1205</v>
      </c>
      <c r="E365" s="273">
        <v>0.54100000000000004</v>
      </c>
      <c r="F365" s="320">
        <v>5174.8590199999999</v>
      </c>
      <c r="G365" s="322">
        <v>90</v>
      </c>
      <c r="H365" s="274">
        <f>ROUND(F365*G365/100,5)</f>
        <v>4657.3731200000002</v>
      </c>
      <c r="I365" s="274"/>
      <c r="J365" s="274"/>
      <c r="K365" s="299"/>
      <c r="L365" s="300"/>
      <c r="M365" s="300"/>
      <c r="N365" s="301"/>
      <c r="O365" s="302" t="s">
        <v>616</v>
      </c>
      <c r="P365" s="329">
        <v>6</v>
      </c>
      <c r="Q365" s="329" t="s">
        <v>254</v>
      </c>
      <c r="R365" s="329" t="s">
        <v>256</v>
      </c>
      <c r="S365" s="472" t="s">
        <v>1210</v>
      </c>
      <c r="T365" s="164"/>
      <c r="U365" s="440"/>
      <c r="V365" s="43"/>
    </row>
    <row r="366" spans="1:31" s="44" customFormat="1" ht="136.5" customHeight="1" x14ac:dyDescent="0.25">
      <c r="A366" s="285" t="s">
        <v>1420</v>
      </c>
      <c r="B366" s="286" t="s">
        <v>42</v>
      </c>
      <c r="C366" s="287" t="s">
        <v>1293</v>
      </c>
      <c r="D366" s="287" t="s">
        <v>1293</v>
      </c>
      <c r="E366" s="288">
        <f>E367+E368</f>
        <v>14.634</v>
      </c>
      <c r="F366" s="289">
        <f>F367+F368</f>
        <v>222914.78025399998</v>
      </c>
      <c r="G366" s="290">
        <v>89</v>
      </c>
      <c r="H366" s="289">
        <f>H367</f>
        <v>7830.4722099999999</v>
      </c>
      <c r="I366" s="289">
        <f t="shared" ref="I366:J366" si="30">I367</f>
        <v>0</v>
      </c>
      <c r="J366" s="289">
        <f t="shared" si="30"/>
        <v>0</v>
      </c>
      <c r="K366" s="292">
        <v>44855</v>
      </c>
      <c r="L366" s="308" t="s">
        <v>1296</v>
      </c>
      <c r="M366" s="308" t="s">
        <v>270</v>
      </c>
      <c r="N366" s="310" t="s">
        <v>1297</v>
      </c>
      <c r="O366" s="309" t="s">
        <v>227</v>
      </c>
      <c r="P366" s="308"/>
      <c r="Q366" s="309" t="s">
        <v>227</v>
      </c>
      <c r="R366" s="309" t="s">
        <v>227</v>
      </c>
      <c r="S366" s="477" t="s">
        <v>1461</v>
      </c>
      <c r="T366" s="164"/>
      <c r="U366" s="445"/>
      <c r="V366" s="43"/>
    </row>
    <row r="367" spans="1:31" s="44" customFormat="1" ht="191.25" customHeight="1" x14ac:dyDescent="0.25">
      <c r="A367" s="269" t="s">
        <v>1421</v>
      </c>
      <c r="B367" s="270" t="s">
        <v>42</v>
      </c>
      <c r="C367" s="271" t="s">
        <v>1293</v>
      </c>
      <c r="D367" s="272" t="s">
        <v>1527</v>
      </c>
      <c r="E367" s="273">
        <v>1.0229999999999999</v>
      </c>
      <c r="F367" s="320">
        <v>8798.2833840000003</v>
      </c>
      <c r="G367" s="322">
        <v>89</v>
      </c>
      <c r="H367" s="274">
        <f>ROUND(F367*G367/100,5)</f>
        <v>7830.4722099999999</v>
      </c>
      <c r="I367" s="274"/>
      <c r="J367" s="274"/>
      <c r="K367" s="299"/>
      <c r="L367" s="300"/>
      <c r="M367" s="300"/>
      <c r="N367" s="301"/>
      <c r="O367" s="302" t="s">
        <v>1294</v>
      </c>
      <c r="P367" s="329">
        <v>9</v>
      </c>
      <c r="Q367" s="329" t="s">
        <v>254</v>
      </c>
      <c r="R367" s="329" t="s">
        <v>254</v>
      </c>
      <c r="S367" s="472" t="s">
        <v>1295</v>
      </c>
      <c r="T367" s="164"/>
      <c r="U367" s="440"/>
      <c r="V367" s="43"/>
    </row>
    <row r="368" spans="1:31" s="297" customFormat="1" ht="104.25" customHeight="1" x14ac:dyDescent="0.25">
      <c r="A368" s="259" t="s">
        <v>233</v>
      </c>
      <c r="B368" s="260" t="s">
        <v>101</v>
      </c>
      <c r="C368" s="261" t="s">
        <v>1480</v>
      </c>
      <c r="D368" s="260" t="s">
        <v>101</v>
      </c>
      <c r="E368" s="262">
        <f>E369+E379+E382</f>
        <v>13.611000000000001</v>
      </c>
      <c r="F368" s="263">
        <f>F369+F379+F382</f>
        <v>214116.49686999997</v>
      </c>
      <c r="G368" s="264"/>
      <c r="H368" s="263">
        <f>H369+H379+H382</f>
        <v>5152.8833500000001</v>
      </c>
      <c r="I368" s="263">
        <f>I369+I379+I382</f>
        <v>0</v>
      </c>
      <c r="J368" s="263">
        <f>J369+J379+J382</f>
        <v>187434.85277999996</v>
      </c>
      <c r="K368" s="265"/>
      <c r="L368" s="265"/>
      <c r="M368" s="265"/>
      <c r="N368" s="267"/>
      <c r="O368" s="267"/>
      <c r="P368" s="267"/>
      <c r="Q368" s="325"/>
      <c r="R368" s="266"/>
      <c r="S368" s="470"/>
      <c r="T368" s="50"/>
      <c r="U368" s="438"/>
      <c r="V368" s="296"/>
      <c r="AE368" s="298"/>
    </row>
    <row r="369" spans="1:31" s="304" customFormat="1" ht="116.25" customHeight="1" x14ac:dyDescent="0.25">
      <c r="A369" s="285" t="s">
        <v>345</v>
      </c>
      <c r="B369" s="286" t="s">
        <v>101</v>
      </c>
      <c r="C369" s="287" t="s">
        <v>346</v>
      </c>
      <c r="D369" s="286" t="s">
        <v>346</v>
      </c>
      <c r="E369" s="288">
        <f>SUM(E370:E378)</f>
        <v>12.621</v>
      </c>
      <c r="F369" s="289">
        <f>SUM(F370:F378)</f>
        <v>208260.94760999997</v>
      </c>
      <c r="G369" s="290"/>
      <c r="H369" s="289">
        <f>SUM(H370:H378)</f>
        <v>0</v>
      </c>
      <c r="I369" s="289">
        <f t="shared" ref="I369:J369" si="31">SUM(I370:I378)</f>
        <v>0</v>
      </c>
      <c r="J369" s="289">
        <f t="shared" si="31"/>
        <v>187434.85277999996</v>
      </c>
      <c r="K369" s="291" t="s">
        <v>678</v>
      </c>
      <c r="L369" s="308" t="s">
        <v>679</v>
      </c>
      <c r="M369" s="308" t="s">
        <v>595</v>
      </c>
      <c r="N369" s="295" t="s">
        <v>253</v>
      </c>
      <c r="O369" s="310" t="s">
        <v>594</v>
      </c>
      <c r="P369" s="308"/>
      <c r="Q369" s="309" t="s">
        <v>227</v>
      </c>
      <c r="R369" s="309" t="s">
        <v>227</v>
      </c>
      <c r="S369" s="473"/>
      <c r="T369" s="165"/>
      <c r="U369" s="448"/>
      <c r="V369" s="303"/>
    </row>
    <row r="370" spans="1:31" s="268" customFormat="1" ht="65.25" customHeight="1" x14ac:dyDescent="0.25">
      <c r="A370" s="269" t="s">
        <v>347</v>
      </c>
      <c r="B370" s="270" t="s">
        <v>101</v>
      </c>
      <c r="C370" s="271" t="s">
        <v>346</v>
      </c>
      <c r="D370" s="272" t="s">
        <v>596</v>
      </c>
      <c r="E370" s="273">
        <v>2.81</v>
      </c>
      <c r="F370" s="320">
        <v>31277.955600000001</v>
      </c>
      <c r="G370" s="322">
        <v>90</v>
      </c>
      <c r="H370" s="274"/>
      <c r="I370" s="274"/>
      <c r="J370" s="274">
        <f>ROUNDDOWN(F370*G370/100,5)-0.00001</f>
        <v>28150.160029999999</v>
      </c>
      <c r="K370" s="299"/>
      <c r="L370" s="300"/>
      <c r="M370" s="300"/>
      <c r="N370" s="317"/>
      <c r="O370" s="329" t="s">
        <v>611</v>
      </c>
      <c r="P370" s="329">
        <v>10</v>
      </c>
      <c r="Q370" s="329" t="s">
        <v>254</v>
      </c>
      <c r="R370" s="330" t="s">
        <v>254</v>
      </c>
      <c r="S370" s="471" t="s">
        <v>227</v>
      </c>
      <c r="T370" s="49">
        <v>1</v>
      </c>
      <c r="U370" s="454"/>
      <c r="V370" s="326"/>
    </row>
    <row r="371" spans="1:31" s="297" customFormat="1" ht="102.75" customHeight="1" x14ac:dyDescent="0.25">
      <c r="A371" s="269" t="s">
        <v>348</v>
      </c>
      <c r="B371" s="270" t="s">
        <v>101</v>
      </c>
      <c r="C371" s="271" t="s">
        <v>346</v>
      </c>
      <c r="D371" s="272" t="s">
        <v>597</v>
      </c>
      <c r="E371" s="273">
        <v>2.21</v>
      </c>
      <c r="F371" s="320">
        <v>38818.474009999998</v>
      </c>
      <c r="G371" s="322">
        <v>90</v>
      </c>
      <c r="H371" s="274"/>
      <c r="I371" s="274"/>
      <c r="J371" s="274">
        <f t="shared" ref="J371:J378" si="32">ROUNDDOWN(F371*G371/100,5)</f>
        <v>34936.626600000003</v>
      </c>
      <c r="K371" s="299"/>
      <c r="L371" s="300"/>
      <c r="M371" s="300"/>
      <c r="N371" s="301"/>
      <c r="O371" s="329" t="s">
        <v>422</v>
      </c>
      <c r="P371" s="329">
        <v>6</v>
      </c>
      <c r="Q371" s="329" t="s">
        <v>254</v>
      </c>
      <c r="R371" s="327" t="s">
        <v>254</v>
      </c>
      <c r="S371" s="471" t="s">
        <v>227</v>
      </c>
      <c r="T371" s="50">
        <v>1</v>
      </c>
      <c r="U371" s="452"/>
      <c r="V371" s="296"/>
      <c r="AE371" s="298"/>
    </row>
    <row r="372" spans="1:31" s="332" customFormat="1" ht="117" customHeight="1" x14ac:dyDescent="0.25">
      <c r="A372" s="269" t="s">
        <v>349</v>
      </c>
      <c r="B372" s="270" t="s">
        <v>101</v>
      </c>
      <c r="C372" s="271" t="s">
        <v>346</v>
      </c>
      <c r="D372" s="272" t="s">
        <v>598</v>
      </c>
      <c r="E372" s="273">
        <v>0.92</v>
      </c>
      <c r="F372" s="320">
        <v>19287.38075</v>
      </c>
      <c r="G372" s="322">
        <v>90</v>
      </c>
      <c r="H372" s="274"/>
      <c r="I372" s="274"/>
      <c r="J372" s="274">
        <f t="shared" si="32"/>
        <v>17358.642670000001</v>
      </c>
      <c r="K372" s="299"/>
      <c r="L372" s="300"/>
      <c r="M372" s="300"/>
      <c r="N372" s="301"/>
      <c r="O372" s="329" t="s">
        <v>612</v>
      </c>
      <c r="P372" s="329">
        <v>9</v>
      </c>
      <c r="Q372" s="329" t="s">
        <v>254</v>
      </c>
      <c r="R372" s="327" t="s">
        <v>254</v>
      </c>
      <c r="S372" s="471" t="s">
        <v>227</v>
      </c>
      <c r="T372" s="50">
        <v>1</v>
      </c>
      <c r="U372" s="452"/>
      <c r="V372" s="331"/>
    </row>
    <row r="373" spans="1:31" s="304" customFormat="1" ht="135" customHeight="1" x14ac:dyDescent="0.25">
      <c r="A373" s="269" t="s">
        <v>350</v>
      </c>
      <c r="B373" s="270" t="s">
        <v>101</v>
      </c>
      <c r="C373" s="271" t="s">
        <v>346</v>
      </c>
      <c r="D373" s="272" t="s">
        <v>599</v>
      </c>
      <c r="E373" s="273">
        <v>2.0049999999999999</v>
      </c>
      <c r="F373" s="320">
        <v>25807.416639999999</v>
      </c>
      <c r="G373" s="322">
        <v>90</v>
      </c>
      <c r="H373" s="274"/>
      <c r="I373" s="274"/>
      <c r="J373" s="274">
        <f t="shared" si="32"/>
        <v>23226.67497</v>
      </c>
      <c r="K373" s="299"/>
      <c r="L373" s="300"/>
      <c r="M373" s="300"/>
      <c r="N373" s="301"/>
      <c r="O373" s="329" t="s">
        <v>615</v>
      </c>
      <c r="P373" s="329">
        <v>7</v>
      </c>
      <c r="Q373" s="329" t="s">
        <v>254</v>
      </c>
      <c r="R373" s="327" t="s">
        <v>254</v>
      </c>
      <c r="S373" s="471" t="s">
        <v>227</v>
      </c>
      <c r="T373" s="434">
        <v>1</v>
      </c>
      <c r="U373" s="442"/>
      <c r="V373" s="303"/>
    </row>
    <row r="374" spans="1:31" s="304" customFormat="1" ht="112.5" customHeight="1" x14ac:dyDescent="0.25">
      <c r="A374" s="269" t="s">
        <v>351</v>
      </c>
      <c r="B374" s="270" t="s">
        <v>101</v>
      </c>
      <c r="C374" s="271" t="s">
        <v>346</v>
      </c>
      <c r="D374" s="272" t="s">
        <v>600</v>
      </c>
      <c r="E374" s="273">
        <v>1.9460000000000002</v>
      </c>
      <c r="F374" s="320">
        <v>41541.282310000002</v>
      </c>
      <c r="G374" s="322">
        <v>90</v>
      </c>
      <c r="H374" s="274"/>
      <c r="I374" s="274"/>
      <c r="J374" s="274">
        <f t="shared" si="32"/>
        <v>37387.154069999997</v>
      </c>
      <c r="K374" s="299"/>
      <c r="L374" s="300"/>
      <c r="M374" s="300"/>
      <c r="N374" s="301"/>
      <c r="O374" s="329" t="s">
        <v>613</v>
      </c>
      <c r="P374" s="329">
        <v>9</v>
      </c>
      <c r="Q374" s="329" t="s">
        <v>254</v>
      </c>
      <c r="R374" s="327" t="s">
        <v>254</v>
      </c>
      <c r="S374" s="471" t="s">
        <v>227</v>
      </c>
      <c r="T374" s="434">
        <v>1</v>
      </c>
      <c r="U374" s="442"/>
      <c r="V374" s="303"/>
    </row>
    <row r="375" spans="1:31" s="304" customFormat="1" ht="123.75" customHeight="1" x14ac:dyDescent="0.25">
      <c r="A375" s="269" t="s">
        <v>352</v>
      </c>
      <c r="B375" s="270" t="s">
        <v>101</v>
      </c>
      <c r="C375" s="271" t="s">
        <v>346</v>
      </c>
      <c r="D375" s="272" t="s">
        <v>601</v>
      </c>
      <c r="E375" s="273">
        <v>1.5</v>
      </c>
      <c r="F375" s="320">
        <v>18826.874589999999</v>
      </c>
      <c r="G375" s="322">
        <v>90</v>
      </c>
      <c r="H375" s="274"/>
      <c r="I375" s="274"/>
      <c r="J375" s="274">
        <f>ROUNDDOWN(F375*G375/100,5)-0.00001</f>
        <v>16944.187119999999</v>
      </c>
      <c r="K375" s="299"/>
      <c r="L375" s="300"/>
      <c r="M375" s="300"/>
      <c r="N375" s="301"/>
      <c r="O375" s="329" t="s">
        <v>615</v>
      </c>
      <c r="P375" s="329">
        <v>8</v>
      </c>
      <c r="Q375" s="329" t="s">
        <v>254</v>
      </c>
      <c r="R375" s="327" t="s">
        <v>254</v>
      </c>
      <c r="S375" s="471" t="s">
        <v>227</v>
      </c>
      <c r="T375" s="50">
        <v>1</v>
      </c>
      <c r="U375" s="452"/>
      <c r="V375" s="303"/>
    </row>
    <row r="376" spans="1:31" s="304" customFormat="1" ht="116.25" customHeight="1" x14ac:dyDescent="0.25">
      <c r="A376" s="269" t="s">
        <v>605</v>
      </c>
      <c r="B376" s="270" t="s">
        <v>101</v>
      </c>
      <c r="C376" s="271" t="s">
        <v>346</v>
      </c>
      <c r="D376" s="272" t="s">
        <v>602</v>
      </c>
      <c r="E376" s="273">
        <v>0.68200000000000005</v>
      </c>
      <c r="F376" s="320">
        <v>11592.33805</v>
      </c>
      <c r="G376" s="322">
        <v>90</v>
      </c>
      <c r="H376" s="274"/>
      <c r="I376" s="274"/>
      <c r="J376" s="274">
        <f t="shared" si="32"/>
        <v>10433.104240000001</v>
      </c>
      <c r="K376" s="299"/>
      <c r="L376" s="300"/>
      <c r="M376" s="300"/>
      <c r="N376" s="301"/>
      <c r="O376" s="329" t="s">
        <v>608</v>
      </c>
      <c r="P376" s="329">
        <v>8</v>
      </c>
      <c r="Q376" s="329" t="s">
        <v>254</v>
      </c>
      <c r="R376" s="327" t="s">
        <v>254</v>
      </c>
      <c r="S376" s="471" t="s">
        <v>227</v>
      </c>
      <c r="T376" s="50">
        <v>1</v>
      </c>
      <c r="U376" s="452"/>
      <c r="V376" s="303"/>
    </row>
    <row r="377" spans="1:31" s="304" customFormat="1" ht="111.75" customHeight="1" x14ac:dyDescent="0.25">
      <c r="A377" s="269" t="s">
        <v>606</v>
      </c>
      <c r="B377" s="270" t="s">
        <v>101</v>
      </c>
      <c r="C377" s="271" t="s">
        <v>346</v>
      </c>
      <c r="D377" s="272" t="s">
        <v>603</v>
      </c>
      <c r="E377" s="273">
        <v>0.247</v>
      </c>
      <c r="F377" s="320">
        <v>7788.2499200000002</v>
      </c>
      <c r="G377" s="322">
        <v>90</v>
      </c>
      <c r="H377" s="274"/>
      <c r="I377" s="274"/>
      <c r="J377" s="274">
        <f t="shared" si="32"/>
        <v>7009.4249200000004</v>
      </c>
      <c r="K377" s="299"/>
      <c r="L377" s="300"/>
      <c r="M377" s="300"/>
      <c r="N377" s="301"/>
      <c r="O377" s="329" t="s">
        <v>609</v>
      </c>
      <c r="P377" s="329">
        <v>8</v>
      </c>
      <c r="Q377" s="329" t="s">
        <v>254</v>
      </c>
      <c r="R377" s="327" t="s">
        <v>254</v>
      </c>
      <c r="S377" s="471" t="s">
        <v>227</v>
      </c>
      <c r="T377" s="502">
        <v>1</v>
      </c>
      <c r="U377" s="466"/>
      <c r="V377" s="303"/>
    </row>
    <row r="378" spans="1:31" s="304" customFormat="1" ht="111.75" customHeight="1" x14ac:dyDescent="0.25">
      <c r="A378" s="269" t="s">
        <v>607</v>
      </c>
      <c r="B378" s="270" t="s">
        <v>101</v>
      </c>
      <c r="C378" s="271" t="s">
        <v>346</v>
      </c>
      <c r="D378" s="272" t="s">
        <v>604</v>
      </c>
      <c r="E378" s="273">
        <v>0.30099999999999999</v>
      </c>
      <c r="F378" s="320">
        <v>13320.97574</v>
      </c>
      <c r="G378" s="322">
        <v>90</v>
      </c>
      <c r="H378" s="274"/>
      <c r="I378" s="274"/>
      <c r="J378" s="274">
        <f t="shared" si="32"/>
        <v>11988.87816</v>
      </c>
      <c r="K378" s="299"/>
      <c r="L378" s="300"/>
      <c r="M378" s="300"/>
      <c r="N378" s="301"/>
      <c r="O378" s="329" t="s">
        <v>610</v>
      </c>
      <c r="P378" s="329">
        <v>8</v>
      </c>
      <c r="Q378" s="329" t="s">
        <v>254</v>
      </c>
      <c r="R378" s="327" t="s">
        <v>254</v>
      </c>
      <c r="S378" s="471" t="s">
        <v>227</v>
      </c>
      <c r="T378" s="502">
        <v>1</v>
      </c>
      <c r="U378" s="466"/>
      <c r="V378" s="303"/>
    </row>
    <row r="379" spans="1:31" s="304" customFormat="1" ht="146.25" customHeight="1" x14ac:dyDescent="0.25">
      <c r="A379" s="285" t="s">
        <v>1422</v>
      </c>
      <c r="B379" s="286" t="s">
        <v>101</v>
      </c>
      <c r="C379" s="287" t="s">
        <v>102</v>
      </c>
      <c r="D379" s="286" t="s">
        <v>102</v>
      </c>
      <c r="E379" s="288">
        <f>E380+E381</f>
        <v>0.39</v>
      </c>
      <c r="F379" s="289">
        <f>F380+F381</f>
        <v>3884.7024000000001</v>
      </c>
      <c r="G379" s="290">
        <f>G380</f>
        <v>88</v>
      </c>
      <c r="H379" s="289">
        <f>H380+H381</f>
        <v>3418.53811</v>
      </c>
      <c r="I379" s="289">
        <f t="shared" ref="I379" si="33">I380+I381</f>
        <v>0</v>
      </c>
      <c r="J379" s="289">
        <f t="shared" ref="J379" si="34">J380+J381</f>
        <v>0</v>
      </c>
      <c r="K379" s="291">
        <v>44853</v>
      </c>
      <c r="L379" s="308" t="s">
        <v>902</v>
      </c>
      <c r="M379" s="308" t="s">
        <v>903</v>
      </c>
      <c r="N379" s="392" t="s">
        <v>270</v>
      </c>
      <c r="O379" s="309" t="s">
        <v>227</v>
      </c>
      <c r="P379" s="308"/>
      <c r="Q379" s="308" t="s">
        <v>546</v>
      </c>
      <c r="R379" s="308" t="s">
        <v>227</v>
      </c>
      <c r="S379" s="475"/>
      <c r="T379" s="174"/>
      <c r="U379" s="443"/>
      <c r="V379" s="303"/>
    </row>
    <row r="380" spans="1:31" s="304" customFormat="1" ht="204.75" customHeight="1" x14ac:dyDescent="0.25">
      <c r="A380" s="269" t="s">
        <v>1423</v>
      </c>
      <c r="B380" s="270" t="s">
        <v>101</v>
      </c>
      <c r="C380" s="271" t="s">
        <v>102</v>
      </c>
      <c r="D380" s="272" t="s">
        <v>898</v>
      </c>
      <c r="E380" s="323">
        <v>0.17599999999999999</v>
      </c>
      <c r="F380" s="320">
        <v>1646.3579999999999</v>
      </c>
      <c r="G380" s="322">
        <v>88</v>
      </c>
      <c r="H380" s="274">
        <f>ROUNDDOWN(F380*G380/100,5)</f>
        <v>1448.79504</v>
      </c>
      <c r="I380" s="320"/>
      <c r="J380" s="320"/>
      <c r="K380" s="299"/>
      <c r="L380" s="300"/>
      <c r="M380" s="300"/>
      <c r="N380" s="306"/>
      <c r="O380" s="329" t="s">
        <v>438</v>
      </c>
      <c r="P380" s="300">
        <v>1</v>
      </c>
      <c r="Q380" s="329" t="s">
        <v>695</v>
      </c>
      <c r="R380" s="327" t="s">
        <v>254</v>
      </c>
      <c r="S380" s="472" t="s">
        <v>900</v>
      </c>
      <c r="T380" s="164"/>
      <c r="U380" s="440"/>
      <c r="V380" s="303"/>
    </row>
    <row r="381" spans="1:31" s="149" customFormat="1" ht="181.5" customHeight="1" x14ac:dyDescent="0.25">
      <c r="A381" s="345" t="s">
        <v>1424</v>
      </c>
      <c r="B381" s="270" t="s">
        <v>101</v>
      </c>
      <c r="C381" s="271" t="s">
        <v>102</v>
      </c>
      <c r="D381" s="272" t="s">
        <v>437</v>
      </c>
      <c r="E381" s="273">
        <v>0.214</v>
      </c>
      <c r="F381" s="320">
        <v>2238.3444</v>
      </c>
      <c r="G381" s="322">
        <v>88</v>
      </c>
      <c r="H381" s="274">
        <f>ROUNDDOWN(F381*G381/100,5)</f>
        <v>1969.74307</v>
      </c>
      <c r="I381" s="274"/>
      <c r="J381" s="274"/>
      <c r="K381" s="299"/>
      <c r="L381" s="300"/>
      <c r="M381" s="300"/>
      <c r="N381" s="301"/>
      <c r="O381" s="329" t="s">
        <v>899</v>
      </c>
      <c r="P381" s="329">
        <v>6</v>
      </c>
      <c r="Q381" s="329" t="s">
        <v>254</v>
      </c>
      <c r="R381" s="327" t="s">
        <v>254</v>
      </c>
      <c r="S381" s="472" t="s">
        <v>901</v>
      </c>
      <c r="T381" s="164"/>
      <c r="U381" s="440"/>
      <c r="V381" s="148"/>
    </row>
    <row r="382" spans="1:31" s="149" customFormat="1" ht="150.75" customHeight="1" x14ac:dyDescent="0.25">
      <c r="A382" s="285" t="s">
        <v>234</v>
      </c>
      <c r="B382" s="286" t="s">
        <v>101</v>
      </c>
      <c r="C382" s="287" t="s">
        <v>781</v>
      </c>
      <c r="D382" s="287" t="s">
        <v>781</v>
      </c>
      <c r="E382" s="288">
        <f>E383</f>
        <v>0.6</v>
      </c>
      <c r="F382" s="289">
        <f>F383</f>
        <v>1970.8468600000001</v>
      </c>
      <c r="G382" s="290">
        <v>88</v>
      </c>
      <c r="H382" s="289">
        <f>H383</f>
        <v>1734.3452400000001</v>
      </c>
      <c r="I382" s="289">
        <f t="shared" ref="I382:J382" si="35">I383</f>
        <v>0</v>
      </c>
      <c r="J382" s="289">
        <f t="shared" si="35"/>
        <v>0</v>
      </c>
      <c r="K382" s="291">
        <v>44851</v>
      </c>
      <c r="L382" s="308" t="s">
        <v>785</v>
      </c>
      <c r="M382" s="308" t="s">
        <v>786</v>
      </c>
      <c r="N382" s="310" t="s">
        <v>253</v>
      </c>
      <c r="O382" s="309" t="s">
        <v>227</v>
      </c>
      <c r="P382" s="308"/>
      <c r="Q382" s="308" t="s">
        <v>270</v>
      </c>
      <c r="R382" s="308" t="s">
        <v>227</v>
      </c>
      <c r="S382" s="473"/>
      <c r="T382" s="165"/>
      <c r="U382" s="441"/>
      <c r="V382" s="148"/>
    </row>
    <row r="383" spans="1:31" s="44" customFormat="1" ht="94.5" customHeight="1" x14ac:dyDescent="0.25">
      <c r="A383" s="345" t="s">
        <v>100</v>
      </c>
      <c r="B383" s="270" t="s">
        <v>101</v>
      </c>
      <c r="C383" s="271" t="s">
        <v>781</v>
      </c>
      <c r="D383" s="272" t="s">
        <v>782</v>
      </c>
      <c r="E383" s="273">
        <v>0.6</v>
      </c>
      <c r="F383" s="320">
        <v>1970.8468600000001</v>
      </c>
      <c r="G383" s="322">
        <v>88</v>
      </c>
      <c r="H383" s="274">
        <f>ROUND(F383*G383/100,5)</f>
        <v>1734.3452400000001</v>
      </c>
      <c r="I383" s="274"/>
      <c r="J383" s="274"/>
      <c r="K383" s="299"/>
      <c r="L383" s="300"/>
      <c r="M383" s="300"/>
      <c r="N383" s="301"/>
      <c r="O383" s="302" t="s">
        <v>783</v>
      </c>
      <c r="P383" s="329">
        <v>8</v>
      </c>
      <c r="Q383" s="329" t="s">
        <v>695</v>
      </c>
      <c r="R383" s="327" t="s">
        <v>254</v>
      </c>
      <c r="S383" s="472" t="s">
        <v>784</v>
      </c>
      <c r="T383" s="164"/>
      <c r="U383" s="440"/>
      <c r="V383" s="43"/>
    </row>
    <row r="384" spans="1:31" s="268" customFormat="1" ht="109.5" customHeight="1" x14ac:dyDescent="0.25">
      <c r="A384" s="259" t="s">
        <v>235</v>
      </c>
      <c r="B384" s="260" t="s">
        <v>41</v>
      </c>
      <c r="C384" s="261" t="s">
        <v>1444</v>
      </c>
      <c r="D384" s="260" t="s">
        <v>41</v>
      </c>
      <c r="E384" s="262">
        <f>E385+E387</f>
        <v>2.4400000000000004</v>
      </c>
      <c r="F384" s="263">
        <f>F385+F387</f>
        <v>51650.510999999999</v>
      </c>
      <c r="G384" s="264"/>
      <c r="H384" s="263">
        <f>H387+H385</f>
        <v>10403.69434</v>
      </c>
      <c r="I384" s="263">
        <f>I387+I385</f>
        <v>0</v>
      </c>
      <c r="J384" s="263">
        <f>J387+J385</f>
        <v>36784.468560000001</v>
      </c>
      <c r="K384" s="265"/>
      <c r="L384" s="265"/>
      <c r="M384" s="265"/>
      <c r="N384" s="267"/>
      <c r="O384" s="267"/>
      <c r="P384" s="267"/>
      <c r="Q384" s="325"/>
      <c r="R384" s="266"/>
      <c r="S384" s="470"/>
      <c r="T384" s="50"/>
      <c r="U384" s="438"/>
      <c r="V384" s="326"/>
    </row>
    <row r="385" spans="1:22" s="268" customFormat="1" ht="107.25" customHeight="1" x14ac:dyDescent="0.25">
      <c r="A385" s="319" t="s">
        <v>587</v>
      </c>
      <c r="B385" s="286" t="s">
        <v>41</v>
      </c>
      <c r="C385" s="287" t="s">
        <v>877</v>
      </c>
      <c r="D385" s="287" t="s">
        <v>877</v>
      </c>
      <c r="E385" s="288">
        <f>E386</f>
        <v>2.1800000000000002</v>
      </c>
      <c r="F385" s="289">
        <f>F386</f>
        <v>39553.192000000003</v>
      </c>
      <c r="G385" s="321"/>
      <c r="H385" s="289">
        <f>H386</f>
        <v>0</v>
      </c>
      <c r="I385" s="289">
        <f>I386</f>
        <v>0</v>
      </c>
      <c r="J385" s="289">
        <f>J386</f>
        <v>36784.468560000001</v>
      </c>
      <c r="K385" s="291">
        <v>44853</v>
      </c>
      <c r="L385" s="308" t="s">
        <v>882</v>
      </c>
      <c r="M385" s="308" t="s">
        <v>883</v>
      </c>
      <c r="N385" s="310" t="s">
        <v>253</v>
      </c>
      <c r="O385" s="309" t="s">
        <v>227</v>
      </c>
      <c r="P385" s="309"/>
      <c r="Q385" s="309" t="s">
        <v>227</v>
      </c>
      <c r="R385" s="310" t="s">
        <v>227</v>
      </c>
      <c r="S385" s="476" t="s">
        <v>227</v>
      </c>
      <c r="T385" s="434"/>
      <c r="U385" s="442"/>
      <c r="V385" s="326"/>
    </row>
    <row r="386" spans="1:22" s="268" customFormat="1" ht="139.5" customHeight="1" x14ac:dyDescent="0.25">
      <c r="A386" s="269" t="s">
        <v>588</v>
      </c>
      <c r="B386" s="270" t="s">
        <v>41</v>
      </c>
      <c r="C386" s="271" t="s">
        <v>877</v>
      </c>
      <c r="D386" s="272" t="s">
        <v>880</v>
      </c>
      <c r="E386" s="274">
        <v>2.1800000000000002</v>
      </c>
      <c r="F386" s="320">
        <v>39553.192000000003</v>
      </c>
      <c r="G386" s="322">
        <v>93</v>
      </c>
      <c r="H386" s="337"/>
      <c r="I386" s="313"/>
      <c r="J386" s="320">
        <f>ROUNDUP(F386*G386/100,5)</f>
        <v>36784.468560000001</v>
      </c>
      <c r="K386" s="278"/>
      <c r="L386" s="278"/>
      <c r="M386" s="278"/>
      <c r="N386" s="279"/>
      <c r="O386" s="390" t="s">
        <v>881</v>
      </c>
      <c r="P386" s="317">
        <v>16</v>
      </c>
      <c r="Q386" s="318" t="s">
        <v>254</v>
      </c>
      <c r="R386" s="316" t="s">
        <v>254</v>
      </c>
      <c r="S386" s="474" t="s">
        <v>227</v>
      </c>
      <c r="T386" s="434">
        <v>1</v>
      </c>
      <c r="U386" s="442"/>
      <c r="V386" s="326"/>
    </row>
    <row r="387" spans="1:22" s="268" customFormat="1" ht="117" customHeight="1" x14ac:dyDescent="0.25">
      <c r="A387" s="319" t="s">
        <v>878</v>
      </c>
      <c r="B387" s="286" t="s">
        <v>41</v>
      </c>
      <c r="C387" s="287" t="s">
        <v>590</v>
      </c>
      <c r="D387" s="287" t="s">
        <v>590</v>
      </c>
      <c r="E387" s="288">
        <f>E388</f>
        <v>0.26</v>
      </c>
      <c r="F387" s="289">
        <f>F388</f>
        <v>12097.319</v>
      </c>
      <c r="G387" s="321"/>
      <c r="H387" s="289">
        <f>H388</f>
        <v>10403.69434</v>
      </c>
      <c r="I387" s="289">
        <v>0</v>
      </c>
      <c r="J387" s="289">
        <v>0</v>
      </c>
      <c r="K387" s="291" t="s">
        <v>591</v>
      </c>
      <c r="L387" s="308" t="s">
        <v>592</v>
      </c>
      <c r="M387" s="308" t="s">
        <v>586</v>
      </c>
      <c r="N387" s="310" t="s">
        <v>253</v>
      </c>
      <c r="O387" s="309" t="s">
        <v>227</v>
      </c>
      <c r="P387" s="309"/>
      <c r="Q387" s="309" t="s">
        <v>227</v>
      </c>
      <c r="R387" s="310" t="s">
        <v>227</v>
      </c>
      <c r="S387" s="476" t="s">
        <v>227</v>
      </c>
      <c r="T387" s="434"/>
      <c r="U387" s="442"/>
      <c r="V387" s="326"/>
    </row>
    <row r="388" spans="1:22" s="268" customFormat="1" ht="114.75" customHeight="1" x14ac:dyDescent="0.25">
      <c r="A388" s="269" t="s">
        <v>879</v>
      </c>
      <c r="B388" s="270" t="s">
        <v>41</v>
      </c>
      <c r="C388" s="271" t="s">
        <v>590</v>
      </c>
      <c r="D388" s="272" t="s">
        <v>589</v>
      </c>
      <c r="E388" s="274">
        <v>0.26</v>
      </c>
      <c r="F388" s="320">
        <v>12097.319</v>
      </c>
      <c r="G388" s="322">
        <v>86</v>
      </c>
      <c r="H388" s="320">
        <f>ROUNDUP(F388*G388/100,5)</f>
        <v>10403.69434</v>
      </c>
      <c r="I388" s="313"/>
      <c r="J388" s="313"/>
      <c r="K388" s="278"/>
      <c r="L388" s="278"/>
      <c r="M388" s="278"/>
      <c r="N388" s="279"/>
      <c r="O388" s="317" t="s">
        <v>585</v>
      </c>
      <c r="P388" s="317">
        <v>5</v>
      </c>
      <c r="Q388" s="318" t="s">
        <v>254</v>
      </c>
      <c r="R388" s="316" t="s">
        <v>254</v>
      </c>
      <c r="S388" s="471" t="s">
        <v>1504</v>
      </c>
      <c r="T388" s="503">
        <v>1</v>
      </c>
      <c r="U388" s="467"/>
      <c r="V388" s="326"/>
    </row>
    <row r="389" spans="1:22" s="315" customFormat="1" ht="120.75" customHeight="1" x14ac:dyDescent="0.25">
      <c r="A389" s="259" t="s">
        <v>236</v>
      </c>
      <c r="B389" s="260" t="s">
        <v>31</v>
      </c>
      <c r="C389" s="261" t="s">
        <v>1445</v>
      </c>
      <c r="D389" s="260" t="s">
        <v>31</v>
      </c>
      <c r="E389" s="262">
        <f>E390+E394+E396+E399+E405+E409+E411+E401+E403+E413</f>
        <v>13.466999999999999</v>
      </c>
      <c r="F389" s="263">
        <f>F390+F394+F396+F399+F401+F403+F405+F409+F411+F413</f>
        <v>162888.93679000001</v>
      </c>
      <c r="G389" s="264"/>
      <c r="H389" s="263">
        <f>H390+H394+H396+H399+H405+H409+H411+H401+H403+H413</f>
        <v>15522.57703</v>
      </c>
      <c r="I389" s="263">
        <f>I390+I394+I396+I399+I405+I409+I411+I401+I403+I413</f>
        <v>25728.50491</v>
      </c>
      <c r="J389" s="263">
        <f>J390+J394+J396+J399+J405+J409+J411+J401+J403+J413</f>
        <v>100260.81809</v>
      </c>
      <c r="K389" s="265"/>
      <c r="L389" s="265"/>
      <c r="M389" s="265"/>
      <c r="N389" s="267"/>
      <c r="O389" s="267"/>
      <c r="P389" s="267"/>
      <c r="Q389" s="325"/>
      <c r="R389" s="266"/>
      <c r="S389" s="470"/>
      <c r="T389" s="50"/>
      <c r="U389" s="438"/>
      <c r="V389" s="314"/>
    </row>
    <row r="390" spans="1:22" s="297" customFormat="1" ht="72.75" customHeight="1" x14ac:dyDescent="0.25">
      <c r="A390" s="285" t="s">
        <v>237</v>
      </c>
      <c r="B390" s="286" t="s">
        <v>31</v>
      </c>
      <c r="C390" s="287" t="s">
        <v>89</v>
      </c>
      <c r="D390" s="286" t="s">
        <v>89</v>
      </c>
      <c r="E390" s="356">
        <f>SUM(E391:E393)</f>
        <v>3.6189999999999998</v>
      </c>
      <c r="F390" s="289">
        <f>SUM(F391:F393)</f>
        <v>46050.371930000001</v>
      </c>
      <c r="G390" s="290"/>
      <c r="H390" s="289">
        <f>SUM(H391:H393)</f>
        <v>0</v>
      </c>
      <c r="I390" s="289">
        <f>SUM(I391:I393)</f>
        <v>0</v>
      </c>
      <c r="J390" s="289">
        <f>SUM(J391:J393)</f>
        <v>41445.334719999999</v>
      </c>
      <c r="K390" s="291">
        <v>44853</v>
      </c>
      <c r="L390" s="308" t="s">
        <v>840</v>
      </c>
      <c r="M390" s="291" t="s">
        <v>841</v>
      </c>
      <c r="N390" s="310" t="s">
        <v>353</v>
      </c>
      <c r="O390" s="310" t="s">
        <v>227</v>
      </c>
      <c r="P390" s="334"/>
      <c r="Q390" s="309" t="s">
        <v>227</v>
      </c>
      <c r="R390" s="310" t="s">
        <v>227</v>
      </c>
      <c r="S390" s="476" t="s">
        <v>227</v>
      </c>
      <c r="T390" s="434"/>
      <c r="U390" s="442"/>
      <c r="V390" s="296"/>
    </row>
    <row r="391" spans="1:22" s="149" customFormat="1" ht="147.75" customHeight="1" x14ac:dyDescent="0.25">
      <c r="A391" s="269" t="s">
        <v>132</v>
      </c>
      <c r="B391" s="270" t="s">
        <v>31</v>
      </c>
      <c r="C391" s="271" t="s">
        <v>89</v>
      </c>
      <c r="D391" s="272" t="s">
        <v>493</v>
      </c>
      <c r="E391" s="274">
        <v>0.95899999999999996</v>
      </c>
      <c r="F391" s="320">
        <v>19771.65724</v>
      </c>
      <c r="G391" s="322">
        <v>90</v>
      </c>
      <c r="H391" s="274"/>
      <c r="I391" s="274"/>
      <c r="J391" s="274">
        <f t="shared" ref="J391:J393" si="36">ROUNDDOWN(F391*G391/100,5)</f>
        <v>17794.49151</v>
      </c>
      <c r="K391" s="300"/>
      <c r="L391" s="300"/>
      <c r="M391" s="300"/>
      <c r="N391" s="301"/>
      <c r="O391" s="302" t="s">
        <v>838</v>
      </c>
      <c r="P391" s="335">
        <v>8</v>
      </c>
      <c r="Q391" s="335" t="s">
        <v>254</v>
      </c>
      <c r="R391" s="306" t="s">
        <v>683</v>
      </c>
      <c r="S391" s="474" t="s">
        <v>1505</v>
      </c>
      <c r="T391" s="434">
        <v>1</v>
      </c>
      <c r="U391" s="442"/>
      <c r="V391" s="148"/>
    </row>
    <row r="392" spans="1:22" s="44" customFormat="1" ht="114" customHeight="1" x14ac:dyDescent="0.25">
      <c r="A392" s="269" t="s">
        <v>133</v>
      </c>
      <c r="B392" s="270" t="s">
        <v>31</v>
      </c>
      <c r="C392" s="271" t="s">
        <v>89</v>
      </c>
      <c r="D392" s="272" t="s">
        <v>837</v>
      </c>
      <c r="E392" s="274">
        <v>1.373</v>
      </c>
      <c r="F392" s="320">
        <v>12479.30386</v>
      </c>
      <c r="G392" s="322">
        <v>90</v>
      </c>
      <c r="H392" s="274"/>
      <c r="I392" s="274"/>
      <c r="J392" s="274">
        <f t="shared" si="36"/>
        <v>11231.37347</v>
      </c>
      <c r="K392" s="300"/>
      <c r="L392" s="300"/>
      <c r="M392" s="300"/>
      <c r="N392" s="301"/>
      <c r="O392" s="302" t="s">
        <v>839</v>
      </c>
      <c r="P392" s="335">
        <v>8</v>
      </c>
      <c r="Q392" s="335" t="s">
        <v>254</v>
      </c>
      <c r="R392" s="306" t="s">
        <v>683</v>
      </c>
      <c r="S392" s="474" t="s">
        <v>1505</v>
      </c>
      <c r="T392" s="434">
        <v>1</v>
      </c>
      <c r="U392" s="442"/>
      <c r="V392" s="43"/>
    </row>
    <row r="393" spans="1:22" s="44" customFormat="1" ht="114" customHeight="1" x14ac:dyDescent="0.25">
      <c r="A393" s="269" t="s">
        <v>134</v>
      </c>
      <c r="B393" s="270" t="s">
        <v>31</v>
      </c>
      <c r="C393" s="271" t="s">
        <v>89</v>
      </c>
      <c r="D393" s="272" t="s">
        <v>494</v>
      </c>
      <c r="E393" s="274">
        <v>1.2869999999999999</v>
      </c>
      <c r="F393" s="320">
        <v>13799.410830000001</v>
      </c>
      <c r="G393" s="322">
        <v>90</v>
      </c>
      <c r="H393" s="274"/>
      <c r="I393" s="274"/>
      <c r="J393" s="274">
        <f t="shared" si="36"/>
        <v>12419.46974</v>
      </c>
      <c r="K393" s="300"/>
      <c r="L393" s="300"/>
      <c r="M393" s="300"/>
      <c r="N393" s="301"/>
      <c r="O393" s="302" t="s">
        <v>839</v>
      </c>
      <c r="P393" s="335">
        <v>8</v>
      </c>
      <c r="Q393" s="335" t="s">
        <v>254</v>
      </c>
      <c r="R393" s="306" t="s">
        <v>683</v>
      </c>
      <c r="S393" s="474" t="s">
        <v>1505</v>
      </c>
      <c r="T393" s="434">
        <v>1</v>
      </c>
      <c r="U393" s="442"/>
      <c r="V393" s="43"/>
    </row>
    <row r="394" spans="1:22" s="44" customFormat="1" ht="114" customHeight="1" x14ac:dyDescent="0.25">
      <c r="A394" s="285" t="s">
        <v>238</v>
      </c>
      <c r="B394" s="286" t="s">
        <v>31</v>
      </c>
      <c r="C394" s="287" t="s">
        <v>140</v>
      </c>
      <c r="D394" s="286" t="s">
        <v>140</v>
      </c>
      <c r="E394" s="356">
        <f t="shared" ref="E394:H394" si="37">E395</f>
        <v>1.17</v>
      </c>
      <c r="F394" s="289">
        <f t="shared" si="37"/>
        <v>11718.12133</v>
      </c>
      <c r="G394" s="290">
        <f t="shared" si="37"/>
        <v>90</v>
      </c>
      <c r="H394" s="289">
        <f t="shared" si="37"/>
        <v>0</v>
      </c>
      <c r="I394" s="289">
        <f>I395</f>
        <v>10546.3092</v>
      </c>
      <c r="J394" s="289">
        <f>J395</f>
        <v>0</v>
      </c>
      <c r="K394" s="291">
        <v>44853</v>
      </c>
      <c r="L394" s="308" t="s">
        <v>920</v>
      </c>
      <c r="M394" s="291" t="s">
        <v>921</v>
      </c>
      <c r="N394" s="295" t="s">
        <v>253</v>
      </c>
      <c r="O394" s="295" t="s">
        <v>227</v>
      </c>
      <c r="P394" s="334"/>
      <c r="Q394" s="307" t="s">
        <v>227</v>
      </c>
      <c r="R394" s="295" t="s">
        <v>227</v>
      </c>
      <c r="S394" s="476" t="s">
        <v>227</v>
      </c>
      <c r="T394" s="434"/>
      <c r="U394" s="442"/>
      <c r="V394" s="43"/>
    </row>
    <row r="395" spans="1:22" s="44" customFormat="1" ht="114" customHeight="1" x14ac:dyDescent="0.25">
      <c r="A395" s="269" t="s">
        <v>139</v>
      </c>
      <c r="B395" s="270" t="s">
        <v>31</v>
      </c>
      <c r="C395" s="271" t="s">
        <v>140</v>
      </c>
      <c r="D395" s="272" t="s">
        <v>372</v>
      </c>
      <c r="E395" s="274">
        <v>1.17</v>
      </c>
      <c r="F395" s="320">
        <v>11718.12133</v>
      </c>
      <c r="G395" s="322">
        <v>90</v>
      </c>
      <c r="H395" s="274"/>
      <c r="I395" s="274">
        <f>ROUND(F395*G395/100,5)</f>
        <v>10546.3092</v>
      </c>
      <c r="J395" s="332"/>
      <c r="K395" s="300"/>
      <c r="L395" s="300"/>
      <c r="M395" s="300"/>
      <c r="N395" s="317"/>
      <c r="O395" s="280" t="s">
        <v>928</v>
      </c>
      <c r="P395" s="342">
        <v>13</v>
      </c>
      <c r="Q395" s="342" t="s">
        <v>254</v>
      </c>
      <c r="R395" s="342" t="s">
        <v>254</v>
      </c>
      <c r="S395" s="474" t="s">
        <v>227</v>
      </c>
      <c r="T395" s="434">
        <v>1</v>
      </c>
      <c r="U395" s="442"/>
      <c r="V395" s="43"/>
    </row>
    <row r="396" spans="1:22" s="152" customFormat="1" ht="69.75" customHeight="1" x14ac:dyDescent="0.25">
      <c r="A396" s="285" t="s">
        <v>354</v>
      </c>
      <c r="B396" s="286" t="s">
        <v>31</v>
      </c>
      <c r="C396" s="287" t="s">
        <v>387</v>
      </c>
      <c r="D396" s="286" t="s">
        <v>387</v>
      </c>
      <c r="E396" s="356">
        <f>SUBTOTAL(9,E397:E398)</f>
        <v>0.94099999999999995</v>
      </c>
      <c r="F396" s="289">
        <f>SUM(F397:F398)</f>
        <v>6231.8739999999998</v>
      </c>
      <c r="G396" s="290">
        <v>90</v>
      </c>
      <c r="H396" s="289">
        <f>SUM(H397:H398)</f>
        <v>0</v>
      </c>
      <c r="I396" s="289">
        <f>SUM(I397:I398)</f>
        <v>0</v>
      </c>
      <c r="J396" s="289">
        <f>SUM(J397:J398)</f>
        <v>5546.3678600000003</v>
      </c>
      <c r="K396" s="291">
        <v>44851</v>
      </c>
      <c r="L396" s="308" t="s">
        <v>780</v>
      </c>
      <c r="M396" s="291" t="s">
        <v>388</v>
      </c>
      <c r="N396" s="295" t="s">
        <v>253</v>
      </c>
      <c r="O396" s="295" t="s">
        <v>227</v>
      </c>
      <c r="P396" s="334"/>
      <c r="Q396" s="307" t="s">
        <v>270</v>
      </c>
      <c r="R396" s="295" t="s">
        <v>227</v>
      </c>
      <c r="S396" s="473"/>
      <c r="T396" s="165"/>
      <c r="U396" s="441"/>
      <c r="V396" s="151"/>
    </row>
    <row r="397" spans="1:22" s="332" customFormat="1" ht="99.75" customHeight="1" x14ac:dyDescent="0.25">
      <c r="A397" s="269" t="s">
        <v>356</v>
      </c>
      <c r="B397" s="270" t="s">
        <v>31</v>
      </c>
      <c r="C397" s="271" t="s">
        <v>387</v>
      </c>
      <c r="D397" s="272" t="s">
        <v>779</v>
      </c>
      <c r="E397" s="274">
        <v>0.36599999999999999</v>
      </c>
      <c r="F397" s="320">
        <v>1974.2439999999999</v>
      </c>
      <c r="G397" s="322">
        <v>89</v>
      </c>
      <c r="H397" s="382"/>
      <c r="I397" s="274"/>
      <c r="J397" s="274">
        <f>ROUND(F397*G397/100,5)</f>
        <v>1757.07716</v>
      </c>
      <c r="K397" s="300"/>
      <c r="L397" s="300"/>
      <c r="M397" s="300"/>
      <c r="N397" s="317"/>
      <c r="O397" s="280" t="s">
        <v>389</v>
      </c>
      <c r="P397" s="342">
        <v>15</v>
      </c>
      <c r="Q397" s="342" t="s">
        <v>695</v>
      </c>
      <c r="R397" s="342" t="s">
        <v>254</v>
      </c>
      <c r="S397" s="472" t="s">
        <v>778</v>
      </c>
      <c r="T397" s="164"/>
      <c r="U397" s="440"/>
      <c r="V397" s="331"/>
    </row>
    <row r="398" spans="1:22" s="332" customFormat="1" ht="114.75" customHeight="1" x14ac:dyDescent="0.25">
      <c r="A398" s="269" t="s">
        <v>357</v>
      </c>
      <c r="B398" s="270" t="s">
        <v>31</v>
      </c>
      <c r="C398" s="271" t="s">
        <v>387</v>
      </c>
      <c r="D398" s="272" t="s">
        <v>390</v>
      </c>
      <c r="E398" s="274">
        <v>0.57499999999999996</v>
      </c>
      <c r="F398" s="320">
        <v>4257.63</v>
      </c>
      <c r="G398" s="322">
        <v>89</v>
      </c>
      <c r="H398" s="382"/>
      <c r="I398" s="274"/>
      <c r="J398" s="274">
        <f>ROUND(F398*G398/100,5)</f>
        <v>3789.2907</v>
      </c>
      <c r="K398" s="300"/>
      <c r="L398" s="300"/>
      <c r="M398" s="300"/>
      <c r="N398" s="317"/>
      <c r="O398" s="280" t="s">
        <v>391</v>
      </c>
      <c r="P398" s="342">
        <v>10</v>
      </c>
      <c r="Q398" s="342" t="s">
        <v>695</v>
      </c>
      <c r="R398" s="342" t="s">
        <v>254</v>
      </c>
      <c r="S398" s="472" t="s">
        <v>778</v>
      </c>
      <c r="T398" s="164"/>
      <c r="U398" s="440"/>
      <c r="V398" s="331"/>
    </row>
    <row r="399" spans="1:22" s="383" customFormat="1" ht="129.75" customHeight="1" x14ac:dyDescent="0.25">
      <c r="A399" s="285" t="s">
        <v>239</v>
      </c>
      <c r="B399" s="286" t="s">
        <v>31</v>
      </c>
      <c r="C399" s="287" t="s">
        <v>355</v>
      </c>
      <c r="D399" s="286" t="s">
        <v>355</v>
      </c>
      <c r="E399" s="356">
        <f>E400</f>
        <v>0.94450000000000001</v>
      </c>
      <c r="F399" s="289">
        <f>F400</f>
        <v>14330.77547</v>
      </c>
      <c r="G399" s="290">
        <v>92</v>
      </c>
      <c r="H399" s="289">
        <f>H400</f>
        <v>0</v>
      </c>
      <c r="I399" s="289">
        <f>I400</f>
        <v>0</v>
      </c>
      <c r="J399" s="289">
        <f>J400</f>
        <v>13184.31343</v>
      </c>
      <c r="K399" s="291">
        <v>44853</v>
      </c>
      <c r="L399" s="308" t="s">
        <v>861</v>
      </c>
      <c r="M399" s="291" t="s">
        <v>862</v>
      </c>
      <c r="N399" s="310" t="s">
        <v>253</v>
      </c>
      <c r="O399" s="309" t="s">
        <v>227</v>
      </c>
      <c r="P399" s="334"/>
      <c r="Q399" s="309" t="s">
        <v>227</v>
      </c>
      <c r="R399" s="309" t="s">
        <v>227</v>
      </c>
      <c r="S399" s="473"/>
      <c r="T399" s="165"/>
      <c r="U399" s="441"/>
      <c r="V399" s="423"/>
    </row>
    <row r="400" spans="1:22" s="171" customFormat="1" ht="199.5" customHeight="1" x14ac:dyDescent="0.25">
      <c r="A400" s="269" t="s">
        <v>55</v>
      </c>
      <c r="B400" s="270" t="s">
        <v>31</v>
      </c>
      <c r="C400" s="271" t="s">
        <v>355</v>
      </c>
      <c r="D400" s="272" t="s">
        <v>859</v>
      </c>
      <c r="E400" s="274">
        <v>0.94450000000000001</v>
      </c>
      <c r="F400" s="320">
        <v>14330.77547</v>
      </c>
      <c r="G400" s="322">
        <v>92</v>
      </c>
      <c r="H400" s="304"/>
      <c r="I400" s="274"/>
      <c r="J400" s="274">
        <f>ROUNDDOWN(F400*G400/100,5)</f>
        <v>13184.31343</v>
      </c>
      <c r="K400" s="300"/>
      <c r="L400" s="300"/>
      <c r="M400" s="300"/>
      <c r="N400" s="301"/>
      <c r="O400" s="302" t="s">
        <v>860</v>
      </c>
      <c r="P400" s="335">
        <v>8</v>
      </c>
      <c r="Q400" s="335" t="s">
        <v>254</v>
      </c>
      <c r="R400" s="306" t="s">
        <v>254</v>
      </c>
      <c r="S400" s="472" t="s">
        <v>1523</v>
      </c>
      <c r="T400" s="164"/>
      <c r="U400" s="440"/>
      <c r="V400" s="170"/>
    </row>
    <row r="401" spans="1:22" s="44" customFormat="1" ht="135" customHeight="1" x14ac:dyDescent="0.25">
      <c r="A401" s="285" t="s">
        <v>240</v>
      </c>
      <c r="B401" s="286" t="s">
        <v>31</v>
      </c>
      <c r="C401" s="287" t="s">
        <v>56</v>
      </c>
      <c r="D401" s="287" t="s">
        <v>56</v>
      </c>
      <c r="E401" s="356">
        <f>E402</f>
        <v>0.20799999999999999</v>
      </c>
      <c r="F401" s="289">
        <f>F402</f>
        <v>4030.4412000000002</v>
      </c>
      <c r="G401" s="290">
        <v>93</v>
      </c>
      <c r="H401" s="289">
        <f>H402</f>
        <v>3748.3103099999998</v>
      </c>
      <c r="I401" s="289">
        <f>I402</f>
        <v>0</v>
      </c>
      <c r="J401" s="289">
        <f>J402</f>
        <v>0</v>
      </c>
      <c r="K401" s="292">
        <v>44855</v>
      </c>
      <c r="L401" s="308" t="s">
        <v>1194</v>
      </c>
      <c r="M401" s="291" t="s">
        <v>1195</v>
      </c>
      <c r="N401" s="310" t="s">
        <v>253</v>
      </c>
      <c r="O401" s="309" t="s">
        <v>227</v>
      </c>
      <c r="P401" s="334"/>
      <c r="Q401" s="309" t="s">
        <v>227</v>
      </c>
      <c r="R401" s="309" t="s">
        <v>227</v>
      </c>
      <c r="S401" s="481" t="s">
        <v>1622</v>
      </c>
      <c r="T401" s="164"/>
      <c r="U401" s="454"/>
      <c r="V401" s="43"/>
    </row>
    <row r="402" spans="1:22" s="44" customFormat="1" ht="206.25" customHeight="1" x14ac:dyDescent="0.25">
      <c r="A402" s="269" t="s">
        <v>30</v>
      </c>
      <c r="B402" s="270" t="s">
        <v>31</v>
      </c>
      <c r="C402" s="271" t="s">
        <v>56</v>
      </c>
      <c r="D402" s="272" t="s">
        <v>1193</v>
      </c>
      <c r="E402" s="274">
        <v>0.20799999999999999</v>
      </c>
      <c r="F402" s="320">
        <v>4030.4412000000002</v>
      </c>
      <c r="G402" s="322">
        <v>93</v>
      </c>
      <c r="H402" s="274">
        <f>ROUNDDOWN(F402*G402/100,5)</f>
        <v>3748.3103099999998</v>
      </c>
      <c r="I402" s="274"/>
      <c r="J402" s="304"/>
      <c r="K402" s="300"/>
      <c r="L402" s="300"/>
      <c r="M402" s="300"/>
      <c r="N402" s="301"/>
      <c r="O402" s="302" t="s">
        <v>1594</v>
      </c>
      <c r="P402" s="335">
        <v>9</v>
      </c>
      <c r="Q402" s="335" t="s">
        <v>254</v>
      </c>
      <c r="R402" s="306" t="s">
        <v>254</v>
      </c>
      <c r="S402" s="471" t="s">
        <v>227</v>
      </c>
      <c r="T402" s="49">
        <v>1</v>
      </c>
      <c r="U402" s="439"/>
      <c r="V402" s="43"/>
    </row>
    <row r="403" spans="1:22" s="44" customFormat="1" ht="150" customHeight="1" x14ac:dyDescent="0.25">
      <c r="A403" s="285" t="s">
        <v>241</v>
      </c>
      <c r="B403" s="286" t="s">
        <v>31</v>
      </c>
      <c r="C403" s="287" t="s">
        <v>1230</v>
      </c>
      <c r="D403" s="287" t="s">
        <v>1230</v>
      </c>
      <c r="E403" s="356">
        <f>E404</f>
        <v>0.3715</v>
      </c>
      <c r="F403" s="289">
        <f>F404</f>
        <v>3926.6000899999999</v>
      </c>
      <c r="G403" s="290">
        <v>91</v>
      </c>
      <c r="H403" s="289">
        <f>H404</f>
        <v>0</v>
      </c>
      <c r="I403" s="289">
        <f>I409+I410</f>
        <v>0</v>
      </c>
      <c r="J403" s="289">
        <f>J404</f>
        <v>3573.2060799999999</v>
      </c>
      <c r="K403" s="414">
        <v>44854</v>
      </c>
      <c r="L403" s="308" t="s">
        <v>1232</v>
      </c>
      <c r="M403" s="291" t="s">
        <v>1195</v>
      </c>
      <c r="N403" s="310" t="s">
        <v>253</v>
      </c>
      <c r="O403" s="309" t="s">
        <v>227</v>
      </c>
      <c r="P403" s="334"/>
      <c r="Q403" s="309" t="s">
        <v>227</v>
      </c>
      <c r="R403" s="309" t="s">
        <v>227</v>
      </c>
      <c r="S403" s="481" t="s">
        <v>227</v>
      </c>
      <c r="T403" s="49"/>
      <c r="U403" s="439"/>
      <c r="V403" s="43"/>
    </row>
    <row r="404" spans="1:22" s="44" customFormat="1" ht="155.25" customHeight="1" x14ac:dyDescent="0.25">
      <c r="A404" s="269" t="s">
        <v>149</v>
      </c>
      <c r="B404" s="270" t="s">
        <v>31</v>
      </c>
      <c r="C404" s="271" t="s">
        <v>1230</v>
      </c>
      <c r="D404" s="272" t="s">
        <v>1231</v>
      </c>
      <c r="E404" s="274">
        <v>0.3715</v>
      </c>
      <c r="F404" s="320">
        <v>3926.6000899999999</v>
      </c>
      <c r="G404" s="322">
        <v>91</v>
      </c>
      <c r="H404" s="304"/>
      <c r="I404" s="274"/>
      <c r="J404" s="274">
        <f>ROUNDDOWN(F404*G404/100,5)</f>
        <v>3573.2060799999999</v>
      </c>
      <c r="K404" s="300"/>
      <c r="L404" s="300"/>
      <c r="M404" s="300"/>
      <c r="N404" s="301"/>
      <c r="O404" s="302" t="s">
        <v>1233</v>
      </c>
      <c r="P404" s="335">
        <v>10</v>
      </c>
      <c r="Q404" s="335" t="s">
        <v>254</v>
      </c>
      <c r="R404" s="306" t="s">
        <v>254</v>
      </c>
      <c r="S404" s="471" t="s">
        <v>227</v>
      </c>
      <c r="T404" s="49">
        <v>1</v>
      </c>
      <c r="U404" s="439"/>
      <c r="V404" s="43"/>
    </row>
    <row r="405" spans="1:22" s="297" customFormat="1" ht="144" customHeight="1" x14ac:dyDescent="0.25">
      <c r="A405" s="285" t="s">
        <v>242</v>
      </c>
      <c r="B405" s="286" t="s">
        <v>31</v>
      </c>
      <c r="C405" s="287" t="s">
        <v>150</v>
      </c>
      <c r="D405" s="286" t="s">
        <v>150</v>
      </c>
      <c r="E405" s="288">
        <f>E406+E407+E408</f>
        <v>1.246</v>
      </c>
      <c r="F405" s="289">
        <f>F406+F407+F408</f>
        <v>6255.2647999999999</v>
      </c>
      <c r="G405" s="290">
        <f>G408</f>
        <v>91</v>
      </c>
      <c r="H405" s="289">
        <f>H406</f>
        <v>0</v>
      </c>
      <c r="I405" s="289">
        <f>I406+I407</f>
        <v>3435.2789400000001</v>
      </c>
      <c r="J405" s="289">
        <f>J408</f>
        <v>2257.0120299999999</v>
      </c>
      <c r="K405" s="292">
        <v>44855</v>
      </c>
      <c r="L405" s="308" t="s">
        <v>1272</v>
      </c>
      <c r="M405" s="380" t="s">
        <v>270</v>
      </c>
      <c r="N405" s="310" t="s">
        <v>253</v>
      </c>
      <c r="O405" s="309" t="s">
        <v>227</v>
      </c>
      <c r="P405" s="309"/>
      <c r="Q405" s="309" t="s">
        <v>227</v>
      </c>
      <c r="R405" s="309" t="s">
        <v>227</v>
      </c>
      <c r="S405" s="477" t="s">
        <v>1462</v>
      </c>
      <c r="T405" s="164"/>
      <c r="U405" s="445"/>
      <c r="V405" s="296"/>
    </row>
    <row r="406" spans="1:22" s="297" customFormat="1" ht="121.5" customHeight="1" x14ac:dyDescent="0.25">
      <c r="A406" s="269" t="s">
        <v>1425</v>
      </c>
      <c r="B406" s="270" t="s">
        <v>31</v>
      </c>
      <c r="C406" s="271" t="s">
        <v>150</v>
      </c>
      <c r="D406" s="272" t="s">
        <v>1266</v>
      </c>
      <c r="E406" s="273">
        <v>0.66</v>
      </c>
      <c r="F406" s="320">
        <v>2558.2869999999998</v>
      </c>
      <c r="G406" s="322">
        <v>91</v>
      </c>
      <c r="H406" s="385"/>
      <c r="I406" s="274">
        <f>ROUND(F406*G406/100,5)</f>
        <v>2328.04117</v>
      </c>
      <c r="J406" s="274"/>
      <c r="K406" s="300"/>
      <c r="L406" s="300"/>
      <c r="M406" s="300"/>
      <c r="N406" s="317"/>
      <c r="O406" s="330" t="s">
        <v>294</v>
      </c>
      <c r="P406" s="342">
        <v>6</v>
      </c>
      <c r="Q406" s="342" t="s">
        <v>254</v>
      </c>
      <c r="R406" s="342" t="s">
        <v>254</v>
      </c>
      <c r="S406" s="472" t="s">
        <v>1269</v>
      </c>
      <c r="T406" s="164"/>
      <c r="U406" s="440"/>
      <c r="V406" s="296"/>
    </row>
    <row r="407" spans="1:22" s="297" customFormat="1" ht="95.25" customHeight="1" x14ac:dyDescent="0.25">
      <c r="A407" s="269" t="s">
        <v>532</v>
      </c>
      <c r="B407" s="270" t="s">
        <v>31</v>
      </c>
      <c r="C407" s="271" t="s">
        <v>150</v>
      </c>
      <c r="D407" s="272" t="s">
        <v>1267</v>
      </c>
      <c r="E407" s="273">
        <v>0.28000000000000003</v>
      </c>
      <c r="F407" s="320">
        <v>1216.7447999999999</v>
      </c>
      <c r="G407" s="322">
        <v>91</v>
      </c>
      <c r="H407" s="385"/>
      <c r="I407" s="274">
        <f>ROUND(F407*G407/100,5)</f>
        <v>1107.23777</v>
      </c>
      <c r="J407" s="274"/>
      <c r="K407" s="300"/>
      <c r="L407" s="300"/>
      <c r="M407" s="300"/>
      <c r="N407" s="317"/>
      <c r="O407" s="330" t="s">
        <v>294</v>
      </c>
      <c r="P407" s="342">
        <v>6</v>
      </c>
      <c r="Q407" s="342" t="s">
        <v>254</v>
      </c>
      <c r="R407" s="342" t="s">
        <v>254</v>
      </c>
      <c r="S407" s="472" t="s">
        <v>1270</v>
      </c>
      <c r="T407" s="164"/>
      <c r="U407" s="440"/>
      <c r="V407" s="296"/>
    </row>
    <row r="408" spans="1:22" s="304" customFormat="1" ht="108" customHeight="1" x14ac:dyDescent="0.25">
      <c r="A408" s="269" t="s">
        <v>533</v>
      </c>
      <c r="B408" s="270" t="s">
        <v>31</v>
      </c>
      <c r="C408" s="271" t="s">
        <v>150</v>
      </c>
      <c r="D408" s="272" t="s">
        <v>1268</v>
      </c>
      <c r="E408" s="273">
        <v>0.30599999999999999</v>
      </c>
      <c r="F408" s="320">
        <v>2480.2330000000002</v>
      </c>
      <c r="G408" s="322">
        <v>91</v>
      </c>
      <c r="I408" s="274"/>
      <c r="J408" s="274">
        <f>ROUND(F408*G408/100,5)</f>
        <v>2257.0120299999999</v>
      </c>
      <c r="K408" s="300"/>
      <c r="L408" s="300"/>
      <c r="M408" s="300"/>
      <c r="N408" s="317"/>
      <c r="O408" s="330" t="s">
        <v>487</v>
      </c>
      <c r="P408" s="342">
        <v>5</v>
      </c>
      <c r="Q408" s="342" t="s">
        <v>254</v>
      </c>
      <c r="R408" s="342" t="s">
        <v>254</v>
      </c>
      <c r="S408" s="472" t="s">
        <v>1271</v>
      </c>
      <c r="T408" s="164"/>
      <c r="U408" s="440"/>
      <c r="V408" s="303"/>
    </row>
    <row r="409" spans="1:22" s="149" customFormat="1" ht="73.5" customHeight="1" x14ac:dyDescent="0.25">
      <c r="A409" s="285" t="s">
        <v>1426</v>
      </c>
      <c r="B409" s="286" t="s">
        <v>31</v>
      </c>
      <c r="C409" s="287" t="s">
        <v>46</v>
      </c>
      <c r="D409" s="287" t="s">
        <v>46</v>
      </c>
      <c r="E409" s="288">
        <f>E410</f>
        <v>0.73699999999999999</v>
      </c>
      <c r="F409" s="289">
        <f>F410</f>
        <v>6384.7799699999996</v>
      </c>
      <c r="G409" s="290">
        <v>90</v>
      </c>
      <c r="H409" s="289">
        <f>H410</f>
        <v>5746.3019700000004</v>
      </c>
      <c r="I409" s="289">
        <f t="shared" ref="I409:J409" si="38">I410</f>
        <v>0</v>
      </c>
      <c r="J409" s="289">
        <f t="shared" si="38"/>
        <v>0</v>
      </c>
      <c r="K409" s="291">
        <v>44852</v>
      </c>
      <c r="L409" s="308" t="s">
        <v>822</v>
      </c>
      <c r="M409" s="308" t="s">
        <v>823</v>
      </c>
      <c r="N409" s="310" t="s">
        <v>253</v>
      </c>
      <c r="O409" s="309" t="s">
        <v>227</v>
      </c>
      <c r="P409" s="309"/>
      <c r="Q409" s="309" t="s">
        <v>227</v>
      </c>
      <c r="R409" s="309" t="s">
        <v>227</v>
      </c>
      <c r="S409" s="473"/>
      <c r="T409" s="165"/>
      <c r="U409" s="441"/>
      <c r="V409" s="148"/>
    </row>
    <row r="410" spans="1:22" s="182" customFormat="1" ht="112.5" customHeight="1" x14ac:dyDescent="0.25">
      <c r="A410" s="269" t="s">
        <v>1427</v>
      </c>
      <c r="B410" s="270" t="s">
        <v>31</v>
      </c>
      <c r="C410" s="271" t="s">
        <v>46</v>
      </c>
      <c r="D410" s="272" t="s">
        <v>821</v>
      </c>
      <c r="E410" s="273">
        <v>0.73699999999999999</v>
      </c>
      <c r="F410" s="274">
        <v>6384.7799699999996</v>
      </c>
      <c r="G410" s="275">
        <v>90</v>
      </c>
      <c r="H410" s="274">
        <f>ROUND(F410*G410/100,5)</f>
        <v>5746.3019700000004</v>
      </c>
      <c r="I410" s="274"/>
      <c r="J410" s="274"/>
      <c r="K410" s="299"/>
      <c r="L410" s="300"/>
      <c r="M410" s="300"/>
      <c r="N410" s="301"/>
      <c r="O410" s="302" t="s">
        <v>507</v>
      </c>
      <c r="P410" s="335">
        <v>2</v>
      </c>
      <c r="Q410" s="335" t="s">
        <v>254</v>
      </c>
      <c r="R410" s="335" t="s">
        <v>254</v>
      </c>
      <c r="S410" s="472" t="s">
        <v>897</v>
      </c>
      <c r="T410" s="164"/>
      <c r="U410" s="440"/>
      <c r="V410" s="181"/>
    </row>
    <row r="411" spans="1:22" s="149" customFormat="1" ht="105.75" customHeight="1" x14ac:dyDescent="0.25">
      <c r="A411" s="285" t="s">
        <v>1428</v>
      </c>
      <c r="B411" s="286" t="s">
        <v>31</v>
      </c>
      <c r="C411" s="287" t="s">
        <v>364</v>
      </c>
      <c r="D411" s="286" t="s">
        <v>364</v>
      </c>
      <c r="E411" s="288">
        <f>SUM(E412:E412)</f>
        <v>2.33</v>
      </c>
      <c r="F411" s="289">
        <f>SUM(F412:F412)</f>
        <v>38925.6636</v>
      </c>
      <c r="G411" s="290">
        <v>88</v>
      </c>
      <c r="H411" s="289">
        <f>H412</f>
        <v>0</v>
      </c>
      <c r="I411" s="289">
        <f>SUM(I412:I412)</f>
        <v>0</v>
      </c>
      <c r="J411" s="289">
        <f>SUM(J412:J412)</f>
        <v>34254.58397</v>
      </c>
      <c r="K411" s="291" t="s">
        <v>894</v>
      </c>
      <c r="L411" s="308" t="s">
        <v>895</v>
      </c>
      <c r="M411" s="308" t="s">
        <v>380</v>
      </c>
      <c r="N411" s="295" t="s">
        <v>253</v>
      </c>
      <c r="O411" s="309" t="s">
        <v>227</v>
      </c>
      <c r="P411" s="309"/>
      <c r="Q411" s="309" t="s">
        <v>227</v>
      </c>
      <c r="R411" s="391" t="s">
        <v>227</v>
      </c>
      <c r="S411" s="481"/>
      <c r="T411" s="49"/>
      <c r="U411" s="449"/>
      <c r="V411" s="148"/>
    </row>
    <row r="412" spans="1:22" s="44" customFormat="1" ht="117.75" customHeight="1" x14ac:dyDescent="0.25">
      <c r="A412" s="269" t="s">
        <v>1429</v>
      </c>
      <c r="B412" s="270" t="s">
        <v>31</v>
      </c>
      <c r="C412" s="271" t="s">
        <v>364</v>
      </c>
      <c r="D412" s="272" t="s">
        <v>381</v>
      </c>
      <c r="E412" s="273">
        <v>2.33</v>
      </c>
      <c r="F412" s="274">
        <v>38925.6636</v>
      </c>
      <c r="G412" s="275">
        <v>88</v>
      </c>
      <c r="H412" s="304"/>
      <c r="I412" s="274"/>
      <c r="J412" s="274">
        <f>ROUND(F412*G412/100,5)</f>
        <v>34254.58397</v>
      </c>
      <c r="K412" s="299"/>
      <c r="L412" s="300"/>
      <c r="M412" s="300"/>
      <c r="N412" s="301"/>
      <c r="O412" s="302" t="s">
        <v>893</v>
      </c>
      <c r="P412" s="335">
        <v>13</v>
      </c>
      <c r="Q412" s="335" t="s">
        <v>254</v>
      </c>
      <c r="R412" s="335" t="s">
        <v>254</v>
      </c>
      <c r="S412" s="472" t="s">
        <v>896</v>
      </c>
      <c r="T412" s="164"/>
      <c r="U412" s="440"/>
      <c r="V412" s="43"/>
    </row>
    <row r="413" spans="1:22" s="149" customFormat="1" ht="175.5" customHeight="1" x14ac:dyDescent="0.25">
      <c r="A413" s="285" t="s">
        <v>1430</v>
      </c>
      <c r="B413" s="286" t="s">
        <v>31</v>
      </c>
      <c r="C413" s="287" t="s">
        <v>650</v>
      </c>
      <c r="D413" s="287" t="s">
        <v>650</v>
      </c>
      <c r="E413" s="356">
        <f>E414+E415</f>
        <v>1.9</v>
      </c>
      <c r="F413" s="289">
        <f>F414+F415</f>
        <v>25035.044399999999</v>
      </c>
      <c r="G413" s="290"/>
      <c r="H413" s="289">
        <f>H414+H415</f>
        <v>6027.9647500000001</v>
      </c>
      <c r="I413" s="289">
        <f>I414+I415</f>
        <v>11746.91677</v>
      </c>
      <c r="J413" s="289">
        <f t="shared" ref="J413" si="39">J414</f>
        <v>0</v>
      </c>
      <c r="K413" s="291" t="s">
        <v>1481</v>
      </c>
      <c r="L413" s="308" t="s">
        <v>1482</v>
      </c>
      <c r="M413" s="291" t="s">
        <v>655</v>
      </c>
      <c r="N413" s="310" t="s">
        <v>353</v>
      </c>
      <c r="O413" s="310" t="s">
        <v>227</v>
      </c>
      <c r="P413" s="334"/>
      <c r="Q413" s="309" t="s">
        <v>227</v>
      </c>
      <c r="R413" s="310" t="s">
        <v>227</v>
      </c>
      <c r="S413" s="481" t="s">
        <v>227</v>
      </c>
      <c r="T413" s="49"/>
      <c r="U413" s="439"/>
      <c r="V413" s="148"/>
    </row>
    <row r="414" spans="1:22" s="149" customFormat="1" ht="138" customHeight="1" x14ac:dyDescent="0.25">
      <c r="A414" s="269" t="s">
        <v>1431</v>
      </c>
      <c r="B414" s="270" t="s">
        <v>31</v>
      </c>
      <c r="C414" s="271" t="s">
        <v>650</v>
      </c>
      <c r="D414" s="272" t="s">
        <v>651</v>
      </c>
      <c r="E414" s="274">
        <v>1.2</v>
      </c>
      <c r="F414" s="320">
        <v>16544.9532</v>
      </c>
      <c r="G414" s="322">
        <v>71</v>
      </c>
      <c r="H414" s="304"/>
      <c r="I414" s="274">
        <f>ROUNDDOWN(F414*G414/100,5)</f>
        <v>11746.91677</v>
      </c>
      <c r="J414" s="274"/>
      <c r="K414" s="300"/>
      <c r="L414" s="300"/>
      <c r="M414" s="300"/>
      <c r="N414" s="301"/>
      <c r="O414" s="302" t="s">
        <v>652</v>
      </c>
      <c r="P414" s="335">
        <v>14</v>
      </c>
      <c r="Q414" s="335" t="s">
        <v>254</v>
      </c>
      <c r="R414" s="306" t="s">
        <v>254</v>
      </c>
      <c r="S414" s="474" t="s">
        <v>1506</v>
      </c>
      <c r="T414" s="434">
        <v>1</v>
      </c>
      <c r="U414" s="442"/>
      <c r="V414" s="148"/>
    </row>
    <row r="415" spans="1:22" s="149" customFormat="1" ht="127.5" customHeight="1" x14ac:dyDescent="0.25">
      <c r="A415" s="269" t="s">
        <v>1432</v>
      </c>
      <c r="B415" s="270" t="s">
        <v>31</v>
      </c>
      <c r="C415" s="271" t="s">
        <v>650</v>
      </c>
      <c r="D415" s="272" t="s">
        <v>653</v>
      </c>
      <c r="E415" s="274">
        <v>0.7</v>
      </c>
      <c r="F415" s="320">
        <v>8490.0912000000008</v>
      </c>
      <c r="G415" s="322">
        <v>71</v>
      </c>
      <c r="H415" s="274">
        <f t="shared" ref="H415" si="40">ROUNDDOWN(F415*G415/100,5)</f>
        <v>6027.9647500000001</v>
      </c>
      <c r="I415" s="274"/>
      <c r="J415" s="274"/>
      <c r="K415" s="300"/>
      <c r="L415" s="300"/>
      <c r="M415" s="300"/>
      <c r="N415" s="301"/>
      <c r="O415" s="302" t="s">
        <v>654</v>
      </c>
      <c r="P415" s="335">
        <v>8</v>
      </c>
      <c r="Q415" s="335" t="s">
        <v>254</v>
      </c>
      <c r="R415" s="306" t="s">
        <v>254</v>
      </c>
      <c r="S415" s="474" t="s">
        <v>1507</v>
      </c>
      <c r="T415" s="434">
        <v>1</v>
      </c>
      <c r="U415" s="442"/>
      <c r="V415" s="148"/>
    </row>
    <row r="416" spans="1:22" s="44" customFormat="1" ht="105" customHeight="1" x14ac:dyDescent="0.25">
      <c r="A416" s="259" t="s">
        <v>243</v>
      </c>
      <c r="B416" s="260" t="s">
        <v>45</v>
      </c>
      <c r="C416" s="261" t="s">
        <v>1446</v>
      </c>
      <c r="D416" s="260" t="s">
        <v>45</v>
      </c>
      <c r="E416" s="262"/>
      <c r="F416" s="263"/>
      <c r="G416" s="264"/>
      <c r="H416" s="263"/>
      <c r="I416" s="263"/>
      <c r="J416" s="263"/>
      <c r="K416" s="265"/>
      <c r="L416" s="265"/>
      <c r="M416" s="265"/>
      <c r="N416" s="267"/>
      <c r="O416" s="267"/>
      <c r="P416" s="267"/>
      <c r="Q416" s="325"/>
      <c r="R416" s="266"/>
      <c r="S416" s="470"/>
      <c r="T416" s="50"/>
      <c r="U416" s="438"/>
      <c r="V416" s="43"/>
    </row>
    <row r="417" spans="1:100" s="44" customFormat="1" ht="89.25" customHeight="1" x14ac:dyDescent="0.25">
      <c r="A417" s="126"/>
      <c r="B417" s="55">
        <v>51</v>
      </c>
      <c r="C417" s="56"/>
      <c r="D417" s="57" t="s">
        <v>1595</v>
      </c>
      <c r="E417" s="58">
        <f>E416+E389+E384+E368+E343+E331+E293+E259+E253+E224+E216+E208+E141+E117+E91+E60+E32+E13</f>
        <v>6684.6931900000027</v>
      </c>
      <c r="F417" s="59">
        <f>F416+F389+F384+F368+F343+F331+F293+F259+F253+F224+F216+F208+F141+F117+F91+F60+F32+F13</f>
        <v>3990551.8653839994</v>
      </c>
      <c r="G417" s="60"/>
      <c r="H417" s="59">
        <f>H416+H389+H384+H368+H343+H331+H293+H259+H253+H224+H216+H208+H141+H117+H91+H60+H32+H13</f>
        <v>1064165.6873699999</v>
      </c>
      <c r="I417" s="59">
        <f>I416+I389+I384+I368+I343+I331+I293+I259+I253+I224+I216+I208+I141+I117+I91+I60+I32+I13</f>
        <v>633254.98265999998</v>
      </c>
      <c r="J417" s="59">
        <f>J416+J389+J384+J368+J343+J331+J293+J259+J253+J224+J216+J208+J141+J117+J91+J60+J32+J13</f>
        <v>1783001.9511399998</v>
      </c>
      <c r="K417" s="59"/>
      <c r="L417" s="59"/>
      <c r="M417" s="104"/>
      <c r="N417" s="51"/>
      <c r="O417" s="51"/>
      <c r="P417" s="51"/>
      <c r="Q417" s="103"/>
      <c r="R417" s="40"/>
      <c r="S417" s="493"/>
      <c r="T417" s="50"/>
      <c r="U417" s="200"/>
      <c r="V417" s="43"/>
    </row>
    <row r="418" spans="1:100" s="44" customFormat="1" ht="95.25" customHeight="1" x14ac:dyDescent="0.25">
      <c r="A418" s="188"/>
      <c r="B418" s="62"/>
      <c r="C418" s="63"/>
      <c r="D418" s="64" t="s">
        <v>1596</v>
      </c>
      <c r="E418" s="65">
        <f>E417-E12</f>
        <v>6684.6931900000027</v>
      </c>
      <c r="F418" s="65">
        <f>H418+I418+J418</f>
        <v>3480422.6211699992</v>
      </c>
      <c r="G418" s="66"/>
      <c r="H418" s="67">
        <f>SUM(H13:H416)/3</f>
        <v>1064165.6873699997</v>
      </c>
      <c r="I418" s="67">
        <f>SUM(I13:I416)/3</f>
        <v>633254.9826600001</v>
      </c>
      <c r="J418" s="67">
        <f>SUM(J13:J416)/3</f>
        <v>1783001.9511399998</v>
      </c>
      <c r="K418" s="66"/>
      <c r="L418" s="66"/>
      <c r="M418" s="66"/>
      <c r="N418" s="66"/>
      <c r="O418" s="66"/>
      <c r="P418" s="66"/>
      <c r="Q418" s="66"/>
      <c r="R418" s="66"/>
      <c r="S418" s="494"/>
      <c r="T418" s="128"/>
      <c r="U418" s="206"/>
      <c r="V418" s="43"/>
    </row>
    <row r="419" spans="1:100" s="11" customFormat="1" ht="55.5" customHeight="1" x14ac:dyDescent="0.25">
      <c r="A419" s="137"/>
      <c r="B419" s="2"/>
      <c r="C419" s="3"/>
      <c r="D419" s="4"/>
      <c r="E419" s="5"/>
      <c r="F419" s="69"/>
      <c r="G419" s="70"/>
      <c r="H419" s="69"/>
      <c r="I419" s="69"/>
      <c r="J419" s="69"/>
      <c r="K419" s="71"/>
      <c r="L419" s="71"/>
      <c r="M419" s="71"/>
      <c r="N419" s="71"/>
      <c r="O419" s="71"/>
      <c r="P419" s="71"/>
      <c r="Q419" s="71"/>
      <c r="R419" s="71"/>
      <c r="S419" s="72"/>
      <c r="T419" s="504"/>
      <c r="U419" s="72"/>
      <c r="AB419" s="244"/>
      <c r="AC419" s="244"/>
    </row>
    <row r="420" spans="1:100" s="68" customFormat="1" ht="38.25" customHeight="1" x14ac:dyDescent="0.25">
      <c r="A420" s="137"/>
      <c r="B420" s="2"/>
      <c r="C420" s="3"/>
      <c r="D420" s="4"/>
      <c r="E420" s="5"/>
      <c r="F420" s="6"/>
      <c r="G420" s="7"/>
      <c r="H420" s="6"/>
      <c r="I420" s="6"/>
      <c r="J420" s="6"/>
      <c r="K420" s="107"/>
      <c r="L420" s="108"/>
      <c r="M420" s="108"/>
      <c r="N420" s="89"/>
      <c r="O420" s="89"/>
      <c r="P420" s="9"/>
      <c r="Q420" s="89"/>
      <c r="R420" s="10"/>
      <c r="S420" s="117"/>
      <c r="T420" s="432"/>
      <c r="U420" s="117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20"/>
    </row>
    <row r="421" spans="1:100" s="14" customFormat="1" ht="44.25" customHeight="1" x14ac:dyDescent="0.25">
      <c r="A421" s="137"/>
      <c r="B421" s="2"/>
      <c r="C421" s="3"/>
      <c r="D421" s="4"/>
      <c r="E421" s="5"/>
      <c r="F421" s="6"/>
      <c r="G421" s="7"/>
      <c r="H421" s="6"/>
      <c r="I421" s="6"/>
      <c r="J421" s="6"/>
      <c r="K421" s="107"/>
      <c r="L421" s="107"/>
      <c r="M421" s="107"/>
      <c r="N421" s="89"/>
      <c r="O421" s="89"/>
      <c r="P421" s="9"/>
      <c r="Q421" s="89"/>
      <c r="R421" s="10"/>
      <c r="S421" s="117"/>
      <c r="T421" s="432"/>
      <c r="U421" s="117"/>
    </row>
    <row r="422" spans="1:100" s="14" customFormat="1" ht="24.75" customHeight="1" x14ac:dyDescent="0.25">
      <c r="A422" s="137"/>
      <c r="B422" s="2"/>
      <c r="C422" s="3"/>
      <c r="D422" s="4"/>
      <c r="E422" s="5"/>
      <c r="F422" s="74"/>
      <c r="G422" s="75"/>
      <c r="H422" s="6"/>
      <c r="I422" s="6"/>
      <c r="J422" s="127"/>
      <c r="K422" s="107"/>
      <c r="L422" s="107"/>
      <c r="M422" s="107"/>
      <c r="N422" s="89"/>
      <c r="O422" s="89"/>
      <c r="P422" s="9"/>
      <c r="Q422" s="89"/>
      <c r="R422" s="10"/>
      <c r="S422" s="117"/>
      <c r="T422" s="432"/>
      <c r="U422" s="117"/>
    </row>
    <row r="423" spans="1:100" s="14" customFormat="1" ht="20.25" customHeight="1" x14ac:dyDescent="0.3">
      <c r="A423" s="137"/>
      <c r="B423" s="2"/>
      <c r="C423" s="3"/>
      <c r="D423" s="76"/>
      <c r="E423" s="77"/>
      <c r="F423" s="74"/>
      <c r="G423" s="75"/>
      <c r="H423" s="74"/>
      <c r="I423" s="74"/>
      <c r="J423" s="127"/>
      <c r="K423" s="110"/>
      <c r="L423" s="111"/>
      <c r="M423" s="112"/>
      <c r="N423" s="89"/>
      <c r="O423" s="89"/>
      <c r="P423" s="9"/>
      <c r="Q423" s="89"/>
      <c r="R423" s="10"/>
      <c r="S423" s="117"/>
      <c r="T423" s="432"/>
      <c r="U423" s="117"/>
    </row>
    <row r="424" spans="1:100" s="14" customFormat="1" ht="55.5" customHeight="1" x14ac:dyDescent="0.3">
      <c r="A424" s="137"/>
      <c r="B424" s="2"/>
      <c r="C424" s="3"/>
      <c r="D424" s="76"/>
      <c r="E424" s="5"/>
      <c r="F424" s="74"/>
      <c r="G424" s="75"/>
      <c r="H424" s="74"/>
      <c r="I424" s="74"/>
      <c r="J424" s="127"/>
      <c r="K424" s="107"/>
      <c r="L424" s="107"/>
      <c r="M424" s="107"/>
      <c r="N424" s="89"/>
      <c r="O424" s="89"/>
      <c r="P424" s="9"/>
      <c r="Q424" s="89"/>
      <c r="R424" s="10"/>
      <c r="S424" s="117"/>
      <c r="T424" s="432"/>
      <c r="U424" s="117"/>
      <c r="AB424" s="243"/>
      <c r="AC424" s="243"/>
    </row>
    <row r="425" spans="1:100" s="14" customFormat="1" ht="18.75" x14ac:dyDescent="0.3">
      <c r="A425" s="137"/>
      <c r="B425" s="2"/>
      <c r="C425" s="3"/>
      <c r="D425" s="76"/>
      <c r="E425" s="5"/>
      <c r="F425" s="74"/>
      <c r="G425" s="75"/>
      <c r="H425" s="74"/>
      <c r="I425" s="74"/>
      <c r="J425" s="74"/>
      <c r="K425" s="107"/>
      <c r="L425" s="107"/>
      <c r="M425" s="107"/>
      <c r="N425" s="89"/>
      <c r="O425" s="89"/>
      <c r="P425" s="9"/>
      <c r="Q425" s="89"/>
      <c r="R425" s="10"/>
      <c r="S425" s="117"/>
      <c r="T425" s="432"/>
      <c r="U425" s="117"/>
    </row>
    <row r="426" spans="1:100" s="14" customFormat="1" ht="18.75" x14ac:dyDescent="0.3">
      <c r="A426" s="137"/>
      <c r="B426" s="2"/>
      <c r="C426" s="3"/>
      <c r="D426" s="76"/>
      <c r="E426" s="77"/>
      <c r="F426" s="78"/>
      <c r="G426" s="79"/>
      <c r="H426" s="74"/>
      <c r="I426" s="74"/>
      <c r="J426" s="74"/>
      <c r="K426" s="107"/>
      <c r="L426" s="107"/>
      <c r="M426" s="107"/>
      <c r="N426" s="89"/>
      <c r="O426" s="89"/>
      <c r="P426" s="9"/>
      <c r="Q426" s="89"/>
      <c r="R426" s="10"/>
      <c r="S426" s="117"/>
      <c r="T426" s="432"/>
      <c r="U426" s="117"/>
    </row>
    <row r="427" spans="1:100" s="14" customFormat="1" ht="18.75" x14ac:dyDescent="0.3">
      <c r="A427" s="137"/>
      <c r="B427" s="2"/>
      <c r="C427" s="3"/>
      <c r="D427" s="76"/>
      <c r="E427" s="5"/>
      <c r="F427" s="74"/>
      <c r="G427" s="75"/>
      <c r="H427" s="74"/>
      <c r="I427" s="74"/>
      <c r="J427" s="74"/>
      <c r="K427" s="107"/>
      <c r="L427" s="107"/>
      <c r="M427" s="107"/>
      <c r="N427" s="89"/>
      <c r="O427" s="89"/>
      <c r="P427" s="9"/>
      <c r="Q427" s="89"/>
      <c r="R427" s="10"/>
      <c r="S427" s="117"/>
      <c r="T427" s="432"/>
      <c r="U427" s="117"/>
    </row>
    <row r="428" spans="1:100" s="14" customFormat="1" ht="18.75" x14ac:dyDescent="0.3">
      <c r="A428" s="137"/>
      <c r="B428" s="2"/>
      <c r="C428" s="3"/>
      <c r="D428" s="76"/>
      <c r="E428" s="5"/>
      <c r="F428" s="74"/>
      <c r="G428" s="75"/>
      <c r="H428" s="74"/>
      <c r="I428" s="74"/>
      <c r="J428" s="74"/>
      <c r="K428" s="113"/>
      <c r="L428" s="107"/>
      <c r="M428" s="107"/>
      <c r="N428" s="89"/>
      <c r="O428" s="89"/>
      <c r="P428" s="9"/>
      <c r="Q428" s="89"/>
      <c r="R428" s="10"/>
      <c r="S428" s="117"/>
      <c r="T428" s="432"/>
      <c r="U428" s="117"/>
    </row>
    <row r="429" spans="1:100" s="14" customFormat="1" ht="18.75" x14ac:dyDescent="0.3">
      <c r="A429" s="137"/>
      <c r="B429" s="2"/>
      <c r="C429" s="3"/>
      <c r="D429" s="76"/>
      <c r="E429" s="77"/>
      <c r="F429" s="78"/>
      <c r="G429" s="79"/>
      <c r="H429" s="74"/>
      <c r="I429" s="74"/>
      <c r="J429" s="74"/>
      <c r="K429" s="113"/>
      <c r="L429" s="107"/>
      <c r="M429" s="107"/>
      <c r="N429" s="89"/>
      <c r="O429" s="89"/>
      <c r="P429" s="9"/>
      <c r="Q429" s="89"/>
      <c r="R429" s="10"/>
      <c r="S429" s="117"/>
      <c r="T429" s="432"/>
      <c r="U429" s="117"/>
    </row>
    <row r="430" spans="1:100" s="14" customFormat="1" ht="18.75" x14ac:dyDescent="0.3">
      <c r="A430" s="137"/>
      <c r="B430" s="2"/>
      <c r="C430" s="3"/>
      <c r="D430" s="76"/>
      <c r="E430" s="5"/>
      <c r="F430" s="74"/>
      <c r="G430" s="75"/>
      <c r="H430" s="80"/>
      <c r="I430" s="80"/>
      <c r="J430" s="80"/>
      <c r="K430" s="113"/>
      <c r="L430" s="107"/>
      <c r="M430" s="107"/>
      <c r="N430" s="89"/>
      <c r="O430" s="89"/>
      <c r="P430" s="9"/>
      <c r="Q430" s="89"/>
      <c r="R430" s="10"/>
      <c r="S430" s="117"/>
      <c r="T430" s="432"/>
      <c r="U430" s="117"/>
    </row>
    <row r="431" spans="1:100" s="14" customFormat="1" x14ac:dyDescent="0.25">
      <c r="A431" s="137"/>
      <c r="B431" s="2"/>
      <c r="C431" s="3"/>
      <c r="D431" s="4"/>
      <c r="E431" s="5"/>
      <c r="F431" s="80"/>
      <c r="G431" s="81"/>
      <c r="H431" s="80"/>
      <c r="I431" s="80"/>
      <c r="J431" s="80"/>
      <c r="K431" s="113"/>
      <c r="L431" s="107"/>
      <c r="M431" s="107"/>
      <c r="N431" s="89"/>
      <c r="O431" s="89"/>
      <c r="P431" s="9"/>
      <c r="Q431" s="89"/>
      <c r="R431" s="10"/>
      <c r="S431" s="117"/>
      <c r="T431" s="432"/>
      <c r="U431" s="117"/>
    </row>
    <row r="432" spans="1:100" s="14" customFormat="1" x14ac:dyDescent="0.25">
      <c r="A432" s="137"/>
      <c r="B432" s="2"/>
      <c r="C432" s="3"/>
      <c r="D432" s="4"/>
      <c r="E432" s="5"/>
      <c r="F432" s="6"/>
      <c r="G432" s="7"/>
      <c r="H432" s="6"/>
      <c r="I432" s="6"/>
      <c r="J432" s="6"/>
      <c r="K432" s="107"/>
      <c r="L432" s="107"/>
      <c r="M432" s="107"/>
      <c r="N432" s="89"/>
      <c r="O432" s="89"/>
      <c r="P432" s="9"/>
      <c r="Q432" s="89"/>
      <c r="R432" s="10"/>
      <c r="S432" s="117"/>
      <c r="T432" s="432"/>
      <c r="U432" s="117"/>
    </row>
    <row r="433" spans="1:21" s="14" customFormat="1" x14ac:dyDescent="0.25">
      <c r="A433" s="137"/>
      <c r="B433" s="2"/>
      <c r="C433" s="3"/>
      <c r="D433" s="4"/>
      <c r="E433" s="5"/>
      <c r="F433" s="6"/>
      <c r="G433" s="7"/>
      <c r="H433" s="6"/>
      <c r="I433" s="6"/>
      <c r="J433" s="6"/>
      <c r="K433" s="107"/>
      <c r="L433" s="107"/>
      <c r="M433" s="107"/>
      <c r="N433" s="89"/>
      <c r="O433" s="89"/>
      <c r="P433" s="9"/>
      <c r="Q433" s="89"/>
      <c r="R433" s="10"/>
      <c r="S433" s="117"/>
      <c r="T433" s="432"/>
      <c r="U433" s="117"/>
    </row>
    <row r="434" spans="1:21" s="14" customFormat="1" x14ac:dyDescent="0.25">
      <c r="A434" s="137"/>
      <c r="B434" s="2"/>
      <c r="C434" s="3"/>
      <c r="D434" s="4"/>
      <c r="E434" s="5"/>
      <c r="F434" s="6"/>
      <c r="G434" s="7"/>
      <c r="H434" s="6"/>
      <c r="I434" s="6"/>
      <c r="J434" s="6"/>
      <c r="K434" s="107"/>
      <c r="L434" s="107"/>
      <c r="M434" s="107"/>
      <c r="N434" s="89"/>
      <c r="O434" s="89"/>
      <c r="P434" s="9"/>
      <c r="Q434" s="89"/>
      <c r="R434" s="10"/>
      <c r="S434" s="117"/>
      <c r="T434" s="432"/>
      <c r="U434" s="117"/>
    </row>
    <row r="435" spans="1:21" s="14" customFormat="1" x14ac:dyDescent="0.25">
      <c r="A435" s="137"/>
      <c r="B435" s="2"/>
      <c r="C435" s="3"/>
      <c r="D435" s="4"/>
      <c r="E435" s="5"/>
      <c r="F435" s="6"/>
      <c r="G435" s="7"/>
      <c r="H435" s="6"/>
      <c r="I435" s="6"/>
      <c r="J435" s="6"/>
      <c r="K435" s="107"/>
      <c r="L435" s="107"/>
      <c r="M435" s="107"/>
      <c r="N435" s="89"/>
      <c r="O435" s="89"/>
      <c r="P435" s="9"/>
      <c r="Q435" s="89"/>
      <c r="R435" s="10"/>
      <c r="S435" s="117"/>
      <c r="T435" s="432"/>
      <c r="U435" s="117"/>
    </row>
    <row r="436" spans="1:21" s="14" customFormat="1" x14ac:dyDescent="0.25">
      <c r="A436" s="137"/>
      <c r="B436" s="2"/>
      <c r="C436" s="3"/>
      <c r="D436" s="4"/>
      <c r="E436" s="5"/>
      <c r="F436" s="6"/>
      <c r="G436" s="7"/>
      <c r="H436" s="6"/>
      <c r="I436" s="6"/>
      <c r="J436" s="6"/>
      <c r="K436" s="107"/>
      <c r="L436" s="107"/>
      <c r="M436" s="107"/>
      <c r="N436" s="89"/>
      <c r="O436" s="89"/>
      <c r="P436" s="9"/>
      <c r="Q436" s="89"/>
      <c r="R436" s="10"/>
      <c r="S436" s="117"/>
      <c r="T436" s="432"/>
      <c r="U436" s="117"/>
    </row>
    <row r="437" spans="1:21" s="14" customFormat="1" x14ac:dyDescent="0.25">
      <c r="A437" s="137"/>
      <c r="B437" s="2"/>
      <c r="C437" s="3"/>
      <c r="D437" s="4"/>
      <c r="E437" s="5"/>
      <c r="F437" s="6"/>
      <c r="G437" s="7"/>
      <c r="H437" s="6"/>
      <c r="I437" s="6"/>
      <c r="J437" s="6"/>
      <c r="K437" s="107"/>
      <c r="L437" s="107"/>
      <c r="M437" s="107"/>
      <c r="N437" s="89"/>
      <c r="O437" s="89"/>
      <c r="P437" s="9"/>
      <c r="Q437" s="89"/>
      <c r="R437" s="10"/>
      <c r="S437" s="117"/>
      <c r="T437" s="432"/>
      <c r="U437" s="117"/>
    </row>
    <row r="438" spans="1:21" s="14" customFormat="1" x14ac:dyDescent="0.25">
      <c r="A438" s="137"/>
      <c r="B438" s="2"/>
      <c r="C438" s="3"/>
      <c r="D438" s="4"/>
      <c r="E438" s="5"/>
      <c r="F438" s="6"/>
      <c r="G438" s="7"/>
      <c r="H438" s="6"/>
      <c r="I438" s="6"/>
      <c r="J438" s="6"/>
      <c r="K438" s="107"/>
      <c r="L438" s="107"/>
      <c r="M438" s="107"/>
      <c r="N438" s="89"/>
      <c r="O438" s="89"/>
      <c r="P438" s="9"/>
      <c r="Q438" s="89"/>
      <c r="R438" s="10"/>
      <c r="S438" s="117"/>
      <c r="T438" s="432"/>
      <c r="U438" s="117"/>
    </row>
    <row r="439" spans="1:21" s="14" customFormat="1" ht="27" customHeight="1" x14ac:dyDescent="0.25">
      <c r="A439" s="137"/>
      <c r="B439" s="2"/>
      <c r="C439" s="3"/>
      <c r="D439" s="4"/>
      <c r="E439" s="5"/>
      <c r="F439" s="6"/>
      <c r="G439" s="7"/>
      <c r="H439" s="6"/>
      <c r="I439" s="6"/>
      <c r="J439" s="6"/>
      <c r="K439" s="107"/>
      <c r="L439" s="107"/>
      <c r="M439" s="107"/>
      <c r="N439" s="89"/>
      <c r="O439" s="89"/>
      <c r="P439" s="9"/>
      <c r="Q439" s="89"/>
      <c r="R439" s="10"/>
      <c r="S439" s="117"/>
      <c r="T439" s="432"/>
      <c r="U439" s="117"/>
    </row>
    <row r="440" spans="1:21" s="14" customFormat="1" x14ac:dyDescent="0.25">
      <c r="A440" s="137"/>
      <c r="B440" s="2"/>
      <c r="C440" s="3"/>
      <c r="D440" s="4"/>
      <c r="E440" s="5"/>
      <c r="F440" s="6"/>
      <c r="G440" s="7"/>
      <c r="H440" s="6"/>
      <c r="I440" s="6"/>
      <c r="J440" s="6"/>
      <c r="K440" s="107"/>
      <c r="L440" s="107"/>
      <c r="M440" s="107"/>
      <c r="N440" s="89"/>
      <c r="O440" s="89"/>
      <c r="P440" s="9"/>
      <c r="Q440" s="89"/>
      <c r="R440" s="10"/>
      <c r="S440" s="117"/>
      <c r="T440" s="432"/>
      <c r="U440" s="117"/>
    </row>
    <row r="441" spans="1:21" s="14" customFormat="1" x14ac:dyDescent="0.25">
      <c r="A441" s="137"/>
      <c r="B441" s="2"/>
      <c r="C441" s="3"/>
      <c r="D441" s="4"/>
      <c r="E441" s="5"/>
      <c r="F441" s="6"/>
      <c r="G441" s="7"/>
      <c r="H441" s="6"/>
      <c r="I441" s="6"/>
      <c r="J441" s="6"/>
      <c r="K441" s="107"/>
      <c r="L441" s="107"/>
      <c r="M441" s="107"/>
      <c r="N441" s="89"/>
      <c r="O441" s="89"/>
      <c r="P441" s="9"/>
      <c r="Q441" s="89"/>
      <c r="R441" s="10"/>
      <c r="S441" s="117"/>
      <c r="T441" s="432"/>
      <c r="U441" s="117"/>
    </row>
    <row r="442" spans="1:21" s="14" customFormat="1" x14ac:dyDescent="0.25">
      <c r="A442" s="137"/>
      <c r="B442" s="2"/>
      <c r="C442" s="3"/>
      <c r="D442" s="4"/>
      <c r="E442" s="5"/>
      <c r="F442" s="6"/>
      <c r="G442" s="7"/>
      <c r="H442" s="6"/>
      <c r="I442" s="6"/>
      <c r="J442" s="6"/>
      <c r="K442" s="107"/>
      <c r="L442" s="107"/>
      <c r="M442" s="107"/>
      <c r="N442" s="89"/>
      <c r="O442" s="89"/>
      <c r="P442" s="9"/>
      <c r="Q442" s="89"/>
      <c r="R442" s="10"/>
      <c r="S442" s="117"/>
      <c r="T442" s="432"/>
      <c r="U442" s="117"/>
    </row>
    <row r="443" spans="1:21" s="14" customFormat="1" x14ac:dyDescent="0.25">
      <c r="A443" s="137"/>
      <c r="B443" s="2"/>
      <c r="C443" s="3"/>
      <c r="D443" s="4"/>
      <c r="E443" s="5"/>
      <c r="F443" s="6"/>
      <c r="G443" s="7"/>
      <c r="H443" s="6"/>
      <c r="I443" s="6"/>
      <c r="J443" s="6"/>
      <c r="K443" s="107"/>
      <c r="L443" s="107"/>
      <c r="M443" s="107"/>
      <c r="N443" s="89"/>
      <c r="O443" s="89"/>
      <c r="P443" s="9"/>
      <c r="Q443" s="89"/>
      <c r="R443" s="10"/>
      <c r="S443" s="117"/>
      <c r="T443" s="432"/>
      <c r="U443" s="117"/>
    </row>
    <row r="444" spans="1:21" s="14" customFormat="1" x14ac:dyDescent="0.25">
      <c r="A444" s="137"/>
      <c r="B444" s="2"/>
      <c r="C444" s="3"/>
      <c r="D444" s="4"/>
      <c r="E444" s="5"/>
      <c r="F444" s="6"/>
      <c r="G444" s="7"/>
      <c r="H444" s="6"/>
      <c r="I444" s="6"/>
      <c r="J444" s="6"/>
      <c r="K444" s="107"/>
      <c r="L444" s="107"/>
      <c r="M444" s="107"/>
      <c r="N444" s="89"/>
      <c r="O444" s="89"/>
      <c r="P444" s="9"/>
      <c r="Q444" s="89"/>
      <c r="R444" s="10"/>
      <c r="S444" s="117"/>
      <c r="T444" s="432"/>
      <c r="U444" s="117"/>
    </row>
    <row r="445" spans="1:21" s="14" customFormat="1" x14ac:dyDescent="0.25">
      <c r="A445" s="137"/>
      <c r="B445" s="2"/>
      <c r="C445" s="3"/>
      <c r="D445" s="4"/>
      <c r="E445" s="5"/>
      <c r="F445" s="6"/>
      <c r="G445" s="7"/>
      <c r="H445" s="6"/>
      <c r="I445" s="6"/>
      <c r="J445" s="6"/>
      <c r="K445" s="107"/>
      <c r="L445" s="107"/>
      <c r="M445" s="107"/>
      <c r="N445" s="89"/>
      <c r="O445" s="89"/>
      <c r="P445" s="9"/>
      <c r="Q445" s="89"/>
      <c r="R445" s="10"/>
      <c r="S445" s="117"/>
      <c r="T445" s="432"/>
      <c r="U445" s="117"/>
    </row>
    <row r="446" spans="1:21" s="14" customFormat="1" x14ac:dyDescent="0.25">
      <c r="A446" s="137"/>
      <c r="B446" s="2"/>
      <c r="C446" s="3"/>
      <c r="D446" s="4"/>
      <c r="E446" s="5"/>
      <c r="F446" s="6"/>
      <c r="G446" s="7"/>
      <c r="H446" s="6"/>
      <c r="I446" s="6"/>
      <c r="J446" s="6"/>
      <c r="K446" s="107"/>
      <c r="L446" s="107"/>
      <c r="M446" s="107"/>
      <c r="N446" s="89"/>
      <c r="O446" s="89"/>
      <c r="P446" s="9"/>
      <c r="Q446" s="89"/>
      <c r="R446" s="10"/>
      <c r="S446" s="117"/>
      <c r="T446" s="432"/>
      <c r="U446" s="117"/>
    </row>
    <row r="447" spans="1:21" s="14" customFormat="1" x14ac:dyDescent="0.25">
      <c r="A447" s="137"/>
      <c r="B447" s="2"/>
      <c r="C447" s="3"/>
      <c r="D447" s="4"/>
      <c r="E447" s="5"/>
      <c r="F447" s="6"/>
      <c r="G447" s="7"/>
      <c r="H447" s="6"/>
      <c r="I447" s="6"/>
      <c r="J447" s="6"/>
      <c r="K447" s="107"/>
      <c r="L447" s="107"/>
      <c r="M447" s="107"/>
      <c r="N447" s="89"/>
      <c r="O447" s="89"/>
      <c r="P447" s="9"/>
      <c r="Q447" s="89"/>
      <c r="R447" s="10"/>
      <c r="S447" s="117"/>
      <c r="T447" s="432"/>
      <c r="U447" s="117"/>
    </row>
    <row r="448" spans="1:21" s="14" customFormat="1" x14ac:dyDescent="0.25">
      <c r="A448" s="137"/>
      <c r="B448" s="2"/>
      <c r="C448" s="3"/>
      <c r="D448" s="4"/>
      <c r="E448" s="5"/>
      <c r="F448" s="6"/>
      <c r="G448" s="7"/>
      <c r="H448" s="6"/>
      <c r="I448" s="6"/>
      <c r="J448" s="6"/>
      <c r="K448" s="107"/>
      <c r="L448" s="107"/>
      <c r="M448" s="107"/>
      <c r="N448" s="89"/>
      <c r="O448" s="89"/>
      <c r="P448" s="9"/>
      <c r="Q448" s="89"/>
      <c r="R448" s="10"/>
      <c r="S448" s="117"/>
      <c r="T448" s="432"/>
      <c r="U448" s="117"/>
    </row>
    <row r="449" spans="1:21" s="14" customFormat="1" x14ac:dyDescent="0.25">
      <c r="A449" s="137"/>
      <c r="B449" s="2"/>
      <c r="C449" s="3"/>
      <c r="D449" s="4"/>
      <c r="E449" s="5"/>
      <c r="F449" s="6"/>
      <c r="G449" s="7"/>
      <c r="H449" s="6"/>
      <c r="I449" s="6"/>
      <c r="J449" s="6"/>
      <c r="K449" s="107"/>
      <c r="L449" s="107"/>
      <c r="M449" s="107"/>
      <c r="N449" s="89"/>
      <c r="O449" s="89"/>
      <c r="P449" s="9"/>
      <c r="Q449" s="89"/>
      <c r="R449" s="10"/>
      <c r="S449" s="117"/>
      <c r="T449" s="432"/>
      <c r="U449" s="117"/>
    </row>
    <row r="450" spans="1:21" s="14" customFormat="1" x14ac:dyDescent="0.25">
      <c r="A450" s="137"/>
      <c r="B450" s="2"/>
      <c r="C450" s="3"/>
      <c r="D450" s="4"/>
      <c r="E450" s="5"/>
      <c r="F450" s="6"/>
      <c r="G450" s="7"/>
      <c r="H450" s="6"/>
      <c r="I450" s="6"/>
      <c r="J450" s="6"/>
      <c r="K450" s="107"/>
      <c r="L450" s="107"/>
      <c r="M450" s="107"/>
      <c r="N450" s="89"/>
      <c r="O450" s="89"/>
      <c r="P450" s="9"/>
      <c r="Q450" s="89"/>
      <c r="R450" s="10"/>
      <c r="S450" s="117"/>
      <c r="T450" s="432"/>
      <c r="U450" s="117"/>
    </row>
    <row r="451" spans="1:21" s="14" customFormat="1" x14ac:dyDescent="0.25">
      <c r="A451" s="137"/>
      <c r="B451" s="2"/>
      <c r="C451" s="3"/>
      <c r="D451" s="4"/>
      <c r="E451" s="5"/>
      <c r="F451" s="6"/>
      <c r="G451" s="7"/>
      <c r="H451" s="6"/>
      <c r="I451" s="6"/>
      <c r="J451" s="6"/>
      <c r="K451" s="107"/>
      <c r="L451" s="107"/>
      <c r="M451" s="107"/>
      <c r="N451" s="89"/>
      <c r="O451" s="89"/>
      <c r="P451" s="9"/>
      <c r="Q451" s="89"/>
      <c r="R451" s="10"/>
      <c r="S451" s="117"/>
      <c r="T451" s="432"/>
      <c r="U451" s="117"/>
    </row>
    <row r="452" spans="1:21" s="14" customFormat="1" x14ac:dyDescent="0.25">
      <c r="A452" s="137"/>
      <c r="B452" s="2"/>
      <c r="C452" s="3"/>
      <c r="D452" s="4"/>
      <c r="E452" s="5"/>
      <c r="F452" s="6"/>
      <c r="G452" s="7"/>
      <c r="H452" s="6"/>
      <c r="I452" s="6"/>
      <c r="J452" s="6"/>
      <c r="K452" s="107"/>
      <c r="L452" s="107"/>
      <c r="M452" s="107"/>
      <c r="N452" s="89"/>
      <c r="O452" s="89"/>
      <c r="P452" s="9"/>
      <c r="Q452" s="89"/>
      <c r="R452" s="10"/>
      <c r="S452" s="117"/>
      <c r="T452" s="432"/>
      <c r="U452" s="117"/>
    </row>
    <row r="453" spans="1:21" s="14" customFormat="1" x14ac:dyDescent="0.25">
      <c r="A453" s="137"/>
      <c r="B453" s="2"/>
      <c r="C453" s="3"/>
      <c r="D453" s="4"/>
      <c r="E453" s="5"/>
      <c r="F453" s="6"/>
      <c r="G453" s="7"/>
      <c r="H453" s="6"/>
      <c r="I453" s="6"/>
      <c r="J453" s="6"/>
      <c r="K453" s="107"/>
      <c r="L453" s="107"/>
      <c r="M453" s="107"/>
      <c r="N453" s="89"/>
      <c r="O453" s="89"/>
      <c r="P453" s="9"/>
      <c r="Q453" s="89"/>
      <c r="R453" s="10"/>
      <c r="S453" s="117"/>
      <c r="T453" s="432"/>
      <c r="U453" s="117"/>
    </row>
    <row r="454" spans="1:21" s="14" customFormat="1" x14ac:dyDescent="0.25">
      <c r="A454" s="137"/>
      <c r="B454" s="2"/>
      <c r="C454" s="3"/>
      <c r="D454" s="4"/>
      <c r="E454" s="5"/>
      <c r="F454" s="6"/>
      <c r="G454" s="7"/>
      <c r="H454" s="6"/>
      <c r="I454" s="6"/>
      <c r="J454" s="6"/>
      <c r="K454" s="107"/>
      <c r="L454" s="107"/>
      <c r="M454" s="107"/>
      <c r="N454" s="89"/>
      <c r="O454" s="89"/>
      <c r="P454" s="9"/>
      <c r="Q454" s="89"/>
      <c r="R454" s="10"/>
      <c r="S454" s="117"/>
      <c r="T454" s="432"/>
      <c r="U454" s="117"/>
    </row>
    <row r="455" spans="1:21" s="14" customFormat="1" x14ac:dyDescent="0.25">
      <c r="A455" s="137"/>
      <c r="B455" s="2"/>
      <c r="C455" s="3"/>
      <c r="D455" s="4"/>
      <c r="E455" s="5"/>
      <c r="F455" s="6"/>
      <c r="G455" s="7"/>
      <c r="H455" s="6"/>
      <c r="I455" s="6"/>
      <c r="J455" s="6"/>
      <c r="K455" s="107"/>
      <c r="L455" s="107"/>
      <c r="M455" s="107"/>
      <c r="N455" s="89"/>
      <c r="O455" s="89"/>
      <c r="P455" s="9"/>
      <c r="Q455" s="89"/>
      <c r="R455" s="10"/>
      <c r="S455" s="117"/>
      <c r="T455" s="432"/>
      <c r="U455" s="117"/>
    </row>
    <row r="456" spans="1:21" s="14" customFormat="1" x14ac:dyDescent="0.25">
      <c r="A456" s="137"/>
      <c r="B456" s="2"/>
      <c r="C456" s="3"/>
      <c r="D456" s="4"/>
      <c r="E456" s="5"/>
      <c r="F456" s="6"/>
      <c r="G456" s="7"/>
      <c r="H456" s="6"/>
      <c r="I456" s="6"/>
      <c r="J456" s="6"/>
      <c r="K456" s="107"/>
      <c r="L456" s="107"/>
      <c r="M456" s="107"/>
      <c r="N456" s="89"/>
      <c r="O456" s="89"/>
      <c r="P456" s="9"/>
      <c r="Q456" s="89"/>
      <c r="R456" s="10"/>
      <c r="S456" s="117"/>
      <c r="T456" s="432"/>
      <c r="U456" s="117"/>
    </row>
    <row r="457" spans="1:21" s="14" customFormat="1" x14ac:dyDescent="0.25">
      <c r="A457" s="137"/>
      <c r="B457" s="2"/>
      <c r="C457" s="3"/>
      <c r="D457" s="4"/>
      <c r="E457" s="5"/>
      <c r="F457" s="6"/>
      <c r="G457" s="7"/>
      <c r="H457" s="6"/>
      <c r="I457" s="6"/>
      <c r="J457" s="6"/>
      <c r="K457" s="107"/>
      <c r="L457" s="107"/>
      <c r="M457" s="107"/>
      <c r="N457" s="89"/>
      <c r="O457" s="89"/>
      <c r="P457" s="9"/>
      <c r="Q457" s="89"/>
      <c r="R457" s="10"/>
      <c r="S457" s="117"/>
      <c r="T457" s="432"/>
      <c r="U457" s="117"/>
    </row>
    <row r="458" spans="1:21" s="14" customFormat="1" x14ac:dyDescent="0.25">
      <c r="A458" s="137"/>
      <c r="B458" s="2"/>
      <c r="C458" s="3"/>
      <c r="D458" s="4"/>
      <c r="E458" s="5"/>
      <c r="F458" s="6"/>
      <c r="G458" s="7"/>
      <c r="H458" s="6"/>
      <c r="I458" s="6"/>
      <c r="J458" s="6"/>
      <c r="K458" s="107"/>
      <c r="L458" s="107"/>
      <c r="M458" s="107"/>
      <c r="N458" s="89"/>
      <c r="O458" s="89"/>
      <c r="P458" s="9"/>
      <c r="Q458" s="89"/>
      <c r="R458" s="10"/>
      <c r="S458" s="117"/>
      <c r="T458" s="432"/>
      <c r="U458" s="117"/>
    </row>
    <row r="459" spans="1:21" s="14" customFormat="1" x14ac:dyDescent="0.25">
      <c r="A459" s="137"/>
      <c r="B459" s="2"/>
      <c r="C459" s="3"/>
      <c r="D459" s="4"/>
      <c r="E459" s="5"/>
      <c r="F459" s="6"/>
      <c r="G459" s="7"/>
      <c r="H459" s="6"/>
      <c r="I459" s="6"/>
      <c r="J459" s="6"/>
      <c r="K459" s="107"/>
      <c r="L459" s="107"/>
      <c r="M459" s="107"/>
      <c r="N459" s="89"/>
      <c r="O459" s="89"/>
      <c r="P459" s="9"/>
      <c r="Q459" s="89"/>
      <c r="R459" s="10"/>
      <c r="S459" s="117"/>
      <c r="T459" s="432"/>
      <c r="U459" s="117"/>
    </row>
    <row r="460" spans="1:21" s="14" customFormat="1" x14ac:dyDescent="0.25">
      <c r="A460" s="137"/>
      <c r="B460" s="2"/>
      <c r="C460" s="3"/>
      <c r="D460" s="4"/>
      <c r="E460" s="5"/>
      <c r="F460" s="6"/>
      <c r="G460" s="7"/>
      <c r="H460" s="6"/>
      <c r="I460" s="6"/>
      <c r="J460" s="6"/>
      <c r="K460" s="107"/>
      <c r="L460" s="107"/>
      <c r="M460" s="107"/>
      <c r="N460" s="89"/>
      <c r="O460" s="89"/>
      <c r="P460" s="9"/>
      <c r="Q460" s="89"/>
      <c r="R460" s="10"/>
      <c r="S460" s="117"/>
      <c r="T460" s="432"/>
      <c r="U460" s="117"/>
    </row>
    <row r="461" spans="1:21" s="14" customFormat="1" x14ac:dyDescent="0.25">
      <c r="A461" s="137"/>
      <c r="B461" s="2"/>
      <c r="C461" s="3"/>
      <c r="D461" s="4"/>
      <c r="E461" s="5"/>
      <c r="F461" s="6"/>
      <c r="G461" s="7"/>
      <c r="H461" s="6"/>
      <c r="I461" s="6"/>
      <c r="J461" s="6"/>
      <c r="K461" s="107"/>
      <c r="L461" s="107"/>
      <c r="M461" s="107"/>
      <c r="N461" s="89"/>
      <c r="O461" s="89"/>
      <c r="P461" s="9"/>
      <c r="Q461" s="89"/>
      <c r="R461" s="10"/>
      <c r="S461" s="117"/>
      <c r="T461" s="432"/>
      <c r="U461" s="117"/>
    </row>
    <row r="462" spans="1:21" s="14" customFormat="1" x14ac:dyDescent="0.25">
      <c r="A462" s="137"/>
      <c r="B462" s="2"/>
      <c r="C462" s="3"/>
      <c r="D462" s="4"/>
      <c r="E462" s="5"/>
      <c r="F462" s="6"/>
      <c r="G462" s="7"/>
      <c r="H462" s="6"/>
      <c r="I462" s="6"/>
      <c r="J462" s="6"/>
      <c r="K462" s="107"/>
      <c r="L462" s="107"/>
      <c r="M462" s="107"/>
      <c r="N462" s="89"/>
      <c r="O462" s="89"/>
      <c r="P462" s="9"/>
      <c r="Q462" s="89"/>
      <c r="R462" s="10"/>
      <c r="S462" s="117"/>
      <c r="T462" s="432"/>
      <c r="U462" s="117"/>
    </row>
    <row r="463" spans="1:21" s="14" customFormat="1" x14ac:dyDescent="0.25">
      <c r="A463" s="137"/>
      <c r="B463" s="2"/>
      <c r="C463" s="3"/>
      <c r="D463" s="4"/>
      <c r="E463" s="5"/>
      <c r="F463" s="6"/>
      <c r="G463" s="7"/>
      <c r="H463" s="6"/>
      <c r="I463" s="6"/>
      <c r="J463" s="6"/>
      <c r="K463" s="107"/>
      <c r="L463" s="107"/>
      <c r="M463" s="107"/>
      <c r="N463" s="89"/>
      <c r="O463" s="89"/>
      <c r="P463" s="9"/>
      <c r="Q463" s="89"/>
      <c r="R463" s="10"/>
      <c r="S463" s="117"/>
      <c r="T463" s="432"/>
      <c r="U463" s="117"/>
    </row>
    <row r="464" spans="1:21" s="14" customFormat="1" x14ac:dyDescent="0.25">
      <c r="A464" s="137"/>
      <c r="B464" s="2"/>
      <c r="C464" s="3"/>
      <c r="D464" s="4"/>
      <c r="E464" s="5"/>
      <c r="F464" s="6"/>
      <c r="G464" s="7"/>
      <c r="H464" s="6"/>
      <c r="I464" s="6"/>
      <c r="J464" s="6"/>
      <c r="K464" s="107"/>
      <c r="L464" s="107"/>
      <c r="M464" s="107"/>
      <c r="N464" s="89"/>
      <c r="O464" s="89"/>
      <c r="P464" s="9"/>
      <c r="Q464" s="89"/>
      <c r="R464" s="10"/>
      <c r="S464" s="117"/>
      <c r="T464" s="432"/>
      <c r="U464" s="117"/>
    </row>
    <row r="465" spans="1:21" s="14" customFormat="1" x14ac:dyDescent="0.25">
      <c r="A465" s="137"/>
      <c r="B465" s="2"/>
      <c r="C465" s="3"/>
      <c r="D465" s="4"/>
      <c r="E465" s="5"/>
      <c r="F465" s="6"/>
      <c r="G465" s="7"/>
      <c r="H465" s="6"/>
      <c r="I465" s="6"/>
      <c r="J465" s="6"/>
      <c r="K465" s="107"/>
      <c r="L465" s="107"/>
      <c r="M465" s="107"/>
      <c r="N465" s="89"/>
      <c r="O465" s="89"/>
      <c r="P465" s="9"/>
      <c r="Q465" s="89"/>
      <c r="R465" s="10"/>
      <c r="S465" s="117"/>
      <c r="T465" s="432"/>
      <c r="U465" s="117"/>
    </row>
    <row r="466" spans="1:21" s="14" customFormat="1" x14ac:dyDescent="0.25">
      <c r="A466" s="137"/>
      <c r="B466" s="2"/>
      <c r="C466" s="3"/>
      <c r="D466" s="4"/>
      <c r="E466" s="5"/>
      <c r="F466" s="6"/>
      <c r="G466" s="7"/>
      <c r="H466" s="6"/>
      <c r="I466" s="6"/>
      <c r="J466" s="6"/>
      <c r="K466" s="107"/>
      <c r="L466" s="107"/>
      <c r="M466" s="107"/>
      <c r="N466" s="89"/>
      <c r="O466" s="89"/>
      <c r="P466" s="9"/>
      <c r="Q466" s="89"/>
      <c r="R466" s="10"/>
      <c r="S466" s="117"/>
      <c r="T466" s="432"/>
      <c r="U466" s="117"/>
    </row>
    <row r="467" spans="1:21" s="14" customFormat="1" x14ac:dyDescent="0.25">
      <c r="A467" s="137"/>
      <c r="B467" s="2"/>
      <c r="C467" s="3"/>
      <c r="D467" s="4"/>
      <c r="E467" s="5"/>
      <c r="F467" s="6"/>
      <c r="G467" s="7"/>
      <c r="H467" s="6"/>
      <c r="I467" s="6"/>
      <c r="J467" s="6"/>
      <c r="K467" s="107"/>
      <c r="L467" s="107"/>
      <c r="M467" s="107"/>
      <c r="N467" s="89"/>
      <c r="O467" s="89"/>
      <c r="P467" s="9"/>
      <c r="Q467" s="89"/>
      <c r="R467" s="10"/>
      <c r="S467" s="117"/>
      <c r="T467" s="432"/>
      <c r="U467" s="117"/>
    </row>
    <row r="468" spans="1:21" s="14" customFormat="1" x14ac:dyDescent="0.25">
      <c r="A468" s="137"/>
      <c r="B468" s="2"/>
      <c r="C468" s="3"/>
      <c r="D468" s="4"/>
      <c r="E468" s="5"/>
      <c r="F468" s="6"/>
      <c r="G468" s="7"/>
      <c r="H468" s="6"/>
      <c r="I468" s="6"/>
      <c r="J468" s="6"/>
      <c r="K468" s="107"/>
      <c r="L468" s="107"/>
      <c r="M468" s="107"/>
      <c r="N468" s="89"/>
      <c r="O468" s="89"/>
      <c r="P468" s="9"/>
      <c r="Q468" s="89"/>
      <c r="R468" s="10"/>
      <c r="S468" s="117"/>
      <c r="T468" s="432"/>
      <c r="U468" s="117"/>
    </row>
    <row r="469" spans="1:21" s="14" customFormat="1" x14ac:dyDescent="0.25">
      <c r="A469" s="137"/>
      <c r="B469" s="2"/>
      <c r="C469" s="3"/>
      <c r="D469" s="4"/>
      <c r="E469" s="5"/>
      <c r="F469" s="6"/>
      <c r="G469" s="7"/>
      <c r="H469" s="6"/>
      <c r="I469" s="6"/>
      <c r="J469" s="6"/>
      <c r="K469" s="107"/>
      <c r="L469" s="107"/>
      <c r="M469" s="107"/>
      <c r="N469" s="89"/>
      <c r="O469" s="89"/>
      <c r="P469" s="9"/>
      <c r="Q469" s="89"/>
      <c r="R469" s="10"/>
      <c r="S469" s="117"/>
      <c r="T469" s="432"/>
      <c r="U469" s="117"/>
    </row>
    <row r="470" spans="1:21" s="14" customFormat="1" x14ac:dyDescent="0.25">
      <c r="A470" s="137"/>
      <c r="B470" s="2"/>
      <c r="C470" s="3"/>
      <c r="D470" s="4"/>
      <c r="E470" s="5"/>
      <c r="F470" s="6"/>
      <c r="G470" s="7"/>
      <c r="H470" s="6"/>
      <c r="I470" s="6"/>
      <c r="J470" s="6"/>
      <c r="K470" s="107"/>
      <c r="L470" s="107"/>
      <c r="M470" s="107"/>
      <c r="N470" s="89"/>
      <c r="O470" s="89"/>
      <c r="P470" s="9"/>
      <c r="Q470" s="89"/>
      <c r="R470" s="10"/>
      <c r="S470" s="117"/>
      <c r="T470" s="432"/>
      <c r="U470" s="117"/>
    </row>
    <row r="471" spans="1:21" s="14" customFormat="1" x14ac:dyDescent="0.25">
      <c r="A471" s="137"/>
      <c r="B471" s="2"/>
      <c r="C471" s="3"/>
      <c r="D471" s="4"/>
      <c r="E471" s="5"/>
      <c r="F471" s="6"/>
      <c r="G471" s="7"/>
      <c r="H471" s="6"/>
      <c r="I471" s="6"/>
      <c r="J471" s="6"/>
      <c r="K471" s="107"/>
      <c r="L471" s="107"/>
      <c r="M471" s="107"/>
      <c r="N471" s="89"/>
      <c r="O471" s="89"/>
      <c r="P471" s="9"/>
      <c r="Q471" s="89"/>
      <c r="R471" s="10"/>
      <c r="S471" s="117"/>
      <c r="T471" s="432"/>
      <c r="U471" s="117"/>
    </row>
    <row r="472" spans="1:21" s="14" customFormat="1" x14ac:dyDescent="0.25">
      <c r="A472" s="137"/>
      <c r="B472" s="2"/>
      <c r="C472" s="3"/>
      <c r="D472" s="4"/>
      <c r="E472" s="5"/>
      <c r="F472" s="6"/>
      <c r="G472" s="7"/>
      <c r="H472" s="6"/>
      <c r="I472" s="6"/>
      <c r="J472" s="6"/>
      <c r="K472" s="107"/>
      <c r="L472" s="107"/>
      <c r="M472" s="107"/>
      <c r="N472" s="89"/>
      <c r="O472" s="89"/>
      <c r="P472" s="9"/>
      <c r="Q472" s="89"/>
      <c r="R472" s="10"/>
      <c r="S472" s="117"/>
      <c r="T472" s="432"/>
      <c r="U472" s="117"/>
    </row>
    <row r="473" spans="1:21" s="14" customFormat="1" x14ac:dyDescent="0.25">
      <c r="A473" s="137"/>
      <c r="B473" s="2"/>
      <c r="C473" s="3"/>
      <c r="D473" s="4"/>
      <c r="E473" s="5"/>
      <c r="F473" s="6"/>
      <c r="G473" s="7"/>
      <c r="H473" s="6"/>
      <c r="I473" s="6"/>
      <c r="J473" s="6"/>
      <c r="K473" s="107"/>
      <c r="L473" s="107"/>
      <c r="M473" s="107"/>
      <c r="N473" s="89"/>
      <c r="O473" s="89"/>
      <c r="P473" s="9"/>
      <c r="Q473" s="89"/>
      <c r="R473" s="10"/>
      <c r="S473" s="117"/>
      <c r="T473" s="432"/>
      <c r="U473" s="117"/>
    </row>
    <row r="474" spans="1:21" s="14" customFormat="1" x14ac:dyDescent="0.25">
      <c r="A474" s="137"/>
      <c r="B474" s="2"/>
      <c r="C474" s="3"/>
      <c r="D474" s="4"/>
      <c r="E474" s="5"/>
      <c r="F474" s="6"/>
      <c r="G474" s="7"/>
      <c r="H474" s="6"/>
      <c r="I474" s="6"/>
      <c r="J474" s="6"/>
      <c r="K474" s="107"/>
      <c r="L474" s="107"/>
      <c r="M474" s="107"/>
      <c r="N474" s="89"/>
      <c r="O474" s="89"/>
      <c r="P474" s="9"/>
      <c r="Q474" s="89"/>
      <c r="R474" s="10"/>
      <c r="S474" s="117"/>
      <c r="T474" s="432"/>
      <c r="U474" s="117"/>
    </row>
    <row r="475" spans="1:21" s="14" customFormat="1" x14ac:dyDescent="0.25">
      <c r="A475" s="137"/>
      <c r="B475" s="2"/>
      <c r="C475" s="3"/>
      <c r="D475" s="4"/>
      <c r="E475" s="5"/>
      <c r="F475" s="6"/>
      <c r="G475" s="7"/>
      <c r="H475" s="6"/>
      <c r="I475" s="6"/>
      <c r="J475" s="6"/>
      <c r="K475" s="107"/>
      <c r="L475" s="107"/>
      <c r="M475" s="107"/>
      <c r="N475" s="89"/>
      <c r="O475" s="89"/>
      <c r="P475" s="9"/>
      <c r="Q475" s="89"/>
      <c r="R475" s="10"/>
      <c r="S475" s="117"/>
      <c r="T475" s="432"/>
      <c r="U475" s="117"/>
    </row>
    <row r="476" spans="1:21" s="14" customFormat="1" x14ac:dyDescent="0.25">
      <c r="A476" s="137"/>
      <c r="B476" s="2"/>
      <c r="C476" s="3"/>
      <c r="D476" s="4"/>
      <c r="E476" s="5"/>
      <c r="F476" s="6"/>
      <c r="G476" s="7"/>
      <c r="H476" s="6"/>
      <c r="I476" s="6"/>
      <c r="J476" s="6"/>
      <c r="K476" s="107"/>
      <c r="L476" s="107"/>
      <c r="M476" s="107"/>
      <c r="N476" s="89"/>
      <c r="O476" s="89"/>
      <c r="P476" s="9"/>
      <c r="Q476" s="89"/>
      <c r="R476" s="10"/>
      <c r="S476" s="117"/>
      <c r="T476" s="432"/>
      <c r="U476" s="117"/>
    </row>
    <row r="477" spans="1:21" s="14" customFormat="1" x14ac:dyDescent="0.25">
      <c r="A477" s="137"/>
      <c r="B477" s="2"/>
      <c r="C477" s="3"/>
      <c r="D477" s="4"/>
      <c r="E477" s="5"/>
      <c r="F477" s="6"/>
      <c r="G477" s="7"/>
      <c r="H477" s="6"/>
      <c r="I477" s="6"/>
      <c r="J477" s="6"/>
      <c r="K477" s="107"/>
      <c r="L477" s="107"/>
      <c r="M477" s="107"/>
      <c r="N477" s="89"/>
      <c r="O477" s="89"/>
      <c r="P477" s="9"/>
      <c r="Q477" s="89"/>
      <c r="R477" s="10"/>
      <c r="S477" s="117"/>
      <c r="T477" s="432"/>
      <c r="U477" s="117"/>
    </row>
    <row r="478" spans="1:21" s="14" customFormat="1" x14ac:dyDescent="0.25">
      <c r="A478" s="137"/>
      <c r="B478" s="2"/>
      <c r="C478" s="3"/>
      <c r="D478" s="4"/>
      <c r="E478" s="5"/>
      <c r="F478" s="6"/>
      <c r="G478" s="7"/>
      <c r="H478" s="6"/>
      <c r="I478" s="6"/>
      <c r="J478" s="6"/>
      <c r="K478" s="107"/>
      <c r="L478" s="107"/>
      <c r="M478" s="107"/>
      <c r="N478" s="89"/>
      <c r="O478" s="89"/>
      <c r="P478" s="9"/>
      <c r="Q478" s="89"/>
      <c r="R478" s="10"/>
      <c r="S478" s="117"/>
      <c r="T478" s="432"/>
      <c r="U478" s="117"/>
    </row>
    <row r="479" spans="1:21" s="14" customFormat="1" x14ac:dyDescent="0.25">
      <c r="A479" s="137"/>
      <c r="B479" s="2"/>
      <c r="C479" s="3"/>
      <c r="D479" s="4"/>
      <c r="E479" s="5"/>
      <c r="F479" s="6"/>
      <c r="G479" s="7"/>
      <c r="H479" s="6"/>
      <c r="I479" s="6"/>
      <c r="J479" s="6"/>
      <c r="K479" s="107"/>
      <c r="L479" s="107"/>
      <c r="M479" s="107"/>
      <c r="N479" s="89"/>
      <c r="O479" s="89"/>
      <c r="P479" s="9"/>
      <c r="Q479" s="89"/>
      <c r="R479" s="10"/>
      <c r="S479" s="117"/>
      <c r="T479" s="432"/>
      <c r="U479" s="117"/>
    </row>
    <row r="480" spans="1:21" s="14" customFormat="1" x14ac:dyDescent="0.25">
      <c r="A480" s="137"/>
      <c r="B480" s="2"/>
      <c r="C480" s="3"/>
      <c r="D480" s="4"/>
      <c r="E480" s="5"/>
      <c r="F480" s="6"/>
      <c r="G480" s="7"/>
      <c r="H480" s="6"/>
      <c r="I480" s="6"/>
      <c r="J480" s="6"/>
      <c r="K480" s="107"/>
      <c r="L480" s="107"/>
      <c r="M480" s="107"/>
      <c r="N480" s="89"/>
      <c r="O480" s="89"/>
      <c r="P480" s="9"/>
      <c r="Q480" s="89"/>
      <c r="R480" s="10"/>
      <c r="S480" s="117"/>
      <c r="T480" s="432"/>
      <c r="U480" s="117"/>
    </row>
    <row r="481" spans="1:21" s="14" customFormat="1" x14ac:dyDescent="0.25">
      <c r="A481" s="137"/>
      <c r="B481" s="2"/>
      <c r="C481" s="3"/>
      <c r="D481" s="4"/>
      <c r="E481" s="5"/>
      <c r="F481" s="6"/>
      <c r="G481" s="7"/>
      <c r="H481" s="6"/>
      <c r="I481" s="6"/>
      <c r="J481" s="6"/>
      <c r="K481" s="107"/>
      <c r="L481" s="107"/>
      <c r="M481" s="107"/>
      <c r="N481" s="89"/>
      <c r="O481" s="89"/>
      <c r="P481" s="9"/>
      <c r="Q481" s="89"/>
      <c r="R481" s="10"/>
      <c r="S481" s="117"/>
      <c r="T481" s="432"/>
      <c r="U481" s="117"/>
    </row>
    <row r="482" spans="1:21" s="14" customFormat="1" x14ac:dyDescent="0.25">
      <c r="A482" s="137"/>
      <c r="B482" s="2"/>
      <c r="C482" s="3"/>
      <c r="D482" s="4"/>
      <c r="E482" s="5"/>
      <c r="F482" s="6"/>
      <c r="G482" s="7"/>
      <c r="H482" s="6"/>
      <c r="I482" s="6"/>
      <c r="J482" s="6"/>
      <c r="K482" s="107"/>
      <c r="L482" s="107"/>
      <c r="M482" s="107"/>
      <c r="N482" s="89"/>
      <c r="O482" s="89"/>
      <c r="P482" s="9"/>
      <c r="Q482" s="89"/>
      <c r="R482" s="10"/>
      <c r="S482" s="117"/>
      <c r="T482" s="432"/>
      <c r="U482" s="117"/>
    </row>
    <row r="483" spans="1:21" s="14" customFormat="1" x14ac:dyDescent="0.25">
      <c r="A483" s="137"/>
      <c r="B483" s="2"/>
      <c r="C483" s="3"/>
      <c r="D483" s="4"/>
      <c r="E483" s="5"/>
      <c r="F483" s="6"/>
      <c r="G483" s="7"/>
      <c r="H483" s="6"/>
      <c r="I483" s="6"/>
      <c r="J483" s="6"/>
      <c r="K483" s="107"/>
      <c r="L483" s="107"/>
      <c r="M483" s="107"/>
      <c r="N483" s="89"/>
      <c r="O483" s="89"/>
      <c r="P483" s="9"/>
      <c r="Q483" s="89"/>
      <c r="R483" s="10"/>
      <c r="S483" s="117"/>
      <c r="T483" s="432"/>
      <c r="U483" s="117"/>
    </row>
    <row r="484" spans="1:21" s="14" customFormat="1" x14ac:dyDescent="0.25">
      <c r="A484" s="137"/>
      <c r="B484" s="2"/>
      <c r="C484" s="3"/>
      <c r="D484" s="4"/>
      <c r="E484" s="5"/>
      <c r="F484" s="6"/>
      <c r="G484" s="7"/>
      <c r="H484" s="6"/>
      <c r="I484" s="6"/>
      <c r="J484" s="6"/>
      <c r="K484" s="107"/>
      <c r="L484" s="107"/>
      <c r="M484" s="107"/>
      <c r="N484" s="89"/>
      <c r="O484" s="89"/>
      <c r="P484" s="9"/>
      <c r="Q484" s="89"/>
      <c r="R484" s="10"/>
      <c r="S484" s="117"/>
      <c r="T484" s="432"/>
      <c r="U484" s="117"/>
    </row>
    <row r="485" spans="1:21" s="14" customFormat="1" x14ac:dyDescent="0.25">
      <c r="A485" s="137"/>
      <c r="B485" s="2"/>
      <c r="C485" s="3"/>
      <c r="D485" s="4"/>
      <c r="E485" s="5"/>
      <c r="F485" s="6"/>
      <c r="G485" s="7"/>
      <c r="H485" s="6"/>
      <c r="I485" s="6"/>
      <c r="J485" s="6"/>
      <c r="K485" s="107"/>
      <c r="L485" s="107"/>
      <c r="M485" s="107"/>
      <c r="N485" s="89"/>
      <c r="O485" s="89"/>
      <c r="P485" s="9"/>
      <c r="Q485" s="89"/>
      <c r="R485" s="10"/>
      <c r="S485" s="117"/>
      <c r="T485" s="432"/>
      <c r="U485" s="117"/>
    </row>
    <row r="486" spans="1:21" s="14" customFormat="1" x14ac:dyDescent="0.25">
      <c r="A486" s="137"/>
      <c r="B486" s="2"/>
      <c r="C486" s="3"/>
      <c r="D486" s="4"/>
      <c r="E486" s="5"/>
      <c r="F486" s="6"/>
      <c r="G486" s="7"/>
      <c r="H486" s="6"/>
      <c r="I486" s="6"/>
      <c r="J486" s="6"/>
      <c r="K486" s="107"/>
      <c r="L486" s="107"/>
      <c r="M486" s="107"/>
      <c r="N486" s="89"/>
      <c r="O486" s="89"/>
      <c r="P486" s="9"/>
      <c r="Q486" s="89"/>
      <c r="R486" s="10"/>
      <c r="S486" s="117"/>
      <c r="T486" s="432"/>
      <c r="U486" s="117"/>
    </row>
    <row r="487" spans="1:21" s="14" customFormat="1" x14ac:dyDescent="0.25">
      <c r="A487" s="137"/>
      <c r="B487" s="2"/>
      <c r="C487" s="3"/>
      <c r="D487" s="4"/>
      <c r="E487" s="5"/>
      <c r="F487" s="6"/>
      <c r="G487" s="7"/>
      <c r="H487" s="6"/>
      <c r="I487" s="6"/>
      <c r="J487" s="6"/>
      <c r="K487" s="107"/>
      <c r="L487" s="107"/>
      <c r="M487" s="107"/>
      <c r="N487" s="89"/>
      <c r="O487" s="89"/>
      <c r="P487" s="9"/>
      <c r="Q487" s="89"/>
      <c r="R487" s="10"/>
      <c r="S487" s="117"/>
      <c r="T487" s="432"/>
      <c r="U487" s="117"/>
    </row>
    <row r="488" spans="1:21" s="14" customFormat="1" x14ac:dyDescent="0.25">
      <c r="A488" s="137"/>
      <c r="B488" s="2"/>
      <c r="C488" s="3"/>
      <c r="D488" s="4"/>
      <c r="E488" s="5"/>
      <c r="F488" s="6"/>
      <c r="G488" s="7"/>
      <c r="H488" s="6"/>
      <c r="I488" s="6"/>
      <c r="J488" s="6"/>
      <c r="K488" s="107"/>
      <c r="L488" s="107"/>
      <c r="M488" s="107"/>
      <c r="N488" s="89"/>
      <c r="O488" s="89"/>
      <c r="P488" s="9"/>
      <c r="Q488" s="89"/>
      <c r="R488" s="10"/>
      <c r="S488" s="117"/>
      <c r="T488" s="432"/>
      <c r="U488" s="117"/>
    </row>
    <row r="489" spans="1:21" s="14" customFormat="1" x14ac:dyDescent="0.25">
      <c r="A489" s="137"/>
      <c r="B489" s="2"/>
      <c r="C489" s="3"/>
      <c r="D489" s="4"/>
      <c r="E489" s="5"/>
      <c r="F489" s="6"/>
      <c r="G489" s="7"/>
      <c r="H489" s="6"/>
      <c r="I489" s="6"/>
      <c r="J489" s="6"/>
      <c r="K489" s="107"/>
      <c r="L489" s="107"/>
      <c r="M489" s="107"/>
      <c r="N489" s="89"/>
      <c r="O489" s="89"/>
      <c r="P489" s="9"/>
      <c r="Q489" s="89"/>
      <c r="R489" s="10"/>
      <c r="S489" s="117"/>
      <c r="T489" s="432"/>
      <c r="U489" s="117"/>
    </row>
    <row r="490" spans="1:21" s="14" customFormat="1" x14ac:dyDescent="0.25">
      <c r="A490" s="137"/>
      <c r="B490" s="2"/>
      <c r="C490" s="3"/>
      <c r="D490" s="4"/>
      <c r="E490" s="5"/>
      <c r="F490" s="6"/>
      <c r="G490" s="7"/>
      <c r="H490" s="6"/>
      <c r="I490" s="6"/>
      <c r="J490" s="6"/>
      <c r="K490" s="107"/>
      <c r="L490" s="107"/>
      <c r="M490" s="107"/>
      <c r="N490" s="89"/>
      <c r="O490" s="89"/>
      <c r="P490" s="9"/>
      <c r="Q490" s="89"/>
      <c r="R490" s="10"/>
      <c r="S490" s="117"/>
      <c r="T490" s="432"/>
      <c r="U490" s="117"/>
    </row>
    <row r="491" spans="1:21" s="14" customFormat="1" x14ac:dyDescent="0.25">
      <c r="A491" s="137"/>
      <c r="B491" s="2"/>
      <c r="C491" s="3"/>
      <c r="D491" s="4"/>
      <c r="E491" s="5"/>
      <c r="F491" s="6"/>
      <c r="G491" s="7"/>
      <c r="H491" s="6"/>
      <c r="I491" s="6"/>
      <c r="J491" s="6"/>
      <c r="K491" s="107"/>
      <c r="L491" s="107"/>
      <c r="M491" s="107"/>
      <c r="N491" s="89"/>
      <c r="O491" s="89"/>
      <c r="P491" s="9"/>
      <c r="Q491" s="89"/>
      <c r="R491" s="10"/>
      <c r="S491" s="117"/>
      <c r="T491" s="432"/>
      <c r="U491" s="117"/>
    </row>
    <row r="492" spans="1:21" s="14" customFormat="1" x14ac:dyDescent="0.25">
      <c r="A492" s="137"/>
      <c r="B492" s="2"/>
      <c r="C492" s="3"/>
      <c r="D492" s="4"/>
      <c r="E492" s="5"/>
      <c r="F492" s="6"/>
      <c r="G492" s="7"/>
      <c r="H492" s="6"/>
      <c r="I492" s="6"/>
      <c r="J492" s="6"/>
      <c r="K492" s="107"/>
      <c r="L492" s="107"/>
      <c r="M492" s="107"/>
      <c r="N492" s="89"/>
      <c r="O492" s="89"/>
      <c r="P492" s="9"/>
      <c r="Q492" s="89"/>
      <c r="R492" s="10"/>
      <c r="S492" s="117"/>
      <c r="T492" s="432"/>
      <c r="U492" s="117"/>
    </row>
    <row r="493" spans="1:21" s="14" customFormat="1" x14ac:dyDescent="0.25">
      <c r="A493" s="137"/>
      <c r="B493" s="2"/>
      <c r="C493" s="3"/>
      <c r="D493" s="4"/>
      <c r="E493" s="5"/>
      <c r="F493" s="6"/>
      <c r="G493" s="7"/>
      <c r="H493" s="6"/>
      <c r="I493" s="6"/>
      <c r="J493" s="6"/>
      <c r="K493" s="107"/>
      <c r="L493" s="107"/>
      <c r="M493" s="107"/>
      <c r="N493" s="89"/>
      <c r="O493" s="89"/>
      <c r="P493" s="9"/>
      <c r="Q493" s="89"/>
      <c r="R493" s="10"/>
      <c r="S493" s="117"/>
      <c r="T493" s="432"/>
      <c r="U493" s="117"/>
    </row>
    <row r="494" spans="1:21" s="14" customFormat="1" x14ac:dyDescent="0.25">
      <c r="A494" s="137"/>
      <c r="B494" s="2"/>
      <c r="C494" s="3"/>
      <c r="D494" s="4"/>
      <c r="E494" s="5"/>
      <c r="F494" s="6"/>
      <c r="G494" s="7"/>
      <c r="H494" s="6"/>
      <c r="I494" s="6"/>
      <c r="J494" s="6"/>
      <c r="K494" s="107"/>
      <c r="L494" s="107"/>
      <c r="M494" s="107"/>
      <c r="N494" s="89"/>
      <c r="O494" s="89"/>
      <c r="P494" s="9"/>
      <c r="Q494" s="89"/>
      <c r="R494" s="10"/>
      <c r="S494" s="117"/>
      <c r="T494" s="432"/>
      <c r="U494" s="117"/>
    </row>
    <row r="495" spans="1:21" s="14" customFormat="1" x14ac:dyDescent="0.25">
      <c r="A495" s="137"/>
      <c r="B495" s="2"/>
      <c r="C495" s="3"/>
      <c r="D495" s="4"/>
      <c r="E495" s="5"/>
      <c r="F495" s="6"/>
      <c r="G495" s="7"/>
      <c r="H495" s="6"/>
      <c r="I495" s="6"/>
      <c r="J495" s="6"/>
      <c r="K495" s="107"/>
      <c r="L495" s="107"/>
      <c r="M495" s="107"/>
      <c r="N495" s="89"/>
      <c r="O495" s="89"/>
      <c r="P495" s="9"/>
      <c r="Q495" s="89"/>
      <c r="R495" s="10"/>
      <c r="S495" s="117"/>
      <c r="T495" s="432"/>
      <c r="U495" s="117"/>
    </row>
    <row r="496" spans="1:21" s="14" customFormat="1" x14ac:dyDescent="0.25">
      <c r="A496" s="137"/>
      <c r="B496" s="2"/>
      <c r="C496" s="3"/>
      <c r="D496" s="4"/>
      <c r="E496" s="5"/>
      <c r="F496" s="6"/>
      <c r="G496" s="7"/>
      <c r="H496" s="6"/>
      <c r="I496" s="6"/>
      <c r="J496" s="6"/>
      <c r="K496" s="107"/>
      <c r="L496" s="107"/>
      <c r="M496" s="107"/>
      <c r="N496" s="89"/>
      <c r="O496" s="89"/>
      <c r="P496" s="9"/>
      <c r="Q496" s="89"/>
      <c r="R496" s="10"/>
      <c r="S496" s="117"/>
      <c r="T496" s="432"/>
      <c r="U496" s="117"/>
    </row>
    <row r="497" spans="1:21" s="14" customFormat="1" x14ac:dyDescent="0.25">
      <c r="A497" s="137"/>
      <c r="B497" s="2"/>
      <c r="C497" s="3"/>
      <c r="D497" s="4"/>
      <c r="E497" s="5"/>
      <c r="F497" s="6"/>
      <c r="G497" s="7"/>
      <c r="H497" s="6"/>
      <c r="I497" s="6"/>
      <c r="J497" s="6"/>
      <c r="K497" s="107"/>
      <c r="L497" s="107"/>
      <c r="M497" s="107"/>
      <c r="N497" s="89"/>
      <c r="O497" s="89"/>
      <c r="P497" s="9"/>
      <c r="Q497" s="89"/>
      <c r="R497" s="10"/>
      <c r="S497" s="117"/>
      <c r="T497" s="432"/>
      <c r="U497" s="117"/>
    </row>
    <row r="498" spans="1:21" s="14" customFormat="1" x14ac:dyDescent="0.25">
      <c r="A498" s="137"/>
      <c r="B498" s="2"/>
      <c r="C498" s="3"/>
      <c r="D498" s="4"/>
      <c r="E498" s="5"/>
      <c r="F498" s="6"/>
      <c r="G498" s="7"/>
      <c r="H498" s="6"/>
      <c r="I498" s="6"/>
      <c r="J498" s="6"/>
      <c r="K498" s="107"/>
      <c r="L498" s="107"/>
      <c r="M498" s="107"/>
      <c r="N498" s="89"/>
      <c r="O498" s="89"/>
      <c r="P498" s="9"/>
      <c r="Q498" s="89"/>
      <c r="R498" s="10"/>
      <c r="S498" s="117"/>
      <c r="T498" s="432"/>
      <c r="U498" s="117"/>
    </row>
    <row r="499" spans="1:21" s="14" customFormat="1" x14ac:dyDescent="0.25">
      <c r="A499" s="137"/>
      <c r="B499" s="2"/>
      <c r="C499" s="3"/>
      <c r="D499" s="4"/>
      <c r="E499" s="5"/>
      <c r="F499" s="6"/>
      <c r="G499" s="7"/>
      <c r="H499" s="6"/>
      <c r="I499" s="6"/>
      <c r="J499" s="6"/>
      <c r="K499" s="107"/>
      <c r="L499" s="107"/>
      <c r="M499" s="107"/>
      <c r="N499" s="89"/>
      <c r="O499" s="89"/>
      <c r="P499" s="9"/>
      <c r="Q499" s="89"/>
      <c r="R499" s="10"/>
      <c r="S499" s="117"/>
      <c r="T499" s="432"/>
      <c r="U499" s="117"/>
    </row>
    <row r="500" spans="1:21" s="14" customFormat="1" x14ac:dyDescent="0.25">
      <c r="A500" s="137"/>
      <c r="B500" s="2"/>
      <c r="C500" s="3"/>
      <c r="D500" s="4"/>
      <c r="E500" s="5"/>
      <c r="F500" s="6"/>
      <c r="G500" s="7"/>
      <c r="H500" s="6"/>
      <c r="I500" s="6"/>
      <c r="J500" s="6"/>
      <c r="K500" s="107"/>
      <c r="L500" s="107"/>
      <c r="M500" s="107"/>
      <c r="N500" s="89"/>
      <c r="O500" s="89"/>
      <c r="P500" s="9"/>
      <c r="Q500" s="89"/>
      <c r="R500" s="10"/>
      <c r="S500" s="117"/>
      <c r="T500" s="432"/>
      <c r="U500" s="117"/>
    </row>
    <row r="501" spans="1:21" s="14" customFormat="1" x14ac:dyDescent="0.25">
      <c r="A501" s="137"/>
      <c r="B501" s="2"/>
      <c r="C501" s="3"/>
      <c r="D501" s="4"/>
      <c r="E501" s="5"/>
      <c r="F501" s="6"/>
      <c r="G501" s="7"/>
      <c r="H501" s="6"/>
      <c r="I501" s="6"/>
      <c r="J501" s="6"/>
      <c r="K501" s="107"/>
      <c r="L501" s="107"/>
      <c r="M501" s="107"/>
      <c r="N501" s="89"/>
      <c r="O501" s="89"/>
      <c r="P501" s="9"/>
      <c r="Q501" s="89"/>
      <c r="R501" s="10"/>
      <c r="S501" s="117"/>
      <c r="T501" s="432"/>
      <c r="U501" s="117"/>
    </row>
    <row r="502" spans="1:21" s="14" customFormat="1" x14ac:dyDescent="0.25">
      <c r="A502" s="137"/>
      <c r="B502" s="2"/>
      <c r="C502" s="3"/>
      <c r="D502" s="4"/>
      <c r="E502" s="5"/>
      <c r="F502" s="6"/>
      <c r="G502" s="7"/>
      <c r="H502" s="6"/>
      <c r="I502" s="6"/>
      <c r="J502" s="6"/>
      <c r="K502" s="107"/>
      <c r="L502" s="107"/>
      <c r="M502" s="107"/>
      <c r="N502" s="89"/>
      <c r="O502" s="89"/>
      <c r="P502" s="9"/>
      <c r="Q502" s="89"/>
      <c r="R502" s="10"/>
      <c r="S502" s="117"/>
      <c r="T502" s="432"/>
      <c r="U502" s="117"/>
    </row>
    <row r="503" spans="1:21" s="14" customFormat="1" x14ac:dyDescent="0.25">
      <c r="A503" s="137"/>
      <c r="B503" s="2"/>
      <c r="C503" s="3"/>
      <c r="D503" s="4"/>
      <c r="E503" s="5"/>
      <c r="F503" s="6"/>
      <c r="G503" s="7"/>
      <c r="H503" s="6"/>
      <c r="I503" s="6"/>
      <c r="J503" s="6"/>
      <c r="K503" s="107"/>
      <c r="L503" s="107"/>
      <c r="M503" s="107"/>
      <c r="N503" s="89"/>
      <c r="O503" s="89"/>
      <c r="P503" s="9"/>
      <c r="Q503" s="89"/>
      <c r="R503" s="10"/>
      <c r="S503" s="117"/>
      <c r="T503" s="432"/>
      <c r="U503" s="117"/>
    </row>
    <row r="504" spans="1:21" s="14" customFormat="1" x14ac:dyDescent="0.25">
      <c r="A504" s="137"/>
      <c r="B504" s="2"/>
      <c r="C504" s="3"/>
      <c r="D504" s="4"/>
      <c r="E504" s="5"/>
      <c r="F504" s="6"/>
      <c r="G504" s="7"/>
      <c r="H504" s="6"/>
      <c r="I504" s="6"/>
      <c r="J504" s="6"/>
      <c r="K504" s="107"/>
      <c r="L504" s="107"/>
      <c r="M504" s="107"/>
      <c r="N504" s="89"/>
      <c r="O504" s="89"/>
      <c r="P504" s="9"/>
      <c r="Q504" s="89"/>
      <c r="R504" s="10"/>
      <c r="S504" s="117"/>
      <c r="T504" s="432"/>
      <c r="U504" s="117"/>
    </row>
    <row r="505" spans="1:21" s="14" customFormat="1" x14ac:dyDescent="0.25">
      <c r="A505" s="137"/>
      <c r="B505" s="2"/>
      <c r="C505" s="3"/>
      <c r="D505" s="4"/>
      <c r="E505" s="5"/>
      <c r="F505" s="6"/>
      <c r="G505" s="7"/>
      <c r="H505" s="6"/>
      <c r="I505" s="6"/>
      <c r="J505" s="6"/>
      <c r="K505" s="107"/>
      <c r="L505" s="107"/>
      <c r="M505" s="107"/>
      <c r="N505" s="89"/>
      <c r="O505" s="89"/>
      <c r="P505" s="9"/>
      <c r="Q505" s="89"/>
      <c r="R505" s="10"/>
      <c r="S505" s="117"/>
      <c r="T505" s="432"/>
      <c r="U505" s="117"/>
    </row>
    <row r="506" spans="1:21" s="14" customFormat="1" x14ac:dyDescent="0.25">
      <c r="A506" s="137"/>
      <c r="B506" s="2"/>
      <c r="C506" s="3"/>
      <c r="D506" s="4"/>
      <c r="E506" s="5"/>
      <c r="F506" s="6"/>
      <c r="G506" s="7"/>
      <c r="H506" s="6"/>
      <c r="I506" s="6"/>
      <c r="J506" s="6"/>
      <c r="K506" s="107"/>
      <c r="L506" s="107"/>
      <c r="M506" s="107"/>
      <c r="N506" s="89"/>
      <c r="O506" s="89"/>
      <c r="P506" s="9"/>
      <c r="Q506" s="89"/>
      <c r="R506" s="10"/>
      <c r="S506" s="117"/>
      <c r="T506" s="432"/>
      <c r="U506" s="117"/>
    </row>
    <row r="507" spans="1:21" s="14" customFormat="1" x14ac:dyDescent="0.25">
      <c r="A507" s="137"/>
      <c r="B507" s="2"/>
      <c r="C507" s="3"/>
      <c r="D507" s="4"/>
      <c r="E507" s="5"/>
      <c r="F507" s="6"/>
      <c r="G507" s="7"/>
      <c r="H507" s="6"/>
      <c r="I507" s="6"/>
      <c r="J507" s="6"/>
      <c r="K507" s="107"/>
      <c r="L507" s="107"/>
      <c r="M507" s="107"/>
      <c r="N507" s="89"/>
      <c r="O507" s="89"/>
      <c r="P507" s="9"/>
      <c r="Q507" s="89"/>
      <c r="R507" s="10"/>
      <c r="S507" s="117"/>
      <c r="T507" s="432"/>
      <c r="U507" s="117"/>
    </row>
    <row r="508" spans="1:21" s="14" customFormat="1" x14ac:dyDescent="0.25">
      <c r="A508" s="137"/>
      <c r="B508" s="2"/>
      <c r="C508" s="3"/>
      <c r="D508" s="4"/>
      <c r="E508" s="5"/>
      <c r="F508" s="6"/>
      <c r="G508" s="7"/>
      <c r="H508" s="6"/>
      <c r="I508" s="6"/>
      <c r="J508" s="6"/>
      <c r="K508" s="107"/>
      <c r="L508" s="107"/>
      <c r="M508" s="107"/>
      <c r="N508" s="89"/>
      <c r="O508" s="89"/>
      <c r="P508" s="9"/>
      <c r="Q508" s="89"/>
      <c r="R508" s="10"/>
      <c r="S508" s="117"/>
      <c r="T508" s="432"/>
      <c r="U508" s="117"/>
    </row>
    <row r="509" spans="1:21" s="14" customFormat="1" x14ac:dyDescent="0.25">
      <c r="A509" s="137"/>
      <c r="B509" s="2"/>
      <c r="C509" s="3"/>
      <c r="D509" s="4"/>
      <c r="E509" s="5"/>
      <c r="F509" s="6"/>
      <c r="G509" s="7"/>
      <c r="H509" s="6"/>
      <c r="I509" s="6"/>
      <c r="J509" s="6"/>
      <c r="K509" s="107"/>
      <c r="L509" s="107"/>
      <c r="M509" s="107"/>
      <c r="N509" s="89"/>
      <c r="O509" s="89"/>
      <c r="P509" s="9"/>
      <c r="Q509" s="89"/>
      <c r="R509" s="10"/>
      <c r="S509" s="117"/>
      <c r="T509" s="432"/>
      <c r="U509" s="117"/>
    </row>
    <row r="510" spans="1:21" s="14" customFormat="1" x14ac:dyDescent="0.25">
      <c r="A510" s="137"/>
      <c r="B510" s="2"/>
      <c r="C510" s="3"/>
      <c r="D510" s="4"/>
      <c r="E510" s="5"/>
      <c r="F510" s="6"/>
      <c r="G510" s="7"/>
      <c r="H510" s="6"/>
      <c r="I510" s="6"/>
      <c r="J510" s="6"/>
      <c r="K510" s="107"/>
      <c r="L510" s="107"/>
      <c r="M510" s="107"/>
      <c r="N510" s="89"/>
      <c r="O510" s="89"/>
      <c r="P510" s="9"/>
      <c r="Q510" s="89"/>
      <c r="R510" s="10"/>
      <c r="S510" s="117"/>
      <c r="T510" s="432"/>
      <c r="U510" s="117"/>
    </row>
    <row r="511" spans="1:21" s="14" customFormat="1" x14ac:dyDescent="0.25">
      <c r="A511" s="137"/>
      <c r="B511" s="2"/>
      <c r="C511" s="3"/>
      <c r="D511" s="4"/>
      <c r="E511" s="5"/>
      <c r="F511" s="6"/>
      <c r="G511" s="7"/>
      <c r="H511" s="6"/>
      <c r="I511" s="6"/>
      <c r="J511" s="6"/>
      <c r="K511" s="107"/>
      <c r="L511" s="107"/>
      <c r="M511" s="107"/>
      <c r="N511" s="89"/>
      <c r="O511" s="89"/>
      <c r="P511" s="9"/>
      <c r="Q511" s="89"/>
      <c r="R511" s="10"/>
      <c r="S511" s="117"/>
      <c r="T511" s="432"/>
      <c r="U511" s="117"/>
    </row>
    <row r="512" spans="1:21" s="14" customFormat="1" x14ac:dyDescent="0.25">
      <c r="A512" s="137"/>
      <c r="B512" s="2"/>
      <c r="C512" s="3"/>
      <c r="D512" s="4"/>
      <c r="E512" s="5"/>
      <c r="F512" s="6"/>
      <c r="G512" s="7"/>
      <c r="H512" s="6"/>
      <c r="I512" s="6"/>
      <c r="J512" s="6"/>
      <c r="K512" s="107"/>
      <c r="L512" s="107"/>
      <c r="M512" s="107"/>
      <c r="N512" s="89"/>
      <c r="O512" s="89"/>
      <c r="P512" s="9"/>
      <c r="Q512" s="89"/>
      <c r="R512" s="10"/>
      <c r="S512" s="117"/>
      <c r="T512" s="432"/>
      <c r="U512" s="117"/>
    </row>
    <row r="513" spans="1:21" s="14" customFormat="1" x14ac:dyDescent="0.25">
      <c r="A513" s="137"/>
      <c r="B513" s="2"/>
      <c r="C513" s="3"/>
      <c r="D513" s="4"/>
      <c r="E513" s="5"/>
      <c r="F513" s="6"/>
      <c r="G513" s="7"/>
      <c r="H513" s="6"/>
      <c r="I513" s="6"/>
      <c r="J513" s="6"/>
      <c r="K513" s="107"/>
      <c r="L513" s="107"/>
      <c r="M513" s="107"/>
      <c r="N513" s="89"/>
      <c r="O513" s="89"/>
      <c r="P513" s="9"/>
      <c r="Q513" s="89"/>
      <c r="R513" s="10"/>
      <c r="S513" s="117"/>
      <c r="T513" s="432"/>
      <c r="U513" s="117"/>
    </row>
    <row r="514" spans="1:21" s="14" customFormat="1" x14ac:dyDescent="0.25">
      <c r="A514" s="137"/>
      <c r="B514" s="2"/>
      <c r="C514" s="3"/>
      <c r="D514" s="4"/>
      <c r="E514" s="5"/>
      <c r="F514" s="6"/>
      <c r="G514" s="7"/>
      <c r="H514" s="6"/>
      <c r="I514" s="6"/>
      <c r="J514" s="6"/>
      <c r="K514" s="107"/>
      <c r="L514" s="107"/>
      <c r="M514" s="107"/>
      <c r="N514" s="89"/>
      <c r="O514" s="89"/>
      <c r="P514" s="9"/>
      <c r="Q514" s="89"/>
      <c r="R514" s="10"/>
      <c r="S514" s="117"/>
      <c r="T514" s="432"/>
      <c r="U514" s="117"/>
    </row>
    <row r="515" spans="1:21" s="14" customFormat="1" x14ac:dyDescent="0.25">
      <c r="A515" s="137"/>
      <c r="B515" s="2"/>
      <c r="C515" s="3"/>
      <c r="D515" s="4"/>
      <c r="E515" s="5"/>
      <c r="F515" s="6"/>
      <c r="G515" s="7"/>
      <c r="H515" s="6"/>
      <c r="I515" s="6"/>
      <c r="J515" s="6"/>
      <c r="K515" s="107"/>
      <c r="L515" s="107"/>
      <c r="M515" s="107"/>
      <c r="N515" s="89"/>
      <c r="O515" s="89"/>
      <c r="P515" s="9"/>
      <c r="Q515" s="89"/>
      <c r="R515" s="10"/>
      <c r="S515" s="117"/>
      <c r="T515" s="432"/>
      <c r="U515" s="117"/>
    </row>
    <row r="516" spans="1:21" s="14" customFormat="1" x14ac:dyDescent="0.25">
      <c r="A516" s="137"/>
      <c r="B516" s="2"/>
      <c r="C516" s="3"/>
      <c r="D516" s="4"/>
      <c r="E516" s="5"/>
      <c r="F516" s="6"/>
      <c r="G516" s="7"/>
      <c r="H516" s="6"/>
      <c r="I516" s="6"/>
      <c r="J516" s="6"/>
      <c r="K516" s="107"/>
      <c r="L516" s="107"/>
      <c r="M516" s="107"/>
      <c r="N516" s="89"/>
      <c r="O516" s="89"/>
      <c r="P516" s="9"/>
      <c r="Q516" s="89"/>
      <c r="R516" s="10"/>
      <c r="S516" s="117"/>
      <c r="T516" s="432"/>
      <c r="U516" s="117"/>
    </row>
    <row r="517" spans="1:21" s="14" customFormat="1" x14ac:dyDescent="0.25">
      <c r="A517" s="137"/>
      <c r="B517" s="2"/>
      <c r="C517" s="3"/>
      <c r="D517" s="4"/>
      <c r="E517" s="5"/>
      <c r="F517" s="6"/>
      <c r="G517" s="7"/>
      <c r="H517" s="6"/>
      <c r="I517" s="6"/>
      <c r="J517" s="6"/>
      <c r="K517" s="107"/>
      <c r="L517" s="107"/>
      <c r="M517" s="107"/>
      <c r="N517" s="89"/>
      <c r="O517" s="89"/>
      <c r="P517" s="9"/>
      <c r="Q517" s="89"/>
      <c r="R517" s="10"/>
      <c r="S517" s="117"/>
      <c r="T517" s="432"/>
      <c r="U517" s="117"/>
    </row>
    <row r="518" spans="1:21" s="14" customFormat="1" x14ac:dyDescent="0.25">
      <c r="A518" s="137"/>
      <c r="B518" s="2"/>
      <c r="C518" s="3"/>
      <c r="D518" s="4"/>
      <c r="E518" s="5"/>
      <c r="F518" s="6"/>
      <c r="G518" s="7"/>
      <c r="H518" s="6"/>
      <c r="I518" s="6"/>
      <c r="J518" s="6"/>
      <c r="K518" s="107"/>
      <c r="L518" s="107"/>
      <c r="M518" s="107"/>
      <c r="N518" s="89"/>
      <c r="O518" s="89"/>
      <c r="P518" s="9"/>
      <c r="Q518" s="89"/>
      <c r="R518" s="10"/>
      <c r="S518" s="117"/>
      <c r="T518" s="432"/>
      <c r="U518" s="117"/>
    </row>
    <row r="519" spans="1:21" s="14" customFormat="1" x14ac:dyDescent="0.25">
      <c r="A519" s="137"/>
      <c r="B519" s="2"/>
      <c r="C519" s="3"/>
      <c r="D519" s="4"/>
      <c r="E519" s="5"/>
      <c r="F519" s="6"/>
      <c r="G519" s="7"/>
      <c r="H519" s="6"/>
      <c r="I519" s="6"/>
      <c r="J519" s="6"/>
      <c r="K519" s="107"/>
      <c r="L519" s="107"/>
      <c r="M519" s="107"/>
      <c r="N519" s="89"/>
      <c r="O519" s="89"/>
      <c r="P519" s="9"/>
      <c r="Q519" s="89"/>
      <c r="R519" s="10"/>
      <c r="S519" s="117"/>
      <c r="T519" s="432"/>
      <c r="U519" s="117"/>
    </row>
    <row r="520" spans="1:21" s="14" customFormat="1" x14ac:dyDescent="0.25">
      <c r="A520" s="137"/>
      <c r="B520" s="2"/>
      <c r="C520" s="3"/>
      <c r="D520" s="4"/>
      <c r="E520" s="5"/>
      <c r="F520" s="6"/>
      <c r="G520" s="7"/>
      <c r="H520" s="6"/>
      <c r="I520" s="6"/>
      <c r="J520" s="6"/>
      <c r="K520" s="107"/>
      <c r="L520" s="107"/>
      <c r="M520" s="107"/>
      <c r="N520" s="89"/>
      <c r="O520" s="89"/>
      <c r="P520" s="9"/>
      <c r="Q520" s="89"/>
      <c r="R520" s="10"/>
      <c r="S520" s="117"/>
      <c r="T520" s="432"/>
      <c r="U520" s="117"/>
    </row>
    <row r="521" spans="1:21" s="14" customFormat="1" x14ac:dyDescent="0.25">
      <c r="A521" s="137"/>
      <c r="B521" s="2"/>
      <c r="C521" s="3"/>
      <c r="D521" s="4"/>
      <c r="E521" s="5"/>
      <c r="F521" s="6"/>
      <c r="G521" s="7"/>
      <c r="H521" s="6"/>
      <c r="I521" s="6"/>
      <c r="J521" s="6"/>
      <c r="K521" s="107"/>
      <c r="L521" s="107"/>
      <c r="M521" s="107"/>
      <c r="N521" s="89"/>
      <c r="O521" s="89"/>
      <c r="P521" s="9"/>
      <c r="Q521" s="89"/>
      <c r="R521" s="10"/>
      <c r="S521" s="117"/>
      <c r="T521" s="432"/>
      <c r="U521" s="117"/>
    </row>
    <row r="522" spans="1:21" s="14" customFormat="1" x14ac:dyDescent="0.25">
      <c r="A522" s="137"/>
      <c r="B522" s="2"/>
      <c r="C522" s="3"/>
      <c r="D522" s="4"/>
      <c r="E522" s="5"/>
      <c r="F522" s="6"/>
      <c r="G522" s="7"/>
      <c r="H522" s="6"/>
      <c r="I522" s="6"/>
      <c r="J522" s="6"/>
      <c r="K522" s="107"/>
      <c r="L522" s="107"/>
      <c r="M522" s="107"/>
      <c r="N522" s="89"/>
      <c r="O522" s="89"/>
      <c r="P522" s="9"/>
      <c r="Q522" s="89"/>
      <c r="R522" s="10"/>
      <c r="S522" s="117"/>
      <c r="T522" s="432"/>
      <c r="U522" s="117"/>
    </row>
    <row r="523" spans="1:21" s="14" customFormat="1" x14ac:dyDescent="0.25">
      <c r="A523" s="137"/>
      <c r="B523" s="2"/>
      <c r="C523" s="3"/>
      <c r="D523" s="4"/>
      <c r="E523" s="5"/>
      <c r="F523" s="6"/>
      <c r="G523" s="7"/>
      <c r="H523" s="6"/>
      <c r="I523" s="6"/>
      <c r="J523" s="6"/>
      <c r="K523" s="107"/>
      <c r="L523" s="107"/>
      <c r="M523" s="107"/>
      <c r="N523" s="89"/>
      <c r="O523" s="89"/>
      <c r="P523" s="9"/>
      <c r="Q523" s="89"/>
      <c r="R523" s="10"/>
      <c r="S523" s="117"/>
      <c r="T523" s="432"/>
      <c r="U523" s="117"/>
    </row>
    <row r="524" spans="1:21" s="14" customFormat="1" x14ac:dyDescent="0.25">
      <c r="A524" s="137"/>
      <c r="B524" s="2"/>
      <c r="C524" s="3"/>
      <c r="D524" s="4"/>
      <c r="E524" s="5"/>
      <c r="F524" s="6"/>
      <c r="G524" s="7"/>
      <c r="H524" s="6"/>
      <c r="I524" s="6"/>
      <c r="J524" s="6"/>
      <c r="K524" s="107"/>
      <c r="L524" s="107"/>
      <c r="M524" s="107"/>
      <c r="N524" s="89"/>
      <c r="O524" s="89"/>
      <c r="P524" s="9"/>
      <c r="Q524" s="89"/>
      <c r="R524" s="10"/>
      <c r="S524" s="117"/>
      <c r="T524" s="432"/>
      <c r="U524" s="117"/>
    </row>
    <row r="525" spans="1:21" s="14" customFormat="1" x14ac:dyDescent="0.25">
      <c r="A525" s="137"/>
      <c r="B525" s="2"/>
      <c r="C525" s="3"/>
      <c r="D525" s="4"/>
      <c r="E525" s="5"/>
      <c r="F525" s="6"/>
      <c r="G525" s="7"/>
      <c r="H525" s="6"/>
      <c r="I525" s="6"/>
      <c r="J525" s="6"/>
      <c r="K525" s="107"/>
      <c r="L525" s="107"/>
      <c r="M525" s="107"/>
      <c r="N525" s="89"/>
      <c r="O525" s="89"/>
      <c r="P525" s="9"/>
      <c r="Q525" s="89"/>
      <c r="R525" s="10"/>
      <c r="S525" s="117"/>
      <c r="T525" s="432"/>
      <c r="U525" s="117"/>
    </row>
    <row r="526" spans="1:21" s="14" customFormat="1" x14ac:dyDescent="0.25">
      <c r="A526" s="137"/>
      <c r="B526" s="2"/>
      <c r="C526" s="3"/>
      <c r="D526" s="4"/>
      <c r="E526" s="5"/>
      <c r="F526" s="6"/>
      <c r="G526" s="7"/>
      <c r="H526" s="6"/>
      <c r="I526" s="6"/>
      <c r="J526" s="6"/>
      <c r="K526" s="107"/>
      <c r="L526" s="107"/>
      <c r="M526" s="107"/>
      <c r="N526" s="89"/>
      <c r="O526" s="89"/>
      <c r="P526" s="9"/>
      <c r="Q526" s="89"/>
      <c r="R526" s="10"/>
      <c r="S526" s="117"/>
      <c r="T526" s="432"/>
      <c r="U526" s="117"/>
    </row>
    <row r="527" spans="1:21" s="14" customFormat="1" x14ac:dyDescent="0.25">
      <c r="A527" s="137"/>
      <c r="B527" s="2"/>
      <c r="C527" s="3"/>
      <c r="D527" s="4"/>
      <c r="E527" s="5"/>
      <c r="F527" s="6"/>
      <c r="G527" s="7"/>
      <c r="H527" s="6"/>
      <c r="I527" s="6"/>
      <c r="J527" s="6"/>
      <c r="K527" s="107"/>
      <c r="L527" s="107"/>
      <c r="M527" s="107"/>
      <c r="N527" s="89"/>
      <c r="O527" s="89"/>
      <c r="P527" s="9"/>
      <c r="Q527" s="89"/>
      <c r="R527" s="10"/>
      <c r="S527" s="117"/>
      <c r="T527" s="432"/>
      <c r="U527" s="117"/>
    </row>
    <row r="528" spans="1:21" s="14" customFormat="1" x14ac:dyDescent="0.25">
      <c r="A528" s="137"/>
      <c r="B528" s="2"/>
      <c r="C528" s="3"/>
      <c r="D528" s="4"/>
      <c r="E528" s="5"/>
      <c r="F528" s="6"/>
      <c r="G528" s="7"/>
      <c r="H528" s="6"/>
      <c r="I528" s="6"/>
      <c r="J528" s="6"/>
      <c r="K528" s="107"/>
      <c r="L528" s="107"/>
      <c r="M528" s="107"/>
      <c r="N528" s="89"/>
      <c r="O528" s="89"/>
      <c r="P528" s="9"/>
      <c r="Q528" s="89"/>
      <c r="R528" s="10"/>
      <c r="S528" s="117"/>
      <c r="T528" s="432"/>
      <c r="U528" s="117"/>
    </row>
    <row r="529" spans="1:21" s="14" customFormat="1" x14ac:dyDescent="0.25">
      <c r="A529" s="137"/>
      <c r="B529" s="2"/>
      <c r="C529" s="3"/>
      <c r="D529" s="4"/>
      <c r="E529" s="5"/>
      <c r="F529" s="6"/>
      <c r="G529" s="7"/>
      <c r="H529" s="6"/>
      <c r="I529" s="6"/>
      <c r="J529" s="6"/>
      <c r="K529" s="107"/>
      <c r="L529" s="107"/>
      <c r="M529" s="107"/>
      <c r="N529" s="89"/>
      <c r="O529" s="89"/>
      <c r="P529" s="9"/>
      <c r="Q529" s="89"/>
      <c r="R529" s="10"/>
      <c r="S529" s="117"/>
      <c r="T529" s="432"/>
      <c r="U529" s="117"/>
    </row>
    <row r="530" spans="1:21" s="14" customFormat="1" x14ac:dyDescent="0.25">
      <c r="A530" s="137"/>
      <c r="B530" s="2"/>
      <c r="C530" s="3"/>
      <c r="D530" s="4"/>
      <c r="E530" s="5"/>
      <c r="F530" s="6"/>
      <c r="G530" s="7"/>
      <c r="H530" s="6"/>
      <c r="I530" s="6"/>
      <c r="J530" s="6"/>
      <c r="K530" s="107"/>
      <c r="L530" s="107"/>
      <c r="M530" s="107"/>
      <c r="N530" s="89"/>
      <c r="O530" s="89"/>
      <c r="P530" s="9"/>
      <c r="Q530" s="89"/>
      <c r="R530" s="10"/>
      <c r="S530" s="117"/>
      <c r="T530" s="432"/>
      <c r="U530" s="117"/>
    </row>
    <row r="531" spans="1:21" s="14" customFormat="1" x14ac:dyDescent="0.25">
      <c r="A531" s="137"/>
      <c r="B531" s="2"/>
      <c r="C531" s="3"/>
      <c r="D531" s="4"/>
      <c r="E531" s="5"/>
      <c r="F531" s="6"/>
      <c r="G531" s="7"/>
      <c r="H531" s="6"/>
      <c r="I531" s="6"/>
      <c r="J531" s="6"/>
      <c r="K531" s="107"/>
      <c r="L531" s="107"/>
      <c r="M531" s="107"/>
      <c r="N531" s="89"/>
      <c r="O531" s="89"/>
      <c r="P531" s="9"/>
      <c r="Q531" s="89"/>
      <c r="R531" s="10"/>
      <c r="S531" s="117"/>
      <c r="T531" s="432"/>
      <c r="U531" s="117"/>
    </row>
    <row r="532" spans="1:21" s="14" customFormat="1" x14ac:dyDescent="0.25">
      <c r="A532" s="137"/>
      <c r="B532" s="2"/>
      <c r="C532" s="3"/>
      <c r="D532" s="4"/>
      <c r="E532" s="5"/>
      <c r="F532" s="6"/>
      <c r="G532" s="7"/>
      <c r="H532" s="6"/>
      <c r="I532" s="6"/>
      <c r="J532" s="6"/>
      <c r="K532" s="107"/>
      <c r="L532" s="107"/>
      <c r="M532" s="107"/>
      <c r="N532" s="89"/>
      <c r="O532" s="89"/>
      <c r="P532" s="9"/>
      <c r="Q532" s="89"/>
      <c r="R532" s="10"/>
      <c r="S532" s="117"/>
      <c r="T532" s="432"/>
      <c r="U532" s="117"/>
    </row>
    <row r="533" spans="1:21" s="14" customFormat="1" x14ac:dyDescent="0.25">
      <c r="A533" s="137"/>
      <c r="B533" s="2"/>
      <c r="C533" s="3"/>
      <c r="D533" s="4"/>
      <c r="E533" s="5"/>
      <c r="F533" s="6"/>
      <c r="G533" s="7"/>
      <c r="H533" s="6"/>
      <c r="I533" s="6"/>
      <c r="J533" s="6"/>
      <c r="K533" s="107"/>
      <c r="L533" s="107"/>
      <c r="M533" s="107"/>
      <c r="N533" s="89"/>
      <c r="O533" s="89"/>
      <c r="P533" s="9"/>
      <c r="Q533" s="89"/>
      <c r="R533" s="10"/>
      <c r="S533" s="117"/>
      <c r="T533" s="432"/>
      <c r="U533" s="117"/>
    </row>
    <row r="534" spans="1:21" s="14" customFormat="1" x14ac:dyDescent="0.25">
      <c r="A534" s="137"/>
      <c r="B534" s="2"/>
      <c r="C534" s="3"/>
      <c r="D534" s="4"/>
      <c r="E534" s="5"/>
      <c r="F534" s="6"/>
      <c r="G534" s="7"/>
      <c r="H534" s="6"/>
      <c r="I534" s="6"/>
      <c r="J534" s="6"/>
      <c r="K534" s="107"/>
      <c r="L534" s="107"/>
      <c r="M534" s="107"/>
      <c r="N534" s="89"/>
      <c r="O534" s="89"/>
      <c r="P534" s="9"/>
      <c r="Q534" s="89"/>
      <c r="R534" s="10"/>
      <c r="S534" s="117"/>
      <c r="T534" s="432"/>
      <c r="U534" s="117"/>
    </row>
    <row r="535" spans="1:21" s="14" customFormat="1" x14ac:dyDescent="0.25">
      <c r="A535" s="137"/>
      <c r="B535" s="2"/>
      <c r="C535" s="3"/>
      <c r="D535" s="4"/>
      <c r="E535" s="5"/>
      <c r="F535" s="6"/>
      <c r="G535" s="7"/>
      <c r="H535" s="6"/>
      <c r="I535" s="6"/>
      <c r="J535" s="6"/>
      <c r="K535" s="107"/>
      <c r="L535" s="107"/>
      <c r="M535" s="107"/>
      <c r="N535" s="89"/>
      <c r="O535" s="89"/>
      <c r="P535" s="9"/>
      <c r="Q535" s="89"/>
      <c r="R535" s="10"/>
      <c r="S535" s="117"/>
      <c r="T535" s="432"/>
      <c r="U535" s="117"/>
    </row>
    <row r="536" spans="1:21" s="14" customFormat="1" x14ac:dyDescent="0.25">
      <c r="A536" s="137"/>
      <c r="B536" s="2"/>
      <c r="C536" s="3"/>
      <c r="D536" s="4"/>
      <c r="E536" s="5"/>
      <c r="F536" s="6"/>
      <c r="G536" s="7"/>
      <c r="H536" s="6"/>
      <c r="I536" s="6"/>
      <c r="J536" s="6"/>
      <c r="K536" s="107"/>
      <c r="L536" s="107"/>
      <c r="M536" s="107"/>
      <c r="N536" s="89"/>
      <c r="O536" s="89"/>
      <c r="P536" s="9"/>
      <c r="Q536" s="89"/>
      <c r="R536" s="10"/>
      <c r="S536" s="117"/>
      <c r="T536" s="432"/>
      <c r="U536" s="117"/>
    </row>
    <row r="537" spans="1:21" s="14" customFormat="1" x14ac:dyDescent="0.25">
      <c r="A537" s="137"/>
      <c r="B537" s="2"/>
      <c r="C537" s="3"/>
      <c r="D537" s="4"/>
      <c r="E537" s="5"/>
      <c r="F537" s="6"/>
      <c r="G537" s="7"/>
      <c r="H537" s="6"/>
      <c r="I537" s="6"/>
      <c r="J537" s="6"/>
      <c r="K537" s="107"/>
      <c r="L537" s="107"/>
      <c r="M537" s="107"/>
      <c r="N537" s="89"/>
      <c r="O537" s="89"/>
      <c r="P537" s="9"/>
      <c r="Q537" s="89"/>
      <c r="R537" s="10"/>
      <c r="S537" s="117"/>
      <c r="T537" s="432"/>
      <c r="U537" s="117"/>
    </row>
    <row r="538" spans="1:21" s="14" customFormat="1" x14ac:dyDescent="0.25">
      <c r="A538" s="137"/>
      <c r="B538" s="2"/>
      <c r="C538" s="3"/>
      <c r="D538" s="4"/>
      <c r="E538" s="5"/>
      <c r="F538" s="6"/>
      <c r="G538" s="7"/>
      <c r="H538" s="6"/>
      <c r="I538" s="6"/>
      <c r="J538" s="6"/>
      <c r="K538" s="107"/>
      <c r="L538" s="107"/>
      <c r="M538" s="107"/>
      <c r="N538" s="89"/>
      <c r="O538" s="89"/>
      <c r="P538" s="9"/>
      <c r="Q538" s="89"/>
      <c r="R538" s="10"/>
      <c r="S538" s="117"/>
      <c r="T538" s="432"/>
      <c r="U538" s="117"/>
    </row>
    <row r="539" spans="1:21" s="14" customFormat="1" x14ac:dyDescent="0.25">
      <c r="A539" s="137"/>
      <c r="B539" s="2"/>
      <c r="C539" s="3"/>
      <c r="D539" s="4"/>
      <c r="E539" s="5"/>
      <c r="F539" s="6"/>
      <c r="G539" s="7"/>
      <c r="H539" s="6"/>
      <c r="I539" s="6"/>
      <c r="J539" s="6"/>
      <c r="K539" s="107"/>
      <c r="L539" s="107"/>
      <c r="M539" s="107"/>
      <c r="N539" s="89"/>
      <c r="O539" s="89"/>
      <c r="P539" s="9"/>
      <c r="Q539" s="89"/>
      <c r="R539" s="10"/>
      <c r="S539" s="117"/>
      <c r="T539" s="432"/>
      <c r="U539" s="117"/>
    </row>
    <row r="540" spans="1:21" s="14" customFormat="1" x14ac:dyDescent="0.25">
      <c r="A540" s="137"/>
      <c r="B540" s="2"/>
      <c r="C540" s="3"/>
      <c r="D540" s="4"/>
      <c r="E540" s="5"/>
      <c r="F540" s="6"/>
      <c r="G540" s="7"/>
      <c r="H540" s="6"/>
      <c r="I540" s="6"/>
      <c r="J540" s="6"/>
      <c r="K540" s="107"/>
      <c r="L540" s="107"/>
      <c r="M540" s="107"/>
      <c r="N540" s="89"/>
      <c r="O540" s="89"/>
      <c r="P540" s="9"/>
      <c r="Q540" s="89"/>
      <c r="R540" s="10"/>
      <c r="S540" s="117"/>
      <c r="T540" s="432"/>
      <c r="U540" s="117"/>
    </row>
    <row r="541" spans="1:21" s="14" customFormat="1" x14ac:dyDescent="0.25">
      <c r="A541" s="137"/>
      <c r="B541" s="2"/>
      <c r="C541" s="3"/>
      <c r="D541" s="4"/>
      <c r="E541" s="5"/>
      <c r="F541" s="6"/>
      <c r="G541" s="7"/>
      <c r="H541" s="6"/>
      <c r="I541" s="6"/>
      <c r="J541" s="6"/>
      <c r="K541" s="107"/>
      <c r="L541" s="107"/>
      <c r="M541" s="107"/>
      <c r="N541" s="89"/>
      <c r="O541" s="89"/>
      <c r="P541" s="9"/>
      <c r="Q541" s="89"/>
      <c r="R541" s="10"/>
      <c r="S541" s="117"/>
      <c r="T541" s="432"/>
      <c r="U541" s="117"/>
    </row>
    <row r="542" spans="1:21" s="14" customFormat="1" x14ac:dyDescent="0.25">
      <c r="A542" s="137"/>
      <c r="B542" s="2"/>
      <c r="C542" s="3"/>
      <c r="D542" s="4"/>
      <c r="E542" s="5"/>
      <c r="F542" s="6"/>
      <c r="G542" s="7"/>
      <c r="H542" s="6"/>
      <c r="I542" s="6"/>
      <c r="J542" s="6"/>
      <c r="K542" s="107"/>
      <c r="L542" s="107"/>
      <c r="M542" s="107"/>
      <c r="N542" s="89"/>
      <c r="O542" s="89"/>
      <c r="P542" s="9"/>
      <c r="Q542" s="89"/>
      <c r="R542" s="10"/>
      <c r="S542" s="117"/>
      <c r="T542" s="432"/>
      <c r="U542" s="117"/>
    </row>
    <row r="543" spans="1:21" s="14" customFormat="1" x14ac:dyDescent="0.25">
      <c r="A543" s="137"/>
      <c r="B543" s="2"/>
      <c r="C543" s="3"/>
      <c r="D543" s="4"/>
      <c r="E543" s="5"/>
      <c r="F543" s="6"/>
      <c r="G543" s="7"/>
      <c r="H543" s="6"/>
      <c r="I543" s="6"/>
      <c r="J543" s="6"/>
      <c r="K543" s="107"/>
      <c r="L543" s="107"/>
      <c r="M543" s="107"/>
      <c r="N543" s="89"/>
      <c r="O543" s="89"/>
      <c r="P543" s="9"/>
      <c r="Q543" s="89"/>
      <c r="R543" s="10"/>
      <c r="S543" s="117"/>
      <c r="T543" s="432"/>
      <c r="U543" s="117"/>
    </row>
    <row r="544" spans="1:21" s="14" customFormat="1" x14ac:dyDescent="0.25">
      <c r="A544" s="137"/>
      <c r="B544" s="2"/>
      <c r="C544" s="3"/>
      <c r="D544" s="4"/>
      <c r="E544" s="5"/>
      <c r="F544" s="6"/>
      <c r="G544" s="7"/>
      <c r="H544" s="6"/>
      <c r="I544" s="6"/>
      <c r="J544" s="6"/>
      <c r="K544" s="107"/>
      <c r="L544" s="107"/>
      <c r="M544" s="107"/>
      <c r="N544" s="89"/>
      <c r="O544" s="89"/>
      <c r="P544" s="9"/>
      <c r="Q544" s="89"/>
      <c r="R544" s="10"/>
      <c r="S544" s="117"/>
      <c r="T544" s="432"/>
      <c r="U544" s="117"/>
    </row>
    <row r="545" spans="1:21" s="14" customFormat="1" x14ac:dyDescent="0.25">
      <c r="A545" s="137"/>
      <c r="B545" s="2"/>
      <c r="C545" s="3"/>
      <c r="D545" s="4"/>
      <c r="E545" s="5"/>
      <c r="F545" s="6"/>
      <c r="G545" s="7"/>
      <c r="H545" s="6"/>
      <c r="I545" s="6"/>
      <c r="J545" s="6"/>
      <c r="K545" s="107"/>
      <c r="L545" s="107"/>
      <c r="M545" s="107"/>
      <c r="N545" s="89"/>
      <c r="O545" s="89"/>
      <c r="P545" s="9"/>
      <c r="Q545" s="89"/>
      <c r="R545" s="10"/>
      <c r="S545" s="117"/>
      <c r="T545" s="432"/>
      <c r="U545" s="117"/>
    </row>
    <row r="546" spans="1:21" s="14" customFormat="1" x14ac:dyDescent="0.25">
      <c r="A546" s="137"/>
      <c r="B546" s="2"/>
      <c r="C546" s="3"/>
      <c r="D546" s="4"/>
      <c r="E546" s="5"/>
      <c r="F546" s="6"/>
      <c r="G546" s="7"/>
      <c r="H546" s="6"/>
      <c r="I546" s="6"/>
      <c r="J546" s="6"/>
      <c r="K546" s="107"/>
      <c r="L546" s="107"/>
      <c r="M546" s="107"/>
      <c r="N546" s="89"/>
      <c r="O546" s="89"/>
      <c r="P546" s="9"/>
      <c r="Q546" s="89"/>
      <c r="R546" s="10"/>
      <c r="S546" s="117"/>
      <c r="T546" s="432"/>
      <c r="U546" s="117"/>
    </row>
    <row r="547" spans="1:21" s="14" customFormat="1" x14ac:dyDescent="0.25">
      <c r="A547" s="137"/>
      <c r="B547" s="2"/>
      <c r="C547" s="3"/>
      <c r="D547" s="4"/>
      <c r="E547" s="5"/>
      <c r="F547" s="6"/>
      <c r="G547" s="7"/>
      <c r="H547" s="6"/>
      <c r="I547" s="6"/>
      <c r="J547" s="6"/>
      <c r="K547" s="107"/>
      <c r="L547" s="107"/>
      <c r="M547" s="107"/>
      <c r="N547" s="89"/>
      <c r="O547" s="89"/>
      <c r="P547" s="9"/>
      <c r="Q547" s="89"/>
      <c r="R547" s="10"/>
      <c r="S547" s="117"/>
      <c r="T547" s="432"/>
      <c r="U547" s="117"/>
    </row>
    <row r="548" spans="1:21" s="14" customFormat="1" x14ac:dyDescent="0.25">
      <c r="A548" s="137"/>
      <c r="B548" s="2"/>
      <c r="C548" s="3"/>
      <c r="D548" s="4"/>
      <c r="E548" s="5"/>
      <c r="F548" s="6"/>
      <c r="G548" s="7"/>
      <c r="H548" s="6"/>
      <c r="I548" s="6"/>
      <c r="J548" s="6"/>
      <c r="K548" s="107"/>
      <c r="L548" s="107"/>
      <c r="M548" s="107"/>
      <c r="N548" s="89"/>
      <c r="O548" s="89"/>
      <c r="P548" s="9"/>
      <c r="Q548" s="89"/>
      <c r="R548" s="10"/>
      <c r="S548" s="117"/>
      <c r="T548" s="432"/>
      <c r="U548" s="117"/>
    </row>
    <row r="549" spans="1:21" s="14" customFormat="1" x14ac:dyDescent="0.25">
      <c r="A549" s="137"/>
      <c r="B549" s="2"/>
      <c r="C549" s="3"/>
      <c r="D549" s="4"/>
      <c r="E549" s="5"/>
      <c r="F549" s="6"/>
      <c r="G549" s="7"/>
      <c r="H549" s="6"/>
      <c r="I549" s="6"/>
      <c r="J549" s="6"/>
      <c r="K549" s="107"/>
      <c r="L549" s="107"/>
      <c r="M549" s="107"/>
      <c r="N549" s="89"/>
      <c r="O549" s="89"/>
      <c r="P549" s="9"/>
      <c r="Q549" s="89"/>
      <c r="R549" s="10"/>
      <c r="S549" s="117"/>
      <c r="T549" s="432"/>
      <c r="U549" s="117"/>
    </row>
    <row r="550" spans="1:21" s="14" customFormat="1" x14ac:dyDescent="0.25">
      <c r="A550" s="137"/>
      <c r="B550" s="2"/>
      <c r="C550" s="3"/>
      <c r="D550" s="4"/>
      <c r="E550" s="5"/>
      <c r="F550" s="6"/>
      <c r="G550" s="7"/>
      <c r="H550" s="6"/>
      <c r="I550" s="6"/>
      <c r="J550" s="6"/>
      <c r="K550" s="107"/>
      <c r="L550" s="107"/>
      <c r="M550" s="107"/>
      <c r="N550" s="89"/>
      <c r="O550" s="89"/>
      <c r="P550" s="9"/>
      <c r="Q550" s="89"/>
      <c r="R550" s="10"/>
      <c r="S550" s="117"/>
      <c r="T550" s="432"/>
      <c r="U550" s="117"/>
    </row>
    <row r="551" spans="1:21" s="14" customFormat="1" x14ac:dyDescent="0.25">
      <c r="A551" s="137"/>
      <c r="B551" s="2"/>
      <c r="C551" s="3"/>
      <c r="D551" s="4"/>
      <c r="E551" s="5"/>
      <c r="F551" s="6"/>
      <c r="G551" s="7"/>
      <c r="H551" s="6"/>
      <c r="I551" s="6"/>
      <c r="J551" s="6"/>
      <c r="K551" s="107"/>
      <c r="L551" s="107"/>
      <c r="M551" s="107"/>
      <c r="N551" s="89"/>
      <c r="O551" s="89"/>
      <c r="P551" s="9"/>
      <c r="Q551" s="89"/>
      <c r="R551" s="10"/>
      <c r="S551" s="117"/>
      <c r="T551" s="432"/>
      <c r="U551" s="117"/>
    </row>
    <row r="552" spans="1:21" s="14" customFormat="1" x14ac:dyDescent="0.25">
      <c r="A552" s="137"/>
      <c r="B552" s="2"/>
      <c r="C552" s="3"/>
      <c r="D552" s="4"/>
      <c r="E552" s="5"/>
      <c r="F552" s="6"/>
      <c r="G552" s="7"/>
      <c r="H552" s="6"/>
      <c r="I552" s="6"/>
      <c r="J552" s="6"/>
      <c r="K552" s="107"/>
      <c r="L552" s="107"/>
      <c r="M552" s="107"/>
      <c r="N552" s="89"/>
      <c r="O552" s="89"/>
      <c r="P552" s="9"/>
      <c r="Q552" s="89"/>
      <c r="R552" s="10"/>
      <c r="S552" s="117"/>
      <c r="T552" s="432"/>
      <c r="U552" s="117"/>
    </row>
    <row r="553" spans="1:21" s="14" customFormat="1" x14ac:dyDescent="0.25">
      <c r="A553" s="137"/>
      <c r="B553" s="2"/>
      <c r="C553" s="3"/>
      <c r="D553" s="4"/>
      <c r="E553" s="5"/>
      <c r="F553" s="6"/>
      <c r="G553" s="7"/>
      <c r="H553" s="6"/>
      <c r="I553" s="6"/>
      <c r="J553" s="6"/>
      <c r="K553" s="107"/>
      <c r="L553" s="107"/>
      <c r="M553" s="107"/>
      <c r="N553" s="89"/>
      <c r="O553" s="89"/>
      <c r="P553" s="9"/>
      <c r="Q553" s="89"/>
      <c r="R553" s="10"/>
      <c r="S553" s="117"/>
      <c r="T553" s="432"/>
      <c r="U553" s="117"/>
    </row>
    <row r="554" spans="1:21" s="14" customFormat="1" x14ac:dyDescent="0.25">
      <c r="A554" s="137"/>
      <c r="B554" s="2"/>
      <c r="C554" s="3"/>
      <c r="D554" s="4"/>
      <c r="E554" s="5"/>
      <c r="F554" s="6"/>
      <c r="G554" s="7"/>
      <c r="H554" s="6"/>
      <c r="I554" s="6"/>
      <c r="J554" s="6"/>
      <c r="K554" s="107"/>
      <c r="L554" s="107"/>
      <c r="M554" s="107"/>
      <c r="N554" s="89"/>
      <c r="O554" s="89"/>
      <c r="P554" s="9"/>
      <c r="Q554" s="89"/>
      <c r="R554" s="10"/>
      <c r="S554" s="117"/>
      <c r="T554" s="432"/>
      <c r="U554" s="117"/>
    </row>
    <row r="555" spans="1:21" s="14" customFormat="1" x14ac:dyDescent="0.25">
      <c r="A555" s="137"/>
      <c r="B555" s="2"/>
      <c r="C555" s="3"/>
      <c r="D555" s="4"/>
      <c r="E555" s="5"/>
      <c r="F555" s="6"/>
      <c r="G555" s="7"/>
      <c r="H555" s="6"/>
      <c r="I555" s="6"/>
      <c r="J555" s="6"/>
      <c r="K555" s="107"/>
      <c r="L555" s="107"/>
      <c r="M555" s="107"/>
      <c r="N555" s="89"/>
      <c r="O555" s="89"/>
      <c r="P555" s="9"/>
      <c r="Q555" s="89"/>
      <c r="R555" s="10"/>
      <c r="S555" s="117"/>
      <c r="T555" s="432"/>
      <c r="U555" s="117"/>
    </row>
    <row r="556" spans="1:21" s="14" customFormat="1" x14ac:dyDescent="0.25">
      <c r="A556" s="137"/>
      <c r="B556" s="2"/>
      <c r="C556" s="3"/>
      <c r="D556" s="4"/>
      <c r="E556" s="5"/>
      <c r="F556" s="6"/>
      <c r="G556" s="7"/>
      <c r="H556" s="6"/>
      <c r="I556" s="6"/>
      <c r="J556" s="6"/>
      <c r="K556" s="107"/>
      <c r="L556" s="107"/>
      <c r="M556" s="107"/>
      <c r="N556" s="89"/>
      <c r="O556" s="89"/>
      <c r="P556" s="9"/>
      <c r="Q556" s="89"/>
      <c r="R556" s="10"/>
      <c r="S556" s="117"/>
      <c r="T556" s="432"/>
      <c r="U556" s="117"/>
    </row>
    <row r="557" spans="1:21" s="14" customFormat="1" x14ac:dyDescent="0.25">
      <c r="A557" s="137"/>
      <c r="B557" s="2"/>
      <c r="C557" s="3"/>
      <c r="D557" s="4"/>
      <c r="E557" s="5"/>
      <c r="F557" s="6"/>
      <c r="G557" s="7"/>
      <c r="H557" s="6"/>
      <c r="I557" s="6"/>
      <c r="J557" s="6"/>
      <c r="K557" s="107"/>
      <c r="L557" s="107"/>
      <c r="M557" s="107"/>
      <c r="N557" s="89"/>
      <c r="O557" s="89"/>
      <c r="P557" s="9"/>
      <c r="Q557" s="89"/>
      <c r="R557" s="10"/>
      <c r="S557" s="117"/>
      <c r="T557" s="432"/>
      <c r="U557" s="117"/>
    </row>
    <row r="558" spans="1:21" s="14" customFormat="1" x14ac:dyDescent="0.25">
      <c r="A558" s="137"/>
      <c r="B558" s="2"/>
      <c r="C558" s="3"/>
      <c r="D558" s="4"/>
      <c r="E558" s="5"/>
      <c r="F558" s="6"/>
      <c r="G558" s="7"/>
      <c r="H558" s="6"/>
      <c r="I558" s="6"/>
      <c r="J558" s="6"/>
      <c r="K558" s="107"/>
      <c r="L558" s="107"/>
      <c r="M558" s="107"/>
      <c r="N558" s="89"/>
      <c r="O558" s="89"/>
      <c r="P558" s="9"/>
      <c r="Q558" s="89"/>
      <c r="R558" s="10"/>
      <c r="S558" s="117"/>
      <c r="T558" s="432"/>
      <c r="U558" s="117"/>
    </row>
    <row r="559" spans="1:21" s="14" customFormat="1" x14ac:dyDescent="0.25">
      <c r="A559" s="137"/>
      <c r="B559" s="2"/>
      <c r="C559" s="3"/>
      <c r="D559" s="4"/>
      <c r="E559" s="5"/>
      <c r="F559" s="6"/>
      <c r="G559" s="7"/>
      <c r="H559" s="6"/>
      <c r="I559" s="6"/>
      <c r="J559" s="6"/>
      <c r="K559" s="107"/>
      <c r="L559" s="107"/>
      <c r="M559" s="107"/>
      <c r="N559" s="89"/>
      <c r="O559" s="89"/>
      <c r="P559" s="9"/>
      <c r="Q559" s="89"/>
      <c r="R559" s="10"/>
      <c r="S559" s="117"/>
      <c r="T559" s="432"/>
      <c r="U559" s="117"/>
    </row>
    <row r="560" spans="1:21" s="14" customFormat="1" x14ac:dyDescent="0.25">
      <c r="A560" s="137"/>
      <c r="B560" s="2"/>
      <c r="C560" s="3"/>
      <c r="D560" s="4"/>
      <c r="E560" s="5"/>
      <c r="F560" s="6"/>
      <c r="G560" s="7"/>
      <c r="H560" s="6"/>
      <c r="I560" s="6"/>
      <c r="J560" s="6"/>
      <c r="K560" s="107"/>
      <c r="L560" s="107"/>
      <c r="M560" s="107"/>
      <c r="N560" s="89"/>
      <c r="O560" s="89"/>
      <c r="P560" s="9"/>
      <c r="Q560" s="89"/>
      <c r="R560" s="10"/>
      <c r="S560" s="117"/>
      <c r="T560" s="432"/>
      <c r="U560" s="117"/>
    </row>
    <row r="561" spans="1:21" s="14" customFormat="1" x14ac:dyDescent="0.25">
      <c r="A561" s="137"/>
      <c r="B561" s="2"/>
      <c r="C561" s="3"/>
      <c r="D561" s="4"/>
      <c r="E561" s="5"/>
      <c r="F561" s="6"/>
      <c r="G561" s="7"/>
      <c r="H561" s="6"/>
      <c r="I561" s="6"/>
      <c r="J561" s="6"/>
      <c r="K561" s="107"/>
      <c r="L561" s="107"/>
      <c r="M561" s="107"/>
      <c r="N561" s="89"/>
      <c r="O561" s="89"/>
      <c r="P561" s="9"/>
      <c r="Q561" s="89"/>
      <c r="R561" s="10"/>
      <c r="S561" s="117"/>
      <c r="T561" s="432"/>
      <c r="U561" s="117"/>
    </row>
    <row r="562" spans="1:21" s="14" customFormat="1" x14ac:dyDescent="0.25">
      <c r="A562" s="137"/>
      <c r="B562" s="2"/>
      <c r="C562" s="3"/>
      <c r="D562" s="4"/>
      <c r="E562" s="5"/>
      <c r="F562" s="6"/>
      <c r="G562" s="7"/>
      <c r="H562" s="6"/>
      <c r="I562" s="6"/>
      <c r="J562" s="6"/>
      <c r="K562" s="107"/>
      <c r="L562" s="107"/>
      <c r="M562" s="107"/>
      <c r="N562" s="89"/>
      <c r="O562" s="89"/>
      <c r="P562" s="9"/>
      <c r="Q562" s="89"/>
      <c r="R562" s="10"/>
      <c r="S562" s="117"/>
      <c r="T562" s="432"/>
      <c r="U562" s="117"/>
    </row>
    <row r="563" spans="1:21" s="14" customFormat="1" x14ac:dyDescent="0.25">
      <c r="A563" s="137"/>
      <c r="B563" s="2"/>
      <c r="C563" s="3"/>
      <c r="D563" s="4"/>
      <c r="E563" s="5"/>
      <c r="F563" s="6"/>
      <c r="G563" s="7"/>
      <c r="H563" s="6"/>
      <c r="I563" s="6"/>
      <c r="J563" s="6"/>
      <c r="K563" s="107"/>
      <c r="L563" s="107"/>
      <c r="M563" s="107"/>
      <c r="N563" s="89"/>
      <c r="O563" s="89"/>
      <c r="P563" s="9"/>
      <c r="Q563" s="89"/>
      <c r="R563" s="10"/>
      <c r="S563" s="117"/>
      <c r="T563" s="432"/>
      <c r="U563" s="117"/>
    </row>
    <row r="564" spans="1:21" s="14" customFormat="1" x14ac:dyDescent="0.25">
      <c r="A564" s="137"/>
      <c r="B564" s="2"/>
      <c r="C564" s="3"/>
      <c r="D564" s="4"/>
      <c r="E564" s="5"/>
      <c r="F564" s="6"/>
      <c r="G564" s="7"/>
      <c r="H564" s="6"/>
      <c r="I564" s="6"/>
      <c r="J564" s="6"/>
      <c r="K564" s="107"/>
      <c r="L564" s="107"/>
      <c r="M564" s="107"/>
      <c r="N564" s="89"/>
      <c r="O564" s="89"/>
      <c r="P564" s="9"/>
      <c r="Q564" s="89"/>
      <c r="R564" s="10"/>
      <c r="S564" s="117"/>
      <c r="T564" s="432"/>
      <c r="U564" s="117"/>
    </row>
    <row r="565" spans="1:21" s="14" customFormat="1" x14ac:dyDescent="0.25">
      <c r="A565" s="137"/>
      <c r="B565" s="2"/>
      <c r="C565" s="3"/>
      <c r="D565" s="4"/>
      <c r="E565" s="5"/>
      <c r="F565" s="6"/>
      <c r="G565" s="7"/>
      <c r="H565" s="6"/>
      <c r="I565" s="6"/>
      <c r="J565" s="6"/>
      <c r="K565" s="107"/>
      <c r="L565" s="107"/>
      <c r="M565" s="107"/>
      <c r="N565" s="89"/>
      <c r="O565" s="89"/>
      <c r="P565" s="9"/>
      <c r="Q565" s="89"/>
      <c r="R565" s="10"/>
      <c r="S565" s="117"/>
      <c r="T565" s="432"/>
      <c r="U565" s="117"/>
    </row>
    <row r="566" spans="1:21" s="14" customFormat="1" x14ac:dyDescent="0.25">
      <c r="A566" s="137"/>
      <c r="B566" s="2"/>
      <c r="C566" s="3"/>
      <c r="D566" s="4"/>
      <c r="E566" s="5"/>
      <c r="F566" s="6"/>
      <c r="G566" s="7"/>
      <c r="H566" s="6"/>
      <c r="I566" s="6"/>
      <c r="J566" s="6"/>
      <c r="K566" s="107"/>
      <c r="L566" s="107"/>
      <c r="M566" s="107"/>
      <c r="N566" s="89"/>
      <c r="O566" s="89"/>
      <c r="P566" s="9"/>
      <c r="Q566" s="89"/>
      <c r="R566" s="10"/>
      <c r="S566" s="117"/>
      <c r="T566" s="432"/>
      <c r="U566" s="117"/>
    </row>
    <row r="567" spans="1:21" s="14" customFormat="1" x14ac:dyDescent="0.25">
      <c r="A567" s="137"/>
      <c r="B567" s="2"/>
      <c r="C567" s="3"/>
      <c r="D567" s="4"/>
      <c r="E567" s="5"/>
      <c r="F567" s="6"/>
      <c r="G567" s="7"/>
      <c r="H567" s="6"/>
      <c r="I567" s="6"/>
      <c r="J567" s="6"/>
      <c r="K567" s="107"/>
      <c r="L567" s="107"/>
      <c r="M567" s="107"/>
      <c r="N567" s="89"/>
      <c r="O567" s="89"/>
      <c r="P567" s="9"/>
      <c r="Q567" s="89"/>
      <c r="R567" s="10"/>
      <c r="S567" s="117"/>
      <c r="T567" s="432"/>
      <c r="U567" s="117"/>
    </row>
    <row r="568" spans="1:21" s="14" customFormat="1" x14ac:dyDescent="0.25">
      <c r="A568" s="137"/>
      <c r="B568" s="2"/>
      <c r="C568" s="3"/>
      <c r="D568" s="4"/>
      <c r="E568" s="5"/>
      <c r="F568" s="6"/>
      <c r="G568" s="7"/>
      <c r="H568" s="6"/>
      <c r="I568" s="6"/>
      <c r="J568" s="6"/>
      <c r="K568" s="107"/>
      <c r="L568" s="107"/>
      <c r="M568" s="107"/>
      <c r="N568" s="89"/>
      <c r="O568" s="89"/>
      <c r="P568" s="9"/>
      <c r="Q568" s="89"/>
      <c r="R568" s="10"/>
      <c r="S568" s="117"/>
      <c r="T568" s="432"/>
      <c r="U568" s="117"/>
    </row>
    <row r="569" spans="1:21" s="14" customFormat="1" x14ac:dyDescent="0.25">
      <c r="A569" s="137"/>
      <c r="B569" s="2"/>
      <c r="C569" s="3"/>
      <c r="D569" s="4"/>
      <c r="E569" s="5"/>
      <c r="F569" s="6"/>
      <c r="G569" s="7"/>
      <c r="H569" s="6"/>
      <c r="I569" s="6"/>
      <c r="J569" s="6"/>
      <c r="K569" s="107"/>
      <c r="L569" s="107"/>
      <c r="M569" s="107"/>
      <c r="N569" s="89"/>
      <c r="O569" s="89"/>
      <c r="P569" s="9"/>
      <c r="Q569" s="89"/>
      <c r="R569" s="10"/>
      <c r="S569" s="117"/>
      <c r="T569" s="432"/>
      <c r="U569" s="117"/>
    </row>
    <row r="570" spans="1:21" s="14" customFormat="1" x14ac:dyDescent="0.25">
      <c r="A570" s="137"/>
      <c r="B570" s="2"/>
      <c r="C570" s="3"/>
      <c r="D570" s="4"/>
      <c r="E570" s="5"/>
      <c r="F570" s="6"/>
      <c r="G570" s="7"/>
      <c r="H570" s="6"/>
      <c r="I570" s="6"/>
      <c r="J570" s="6"/>
      <c r="K570" s="107"/>
      <c r="L570" s="107"/>
      <c r="M570" s="107"/>
      <c r="N570" s="89"/>
      <c r="O570" s="89"/>
      <c r="P570" s="9"/>
      <c r="Q570" s="89"/>
      <c r="R570" s="10"/>
      <c r="S570" s="117"/>
      <c r="T570" s="432"/>
      <c r="U570" s="117"/>
    </row>
    <row r="571" spans="1:21" s="14" customFormat="1" x14ac:dyDescent="0.25">
      <c r="A571" s="137"/>
      <c r="B571" s="2"/>
      <c r="C571" s="3"/>
      <c r="D571" s="4"/>
      <c r="E571" s="5"/>
      <c r="F571" s="6"/>
      <c r="G571" s="7"/>
      <c r="H571" s="6"/>
      <c r="I571" s="6"/>
      <c r="J571" s="6"/>
      <c r="K571" s="107"/>
      <c r="L571" s="107"/>
      <c r="M571" s="107"/>
      <c r="N571" s="89"/>
      <c r="O571" s="89"/>
      <c r="P571" s="9"/>
      <c r="Q571" s="89"/>
      <c r="R571" s="10"/>
      <c r="S571" s="117"/>
      <c r="T571" s="432"/>
      <c r="U571" s="117"/>
    </row>
    <row r="572" spans="1:21" s="14" customFormat="1" x14ac:dyDescent="0.25">
      <c r="A572" s="137"/>
      <c r="B572" s="2"/>
      <c r="C572" s="3"/>
      <c r="D572" s="4"/>
      <c r="E572" s="5"/>
      <c r="F572" s="6"/>
      <c r="G572" s="7"/>
      <c r="H572" s="6"/>
      <c r="I572" s="6"/>
      <c r="J572" s="6"/>
      <c r="K572" s="107"/>
      <c r="L572" s="107"/>
      <c r="M572" s="107"/>
      <c r="N572" s="89"/>
      <c r="O572" s="89"/>
      <c r="P572" s="9"/>
      <c r="Q572" s="89"/>
      <c r="R572" s="10"/>
      <c r="S572" s="117"/>
      <c r="T572" s="432"/>
      <c r="U572" s="117"/>
    </row>
    <row r="573" spans="1:21" s="14" customFormat="1" x14ac:dyDescent="0.25">
      <c r="A573" s="137"/>
      <c r="B573" s="2"/>
      <c r="C573" s="3"/>
      <c r="D573" s="4"/>
      <c r="E573" s="5"/>
      <c r="F573" s="6"/>
      <c r="G573" s="7"/>
      <c r="H573" s="6"/>
      <c r="I573" s="6"/>
      <c r="J573" s="6"/>
      <c r="K573" s="107"/>
      <c r="L573" s="107"/>
      <c r="M573" s="107"/>
      <c r="N573" s="89"/>
      <c r="O573" s="89"/>
      <c r="P573" s="9"/>
      <c r="Q573" s="89"/>
      <c r="R573" s="10"/>
      <c r="S573" s="117"/>
      <c r="T573" s="432"/>
      <c r="U573" s="117"/>
    </row>
    <row r="574" spans="1:21" s="14" customFormat="1" x14ac:dyDescent="0.25">
      <c r="A574" s="137"/>
      <c r="B574" s="2"/>
      <c r="C574" s="3"/>
      <c r="D574" s="4"/>
      <c r="E574" s="5"/>
      <c r="F574" s="6"/>
      <c r="G574" s="7"/>
      <c r="H574" s="6"/>
      <c r="I574" s="6"/>
      <c r="J574" s="6"/>
      <c r="K574" s="107"/>
      <c r="L574" s="107"/>
      <c r="M574" s="107"/>
      <c r="N574" s="89"/>
      <c r="O574" s="89"/>
      <c r="P574" s="9"/>
      <c r="Q574" s="89"/>
      <c r="R574" s="10"/>
      <c r="S574" s="117"/>
      <c r="T574" s="432"/>
      <c r="U574" s="117"/>
    </row>
    <row r="575" spans="1:21" s="14" customFormat="1" x14ac:dyDescent="0.25">
      <c r="A575" s="137"/>
      <c r="B575" s="2"/>
      <c r="C575" s="3"/>
      <c r="D575" s="4"/>
      <c r="E575" s="5"/>
      <c r="F575" s="6"/>
      <c r="G575" s="7"/>
      <c r="H575" s="6"/>
      <c r="I575" s="6"/>
      <c r="J575" s="6"/>
      <c r="K575" s="107"/>
      <c r="L575" s="107"/>
      <c r="M575" s="107"/>
      <c r="N575" s="89"/>
      <c r="O575" s="89"/>
      <c r="P575" s="9"/>
      <c r="Q575" s="89"/>
      <c r="R575" s="10"/>
      <c r="S575" s="117"/>
      <c r="T575" s="432"/>
      <c r="U575" s="117"/>
    </row>
    <row r="576" spans="1:21" s="14" customFormat="1" x14ac:dyDescent="0.25">
      <c r="A576" s="137"/>
      <c r="B576" s="2"/>
      <c r="C576" s="3"/>
      <c r="D576" s="4"/>
      <c r="E576" s="5"/>
      <c r="F576" s="6"/>
      <c r="G576" s="7"/>
      <c r="H576" s="6"/>
      <c r="I576" s="6"/>
      <c r="J576" s="6"/>
      <c r="K576" s="107"/>
      <c r="L576" s="107"/>
      <c r="M576" s="107"/>
      <c r="N576" s="89"/>
      <c r="O576" s="89"/>
      <c r="P576" s="9"/>
      <c r="Q576" s="89"/>
      <c r="R576" s="10"/>
      <c r="S576" s="117"/>
      <c r="T576" s="432"/>
      <c r="U576" s="117"/>
    </row>
    <row r="577" spans="1:21" s="14" customFormat="1" x14ac:dyDescent="0.25">
      <c r="A577" s="137"/>
      <c r="B577" s="2"/>
      <c r="C577" s="3"/>
      <c r="D577" s="4"/>
      <c r="E577" s="5"/>
      <c r="F577" s="6"/>
      <c r="G577" s="7"/>
      <c r="H577" s="6"/>
      <c r="I577" s="6"/>
      <c r="J577" s="6"/>
      <c r="K577" s="107"/>
      <c r="L577" s="107"/>
      <c r="M577" s="107"/>
      <c r="N577" s="89"/>
      <c r="O577" s="89"/>
      <c r="P577" s="9"/>
      <c r="Q577" s="89"/>
      <c r="R577" s="10"/>
      <c r="S577" s="117"/>
      <c r="T577" s="432"/>
      <c r="U577" s="117"/>
    </row>
    <row r="578" spans="1:21" s="14" customFormat="1" x14ac:dyDescent="0.25">
      <c r="A578" s="137"/>
      <c r="B578" s="2"/>
      <c r="C578" s="3"/>
      <c r="D578" s="4"/>
      <c r="E578" s="5"/>
      <c r="F578" s="6"/>
      <c r="G578" s="7"/>
      <c r="H578" s="6"/>
      <c r="I578" s="6"/>
      <c r="J578" s="6"/>
      <c r="K578" s="107"/>
      <c r="L578" s="107"/>
      <c r="M578" s="107"/>
      <c r="N578" s="89"/>
      <c r="O578" s="89"/>
      <c r="P578" s="9"/>
      <c r="Q578" s="89"/>
      <c r="R578" s="10"/>
      <c r="S578" s="117"/>
      <c r="T578" s="432"/>
      <c r="U578" s="117"/>
    </row>
    <row r="579" spans="1:21" s="14" customFormat="1" x14ac:dyDescent="0.25">
      <c r="A579" s="137"/>
      <c r="B579" s="2"/>
      <c r="C579" s="3"/>
      <c r="D579" s="4"/>
      <c r="E579" s="5"/>
      <c r="F579" s="6"/>
      <c r="G579" s="7"/>
      <c r="H579" s="6"/>
      <c r="I579" s="6"/>
      <c r="J579" s="6"/>
      <c r="K579" s="107"/>
      <c r="L579" s="107"/>
      <c r="M579" s="107"/>
      <c r="N579" s="89"/>
      <c r="O579" s="89"/>
      <c r="P579" s="9"/>
      <c r="Q579" s="89"/>
      <c r="R579" s="10"/>
      <c r="S579" s="117"/>
      <c r="T579" s="432"/>
      <c r="U579" s="117"/>
    </row>
    <row r="580" spans="1:21" s="14" customFormat="1" x14ac:dyDescent="0.25">
      <c r="A580" s="137"/>
      <c r="B580" s="2"/>
      <c r="C580" s="3"/>
      <c r="D580" s="4"/>
      <c r="E580" s="5"/>
      <c r="F580" s="6"/>
      <c r="G580" s="7"/>
      <c r="H580" s="6"/>
      <c r="I580" s="6"/>
      <c r="J580" s="6"/>
      <c r="K580" s="107"/>
      <c r="L580" s="107"/>
      <c r="M580" s="107"/>
      <c r="N580" s="89"/>
      <c r="O580" s="89"/>
      <c r="P580" s="9"/>
      <c r="Q580" s="89"/>
      <c r="R580" s="10"/>
      <c r="S580" s="117"/>
      <c r="T580" s="432"/>
      <c r="U580" s="117"/>
    </row>
    <row r="581" spans="1:21" s="14" customFormat="1" x14ac:dyDescent="0.25">
      <c r="A581" s="137"/>
      <c r="B581" s="2"/>
      <c r="C581" s="3"/>
      <c r="D581" s="4"/>
      <c r="E581" s="5"/>
      <c r="F581" s="6"/>
      <c r="G581" s="7"/>
      <c r="H581" s="6"/>
      <c r="I581" s="6"/>
      <c r="J581" s="6"/>
      <c r="K581" s="107"/>
      <c r="L581" s="107"/>
      <c r="M581" s="107"/>
      <c r="N581" s="89"/>
      <c r="O581" s="89"/>
      <c r="P581" s="9"/>
      <c r="Q581" s="89"/>
      <c r="R581" s="10"/>
      <c r="S581" s="117"/>
      <c r="T581" s="432"/>
      <c r="U581" s="117"/>
    </row>
    <row r="582" spans="1:21" s="14" customFormat="1" x14ac:dyDescent="0.25">
      <c r="A582" s="137"/>
      <c r="B582" s="2"/>
      <c r="C582" s="3"/>
      <c r="D582" s="4"/>
      <c r="E582" s="5"/>
      <c r="F582" s="6"/>
      <c r="G582" s="7"/>
      <c r="H582" s="6"/>
      <c r="I582" s="6"/>
      <c r="J582" s="6"/>
      <c r="K582" s="107"/>
      <c r="L582" s="107"/>
      <c r="M582" s="107"/>
      <c r="N582" s="89"/>
      <c r="O582" s="89"/>
      <c r="P582" s="9"/>
      <c r="Q582" s="89"/>
      <c r="R582" s="10"/>
      <c r="S582" s="117"/>
      <c r="T582" s="432"/>
      <c r="U582" s="117"/>
    </row>
    <row r="583" spans="1:21" s="14" customFormat="1" x14ac:dyDescent="0.25">
      <c r="A583" s="137"/>
      <c r="B583" s="2"/>
      <c r="C583" s="3"/>
      <c r="D583" s="4"/>
      <c r="E583" s="5"/>
      <c r="F583" s="6"/>
      <c r="G583" s="7"/>
      <c r="H583" s="6"/>
      <c r="I583" s="6"/>
      <c r="J583" s="6"/>
      <c r="K583" s="107"/>
      <c r="L583" s="107"/>
      <c r="M583" s="107"/>
      <c r="N583" s="89"/>
      <c r="O583" s="89"/>
      <c r="P583" s="9"/>
      <c r="Q583" s="89"/>
      <c r="R583" s="10"/>
      <c r="S583" s="117"/>
      <c r="T583" s="432"/>
      <c r="U583" s="117"/>
    </row>
    <row r="584" spans="1:21" s="14" customFormat="1" x14ac:dyDescent="0.25">
      <c r="A584" s="137"/>
      <c r="B584" s="2"/>
      <c r="C584" s="3"/>
      <c r="D584" s="4"/>
      <c r="E584" s="5"/>
      <c r="F584" s="6"/>
      <c r="G584" s="7"/>
      <c r="H584" s="6"/>
      <c r="I584" s="6"/>
      <c r="J584" s="6"/>
      <c r="K584" s="107"/>
      <c r="L584" s="107"/>
      <c r="M584" s="107"/>
      <c r="N584" s="89"/>
      <c r="O584" s="89"/>
      <c r="P584" s="9"/>
      <c r="Q584" s="89"/>
      <c r="R584" s="10"/>
      <c r="S584" s="117"/>
      <c r="T584" s="432"/>
      <c r="U584" s="117"/>
    </row>
    <row r="585" spans="1:21" s="14" customFormat="1" x14ac:dyDescent="0.25">
      <c r="A585" s="137"/>
      <c r="B585" s="2"/>
      <c r="C585" s="3"/>
      <c r="D585" s="4"/>
      <c r="E585" s="5"/>
      <c r="F585" s="6"/>
      <c r="G585" s="7"/>
      <c r="H585" s="6"/>
      <c r="I585" s="6"/>
      <c r="J585" s="6"/>
      <c r="K585" s="107"/>
      <c r="L585" s="107"/>
      <c r="M585" s="107"/>
      <c r="N585" s="89"/>
      <c r="O585" s="89"/>
      <c r="P585" s="9"/>
      <c r="Q585" s="89"/>
      <c r="R585" s="10"/>
      <c r="S585" s="117"/>
      <c r="T585" s="432"/>
      <c r="U585" s="117"/>
    </row>
    <row r="586" spans="1:21" s="14" customFormat="1" x14ac:dyDescent="0.25">
      <c r="A586" s="137"/>
      <c r="B586" s="2"/>
      <c r="C586" s="3"/>
      <c r="D586" s="4"/>
      <c r="E586" s="5"/>
      <c r="F586" s="6"/>
      <c r="G586" s="7"/>
      <c r="H586" s="6"/>
      <c r="I586" s="6"/>
      <c r="J586" s="6"/>
      <c r="K586" s="107"/>
      <c r="L586" s="107"/>
      <c r="M586" s="107"/>
      <c r="N586" s="89"/>
      <c r="O586" s="89"/>
      <c r="P586" s="9"/>
      <c r="Q586" s="89"/>
      <c r="R586" s="10"/>
      <c r="S586" s="117"/>
      <c r="T586" s="432"/>
      <c r="U586" s="117"/>
    </row>
    <row r="587" spans="1:21" s="14" customFormat="1" x14ac:dyDescent="0.25">
      <c r="A587" s="137"/>
      <c r="B587" s="2"/>
      <c r="C587" s="3"/>
      <c r="D587" s="4"/>
      <c r="E587" s="5"/>
      <c r="F587" s="6"/>
      <c r="G587" s="7"/>
      <c r="H587" s="6"/>
      <c r="I587" s="6"/>
      <c r="J587" s="6"/>
      <c r="K587" s="107"/>
      <c r="L587" s="107"/>
      <c r="M587" s="107"/>
      <c r="N587" s="89"/>
      <c r="O587" s="89"/>
      <c r="P587" s="9"/>
      <c r="Q587" s="89"/>
      <c r="R587" s="10"/>
      <c r="S587" s="117"/>
      <c r="T587" s="432"/>
      <c r="U587" s="117"/>
    </row>
    <row r="588" spans="1:21" s="14" customFormat="1" x14ac:dyDescent="0.25">
      <c r="A588" s="137"/>
      <c r="B588" s="2"/>
      <c r="C588" s="3"/>
      <c r="D588" s="4"/>
      <c r="E588" s="5"/>
      <c r="F588" s="6"/>
      <c r="G588" s="7"/>
      <c r="H588" s="6"/>
      <c r="I588" s="6"/>
      <c r="J588" s="6"/>
      <c r="K588" s="107"/>
      <c r="L588" s="107"/>
      <c r="M588" s="107"/>
      <c r="N588" s="89"/>
      <c r="O588" s="89"/>
      <c r="P588" s="9"/>
      <c r="Q588" s="89"/>
      <c r="R588" s="10"/>
      <c r="S588" s="117"/>
      <c r="T588" s="432"/>
      <c r="U588" s="117"/>
    </row>
    <row r="589" spans="1:21" s="14" customFormat="1" x14ac:dyDescent="0.25">
      <c r="A589" s="137"/>
      <c r="B589" s="2"/>
      <c r="C589" s="3"/>
      <c r="D589" s="4"/>
      <c r="E589" s="5"/>
      <c r="F589" s="6"/>
      <c r="G589" s="7"/>
      <c r="H589" s="6"/>
      <c r="I589" s="6"/>
      <c r="J589" s="6"/>
      <c r="K589" s="107"/>
      <c r="L589" s="107"/>
      <c r="M589" s="107"/>
      <c r="N589" s="89"/>
      <c r="O589" s="89"/>
      <c r="P589" s="9"/>
      <c r="Q589" s="89"/>
      <c r="R589" s="10"/>
      <c r="S589" s="117"/>
      <c r="T589" s="432"/>
      <c r="U589" s="117"/>
    </row>
    <row r="590" spans="1:21" s="14" customFormat="1" x14ac:dyDescent="0.25">
      <c r="A590" s="137"/>
      <c r="B590" s="2"/>
      <c r="C590" s="3"/>
      <c r="D590" s="4"/>
      <c r="E590" s="5"/>
      <c r="F590" s="6"/>
      <c r="G590" s="7"/>
      <c r="H590" s="6"/>
      <c r="I590" s="6"/>
      <c r="J590" s="6"/>
      <c r="K590" s="107"/>
      <c r="L590" s="107"/>
      <c r="M590" s="107"/>
      <c r="N590" s="89"/>
      <c r="O590" s="89"/>
      <c r="P590" s="9"/>
      <c r="Q590" s="89"/>
      <c r="R590" s="10"/>
      <c r="S590" s="117"/>
      <c r="T590" s="432"/>
      <c r="U590" s="117"/>
    </row>
    <row r="591" spans="1:21" s="14" customFormat="1" x14ac:dyDescent="0.25">
      <c r="A591" s="137"/>
      <c r="B591" s="2"/>
      <c r="C591" s="3"/>
      <c r="D591" s="4"/>
      <c r="E591" s="5"/>
      <c r="F591" s="6"/>
      <c r="G591" s="7"/>
      <c r="H591" s="6"/>
      <c r="I591" s="6"/>
      <c r="J591" s="6"/>
      <c r="K591" s="107"/>
      <c r="L591" s="107"/>
      <c r="M591" s="107"/>
      <c r="N591" s="89"/>
      <c r="O591" s="89"/>
      <c r="P591" s="9"/>
      <c r="Q591" s="89"/>
      <c r="R591" s="10"/>
      <c r="S591" s="117"/>
      <c r="T591" s="432"/>
      <c r="U591" s="117"/>
    </row>
    <row r="592" spans="1:21" s="14" customFormat="1" x14ac:dyDescent="0.25">
      <c r="A592" s="137"/>
      <c r="B592" s="2"/>
      <c r="C592" s="3"/>
      <c r="D592" s="4"/>
      <c r="E592" s="5"/>
      <c r="F592" s="6"/>
      <c r="G592" s="7"/>
      <c r="H592" s="6"/>
      <c r="I592" s="6"/>
      <c r="J592" s="6"/>
      <c r="K592" s="107"/>
      <c r="L592" s="107"/>
      <c r="M592" s="107"/>
      <c r="N592" s="89"/>
      <c r="O592" s="89"/>
      <c r="P592" s="9"/>
      <c r="Q592" s="89"/>
      <c r="R592" s="10"/>
      <c r="S592" s="117"/>
      <c r="T592" s="432"/>
      <c r="U592" s="117"/>
    </row>
    <row r="593" spans="1:21" s="14" customFormat="1" x14ac:dyDescent="0.25">
      <c r="A593" s="137"/>
      <c r="B593" s="2"/>
      <c r="C593" s="3"/>
      <c r="D593" s="4"/>
      <c r="E593" s="5"/>
      <c r="F593" s="6"/>
      <c r="G593" s="7"/>
      <c r="H593" s="6"/>
      <c r="I593" s="6"/>
      <c r="J593" s="6"/>
      <c r="K593" s="107"/>
      <c r="L593" s="107"/>
      <c r="M593" s="107"/>
      <c r="N593" s="89"/>
      <c r="O593" s="89"/>
      <c r="P593" s="9"/>
      <c r="Q593" s="89"/>
      <c r="R593" s="10"/>
      <c r="S593" s="117"/>
      <c r="T593" s="432"/>
      <c r="U593" s="117"/>
    </row>
    <row r="594" spans="1:21" s="14" customFormat="1" x14ac:dyDescent="0.25">
      <c r="A594" s="137"/>
      <c r="B594" s="2"/>
      <c r="C594" s="3"/>
      <c r="D594" s="4"/>
      <c r="E594" s="5"/>
      <c r="F594" s="6"/>
      <c r="G594" s="7"/>
      <c r="H594" s="6"/>
      <c r="I594" s="6"/>
      <c r="J594" s="6"/>
      <c r="K594" s="107"/>
      <c r="L594" s="107"/>
      <c r="M594" s="107"/>
      <c r="N594" s="89"/>
      <c r="O594" s="89"/>
      <c r="P594" s="9"/>
      <c r="Q594" s="89"/>
      <c r="R594" s="10"/>
      <c r="S594" s="117"/>
      <c r="T594" s="432"/>
      <c r="U594" s="117"/>
    </row>
    <row r="595" spans="1:21" s="14" customFormat="1" x14ac:dyDescent="0.25">
      <c r="A595" s="137"/>
      <c r="B595" s="2"/>
      <c r="C595" s="3"/>
      <c r="D595" s="4"/>
      <c r="E595" s="5"/>
      <c r="F595" s="6"/>
      <c r="G595" s="7"/>
      <c r="H595" s="6"/>
      <c r="I595" s="6"/>
      <c r="J595" s="6"/>
      <c r="K595" s="107"/>
      <c r="L595" s="107"/>
      <c r="M595" s="107"/>
      <c r="N595" s="89"/>
      <c r="O595" s="89"/>
      <c r="P595" s="9"/>
      <c r="Q595" s="89"/>
      <c r="R595" s="10"/>
      <c r="S595" s="117"/>
      <c r="T595" s="432"/>
      <c r="U595" s="117"/>
    </row>
    <row r="596" spans="1:21" s="14" customFormat="1" x14ac:dyDescent="0.25">
      <c r="A596" s="136"/>
      <c r="B596" s="82"/>
      <c r="C596" s="83"/>
      <c r="D596" s="84"/>
      <c r="E596" s="85"/>
      <c r="F596" s="8"/>
      <c r="G596" s="86"/>
      <c r="H596" s="8"/>
      <c r="I596" s="8"/>
      <c r="J596" s="8"/>
      <c r="K596" s="107"/>
      <c r="L596" s="107"/>
      <c r="M596" s="107"/>
      <c r="N596" s="90"/>
      <c r="O596" s="114"/>
      <c r="P596" s="87"/>
      <c r="Q596" s="114"/>
      <c r="R596" s="115"/>
      <c r="S596" s="117"/>
      <c r="T596" s="432"/>
      <c r="U596" s="117"/>
    </row>
    <row r="597" spans="1:21" s="14" customFormat="1" x14ac:dyDescent="0.25">
      <c r="A597" s="136"/>
      <c r="B597" s="82"/>
      <c r="C597" s="83"/>
      <c r="D597" s="84"/>
      <c r="E597" s="85"/>
      <c r="F597" s="8"/>
      <c r="G597" s="86"/>
      <c r="H597" s="8"/>
      <c r="I597" s="8"/>
      <c r="J597" s="8"/>
      <c r="K597" s="107"/>
      <c r="L597" s="107"/>
      <c r="M597" s="107"/>
      <c r="N597" s="90"/>
      <c r="O597" s="114"/>
      <c r="P597" s="87"/>
      <c r="Q597" s="114"/>
      <c r="R597" s="115"/>
      <c r="S597" s="117"/>
      <c r="T597" s="432"/>
      <c r="U597" s="117"/>
    </row>
  </sheetData>
  <autoFilter ref="B9:S419">
    <filterColumn colId="15" showButton="0"/>
  </autoFilter>
  <mergeCells count="28">
    <mergeCell ref="A2:S2"/>
    <mergeCell ref="A3:S3"/>
    <mergeCell ref="A4:S4"/>
    <mergeCell ref="O1:S1"/>
    <mergeCell ref="Q9:Q10"/>
    <mergeCell ref="R9:R10"/>
    <mergeCell ref="S9:S10"/>
    <mergeCell ref="G5:M5"/>
    <mergeCell ref="M9:M10"/>
    <mergeCell ref="G7:I7"/>
    <mergeCell ref="D7:E7"/>
    <mergeCell ref="K7:L7"/>
    <mergeCell ref="A12:D12"/>
    <mergeCell ref="O9:O10"/>
    <mergeCell ref="P9:P10"/>
    <mergeCell ref="E9:E10"/>
    <mergeCell ref="A9:A10"/>
    <mergeCell ref="B9:B10"/>
    <mergeCell ref="C9:C10"/>
    <mergeCell ref="D9:D10"/>
    <mergeCell ref="L9:L10"/>
    <mergeCell ref="N9:N10"/>
    <mergeCell ref="F9:F10"/>
    <mergeCell ref="G9:G10"/>
    <mergeCell ref="H9:H10"/>
    <mergeCell ref="I9:I10"/>
    <mergeCell ref="J9:J10"/>
    <mergeCell ref="K9:K10"/>
  </mergeCells>
  <printOptions horizontalCentered="1"/>
  <pageMargins left="0.27559055118110237" right="0.19685039370078741" top="0.39370078740157483" bottom="0.39370078740157483" header="0" footer="0"/>
  <pageSetup paperSize="9" scale="36" orientation="landscape" r:id="rId1"/>
  <rowBreaks count="1" manualBreakCount="1">
    <brk id="37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394"/>
  <sheetViews>
    <sheetView view="pageBreakPreview" topLeftCell="A2" zoomScale="60" zoomScaleNormal="100" workbookViewId="0">
      <pane ySplit="13" topLeftCell="A15" activePane="bottomLeft" state="frozen"/>
      <selection activeCell="A2" sqref="A2"/>
      <selection pane="bottomLeft" activeCell="E18" sqref="E18"/>
    </sheetView>
  </sheetViews>
  <sheetFormatPr defaultRowHeight="28.5" x14ac:dyDescent="0.45"/>
  <cols>
    <col min="1" max="1" width="7.28515625" hidden="1" customWidth="1"/>
    <col min="2" max="2" width="8.7109375" style="136" customWidth="1"/>
    <col min="3" max="3" width="21.140625" style="82" customWidth="1"/>
    <col min="4" max="4" width="20" style="83" customWidth="1"/>
    <col min="5" max="5" width="27" style="84" customWidth="1"/>
    <col min="6" max="6" width="14" style="85" customWidth="1"/>
    <col min="7" max="7" width="18.28515625" style="8" customWidth="1"/>
    <col min="8" max="8" width="13.140625" style="86" customWidth="1"/>
    <col min="9" max="9" width="19.5703125" style="8" customWidth="1"/>
    <col min="10" max="10" width="16.42578125" style="8" customWidth="1"/>
    <col min="11" max="11" width="15.42578125" style="8" customWidth="1"/>
    <col min="12" max="12" width="16.28515625" style="114" customWidth="1"/>
    <col min="13" max="13" width="9.42578125" style="87" customWidth="1"/>
    <col min="14" max="14" width="16" style="117" customWidth="1"/>
    <col min="15" max="21" width="18.42578125" style="73" customWidth="1"/>
    <col min="22" max="22" width="18" style="10" customWidth="1"/>
    <col min="23" max="23" width="26.28515625" style="91" customWidth="1"/>
    <col min="24" max="24" width="24" style="249" hidden="1" customWidth="1"/>
    <col min="25" max="25" width="32.28515625" style="14" customWidth="1"/>
    <col min="26" max="27" width="19" style="14" customWidth="1"/>
    <col min="28" max="28" width="28.5703125" style="14" customWidth="1"/>
    <col min="29" max="29" width="28.140625" style="14" customWidth="1"/>
    <col min="30" max="30" width="38.140625" customWidth="1"/>
    <col min="31" max="41" width="9.140625" customWidth="1"/>
    <col min="42" max="44" width="9.140625" style="14"/>
    <col min="45" max="45" width="21.28515625" style="14" customWidth="1"/>
    <col min="46" max="91" width="9.140625" style="14"/>
  </cols>
  <sheetData>
    <row r="1" spans="2:91" s="12" customFormat="1" ht="24.75" customHeight="1" x14ac:dyDescent="0.45">
      <c r="B1" s="671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11"/>
      <c r="O1" s="11"/>
      <c r="P1" s="11"/>
      <c r="Q1" s="11"/>
      <c r="W1" s="11"/>
      <c r="X1" s="245"/>
      <c r="Y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</row>
    <row r="2" spans="2:91" s="12" customFormat="1" ht="46.5" customHeight="1" x14ac:dyDescent="0.45">
      <c r="B2" s="628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11"/>
      <c r="O2" s="11"/>
      <c r="Q2" s="632"/>
      <c r="R2" s="633" t="s">
        <v>1629</v>
      </c>
      <c r="S2" s="633"/>
      <c r="T2" s="633"/>
      <c r="U2" s="633"/>
      <c r="W2" s="11"/>
      <c r="X2" s="245"/>
      <c r="Y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</row>
    <row r="3" spans="2:91" s="12" customFormat="1" ht="30.75" customHeight="1" x14ac:dyDescent="0.45">
      <c r="B3" s="628"/>
      <c r="C3" s="636"/>
      <c r="D3" s="636"/>
      <c r="E3" s="679" t="s">
        <v>0</v>
      </c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34"/>
      <c r="S3" s="633"/>
      <c r="T3" s="633"/>
      <c r="U3" s="633"/>
      <c r="V3" s="631"/>
      <c r="W3" s="11"/>
      <c r="X3" s="245"/>
      <c r="Y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</row>
    <row r="4" spans="2:91" s="12" customFormat="1" ht="42" customHeight="1" x14ac:dyDescent="0.45">
      <c r="B4" s="628"/>
      <c r="C4" s="636"/>
      <c r="D4" s="636"/>
      <c r="E4" s="678" t="s">
        <v>2</v>
      </c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33"/>
      <c r="T4" s="633"/>
      <c r="U4" s="633"/>
      <c r="V4" s="631"/>
      <c r="W4" s="11"/>
      <c r="X4" s="245"/>
      <c r="Y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</row>
    <row r="5" spans="2:91" s="12" customFormat="1" ht="58.5" customHeight="1" x14ac:dyDescent="0.45">
      <c r="B5" s="628"/>
      <c r="C5" s="678" t="s">
        <v>567</v>
      </c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31"/>
      <c r="W5" s="11"/>
      <c r="X5" s="245"/>
      <c r="Y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</row>
    <row r="6" spans="2:91" ht="82.5" customHeight="1" x14ac:dyDescent="0.25">
      <c r="B6" s="137"/>
      <c r="C6" s="637"/>
      <c r="D6" s="638"/>
      <c r="E6" s="639"/>
      <c r="F6" s="5"/>
      <c r="G6" s="6"/>
      <c r="H6" s="7"/>
      <c r="I6" s="680" t="s">
        <v>1631</v>
      </c>
      <c r="J6" s="680"/>
      <c r="K6" s="680"/>
      <c r="L6" s="680"/>
      <c r="M6" s="9"/>
      <c r="N6" s="219"/>
      <c r="O6" s="10"/>
      <c r="P6" s="10"/>
      <c r="Q6" s="10"/>
      <c r="R6" s="660"/>
      <c r="S6" s="661"/>
      <c r="T6" s="661"/>
      <c r="U6" s="661"/>
      <c r="V6" s="661"/>
      <c r="W6" s="10"/>
      <c r="X6" s="246"/>
      <c r="Y6" s="10"/>
      <c r="Z6" s="10"/>
      <c r="AA6" s="674"/>
      <c r="AB6" s="675"/>
      <c r="AC6" s="675"/>
      <c r="AD6" s="675"/>
      <c r="AE6" s="91"/>
      <c r="AF6" s="14"/>
      <c r="AG6" s="14"/>
      <c r="AH6" s="14"/>
      <c r="AI6" s="14"/>
      <c r="AJ6" s="14"/>
      <c r="AK6" s="14"/>
    </row>
    <row r="7" spans="2:91" s="14" customFormat="1" ht="36.75" hidden="1" customHeight="1" x14ac:dyDescent="0.45">
      <c r="B7" s="656" t="s">
        <v>0</v>
      </c>
      <c r="C7" s="656"/>
      <c r="D7" s="656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73"/>
      <c r="P7" s="673"/>
      <c r="Q7" s="673"/>
      <c r="R7" s="673"/>
      <c r="S7" s="673"/>
      <c r="T7" s="673"/>
      <c r="U7" s="422"/>
      <c r="V7" s="162"/>
      <c r="W7" s="162"/>
      <c r="X7" s="247"/>
      <c r="Y7" s="162"/>
      <c r="Z7" s="162"/>
      <c r="AA7" s="162"/>
      <c r="AB7" s="162"/>
      <c r="AC7" s="162"/>
      <c r="AD7" s="162"/>
      <c r="AE7" s="13"/>
    </row>
    <row r="8" spans="2:91" s="14" customFormat="1" ht="27" hidden="1" customHeight="1" x14ac:dyDescent="0.45">
      <c r="B8" s="656" t="s">
        <v>1</v>
      </c>
      <c r="C8" s="656"/>
      <c r="D8" s="656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73"/>
      <c r="P8" s="673"/>
      <c r="Q8" s="673"/>
      <c r="R8" s="673"/>
      <c r="S8" s="673"/>
      <c r="T8" s="673"/>
      <c r="U8" s="422"/>
      <c r="V8" s="162"/>
      <c r="W8" s="162"/>
      <c r="X8" s="247"/>
      <c r="Y8" s="162"/>
      <c r="Z8" s="162"/>
      <c r="AA8" s="162"/>
      <c r="AB8" s="162"/>
      <c r="AC8" s="162"/>
      <c r="AD8" s="162"/>
      <c r="AE8" s="15"/>
    </row>
    <row r="9" spans="2:91" ht="27.75" hidden="1" customHeight="1" x14ac:dyDescent="0.45">
      <c r="B9" s="658" t="s">
        <v>2</v>
      </c>
      <c r="C9" s="658"/>
      <c r="D9" s="658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73"/>
      <c r="P9" s="673"/>
      <c r="Q9" s="673"/>
      <c r="R9" s="673"/>
      <c r="S9" s="673"/>
      <c r="T9" s="673"/>
      <c r="U9" s="422"/>
      <c r="V9" s="163"/>
      <c r="W9" s="163"/>
      <c r="X9" s="247"/>
      <c r="Y9" s="163"/>
      <c r="Z9" s="163"/>
      <c r="AA9" s="163"/>
      <c r="AB9" s="163"/>
      <c r="AC9" s="163"/>
      <c r="AD9" s="163"/>
      <c r="AE9" s="15"/>
      <c r="AF9" s="14"/>
      <c r="AG9" s="14"/>
      <c r="AH9" s="14"/>
      <c r="AI9" s="14"/>
      <c r="AJ9" s="14"/>
      <c r="AK9" s="14"/>
    </row>
    <row r="10" spans="2:91" ht="60.75" hidden="1" customHeight="1" x14ac:dyDescent="0.45">
      <c r="B10" s="658" t="s">
        <v>564</v>
      </c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73"/>
      <c r="P10" s="673"/>
      <c r="Q10" s="673"/>
      <c r="R10" s="673"/>
      <c r="S10" s="673"/>
      <c r="T10" s="673"/>
      <c r="U10" s="422"/>
      <c r="V10" s="162"/>
      <c r="W10" s="162"/>
      <c r="X10" s="247"/>
      <c r="Y10" s="162"/>
      <c r="Z10" s="162"/>
      <c r="AA10" s="162"/>
      <c r="AB10" s="162"/>
      <c r="AC10" s="162"/>
      <c r="AD10" s="162"/>
      <c r="AE10" s="15"/>
      <c r="AF10" s="14"/>
      <c r="AG10" s="14"/>
      <c r="AH10" s="14"/>
      <c r="AI10" s="14"/>
      <c r="AJ10" s="14"/>
      <c r="AK10" s="14"/>
    </row>
    <row r="11" spans="2:91" s="12" customFormat="1" ht="51.75" hidden="1" customHeight="1" x14ac:dyDescent="0.45">
      <c r="B11" s="138"/>
      <c r="C11" s="16"/>
      <c r="D11" s="16"/>
      <c r="E11" s="16"/>
      <c r="F11" s="16"/>
      <c r="G11" s="92"/>
      <c r="H11" s="665" t="s">
        <v>3</v>
      </c>
      <c r="I11" s="665"/>
      <c r="J11" s="665"/>
      <c r="K11" s="665"/>
      <c r="L11" s="673"/>
      <c r="M11" s="673"/>
      <c r="N11" s="673"/>
      <c r="O11" s="130"/>
      <c r="P11" s="130"/>
      <c r="Q11" s="130"/>
      <c r="R11" s="130"/>
      <c r="S11" s="130"/>
      <c r="T11" s="130"/>
      <c r="U11" s="130"/>
      <c r="V11" s="130"/>
      <c r="W11" s="130"/>
      <c r="X11" s="248"/>
      <c r="Y11" s="130"/>
      <c r="Z11" s="130"/>
      <c r="AA11" s="130"/>
      <c r="AB11" s="130"/>
      <c r="AC11" s="130"/>
      <c r="AD11" s="130"/>
      <c r="AE11" s="15"/>
      <c r="AF11" s="11"/>
      <c r="AG11" s="11"/>
      <c r="AH11" s="11"/>
      <c r="AI11" s="11"/>
      <c r="AJ11" s="11"/>
      <c r="AK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</row>
    <row r="12" spans="2:91" s="33" customFormat="1" ht="115.5" customHeight="1" x14ac:dyDescent="0.45">
      <c r="B12" s="642" t="s">
        <v>4</v>
      </c>
      <c r="C12" s="648" t="s">
        <v>5</v>
      </c>
      <c r="D12" s="650" t="s">
        <v>6</v>
      </c>
      <c r="E12" s="642" t="s">
        <v>7</v>
      </c>
      <c r="F12" s="645" t="s">
        <v>8</v>
      </c>
      <c r="G12" s="652" t="s">
        <v>9</v>
      </c>
      <c r="H12" s="654" t="s">
        <v>446</v>
      </c>
      <c r="I12" s="652" t="s">
        <v>361</v>
      </c>
      <c r="J12" s="652" t="s">
        <v>568</v>
      </c>
      <c r="K12" s="652" t="s">
        <v>569</v>
      </c>
      <c r="L12" s="642" t="s">
        <v>251</v>
      </c>
      <c r="M12" s="642" t="s">
        <v>10</v>
      </c>
      <c r="N12" s="642" t="s">
        <v>11</v>
      </c>
      <c r="O12" s="642" t="s">
        <v>12</v>
      </c>
      <c r="P12" s="642" t="s">
        <v>13</v>
      </c>
      <c r="Q12" s="642" t="s">
        <v>14</v>
      </c>
      <c r="R12" s="642" t="s">
        <v>15</v>
      </c>
      <c r="S12" s="642" t="s">
        <v>16</v>
      </c>
      <c r="T12" s="642" t="s">
        <v>1443</v>
      </c>
      <c r="U12" s="642" t="s">
        <v>1442</v>
      </c>
      <c r="V12" s="642" t="s">
        <v>566</v>
      </c>
      <c r="W12" s="190"/>
      <c r="X12" s="249"/>
      <c r="Y12" s="32"/>
      <c r="Z12" s="32"/>
      <c r="AA12" s="32"/>
      <c r="AB12" s="32"/>
      <c r="AC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</row>
    <row r="13" spans="2:91" s="33" customFormat="1" ht="22.5" customHeight="1" x14ac:dyDescent="0.45">
      <c r="B13" s="647"/>
      <c r="C13" s="649"/>
      <c r="D13" s="651"/>
      <c r="E13" s="643"/>
      <c r="F13" s="646"/>
      <c r="G13" s="653"/>
      <c r="H13" s="655"/>
      <c r="I13" s="653"/>
      <c r="J13" s="653"/>
      <c r="K13" s="653"/>
      <c r="L13" s="643"/>
      <c r="M13" s="644"/>
      <c r="N13" s="664"/>
      <c r="O13" s="677"/>
      <c r="P13" s="677"/>
      <c r="Q13" s="676"/>
      <c r="R13" s="676"/>
      <c r="S13" s="676"/>
      <c r="T13" s="676"/>
      <c r="U13" s="676"/>
      <c r="V13" s="676"/>
      <c r="W13" s="93"/>
      <c r="X13" s="249"/>
      <c r="Y13" s="32"/>
      <c r="Z13" s="32"/>
      <c r="AA13" s="32"/>
      <c r="AB13" s="32"/>
      <c r="AC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</row>
    <row r="14" spans="2:91" s="37" customFormat="1" ht="15" customHeight="1" x14ac:dyDescent="0.25">
      <c r="B14" s="132">
        <v>1</v>
      </c>
      <c r="C14" s="132">
        <v>2</v>
      </c>
      <c r="D14" s="132">
        <v>3</v>
      </c>
      <c r="E14" s="132">
        <v>4</v>
      </c>
      <c r="F14" s="132">
        <v>5</v>
      </c>
      <c r="G14" s="132">
        <v>6</v>
      </c>
      <c r="H14" s="132">
        <v>7</v>
      </c>
      <c r="I14" s="132">
        <v>8</v>
      </c>
      <c r="J14" s="132">
        <v>9</v>
      </c>
      <c r="K14" s="132">
        <v>10</v>
      </c>
      <c r="L14" s="132">
        <v>11</v>
      </c>
      <c r="M14" s="132">
        <v>12</v>
      </c>
      <c r="N14" s="35">
        <v>21</v>
      </c>
      <c r="O14" s="35">
        <v>11</v>
      </c>
      <c r="P14" s="35">
        <v>12</v>
      </c>
      <c r="Q14" s="35">
        <v>13</v>
      </c>
      <c r="R14" s="35">
        <v>14</v>
      </c>
      <c r="S14" s="35">
        <v>15</v>
      </c>
      <c r="T14" s="35">
        <v>16</v>
      </c>
      <c r="U14" s="35">
        <v>17</v>
      </c>
      <c r="V14" s="214">
        <v>18</v>
      </c>
      <c r="W14" s="97"/>
      <c r="X14" s="250"/>
      <c r="Y14" s="36"/>
      <c r="Z14" s="36"/>
      <c r="AA14" s="36"/>
      <c r="AB14" s="36"/>
      <c r="AC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</row>
    <row r="15" spans="2:91" s="37" customFormat="1" ht="90" customHeight="1" x14ac:dyDescent="0.25">
      <c r="B15" s="669" t="s">
        <v>1604</v>
      </c>
      <c r="C15" s="670"/>
      <c r="D15" s="670"/>
      <c r="E15" s="670"/>
      <c r="F15" s="215">
        <f>F16+F26+F35+F52+F70+F84+F115+F121+F125+F151+F158+F176+F181+F186+F197+F202</f>
        <v>96.816379999999995</v>
      </c>
      <c r="G15" s="217">
        <f>G16+G26+G35+G52+G70+G84+G115+G121+G125+G151+G158+G176+G181+G186+G197+G202</f>
        <v>1546950.6457999998</v>
      </c>
      <c r="H15" s="218"/>
      <c r="I15" s="627">
        <f>I16+I26+I35+I52+I70+I84+I115+I121+I125+I151+I158+I176+I181+I186+I197+I202</f>
        <v>366351.71249000006</v>
      </c>
      <c r="J15" s="627">
        <f>J16+J26+J35+J52+J70+J84+J115+J121+J125+J151+J158+J176+J181+J186+J197+J202</f>
        <v>215163.69495999999</v>
      </c>
      <c r="K15" s="627">
        <f>K16+K26+K35+K52+K70+K84+K115+K121+K125+K151+K158+K176+K181+K186+K197+K202</f>
        <v>801462.88947999978</v>
      </c>
      <c r="L15" s="34"/>
      <c r="M15" s="34"/>
      <c r="N15" s="617"/>
      <c r="O15" s="191"/>
      <c r="P15" s="191"/>
      <c r="Q15" s="191"/>
      <c r="R15" s="191"/>
      <c r="S15" s="191"/>
      <c r="T15" s="191"/>
      <c r="U15" s="191"/>
      <c r="V15" s="191"/>
      <c r="W15" s="98"/>
      <c r="X15" s="250"/>
      <c r="Y15" s="36"/>
      <c r="Z15" s="36"/>
      <c r="AA15" s="36"/>
      <c r="AB15" s="36"/>
      <c r="AC15" s="36"/>
      <c r="AD15" s="25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</row>
    <row r="16" spans="2:91" s="268" customFormat="1" ht="65.25" customHeight="1" x14ac:dyDescent="0.45">
      <c r="B16" s="259" t="s">
        <v>252</v>
      </c>
      <c r="C16" s="260" t="s">
        <v>61</v>
      </c>
      <c r="D16" s="261" t="s">
        <v>1584</v>
      </c>
      <c r="E16" s="260" t="s">
        <v>61</v>
      </c>
      <c r="F16" s="262">
        <f>F17+F19+F22+F24</f>
        <v>4.4329999999999998</v>
      </c>
      <c r="G16" s="263">
        <f>G17+G19++G22+G24</f>
        <v>54636.203239999995</v>
      </c>
      <c r="H16" s="264"/>
      <c r="I16" s="263">
        <f>I17+I19+I22+I24</f>
        <v>46157.68619</v>
      </c>
      <c r="J16" s="263">
        <f>J17+J19+J22+J24</f>
        <v>0</v>
      </c>
      <c r="K16" s="263">
        <f>K17+K19+K22+K24</f>
        <v>3382.9276</v>
      </c>
      <c r="L16" s="267"/>
      <c r="M16" s="267"/>
      <c r="N16" s="266"/>
      <c r="O16" s="525"/>
      <c r="P16" s="525"/>
      <c r="Q16" s="525"/>
      <c r="R16" s="525"/>
      <c r="S16" s="525"/>
      <c r="T16" s="525"/>
      <c r="U16" s="525"/>
      <c r="V16" s="525"/>
      <c r="W16" s="533"/>
      <c r="X16" s="534">
        <f>O16-M16</f>
        <v>0</v>
      </c>
      <c r="Y16" s="326"/>
      <c r="Z16" s="326"/>
      <c r="AA16" s="326"/>
      <c r="AB16" s="326"/>
      <c r="AC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</row>
    <row r="17" spans="1:91" s="297" customFormat="1" ht="63.75" customHeight="1" x14ac:dyDescent="0.45">
      <c r="A17" s="297">
        <v>1</v>
      </c>
      <c r="B17" s="285" t="s">
        <v>244</v>
      </c>
      <c r="C17" s="286" t="s">
        <v>61</v>
      </c>
      <c r="D17" s="286" t="s">
        <v>61</v>
      </c>
      <c r="E17" s="286" t="s">
        <v>61</v>
      </c>
      <c r="F17" s="288">
        <f>F18</f>
        <v>0.56299999999999994</v>
      </c>
      <c r="G17" s="289">
        <f>G18</f>
        <v>8645.6147999999994</v>
      </c>
      <c r="H17" s="290"/>
      <c r="I17" s="289">
        <f>I18</f>
        <v>7694.59717</v>
      </c>
      <c r="J17" s="289">
        <f>J18+J21</f>
        <v>0</v>
      </c>
      <c r="K17" s="289">
        <f>K18</f>
        <v>0</v>
      </c>
      <c r="L17" s="526"/>
      <c r="M17" s="357"/>
      <c r="N17" s="310"/>
      <c r="O17" s="520"/>
      <c r="P17" s="520"/>
      <c r="Q17" s="520"/>
      <c r="R17" s="520"/>
      <c r="S17" s="520"/>
      <c r="T17" s="520"/>
      <c r="U17" s="520"/>
      <c r="V17" s="520"/>
      <c r="W17" s="538"/>
      <c r="X17" s="537">
        <f>O17-M17</f>
        <v>0</v>
      </c>
      <c r="Y17" s="296"/>
      <c r="Z17" s="296"/>
      <c r="AA17" s="296"/>
      <c r="AB17" s="296"/>
      <c r="AC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</row>
    <row r="18" spans="1:91" s="304" customFormat="1" ht="146.25" customHeight="1" x14ac:dyDescent="0.45">
      <c r="A18" s="304">
        <v>1</v>
      </c>
      <c r="B18" s="269" t="s">
        <v>97</v>
      </c>
      <c r="C18" s="270" t="s">
        <v>61</v>
      </c>
      <c r="D18" s="270" t="s">
        <v>61</v>
      </c>
      <c r="E18" s="272" t="s">
        <v>1000</v>
      </c>
      <c r="F18" s="323">
        <v>0.56299999999999994</v>
      </c>
      <c r="G18" s="320">
        <v>8645.6147999999994</v>
      </c>
      <c r="H18" s="322">
        <v>89</v>
      </c>
      <c r="I18" s="320">
        <f>ROUNDDOWN(G18*H18/100,5)</f>
        <v>7694.59717</v>
      </c>
      <c r="J18" s="320"/>
      <c r="K18" s="320"/>
      <c r="L18" s="280" t="s">
        <v>1001</v>
      </c>
      <c r="M18" s="358">
        <v>2</v>
      </c>
      <c r="N18" s="306"/>
      <c r="O18" s="424">
        <v>2</v>
      </c>
      <c r="P18" s="424"/>
      <c r="Q18" s="424">
        <v>2</v>
      </c>
      <c r="R18" s="424"/>
      <c r="S18" s="424"/>
      <c r="T18" s="424"/>
      <c r="U18" s="424"/>
      <c r="V18" s="424">
        <f>O18*10+P18*15+Q18*15+R18*10+S18*15+T18*10+U18*25</f>
        <v>50</v>
      </c>
      <c r="W18" s="568"/>
      <c r="X18" s="569">
        <f>O18-M18</f>
        <v>0</v>
      </c>
      <c r="Y18" s="303"/>
      <c r="Z18" s="303"/>
      <c r="AA18" s="303"/>
      <c r="AB18" s="303"/>
      <c r="AC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</row>
    <row r="19" spans="1:91" s="297" customFormat="1" ht="122.25" customHeight="1" x14ac:dyDescent="0.45">
      <c r="B19" s="285" t="s">
        <v>165</v>
      </c>
      <c r="C19" s="286" t="s">
        <v>61</v>
      </c>
      <c r="D19" s="286" t="s">
        <v>999</v>
      </c>
      <c r="E19" s="286" t="s">
        <v>999</v>
      </c>
      <c r="F19" s="288">
        <f>F20+F21</f>
        <v>3.3149999999999999</v>
      </c>
      <c r="G19" s="289">
        <f>G20+G21</f>
        <v>42267.130799999999</v>
      </c>
      <c r="H19" s="290"/>
      <c r="I19" s="289">
        <f>I20+I21+I22</f>
        <v>38463.089019999999</v>
      </c>
      <c r="J19" s="289">
        <f>J20+J25</f>
        <v>0</v>
      </c>
      <c r="K19" s="289">
        <f>K20</f>
        <v>0</v>
      </c>
      <c r="L19" s="334"/>
      <c r="M19" s="357"/>
      <c r="N19" s="310"/>
      <c r="O19" s="520"/>
      <c r="P19" s="520"/>
      <c r="Q19" s="520"/>
      <c r="R19" s="520"/>
      <c r="S19" s="520"/>
      <c r="T19" s="520"/>
      <c r="U19" s="520"/>
      <c r="V19" s="520"/>
      <c r="W19" s="538"/>
      <c r="X19" s="537"/>
      <c r="Y19" s="296"/>
      <c r="Z19" s="296"/>
      <c r="AA19" s="296"/>
      <c r="AB19" s="296"/>
      <c r="AC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</row>
    <row r="20" spans="1:91" s="304" customFormat="1" ht="128.25" customHeight="1" x14ac:dyDescent="0.45">
      <c r="B20" s="269" t="s">
        <v>109</v>
      </c>
      <c r="C20" s="270" t="s">
        <v>61</v>
      </c>
      <c r="D20" s="270" t="s">
        <v>999</v>
      </c>
      <c r="E20" s="272" t="s">
        <v>1004</v>
      </c>
      <c r="F20" s="323">
        <v>2.83</v>
      </c>
      <c r="G20" s="320">
        <v>36137.416799999999</v>
      </c>
      <c r="H20" s="322">
        <v>91</v>
      </c>
      <c r="I20" s="320">
        <f>ROUNDDOWN(G20*H20/100,5)</f>
        <v>32885.049279999999</v>
      </c>
      <c r="J20" s="320"/>
      <c r="K20" s="320"/>
      <c r="L20" s="280" t="s">
        <v>1007</v>
      </c>
      <c r="M20" s="358">
        <v>9</v>
      </c>
      <c r="N20" s="306"/>
      <c r="O20" s="424">
        <v>13</v>
      </c>
      <c r="P20" s="424"/>
      <c r="Q20" s="424">
        <v>2</v>
      </c>
      <c r="R20" s="424"/>
      <c r="S20" s="424"/>
      <c r="T20" s="424"/>
      <c r="U20" s="424"/>
      <c r="V20" s="424">
        <f t="shared" ref="V20:V91" si="0">O20*10+P20*15+Q20*15+R20*10+S20*15+T20*10+U20*25</f>
        <v>160</v>
      </c>
      <c r="W20" s="568"/>
      <c r="X20" s="569"/>
      <c r="Y20" s="303"/>
      <c r="Z20" s="303"/>
      <c r="AA20" s="303"/>
      <c r="AB20" s="303"/>
      <c r="AC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</row>
    <row r="21" spans="1:91" s="304" customFormat="1" ht="135.75" customHeight="1" x14ac:dyDescent="0.45">
      <c r="B21" s="269" t="s">
        <v>1325</v>
      </c>
      <c r="C21" s="270" t="s">
        <v>61</v>
      </c>
      <c r="D21" s="270" t="s">
        <v>999</v>
      </c>
      <c r="E21" s="272" t="s">
        <v>1005</v>
      </c>
      <c r="F21" s="323">
        <v>0.48499999999999999</v>
      </c>
      <c r="G21" s="320">
        <v>6129.7139999999999</v>
      </c>
      <c r="H21" s="322">
        <v>91</v>
      </c>
      <c r="I21" s="320">
        <f>ROUNDDOWN(G21*H21/100,5)</f>
        <v>5578.0397400000002</v>
      </c>
      <c r="J21" s="320"/>
      <c r="K21" s="320"/>
      <c r="L21" s="280" t="s">
        <v>615</v>
      </c>
      <c r="M21" s="358">
        <v>5</v>
      </c>
      <c r="N21" s="306"/>
      <c r="O21" s="424">
        <v>5</v>
      </c>
      <c r="P21" s="424"/>
      <c r="Q21" s="424">
        <v>2</v>
      </c>
      <c r="R21" s="424"/>
      <c r="S21" s="424"/>
      <c r="T21" s="424"/>
      <c r="U21" s="424"/>
      <c r="V21" s="424">
        <f t="shared" si="0"/>
        <v>80</v>
      </c>
      <c r="W21" s="568"/>
      <c r="X21" s="569"/>
      <c r="Y21" s="303"/>
      <c r="Z21" s="303"/>
      <c r="AA21" s="303"/>
      <c r="AB21" s="303"/>
      <c r="AC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</row>
    <row r="22" spans="1:91" s="297" customFormat="1" ht="143.25" customHeight="1" x14ac:dyDescent="0.45">
      <c r="B22" s="285" t="s">
        <v>1326</v>
      </c>
      <c r="C22" s="286" t="s">
        <v>61</v>
      </c>
      <c r="D22" s="286" t="s">
        <v>961</v>
      </c>
      <c r="E22" s="286" t="s">
        <v>961</v>
      </c>
      <c r="F22" s="288">
        <f>F23</f>
        <v>0.43</v>
      </c>
      <c r="G22" s="289">
        <f>G23</f>
        <v>2662.9331999999999</v>
      </c>
      <c r="H22" s="290"/>
      <c r="I22" s="289">
        <f>I23</f>
        <v>0</v>
      </c>
      <c r="J22" s="289">
        <f>J23+J33</f>
        <v>0</v>
      </c>
      <c r="K22" s="289">
        <f>K23</f>
        <v>2396.6398800000002</v>
      </c>
      <c r="L22" s="334"/>
      <c r="M22" s="357"/>
      <c r="N22" s="310"/>
      <c r="O22" s="520"/>
      <c r="P22" s="520"/>
      <c r="Q22" s="520"/>
      <c r="R22" s="520"/>
      <c r="S22" s="520"/>
      <c r="T22" s="520"/>
      <c r="U22" s="520"/>
      <c r="V22" s="520"/>
      <c r="W22" s="538"/>
      <c r="X22" s="537"/>
      <c r="Y22" s="296"/>
      <c r="Z22" s="296"/>
      <c r="AA22" s="296"/>
      <c r="AB22" s="296"/>
      <c r="AC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</row>
    <row r="23" spans="1:91" s="304" customFormat="1" ht="150.75" customHeight="1" x14ac:dyDescent="0.45">
      <c r="B23" s="269" t="s">
        <v>1341</v>
      </c>
      <c r="C23" s="270" t="s">
        <v>61</v>
      </c>
      <c r="D23" s="270" t="s">
        <v>961</v>
      </c>
      <c r="E23" s="272" t="s">
        <v>962</v>
      </c>
      <c r="F23" s="323">
        <v>0.43</v>
      </c>
      <c r="G23" s="320">
        <v>2662.9331999999999</v>
      </c>
      <c r="H23" s="322">
        <v>90</v>
      </c>
      <c r="I23" s="337"/>
      <c r="J23" s="320"/>
      <c r="K23" s="320">
        <f>ROUNDDOWN(G23*H23/100,5)</f>
        <v>2396.6398800000002</v>
      </c>
      <c r="L23" s="280" t="s">
        <v>963</v>
      </c>
      <c r="M23" s="358">
        <v>12</v>
      </c>
      <c r="N23" s="306"/>
      <c r="O23" s="424">
        <v>12</v>
      </c>
      <c r="P23" s="424"/>
      <c r="Q23" s="424">
        <v>2</v>
      </c>
      <c r="R23" s="424"/>
      <c r="S23" s="424"/>
      <c r="T23" s="424"/>
      <c r="U23" s="424"/>
      <c r="V23" s="424">
        <f t="shared" si="0"/>
        <v>150</v>
      </c>
      <c r="W23" s="568"/>
      <c r="X23" s="569"/>
      <c r="Y23" s="303"/>
      <c r="Z23" s="303"/>
      <c r="AA23" s="303"/>
      <c r="AB23" s="303"/>
      <c r="AC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</row>
    <row r="24" spans="1:91" s="297" customFormat="1" ht="150.75" customHeight="1" x14ac:dyDescent="0.45">
      <c r="B24" s="295" t="s">
        <v>1328</v>
      </c>
      <c r="C24" s="286" t="s">
        <v>61</v>
      </c>
      <c r="D24" s="287" t="s">
        <v>126</v>
      </c>
      <c r="E24" s="286" t="s">
        <v>126</v>
      </c>
      <c r="F24" s="288">
        <f>F25</f>
        <v>0.125</v>
      </c>
      <c r="G24" s="289">
        <f>G25</f>
        <v>1060.5244399999999</v>
      </c>
      <c r="H24" s="290"/>
      <c r="I24" s="289">
        <f>I25</f>
        <v>0</v>
      </c>
      <c r="J24" s="289">
        <f>J25</f>
        <v>0</v>
      </c>
      <c r="K24" s="289">
        <f>K25</f>
        <v>986.28772000000004</v>
      </c>
      <c r="L24" s="519"/>
      <c r="M24" s="357"/>
      <c r="N24" s="310"/>
      <c r="O24" s="520"/>
      <c r="P24" s="520"/>
      <c r="Q24" s="520"/>
      <c r="R24" s="520"/>
      <c r="S24" s="520"/>
      <c r="T24" s="520"/>
      <c r="U24" s="520"/>
      <c r="V24" s="520"/>
      <c r="W24" s="538"/>
      <c r="X24" s="537"/>
      <c r="Y24" s="296"/>
      <c r="Z24" s="296"/>
      <c r="AA24" s="296"/>
      <c r="AB24" s="296"/>
      <c r="AC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</row>
    <row r="25" spans="1:91" s="304" customFormat="1" ht="150.75" customHeight="1" x14ac:dyDescent="0.45">
      <c r="B25" s="316" t="s">
        <v>1329</v>
      </c>
      <c r="C25" s="270" t="s">
        <v>61</v>
      </c>
      <c r="D25" s="271" t="s">
        <v>126</v>
      </c>
      <c r="E25" s="272" t="s">
        <v>1072</v>
      </c>
      <c r="F25" s="273">
        <v>0.125</v>
      </c>
      <c r="G25" s="274">
        <v>1060.5244399999999</v>
      </c>
      <c r="H25" s="275">
        <v>93</v>
      </c>
      <c r="I25" s="337"/>
      <c r="J25" s="274"/>
      <c r="K25" s="274">
        <f>ROUNDDOWN(G25*H25/100,5)</f>
        <v>986.28772000000004</v>
      </c>
      <c r="L25" s="280" t="s">
        <v>1073</v>
      </c>
      <c r="M25" s="324">
        <v>5</v>
      </c>
      <c r="N25" s="306"/>
      <c r="O25" s="424">
        <v>5</v>
      </c>
      <c r="P25" s="424"/>
      <c r="Q25" s="424">
        <v>2</v>
      </c>
      <c r="R25" s="424"/>
      <c r="S25" s="424"/>
      <c r="T25" s="424"/>
      <c r="U25" s="424"/>
      <c r="V25" s="424">
        <f t="shared" si="0"/>
        <v>80</v>
      </c>
      <c r="W25" s="568"/>
      <c r="X25" s="569"/>
      <c r="Y25" s="303"/>
      <c r="Z25" s="303"/>
      <c r="AA25" s="303"/>
      <c r="AB25" s="303"/>
      <c r="AC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</row>
    <row r="26" spans="1:91" s="53" customFormat="1" ht="89.25" customHeight="1" x14ac:dyDescent="0.45">
      <c r="B26" s="259" t="s">
        <v>167</v>
      </c>
      <c r="C26" s="260" t="s">
        <v>36</v>
      </c>
      <c r="D26" s="261" t="s">
        <v>1583</v>
      </c>
      <c r="E26" s="260" t="s">
        <v>36</v>
      </c>
      <c r="F26" s="262">
        <f>F27+F29+F31</f>
        <v>2.9660000000000002</v>
      </c>
      <c r="G26" s="263">
        <f>G27+G29+G31</f>
        <v>24633.149960000002</v>
      </c>
      <c r="H26" s="264"/>
      <c r="I26" s="263">
        <f>I27+I29+I31</f>
        <v>6022.6647499999999</v>
      </c>
      <c r="J26" s="263">
        <f>J27+J29+J31</f>
        <v>9027.3516299999992</v>
      </c>
      <c r="K26" s="263">
        <f>K27+K29+K31</f>
        <v>7118.0633600000001</v>
      </c>
      <c r="L26" s="267"/>
      <c r="M26" s="267"/>
      <c r="N26" s="266"/>
      <c r="O26" s="525"/>
      <c r="P26" s="525"/>
      <c r="Q26" s="525"/>
      <c r="R26" s="525"/>
      <c r="S26" s="525"/>
      <c r="T26" s="525"/>
      <c r="U26" s="525"/>
      <c r="V26" s="525"/>
      <c r="W26" s="100"/>
      <c r="X26" s="251">
        <f>O26-M26</f>
        <v>0</v>
      </c>
      <c r="Y26" s="141"/>
      <c r="Z26" s="141"/>
      <c r="AA26" s="141"/>
      <c r="AB26" s="141"/>
      <c r="AC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</row>
    <row r="27" spans="1:91" s="383" customFormat="1" ht="83.25" customHeight="1" x14ac:dyDescent="0.45">
      <c r="A27" s="297">
        <v>1</v>
      </c>
      <c r="B27" s="285" t="s">
        <v>168</v>
      </c>
      <c r="C27" s="286" t="s">
        <v>36</v>
      </c>
      <c r="D27" s="287" t="s">
        <v>36</v>
      </c>
      <c r="E27" s="287" t="s">
        <v>36</v>
      </c>
      <c r="F27" s="288">
        <f t="shared" ref="F27:J27" si="1">F28</f>
        <v>0.94499999999999995</v>
      </c>
      <c r="G27" s="289">
        <f>G28</f>
        <v>7997.8239999999996</v>
      </c>
      <c r="H27" s="290"/>
      <c r="I27" s="289">
        <f t="shared" si="1"/>
        <v>0</v>
      </c>
      <c r="J27" s="289">
        <f t="shared" si="1"/>
        <v>0</v>
      </c>
      <c r="K27" s="289">
        <f>K28</f>
        <v>7118.0633600000001</v>
      </c>
      <c r="L27" s="307"/>
      <c r="M27" s="388"/>
      <c r="N27" s="295"/>
      <c r="O27" s="520"/>
      <c r="P27" s="520"/>
      <c r="Q27" s="520"/>
      <c r="R27" s="520"/>
      <c r="S27" s="520"/>
      <c r="T27" s="520"/>
      <c r="U27" s="520"/>
      <c r="V27" s="520"/>
      <c r="W27" s="601"/>
      <c r="X27" s="537">
        <f>O27-M27</f>
        <v>0</v>
      </c>
      <c r="Y27" s="423"/>
      <c r="Z27" s="423"/>
      <c r="AA27" s="423"/>
      <c r="AB27" s="423"/>
      <c r="AC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3"/>
      <c r="CK27" s="423"/>
      <c r="CL27" s="423"/>
      <c r="CM27" s="423"/>
    </row>
    <row r="28" spans="1:91" s="332" customFormat="1" ht="181.5" customHeight="1" x14ac:dyDescent="0.45">
      <c r="A28" s="304">
        <v>1</v>
      </c>
      <c r="B28" s="269" t="s">
        <v>156</v>
      </c>
      <c r="C28" s="270" t="s">
        <v>36</v>
      </c>
      <c r="D28" s="271" t="s">
        <v>36</v>
      </c>
      <c r="E28" s="272" t="s">
        <v>414</v>
      </c>
      <c r="F28" s="273">
        <v>0.94499999999999995</v>
      </c>
      <c r="G28" s="320">
        <v>7997.8239999999996</v>
      </c>
      <c r="H28" s="322">
        <v>89</v>
      </c>
      <c r="I28" s="274"/>
      <c r="J28" s="274"/>
      <c r="K28" s="274">
        <f>ROUNDDOWN(G28*H28/100,5)</f>
        <v>7118.0633600000001</v>
      </c>
      <c r="L28" s="280" t="s">
        <v>614</v>
      </c>
      <c r="M28" s="324">
        <v>7</v>
      </c>
      <c r="N28" s="280" t="s">
        <v>1510</v>
      </c>
      <c r="O28" s="585">
        <v>7</v>
      </c>
      <c r="P28" s="585"/>
      <c r="Q28" s="585"/>
      <c r="R28" s="585"/>
      <c r="S28" s="585">
        <v>2</v>
      </c>
      <c r="T28" s="585">
        <v>2</v>
      </c>
      <c r="U28" s="585"/>
      <c r="V28" s="424">
        <f t="shared" si="0"/>
        <v>120</v>
      </c>
      <c r="W28" s="599"/>
      <c r="X28" s="569">
        <f>O28-M28</f>
        <v>0</v>
      </c>
      <c r="Y28" s="331"/>
      <c r="Z28" s="331"/>
      <c r="AA28" s="331"/>
      <c r="AB28" s="331"/>
      <c r="AC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</row>
    <row r="29" spans="1:91" s="297" customFormat="1" ht="84" customHeight="1" x14ac:dyDescent="0.45">
      <c r="A29" s="297">
        <v>1</v>
      </c>
      <c r="B29" s="285" t="s">
        <v>169</v>
      </c>
      <c r="C29" s="286" t="s">
        <v>36</v>
      </c>
      <c r="D29" s="287" t="s">
        <v>86</v>
      </c>
      <c r="E29" s="286" t="s">
        <v>86</v>
      </c>
      <c r="F29" s="288">
        <f>F30</f>
        <v>0.34399999999999997</v>
      </c>
      <c r="G29" s="289">
        <f>G30</f>
        <v>4406.51163</v>
      </c>
      <c r="H29" s="290"/>
      <c r="I29" s="289">
        <f>I30</f>
        <v>0</v>
      </c>
      <c r="J29" s="289">
        <f>J30</f>
        <v>3921.7953499999999</v>
      </c>
      <c r="K29" s="289">
        <f>K30</f>
        <v>0</v>
      </c>
      <c r="L29" s="307"/>
      <c r="M29" s="388"/>
      <c r="N29" s="295"/>
      <c r="O29" s="520"/>
      <c r="P29" s="520"/>
      <c r="Q29" s="520"/>
      <c r="R29" s="520"/>
      <c r="S29" s="520"/>
      <c r="T29" s="520"/>
      <c r="U29" s="520"/>
      <c r="V29" s="520"/>
      <c r="W29" s="536"/>
      <c r="X29" s="537">
        <f>O29-M29</f>
        <v>0</v>
      </c>
      <c r="Y29" s="296"/>
      <c r="Z29" s="296"/>
      <c r="AA29" s="296"/>
      <c r="AB29" s="296"/>
      <c r="AC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</row>
    <row r="30" spans="1:91" s="304" customFormat="1" ht="102.75" customHeight="1" x14ac:dyDescent="0.45">
      <c r="A30" s="304">
        <v>1</v>
      </c>
      <c r="B30" s="269" t="s">
        <v>85</v>
      </c>
      <c r="C30" s="270" t="s">
        <v>36</v>
      </c>
      <c r="D30" s="271" t="s">
        <v>86</v>
      </c>
      <c r="E30" s="272" t="s">
        <v>480</v>
      </c>
      <c r="F30" s="273">
        <v>0.34399999999999997</v>
      </c>
      <c r="G30" s="320">
        <v>4406.51163</v>
      </c>
      <c r="H30" s="322">
        <v>89</v>
      </c>
      <c r="I30" s="274"/>
      <c r="J30" s="274">
        <f>ROUNDDOWN(G30*H30/100,5)</f>
        <v>3921.7953499999999</v>
      </c>
      <c r="K30" s="274"/>
      <c r="L30" s="280" t="s">
        <v>944</v>
      </c>
      <c r="M30" s="324">
        <v>9</v>
      </c>
      <c r="N30" s="280" t="s">
        <v>556</v>
      </c>
      <c r="O30" s="424">
        <v>7</v>
      </c>
      <c r="P30" s="424"/>
      <c r="Q30" s="424">
        <v>2</v>
      </c>
      <c r="R30" s="424"/>
      <c r="S30" s="424"/>
      <c r="T30" s="424"/>
      <c r="U30" s="424"/>
      <c r="V30" s="424">
        <f t="shared" si="0"/>
        <v>100</v>
      </c>
      <c r="W30" s="568"/>
      <c r="X30" s="569">
        <f>O30-M30</f>
        <v>-2</v>
      </c>
      <c r="Y30" s="303"/>
      <c r="Z30" s="303"/>
      <c r="AA30" s="303"/>
      <c r="AB30" s="303"/>
      <c r="AC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</row>
    <row r="31" spans="1:91" s="297" customFormat="1" ht="102.75" customHeight="1" x14ac:dyDescent="0.45">
      <c r="B31" s="285" t="s">
        <v>170</v>
      </c>
      <c r="C31" s="286" t="s">
        <v>36</v>
      </c>
      <c r="D31" s="287" t="s">
        <v>78</v>
      </c>
      <c r="E31" s="286" t="s">
        <v>78</v>
      </c>
      <c r="F31" s="288">
        <f>F32+F33+F34</f>
        <v>1.677</v>
      </c>
      <c r="G31" s="289">
        <f>G32+G33+G34</f>
        <v>12228.814330000001</v>
      </c>
      <c r="H31" s="290"/>
      <c r="I31" s="289">
        <f>I32+I33+I34</f>
        <v>6022.6647499999999</v>
      </c>
      <c r="J31" s="289">
        <f>J32+J33+J34</f>
        <v>5105.5562799999998</v>
      </c>
      <c r="K31" s="289">
        <f t="shared" ref="K31" si="2">K32+K33</f>
        <v>0</v>
      </c>
      <c r="L31" s="333"/>
      <c r="M31" s="521"/>
      <c r="N31" s="334"/>
      <c r="O31" s="520"/>
      <c r="P31" s="520"/>
      <c r="Q31" s="520"/>
      <c r="R31" s="520"/>
      <c r="S31" s="520"/>
      <c r="T31" s="520"/>
      <c r="U31" s="520"/>
      <c r="V31" s="520"/>
      <c r="W31" s="538"/>
      <c r="X31" s="537"/>
      <c r="Y31" s="296"/>
      <c r="Z31" s="296"/>
      <c r="AA31" s="296"/>
      <c r="AB31" s="296"/>
      <c r="AC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</row>
    <row r="32" spans="1:91" s="304" customFormat="1" ht="102.75" customHeight="1" x14ac:dyDescent="0.45">
      <c r="B32" s="269" t="s">
        <v>77</v>
      </c>
      <c r="C32" s="270" t="s">
        <v>36</v>
      </c>
      <c r="D32" s="271" t="s">
        <v>78</v>
      </c>
      <c r="E32" s="272" t="s">
        <v>443</v>
      </c>
      <c r="F32" s="323">
        <v>0.40500000000000003</v>
      </c>
      <c r="G32" s="320">
        <v>2534.98983</v>
      </c>
      <c r="H32" s="322">
        <v>91</v>
      </c>
      <c r="I32" s="320">
        <f>ROUNDDOWN(G32*H32/100,5)</f>
        <v>2306.8407400000001</v>
      </c>
      <c r="J32" s="313"/>
      <c r="K32" s="320"/>
      <c r="L32" s="302"/>
      <c r="M32" s="324">
        <v>5</v>
      </c>
      <c r="N32" s="280" t="s">
        <v>279</v>
      </c>
      <c r="O32" s="324">
        <v>5</v>
      </c>
      <c r="P32" s="424"/>
      <c r="Q32" s="424">
        <v>2</v>
      </c>
      <c r="R32" s="424"/>
      <c r="S32" s="424"/>
      <c r="T32" s="424"/>
      <c r="U32" s="424"/>
      <c r="V32" s="424">
        <f t="shared" si="0"/>
        <v>80</v>
      </c>
      <c r="W32" s="568"/>
      <c r="X32" s="569"/>
      <c r="Y32" s="303"/>
      <c r="Z32" s="303"/>
      <c r="AA32" s="303"/>
      <c r="AB32" s="303"/>
      <c r="AC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</row>
    <row r="33" spans="1:91" s="304" customFormat="1" ht="102.75" customHeight="1" x14ac:dyDescent="0.45">
      <c r="B33" s="269" t="s">
        <v>510</v>
      </c>
      <c r="C33" s="270" t="s">
        <v>36</v>
      </c>
      <c r="D33" s="271" t="s">
        <v>78</v>
      </c>
      <c r="E33" s="272" t="s">
        <v>444</v>
      </c>
      <c r="F33" s="273">
        <v>0.55000000000000004</v>
      </c>
      <c r="G33" s="320">
        <v>4083.3230899999999</v>
      </c>
      <c r="H33" s="322">
        <v>91</v>
      </c>
      <c r="I33" s="320">
        <f>ROUNDDOWN(G33*H33/100,5)</f>
        <v>3715.8240099999998</v>
      </c>
      <c r="J33" s="313"/>
      <c r="K33" s="274"/>
      <c r="L33" s="302"/>
      <c r="M33" s="324">
        <v>5</v>
      </c>
      <c r="N33" s="280" t="s">
        <v>266</v>
      </c>
      <c r="O33" s="324">
        <v>5</v>
      </c>
      <c r="P33" s="424"/>
      <c r="Q33" s="424">
        <v>2</v>
      </c>
      <c r="R33" s="424"/>
      <c r="S33" s="424"/>
      <c r="T33" s="424"/>
      <c r="U33" s="424"/>
      <c r="V33" s="424">
        <f t="shared" si="0"/>
        <v>80</v>
      </c>
      <c r="W33" s="568"/>
      <c r="X33" s="569"/>
      <c r="Y33" s="303"/>
      <c r="Z33" s="303"/>
      <c r="AA33" s="303"/>
      <c r="AB33" s="303"/>
      <c r="AC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</row>
    <row r="34" spans="1:91" s="304" customFormat="1" ht="102.75" customHeight="1" x14ac:dyDescent="0.45">
      <c r="B34" s="269" t="s">
        <v>1146</v>
      </c>
      <c r="C34" s="270" t="s">
        <v>36</v>
      </c>
      <c r="D34" s="271" t="s">
        <v>78</v>
      </c>
      <c r="E34" s="272" t="s">
        <v>1145</v>
      </c>
      <c r="F34" s="273">
        <v>0.72199999999999998</v>
      </c>
      <c r="G34" s="320">
        <v>5610.5014099999999</v>
      </c>
      <c r="H34" s="322">
        <v>91</v>
      </c>
      <c r="I34" s="320"/>
      <c r="J34" s="320">
        <f>ROUNDDOWN(H34*G34/100,5)</f>
        <v>5105.5562799999998</v>
      </c>
      <c r="K34" s="274"/>
      <c r="L34" s="302"/>
      <c r="M34" s="324">
        <v>5</v>
      </c>
      <c r="N34" s="280" t="s">
        <v>1147</v>
      </c>
      <c r="O34" s="324">
        <v>5</v>
      </c>
      <c r="P34" s="424"/>
      <c r="Q34" s="424">
        <v>4</v>
      </c>
      <c r="R34" s="424"/>
      <c r="S34" s="424"/>
      <c r="T34" s="424"/>
      <c r="U34" s="424"/>
      <c r="V34" s="424">
        <f t="shared" si="0"/>
        <v>110</v>
      </c>
      <c r="W34" s="568"/>
      <c r="X34" s="569"/>
      <c r="Y34" s="303"/>
      <c r="Z34" s="303"/>
      <c r="AA34" s="303"/>
      <c r="AB34" s="303"/>
      <c r="AC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</row>
    <row r="35" spans="1:91" s="53" customFormat="1" ht="86.25" customHeight="1" x14ac:dyDescent="0.45">
      <c r="B35" s="259" t="s">
        <v>174</v>
      </c>
      <c r="C35" s="260" t="s">
        <v>27</v>
      </c>
      <c r="D35" s="261" t="s">
        <v>1582</v>
      </c>
      <c r="E35" s="260" t="s">
        <v>27</v>
      </c>
      <c r="F35" s="262">
        <f>F36+F39++F41+F43+F46+F49</f>
        <v>10.606</v>
      </c>
      <c r="G35" s="263">
        <f>G36+G39+G41+G43+G46+G49</f>
        <v>100436.24341</v>
      </c>
      <c r="H35" s="264"/>
      <c r="I35" s="263">
        <f>I36+I39+I41+I43+I46+I49</f>
        <v>35643.403550000003</v>
      </c>
      <c r="J35" s="263">
        <f>J36+J39+J41+J43+J46+J49</f>
        <v>7695.9383799999996</v>
      </c>
      <c r="K35" s="263">
        <f>K36+K39+K41+K43+K46+K49</f>
        <v>46834.983719999997</v>
      </c>
      <c r="L35" s="267"/>
      <c r="M35" s="267"/>
      <c r="N35" s="266"/>
      <c r="O35" s="525"/>
      <c r="P35" s="525"/>
      <c r="Q35" s="525"/>
      <c r="R35" s="525"/>
      <c r="S35" s="525"/>
      <c r="T35" s="525"/>
      <c r="U35" s="525"/>
      <c r="V35" s="525"/>
      <c r="W35" s="100"/>
      <c r="X35" s="251">
        <f t="shared" ref="X35:X52" si="3">O35-M35</f>
        <v>0</v>
      </c>
      <c r="Y35" s="141"/>
      <c r="Z35" s="141"/>
      <c r="AA35" s="141"/>
      <c r="AB35" s="141"/>
      <c r="AC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</row>
    <row r="36" spans="1:91" s="297" customFormat="1" ht="81" customHeight="1" x14ac:dyDescent="0.45">
      <c r="A36" s="297">
        <v>1</v>
      </c>
      <c r="B36" s="285" t="s">
        <v>175</v>
      </c>
      <c r="C36" s="286" t="s">
        <v>27</v>
      </c>
      <c r="D36" s="287" t="s">
        <v>27</v>
      </c>
      <c r="E36" s="287" t="s">
        <v>27</v>
      </c>
      <c r="F36" s="372">
        <f>SUM(F37:F38)</f>
        <v>4.1189999999999998</v>
      </c>
      <c r="G36" s="356">
        <f>SUM(G37:G38)</f>
        <v>34759.358</v>
      </c>
      <c r="H36" s="373"/>
      <c r="I36" s="289">
        <f>SUM(I37:I38)</f>
        <v>31283.422200000001</v>
      </c>
      <c r="J36" s="289">
        <f>SUM(J37:J40)</f>
        <v>0</v>
      </c>
      <c r="K36" s="289">
        <f>K37+K38</f>
        <v>0</v>
      </c>
      <c r="L36" s="309"/>
      <c r="M36" s="309"/>
      <c r="N36" s="295"/>
      <c r="O36" s="520"/>
      <c r="P36" s="520"/>
      <c r="Q36" s="520"/>
      <c r="R36" s="520"/>
      <c r="S36" s="520"/>
      <c r="T36" s="520"/>
      <c r="U36" s="520"/>
      <c r="V36" s="520"/>
      <c r="W36" s="538"/>
      <c r="X36" s="537">
        <f t="shared" si="3"/>
        <v>0</v>
      </c>
      <c r="Y36" s="296"/>
      <c r="Z36" s="296"/>
      <c r="AA36" s="296"/>
      <c r="AB36" s="296"/>
      <c r="AC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</row>
    <row r="37" spans="1:91" s="304" customFormat="1" ht="102.75" customHeight="1" x14ac:dyDescent="0.45">
      <c r="A37" s="304">
        <v>1</v>
      </c>
      <c r="B37" s="269" t="s">
        <v>154</v>
      </c>
      <c r="C37" s="270" t="s">
        <v>27</v>
      </c>
      <c r="D37" s="271" t="s">
        <v>27</v>
      </c>
      <c r="E37" s="272" t="s">
        <v>376</v>
      </c>
      <c r="F37" s="273">
        <v>2.6629999999999998</v>
      </c>
      <c r="G37" s="274">
        <v>23609.806100000002</v>
      </c>
      <c r="H37" s="275">
        <v>90</v>
      </c>
      <c r="I37" s="320">
        <f>ROUND(G37*H37/100,5)</f>
        <v>21248.825489999999</v>
      </c>
      <c r="J37" s="320"/>
      <c r="K37" s="320"/>
      <c r="L37" s="280" t="s">
        <v>257</v>
      </c>
      <c r="M37" s="335">
        <v>3</v>
      </c>
      <c r="N37" s="479" t="s">
        <v>1534</v>
      </c>
      <c r="O37" s="424">
        <v>8</v>
      </c>
      <c r="P37" s="424"/>
      <c r="Q37" s="424"/>
      <c r="R37" s="424"/>
      <c r="S37" s="424"/>
      <c r="T37" s="424">
        <v>2</v>
      </c>
      <c r="U37" s="424"/>
      <c r="V37" s="424">
        <f t="shared" si="0"/>
        <v>100</v>
      </c>
      <c r="W37" s="568"/>
      <c r="X37" s="569">
        <f t="shared" si="3"/>
        <v>5</v>
      </c>
      <c r="Y37" s="303"/>
      <c r="Z37" s="303"/>
      <c r="AA37" s="303"/>
      <c r="AB37" s="303"/>
      <c r="AC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</row>
    <row r="38" spans="1:91" s="304" customFormat="1" ht="108" customHeight="1" x14ac:dyDescent="0.45">
      <c r="A38" s="304">
        <v>1</v>
      </c>
      <c r="B38" s="269" t="s">
        <v>511</v>
      </c>
      <c r="C38" s="270" t="s">
        <v>27</v>
      </c>
      <c r="D38" s="271" t="s">
        <v>27</v>
      </c>
      <c r="E38" s="272" t="s">
        <v>377</v>
      </c>
      <c r="F38" s="273">
        <v>1.456</v>
      </c>
      <c r="G38" s="274">
        <v>11149.5519</v>
      </c>
      <c r="H38" s="275">
        <v>90</v>
      </c>
      <c r="I38" s="320">
        <f>ROUND(G38*H38/100,5)</f>
        <v>10034.59671</v>
      </c>
      <c r="J38" s="320"/>
      <c r="K38" s="320"/>
      <c r="L38" s="280" t="s">
        <v>257</v>
      </c>
      <c r="M38" s="335">
        <v>2</v>
      </c>
      <c r="N38" s="479" t="s">
        <v>1534</v>
      </c>
      <c r="O38" s="424">
        <v>7</v>
      </c>
      <c r="P38" s="424"/>
      <c r="Q38" s="424"/>
      <c r="R38" s="424"/>
      <c r="S38" s="424"/>
      <c r="T38" s="424">
        <v>2</v>
      </c>
      <c r="U38" s="424"/>
      <c r="V38" s="424">
        <f t="shared" si="0"/>
        <v>90</v>
      </c>
      <c r="W38" s="568"/>
      <c r="X38" s="569">
        <f t="shared" si="3"/>
        <v>5</v>
      </c>
      <c r="Y38" s="303"/>
      <c r="Z38" s="303"/>
      <c r="AA38" s="303"/>
      <c r="AB38" s="303"/>
      <c r="AC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</row>
    <row r="39" spans="1:91" s="297" customFormat="1" ht="102.75" customHeight="1" x14ac:dyDescent="0.45">
      <c r="A39" s="297">
        <v>1</v>
      </c>
      <c r="B39" s="285" t="s">
        <v>176</v>
      </c>
      <c r="C39" s="286" t="s">
        <v>27</v>
      </c>
      <c r="D39" s="287" t="s">
        <v>28</v>
      </c>
      <c r="E39" s="286" t="s">
        <v>28</v>
      </c>
      <c r="F39" s="288">
        <v>0.65900000000000003</v>
      </c>
      <c r="G39" s="289">
        <f>G40</f>
        <v>11169.54112</v>
      </c>
      <c r="H39" s="290"/>
      <c r="I39" s="289">
        <f>I40</f>
        <v>0</v>
      </c>
      <c r="J39" s="289">
        <f>J40</f>
        <v>0</v>
      </c>
      <c r="K39" s="289">
        <f>K40</f>
        <v>10052.587009999999</v>
      </c>
      <c r="L39" s="334"/>
      <c r="M39" s="522"/>
      <c r="N39" s="333"/>
      <c r="O39" s="520"/>
      <c r="P39" s="520"/>
      <c r="Q39" s="520"/>
      <c r="R39" s="520"/>
      <c r="S39" s="520"/>
      <c r="T39" s="520"/>
      <c r="U39" s="520"/>
      <c r="V39" s="520"/>
      <c r="W39" s="538"/>
      <c r="X39" s="537">
        <f t="shared" si="3"/>
        <v>0</v>
      </c>
      <c r="Y39" s="296"/>
      <c r="Z39" s="296"/>
      <c r="AA39" s="296"/>
      <c r="AB39" s="296"/>
      <c r="AC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</row>
    <row r="40" spans="1:91" s="304" customFormat="1" ht="102.75" customHeight="1" x14ac:dyDescent="0.45">
      <c r="A40" s="304">
        <v>1</v>
      </c>
      <c r="B40" s="269" t="s">
        <v>127</v>
      </c>
      <c r="C40" s="270" t="s">
        <v>27</v>
      </c>
      <c r="D40" s="271" t="s">
        <v>28</v>
      </c>
      <c r="E40" s="272" t="s">
        <v>1179</v>
      </c>
      <c r="F40" s="273">
        <v>0.65900000000000003</v>
      </c>
      <c r="G40" s="274">
        <v>11169.54112</v>
      </c>
      <c r="H40" s="275">
        <v>90</v>
      </c>
      <c r="I40" s="410"/>
      <c r="J40" s="406"/>
      <c r="K40" s="320">
        <f>ROUND(G40*H40/100,5)</f>
        <v>10052.587009999999</v>
      </c>
      <c r="L40" s="280" t="s">
        <v>1181</v>
      </c>
      <c r="M40" s="342">
        <v>8</v>
      </c>
      <c r="N40" s="302"/>
      <c r="O40" s="424">
        <v>8</v>
      </c>
      <c r="P40" s="424"/>
      <c r="Q40" s="424">
        <v>4</v>
      </c>
      <c r="R40" s="424"/>
      <c r="S40" s="424"/>
      <c r="T40" s="424"/>
      <c r="U40" s="424"/>
      <c r="V40" s="424">
        <f t="shared" si="0"/>
        <v>140</v>
      </c>
      <c r="W40" s="568"/>
      <c r="X40" s="569">
        <f t="shared" si="3"/>
        <v>0</v>
      </c>
      <c r="Y40" s="303"/>
      <c r="Z40" s="303"/>
      <c r="AA40" s="303"/>
      <c r="AB40" s="303"/>
      <c r="AC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</row>
    <row r="41" spans="1:91" s="297" customFormat="1" ht="102.75" customHeight="1" x14ac:dyDescent="0.45">
      <c r="B41" s="285" t="s">
        <v>534</v>
      </c>
      <c r="C41" s="286" t="s">
        <v>27</v>
      </c>
      <c r="D41" s="287" t="s">
        <v>728</v>
      </c>
      <c r="E41" s="287" t="s">
        <v>728</v>
      </c>
      <c r="F41" s="372">
        <f>F42</f>
        <v>0.35899999999999999</v>
      </c>
      <c r="G41" s="372">
        <f>G42</f>
        <v>2648.98776</v>
      </c>
      <c r="H41" s="372"/>
      <c r="I41" s="372">
        <f>I42</f>
        <v>2331.1092199999998</v>
      </c>
      <c r="J41" s="372">
        <f>J42</f>
        <v>0</v>
      </c>
      <c r="K41" s="372">
        <f>K42</f>
        <v>0</v>
      </c>
      <c r="L41" s="334"/>
      <c r="M41" s="374"/>
      <c r="N41" s="333"/>
      <c r="O41" s="520"/>
      <c r="P41" s="520"/>
      <c r="Q41" s="520"/>
      <c r="R41" s="520"/>
      <c r="S41" s="520"/>
      <c r="T41" s="520"/>
      <c r="U41" s="520"/>
      <c r="V41" s="520"/>
      <c r="W41" s="538"/>
      <c r="X41" s="537"/>
      <c r="Y41" s="296"/>
      <c r="Z41" s="296"/>
      <c r="AA41" s="296"/>
      <c r="AB41" s="296"/>
      <c r="AC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</row>
    <row r="42" spans="1:91" s="304" customFormat="1" ht="165.75" customHeight="1" x14ac:dyDescent="0.45">
      <c r="A42" s="304">
        <v>1</v>
      </c>
      <c r="B42" s="269" t="s">
        <v>178</v>
      </c>
      <c r="C42" s="270" t="s">
        <v>27</v>
      </c>
      <c r="D42" s="271" t="s">
        <v>728</v>
      </c>
      <c r="E42" s="272" t="s">
        <v>730</v>
      </c>
      <c r="F42" s="273">
        <v>0.35899999999999999</v>
      </c>
      <c r="G42" s="274">
        <v>2648.98776</v>
      </c>
      <c r="H42" s="275">
        <v>88</v>
      </c>
      <c r="I42" s="320">
        <f>ROUNDDOWN(G42*H42/100,5)</f>
        <v>2331.1092199999998</v>
      </c>
      <c r="J42" s="320"/>
      <c r="K42" s="274"/>
      <c r="L42" s="280" t="s">
        <v>737</v>
      </c>
      <c r="M42" s="342">
        <v>6</v>
      </c>
      <c r="N42" s="302"/>
      <c r="O42" s="424">
        <v>6</v>
      </c>
      <c r="P42" s="424"/>
      <c r="Q42" s="424">
        <v>4</v>
      </c>
      <c r="R42" s="424"/>
      <c r="S42" s="424"/>
      <c r="T42" s="424"/>
      <c r="U42" s="424"/>
      <c r="V42" s="424">
        <f t="shared" si="0"/>
        <v>120</v>
      </c>
      <c r="W42" s="568"/>
      <c r="X42" s="569">
        <f t="shared" si="3"/>
        <v>0</v>
      </c>
      <c r="Y42" s="303"/>
      <c r="Z42" s="303"/>
      <c r="AA42" s="303"/>
      <c r="AB42" s="303"/>
      <c r="AC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/>
      <c r="CK42" s="303"/>
      <c r="CL42" s="303"/>
      <c r="CM42" s="303"/>
    </row>
    <row r="43" spans="1:91" s="602" customFormat="1" ht="91.5" customHeight="1" x14ac:dyDescent="0.45">
      <c r="A43" s="297">
        <v>1</v>
      </c>
      <c r="B43" s="285" t="s">
        <v>264</v>
      </c>
      <c r="C43" s="286" t="s">
        <v>27</v>
      </c>
      <c r="D43" s="287" t="s">
        <v>59</v>
      </c>
      <c r="E43" s="286" t="s">
        <v>59</v>
      </c>
      <c r="F43" s="288">
        <f>F44+F45</f>
        <v>1.2695000000000001</v>
      </c>
      <c r="G43" s="289">
        <f>G44+G45</f>
        <v>8498.0410400000001</v>
      </c>
      <c r="H43" s="290"/>
      <c r="I43" s="289">
        <f>I44+I45</f>
        <v>2028.87213</v>
      </c>
      <c r="J43" s="289">
        <f>J44+J45</f>
        <v>5534.3843900000002</v>
      </c>
      <c r="K43" s="289">
        <f>K44+K45</f>
        <v>0</v>
      </c>
      <c r="L43" s="307"/>
      <c r="M43" s="307"/>
      <c r="N43" s="295"/>
      <c r="O43" s="520"/>
      <c r="P43" s="520"/>
      <c r="Q43" s="520"/>
      <c r="R43" s="520"/>
      <c r="S43" s="520"/>
      <c r="T43" s="520"/>
      <c r="U43" s="520"/>
      <c r="V43" s="520"/>
      <c r="X43" s="537">
        <f t="shared" si="3"/>
        <v>0</v>
      </c>
      <c r="AP43" s="603"/>
      <c r="AQ43" s="603"/>
      <c r="AR43" s="603"/>
      <c r="AS43" s="603"/>
      <c r="AT43" s="603"/>
      <c r="AU43" s="603"/>
      <c r="AV43" s="603"/>
      <c r="AW43" s="603"/>
      <c r="AX43" s="603"/>
      <c r="AY43" s="603"/>
      <c r="AZ43" s="603"/>
      <c r="BA43" s="603"/>
      <c r="BB43" s="603"/>
      <c r="BC43" s="603"/>
      <c r="BD43" s="603"/>
      <c r="BE43" s="603"/>
      <c r="BF43" s="603"/>
      <c r="BG43" s="603"/>
      <c r="BH43" s="603"/>
      <c r="BI43" s="603"/>
      <c r="BJ43" s="603"/>
      <c r="BK43" s="603"/>
      <c r="BL43" s="603"/>
      <c r="BM43" s="603"/>
      <c r="BN43" s="603"/>
      <c r="BO43" s="603"/>
      <c r="BP43" s="603"/>
      <c r="BQ43" s="603"/>
      <c r="BR43" s="603"/>
      <c r="BS43" s="603"/>
      <c r="BT43" s="603"/>
      <c r="BU43" s="603"/>
      <c r="BV43" s="603"/>
      <c r="BW43" s="603"/>
      <c r="BX43" s="603"/>
      <c r="BY43" s="603"/>
      <c r="BZ43" s="603"/>
      <c r="CA43" s="603"/>
      <c r="CB43" s="603"/>
      <c r="CC43" s="603"/>
      <c r="CD43" s="603"/>
      <c r="CE43" s="603"/>
      <c r="CF43" s="603"/>
      <c r="CG43" s="603"/>
      <c r="CH43" s="603"/>
      <c r="CI43" s="603"/>
      <c r="CJ43" s="603"/>
      <c r="CK43" s="603"/>
      <c r="CL43" s="603"/>
      <c r="CM43" s="603"/>
    </row>
    <row r="44" spans="1:91" s="410" customFormat="1" ht="148.5" customHeight="1" x14ac:dyDescent="0.45">
      <c r="A44" s="304">
        <v>1</v>
      </c>
      <c r="B44" s="269" t="s">
        <v>513</v>
      </c>
      <c r="C44" s="270" t="s">
        <v>27</v>
      </c>
      <c r="D44" s="271" t="s">
        <v>59</v>
      </c>
      <c r="E44" s="272" t="s">
        <v>676</v>
      </c>
      <c r="F44" s="273">
        <v>0.313</v>
      </c>
      <c r="G44" s="274">
        <v>2279.6316099999999</v>
      </c>
      <c r="H44" s="275">
        <v>89</v>
      </c>
      <c r="I44" s="320">
        <f>ROUNDDOWN(G44*H44/100,5)</f>
        <v>2028.87213</v>
      </c>
      <c r="J44" s="320"/>
      <c r="K44" s="320"/>
      <c r="L44" s="280" t="s">
        <v>674</v>
      </c>
      <c r="M44" s="342">
        <v>5</v>
      </c>
      <c r="N44" s="523"/>
      <c r="O44" s="424">
        <v>5</v>
      </c>
      <c r="P44" s="424"/>
      <c r="Q44" s="424">
        <v>2</v>
      </c>
      <c r="R44" s="424"/>
      <c r="S44" s="424"/>
      <c r="T44" s="424"/>
      <c r="U44" s="424"/>
      <c r="V44" s="424">
        <f t="shared" si="0"/>
        <v>80</v>
      </c>
      <c r="X44" s="569">
        <f t="shared" si="3"/>
        <v>0</v>
      </c>
      <c r="AP44" s="600"/>
      <c r="AQ44" s="600"/>
      <c r="AR44" s="600"/>
      <c r="AS44" s="600"/>
      <c r="AT44" s="600"/>
      <c r="AU44" s="600"/>
      <c r="AV44" s="600"/>
      <c r="AW44" s="600"/>
      <c r="AX44" s="600"/>
      <c r="AY44" s="600"/>
      <c r="AZ44" s="600"/>
      <c r="BA44" s="600"/>
      <c r="BB44" s="600"/>
      <c r="BC44" s="600"/>
      <c r="BD44" s="600"/>
      <c r="BE44" s="600"/>
      <c r="BF44" s="600"/>
      <c r="BG44" s="600"/>
      <c r="BH44" s="600"/>
      <c r="BI44" s="600"/>
      <c r="BJ44" s="600"/>
      <c r="BK44" s="600"/>
      <c r="BL44" s="600"/>
      <c r="BM44" s="600"/>
      <c r="BN44" s="600"/>
      <c r="BO44" s="600"/>
      <c r="BP44" s="600"/>
      <c r="BQ44" s="600"/>
      <c r="BR44" s="600"/>
      <c r="BS44" s="600"/>
      <c r="BT44" s="600"/>
      <c r="BU44" s="600"/>
      <c r="BV44" s="600"/>
      <c r="BW44" s="600"/>
      <c r="BX44" s="600"/>
      <c r="BY44" s="600"/>
      <c r="BZ44" s="600"/>
      <c r="CA44" s="600"/>
      <c r="CB44" s="600"/>
      <c r="CC44" s="600"/>
      <c r="CD44" s="600"/>
      <c r="CE44" s="600"/>
      <c r="CF44" s="600"/>
      <c r="CG44" s="600"/>
      <c r="CH44" s="600"/>
      <c r="CI44" s="600"/>
      <c r="CJ44" s="600"/>
      <c r="CK44" s="600"/>
      <c r="CL44" s="600"/>
      <c r="CM44" s="600"/>
    </row>
    <row r="45" spans="1:91" s="304" customFormat="1" ht="154.5" customHeight="1" x14ac:dyDescent="0.45">
      <c r="A45" s="304">
        <v>1</v>
      </c>
      <c r="B45" s="269" t="s">
        <v>1346</v>
      </c>
      <c r="C45" s="270" t="s">
        <v>27</v>
      </c>
      <c r="D45" s="271" t="s">
        <v>59</v>
      </c>
      <c r="E45" s="272" t="s">
        <v>677</v>
      </c>
      <c r="F45" s="273">
        <v>0.95650000000000002</v>
      </c>
      <c r="G45" s="274">
        <v>6218.4094299999997</v>
      </c>
      <c r="H45" s="275">
        <v>89</v>
      </c>
      <c r="I45" s="320"/>
      <c r="J45" s="320">
        <f>ROUNDDOWN(G45*H45/100,5)</f>
        <v>5534.3843900000002</v>
      </c>
      <c r="K45" s="320"/>
      <c r="L45" s="280" t="s">
        <v>673</v>
      </c>
      <c r="M45" s="342">
        <v>6</v>
      </c>
      <c r="N45" s="280"/>
      <c r="O45" s="424">
        <v>6</v>
      </c>
      <c r="P45" s="424"/>
      <c r="Q45" s="424">
        <v>2</v>
      </c>
      <c r="R45" s="424"/>
      <c r="S45" s="424"/>
      <c r="T45" s="424"/>
      <c r="U45" s="424"/>
      <c r="V45" s="424">
        <f>O45*10+P45*15+Q45*15+R45*10+S45*15+T45*10+U45*25</f>
        <v>90</v>
      </c>
      <c r="W45" s="593"/>
      <c r="X45" s="569">
        <f t="shared" si="3"/>
        <v>0</v>
      </c>
      <c r="Y45" s="303"/>
      <c r="Z45" s="303"/>
      <c r="AA45" s="303"/>
      <c r="AB45" s="303"/>
      <c r="AC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</row>
    <row r="46" spans="1:91" s="297" customFormat="1" ht="86.25" customHeight="1" x14ac:dyDescent="0.45">
      <c r="A46" s="297">
        <v>1</v>
      </c>
      <c r="B46" s="319" t="s">
        <v>179</v>
      </c>
      <c r="C46" s="286" t="s">
        <v>27</v>
      </c>
      <c r="D46" s="287" t="s">
        <v>67</v>
      </c>
      <c r="E46" s="286" t="s">
        <v>67</v>
      </c>
      <c r="F46" s="288">
        <f>F47+F48</f>
        <v>1.7665</v>
      </c>
      <c r="G46" s="289">
        <f>G47+G48</f>
        <v>7579.6632600000003</v>
      </c>
      <c r="H46" s="290"/>
      <c r="I46" s="289">
        <f>I47+I48</f>
        <v>0</v>
      </c>
      <c r="J46" s="289">
        <f>SUM(J47:J48)</f>
        <v>2161.5539899999999</v>
      </c>
      <c r="K46" s="289">
        <f>K47+K48</f>
        <v>4579.8096999999998</v>
      </c>
      <c r="L46" s="333"/>
      <c r="M46" s="522"/>
      <c r="N46" s="310"/>
      <c r="O46" s="520"/>
      <c r="P46" s="520"/>
      <c r="Q46" s="520"/>
      <c r="R46" s="520"/>
      <c r="S46" s="520"/>
      <c r="T46" s="520"/>
      <c r="U46" s="520"/>
      <c r="V46" s="520"/>
      <c r="W46" s="575"/>
      <c r="X46" s="537">
        <f t="shared" si="3"/>
        <v>0</v>
      </c>
      <c r="Y46" s="296"/>
      <c r="Z46" s="296"/>
      <c r="AA46" s="296"/>
      <c r="AB46" s="296"/>
      <c r="AC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</row>
    <row r="47" spans="1:91" s="304" customFormat="1" ht="104.25" customHeight="1" x14ac:dyDescent="0.45">
      <c r="A47" s="304">
        <v>1</v>
      </c>
      <c r="B47" s="384" t="s">
        <v>58</v>
      </c>
      <c r="C47" s="270" t="s">
        <v>27</v>
      </c>
      <c r="D47" s="271" t="s">
        <v>67</v>
      </c>
      <c r="E47" s="272" t="s">
        <v>787</v>
      </c>
      <c r="F47" s="273">
        <v>0.3085</v>
      </c>
      <c r="G47" s="274">
        <v>2375.3340600000001</v>
      </c>
      <c r="H47" s="275">
        <v>91</v>
      </c>
      <c r="I47" s="385"/>
      <c r="J47" s="274">
        <f>ROUND(G47*H47/100,5)</f>
        <v>2161.5539899999999</v>
      </c>
      <c r="K47" s="274"/>
      <c r="L47" s="280" t="s">
        <v>789</v>
      </c>
      <c r="M47" s="335">
        <v>5</v>
      </c>
      <c r="N47" s="306"/>
      <c r="O47" s="424">
        <v>5</v>
      </c>
      <c r="P47" s="424"/>
      <c r="Q47" s="424">
        <v>4</v>
      </c>
      <c r="R47" s="424"/>
      <c r="S47" s="424"/>
      <c r="T47" s="424"/>
      <c r="U47" s="424"/>
      <c r="V47" s="424">
        <f t="shared" si="0"/>
        <v>110</v>
      </c>
      <c r="W47" s="593"/>
      <c r="X47" s="569">
        <f t="shared" si="3"/>
        <v>0</v>
      </c>
      <c r="Y47" s="303"/>
      <c r="Z47" s="303"/>
      <c r="AA47" s="303"/>
      <c r="AB47" s="303"/>
      <c r="AC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</row>
    <row r="48" spans="1:91" s="304" customFormat="1" ht="89.25" customHeight="1" x14ac:dyDescent="0.45">
      <c r="A48" s="304">
        <v>1</v>
      </c>
      <c r="B48" s="384" t="s">
        <v>1347</v>
      </c>
      <c r="C48" s="270" t="s">
        <v>27</v>
      </c>
      <c r="D48" s="271" t="s">
        <v>67</v>
      </c>
      <c r="E48" s="272" t="s">
        <v>788</v>
      </c>
      <c r="F48" s="273">
        <v>1.458</v>
      </c>
      <c r="G48" s="274">
        <v>5204.3292000000001</v>
      </c>
      <c r="H48" s="275">
        <v>88</v>
      </c>
      <c r="I48" s="385"/>
      <c r="J48" s="274"/>
      <c r="K48" s="274">
        <f>ROUND(G48*H48/100,5)</f>
        <v>4579.8096999999998</v>
      </c>
      <c r="L48" s="280" t="s">
        <v>790</v>
      </c>
      <c r="M48" s="335">
        <v>5</v>
      </c>
      <c r="N48" s="524"/>
      <c r="O48" s="424">
        <v>5</v>
      </c>
      <c r="P48" s="424"/>
      <c r="Q48" s="424">
        <v>4</v>
      </c>
      <c r="R48" s="596"/>
      <c r="S48" s="596"/>
      <c r="T48" s="595"/>
      <c r="U48" s="595"/>
      <c r="V48" s="424">
        <f t="shared" si="0"/>
        <v>110</v>
      </c>
      <c r="W48" s="599"/>
      <c r="X48" s="569">
        <f t="shared" si="3"/>
        <v>0</v>
      </c>
      <c r="Y48" s="303"/>
      <c r="Z48" s="303"/>
      <c r="AA48" s="303"/>
      <c r="AB48" s="303"/>
      <c r="AC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</row>
    <row r="49" spans="1:16356" s="297" customFormat="1" ht="120.75" customHeight="1" x14ac:dyDescent="0.45">
      <c r="A49" s="297">
        <v>1</v>
      </c>
      <c r="B49" s="285" t="s">
        <v>181</v>
      </c>
      <c r="C49" s="286" t="s">
        <v>27</v>
      </c>
      <c r="D49" s="287" t="s">
        <v>50</v>
      </c>
      <c r="E49" s="286" t="s">
        <v>50</v>
      </c>
      <c r="F49" s="288">
        <f>SUM(F50:F51)</f>
        <v>2.4329999999999998</v>
      </c>
      <c r="G49" s="289">
        <f>SUM(G50:G51)</f>
        <v>35780.65223</v>
      </c>
      <c r="H49" s="290"/>
      <c r="I49" s="289">
        <f>I50+I51</f>
        <v>0</v>
      </c>
      <c r="J49" s="289">
        <f>SUM(J50:J51)</f>
        <v>0</v>
      </c>
      <c r="K49" s="289">
        <f>SUM(K50:K51)</f>
        <v>32202.587009999999</v>
      </c>
      <c r="L49" s="334"/>
      <c r="M49" s="522"/>
      <c r="N49" s="334"/>
      <c r="O49" s="520"/>
      <c r="P49" s="520"/>
      <c r="Q49" s="520"/>
      <c r="R49" s="520"/>
      <c r="S49" s="520"/>
      <c r="T49" s="520"/>
      <c r="U49" s="520"/>
      <c r="V49" s="520"/>
      <c r="W49" s="536"/>
      <c r="X49" s="537">
        <f t="shared" si="3"/>
        <v>0</v>
      </c>
      <c r="Y49" s="296"/>
      <c r="Z49" s="296"/>
      <c r="AA49" s="296"/>
      <c r="AB49" s="296"/>
      <c r="AC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</row>
    <row r="50" spans="1:16356" s="304" customFormat="1" ht="120.75" customHeight="1" x14ac:dyDescent="0.45">
      <c r="B50" s="269" t="s">
        <v>49</v>
      </c>
      <c r="C50" s="270" t="s">
        <v>27</v>
      </c>
      <c r="D50" s="271" t="s">
        <v>50</v>
      </c>
      <c r="E50" s="272" t="s">
        <v>1032</v>
      </c>
      <c r="F50" s="273">
        <v>0.8095</v>
      </c>
      <c r="G50" s="274">
        <v>18835.2719</v>
      </c>
      <c r="H50" s="275">
        <v>90</v>
      </c>
      <c r="I50" s="398"/>
      <c r="J50" s="276"/>
      <c r="K50" s="274">
        <f>ROUND(G50*H50/100,5)</f>
        <v>16951.744709999999</v>
      </c>
      <c r="L50" s="280" t="s">
        <v>1034</v>
      </c>
      <c r="M50" s="342">
        <v>6</v>
      </c>
      <c r="N50" s="280"/>
      <c r="O50" s="424">
        <v>6</v>
      </c>
      <c r="P50" s="424"/>
      <c r="Q50" s="424">
        <v>2</v>
      </c>
      <c r="R50" s="424"/>
      <c r="S50" s="424"/>
      <c r="T50" s="424"/>
      <c r="U50" s="424"/>
      <c r="V50" s="424">
        <f t="shared" si="0"/>
        <v>90</v>
      </c>
      <c r="W50" s="584"/>
      <c r="X50" s="569"/>
      <c r="Y50" s="303"/>
      <c r="Z50" s="303"/>
      <c r="AA50" s="303"/>
      <c r="AB50" s="303"/>
      <c r="AC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</row>
    <row r="51" spans="1:16356" s="304" customFormat="1" ht="126.75" customHeight="1" x14ac:dyDescent="0.45">
      <c r="A51" s="304">
        <v>1</v>
      </c>
      <c r="B51" s="269" t="s">
        <v>272</v>
      </c>
      <c r="C51" s="270" t="s">
        <v>27</v>
      </c>
      <c r="D51" s="271" t="s">
        <v>50</v>
      </c>
      <c r="E51" s="272" t="s">
        <v>1033</v>
      </c>
      <c r="F51" s="273">
        <v>1.6234999999999999</v>
      </c>
      <c r="G51" s="274">
        <v>16945.38033</v>
      </c>
      <c r="H51" s="275">
        <v>90</v>
      </c>
      <c r="I51" s="398"/>
      <c r="J51" s="276"/>
      <c r="K51" s="274">
        <f>ROUND(G51*H51/100,5)</f>
        <v>15250.8423</v>
      </c>
      <c r="L51" s="280" t="s">
        <v>1035</v>
      </c>
      <c r="M51" s="342">
        <v>9</v>
      </c>
      <c r="N51" s="280"/>
      <c r="O51" s="424">
        <v>9</v>
      </c>
      <c r="P51" s="424"/>
      <c r="Q51" s="424">
        <v>2</v>
      </c>
      <c r="R51" s="424"/>
      <c r="S51" s="424"/>
      <c r="T51" s="424"/>
      <c r="U51" s="424"/>
      <c r="V51" s="424">
        <f t="shared" si="0"/>
        <v>120</v>
      </c>
      <c r="W51" s="584"/>
      <c r="X51" s="569">
        <f t="shared" si="3"/>
        <v>0</v>
      </c>
      <c r="Y51" s="303"/>
      <c r="Z51" s="303"/>
      <c r="AA51" s="303"/>
      <c r="AB51" s="303"/>
      <c r="AC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/>
      <c r="CI51" s="303"/>
      <c r="CJ51" s="303"/>
      <c r="CK51" s="303"/>
      <c r="CL51" s="303"/>
      <c r="CM51" s="303"/>
    </row>
    <row r="52" spans="1:16356" s="53" customFormat="1" ht="93" customHeight="1" x14ac:dyDescent="0.45">
      <c r="B52" s="259" t="s">
        <v>182</v>
      </c>
      <c r="C52" s="260" t="s">
        <v>20</v>
      </c>
      <c r="D52" s="261" t="s">
        <v>1608</v>
      </c>
      <c r="E52" s="260" t="s">
        <v>20</v>
      </c>
      <c r="F52" s="262">
        <f>F53+F55+F59+F61+F68</f>
        <v>6.6010000000000009</v>
      </c>
      <c r="G52" s="263">
        <f>G53+G55+G59+G61+G68</f>
        <v>68030.770949999991</v>
      </c>
      <c r="H52" s="264"/>
      <c r="I52" s="263">
        <f>I53+I55+I59+I61+I68+I63</f>
        <v>61951.64546</v>
      </c>
      <c r="J52" s="263">
        <f>J53+J55+J59+J61+J68</f>
        <v>0</v>
      </c>
      <c r="K52" s="263">
        <f>K53+K55+K59+K68+K61</f>
        <v>6004.1709000000001</v>
      </c>
      <c r="L52" s="267"/>
      <c r="M52" s="267"/>
      <c r="N52" s="266"/>
      <c r="O52" s="527"/>
      <c r="P52" s="528"/>
      <c r="Q52" s="528"/>
      <c r="R52" s="528"/>
      <c r="S52" s="528"/>
      <c r="T52" s="527"/>
      <c r="U52" s="527"/>
      <c r="V52" s="525"/>
      <c r="W52" s="100"/>
      <c r="X52" s="251">
        <f t="shared" si="3"/>
        <v>0</v>
      </c>
      <c r="Y52" s="141"/>
      <c r="Z52" s="141"/>
      <c r="AA52" s="141"/>
      <c r="AB52" s="141"/>
      <c r="AC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</row>
    <row r="53" spans="1:16356" s="312" customFormat="1" ht="105.75" customHeight="1" x14ac:dyDescent="0.45">
      <c r="A53" s="297">
        <v>1</v>
      </c>
      <c r="B53" s="285" t="s">
        <v>183</v>
      </c>
      <c r="C53" s="286" t="s">
        <v>20</v>
      </c>
      <c r="D53" s="287" t="s">
        <v>20</v>
      </c>
      <c r="E53" s="286" t="s">
        <v>20</v>
      </c>
      <c r="F53" s="288">
        <f>F54</f>
        <v>1.6</v>
      </c>
      <c r="G53" s="289">
        <f>G54</f>
        <v>7217.6890899999999</v>
      </c>
      <c r="H53" s="321"/>
      <c r="I53" s="289">
        <f>I54</f>
        <v>6495.9201800000001</v>
      </c>
      <c r="J53" s="289">
        <f>J54</f>
        <v>0</v>
      </c>
      <c r="K53" s="289">
        <f>K54</f>
        <v>0</v>
      </c>
      <c r="L53" s="309"/>
      <c r="M53" s="309"/>
      <c r="N53" s="295"/>
      <c r="O53" s="576"/>
      <c r="P53" s="577"/>
      <c r="Q53" s="577"/>
      <c r="R53" s="577"/>
      <c r="S53" s="577"/>
      <c r="T53" s="576"/>
      <c r="U53" s="576"/>
      <c r="V53" s="520"/>
      <c r="W53" s="297"/>
      <c r="X53" s="537">
        <f t="shared" ref="X53:X115" si="4">O53-M53</f>
        <v>0</v>
      </c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7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97"/>
      <c r="DB53" s="297"/>
      <c r="DC53" s="297"/>
      <c r="DD53" s="297"/>
      <c r="DE53" s="297"/>
      <c r="DF53" s="297"/>
      <c r="DG53" s="297"/>
      <c r="DH53" s="297"/>
      <c r="DI53" s="297"/>
      <c r="DJ53" s="297"/>
      <c r="DK53" s="297"/>
      <c r="DL53" s="297"/>
      <c r="DM53" s="297"/>
      <c r="DN53" s="297"/>
      <c r="DO53" s="297"/>
      <c r="DP53" s="297"/>
      <c r="DQ53" s="297"/>
      <c r="DR53" s="297"/>
      <c r="DS53" s="297"/>
      <c r="DT53" s="297"/>
      <c r="DU53" s="297"/>
      <c r="DV53" s="297"/>
      <c r="DW53" s="297"/>
      <c r="DX53" s="297"/>
      <c r="DY53" s="297"/>
      <c r="DZ53" s="297"/>
      <c r="EA53" s="297"/>
      <c r="EB53" s="297"/>
      <c r="EC53" s="297"/>
      <c r="ED53" s="297"/>
      <c r="EE53" s="297"/>
      <c r="EF53" s="297"/>
      <c r="EG53" s="297"/>
      <c r="EH53" s="297"/>
      <c r="EI53" s="297"/>
      <c r="EJ53" s="297"/>
      <c r="EK53" s="297"/>
      <c r="EL53" s="297"/>
      <c r="EM53" s="297"/>
      <c r="EN53" s="297"/>
      <c r="EO53" s="297"/>
      <c r="EP53" s="297"/>
      <c r="EQ53" s="297"/>
      <c r="ER53" s="297"/>
      <c r="ES53" s="297"/>
      <c r="ET53" s="297"/>
      <c r="EU53" s="297"/>
      <c r="EV53" s="297"/>
      <c r="EW53" s="297"/>
      <c r="EX53" s="297"/>
      <c r="EY53" s="297"/>
      <c r="EZ53" s="297"/>
      <c r="FA53" s="297"/>
      <c r="FB53" s="297"/>
      <c r="FC53" s="297"/>
      <c r="FD53" s="297"/>
      <c r="FE53" s="297"/>
      <c r="FF53" s="297"/>
      <c r="FG53" s="297"/>
      <c r="FH53" s="297"/>
      <c r="FI53" s="297"/>
      <c r="FJ53" s="297"/>
      <c r="FK53" s="297"/>
      <c r="FL53" s="297"/>
      <c r="FM53" s="297"/>
      <c r="FN53" s="297"/>
      <c r="FO53" s="297"/>
      <c r="FP53" s="297"/>
      <c r="FQ53" s="297"/>
      <c r="FR53" s="297"/>
      <c r="FS53" s="297"/>
      <c r="FT53" s="297"/>
      <c r="FU53" s="297"/>
      <c r="FV53" s="297"/>
      <c r="FW53" s="297"/>
      <c r="FX53" s="297"/>
      <c r="FY53" s="297"/>
      <c r="FZ53" s="297"/>
      <c r="GA53" s="297"/>
      <c r="GB53" s="297"/>
      <c r="GC53" s="297"/>
      <c r="GD53" s="297"/>
      <c r="GE53" s="297"/>
      <c r="GF53" s="297"/>
      <c r="GG53" s="297"/>
      <c r="GH53" s="297"/>
      <c r="GI53" s="297"/>
      <c r="GJ53" s="297"/>
      <c r="GK53" s="297"/>
      <c r="GL53" s="297"/>
      <c r="GM53" s="297"/>
      <c r="GN53" s="297"/>
      <c r="GO53" s="297"/>
      <c r="GP53" s="297"/>
      <c r="GQ53" s="297"/>
      <c r="GR53" s="297"/>
      <c r="GS53" s="297"/>
      <c r="GT53" s="297"/>
      <c r="GU53" s="297"/>
      <c r="GV53" s="297"/>
      <c r="GW53" s="297"/>
      <c r="GX53" s="297"/>
      <c r="GY53" s="297"/>
      <c r="GZ53" s="297"/>
      <c r="HA53" s="297"/>
      <c r="HB53" s="297"/>
      <c r="HC53" s="297"/>
      <c r="HD53" s="297"/>
      <c r="HE53" s="297"/>
      <c r="HF53" s="297"/>
      <c r="HG53" s="297"/>
      <c r="HH53" s="297"/>
      <c r="HI53" s="297"/>
      <c r="HJ53" s="297"/>
      <c r="HK53" s="297"/>
      <c r="HL53" s="297"/>
      <c r="HM53" s="297"/>
      <c r="HN53" s="297"/>
      <c r="HO53" s="297"/>
      <c r="HP53" s="297"/>
      <c r="HQ53" s="297"/>
      <c r="HR53" s="297"/>
      <c r="HS53" s="297"/>
      <c r="HT53" s="297"/>
      <c r="HU53" s="297"/>
      <c r="HV53" s="297"/>
      <c r="HW53" s="297"/>
      <c r="HX53" s="297"/>
      <c r="HY53" s="297"/>
      <c r="HZ53" s="297"/>
      <c r="IA53" s="297"/>
      <c r="IB53" s="297"/>
      <c r="IC53" s="297"/>
      <c r="ID53" s="297"/>
      <c r="IE53" s="297"/>
      <c r="IF53" s="297"/>
      <c r="IG53" s="297"/>
      <c r="IH53" s="297"/>
      <c r="II53" s="297"/>
      <c r="IJ53" s="297"/>
      <c r="IK53" s="297"/>
      <c r="IL53" s="297"/>
      <c r="IM53" s="297"/>
      <c r="IN53" s="297"/>
      <c r="IO53" s="297"/>
      <c r="IP53" s="297"/>
      <c r="IQ53" s="297"/>
      <c r="IR53" s="297"/>
      <c r="IS53" s="297"/>
      <c r="IT53" s="297"/>
      <c r="IU53" s="297"/>
      <c r="IV53" s="297"/>
      <c r="IW53" s="297"/>
      <c r="IX53" s="297"/>
      <c r="IY53" s="297"/>
      <c r="IZ53" s="297"/>
      <c r="JA53" s="297"/>
      <c r="JB53" s="297"/>
      <c r="JC53" s="297"/>
      <c r="JD53" s="297"/>
      <c r="JE53" s="297"/>
      <c r="JF53" s="297"/>
      <c r="JG53" s="297"/>
      <c r="JH53" s="297"/>
      <c r="JI53" s="297"/>
      <c r="JJ53" s="297"/>
      <c r="JK53" s="297"/>
      <c r="JL53" s="297"/>
      <c r="JM53" s="297"/>
      <c r="JN53" s="297"/>
      <c r="JO53" s="297"/>
      <c r="JP53" s="297"/>
      <c r="JQ53" s="297"/>
      <c r="JR53" s="297"/>
      <c r="JS53" s="297"/>
      <c r="JT53" s="297"/>
      <c r="JU53" s="297"/>
      <c r="JV53" s="297"/>
      <c r="JW53" s="297"/>
      <c r="JX53" s="297"/>
      <c r="JY53" s="297"/>
      <c r="JZ53" s="297"/>
      <c r="KA53" s="297"/>
      <c r="KB53" s="297"/>
      <c r="KC53" s="297"/>
      <c r="KD53" s="297"/>
      <c r="KE53" s="297"/>
      <c r="KF53" s="297"/>
      <c r="KG53" s="297"/>
      <c r="KH53" s="297"/>
      <c r="KI53" s="297"/>
      <c r="KJ53" s="297"/>
      <c r="KK53" s="297"/>
      <c r="KL53" s="297"/>
      <c r="KM53" s="297"/>
      <c r="KN53" s="297"/>
      <c r="KO53" s="297"/>
      <c r="KP53" s="297"/>
      <c r="KQ53" s="297"/>
      <c r="KR53" s="297"/>
      <c r="KS53" s="297"/>
      <c r="KT53" s="297"/>
      <c r="KU53" s="297"/>
      <c r="KV53" s="297"/>
      <c r="KW53" s="297"/>
      <c r="KX53" s="297"/>
      <c r="KY53" s="297"/>
      <c r="KZ53" s="297"/>
      <c r="LA53" s="297"/>
      <c r="LB53" s="297"/>
      <c r="LC53" s="297"/>
      <c r="LD53" s="297"/>
      <c r="LE53" s="297"/>
      <c r="LF53" s="297"/>
      <c r="LG53" s="297"/>
      <c r="LH53" s="297"/>
      <c r="LI53" s="297"/>
      <c r="LJ53" s="297"/>
      <c r="LK53" s="297"/>
      <c r="LL53" s="297"/>
      <c r="LM53" s="297"/>
      <c r="LN53" s="297"/>
      <c r="LO53" s="297"/>
      <c r="LP53" s="297"/>
      <c r="LQ53" s="297"/>
      <c r="LR53" s="297"/>
      <c r="LS53" s="297"/>
      <c r="LT53" s="297"/>
      <c r="LU53" s="297"/>
      <c r="LV53" s="297"/>
      <c r="LW53" s="297"/>
      <c r="LX53" s="297"/>
      <c r="LY53" s="297"/>
      <c r="LZ53" s="297"/>
      <c r="MA53" s="297"/>
      <c r="MB53" s="297"/>
      <c r="MC53" s="297"/>
      <c r="MD53" s="297"/>
      <c r="ME53" s="297"/>
      <c r="MF53" s="297"/>
      <c r="MG53" s="297"/>
      <c r="MH53" s="297"/>
      <c r="MI53" s="297"/>
      <c r="MJ53" s="297"/>
      <c r="MK53" s="297"/>
      <c r="ML53" s="297"/>
      <c r="MM53" s="297"/>
      <c r="MN53" s="297"/>
      <c r="MO53" s="297"/>
      <c r="MP53" s="297"/>
      <c r="MQ53" s="297"/>
      <c r="MR53" s="297"/>
      <c r="MS53" s="297"/>
      <c r="MT53" s="297"/>
      <c r="MU53" s="297"/>
      <c r="MV53" s="297"/>
      <c r="MW53" s="297"/>
      <c r="MX53" s="297"/>
      <c r="MY53" s="297"/>
      <c r="MZ53" s="297"/>
      <c r="NA53" s="297"/>
      <c r="NB53" s="297"/>
      <c r="NC53" s="297"/>
      <c r="ND53" s="297"/>
      <c r="NE53" s="297"/>
      <c r="NF53" s="297"/>
      <c r="NG53" s="297"/>
      <c r="NH53" s="297"/>
      <c r="NI53" s="297"/>
      <c r="NJ53" s="297"/>
      <c r="NK53" s="297"/>
      <c r="NL53" s="297"/>
      <c r="NM53" s="297"/>
      <c r="NN53" s="297"/>
      <c r="NO53" s="297"/>
      <c r="NP53" s="297"/>
      <c r="NQ53" s="297"/>
      <c r="NR53" s="297"/>
      <c r="NS53" s="297"/>
      <c r="NT53" s="297"/>
      <c r="NU53" s="297"/>
      <c r="NV53" s="297"/>
      <c r="NW53" s="297"/>
      <c r="NX53" s="297"/>
      <c r="NY53" s="297"/>
      <c r="NZ53" s="297"/>
      <c r="OA53" s="297"/>
      <c r="OB53" s="297"/>
      <c r="OC53" s="297"/>
      <c r="OD53" s="297"/>
      <c r="OE53" s="297"/>
      <c r="OF53" s="297"/>
      <c r="OG53" s="297"/>
      <c r="OH53" s="297"/>
      <c r="OI53" s="297"/>
      <c r="OJ53" s="297"/>
      <c r="OK53" s="297"/>
      <c r="OL53" s="297"/>
      <c r="OM53" s="297"/>
      <c r="ON53" s="297"/>
      <c r="OO53" s="297"/>
      <c r="OP53" s="297"/>
      <c r="OQ53" s="297"/>
      <c r="OR53" s="297"/>
      <c r="OS53" s="297"/>
      <c r="OT53" s="297"/>
      <c r="OU53" s="297"/>
      <c r="OV53" s="297"/>
      <c r="OW53" s="297"/>
      <c r="OX53" s="297"/>
      <c r="OY53" s="297"/>
      <c r="OZ53" s="297"/>
      <c r="PA53" s="297"/>
      <c r="PB53" s="297"/>
      <c r="PC53" s="297"/>
      <c r="PD53" s="297"/>
      <c r="PE53" s="297"/>
      <c r="PF53" s="297"/>
      <c r="PG53" s="297"/>
      <c r="PH53" s="297"/>
      <c r="PI53" s="297"/>
      <c r="PJ53" s="297"/>
      <c r="PK53" s="297"/>
      <c r="PL53" s="297"/>
      <c r="PM53" s="297"/>
      <c r="PN53" s="297"/>
      <c r="PO53" s="297"/>
      <c r="PP53" s="297"/>
      <c r="PQ53" s="297"/>
      <c r="PR53" s="297"/>
      <c r="PS53" s="297"/>
      <c r="PT53" s="297"/>
      <c r="PU53" s="297"/>
      <c r="PV53" s="297"/>
      <c r="PW53" s="297"/>
      <c r="PX53" s="297"/>
      <c r="PY53" s="297"/>
      <c r="PZ53" s="297"/>
      <c r="QA53" s="297"/>
      <c r="QB53" s="297"/>
      <c r="QC53" s="297"/>
      <c r="QD53" s="297"/>
      <c r="QE53" s="297"/>
      <c r="QF53" s="297"/>
      <c r="QG53" s="297"/>
      <c r="QH53" s="297"/>
      <c r="QI53" s="297"/>
      <c r="QJ53" s="297"/>
      <c r="QK53" s="297"/>
      <c r="QL53" s="297"/>
      <c r="QM53" s="297"/>
      <c r="QN53" s="297"/>
      <c r="QO53" s="297"/>
      <c r="QP53" s="297"/>
      <c r="QQ53" s="297"/>
      <c r="QR53" s="297"/>
      <c r="QS53" s="297"/>
      <c r="QT53" s="297"/>
      <c r="QU53" s="297"/>
      <c r="QV53" s="297"/>
      <c r="QW53" s="297"/>
      <c r="QX53" s="297"/>
      <c r="QY53" s="297"/>
      <c r="QZ53" s="297"/>
      <c r="RA53" s="297"/>
      <c r="RB53" s="297"/>
      <c r="RC53" s="297"/>
      <c r="RD53" s="297"/>
      <c r="RE53" s="297"/>
      <c r="RF53" s="297"/>
      <c r="RG53" s="297"/>
      <c r="RH53" s="297"/>
      <c r="RI53" s="297"/>
      <c r="RJ53" s="297"/>
      <c r="RK53" s="297"/>
      <c r="RL53" s="297"/>
      <c r="RM53" s="297"/>
      <c r="RN53" s="297"/>
      <c r="RO53" s="297"/>
      <c r="RP53" s="297"/>
      <c r="RQ53" s="297"/>
      <c r="RR53" s="297"/>
      <c r="RS53" s="297"/>
      <c r="RT53" s="297"/>
      <c r="RU53" s="297"/>
      <c r="RV53" s="297"/>
      <c r="RW53" s="297"/>
      <c r="RX53" s="297"/>
      <c r="RY53" s="297"/>
      <c r="RZ53" s="297"/>
      <c r="SA53" s="297"/>
      <c r="SB53" s="297"/>
      <c r="SC53" s="297"/>
      <c r="SD53" s="297"/>
      <c r="SE53" s="297"/>
      <c r="SF53" s="297"/>
      <c r="SG53" s="297"/>
      <c r="SH53" s="297"/>
      <c r="SI53" s="297"/>
      <c r="SJ53" s="297"/>
      <c r="SK53" s="297"/>
      <c r="SL53" s="297"/>
      <c r="SM53" s="297"/>
      <c r="SN53" s="297"/>
      <c r="SO53" s="297"/>
      <c r="SP53" s="297"/>
      <c r="SQ53" s="297"/>
      <c r="SR53" s="297"/>
      <c r="SS53" s="297"/>
      <c r="ST53" s="297"/>
      <c r="SU53" s="297"/>
      <c r="SV53" s="297"/>
      <c r="SW53" s="297"/>
      <c r="SX53" s="297"/>
      <c r="SY53" s="297"/>
      <c r="SZ53" s="297"/>
      <c r="TA53" s="297"/>
      <c r="TB53" s="297"/>
      <c r="TC53" s="297"/>
      <c r="TD53" s="297"/>
      <c r="TE53" s="297"/>
      <c r="TF53" s="297"/>
      <c r="TG53" s="297"/>
      <c r="TH53" s="297"/>
      <c r="TI53" s="297"/>
      <c r="TJ53" s="297"/>
      <c r="TK53" s="297"/>
      <c r="TL53" s="297"/>
      <c r="TM53" s="297"/>
      <c r="TN53" s="297"/>
      <c r="TO53" s="297"/>
      <c r="TP53" s="297"/>
      <c r="TQ53" s="297"/>
      <c r="TR53" s="297"/>
      <c r="TS53" s="297"/>
      <c r="TT53" s="297"/>
      <c r="TU53" s="297"/>
      <c r="TV53" s="297"/>
      <c r="TW53" s="297"/>
      <c r="TX53" s="297"/>
      <c r="TY53" s="297"/>
      <c r="TZ53" s="297"/>
      <c r="UA53" s="297"/>
      <c r="UB53" s="297"/>
      <c r="UC53" s="297"/>
      <c r="UD53" s="297"/>
      <c r="UE53" s="297"/>
      <c r="UF53" s="297"/>
      <c r="UG53" s="297"/>
      <c r="UH53" s="297"/>
      <c r="UI53" s="297"/>
      <c r="UJ53" s="297"/>
      <c r="UK53" s="297"/>
      <c r="UL53" s="297"/>
      <c r="UM53" s="297"/>
      <c r="UN53" s="297"/>
      <c r="UO53" s="297"/>
      <c r="UP53" s="297"/>
      <c r="UQ53" s="297"/>
      <c r="UR53" s="297"/>
      <c r="US53" s="297"/>
      <c r="UT53" s="297"/>
      <c r="UU53" s="297"/>
      <c r="UV53" s="297"/>
      <c r="UW53" s="297"/>
      <c r="UX53" s="297"/>
      <c r="UY53" s="297"/>
      <c r="UZ53" s="297"/>
      <c r="VA53" s="297"/>
      <c r="VB53" s="297"/>
      <c r="VC53" s="297"/>
      <c r="VD53" s="297"/>
      <c r="VE53" s="297"/>
      <c r="VF53" s="297"/>
      <c r="VG53" s="297"/>
      <c r="VH53" s="297"/>
      <c r="VI53" s="297"/>
      <c r="VJ53" s="297"/>
      <c r="VK53" s="297"/>
      <c r="VL53" s="297"/>
      <c r="VM53" s="297"/>
      <c r="VN53" s="297"/>
      <c r="VO53" s="297"/>
      <c r="VP53" s="297"/>
      <c r="VQ53" s="297"/>
      <c r="VR53" s="297"/>
      <c r="VS53" s="297"/>
      <c r="VT53" s="297"/>
      <c r="VU53" s="297"/>
      <c r="VV53" s="297"/>
      <c r="VW53" s="297"/>
      <c r="VX53" s="297"/>
      <c r="VY53" s="297"/>
      <c r="VZ53" s="297"/>
      <c r="WA53" s="297"/>
      <c r="WB53" s="297"/>
      <c r="WC53" s="297"/>
      <c r="WD53" s="297"/>
      <c r="WE53" s="297"/>
      <c r="WF53" s="297"/>
      <c r="WG53" s="297"/>
      <c r="WH53" s="297"/>
      <c r="WI53" s="297"/>
      <c r="WJ53" s="297"/>
      <c r="WK53" s="297"/>
      <c r="WL53" s="297"/>
      <c r="WM53" s="297"/>
      <c r="WN53" s="297"/>
      <c r="WO53" s="297"/>
      <c r="WP53" s="297"/>
      <c r="WQ53" s="297"/>
      <c r="WR53" s="297"/>
      <c r="WS53" s="297"/>
      <c r="WT53" s="297"/>
      <c r="WU53" s="297"/>
      <c r="WV53" s="297"/>
      <c r="WW53" s="297"/>
      <c r="WX53" s="297"/>
      <c r="WY53" s="297"/>
      <c r="WZ53" s="297"/>
      <c r="XA53" s="297"/>
      <c r="XB53" s="297"/>
      <c r="XC53" s="297"/>
      <c r="XD53" s="297"/>
      <c r="XE53" s="297"/>
      <c r="XF53" s="297"/>
      <c r="XG53" s="297"/>
      <c r="XH53" s="297"/>
      <c r="XI53" s="297"/>
      <c r="XJ53" s="297"/>
      <c r="XK53" s="297"/>
      <c r="XL53" s="297"/>
      <c r="XM53" s="297"/>
      <c r="XN53" s="297"/>
      <c r="XO53" s="297"/>
      <c r="XP53" s="297"/>
      <c r="XQ53" s="297"/>
      <c r="XR53" s="297"/>
      <c r="XS53" s="297"/>
      <c r="XT53" s="297"/>
      <c r="XU53" s="297"/>
      <c r="XV53" s="297"/>
      <c r="XW53" s="297"/>
      <c r="XX53" s="297"/>
      <c r="XY53" s="297"/>
      <c r="XZ53" s="297"/>
      <c r="YA53" s="297"/>
      <c r="YB53" s="297"/>
      <c r="YC53" s="297"/>
      <c r="YD53" s="297"/>
      <c r="YE53" s="297"/>
      <c r="YF53" s="297"/>
      <c r="YG53" s="297"/>
      <c r="YH53" s="297"/>
      <c r="YI53" s="297"/>
      <c r="YJ53" s="297"/>
      <c r="YK53" s="297"/>
      <c r="YL53" s="297"/>
      <c r="YM53" s="297"/>
      <c r="YN53" s="297"/>
      <c r="YO53" s="297"/>
      <c r="YP53" s="297"/>
      <c r="YQ53" s="297"/>
      <c r="YR53" s="297"/>
      <c r="YS53" s="297"/>
      <c r="YT53" s="297"/>
      <c r="YU53" s="297"/>
      <c r="YV53" s="297"/>
      <c r="YW53" s="297"/>
      <c r="YX53" s="297"/>
      <c r="YY53" s="297"/>
      <c r="YZ53" s="297"/>
      <c r="ZA53" s="297"/>
      <c r="ZB53" s="297"/>
      <c r="ZC53" s="297"/>
      <c r="ZD53" s="297"/>
      <c r="ZE53" s="297"/>
      <c r="ZF53" s="297"/>
      <c r="ZG53" s="297"/>
      <c r="ZH53" s="297"/>
      <c r="ZI53" s="297"/>
      <c r="ZJ53" s="297"/>
      <c r="ZK53" s="297"/>
      <c r="ZL53" s="297"/>
      <c r="ZM53" s="297"/>
      <c r="ZN53" s="297"/>
      <c r="ZO53" s="297"/>
      <c r="ZP53" s="297"/>
      <c r="ZQ53" s="297"/>
      <c r="ZR53" s="297"/>
      <c r="ZS53" s="297"/>
      <c r="ZT53" s="297"/>
      <c r="ZU53" s="297"/>
      <c r="ZV53" s="297"/>
      <c r="ZW53" s="297"/>
      <c r="ZX53" s="297"/>
      <c r="ZY53" s="297"/>
      <c r="ZZ53" s="297"/>
      <c r="AAA53" s="297"/>
      <c r="AAB53" s="297"/>
      <c r="AAC53" s="297"/>
      <c r="AAD53" s="297"/>
      <c r="AAE53" s="297"/>
      <c r="AAF53" s="297"/>
      <c r="AAG53" s="297"/>
      <c r="AAH53" s="297"/>
      <c r="AAI53" s="297"/>
      <c r="AAJ53" s="297"/>
      <c r="AAK53" s="297"/>
      <c r="AAL53" s="297"/>
      <c r="AAM53" s="297"/>
      <c r="AAN53" s="297"/>
      <c r="AAO53" s="297"/>
      <c r="AAP53" s="297"/>
      <c r="AAQ53" s="297"/>
      <c r="AAR53" s="297"/>
      <c r="AAS53" s="297"/>
      <c r="AAT53" s="297"/>
      <c r="AAU53" s="297"/>
      <c r="AAV53" s="297"/>
      <c r="AAW53" s="297"/>
      <c r="AAX53" s="297"/>
      <c r="AAY53" s="297"/>
      <c r="AAZ53" s="297"/>
      <c r="ABA53" s="297"/>
      <c r="ABB53" s="297"/>
      <c r="ABC53" s="297"/>
      <c r="ABD53" s="297"/>
      <c r="ABE53" s="297"/>
      <c r="ABF53" s="297"/>
      <c r="ABG53" s="297"/>
      <c r="ABH53" s="297"/>
      <c r="ABI53" s="297"/>
      <c r="ABJ53" s="297"/>
      <c r="ABK53" s="297"/>
      <c r="ABL53" s="297"/>
      <c r="ABM53" s="297"/>
      <c r="ABN53" s="297"/>
      <c r="ABO53" s="297"/>
      <c r="ABP53" s="297"/>
      <c r="ABQ53" s="297"/>
      <c r="ABR53" s="297"/>
      <c r="ABS53" s="297"/>
      <c r="ABT53" s="297"/>
      <c r="ABU53" s="297"/>
      <c r="ABV53" s="297"/>
      <c r="ABW53" s="297"/>
      <c r="ABX53" s="297"/>
      <c r="ABY53" s="297"/>
      <c r="ABZ53" s="297"/>
      <c r="ACA53" s="297"/>
      <c r="ACB53" s="297"/>
      <c r="ACC53" s="297"/>
      <c r="ACD53" s="297"/>
      <c r="ACE53" s="297"/>
      <c r="ACF53" s="297"/>
      <c r="ACG53" s="297"/>
      <c r="ACH53" s="297"/>
      <c r="ACI53" s="297"/>
      <c r="ACJ53" s="297"/>
      <c r="ACK53" s="297"/>
      <c r="ACL53" s="297"/>
      <c r="ACM53" s="297"/>
      <c r="ACN53" s="297"/>
      <c r="ACO53" s="297"/>
      <c r="ACP53" s="297"/>
      <c r="ACQ53" s="297"/>
      <c r="ACR53" s="297"/>
      <c r="ACS53" s="297"/>
      <c r="ACT53" s="297"/>
      <c r="ACU53" s="297"/>
      <c r="ACV53" s="297"/>
      <c r="ACW53" s="297"/>
      <c r="ACX53" s="297"/>
      <c r="ACY53" s="297"/>
      <c r="ACZ53" s="297"/>
      <c r="ADA53" s="297"/>
      <c r="ADB53" s="297"/>
      <c r="ADC53" s="297"/>
      <c r="ADD53" s="297"/>
      <c r="ADE53" s="297"/>
      <c r="ADF53" s="297"/>
      <c r="ADG53" s="297"/>
      <c r="ADH53" s="297"/>
      <c r="ADI53" s="297"/>
      <c r="ADJ53" s="297"/>
      <c r="ADK53" s="297"/>
      <c r="ADL53" s="297"/>
      <c r="ADM53" s="297"/>
      <c r="ADN53" s="297"/>
      <c r="ADO53" s="297"/>
      <c r="ADP53" s="297"/>
      <c r="ADQ53" s="297"/>
      <c r="ADR53" s="297"/>
      <c r="ADS53" s="297"/>
      <c r="ADT53" s="297"/>
      <c r="ADU53" s="297"/>
      <c r="ADV53" s="297"/>
      <c r="ADW53" s="297"/>
      <c r="ADX53" s="297"/>
      <c r="ADY53" s="297"/>
      <c r="ADZ53" s="297"/>
      <c r="AEA53" s="297"/>
      <c r="AEB53" s="297"/>
      <c r="AEC53" s="297"/>
      <c r="AED53" s="297"/>
      <c r="AEE53" s="297"/>
      <c r="AEF53" s="297"/>
      <c r="AEG53" s="297"/>
      <c r="AEH53" s="297"/>
      <c r="AEI53" s="297"/>
      <c r="AEJ53" s="297"/>
      <c r="AEK53" s="297"/>
      <c r="AEL53" s="297"/>
      <c r="AEM53" s="297"/>
      <c r="AEN53" s="297"/>
      <c r="AEO53" s="297"/>
      <c r="AEP53" s="297"/>
      <c r="AEQ53" s="297"/>
      <c r="AER53" s="297"/>
      <c r="AES53" s="297"/>
      <c r="AET53" s="297"/>
      <c r="AEU53" s="297"/>
      <c r="AEV53" s="297"/>
      <c r="AEW53" s="297"/>
      <c r="AEX53" s="297"/>
      <c r="AEY53" s="297"/>
      <c r="AEZ53" s="297"/>
      <c r="AFA53" s="297"/>
      <c r="AFB53" s="297"/>
      <c r="AFC53" s="297"/>
      <c r="AFD53" s="297"/>
      <c r="AFE53" s="297"/>
      <c r="AFF53" s="297"/>
      <c r="AFG53" s="297"/>
      <c r="AFH53" s="297"/>
      <c r="AFI53" s="297"/>
      <c r="AFJ53" s="297"/>
      <c r="AFK53" s="297"/>
      <c r="AFL53" s="297"/>
      <c r="AFM53" s="297"/>
      <c r="AFN53" s="297"/>
      <c r="AFO53" s="297"/>
      <c r="AFP53" s="297"/>
      <c r="AFQ53" s="297"/>
      <c r="AFR53" s="297"/>
      <c r="AFS53" s="297"/>
      <c r="AFT53" s="297"/>
      <c r="AFU53" s="297"/>
      <c r="AFV53" s="297"/>
      <c r="AFW53" s="297"/>
      <c r="AFX53" s="297"/>
      <c r="AFY53" s="297"/>
      <c r="AFZ53" s="297"/>
      <c r="AGA53" s="297"/>
      <c r="AGB53" s="297"/>
      <c r="AGC53" s="297"/>
      <c r="AGD53" s="297"/>
      <c r="AGE53" s="297"/>
      <c r="AGF53" s="297"/>
      <c r="AGG53" s="297"/>
      <c r="AGH53" s="297"/>
      <c r="AGI53" s="297"/>
      <c r="AGJ53" s="297"/>
      <c r="AGK53" s="297"/>
      <c r="AGL53" s="297"/>
      <c r="AGM53" s="297"/>
      <c r="AGN53" s="297"/>
      <c r="AGO53" s="297"/>
      <c r="AGP53" s="297"/>
      <c r="AGQ53" s="297"/>
      <c r="AGR53" s="297"/>
      <c r="AGS53" s="297"/>
      <c r="AGT53" s="297"/>
      <c r="AGU53" s="297"/>
      <c r="AGV53" s="297"/>
      <c r="AGW53" s="297"/>
      <c r="AGX53" s="297"/>
      <c r="AGY53" s="297"/>
      <c r="AGZ53" s="297"/>
      <c r="AHA53" s="297"/>
      <c r="AHB53" s="297"/>
      <c r="AHC53" s="297"/>
      <c r="AHD53" s="297"/>
      <c r="AHE53" s="297"/>
      <c r="AHF53" s="297"/>
      <c r="AHG53" s="297"/>
      <c r="AHH53" s="297"/>
      <c r="AHI53" s="297"/>
      <c r="AHJ53" s="297"/>
      <c r="AHK53" s="297"/>
      <c r="AHL53" s="297"/>
      <c r="AHM53" s="297"/>
      <c r="AHN53" s="297"/>
      <c r="AHO53" s="297"/>
      <c r="AHP53" s="297"/>
      <c r="AHQ53" s="297"/>
      <c r="AHR53" s="297"/>
      <c r="AHS53" s="297"/>
      <c r="AHT53" s="297"/>
      <c r="AHU53" s="297"/>
      <c r="AHV53" s="297"/>
      <c r="AHW53" s="297"/>
      <c r="AHX53" s="297"/>
      <c r="AHY53" s="297"/>
      <c r="AHZ53" s="297"/>
      <c r="AIA53" s="297"/>
      <c r="AIB53" s="297"/>
      <c r="AIC53" s="297"/>
      <c r="AID53" s="297"/>
      <c r="AIE53" s="297"/>
      <c r="AIF53" s="297"/>
      <c r="AIG53" s="297"/>
      <c r="AIH53" s="297"/>
      <c r="AII53" s="297"/>
      <c r="AIJ53" s="297"/>
      <c r="AIK53" s="297"/>
      <c r="AIL53" s="297"/>
      <c r="AIM53" s="297"/>
      <c r="AIN53" s="297"/>
      <c r="AIO53" s="297"/>
      <c r="AIP53" s="297"/>
      <c r="AIQ53" s="297"/>
      <c r="AIR53" s="297"/>
      <c r="AIS53" s="297"/>
      <c r="AIT53" s="297"/>
      <c r="AIU53" s="297"/>
      <c r="AIV53" s="297"/>
      <c r="AIW53" s="297"/>
      <c r="AIX53" s="297"/>
      <c r="AIY53" s="297"/>
      <c r="AIZ53" s="297"/>
      <c r="AJA53" s="297"/>
      <c r="AJB53" s="297"/>
      <c r="AJC53" s="297"/>
      <c r="AJD53" s="297"/>
      <c r="AJE53" s="297"/>
      <c r="AJF53" s="297"/>
      <c r="AJG53" s="297"/>
      <c r="AJH53" s="297"/>
      <c r="AJI53" s="297"/>
      <c r="AJJ53" s="297"/>
      <c r="AJK53" s="297"/>
      <c r="AJL53" s="297"/>
      <c r="AJM53" s="297"/>
      <c r="AJN53" s="297"/>
      <c r="AJO53" s="297"/>
      <c r="AJP53" s="297"/>
      <c r="AJQ53" s="297"/>
      <c r="AJR53" s="297"/>
      <c r="AJS53" s="297"/>
      <c r="AJT53" s="297"/>
      <c r="AJU53" s="297"/>
      <c r="AJV53" s="297"/>
      <c r="AJW53" s="297"/>
      <c r="AJX53" s="297"/>
      <c r="AJY53" s="297"/>
      <c r="AJZ53" s="297"/>
      <c r="AKA53" s="297"/>
      <c r="AKB53" s="297"/>
      <c r="AKC53" s="297"/>
      <c r="AKD53" s="297"/>
      <c r="AKE53" s="297"/>
      <c r="AKF53" s="297"/>
      <c r="AKG53" s="297"/>
      <c r="AKH53" s="297"/>
      <c r="AKI53" s="297"/>
      <c r="AKJ53" s="297"/>
      <c r="AKK53" s="297"/>
      <c r="AKL53" s="297"/>
      <c r="AKM53" s="297"/>
      <c r="AKN53" s="297"/>
      <c r="AKO53" s="297"/>
      <c r="AKP53" s="297"/>
      <c r="AKQ53" s="297"/>
      <c r="AKR53" s="297"/>
      <c r="AKS53" s="297"/>
      <c r="AKT53" s="297"/>
      <c r="AKU53" s="297"/>
      <c r="AKV53" s="297"/>
      <c r="AKW53" s="297"/>
      <c r="AKX53" s="297"/>
      <c r="AKY53" s="297"/>
      <c r="AKZ53" s="297"/>
      <c r="ALA53" s="297"/>
      <c r="ALB53" s="297"/>
      <c r="ALC53" s="297"/>
      <c r="ALD53" s="297"/>
      <c r="ALE53" s="297"/>
      <c r="ALF53" s="297"/>
      <c r="ALG53" s="297"/>
      <c r="ALH53" s="297"/>
      <c r="ALI53" s="297"/>
      <c r="ALJ53" s="297"/>
      <c r="ALK53" s="297"/>
      <c r="ALL53" s="297"/>
      <c r="ALM53" s="297"/>
      <c r="ALN53" s="297"/>
      <c r="ALO53" s="297"/>
      <c r="ALP53" s="297"/>
      <c r="ALQ53" s="297"/>
      <c r="ALR53" s="297"/>
      <c r="ALS53" s="297"/>
      <c r="ALT53" s="297"/>
      <c r="ALU53" s="297"/>
      <c r="ALV53" s="297"/>
      <c r="ALW53" s="297"/>
      <c r="ALX53" s="297"/>
      <c r="ALY53" s="297"/>
      <c r="ALZ53" s="297"/>
      <c r="AMA53" s="297"/>
      <c r="AMB53" s="297"/>
      <c r="AMC53" s="297"/>
      <c r="AMD53" s="297"/>
      <c r="AME53" s="297"/>
      <c r="AMF53" s="297"/>
      <c r="AMG53" s="297"/>
      <c r="AMH53" s="297"/>
      <c r="AMI53" s="297"/>
      <c r="AMJ53" s="297"/>
      <c r="AMK53" s="297"/>
      <c r="AML53" s="297"/>
      <c r="AMM53" s="297"/>
      <c r="AMN53" s="297"/>
      <c r="AMO53" s="297"/>
      <c r="AMP53" s="297"/>
      <c r="AMQ53" s="297"/>
      <c r="AMR53" s="297"/>
      <c r="AMS53" s="297"/>
      <c r="AMT53" s="297"/>
      <c r="AMU53" s="297"/>
      <c r="AMV53" s="297"/>
      <c r="AMW53" s="297"/>
      <c r="AMX53" s="297"/>
      <c r="AMY53" s="297"/>
      <c r="AMZ53" s="297"/>
      <c r="ANA53" s="297"/>
      <c r="ANB53" s="297"/>
      <c r="ANC53" s="297"/>
      <c r="AND53" s="297"/>
      <c r="ANE53" s="297"/>
      <c r="ANF53" s="297"/>
      <c r="ANG53" s="297"/>
      <c r="ANH53" s="297"/>
      <c r="ANI53" s="297"/>
      <c r="ANJ53" s="297"/>
      <c r="ANK53" s="297"/>
      <c r="ANL53" s="297"/>
      <c r="ANM53" s="297"/>
      <c r="ANN53" s="297"/>
      <c r="ANO53" s="297"/>
      <c r="ANP53" s="297"/>
      <c r="ANQ53" s="297"/>
      <c r="ANR53" s="297"/>
      <c r="ANS53" s="297"/>
      <c r="ANT53" s="297"/>
      <c r="ANU53" s="297"/>
      <c r="ANV53" s="297"/>
      <c r="ANW53" s="297"/>
      <c r="ANX53" s="297"/>
      <c r="ANY53" s="297"/>
      <c r="ANZ53" s="297"/>
      <c r="AOA53" s="297"/>
      <c r="AOB53" s="297"/>
      <c r="AOC53" s="297"/>
      <c r="AOD53" s="297"/>
      <c r="AOE53" s="297"/>
      <c r="AOF53" s="297"/>
      <c r="AOG53" s="297"/>
      <c r="AOH53" s="297"/>
      <c r="AOI53" s="297"/>
      <c r="AOJ53" s="297"/>
      <c r="AOK53" s="297"/>
      <c r="AOL53" s="297"/>
      <c r="AOM53" s="297"/>
      <c r="AON53" s="297"/>
      <c r="AOO53" s="297"/>
      <c r="AOP53" s="297"/>
      <c r="AOQ53" s="297"/>
      <c r="AOR53" s="297"/>
      <c r="AOS53" s="297"/>
      <c r="AOT53" s="297"/>
      <c r="AOU53" s="297"/>
      <c r="AOV53" s="297"/>
      <c r="AOW53" s="297"/>
      <c r="AOX53" s="297"/>
      <c r="AOY53" s="297"/>
      <c r="AOZ53" s="297"/>
      <c r="APA53" s="297"/>
      <c r="APB53" s="297"/>
      <c r="APC53" s="297"/>
      <c r="APD53" s="297"/>
      <c r="APE53" s="297"/>
      <c r="APF53" s="297"/>
      <c r="APG53" s="297"/>
      <c r="APH53" s="297"/>
      <c r="API53" s="297"/>
      <c r="APJ53" s="297"/>
      <c r="APK53" s="297"/>
      <c r="APL53" s="297"/>
      <c r="APM53" s="297"/>
      <c r="APN53" s="297"/>
      <c r="APO53" s="297"/>
      <c r="APP53" s="297"/>
      <c r="APQ53" s="297"/>
      <c r="APR53" s="297"/>
      <c r="APS53" s="297"/>
      <c r="APT53" s="297"/>
      <c r="APU53" s="297"/>
      <c r="APV53" s="297"/>
      <c r="APW53" s="297"/>
      <c r="APX53" s="297"/>
      <c r="APY53" s="297"/>
      <c r="APZ53" s="297"/>
      <c r="AQA53" s="297"/>
      <c r="AQB53" s="297"/>
      <c r="AQC53" s="297"/>
      <c r="AQD53" s="297"/>
      <c r="AQE53" s="297"/>
      <c r="AQF53" s="297"/>
      <c r="AQG53" s="297"/>
      <c r="AQH53" s="297"/>
      <c r="AQI53" s="297"/>
      <c r="AQJ53" s="297"/>
      <c r="AQK53" s="297"/>
      <c r="AQL53" s="297"/>
      <c r="AQM53" s="297"/>
      <c r="AQN53" s="297"/>
      <c r="AQO53" s="297"/>
      <c r="AQP53" s="297"/>
      <c r="AQQ53" s="297"/>
      <c r="AQR53" s="297"/>
      <c r="AQS53" s="297"/>
      <c r="AQT53" s="297"/>
      <c r="AQU53" s="297"/>
      <c r="AQV53" s="297"/>
      <c r="AQW53" s="297"/>
      <c r="AQX53" s="297"/>
      <c r="AQY53" s="297"/>
      <c r="AQZ53" s="297"/>
      <c r="ARA53" s="297"/>
      <c r="ARB53" s="297"/>
      <c r="ARC53" s="297"/>
      <c r="ARD53" s="297"/>
      <c r="ARE53" s="297"/>
      <c r="ARF53" s="297"/>
      <c r="ARG53" s="297"/>
      <c r="ARH53" s="297"/>
      <c r="ARI53" s="297"/>
      <c r="ARJ53" s="297"/>
      <c r="ARK53" s="297"/>
      <c r="ARL53" s="297"/>
      <c r="ARM53" s="297"/>
      <c r="ARN53" s="297"/>
      <c r="ARO53" s="297"/>
      <c r="ARP53" s="297"/>
      <c r="ARQ53" s="297"/>
      <c r="ARR53" s="297"/>
      <c r="ARS53" s="297"/>
      <c r="ART53" s="297"/>
      <c r="ARU53" s="297"/>
      <c r="ARV53" s="297"/>
      <c r="ARW53" s="297"/>
      <c r="ARX53" s="297"/>
      <c r="ARY53" s="297"/>
      <c r="ARZ53" s="297"/>
      <c r="ASA53" s="297"/>
      <c r="ASB53" s="297"/>
      <c r="ASC53" s="297"/>
      <c r="ASD53" s="297"/>
      <c r="ASE53" s="297"/>
      <c r="ASF53" s="297"/>
      <c r="ASG53" s="297"/>
      <c r="ASH53" s="297"/>
      <c r="ASI53" s="297"/>
      <c r="ASJ53" s="297"/>
      <c r="ASK53" s="297"/>
      <c r="ASL53" s="297"/>
      <c r="ASM53" s="297"/>
      <c r="ASN53" s="297"/>
      <c r="ASO53" s="297"/>
      <c r="ASP53" s="297"/>
      <c r="ASQ53" s="297"/>
      <c r="ASR53" s="297"/>
      <c r="ASS53" s="297"/>
      <c r="AST53" s="297"/>
      <c r="ASU53" s="297"/>
      <c r="ASV53" s="297"/>
      <c r="ASW53" s="297"/>
      <c r="ASX53" s="297"/>
      <c r="ASY53" s="297"/>
      <c r="ASZ53" s="297"/>
      <c r="ATA53" s="297"/>
      <c r="ATB53" s="297"/>
      <c r="ATC53" s="297"/>
      <c r="ATD53" s="297"/>
      <c r="ATE53" s="297"/>
      <c r="ATF53" s="297"/>
      <c r="ATG53" s="297"/>
      <c r="ATH53" s="297"/>
      <c r="ATI53" s="297"/>
      <c r="ATJ53" s="297"/>
      <c r="ATK53" s="297"/>
      <c r="ATL53" s="297"/>
      <c r="ATM53" s="297"/>
      <c r="ATN53" s="297"/>
      <c r="ATO53" s="297"/>
      <c r="ATP53" s="297"/>
      <c r="ATQ53" s="297"/>
      <c r="ATR53" s="297"/>
      <c r="ATS53" s="297"/>
      <c r="ATT53" s="297"/>
      <c r="ATU53" s="297"/>
      <c r="ATV53" s="297"/>
      <c r="ATW53" s="297"/>
      <c r="ATX53" s="297"/>
      <c r="ATY53" s="297"/>
      <c r="ATZ53" s="297"/>
      <c r="AUA53" s="297"/>
      <c r="AUB53" s="297"/>
      <c r="AUC53" s="297"/>
      <c r="AUD53" s="297"/>
      <c r="AUE53" s="297"/>
      <c r="AUF53" s="297"/>
      <c r="AUG53" s="297"/>
      <c r="AUH53" s="297"/>
      <c r="AUI53" s="297"/>
      <c r="AUJ53" s="297"/>
      <c r="AUK53" s="297"/>
      <c r="AUL53" s="297"/>
      <c r="AUM53" s="297"/>
      <c r="AUN53" s="297"/>
      <c r="AUO53" s="297"/>
      <c r="AUP53" s="297"/>
      <c r="AUQ53" s="297"/>
      <c r="AUR53" s="297"/>
      <c r="AUS53" s="297"/>
      <c r="AUT53" s="297"/>
      <c r="AUU53" s="297"/>
      <c r="AUV53" s="297"/>
      <c r="AUW53" s="297"/>
      <c r="AUX53" s="297"/>
      <c r="AUY53" s="297"/>
      <c r="AUZ53" s="297"/>
      <c r="AVA53" s="297"/>
      <c r="AVB53" s="297"/>
      <c r="AVC53" s="297"/>
      <c r="AVD53" s="297"/>
      <c r="AVE53" s="297"/>
      <c r="AVF53" s="297"/>
      <c r="AVG53" s="297"/>
      <c r="AVH53" s="297"/>
      <c r="AVI53" s="297"/>
      <c r="AVJ53" s="297"/>
      <c r="AVK53" s="297"/>
      <c r="AVL53" s="297"/>
      <c r="AVM53" s="297"/>
      <c r="AVN53" s="297"/>
      <c r="AVO53" s="297"/>
      <c r="AVP53" s="297"/>
      <c r="AVQ53" s="297"/>
      <c r="AVR53" s="297"/>
      <c r="AVS53" s="297"/>
      <c r="AVT53" s="297"/>
      <c r="AVU53" s="297"/>
      <c r="AVV53" s="297"/>
      <c r="AVW53" s="297"/>
      <c r="AVX53" s="297"/>
      <c r="AVY53" s="297"/>
      <c r="AVZ53" s="297"/>
      <c r="AWA53" s="297"/>
      <c r="AWB53" s="297"/>
      <c r="AWC53" s="297"/>
      <c r="AWD53" s="297"/>
      <c r="AWE53" s="297"/>
      <c r="AWF53" s="297"/>
      <c r="AWG53" s="297"/>
      <c r="AWH53" s="297"/>
      <c r="AWI53" s="297"/>
      <c r="AWJ53" s="297"/>
      <c r="AWK53" s="297"/>
      <c r="AWL53" s="297"/>
      <c r="AWM53" s="297"/>
      <c r="AWN53" s="297"/>
      <c r="AWO53" s="297"/>
      <c r="AWP53" s="297"/>
      <c r="AWQ53" s="297"/>
      <c r="AWR53" s="297"/>
      <c r="AWS53" s="297"/>
      <c r="AWT53" s="297"/>
      <c r="AWU53" s="297"/>
      <c r="AWV53" s="297"/>
      <c r="AWW53" s="297"/>
      <c r="AWX53" s="297"/>
      <c r="AWY53" s="297"/>
      <c r="AWZ53" s="297"/>
      <c r="AXA53" s="297"/>
      <c r="AXB53" s="297"/>
      <c r="AXC53" s="297"/>
      <c r="AXD53" s="297"/>
      <c r="AXE53" s="297"/>
      <c r="AXF53" s="297"/>
      <c r="AXG53" s="297"/>
      <c r="AXH53" s="297"/>
      <c r="AXI53" s="297"/>
      <c r="AXJ53" s="297"/>
      <c r="AXK53" s="297"/>
      <c r="AXL53" s="297"/>
      <c r="AXM53" s="297"/>
      <c r="AXN53" s="297"/>
      <c r="AXO53" s="297"/>
      <c r="AXP53" s="297"/>
      <c r="AXQ53" s="297"/>
      <c r="AXR53" s="297"/>
      <c r="AXS53" s="297"/>
      <c r="AXT53" s="297"/>
      <c r="AXU53" s="297"/>
      <c r="AXV53" s="297"/>
      <c r="AXW53" s="297"/>
      <c r="AXX53" s="297"/>
      <c r="AXY53" s="297"/>
      <c r="AXZ53" s="297"/>
      <c r="AYA53" s="297"/>
      <c r="AYB53" s="297"/>
      <c r="AYC53" s="297"/>
      <c r="AYD53" s="297"/>
      <c r="AYE53" s="297"/>
      <c r="AYF53" s="297"/>
      <c r="AYG53" s="297"/>
      <c r="AYH53" s="297"/>
      <c r="AYI53" s="297"/>
      <c r="AYJ53" s="297"/>
      <c r="AYK53" s="297"/>
      <c r="AYL53" s="297"/>
      <c r="AYM53" s="297"/>
      <c r="AYN53" s="297"/>
      <c r="AYO53" s="297"/>
      <c r="AYP53" s="297"/>
      <c r="AYQ53" s="297"/>
      <c r="AYR53" s="297"/>
      <c r="AYS53" s="297"/>
      <c r="AYT53" s="297"/>
      <c r="AYU53" s="297"/>
      <c r="AYV53" s="297"/>
      <c r="AYW53" s="297"/>
      <c r="AYX53" s="297"/>
      <c r="AYY53" s="297"/>
      <c r="AYZ53" s="297"/>
      <c r="AZA53" s="297"/>
      <c r="AZB53" s="297"/>
      <c r="AZC53" s="297"/>
      <c r="AZD53" s="297"/>
      <c r="AZE53" s="297"/>
      <c r="AZF53" s="297"/>
      <c r="AZG53" s="297"/>
      <c r="AZH53" s="297"/>
      <c r="AZI53" s="297"/>
      <c r="AZJ53" s="297"/>
      <c r="AZK53" s="297"/>
      <c r="AZL53" s="297"/>
      <c r="AZM53" s="297"/>
      <c r="AZN53" s="297"/>
      <c r="AZO53" s="297"/>
      <c r="AZP53" s="297"/>
      <c r="AZQ53" s="297"/>
      <c r="AZR53" s="297"/>
      <c r="AZS53" s="297"/>
      <c r="AZT53" s="297"/>
      <c r="AZU53" s="297"/>
      <c r="AZV53" s="297"/>
      <c r="AZW53" s="297"/>
      <c r="AZX53" s="297"/>
      <c r="AZY53" s="297"/>
      <c r="AZZ53" s="297"/>
      <c r="BAA53" s="297"/>
      <c r="BAB53" s="297"/>
      <c r="BAC53" s="297"/>
      <c r="BAD53" s="297"/>
      <c r="BAE53" s="297"/>
      <c r="BAF53" s="297"/>
      <c r="BAG53" s="297"/>
      <c r="BAH53" s="297"/>
      <c r="BAI53" s="297"/>
      <c r="BAJ53" s="297"/>
      <c r="BAK53" s="297"/>
      <c r="BAL53" s="297"/>
      <c r="BAM53" s="297"/>
      <c r="BAN53" s="297"/>
      <c r="BAO53" s="297"/>
      <c r="BAP53" s="297"/>
      <c r="BAQ53" s="297"/>
      <c r="BAR53" s="297"/>
      <c r="BAS53" s="297"/>
      <c r="BAT53" s="297"/>
      <c r="BAU53" s="297"/>
      <c r="BAV53" s="297"/>
      <c r="BAW53" s="297"/>
      <c r="BAX53" s="297"/>
      <c r="BAY53" s="297"/>
      <c r="BAZ53" s="297"/>
      <c r="BBA53" s="297"/>
      <c r="BBB53" s="297"/>
      <c r="BBC53" s="297"/>
      <c r="BBD53" s="297"/>
      <c r="BBE53" s="297"/>
      <c r="BBF53" s="297"/>
      <c r="BBG53" s="297"/>
      <c r="BBH53" s="297"/>
      <c r="BBI53" s="297"/>
      <c r="BBJ53" s="297"/>
      <c r="BBK53" s="297"/>
      <c r="BBL53" s="297"/>
      <c r="BBM53" s="297"/>
      <c r="BBN53" s="297"/>
      <c r="BBO53" s="297"/>
      <c r="BBP53" s="297"/>
      <c r="BBQ53" s="297"/>
      <c r="BBR53" s="297"/>
      <c r="BBS53" s="297"/>
      <c r="BBT53" s="297"/>
      <c r="BBU53" s="297"/>
      <c r="BBV53" s="297"/>
      <c r="BBW53" s="297"/>
      <c r="BBX53" s="297"/>
      <c r="BBY53" s="297"/>
      <c r="BBZ53" s="297"/>
      <c r="BCA53" s="297"/>
      <c r="BCB53" s="297"/>
      <c r="BCC53" s="297"/>
      <c r="BCD53" s="297"/>
      <c r="BCE53" s="297"/>
      <c r="BCF53" s="297"/>
      <c r="BCG53" s="297"/>
      <c r="BCH53" s="297"/>
      <c r="BCI53" s="297"/>
      <c r="BCJ53" s="297"/>
      <c r="BCK53" s="297"/>
      <c r="BCL53" s="297"/>
      <c r="BCM53" s="297"/>
      <c r="BCN53" s="297"/>
      <c r="BCO53" s="297"/>
      <c r="BCP53" s="297"/>
      <c r="BCQ53" s="297"/>
      <c r="BCR53" s="297"/>
      <c r="BCS53" s="297"/>
      <c r="BCT53" s="297"/>
      <c r="BCU53" s="297"/>
      <c r="BCV53" s="297"/>
      <c r="BCW53" s="297"/>
      <c r="BCX53" s="297"/>
      <c r="BCY53" s="297"/>
      <c r="BCZ53" s="297"/>
      <c r="BDA53" s="297"/>
      <c r="BDB53" s="297"/>
      <c r="BDC53" s="297"/>
      <c r="BDD53" s="297"/>
      <c r="BDE53" s="297"/>
      <c r="BDF53" s="297"/>
      <c r="BDG53" s="297"/>
      <c r="BDH53" s="297"/>
      <c r="BDI53" s="297"/>
      <c r="BDJ53" s="297"/>
      <c r="BDK53" s="297"/>
      <c r="BDL53" s="297"/>
      <c r="BDM53" s="297"/>
      <c r="BDN53" s="297"/>
      <c r="BDO53" s="297"/>
      <c r="BDP53" s="297"/>
      <c r="BDQ53" s="297"/>
      <c r="BDR53" s="297"/>
      <c r="BDS53" s="297"/>
      <c r="BDT53" s="297"/>
      <c r="BDU53" s="297"/>
      <c r="BDV53" s="297"/>
      <c r="BDW53" s="297"/>
      <c r="BDX53" s="297"/>
      <c r="BDY53" s="297"/>
      <c r="BDZ53" s="297"/>
      <c r="BEA53" s="297"/>
      <c r="BEB53" s="297"/>
      <c r="BEC53" s="297"/>
      <c r="BED53" s="297"/>
      <c r="BEE53" s="297"/>
      <c r="BEF53" s="297"/>
      <c r="BEG53" s="297"/>
      <c r="BEH53" s="297"/>
      <c r="BEI53" s="297"/>
      <c r="BEJ53" s="297"/>
      <c r="BEK53" s="297"/>
      <c r="BEL53" s="297"/>
      <c r="BEM53" s="297"/>
      <c r="BEN53" s="297"/>
      <c r="BEO53" s="297"/>
      <c r="BEP53" s="297"/>
      <c r="BEQ53" s="297"/>
      <c r="BER53" s="297"/>
      <c r="BES53" s="297"/>
      <c r="BET53" s="297"/>
      <c r="BEU53" s="297"/>
      <c r="BEV53" s="297"/>
      <c r="BEW53" s="297"/>
      <c r="BEX53" s="297"/>
      <c r="BEY53" s="297"/>
      <c r="BEZ53" s="297"/>
      <c r="BFA53" s="297"/>
      <c r="BFB53" s="297"/>
      <c r="BFC53" s="297"/>
      <c r="BFD53" s="297"/>
      <c r="BFE53" s="297"/>
      <c r="BFF53" s="297"/>
      <c r="BFG53" s="297"/>
      <c r="BFH53" s="297"/>
      <c r="BFI53" s="297"/>
      <c r="BFJ53" s="297"/>
      <c r="BFK53" s="297"/>
      <c r="BFL53" s="297"/>
      <c r="BFM53" s="297"/>
      <c r="BFN53" s="297"/>
      <c r="BFO53" s="297"/>
      <c r="BFP53" s="297"/>
      <c r="BFQ53" s="297"/>
      <c r="BFR53" s="297"/>
      <c r="BFS53" s="297"/>
      <c r="BFT53" s="297"/>
      <c r="BFU53" s="297"/>
      <c r="BFV53" s="297"/>
      <c r="BFW53" s="297"/>
      <c r="BFX53" s="297"/>
      <c r="BFY53" s="297"/>
      <c r="BFZ53" s="297"/>
      <c r="BGA53" s="297"/>
      <c r="BGB53" s="297"/>
      <c r="BGC53" s="297"/>
      <c r="BGD53" s="297"/>
      <c r="BGE53" s="297"/>
      <c r="BGF53" s="297"/>
      <c r="BGG53" s="297"/>
      <c r="BGH53" s="297"/>
      <c r="BGI53" s="297"/>
      <c r="BGJ53" s="297"/>
      <c r="BGK53" s="297"/>
      <c r="BGL53" s="297"/>
      <c r="BGM53" s="297"/>
      <c r="BGN53" s="297"/>
      <c r="BGO53" s="297"/>
      <c r="BGP53" s="297"/>
      <c r="BGQ53" s="297"/>
      <c r="BGR53" s="297"/>
      <c r="BGS53" s="297"/>
      <c r="BGT53" s="297"/>
      <c r="BGU53" s="297"/>
      <c r="BGV53" s="297"/>
      <c r="BGW53" s="297"/>
      <c r="BGX53" s="297"/>
      <c r="BGY53" s="297"/>
      <c r="BGZ53" s="297"/>
      <c r="BHA53" s="297"/>
      <c r="BHB53" s="297"/>
      <c r="BHC53" s="297"/>
      <c r="BHD53" s="297"/>
      <c r="BHE53" s="297"/>
      <c r="BHF53" s="297"/>
      <c r="BHG53" s="297"/>
      <c r="BHH53" s="297"/>
      <c r="BHI53" s="297"/>
      <c r="BHJ53" s="297"/>
      <c r="BHK53" s="297"/>
      <c r="BHL53" s="297"/>
      <c r="BHM53" s="297"/>
      <c r="BHN53" s="297"/>
      <c r="BHO53" s="297"/>
      <c r="BHP53" s="297"/>
      <c r="BHQ53" s="297"/>
      <c r="BHR53" s="297"/>
      <c r="BHS53" s="297"/>
      <c r="BHT53" s="297"/>
      <c r="BHU53" s="297"/>
      <c r="BHV53" s="297"/>
      <c r="BHW53" s="297"/>
      <c r="BHX53" s="297"/>
      <c r="BHY53" s="297"/>
      <c r="BHZ53" s="297"/>
      <c r="BIA53" s="297"/>
      <c r="BIB53" s="297"/>
      <c r="BIC53" s="297"/>
      <c r="BID53" s="297"/>
      <c r="BIE53" s="297"/>
      <c r="BIF53" s="297"/>
      <c r="BIG53" s="297"/>
      <c r="BIH53" s="297"/>
      <c r="BII53" s="297"/>
      <c r="BIJ53" s="297"/>
      <c r="BIK53" s="297"/>
      <c r="BIL53" s="297"/>
      <c r="BIM53" s="297"/>
      <c r="BIN53" s="297"/>
      <c r="BIO53" s="297"/>
      <c r="BIP53" s="297"/>
      <c r="BIQ53" s="297"/>
      <c r="BIR53" s="297"/>
      <c r="BIS53" s="297"/>
      <c r="BIT53" s="297"/>
      <c r="BIU53" s="297"/>
      <c r="BIV53" s="297"/>
      <c r="BIW53" s="297"/>
      <c r="BIX53" s="297"/>
      <c r="BIY53" s="297"/>
      <c r="BIZ53" s="297"/>
      <c r="BJA53" s="297"/>
      <c r="BJB53" s="297"/>
      <c r="BJC53" s="297"/>
      <c r="BJD53" s="297"/>
      <c r="BJE53" s="297"/>
      <c r="BJF53" s="297"/>
      <c r="BJG53" s="297"/>
      <c r="BJH53" s="297"/>
      <c r="BJI53" s="297"/>
      <c r="BJJ53" s="297"/>
      <c r="BJK53" s="297"/>
      <c r="BJL53" s="297"/>
      <c r="BJM53" s="297"/>
      <c r="BJN53" s="297"/>
      <c r="BJO53" s="297"/>
      <c r="BJP53" s="297"/>
      <c r="BJQ53" s="297"/>
      <c r="BJR53" s="297"/>
      <c r="BJS53" s="297"/>
      <c r="BJT53" s="297"/>
      <c r="BJU53" s="297"/>
      <c r="BJV53" s="297"/>
      <c r="BJW53" s="297"/>
      <c r="BJX53" s="297"/>
      <c r="BJY53" s="297"/>
      <c r="BJZ53" s="297"/>
      <c r="BKA53" s="297"/>
      <c r="BKB53" s="297"/>
      <c r="BKC53" s="297"/>
      <c r="BKD53" s="297"/>
      <c r="BKE53" s="297"/>
      <c r="BKF53" s="297"/>
      <c r="BKG53" s="297"/>
      <c r="BKH53" s="297"/>
      <c r="BKI53" s="297"/>
      <c r="BKJ53" s="297"/>
      <c r="BKK53" s="297"/>
      <c r="BKL53" s="297"/>
      <c r="BKM53" s="297"/>
      <c r="BKN53" s="297"/>
      <c r="BKO53" s="297"/>
      <c r="BKP53" s="297"/>
      <c r="BKQ53" s="297"/>
      <c r="BKR53" s="297"/>
      <c r="BKS53" s="297"/>
      <c r="BKT53" s="297"/>
      <c r="BKU53" s="297"/>
      <c r="BKV53" s="297"/>
      <c r="BKW53" s="297"/>
      <c r="BKX53" s="297"/>
      <c r="BKY53" s="297"/>
      <c r="BKZ53" s="297"/>
      <c r="BLA53" s="297"/>
      <c r="BLB53" s="297"/>
      <c r="BLC53" s="297"/>
      <c r="BLD53" s="297"/>
      <c r="BLE53" s="297"/>
      <c r="BLF53" s="297"/>
      <c r="BLG53" s="297"/>
      <c r="BLH53" s="297"/>
      <c r="BLI53" s="297"/>
      <c r="BLJ53" s="297"/>
      <c r="BLK53" s="297"/>
      <c r="BLL53" s="297"/>
      <c r="BLM53" s="297"/>
      <c r="BLN53" s="297"/>
      <c r="BLO53" s="297"/>
      <c r="BLP53" s="297"/>
      <c r="BLQ53" s="297"/>
      <c r="BLR53" s="297"/>
      <c r="BLS53" s="297"/>
      <c r="BLT53" s="297"/>
      <c r="BLU53" s="297"/>
      <c r="BLV53" s="297"/>
      <c r="BLW53" s="297"/>
      <c r="BLX53" s="297"/>
      <c r="BLY53" s="297"/>
      <c r="BLZ53" s="297"/>
      <c r="BMA53" s="297"/>
      <c r="BMB53" s="297"/>
      <c r="BMC53" s="297"/>
      <c r="BMD53" s="297"/>
      <c r="BME53" s="297"/>
      <c r="BMF53" s="297"/>
      <c r="BMG53" s="297"/>
      <c r="BMH53" s="297"/>
      <c r="BMI53" s="297"/>
      <c r="BMJ53" s="297"/>
      <c r="BMK53" s="297"/>
      <c r="BML53" s="297"/>
      <c r="BMM53" s="297"/>
      <c r="BMN53" s="297"/>
      <c r="BMO53" s="297"/>
      <c r="BMP53" s="297"/>
      <c r="BMQ53" s="297"/>
      <c r="BMR53" s="297"/>
      <c r="BMS53" s="297"/>
      <c r="BMT53" s="297"/>
      <c r="BMU53" s="297"/>
      <c r="BMV53" s="297"/>
      <c r="BMW53" s="297"/>
      <c r="BMX53" s="297"/>
      <c r="BMY53" s="297"/>
      <c r="BMZ53" s="297"/>
      <c r="BNA53" s="297"/>
      <c r="BNB53" s="297"/>
      <c r="BNC53" s="297"/>
      <c r="BND53" s="297"/>
      <c r="BNE53" s="297"/>
      <c r="BNF53" s="297"/>
      <c r="BNG53" s="297"/>
      <c r="BNH53" s="297"/>
      <c r="BNI53" s="297"/>
      <c r="BNJ53" s="297"/>
      <c r="BNK53" s="297"/>
      <c r="BNL53" s="297"/>
      <c r="BNM53" s="297"/>
      <c r="BNN53" s="297"/>
      <c r="BNO53" s="297"/>
      <c r="BNP53" s="297"/>
      <c r="BNQ53" s="297"/>
      <c r="BNR53" s="297"/>
      <c r="BNS53" s="297"/>
      <c r="BNT53" s="297"/>
      <c r="BNU53" s="297"/>
      <c r="BNV53" s="297"/>
      <c r="BNW53" s="297"/>
      <c r="BNX53" s="297"/>
      <c r="BNY53" s="297"/>
      <c r="BNZ53" s="297"/>
      <c r="BOA53" s="297"/>
      <c r="BOB53" s="297"/>
      <c r="BOC53" s="297"/>
      <c r="BOD53" s="297"/>
      <c r="BOE53" s="297"/>
      <c r="BOF53" s="297"/>
      <c r="BOG53" s="297"/>
      <c r="BOH53" s="297"/>
      <c r="BOI53" s="297"/>
      <c r="BOJ53" s="297"/>
      <c r="BOK53" s="297"/>
      <c r="BOL53" s="297"/>
      <c r="BOM53" s="297"/>
      <c r="BON53" s="297"/>
      <c r="BOO53" s="297"/>
      <c r="BOP53" s="297"/>
      <c r="BOQ53" s="297"/>
      <c r="BOR53" s="297"/>
      <c r="BOS53" s="297"/>
      <c r="BOT53" s="297"/>
      <c r="BOU53" s="297"/>
      <c r="BOV53" s="297"/>
      <c r="BOW53" s="297"/>
      <c r="BOX53" s="297"/>
      <c r="BOY53" s="297"/>
      <c r="BOZ53" s="297"/>
      <c r="BPA53" s="297"/>
      <c r="BPB53" s="297"/>
      <c r="BPC53" s="297"/>
      <c r="BPD53" s="297"/>
      <c r="BPE53" s="297"/>
      <c r="BPF53" s="297"/>
      <c r="BPG53" s="297"/>
      <c r="BPH53" s="297"/>
      <c r="BPI53" s="297"/>
      <c r="BPJ53" s="297"/>
      <c r="BPK53" s="297"/>
      <c r="BPL53" s="297"/>
      <c r="BPM53" s="297"/>
      <c r="BPN53" s="297"/>
      <c r="BPO53" s="297"/>
      <c r="BPP53" s="297"/>
      <c r="BPQ53" s="297"/>
      <c r="BPR53" s="297"/>
      <c r="BPS53" s="297"/>
      <c r="BPT53" s="297"/>
      <c r="BPU53" s="297"/>
      <c r="BPV53" s="297"/>
      <c r="BPW53" s="297"/>
      <c r="BPX53" s="297"/>
      <c r="BPY53" s="297"/>
      <c r="BPZ53" s="297"/>
      <c r="BQA53" s="297"/>
      <c r="BQB53" s="297"/>
      <c r="BQC53" s="297"/>
      <c r="BQD53" s="297"/>
      <c r="BQE53" s="297"/>
      <c r="BQF53" s="297"/>
      <c r="BQG53" s="297"/>
      <c r="BQH53" s="297"/>
      <c r="BQI53" s="297"/>
      <c r="BQJ53" s="297"/>
      <c r="BQK53" s="297"/>
      <c r="BQL53" s="297"/>
      <c r="BQM53" s="297"/>
      <c r="BQN53" s="297"/>
      <c r="BQO53" s="297"/>
      <c r="BQP53" s="297"/>
      <c r="BQQ53" s="297"/>
      <c r="BQR53" s="297"/>
      <c r="BQS53" s="297"/>
      <c r="BQT53" s="297"/>
      <c r="BQU53" s="297"/>
      <c r="BQV53" s="297"/>
      <c r="BQW53" s="297"/>
      <c r="BQX53" s="297"/>
      <c r="BQY53" s="297"/>
      <c r="BQZ53" s="297"/>
      <c r="BRA53" s="297"/>
      <c r="BRB53" s="297"/>
      <c r="BRC53" s="297"/>
      <c r="BRD53" s="297"/>
      <c r="BRE53" s="297"/>
      <c r="BRF53" s="297"/>
      <c r="BRG53" s="297"/>
      <c r="BRH53" s="297"/>
      <c r="BRI53" s="297"/>
      <c r="BRJ53" s="297"/>
      <c r="BRK53" s="297"/>
      <c r="BRL53" s="297"/>
      <c r="BRM53" s="297"/>
      <c r="BRN53" s="297"/>
      <c r="BRO53" s="297"/>
      <c r="BRP53" s="297"/>
      <c r="BRQ53" s="297"/>
      <c r="BRR53" s="297"/>
      <c r="BRS53" s="297"/>
      <c r="BRT53" s="297"/>
      <c r="BRU53" s="297"/>
      <c r="BRV53" s="297"/>
      <c r="BRW53" s="297"/>
      <c r="BRX53" s="297"/>
      <c r="BRY53" s="297"/>
      <c r="BRZ53" s="297"/>
      <c r="BSA53" s="297"/>
      <c r="BSB53" s="297"/>
      <c r="BSC53" s="297"/>
      <c r="BSD53" s="297"/>
      <c r="BSE53" s="297"/>
      <c r="BSF53" s="297"/>
      <c r="BSG53" s="297"/>
      <c r="BSH53" s="297"/>
      <c r="BSI53" s="297"/>
      <c r="BSJ53" s="297"/>
      <c r="BSK53" s="297"/>
      <c r="BSL53" s="297"/>
      <c r="BSM53" s="297"/>
      <c r="BSN53" s="297"/>
      <c r="BSO53" s="297"/>
      <c r="BSP53" s="297"/>
      <c r="BSQ53" s="297"/>
      <c r="BSR53" s="297"/>
      <c r="BSS53" s="297"/>
      <c r="BST53" s="297"/>
      <c r="BSU53" s="297"/>
      <c r="BSV53" s="297"/>
      <c r="BSW53" s="297"/>
      <c r="BSX53" s="297"/>
      <c r="BSY53" s="297"/>
      <c r="BSZ53" s="297"/>
      <c r="BTA53" s="297"/>
      <c r="BTB53" s="297"/>
      <c r="BTC53" s="297"/>
      <c r="BTD53" s="297"/>
      <c r="BTE53" s="297"/>
      <c r="BTF53" s="297"/>
      <c r="BTG53" s="297"/>
      <c r="BTH53" s="297"/>
      <c r="BTI53" s="297"/>
      <c r="BTJ53" s="297"/>
      <c r="BTK53" s="297"/>
      <c r="BTL53" s="297"/>
      <c r="BTM53" s="297"/>
      <c r="BTN53" s="297"/>
      <c r="BTO53" s="297"/>
      <c r="BTP53" s="297"/>
      <c r="BTQ53" s="297"/>
      <c r="BTR53" s="297"/>
      <c r="BTS53" s="297"/>
      <c r="BTT53" s="297"/>
      <c r="BTU53" s="297"/>
      <c r="BTV53" s="297"/>
      <c r="BTW53" s="297"/>
      <c r="BTX53" s="297"/>
      <c r="BTY53" s="297"/>
      <c r="BTZ53" s="297"/>
      <c r="BUA53" s="297"/>
      <c r="BUB53" s="297"/>
      <c r="BUC53" s="297"/>
      <c r="BUD53" s="297"/>
      <c r="BUE53" s="297"/>
      <c r="BUF53" s="297"/>
      <c r="BUG53" s="297"/>
      <c r="BUH53" s="297"/>
      <c r="BUI53" s="297"/>
      <c r="BUJ53" s="297"/>
      <c r="BUK53" s="297"/>
      <c r="BUL53" s="297"/>
      <c r="BUM53" s="297"/>
      <c r="BUN53" s="297"/>
      <c r="BUO53" s="297"/>
      <c r="BUP53" s="297"/>
      <c r="BUQ53" s="297"/>
      <c r="BUR53" s="297"/>
      <c r="BUS53" s="297"/>
      <c r="BUT53" s="297"/>
      <c r="BUU53" s="297"/>
      <c r="BUV53" s="297"/>
      <c r="BUW53" s="297"/>
      <c r="BUX53" s="297"/>
      <c r="BUY53" s="297"/>
      <c r="BUZ53" s="297"/>
      <c r="BVA53" s="297"/>
      <c r="BVB53" s="297"/>
      <c r="BVC53" s="297"/>
      <c r="BVD53" s="297"/>
      <c r="BVE53" s="297"/>
      <c r="BVF53" s="297"/>
      <c r="BVG53" s="297"/>
      <c r="BVH53" s="297"/>
      <c r="BVI53" s="297"/>
      <c r="BVJ53" s="297"/>
      <c r="BVK53" s="297"/>
      <c r="BVL53" s="297"/>
      <c r="BVM53" s="297"/>
      <c r="BVN53" s="297"/>
      <c r="BVO53" s="297"/>
      <c r="BVP53" s="297"/>
      <c r="BVQ53" s="297"/>
      <c r="BVR53" s="297"/>
      <c r="BVS53" s="297"/>
      <c r="BVT53" s="297"/>
      <c r="BVU53" s="297"/>
      <c r="BVV53" s="297"/>
      <c r="BVW53" s="297"/>
      <c r="BVX53" s="297"/>
      <c r="BVY53" s="297"/>
      <c r="BVZ53" s="297"/>
      <c r="BWA53" s="297"/>
      <c r="BWB53" s="297"/>
      <c r="BWC53" s="297"/>
      <c r="BWD53" s="297"/>
      <c r="BWE53" s="297"/>
      <c r="BWF53" s="297"/>
      <c r="BWG53" s="297"/>
      <c r="BWH53" s="297"/>
      <c r="BWI53" s="297"/>
      <c r="BWJ53" s="297"/>
      <c r="BWK53" s="297"/>
      <c r="BWL53" s="297"/>
      <c r="BWM53" s="297"/>
      <c r="BWN53" s="297"/>
      <c r="BWO53" s="297"/>
      <c r="BWP53" s="297"/>
      <c r="BWQ53" s="297"/>
      <c r="BWR53" s="297"/>
      <c r="BWS53" s="297"/>
      <c r="BWT53" s="297"/>
      <c r="BWU53" s="297"/>
      <c r="BWV53" s="297"/>
      <c r="BWW53" s="297"/>
      <c r="BWX53" s="297"/>
      <c r="BWY53" s="297"/>
      <c r="BWZ53" s="297"/>
      <c r="BXA53" s="297"/>
      <c r="BXB53" s="297"/>
      <c r="BXC53" s="297"/>
      <c r="BXD53" s="297"/>
      <c r="BXE53" s="297"/>
      <c r="BXF53" s="297"/>
      <c r="BXG53" s="297"/>
      <c r="BXH53" s="297"/>
      <c r="BXI53" s="297"/>
      <c r="BXJ53" s="297"/>
      <c r="BXK53" s="297"/>
      <c r="BXL53" s="297"/>
      <c r="BXM53" s="297"/>
      <c r="BXN53" s="297"/>
      <c r="BXO53" s="297"/>
      <c r="BXP53" s="297"/>
      <c r="BXQ53" s="297"/>
      <c r="BXR53" s="297"/>
      <c r="BXS53" s="297"/>
      <c r="BXT53" s="297"/>
      <c r="BXU53" s="297"/>
      <c r="BXV53" s="297"/>
      <c r="BXW53" s="297"/>
      <c r="BXX53" s="297"/>
      <c r="BXY53" s="297"/>
      <c r="BXZ53" s="297"/>
      <c r="BYA53" s="297"/>
      <c r="BYB53" s="297"/>
      <c r="BYC53" s="297"/>
      <c r="BYD53" s="297"/>
      <c r="BYE53" s="297"/>
      <c r="BYF53" s="297"/>
      <c r="BYG53" s="297"/>
      <c r="BYH53" s="297"/>
      <c r="BYI53" s="297"/>
      <c r="BYJ53" s="297"/>
      <c r="BYK53" s="297"/>
      <c r="BYL53" s="297"/>
      <c r="BYM53" s="297"/>
      <c r="BYN53" s="297"/>
      <c r="BYO53" s="297"/>
      <c r="BYP53" s="297"/>
      <c r="BYQ53" s="297"/>
      <c r="BYR53" s="297"/>
      <c r="BYS53" s="297"/>
      <c r="BYT53" s="297"/>
      <c r="BYU53" s="297"/>
      <c r="BYV53" s="297"/>
      <c r="BYW53" s="297"/>
      <c r="BYX53" s="297"/>
      <c r="BYY53" s="297"/>
      <c r="BYZ53" s="297"/>
      <c r="BZA53" s="297"/>
      <c r="BZB53" s="297"/>
      <c r="BZC53" s="297"/>
      <c r="BZD53" s="297"/>
      <c r="BZE53" s="297"/>
      <c r="BZF53" s="297"/>
      <c r="BZG53" s="297"/>
      <c r="BZH53" s="297"/>
      <c r="BZI53" s="297"/>
      <c r="BZJ53" s="297"/>
      <c r="BZK53" s="297"/>
      <c r="BZL53" s="297"/>
      <c r="BZM53" s="297"/>
      <c r="BZN53" s="297"/>
      <c r="BZO53" s="297"/>
      <c r="BZP53" s="297"/>
      <c r="BZQ53" s="297"/>
      <c r="BZR53" s="297"/>
      <c r="BZS53" s="297"/>
      <c r="BZT53" s="297"/>
      <c r="BZU53" s="297"/>
      <c r="BZV53" s="297"/>
      <c r="BZW53" s="297"/>
      <c r="BZX53" s="297"/>
      <c r="BZY53" s="297"/>
      <c r="BZZ53" s="297"/>
      <c r="CAA53" s="297"/>
      <c r="CAB53" s="297"/>
      <c r="CAC53" s="297"/>
      <c r="CAD53" s="297"/>
      <c r="CAE53" s="297"/>
      <c r="CAF53" s="297"/>
      <c r="CAG53" s="297"/>
      <c r="CAH53" s="297"/>
      <c r="CAI53" s="297"/>
      <c r="CAJ53" s="297"/>
      <c r="CAK53" s="297"/>
      <c r="CAL53" s="297"/>
      <c r="CAM53" s="297"/>
      <c r="CAN53" s="297"/>
      <c r="CAO53" s="297"/>
      <c r="CAP53" s="297"/>
      <c r="CAQ53" s="297"/>
      <c r="CAR53" s="297"/>
      <c r="CAS53" s="297"/>
      <c r="CAT53" s="297"/>
      <c r="CAU53" s="297"/>
      <c r="CAV53" s="297"/>
      <c r="CAW53" s="297"/>
      <c r="CAX53" s="297"/>
      <c r="CAY53" s="297"/>
      <c r="CAZ53" s="297"/>
      <c r="CBA53" s="297"/>
      <c r="CBB53" s="297"/>
      <c r="CBC53" s="297"/>
      <c r="CBD53" s="297"/>
      <c r="CBE53" s="297"/>
      <c r="CBF53" s="297"/>
      <c r="CBG53" s="297"/>
      <c r="CBH53" s="297"/>
      <c r="CBI53" s="297"/>
      <c r="CBJ53" s="297"/>
      <c r="CBK53" s="297"/>
      <c r="CBL53" s="297"/>
      <c r="CBM53" s="297"/>
      <c r="CBN53" s="297"/>
      <c r="CBO53" s="297"/>
      <c r="CBP53" s="297"/>
      <c r="CBQ53" s="297"/>
      <c r="CBR53" s="297"/>
      <c r="CBS53" s="297"/>
      <c r="CBT53" s="297"/>
      <c r="CBU53" s="297"/>
      <c r="CBV53" s="297"/>
      <c r="CBW53" s="297"/>
      <c r="CBX53" s="297"/>
      <c r="CBY53" s="297"/>
      <c r="CBZ53" s="297"/>
      <c r="CCA53" s="297"/>
      <c r="CCB53" s="297"/>
      <c r="CCC53" s="297"/>
      <c r="CCD53" s="297"/>
      <c r="CCE53" s="297"/>
      <c r="CCF53" s="297"/>
      <c r="CCG53" s="297"/>
      <c r="CCH53" s="297"/>
      <c r="CCI53" s="297"/>
      <c r="CCJ53" s="297"/>
      <c r="CCK53" s="297"/>
      <c r="CCL53" s="297"/>
      <c r="CCM53" s="297"/>
      <c r="CCN53" s="297"/>
      <c r="CCO53" s="297"/>
      <c r="CCP53" s="297"/>
      <c r="CCQ53" s="297"/>
      <c r="CCR53" s="297"/>
      <c r="CCS53" s="297"/>
      <c r="CCT53" s="297"/>
      <c r="CCU53" s="297"/>
      <c r="CCV53" s="297"/>
      <c r="CCW53" s="297"/>
      <c r="CCX53" s="297"/>
      <c r="CCY53" s="297"/>
      <c r="CCZ53" s="297"/>
      <c r="CDA53" s="297"/>
      <c r="CDB53" s="297"/>
      <c r="CDC53" s="297"/>
      <c r="CDD53" s="297"/>
      <c r="CDE53" s="297"/>
      <c r="CDF53" s="297"/>
      <c r="CDG53" s="297"/>
      <c r="CDH53" s="297"/>
      <c r="CDI53" s="297"/>
      <c r="CDJ53" s="297"/>
      <c r="CDK53" s="297"/>
      <c r="CDL53" s="297"/>
      <c r="CDM53" s="297"/>
      <c r="CDN53" s="297"/>
      <c r="CDO53" s="297"/>
      <c r="CDP53" s="297"/>
      <c r="CDQ53" s="297"/>
      <c r="CDR53" s="297"/>
      <c r="CDS53" s="297"/>
      <c r="CDT53" s="297"/>
      <c r="CDU53" s="297"/>
      <c r="CDV53" s="297"/>
      <c r="CDW53" s="297"/>
      <c r="CDX53" s="297"/>
      <c r="CDY53" s="297"/>
      <c r="CDZ53" s="297"/>
      <c r="CEA53" s="297"/>
      <c r="CEB53" s="297"/>
      <c r="CEC53" s="297"/>
      <c r="CED53" s="297"/>
      <c r="CEE53" s="297"/>
      <c r="CEF53" s="297"/>
      <c r="CEG53" s="297"/>
      <c r="CEH53" s="297"/>
      <c r="CEI53" s="297"/>
      <c r="CEJ53" s="297"/>
      <c r="CEK53" s="297"/>
      <c r="CEL53" s="297"/>
      <c r="CEM53" s="297"/>
      <c r="CEN53" s="297"/>
      <c r="CEO53" s="297"/>
      <c r="CEP53" s="297"/>
      <c r="CEQ53" s="297"/>
      <c r="CER53" s="297"/>
      <c r="CES53" s="297"/>
      <c r="CET53" s="297"/>
      <c r="CEU53" s="297"/>
      <c r="CEV53" s="297"/>
      <c r="CEW53" s="297"/>
      <c r="CEX53" s="297"/>
      <c r="CEY53" s="297"/>
      <c r="CEZ53" s="297"/>
      <c r="CFA53" s="297"/>
      <c r="CFB53" s="297"/>
      <c r="CFC53" s="297"/>
      <c r="CFD53" s="297"/>
      <c r="CFE53" s="297"/>
      <c r="CFF53" s="297"/>
      <c r="CFG53" s="297"/>
      <c r="CFH53" s="297"/>
      <c r="CFI53" s="297"/>
      <c r="CFJ53" s="297"/>
      <c r="CFK53" s="297"/>
      <c r="CFL53" s="297"/>
      <c r="CFM53" s="297"/>
      <c r="CFN53" s="297"/>
      <c r="CFO53" s="297"/>
      <c r="CFP53" s="297"/>
      <c r="CFQ53" s="297"/>
      <c r="CFR53" s="297"/>
      <c r="CFS53" s="297"/>
      <c r="CFT53" s="297"/>
      <c r="CFU53" s="297"/>
      <c r="CFV53" s="297"/>
      <c r="CFW53" s="297"/>
      <c r="CFX53" s="297"/>
      <c r="CFY53" s="297"/>
      <c r="CFZ53" s="297"/>
      <c r="CGA53" s="297"/>
      <c r="CGB53" s="297"/>
      <c r="CGC53" s="297"/>
      <c r="CGD53" s="297"/>
      <c r="CGE53" s="297"/>
      <c r="CGF53" s="297"/>
      <c r="CGG53" s="297"/>
      <c r="CGH53" s="297"/>
      <c r="CGI53" s="297"/>
      <c r="CGJ53" s="297"/>
      <c r="CGK53" s="297"/>
      <c r="CGL53" s="297"/>
      <c r="CGM53" s="297"/>
      <c r="CGN53" s="297"/>
      <c r="CGO53" s="297"/>
      <c r="CGP53" s="297"/>
      <c r="CGQ53" s="297"/>
      <c r="CGR53" s="297"/>
      <c r="CGS53" s="297"/>
      <c r="CGT53" s="297"/>
      <c r="CGU53" s="297"/>
      <c r="CGV53" s="297"/>
      <c r="CGW53" s="297"/>
      <c r="CGX53" s="297"/>
      <c r="CGY53" s="297"/>
      <c r="CGZ53" s="297"/>
      <c r="CHA53" s="297"/>
      <c r="CHB53" s="297"/>
      <c r="CHC53" s="297"/>
      <c r="CHD53" s="297"/>
      <c r="CHE53" s="297"/>
      <c r="CHF53" s="297"/>
      <c r="CHG53" s="297"/>
      <c r="CHH53" s="297"/>
      <c r="CHI53" s="297"/>
      <c r="CHJ53" s="297"/>
      <c r="CHK53" s="297"/>
      <c r="CHL53" s="297"/>
      <c r="CHM53" s="297"/>
      <c r="CHN53" s="297"/>
      <c r="CHO53" s="297"/>
      <c r="CHP53" s="297"/>
      <c r="CHQ53" s="297"/>
      <c r="CHR53" s="297"/>
      <c r="CHS53" s="297"/>
      <c r="CHT53" s="297"/>
      <c r="CHU53" s="297"/>
      <c r="CHV53" s="297"/>
      <c r="CHW53" s="297"/>
      <c r="CHX53" s="297"/>
      <c r="CHY53" s="297"/>
      <c r="CHZ53" s="297"/>
      <c r="CIA53" s="297"/>
      <c r="CIB53" s="297"/>
      <c r="CIC53" s="297"/>
      <c r="CID53" s="297"/>
      <c r="CIE53" s="297"/>
      <c r="CIF53" s="297"/>
      <c r="CIG53" s="297"/>
      <c r="CIH53" s="297"/>
      <c r="CII53" s="297"/>
      <c r="CIJ53" s="297"/>
      <c r="CIK53" s="297"/>
      <c r="CIL53" s="297"/>
      <c r="CIM53" s="297"/>
      <c r="CIN53" s="297"/>
      <c r="CIO53" s="297"/>
      <c r="CIP53" s="297"/>
      <c r="CIQ53" s="297"/>
      <c r="CIR53" s="297"/>
      <c r="CIS53" s="297"/>
      <c r="CIT53" s="297"/>
      <c r="CIU53" s="297"/>
      <c r="CIV53" s="297"/>
      <c r="CIW53" s="297"/>
      <c r="CIX53" s="297"/>
      <c r="CIY53" s="297"/>
      <c r="CIZ53" s="297"/>
      <c r="CJA53" s="297"/>
      <c r="CJB53" s="297"/>
      <c r="CJC53" s="297"/>
      <c r="CJD53" s="297"/>
      <c r="CJE53" s="297"/>
      <c r="CJF53" s="297"/>
      <c r="CJG53" s="297"/>
      <c r="CJH53" s="297"/>
      <c r="CJI53" s="297"/>
      <c r="CJJ53" s="297"/>
      <c r="CJK53" s="297"/>
      <c r="CJL53" s="297"/>
      <c r="CJM53" s="297"/>
      <c r="CJN53" s="297"/>
      <c r="CJO53" s="297"/>
      <c r="CJP53" s="297"/>
      <c r="CJQ53" s="297"/>
      <c r="CJR53" s="297"/>
      <c r="CJS53" s="297"/>
      <c r="CJT53" s="297"/>
      <c r="CJU53" s="297"/>
      <c r="CJV53" s="297"/>
      <c r="CJW53" s="297"/>
      <c r="CJX53" s="297"/>
      <c r="CJY53" s="297"/>
      <c r="CJZ53" s="297"/>
      <c r="CKA53" s="297"/>
      <c r="CKB53" s="297"/>
      <c r="CKC53" s="297"/>
      <c r="CKD53" s="297"/>
      <c r="CKE53" s="297"/>
      <c r="CKF53" s="297"/>
      <c r="CKG53" s="297"/>
      <c r="CKH53" s="297"/>
      <c r="CKI53" s="297"/>
      <c r="CKJ53" s="297"/>
      <c r="CKK53" s="297"/>
      <c r="CKL53" s="297"/>
      <c r="CKM53" s="297"/>
      <c r="CKN53" s="297"/>
      <c r="CKO53" s="297"/>
      <c r="CKP53" s="297"/>
      <c r="CKQ53" s="297"/>
      <c r="CKR53" s="297"/>
      <c r="CKS53" s="297"/>
      <c r="CKT53" s="297"/>
      <c r="CKU53" s="297"/>
      <c r="CKV53" s="297"/>
      <c r="CKW53" s="297"/>
      <c r="CKX53" s="297"/>
      <c r="CKY53" s="297"/>
      <c r="CKZ53" s="297"/>
      <c r="CLA53" s="297"/>
      <c r="CLB53" s="297"/>
      <c r="CLC53" s="297"/>
      <c r="CLD53" s="297"/>
      <c r="CLE53" s="297"/>
      <c r="CLF53" s="297"/>
      <c r="CLG53" s="297"/>
      <c r="CLH53" s="297"/>
      <c r="CLI53" s="297"/>
      <c r="CLJ53" s="297"/>
      <c r="CLK53" s="297"/>
      <c r="CLL53" s="297"/>
      <c r="CLM53" s="297"/>
      <c r="CLN53" s="297"/>
      <c r="CLO53" s="297"/>
      <c r="CLP53" s="297"/>
      <c r="CLQ53" s="297"/>
      <c r="CLR53" s="297"/>
      <c r="CLS53" s="297"/>
      <c r="CLT53" s="297"/>
      <c r="CLU53" s="297"/>
      <c r="CLV53" s="297"/>
      <c r="CLW53" s="297"/>
      <c r="CLX53" s="297"/>
      <c r="CLY53" s="297"/>
      <c r="CLZ53" s="297"/>
      <c r="CMA53" s="297"/>
      <c r="CMB53" s="297"/>
      <c r="CMC53" s="297"/>
      <c r="CMD53" s="297"/>
      <c r="CME53" s="297"/>
      <c r="CMF53" s="297"/>
      <c r="CMG53" s="297"/>
      <c r="CMH53" s="297"/>
      <c r="CMI53" s="297"/>
      <c r="CMJ53" s="297"/>
      <c r="CMK53" s="297"/>
      <c r="CML53" s="297"/>
      <c r="CMM53" s="297"/>
      <c r="CMN53" s="297"/>
      <c r="CMO53" s="297"/>
      <c r="CMP53" s="297"/>
      <c r="CMQ53" s="297"/>
      <c r="CMR53" s="297"/>
      <c r="CMS53" s="297"/>
      <c r="CMT53" s="297"/>
      <c r="CMU53" s="297"/>
      <c r="CMV53" s="297"/>
      <c r="CMW53" s="297"/>
      <c r="CMX53" s="297"/>
      <c r="CMY53" s="297"/>
      <c r="CMZ53" s="297"/>
      <c r="CNA53" s="297"/>
      <c r="CNB53" s="297"/>
      <c r="CNC53" s="297"/>
      <c r="CND53" s="297"/>
      <c r="CNE53" s="297"/>
      <c r="CNF53" s="297"/>
      <c r="CNG53" s="297"/>
      <c r="CNH53" s="297"/>
      <c r="CNI53" s="297"/>
      <c r="CNJ53" s="297"/>
      <c r="CNK53" s="297"/>
      <c r="CNL53" s="297"/>
      <c r="CNM53" s="297"/>
      <c r="CNN53" s="297"/>
      <c r="CNO53" s="297"/>
      <c r="CNP53" s="297"/>
      <c r="CNQ53" s="297"/>
      <c r="CNR53" s="297"/>
      <c r="CNS53" s="297"/>
      <c r="CNT53" s="297"/>
      <c r="CNU53" s="297"/>
      <c r="CNV53" s="297"/>
      <c r="CNW53" s="297"/>
      <c r="CNX53" s="297"/>
      <c r="CNY53" s="297"/>
      <c r="CNZ53" s="297"/>
      <c r="COA53" s="297"/>
      <c r="COB53" s="297"/>
      <c r="COC53" s="297"/>
      <c r="COD53" s="297"/>
      <c r="COE53" s="297"/>
      <c r="COF53" s="297"/>
      <c r="COG53" s="297"/>
      <c r="COH53" s="297"/>
      <c r="COI53" s="297"/>
      <c r="COJ53" s="297"/>
      <c r="COK53" s="297"/>
      <c r="COL53" s="297"/>
      <c r="COM53" s="297"/>
      <c r="CON53" s="297"/>
      <c r="COO53" s="297"/>
      <c r="COP53" s="297"/>
      <c r="COQ53" s="297"/>
      <c r="COR53" s="297"/>
      <c r="COS53" s="297"/>
      <c r="COT53" s="297"/>
      <c r="COU53" s="297"/>
      <c r="COV53" s="297"/>
      <c r="COW53" s="297"/>
      <c r="COX53" s="297"/>
      <c r="COY53" s="297"/>
      <c r="COZ53" s="297"/>
      <c r="CPA53" s="297"/>
      <c r="CPB53" s="297"/>
      <c r="CPC53" s="297"/>
      <c r="CPD53" s="297"/>
      <c r="CPE53" s="297"/>
      <c r="CPF53" s="297"/>
      <c r="CPG53" s="297"/>
      <c r="CPH53" s="297"/>
      <c r="CPI53" s="297"/>
      <c r="CPJ53" s="297"/>
      <c r="CPK53" s="297"/>
      <c r="CPL53" s="297"/>
      <c r="CPM53" s="297"/>
      <c r="CPN53" s="297"/>
      <c r="CPO53" s="297"/>
      <c r="CPP53" s="297"/>
      <c r="CPQ53" s="297"/>
      <c r="CPR53" s="297"/>
      <c r="CPS53" s="297"/>
      <c r="CPT53" s="297"/>
      <c r="CPU53" s="297"/>
      <c r="CPV53" s="297"/>
      <c r="CPW53" s="297"/>
      <c r="CPX53" s="297"/>
      <c r="CPY53" s="297"/>
      <c r="CPZ53" s="297"/>
      <c r="CQA53" s="297"/>
      <c r="CQB53" s="297"/>
      <c r="CQC53" s="297"/>
      <c r="CQD53" s="297"/>
      <c r="CQE53" s="297"/>
      <c r="CQF53" s="297"/>
      <c r="CQG53" s="297"/>
      <c r="CQH53" s="297"/>
      <c r="CQI53" s="297"/>
      <c r="CQJ53" s="297"/>
      <c r="CQK53" s="297"/>
      <c r="CQL53" s="297"/>
      <c r="CQM53" s="297"/>
      <c r="CQN53" s="297"/>
      <c r="CQO53" s="297"/>
      <c r="CQP53" s="297"/>
      <c r="CQQ53" s="297"/>
      <c r="CQR53" s="297"/>
      <c r="CQS53" s="297"/>
      <c r="CQT53" s="297"/>
      <c r="CQU53" s="297"/>
      <c r="CQV53" s="297"/>
      <c r="CQW53" s="297"/>
      <c r="CQX53" s="297"/>
      <c r="CQY53" s="297"/>
      <c r="CQZ53" s="297"/>
      <c r="CRA53" s="297"/>
      <c r="CRB53" s="297"/>
      <c r="CRC53" s="297"/>
      <c r="CRD53" s="297"/>
      <c r="CRE53" s="297"/>
      <c r="CRF53" s="297"/>
      <c r="CRG53" s="297"/>
      <c r="CRH53" s="297"/>
      <c r="CRI53" s="297"/>
      <c r="CRJ53" s="297"/>
      <c r="CRK53" s="297"/>
      <c r="CRL53" s="297"/>
      <c r="CRM53" s="297"/>
      <c r="CRN53" s="297"/>
      <c r="CRO53" s="297"/>
      <c r="CRP53" s="297"/>
      <c r="CRQ53" s="297"/>
      <c r="CRR53" s="297"/>
      <c r="CRS53" s="297"/>
      <c r="CRT53" s="297"/>
      <c r="CRU53" s="297"/>
      <c r="CRV53" s="297"/>
      <c r="CRW53" s="297"/>
      <c r="CRX53" s="297"/>
      <c r="CRY53" s="297"/>
      <c r="CRZ53" s="297"/>
      <c r="CSA53" s="297"/>
      <c r="CSB53" s="297"/>
      <c r="CSC53" s="297"/>
      <c r="CSD53" s="297"/>
      <c r="CSE53" s="297"/>
      <c r="CSF53" s="297"/>
      <c r="CSG53" s="297"/>
      <c r="CSH53" s="297"/>
      <c r="CSI53" s="297"/>
      <c r="CSJ53" s="297"/>
      <c r="CSK53" s="297"/>
      <c r="CSL53" s="297"/>
      <c r="CSM53" s="297"/>
      <c r="CSN53" s="297"/>
      <c r="CSO53" s="297"/>
      <c r="CSP53" s="297"/>
      <c r="CSQ53" s="297"/>
      <c r="CSR53" s="297"/>
      <c r="CSS53" s="297"/>
      <c r="CST53" s="297"/>
      <c r="CSU53" s="297"/>
      <c r="CSV53" s="297"/>
      <c r="CSW53" s="297"/>
      <c r="CSX53" s="297"/>
      <c r="CSY53" s="297"/>
      <c r="CSZ53" s="297"/>
      <c r="CTA53" s="297"/>
      <c r="CTB53" s="297"/>
      <c r="CTC53" s="297"/>
      <c r="CTD53" s="297"/>
      <c r="CTE53" s="297"/>
      <c r="CTF53" s="297"/>
      <c r="CTG53" s="297"/>
      <c r="CTH53" s="297"/>
      <c r="CTI53" s="297"/>
      <c r="CTJ53" s="297"/>
      <c r="CTK53" s="297"/>
      <c r="CTL53" s="297"/>
      <c r="CTM53" s="297"/>
      <c r="CTN53" s="297"/>
      <c r="CTO53" s="297"/>
      <c r="CTP53" s="297"/>
      <c r="CTQ53" s="297"/>
      <c r="CTR53" s="297"/>
      <c r="CTS53" s="297"/>
      <c r="CTT53" s="297"/>
      <c r="CTU53" s="297"/>
      <c r="CTV53" s="297"/>
      <c r="CTW53" s="297"/>
      <c r="CTX53" s="297"/>
      <c r="CTY53" s="297"/>
      <c r="CTZ53" s="297"/>
      <c r="CUA53" s="297"/>
      <c r="CUB53" s="297"/>
      <c r="CUC53" s="297"/>
      <c r="CUD53" s="297"/>
      <c r="CUE53" s="297"/>
      <c r="CUF53" s="297"/>
      <c r="CUG53" s="297"/>
      <c r="CUH53" s="297"/>
      <c r="CUI53" s="297"/>
      <c r="CUJ53" s="297"/>
      <c r="CUK53" s="297"/>
      <c r="CUL53" s="297"/>
      <c r="CUM53" s="297"/>
      <c r="CUN53" s="297"/>
      <c r="CUO53" s="297"/>
      <c r="CUP53" s="297"/>
      <c r="CUQ53" s="297"/>
      <c r="CUR53" s="297"/>
      <c r="CUS53" s="297"/>
      <c r="CUT53" s="297"/>
      <c r="CUU53" s="297"/>
      <c r="CUV53" s="297"/>
      <c r="CUW53" s="297"/>
      <c r="CUX53" s="297"/>
      <c r="CUY53" s="297"/>
      <c r="CUZ53" s="297"/>
      <c r="CVA53" s="297"/>
      <c r="CVB53" s="297"/>
      <c r="CVC53" s="297"/>
      <c r="CVD53" s="297"/>
      <c r="CVE53" s="297"/>
      <c r="CVF53" s="297"/>
      <c r="CVG53" s="297"/>
      <c r="CVH53" s="297"/>
      <c r="CVI53" s="297"/>
      <c r="CVJ53" s="297"/>
      <c r="CVK53" s="297"/>
      <c r="CVL53" s="297"/>
      <c r="CVM53" s="297"/>
      <c r="CVN53" s="297"/>
      <c r="CVO53" s="297"/>
      <c r="CVP53" s="297"/>
      <c r="CVQ53" s="297"/>
      <c r="CVR53" s="297"/>
      <c r="CVS53" s="297"/>
      <c r="CVT53" s="297"/>
      <c r="CVU53" s="297"/>
      <c r="CVV53" s="297"/>
      <c r="CVW53" s="297"/>
      <c r="CVX53" s="297"/>
      <c r="CVY53" s="297"/>
      <c r="CVZ53" s="297"/>
      <c r="CWA53" s="297"/>
      <c r="CWB53" s="297"/>
      <c r="CWC53" s="297"/>
      <c r="CWD53" s="297"/>
      <c r="CWE53" s="297"/>
      <c r="CWF53" s="297"/>
      <c r="CWG53" s="297"/>
      <c r="CWH53" s="297"/>
      <c r="CWI53" s="297"/>
      <c r="CWJ53" s="297"/>
      <c r="CWK53" s="297"/>
      <c r="CWL53" s="297"/>
      <c r="CWM53" s="297"/>
      <c r="CWN53" s="297"/>
      <c r="CWO53" s="297"/>
      <c r="CWP53" s="297"/>
      <c r="CWQ53" s="297"/>
      <c r="CWR53" s="297"/>
      <c r="CWS53" s="297"/>
      <c r="CWT53" s="297"/>
      <c r="CWU53" s="297"/>
      <c r="CWV53" s="297"/>
      <c r="CWW53" s="297"/>
      <c r="CWX53" s="297"/>
      <c r="CWY53" s="297"/>
      <c r="CWZ53" s="297"/>
      <c r="CXA53" s="297"/>
      <c r="CXB53" s="297"/>
      <c r="CXC53" s="297"/>
      <c r="CXD53" s="297"/>
      <c r="CXE53" s="297"/>
      <c r="CXF53" s="297"/>
      <c r="CXG53" s="297"/>
      <c r="CXH53" s="297"/>
      <c r="CXI53" s="297"/>
      <c r="CXJ53" s="297"/>
      <c r="CXK53" s="297"/>
      <c r="CXL53" s="297"/>
      <c r="CXM53" s="297"/>
      <c r="CXN53" s="297"/>
      <c r="CXO53" s="297"/>
      <c r="CXP53" s="297"/>
      <c r="CXQ53" s="297"/>
      <c r="CXR53" s="297"/>
      <c r="CXS53" s="297"/>
      <c r="CXT53" s="297"/>
      <c r="CXU53" s="297"/>
      <c r="CXV53" s="297"/>
      <c r="CXW53" s="297"/>
      <c r="CXX53" s="297"/>
      <c r="CXY53" s="297"/>
      <c r="CXZ53" s="297"/>
      <c r="CYA53" s="297"/>
      <c r="CYB53" s="297"/>
      <c r="CYC53" s="297"/>
      <c r="CYD53" s="297"/>
      <c r="CYE53" s="297"/>
      <c r="CYF53" s="297"/>
      <c r="CYG53" s="297"/>
      <c r="CYH53" s="297"/>
      <c r="CYI53" s="297"/>
      <c r="CYJ53" s="297"/>
      <c r="CYK53" s="297"/>
      <c r="CYL53" s="297"/>
      <c r="CYM53" s="297"/>
      <c r="CYN53" s="297"/>
      <c r="CYO53" s="297"/>
      <c r="CYP53" s="297"/>
      <c r="CYQ53" s="297"/>
      <c r="CYR53" s="297"/>
      <c r="CYS53" s="297"/>
      <c r="CYT53" s="297"/>
      <c r="CYU53" s="297"/>
      <c r="CYV53" s="297"/>
      <c r="CYW53" s="297"/>
      <c r="CYX53" s="297"/>
      <c r="CYY53" s="297"/>
      <c r="CYZ53" s="297"/>
      <c r="CZA53" s="297"/>
      <c r="CZB53" s="297"/>
      <c r="CZC53" s="297"/>
      <c r="CZD53" s="297"/>
      <c r="CZE53" s="297"/>
      <c r="CZF53" s="297"/>
      <c r="CZG53" s="297"/>
      <c r="CZH53" s="297"/>
      <c r="CZI53" s="297"/>
      <c r="CZJ53" s="297"/>
      <c r="CZK53" s="297"/>
      <c r="CZL53" s="297"/>
      <c r="CZM53" s="297"/>
      <c r="CZN53" s="297"/>
      <c r="CZO53" s="297"/>
      <c r="CZP53" s="297"/>
      <c r="CZQ53" s="297"/>
      <c r="CZR53" s="297"/>
      <c r="CZS53" s="297"/>
      <c r="CZT53" s="297"/>
      <c r="CZU53" s="297"/>
      <c r="CZV53" s="297"/>
      <c r="CZW53" s="297"/>
      <c r="CZX53" s="297"/>
      <c r="CZY53" s="297"/>
      <c r="CZZ53" s="297"/>
      <c r="DAA53" s="297"/>
      <c r="DAB53" s="297"/>
      <c r="DAC53" s="297"/>
      <c r="DAD53" s="297"/>
      <c r="DAE53" s="297"/>
      <c r="DAF53" s="297"/>
      <c r="DAG53" s="297"/>
      <c r="DAH53" s="297"/>
      <c r="DAI53" s="297"/>
      <c r="DAJ53" s="297"/>
      <c r="DAK53" s="297"/>
      <c r="DAL53" s="297"/>
      <c r="DAM53" s="297"/>
      <c r="DAN53" s="297"/>
      <c r="DAO53" s="297"/>
      <c r="DAP53" s="297"/>
      <c r="DAQ53" s="297"/>
      <c r="DAR53" s="297"/>
      <c r="DAS53" s="297"/>
      <c r="DAT53" s="297"/>
      <c r="DAU53" s="297"/>
      <c r="DAV53" s="297"/>
      <c r="DAW53" s="297"/>
      <c r="DAX53" s="297"/>
      <c r="DAY53" s="297"/>
      <c r="DAZ53" s="297"/>
      <c r="DBA53" s="297"/>
      <c r="DBB53" s="297"/>
      <c r="DBC53" s="297"/>
      <c r="DBD53" s="297"/>
      <c r="DBE53" s="297"/>
      <c r="DBF53" s="297"/>
      <c r="DBG53" s="297"/>
      <c r="DBH53" s="297"/>
      <c r="DBI53" s="297"/>
      <c r="DBJ53" s="297"/>
      <c r="DBK53" s="297"/>
      <c r="DBL53" s="297"/>
      <c r="DBM53" s="297"/>
      <c r="DBN53" s="297"/>
      <c r="DBO53" s="297"/>
      <c r="DBP53" s="297"/>
      <c r="DBQ53" s="297"/>
      <c r="DBR53" s="297"/>
      <c r="DBS53" s="297"/>
      <c r="DBT53" s="297"/>
      <c r="DBU53" s="297"/>
      <c r="DBV53" s="297"/>
      <c r="DBW53" s="297"/>
      <c r="DBX53" s="297"/>
      <c r="DBY53" s="297"/>
      <c r="DBZ53" s="297"/>
      <c r="DCA53" s="297"/>
      <c r="DCB53" s="297"/>
      <c r="DCC53" s="297"/>
      <c r="DCD53" s="297"/>
      <c r="DCE53" s="297"/>
      <c r="DCF53" s="297"/>
      <c r="DCG53" s="297"/>
      <c r="DCH53" s="297"/>
      <c r="DCI53" s="297"/>
      <c r="DCJ53" s="297"/>
      <c r="DCK53" s="297"/>
      <c r="DCL53" s="297"/>
      <c r="DCM53" s="297"/>
      <c r="DCN53" s="297"/>
      <c r="DCO53" s="297"/>
      <c r="DCP53" s="297"/>
      <c r="DCQ53" s="297"/>
      <c r="DCR53" s="297"/>
      <c r="DCS53" s="297"/>
      <c r="DCT53" s="297"/>
      <c r="DCU53" s="297"/>
      <c r="DCV53" s="297"/>
      <c r="DCW53" s="297"/>
      <c r="DCX53" s="297"/>
      <c r="DCY53" s="297"/>
      <c r="DCZ53" s="297"/>
      <c r="DDA53" s="297"/>
      <c r="DDB53" s="297"/>
      <c r="DDC53" s="297"/>
      <c r="DDD53" s="297"/>
      <c r="DDE53" s="297"/>
      <c r="DDF53" s="297"/>
      <c r="DDG53" s="297"/>
      <c r="DDH53" s="297"/>
      <c r="DDI53" s="297"/>
      <c r="DDJ53" s="297"/>
      <c r="DDK53" s="297"/>
      <c r="DDL53" s="297"/>
      <c r="DDM53" s="297"/>
      <c r="DDN53" s="297"/>
      <c r="DDO53" s="297"/>
      <c r="DDP53" s="297"/>
      <c r="DDQ53" s="297"/>
      <c r="DDR53" s="297"/>
      <c r="DDS53" s="297"/>
      <c r="DDT53" s="297"/>
      <c r="DDU53" s="297"/>
      <c r="DDV53" s="297"/>
      <c r="DDW53" s="297"/>
      <c r="DDX53" s="297"/>
      <c r="DDY53" s="297"/>
      <c r="DDZ53" s="297"/>
      <c r="DEA53" s="297"/>
      <c r="DEB53" s="297"/>
      <c r="DEC53" s="297"/>
      <c r="DED53" s="297"/>
      <c r="DEE53" s="297"/>
      <c r="DEF53" s="297"/>
      <c r="DEG53" s="297"/>
      <c r="DEH53" s="297"/>
      <c r="DEI53" s="297"/>
      <c r="DEJ53" s="297"/>
      <c r="DEK53" s="297"/>
      <c r="DEL53" s="297"/>
      <c r="DEM53" s="297"/>
      <c r="DEN53" s="297"/>
      <c r="DEO53" s="297"/>
      <c r="DEP53" s="297"/>
      <c r="DEQ53" s="297"/>
      <c r="DER53" s="297"/>
      <c r="DES53" s="297"/>
      <c r="DET53" s="297"/>
      <c r="DEU53" s="297"/>
      <c r="DEV53" s="297"/>
      <c r="DEW53" s="297"/>
      <c r="DEX53" s="297"/>
      <c r="DEY53" s="297"/>
      <c r="DEZ53" s="297"/>
      <c r="DFA53" s="297"/>
      <c r="DFB53" s="297"/>
      <c r="DFC53" s="297"/>
      <c r="DFD53" s="297"/>
      <c r="DFE53" s="297"/>
      <c r="DFF53" s="297"/>
      <c r="DFG53" s="297"/>
      <c r="DFH53" s="297"/>
      <c r="DFI53" s="297"/>
      <c r="DFJ53" s="297"/>
      <c r="DFK53" s="297"/>
      <c r="DFL53" s="297"/>
      <c r="DFM53" s="297"/>
      <c r="DFN53" s="297"/>
      <c r="DFO53" s="297"/>
      <c r="DFP53" s="297"/>
      <c r="DFQ53" s="297"/>
      <c r="DFR53" s="297"/>
      <c r="DFS53" s="297"/>
      <c r="DFT53" s="297"/>
      <c r="DFU53" s="297"/>
      <c r="DFV53" s="297"/>
      <c r="DFW53" s="297"/>
      <c r="DFX53" s="297"/>
      <c r="DFY53" s="297"/>
      <c r="DFZ53" s="297"/>
      <c r="DGA53" s="297"/>
      <c r="DGB53" s="297"/>
      <c r="DGC53" s="297"/>
      <c r="DGD53" s="297"/>
      <c r="DGE53" s="297"/>
      <c r="DGF53" s="297"/>
      <c r="DGG53" s="297"/>
      <c r="DGH53" s="297"/>
      <c r="DGI53" s="297"/>
      <c r="DGJ53" s="297"/>
      <c r="DGK53" s="297"/>
      <c r="DGL53" s="297"/>
      <c r="DGM53" s="297"/>
      <c r="DGN53" s="297"/>
      <c r="DGO53" s="297"/>
      <c r="DGP53" s="297"/>
      <c r="DGQ53" s="297"/>
      <c r="DGR53" s="297"/>
      <c r="DGS53" s="297"/>
      <c r="DGT53" s="297"/>
      <c r="DGU53" s="297"/>
      <c r="DGV53" s="297"/>
      <c r="DGW53" s="297"/>
      <c r="DGX53" s="297"/>
      <c r="DGY53" s="297"/>
      <c r="DGZ53" s="297"/>
      <c r="DHA53" s="297"/>
      <c r="DHB53" s="297"/>
      <c r="DHC53" s="297"/>
      <c r="DHD53" s="297"/>
      <c r="DHE53" s="297"/>
      <c r="DHF53" s="297"/>
      <c r="DHG53" s="297"/>
      <c r="DHH53" s="297"/>
      <c r="DHI53" s="297"/>
      <c r="DHJ53" s="297"/>
      <c r="DHK53" s="297"/>
      <c r="DHL53" s="297"/>
      <c r="DHM53" s="297"/>
      <c r="DHN53" s="297"/>
      <c r="DHO53" s="297"/>
      <c r="DHP53" s="297"/>
      <c r="DHQ53" s="297"/>
      <c r="DHR53" s="297"/>
      <c r="DHS53" s="297"/>
      <c r="DHT53" s="297"/>
      <c r="DHU53" s="297"/>
      <c r="DHV53" s="297"/>
      <c r="DHW53" s="297"/>
      <c r="DHX53" s="297"/>
      <c r="DHY53" s="297"/>
      <c r="DHZ53" s="297"/>
      <c r="DIA53" s="297"/>
      <c r="DIB53" s="297"/>
      <c r="DIC53" s="297"/>
      <c r="DID53" s="297"/>
      <c r="DIE53" s="297"/>
      <c r="DIF53" s="297"/>
      <c r="DIG53" s="297"/>
      <c r="DIH53" s="297"/>
      <c r="DII53" s="297"/>
      <c r="DIJ53" s="297"/>
      <c r="DIK53" s="297"/>
      <c r="DIL53" s="297"/>
      <c r="DIM53" s="297"/>
      <c r="DIN53" s="297"/>
      <c r="DIO53" s="297"/>
      <c r="DIP53" s="297"/>
      <c r="DIQ53" s="297"/>
      <c r="DIR53" s="297"/>
      <c r="DIS53" s="297"/>
      <c r="DIT53" s="297"/>
      <c r="DIU53" s="297"/>
      <c r="DIV53" s="297"/>
      <c r="DIW53" s="297"/>
      <c r="DIX53" s="297"/>
      <c r="DIY53" s="297"/>
      <c r="DIZ53" s="297"/>
      <c r="DJA53" s="297"/>
      <c r="DJB53" s="297"/>
      <c r="DJC53" s="297"/>
      <c r="DJD53" s="297"/>
      <c r="DJE53" s="297"/>
      <c r="DJF53" s="297"/>
      <c r="DJG53" s="297"/>
      <c r="DJH53" s="297"/>
      <c r="DJI53" s="297"/>
      <c r="DJJ53" s="297"/>
      <c r="DJK53" s="297"/>
      <c r="DJL53" s="297"/>
      <c r="DJM53" s="297"/>
      <c r="DJN53" s="297"/>
      <c r="DJO53" s="297"/>
      <c r="DJP53" s="297"/>
      <c r="DJQ53" s="297"/>
      <c r="DJR53" s="297"/>
      <c r="DJS53" s="297"/>
      <c r="DJT53" s="297"/>
      <c r="DJU53" s="297"/>
      <c r="DJV53" s="297"/>
      <c r="DJW53" s="297"/>
      <c r="DJX53" s="297"/>
      <c r="DJY53" s="297"/>
      <c r="DJZ53" s="297"/>
      <c r="DKA53" s="297"/>
      <c r="DKB53" s="297"/>
      <c r="DKC53" s="297"/>
      <c r="DKD53" s="297"/>
      <c r="DKE53" s="297"/>
      <c r="DKF53" s="297"/>
      <c r="DKG53" s="297"/>
      <c r="DKH53" s="297"/>
      <c r="DKI53" s="297"/>
      <c r="DKJ53" s="297"/>
      <c r="DKK53" s="297"/>
      <c r="DKL53" s="297"/>
      <c r="DKM53" s="297"/>
      <c r="DKN53" s="297"/>
      <c r="DKO53" s="297"/>
      <c r="DKP53" s="297"/>
      <c r="DKQ53" s="297"/>
      <c r="DKR53" s="297"/>
      <c r="DKS53" s="297"/>
      <c r="DKT53" s="297"/>
      <c r="DKU53" s="297"/>
      <c r="DKV53" s="297"/>
      <c r="DKW53" s="297"/>
      <c r="DKX53" s="297"/>
      <c r="DKY53" s="297"/>
      <c r="DKZ53" s="297"/>
      <c r="DLA53" s="297"/>
      <c r="DLB53" s="297"/>
      <c r="DLC53" s="297"/>
      <c r="DLD53" s="297"/>
      <c r="DLE53" s="297"/>
      <c r="DLF53" s="297"/>
      <c r="DLG53" s="297"/>
      <c r="DLH53" s="297"/>
      <c r="DLI53" s="297"/>
      <c r="DLJ53" s="297"/>
      <c r="DLK53" s="297"/>
      <c r="DLL53" s="297"/>
      <c r="DLM53" s="297"/>
      <c r="DLN53" s="297"/>
      <c r="DLO53" s="297"/>
      <c r="DLP53" s="297"/>
      <c r="DLQ53" s="297"/>
      <c r="DLR53" s="297"/>
      <c r="DLS53" s="297"/>
      <c r="DLT53" s="297"/>
      <c r="DLU53" s="297"/>
      <c r="DLV53" s="297"/>
      <c r="DLW53" s="297"/>
      <c r="DLX53" s="297"/>
      <c r="DLY53" s="297"/>
      <c r="DLZ53" s="297"/>
      <c r="DMA53" s="297"/>
      <c r="DMB53" s="297"/>
      <c r="DMC53" s="297"/>
      <c r="DMD53" s="297"/>
      <c r="DME53" s="297"/>
      <c r="DMF53" s="297"/>
      <c r="DMG53" s="297"/>
      <c r="DMH53" s="297"/>
      <c r="DMI53" s="297"/>
      <c r="DMJ53" s="297"/>
      <c r="DMK53" s="297"/>
      <c r="DML53" s="297"/>
      <c r="DMM53" s="297"/>
      <c r="DMN53" s="297"/>
      <c r="DMO53" s="297"/>
      <c r="DMP53" s="297"/>
      <c r="DMQ53" s="297"/>
      <c r="DMR53" s="297"/>
      <c r="DMS53" s="297"/>
      <c r="DMT53" s="297"/>
      <c r="DMU53" s="297"/>
      <c r="DMV53" s="297"/>
      <c r="DMW53" s="297"/>
      <c r="DMX53" s="297"/>
      <c r="DMY53" s="297"/>
      <c r="DMZ53" s="297"/>
      <c r="DNA53" s="297"/>
      <c r="DNB53" s="297"/>
      <c r="DNC53" s="297"/>
      <c r="DND53" s="297"/>
      <c r="DNE53" s="297"/>
      <c r="DNF53" s="297"/>
      <c r="DNG53" s="297"/>
      <c r="DNH53" s="297"/>
      <c r="DNI53" s="297"/>
      <c r="DNJ53" s="297"/>
      <c r="DNK53" s="297"/>
      <c r="DNL53" s="297"/>
      <c r="DNM53" s="297"/>
      <c r="DNN53" s="297"/>
      <c r="DNO53" s="297"/>
      <c r="DNP53" s="297"/>
      <c r="DNQ53" s="297"/>
      <c r="DNR53" s="297"/>
      <c r="DNS53" s="297"/>
      <c r="DNT53" s="297"/>
      <c r="DNU53" s="297"/>
      <c r="DNV53" s="297"/>
      <c r="DNW53" s="297"/>
      <c r="DNX53" s="297"/>
      <c r="DNY53" s="297"/>
      <c r="DNZ53" s="297"/>
      <c r="DOA53" s="297"/>
      <c r="DOB53" s="297"/>
      <c r="DOC53" s="297"/>
      <c r="DOD53" s="297"/>
      <c r="DOE53" s="297"/>
      <c r="DOF53" s="297"/>
      <c r="DOG53" s="297"/>
      <c r="DOH53" s="297"/>
      <c r="DOI53" s="297"/>
      <c r="DOJ53" s="297"/>
      <c r="DOK53" s="297"/>
      <c r="DOL53" s="297"/>
      <c r="DOM53" s="297"/>
      <c r="DON53" s="297"/>
      <c r="DOO53" s="297"/>
      <c r="DOP53" s="297"/>
      <c r="DOQ53" s="297"/>
      <c r="DOR53" s="297"/>
      <c r="DOS53" s="297"/>
      <c r="DOT53" s="297"/>
      <c r="DOU53" s="297"/>
      <c r="DOV53" s="297"/>
      <c r="DOW53" s="297"/>
      <c r="DOX53" s="297"/>
      <c r="DOY53" s="297"/>
      <c r="DOZ53" s="297"/>
      <c r="DPA53" s="297"/>
      <c r="DPB53" s="297"/>
      <c r="DPC53" s="297"/>
      <c r="DPD53" s="297"/>
      <c r="DPE53" s="297"/>
      <c r="DPF53" s="297"/>
      <c r="DPG53" s="297"/>
      <c r="DPH53" s="297"/>
      <c r="DPI53" s="297"/>
      <c r="DPJ53" s="297"/>
      <c r="DPK53" s="297"/>
      <c r="DPL53" s="297"/>
      <c r="DPM53" s="297"/>
      <c r="DPN53" s="297"/>
      <c r="DPO53" s="297"/>
      <c r="DPP53" s="297"/>
      <c r="DPQ53" s="297"/>
      <c r="DPR53" s="297"/>
      <c r="DPS53" s="297"/>
      <c r="DPT53" s="297"/>
      <c r="DPU53" s="297"/>
      <c r="DPV53" s="297"/>
      <c r="DPW53" s="297"/>
      <c r="DPX53" s="297"/>
      <c r="DPY53" s="297"/>
      <c r="DPZ53" s="297"/>
      <c r="DQA53" s="297"/>
      <c r="DQB53" s="297"/>
      <c r="DQC53" s="297"/>
      <c r="DQD53" s="297"/>
      <c r="DQE53" s="297"/>
      <c r="DQF53" s="297"/>
      <c r="DQG53" s="297"/>
      <c r="DQH53" s="297"/>
      <c r="DQI53" s="297"/>
      <c r="DQJ53" s="297"/>
      <c r="DQK53" s="297"/>
      <c r="DQL53" s="297"/>
      <c r="DQM53" s="297"/>
      <c r="DQN53" s="297"/>
      <c r="DQO53" s="297"/>
      <c r="DQP53" s="297"/>
      <c r="DQQ53" s="297"/>
      <c r="DQR53" s="297"/>
      <c r="DQS53" s="297"/>
      <c r="DQT53" s="297"/>
      <c r="DQU53" s="297"/>
      <c r="DQV53" s="297"/>
      <c r="DQW53" s="297"/>
      <c r="DQX53" s="297"/>
      <c r="DQY53" s="297"/>
      <c r="DQZ53" s="297"/>
      <c r="DRA53" s="297"/>
      <c r="DRB53" s="297"/>
      <c r="DRC53" s="297"/>
      <c r="DRD53" s="297"/>
      <c r="DRE53" s="297"/>
      <c r="DRF53" s="297"/>
      <c r="DRG53" s="297"/>
      <c r="DRH53" s="297"/>
      <c r="DRI53" s="297"/>
      <c r="DRJ53" s="297"/>
      <c r="DRK53" s="297"/>
      <c r="DRL53" s="297"/>
      <c r="DRM53" s="297"/>
      <c r="DRN53" s="297"/>
      <c r="DRO53" s="297"/>
      <c r="DRP53" s="297"/>
      <c r="DRQ53" s="297"/>
      <c r="DRR53" s="297"/>
      <c r="DRS53" s="297"/>
      <c r="DRT53" s="297"/>
      <c r="DRU53" s="297"/>
      <c r="DRV53" s="297"/>
      <c r="DRW53" s="297"/>
      <c r="DRX53" s="297"/>
      <c r="DRY53" s="297"/>
      <c r="DRZ53" s="297"/>
      <c r="DSA53" s="297"/>
      <c r="DSB53" s="297"/>
      <c r="DSC53" s="297"/>
      <c r="DSD53" s="297"/>
      <c r="DSE53" s="297"/>
      <c r="DSF53" s="297"/>
      <c r="DSG53" s="297"/>
      <c r="DSH53" s="297"/>
      <c r="DSI53" s="297"/>
      <c r="DSJ53" s="297"/>
      <c r="DSK53" s="297"/>
      <c r="DSL53" s="297"/>
      <c r="DSM53" s="297"/>
      <c r="DSN53" s="297"/>
      <c r="DSO53" s="297"/>
      <c r="DSP53" s="297"/>
      <c r="DSQ53" s="297"/>
      <c r="DSR53" s="297"/>
      <c r="DSS53" s="297"/>
      <c r="DST53" s="297"/>
      <c r="DSU53" s="297"/>
      <c r="DSV53" s="297"/>
      <c r="DSW53" s="297"/>
      <c r="DSX53" s="297"/>
      <c r="DSY53" s="297"/>
      <c r="DSZ53" s="297"/>
      <c r="DTA53" s="297"/>
      <c r="DTB53" s="297"/>
      <c r="DTC53" s="297"/>
      <c r="DTD53" s="297"/>
      <c r="DTE53" s="297"/>
      <c r="DTF53" s="297"/>
      <c r="DTG53" s="297"/>
      <c r="DTH53" s="297"/>
      <c r="DTI53" s="297"/>
      <c r="DTJ53" s="297"/>
      <c r="DTK53" s="297"/>
      <c r="DTL53" s="297"/>
      <c r="DTM53" s="297"/>
      <c r="DTN53" s="297"/>
      <c r="DTO53" s="297"/>
      <c r="DTP53" s="297"/>
      <c r="DTQ53" s="297"/>
      <c r="DTR53" s="297"/>
      <c r="DTS53" s="297"/>
      <c r="DTT53" s="297"/>
      <c r="DTU53" s="297"/>
      <c r="DTV53" s="297"/>
      <c r="DTW53" s="297"/>
      <c r="DTX53" s="297"/>
      <c r="DTY53" s="297"/>
      <c r="DTZ53" s="297"/>
      <c r="DUA53" s="297"/>
      <c r="DUB53" s="297"/>
      <c r="DUC53" s="297"/>
      <c r="DUD53" s="297"/>
      <c r="DUE53" s="297"/>
      <c r="DUF53" s="297"/>
      <c r="DUG53" s="297"/>
      <c r="DUH53" s="297"/>
      <c r="DUI53" s="297"/>
      <c r="DUJ53" s="297"/>
      <c r="DUK53" s="297"/>
      <c r="DUL53" s="297"/>
      <c r="DUM53" s="297"/>
      <c r="DUN53" s="297"/>
      <c r="DUO53" s="297"/>
      <c r="DUP53" s="297"/>
      <c r="DUQ53" s="297"/>
      <c r="DUR53" s="297"/>
      <c r="DUS53" s="297"/>
      <c r="DUT53" s="297"/>
      <c r="DUU53" s="297"/>
      <c r="DUV53" s="297"/>
      <c r="DUW53" s="297"/>
      <c r="DUX53" s="297"/>
      <c r="DUY53" s="297"/>
      <c r="DUZ53" s="297"/>
      <c r="DVA53" s="297"/>
      <c r="DVB53" s="297"/>
      <c r="DVC53" s="297"/>
      <c r="DVD53" s="297"/>
      <c r="DVE53" s="297"/>
      <c r="DVF53" s="297"/>
      <c r="DVG53" s="297"/>
      <c r="DVH53" s="297"/>
      <c r="DVI53" s="297"/>
      <c r="DVJ53" s="297"/>
      <c r="DVK53" s="297"/>
      <c r="DVL53" s="297"/>
      <c r="DVM53" s="297"/>
      <c r="DVN53" s="297"/>
      <c r="DVO53" s="297"/>
      <c r="DVP53" s="297"/>
      <c r="DVQ53" s="297"/>
      <c r="DVR53" s="297"/>
      <c r="DVS53" s="297"/>
      <c r="DVT53" s="297"/>
      <c r="DVU53" s="297"/>
      <c r="DVV53" s="297"/>
      <c r="DVW53" s="297"/>
      <c r="DVX53" s="297"/>
      <c r="DVY53" s="297"/>
      <c r="DVZ53" s="297"/>
      <c r="DWA53" s="297"/>
      <c r="DWB53" s="297"/>
      <c r="DWC53" s="297"/>
      <c r="DWD53" s="297"/>
      <c r="DWE53" s="297"/>
      <c r="DWF53" s="297"/>
      <c r="DWG53" s="297"/>
      <c r="DWH53" s="297"/>
      <c r="DWI53" s="297"/>
      <c r="DWJ53" s="297"/>
      <c r="DWK53" s="297"/>
      <c r="DWL53" s="297"/>
      <c r="DWM53" s="297"/>
      <c r="DWN53" s="297"/>
      <c r="DWO53" s="297"/>
      <c r="DWP53" s="297"/>
      <c r="DWQ53" s="297"/>
      <c r="DWR53" s="297"/>
      <c r="DWS53" s="297"/>
      <c r="DWT53" s="297"/>
      <c r="DWU53" s="297"/>
      <c r="DWV53" s="297"/>
      <c r="DWW53" s="297"/>
      <c r="DWX53" s="297"/>
      <c r="DWY53" s="297"/>
      <c r="DWZ53" s="297"/>
      <c r="DXA53" s="297"/>
      <c r="DXB53" s="297"/>
      <c r="DXC53" s="297"/>
      <c r="DXD53" s="297"/>
      <c r="DXE53" s="297"/>
      <c r="DXF53" s="297"/>
      <c r="DXG53" s="297"/>
      <c r="DXH53" s="297"/>
      <c r="DXI53" s="297"/>
      <c r="DXJ53" s="297"/>
      <c r="DXK53" s="297"/>
      <c r="DXL53" s="297"/>
      <c r="DXM53" s="297"/>
      <c r="DXN53" s="297"/>
      <c r="DXO53" s="297"/>
      <c r="DXP53" s="297"/>
      <c r="DXQ53" s="297"/>
      <c r="DXR53" s="297"/>
      <c r="DXS53" s="297"/>
      <c r="DXT53" s="297"/>
      <c r="DXU53" s="297"/>
      <c r="DXV53" s="297"/>
      <c r="DXW53" s="297"/>
      <c r="DXX53" s="297"/>
      <c r="DXY53" s="297"/>
      <c r="DXZ53" s="297"/>
      <c r="DYA53" s="297"/>
      <c r="DYB53" s="297"/>
      <c r="DYC53" s="297"/>
      <c r="DYD53" s="297"/>
      <c r="DYE53" s="297"/>
      <c r="DYF53" s="297"/>
      <c r="DYG53" s="297"/>
      <c r="DYH53" s="297"/>
      <c r="DYI53" s="297"/>
      <c r="DYJ53" s="297"/>
      <c r="DYK53" s="297"/>
      <c r="DYL53" s="297"/>
      <c r="DYM53" s="297"/>
      <c r="DYN53" s="297"/>
      <c r="DYO53" s="297"/>
      <c r="DYP53" s="297"/>
      <c r="DYQ53" s="297"/>
      <c r="DYR53" s="297"/>
      <c r="DYS53" s="297"/>
      <c r="DYT53" s="297"/>
      <c r="DYU53" s="297"/>
      <c r="DYV53" s="297"/>
      <c r="DYW53" s="297"/>
      <c r="DYX53" s="297"/>
      <c r="DYY53" s="297"/>
      <c r="DYZ53" s="297"/>
      <c r="DZA53" s="297"/>
      <c r="DZB53" s="297"/>
      <c r="DZC53" s="297"/>
      <c r="DZD53" s="297"/>
      <c r="DZE53" s="297"/>
      <c r="DZF53" s="297"/>
      <c r="DZG53" s="297"/>
      <c r="DZH53" s="297"/>
      <c r="DZI53" s="297"/>
      <c r="DZJ53" s="297"/>
      <c r="DZK53" s="297"/>
      <c r="DZL53" s="297"/>
      <c r="DZM53" s="297"/>
      <c r="DZN53" s="297"/>
      <c r="DZO53" s="297"/>
      <c r="DZP53" s="297"/>
      <c r="DZQ53" s="297"/>
      <c r="DZR53" s="297"/>
      <c r="DZS53" s="297"/>
      <c r="DZT53" s="297"/>
      <c r="DZU53" s="297"/>
      <c r="DZV53" s="297"/>
      <c r="DZW53" s="297"/>
      <c r="DZX53" s="297"/>
      <c r="DZY53" s="297"/>
      <c r="DZZ53" s="297"/>
      <c r="EAA53" s="297"/>
      <c r="EAB53" s="297"/>
      <c r="EAC53" s="297"/>
      <c r="EAD53" s="297"/>
      <c r="EAE53" s="297"/>
      <c r="EAF53" s="297"/>
      <c r="EAG53" s="297"/>
      <c r="EAH53" s="297"/>
      <c r="EAI53" s="297"/>
      <c r="EAJ53" s="297"/>
      <c r="EAK53" s="297"/>
      <c r="EAL53" s="297"/>
      <c r="EAM53" s="297"/>
      <c r="EAN53" s="297"/>
      <c r="EAO53" s="297"/>
      <c r="EAP53" s="297"/>
      <c r="EAQ53" s="297"/>
      <c r="EAR53" s="297"/>
      <c r="EAS53" s="297"/>
      <c r="EAT53" s="297"/>
      <c r="EAU53" s="297"/>
      <c r="EAV53" s="297"/>
      <c r="EAW53" s="297"/>
      <c r="EAX53" s="297"/>
      <c r="EAY53" s="297"/>
      <c r="EAZ53" s="297"/>
      <c r="EBA53" s="297"/>
      <c r="EBB53" s="297"/>
      <c r="EBC53" s="297"/>
      <c r="EBD53" s="297"/>
      <c r="EBE53" s="297"/>
      <c r="EBF53" s="297"/>
      <c r="EBG53" s="297"/>
      <c r="EBH53" s="297"/>
      <c r="EBI53" s="297"/>
      <c r="EBJ53" s="297"/>
      <c r="EBK53" s="297"/>
      <c r="EBL53" s="297"/>
      <c r="EBM53" s="297"/>
      <c r="EBN53" s="297"/>
      <c r="EBO53" s="297"/>
      <c r="EBP53" s="297"/>
      <c r="EBQ53" s="297"/>
      <c r="EBR53" s="297"/>
      <c r="EBS53" s="297"/>
      <c r="EBT53" s="297"/>
      <c r="EBU53" s="297"/>
      <c r="EBV53" s="297"/>
      <c r="EBW53" s="297"/>
      <c r="EBX53" s="297"/>
      <c r="EBY53" s="297"/>
      <c r="EBZ53" s="297"/>
      <c r="ECA53" s="297"/>
      <c r="ECB53" s="297"/>
      <c r="ECC53" s="297"/>
      <c r="ECD53" s="297"/>
      <c r="ECE53" s="297"/>
      <c r="ECF53" s="297"/>
      <c r="ECG53" s="297"/>
      <c r="ECH53" s="297"/>
      <c r="ECI53" s="297"/>
      <c r="ECJ53" s="297"/>
      <c r="ECK53" s="297"/>
      <c r="ECL53" s="297"/>
      <c r="ECM53" s="297"/>
      <c r="ECN53" s="297"/>
      <c r="ECO53" s="297"/>
      <c r="ECP53" s="297"/>
      <c r="ECQ53" s="297"/>
      <c r="ECR53" s="297"/>
      <c r="ECS53" s="297"/>
      <c r="ECT53" s="297"/>
      <c r="ECU53" s="297"/>
      <c r="ECV53" s="297"/>
      <c r="ECW53" s="297"/>
      <c r="ECX53" s="297"/>
      <c r="ECY53" s="297"/>
      <c r="ECZ53" s="297"/>
      <c r="EDA53" s="297"/>
      <c r="EDB53" s="297"/>
      <c r="EDC53" s="297"/>
      <c r="EDD53" s="297"/>
      <c r="EDE53" s="297"/>
      <c r="EDF53" s="297"/>
      <c r="EDG53" s="297"/>
      <c r="EDH53" s="297"/>
      <c r="EDI53" s="297"/>
      <c r="EDJ53" s="297"/>
      <c r="EDK53" s="297"/>
      <c r="EDL53" s="297"/>
      <c r="EDM53" s="297"/>
      <c r="EDN53" s="297"/>
      <c r="EDO53" s="297"/>
      <c r="EDP53" s="297"/>
      <c r="EDQ53" s="297"/>
      <c r="EDR53" s="297"/>
      <c r="EDS53" s="297"/>
      <c r="EDT53" s="297"/>
      <c r="EDU53" s="297"/>
      <c r="EDV53" s="297"/>
      <c r="EDW53" s="297"/>
      <c r="EDX53" s="297"/>
      <c r="EDY53" s="297"/>
      <c r="EDZ53" s="297"/>
      <c r="EEA53" s="297"/>
      <c r="EEB53" s="297"/>
      <c r="EEC53" s="297"/>
      <c r="EED53" s="297"/>
      <c r="EEE53" s="297"/>
      <c r="EEF53" s="297"/>
      <c r="EEG53" s="297"/>
      <c r="EEH53" s="297"/>
      <c r="EEI53" s="297"/>
      <c r="EEJ53" s="297"/>
      <c r="EEK53" s="297"/>
      <c r="EEL53" s="297"/>
      <c r="EEM53" s="297"/>
      <c r="EEN53" s="297"/>
      <c r="EEO53" s="297"/>
      <c r="EEP53" s="297"/>
      <c r="EEQ53" s="297"/>
      <c r="EER53" s="297"/>
      <c r="EES53" s="297"/>
      <c r="EET53" s="297"/>
      <c r="EEU53" s="297"/>
      <c r="EEV53" s="297"/>
      <c r="EEW53" s="297"/>
      <c r="EEX53" s="297"/>
      <c r="EEY53" s="297"/>
      <c r="EEZ53" s="297"/>
      <c r="EFA53" s="297"/>
      <c r="EFB53" s="297"/>
      <c r="EFC53" s="297"/>
      <c r="EFD53" s="297"/>
      <c r="EFE53" s="297"/>
      <c r="EFF53" s="297"/>
      <c r="EFG53" s="297"/>
      <c r="EFH53" s="297"/>
      <c r="EFI53" s="297"/>
      <c r="EFJ53" s="297"/>
      <c r="EFK53" s="297"/>
      <c r="EFL53" s="297"/>
      <c r="EFM53" s="297"/>
      <c r="EFN53" s="297"/>
      <c r="EFO53" s="297"/>
      <c r="EFP53" s="297"/>
      <c r="EFQ53" s="297"/>
      <c r="EFR53" s="297"/>
      <c r="EFS53" s="297"/>
      <c r="EFT53" s="297"/>
      <c r="EFU53" s="297"/>
      <c r="EFV53" s="297"/>
      <c r="EFW53" s="297"/>
      <c r="EFX53" s="297"/>
      <c r="EFY53" s="297"/>
      <c r="EFZ53" s="297"/>
      <c r="EGA53" s="297"/>
      <c r="EGB53" s="297"/>
      <c r="EGC53" s="297"/>
      <c r="EGD53" s="297"/>
      <c r="EGE53" s="297"/>
      <c r="EGF53" s="297"/>
      <c r="EGG53" s="297"/>
      <c r="EGH53" s="297"/>
      <c r="EGI53" s="297"/>
      <c r="EGJ53" s="297"/>
      <c r="EGK53" s="297"/>
      <c r="EGL53" s="297"/>
      <c r="EGM53" s="297"/>
      <c r="EGN53" s="297"/>
      <c r="EGO53" s="297"/>
      <c r="EGP53" s="297"/>
      <c r="EGQ53" s="297"/>
      <c r="EGR53" s="297"/>
      <c r="EGS53" s="297"/>
      <c r="EGT53" s="297"/>
      <c r="EGU53" s="297"/>
      <c r="EGV53" s="297"/>
      <c r="EGW53" s="297"/>
      <c r="EGX53" s="297"/>
      <c r="EGY53" s="297"/>
      <c r="EGZ53" s="297"/>
      <c r="EHA53" s="297"/>
      <c r="EHB53" s="297"/>
      <c r="EHC53" s="297"/>
      <c r="EHD53" s="297"/>
      <c r="EHE53" s="297"/>
      <c r="EHF53" s="297"/>
      <c r="EHG53" s="297"/>
      <c r="EHH53" s="297"/>
      <c r="EHI53" s="297"/>
      <c r="EHJ53" s="297"/>
      <c r="EHK53" s="297"/>
      <c r="EHL53" s="297"/>
      <c r="EHM53" s="297"/>
      <c r="EHN53" s="297"/>
      <c r="EHO53" s="297"/>
      <c r="EHP53" s="297"/>
      <c r="EHQ53" s="297"/>
      <c r="EHR53" s="297"/>
      <c r="EHS53" s="297"/>
      <c r="EHT53" s="297"/>
      <c r="EHU53" s="297"/>
      <c r="EHV53" s="297"/>
      <c r="EHW53" s="297"/>
      <c r="EHX53" s="297"/>
      <c r="EHY53" s="297"/>
      <c r="EHZ53" s="297"/>
      <c r="EIA53" s="297"/>
      <c r="EIB53" s="297"/>
      <c r="EIC53" s="297"/>
      <c r="EID53" s="297"/>
      <c r="EIE53" s="297"/>
      <c r="EIF53" s="297"/>
      <c r="EIG53" s="297"/>
      <c r="EIH53" s="297"/>
      <c r="EII53" s="297"/>
      <c r="EIJ53" s="297"/>
      <c r="EIK53" s="297"/>
      <c r="EIL53" s="297"/>
      <c r="EIM53" s="297"/>
      <c r="EIN53" s="297"/>
      <c r="EIO53" s="297"/>
      <c r="EIP53" s="297"/>
      <c r="EIQ53" s="297"/>
      <c r="EIR53" s="297"/>
      <c r="EIS53" s="297"/>
      <c r="EIT53" s="297"/>
      <c r="EIU53" s="297"/>
      <c r="EIV53" s="297"/>
      <c r="EIW53" s="297"/>
      <c r="EIX53" s="297"/>
      <c r="EIY53" s="297"/>
      <c r="EIZ53" s="297"/>
      <c r="EJA53" s="297"/>
      <c r="EJB53" s="297"/>
      <c r="EJC53" s="297"/>
      <c r="EJD53" s="297"/>
      <c r="EJE53" s="297"/>
      <c r="EJF53" s="297"/>
      <c r="EJG53" s="297"/>
      <c r="EJH53" s="297"/>
      <c r="EJI53" s="297"/>
      <c r="EJJ53" s="297"/>
      <c r="EJK53" s="297"/>
      <c r="EJL53" s="297"/>
      <c r="EJM53" s="297"/>
      <c r="EJN53" s="297"/>
      <c r="EJO53" s="297"/>
      <c r="EJP53" s="297"/>
      <c r="EJQ53" s="297"/>
      <c r="EJR53" s="297"/>
      <c r="EJS53" s="297"/>
      <c r="EJT53" s="297"/>
      <c r="EJU53" s="297"/>
      <c r="EJV53" s="297"/>
      <c r="EJW53" s="297"/>
      <c r="EJX53" s="297"/>
      <c r="EJY53" s="297"/>
      <c r="EJZ53" s="297"/>
      <c r="EKA53" s="297"/>
      <c r="EKB53" s="297"/>
      <c r="EKC53" s="297"/>
      <c r="EKD53" s="297"/>
      <c r="EKE53" s="297"/>
      <c r="EKF53" s="297"/>
      <c r="EKG53" s="297"/>
      <c r="EKH53" s="297"/>
      <c r="EKI53" s="297"/>
      <c r="EKJ53" s="297"/>
      <c r="EKK53" s="297"/>
      <c r="EKL53" s="297"/>
      <c r="EKM53" s="297"/>
      <c r="EKN53" s="297"/>
      <c r="EKO53" s="297"/>
      <c r="EKP53" s="297"/>
      <c r="EKQ53" s="297"/>
      <c r="EKR53" s="297"/>
      <c r="EKS53" s="297"/>
      <c r="EKT53" s="297"/>
      <c r="EKU53" s="297"/>
      <c r="EKV53" s="297"/>
      <c r="EKW53" s="297"/>
      <c r="EKX53" s="297"/>
      <c r="EKY53" s="297"/>
      <c r="EKZ53" s="297"/>
      <c r="ELA53" s="297"/>
      <c r="ELB53" s="297"/>
      <c r="ELC53" s="297"/>
      <c r="ELD53" s="297"/>
      <c r="ELE53" s="297"/>
      <c r="ELF53" s="297"/>
      <c r="ELG53" s="297"/>
      <c r="ELH53" s="297"/>
      <c r="ELI53" s="297"/>
      <c r="ELJ53" s="297"/>
      <c r="ELK53" s="297"/>
      <c r="ELL53" s="297"/>
      <c r="ELM53" s="297"/>
      <c r="ELN53" s="297"/>
      <c r="ELO53" s="297"/>
      <c r="ELP53" s="297"/>
      <c r="ELQ53" s="297"/>
      <c r="ELR53" s="297"/>
      <c r="ELS53" s="297"/>
      <c r="ELT53" s="297"/>
      <c r="ELU53" s="297"/>
      <c r="ELV53" s="297"/>
      <c r="ELW53" s="297"/>
      <c r="ELX53" s="297"/>
      <c r="ELY53" s="297"/>
      <c r="ELZ53" s="297"/>
      <c r="EMA53" s="297"/>
      <c r="EMB53" s="297"/>
      <c r="EMC53" s="297"/>
      <c r="EMD53" s="297"/>
      <c r="EME53" s="297"/>
      <c r="EMF53" s="297"/>
      <c r="EMG53" s="297"/>
      <c r="EMH53" s="297"/>
      <c r="EMI53" s="297"/>
      <c r="EMJ53" s="297"/>
      <c r="EMK53" s="297"/>
      <c r="EML53" s="297"/>
      <c r="EMM53" s="297"/>
      <c r="EMN53" s="297"/>
      <c r="EMO53" s="297"/>
      <c r="EMP53" s="297"/>
      <c r="EMQ53" s="297"/>
      <c r="EMR53" s="297"/>
      <c r="EMS53" s="297"/>
      <c r="EMT53" s="297"/>
      <c r="EMU53" s="297"/>
      <c r="EMV53" s="297"/>
      <c r="EMW53" s="297"/>
      <c r="EMX53" s="297"/>
      <c r="EMY53" s="297"/>
      <c r="EMZ53" s="297"/>
      <c r="ENA53" s="297"/>
      <c r="ENB53" s="297"/>
      <c r="ENC53" s="297"/>
      <c r="END53" s="297"/>
      <c r="ENE53" s="297"/>
      <c r="ENF53" s="297"/>
      <c r="ENG53" s="297"/>
      <c r="ENH53" s="297"/>
      <c r="ENI53" s="297"/>
      <c r="ENJ53" s="297"/>
      <c r="ENK53" s="297"/>
      <c r="ENL53" s="297"/>
      <c r="ENM53" s="297"/>
      <c r="ENN53" s="297"/>
      <c r="ENO53" s="297"/>
      <c r="ENP53" s="297"/>
      <c r="ENQ53" s="297"/>
      <c r="ENR53" s="297"/>
      <c r="ENS53" s="297"/>
      <c r="ENT53" s="297"/>
      <c r="ENU53" s="297"/>
      <c r="ENV53" s="297"/>
      <c r="ENW53" s="297"/>
      <c r="ENX53" s="297"/>
      <c r="ENY53" s="297"/>
      <c r="ENZ53" s="297"/>
      <c r="EOA53" s="297"/>
      <c r="EOB53" s="297"/>
      <c r="EOC53" s="297"/>
      <c r="EOD53" s="297"/>
      <c r="EOE53" s="297"/>
      <c r="EOF53" s="297"/>
      <c r="EOG53" s="297"/>
      <c r="EOH53" s="297"/>
      <c r="EOI53" s="297"/>
      <c r="EOJ53" s="297"/>
      <c r="EOK53" s="297"/>
      <c r="EOL53" s="297"/>
      <c r="EOM53" s="297"/>
      <c r="EON53" s="297"/>
      <c r="EOO53" s="297"/>
      <c r="EOP53" s="297"/>
      <c r="EOQ53" s="297"/>
      <c r="EOR53" s="297"/>
      <c r="EOS53" s="297"/>
      <c r="EOT53" s="297"/>
      <c r="EOU53" s="297"/>
      <c r="EOV53" s="297"/>
      <c r="EOW53" s="297"/>
      <c r="EOX53" s="297"/>
      <c r="EOY53" s="297"/>
      <c r="EOZ53" s="297"/>
      <c r="EPA53" s="297"/>
      <c r="EPB53" s="297"/>
      <c r="EPC53" s="297"/>
      <c r="EPD53" s="297"/>
      <c r="EPE53" s="297"/>
      <c r="EPF53" s="297"/>
      <c r="EPG53" s="297"/>
      <c r="EPH53" s="297"/>
      <c r="EPI53" s="297"/>
      <c r="EPJ53" s="297"/>
      <c r="EPK53" s="297"/>
      <c r="EPL53" s="297"/>
      <c r="EPM53" s="297"/>
      <c r="EPN53" s="297"/>
      <c r="EPO53" s="297"/>
      <c r="EPP53" s="297"/>
      <c r="EPQ53" s="297"/>
      <c r="EPR53" s="297"/>
      <c r="EPS53" s="297"/>
      <c r="EPT53" s="297"/>
      <c r="EPU53" s="297"/>
      <c r="EPV53" s="297"/>
      <c r="EPW53" s="297"/>
      <c r="EPX53" s="297"/>
      <c r="EPY53" s="297"/>
      <c r="EPZ53" s="297"/>
      <c r="EQA53" s="297"/>
      <c r="EQB53" s="297"/>
      <c r="EQC53" s="297"/>
      <c r="EQD53" s="297"/>
      <c r="EQE53" s="297"/>
      <c r="EQF53" s="297"/>
      <c r="EQG53" s="297"/>
      <c r="EQH53" s="297"/>
      <c r="EQI53" s="297"/>
      <c r="EQJ53" s="297"/>
      <c r="EQK53" s="297"/>
      <c r="EQL53" s="297"/>
      <c r="EQM53" s="297"/>
      <c r="EQN53" s="297"/>
      <c r="EQO53" s="297"/>
      <c r="EQP53" s="297"/>
      <c r="EQQ53" s="297"/>
      <c r="EQR53" s="297"/>
      <c r="EQS53" s="297"/>
      <c r="EQT53" s="297"/>
      <c r="EQU53" s="297"/>
      <c r="EQV53" s="297"/>
      <c r="EQW53" s="297"/>
      <c r="EQX53" s="297"/>
      <c r="EQY53" s="297"/>
      <c r="EQZ53" s="297"/>
      <c r="ERA53" s="297"/>
      <c r="ERB53" s="297"/>
      <c r="ERC53" s="297"/>
      <c r="ERD53" s="297"/>
      <c r="ERE53" s="297"/>
      <c r="ERF53" s="297"/>
      <c r="ERG53" s="297"/>
      <c r="ERH53" s="297"/>
      <c r="ERI53" s="297"/>
      <c r="ERJ53" s="297"/>
      <c r="ERK53" s="297"/>
      <c r="ERL53" s="297"/>
      <c r="ERM53" s="297"/>
      <c r="ERN53" s="297"/>
      <c r="ERO53" s="297"/>
      <c r="ERP53" s="297"/>
      <c r="ERQ53" s="297"/>
      <c r="ERR53" s="297"/>
      <c r="ERS53" s="297"/>
      <c r="ERT53" s="297"/>
      <c r="ERU53" s="297"/>
      <c r="ERV53" s="297"/>
      <c r="ERW53" s="297"/>
      <c r="ERX53" s="297"/>
      <c r="ERY53" s="297"/>
      <c r="ERZ53" s="297"/>
      <c r="ESA53" s="297"/>
      <c r="ESB53" s="297"/>
      <c r="ESC53" s="297"/>
      <c r="ESD53" s="297"/>
      <c r="ESE53" s="297"/>
      <c r="ESF53" s="297"/>
      <c r="ESG53" s="297"/>
      <c r="ESH53" s="297"/>
      <c r="ESI53" s="297"/>
      <c r="ESJ53" s="297"/>
      <c r="ESK53" s="297"/>
      <c r="ESL53" s="297"/>
      <c r="ESM53" s="297"/>
      <c r="ESN53" s="297"/>
      <c r="ESO53" s="297"/>
      <c r="ESP53" s="297"/>
      <c r="ESQ53" s="297"/>
      <c r="ESR53" s="297"/>
      <c r="ESS53" s="297"/>
      <c r="EST53" s="297"/>
      <c r="ESU53" s="297"/>
      <c r="ESV53" s="297"/>
      <c r="ESW53" s="297"/>
      <c r="ESX53" s="297"/>
      <c r="ESY53" s="297"/>
      <c r="ESZ53" s="297"/>
      <c r="ETA53" s="297"/>
      <c r="ETB53" s="297"/>
      <c r="ETC53" s="297"/>
      <c r="ETD53" s="297"/>
      <c r="ETE53" s="297"/>
      <c r="ETF53" s="297"/>
      <c r="ETG53" s="297"/>
      <c r="ETH53" s="297"/>
      <c r="ETI53" s="297"/>
      <c r="ETJ53" s="297"/>
      <c r="ETK53" s="297"/>
      <c r="ETL53" s="297"/>
      <c r="ETM53" s="297"/>
      <c r="ETN53" s="297"/>
      <c r="ETO53" s="297"/>
      <c r="ETP53" s="297"/>
      <c r="ETQ53" s="297"/>
      <c r="ETR53" s="297"/>
      <c r="ETS53" s="297"/>
      <c r="ETT53" s="297"/>
      <c r="ETU53" s="297"/>
      <c r="ETV53" s="297"/>
      <c r="ETW53" s="297"/>
      <c r="ETX53" s="297"/>
      <c r="ETY53" s="297"/>
      <c r="ETZ53" s="297"/>
      <c r="EUA53" s="297"/>
      <c r="EUB53" s="297"/>
      <c r="EUC53" s="297"/>
      <c r="EUD53" s="297"/>
      <c r="EUE53" s="297"/>
      <c r="EUF53" s="297"/>
      <c r="EUG53" s="297"/>
      <c r="EUH53" s="297"/>
      <c r="EUI53" s="297"/>
      <c r="EUJ53" s="297"/>
      <c r="EUK53" s="297"/>
      <c r="EUL53" s="297"/>
      <c r="EUM53" s="297"/>
      <c r="EUN53" s="297"/>
      <c r="EUO53" s="297"/>
      <c r="EUP53" s="297"/>
      <c r="EUQ53" s="297"/>
      <c r="EUR53" s="297"/>
      <c r="EUS53" s="297"/>
      <c r="EUT53" s="297"/>
      <c r="EUU53" s="297"/>
      <c r="EUV53" s="297"/>
      <c r="EUW53" s="297"/>
      <c r="EUX53" s="297"/>
      <c r="EUY53" s="297"/>
      <c r="EUZ53" s="297"/>
      <c r="EVA53" s="297"/>
      <c r="EVB53" s="297"/>
      <c r="EVC53" s="297"/>
      <c r="EVD53" s="297"/>
      <c r="EVE53" s="297"/>
      <c r="EVF53" s="297"/>
      <c r="EVG53" s="297"/>
      <c r="EVH53" s="297"/>
      <c r="EVI53" s="297"/>
      <c r="EVJ53" s="297"/>
      <c r="EVK53" s="297"/>
      <c r="EVL53" s="297"/>
      <c r="EVM53" s="297"/>
      <c r="EVN53" s="297"/>
      <c r="EVO53" s="297"/>
      <c r="EVP53" s="297"/>
      <c r="EVQ53" s="297"/>
      <c r="EVR53" s="297"/>
      <c r="EVS53" s="297"/>
      <c r="EVT53" s="297"/>
      <c r="EVU53" s="297"/>
      <c r="EVV53" s="297"/>
      <c r="EVW53" s="297"/>
      <c r="EVX53" s="297"/>
      <c r="EVY53" s="297"/>
      <c r="EVZ53" s="297"/>
      <c r="EWA53" s="297"/>
      <c r="EWB53" s="297"/>
      <c r="EWC53" s="297"/>
      <c r="EWD53" s="297"/>
      <c r="EWE53" s="297"/>
      <c r="EWF53" s="297"/>
      <c r="EWG53" s="297"/>
      <c r="EWH53" s="297"/>
      <c r="EWI53" s="297"/>
      <c r="EWJ53" s="297"/>
      <c r="EWK53" s="297"/>
      <c r="EWL53" s="297"/>
      <c r="EWM53" s="297"/>
      <c r="EWN53" s="297"/>
      <c r="EWO53" s="297"/>
      <c r="EWP53" s="297"/>
      <c r="EWQ53" s="297"/>
      <c r="EWR53" s="297"/>
      <c r="EWS53" s="297"/>
      <c r="EWT53" s="297"/>
      <c r="EWU53" s="297"/>
      <c r="EWV53" s="297"/>
      <c r="EWW53" s="297"/>
      <c r="EWX53" s="297"/>
      <c r="EWY53" s="297"/>
      <c r="EWZ53" s="297"/>
      <c r="EXA53" s="297"/>
      <c r="EXB53" s="297"/>
      <c r="EXC53" s="297"/>
      <c r="EXD53" s="297"/>
      <c r="EXE53" s="297"/>
      <c r="EXF53" s="297"/>
      <c r="EXG53" s="297"/>
      <c r="EXH53" s="297"/>
      <c r="EXI53" s="297"/>
      <c r="EXJ53" s="297"/>
      <c r="EXK53" s="297"/>
      <c r="EXL53" s="297"/>
      <c r="EXM53" s="297"/>
      <c r="EXN53" s="297"/>
      <c r="EXO53" s="297"/>
      <c r="EXP53" s="297"/>
      <c r="EXQ53" s="297"/>
      <c r="EXR53" s="297"/>
      <c r="EXS53" s="297"/>
      <c r="EXT53" s="297"/>
      <c r="EXU53" s="297"/>
      <c r="EXV53" s="297"/>
      <c r="EXW53" s="297"/>
      <c r="EXX53" s="297"/>
      <c r="EXY53" s="297"/>
      <c r="EXZ53" s="297"/>
      <c r="EYA53" s="297"/>
      <c r="EYB53" s="297"/>
      <c r="EYC53" s="297"/>
      <c r="EYD53" s="297"/>
      <c r="EYE53" s="297"/>
      <c r="EYF53" s="297"/>
      <c r="EYG53" s="297"/>
      <c r="EYH53" s="297"/>
      <c r="EYI53" s="297"/>
      <c r="EYJ53" s="297"/>
      <c r="EYK53" s="297"/>
      <c r="EYL53" s="297"/>
      <c r="EYM53" s="297"/>
      <c r="EYN53" s="297"/>
      <c r="EYO53" s="297"/>
      <c r="EYP53" s="297"/>
      <c r="EYQ53" s="297"/>
      <c r="EYR53" s="297"/>
      <c r="EYS53" s="297"/>
      <c r="EYT53" s="297"/>
      <c r="EYU53" s="297"/>
      <c r="EYV53" s="297"/>
      <c r="EYW53" s="297"/>
      <c r="EYX53" s="297"/>
      <c r="EYY53" s="297"/>
      <c r="EYZ53" s="297"/>
      <c r="EZA53" s="297"/>
      <c r="EZB53" s="297"/>
      <c r="EZC53" s="297"/>
      <c r="EZD53" s="297"/>
      <c r="EZE53" s="297"/>
      <c r="EZF53" s="297"/>
      <c r="EZG53" s="297"/>
      <c r="EZH53" s="297"/>
      <c r="EZI53" s="297"/>
      <c r="EZJ53" s="297"/>
      <c r="EZK53" s="297"/>
      <c r="EZL53" s="297"/>
      <c r="EZM53" s="297"/>
      <c r="EZN53" s="297"/>
      <c r="EZO53" s="297"/>
      <c r="EZP53" s="297"/>
      <c r="EZQ53" s="297"/>
      <c r="EZR53" s="297"/>
      <c r="EZS53" s="297"/>
      <c r="EZT53" s="297"/>
      <c r="EZU53" s="297"/>
      <c r="EZV53" s="297"/>
      <c r="EZW53" s="297"/>
      <c r="EZX53" s="297"/>
      <c r="EZY53" s="297"/>
      <c r="EZZ53" s="297"/>
      <c r="FAA53" s="297"/>
      <c r="FAB53" s="297"/>
      <c r="FAC53" s="297"/>
      <c r="FAD53" s="297"/>
      <c r="FAE53" s="297"/>
      <c r="FAF53" s="297"/>
      <c r="FAG53" s="297"/>
      <c r="FAH53" s="297"/>
      <c r="FAI53" s="297"/>
      <c r="FAJ53" s="297"/>
      <c r="FAK53" s="297"/>
      <c r="FAL53" s="297"/>
      <c r="FAM53" s="297"/>
      <c r="FAN53" s="297"/>
      <c r="FAO53" s="297"/>
      <c r="FAP53" s="297"/>
      <c r="FAQ53" s="297"/>
      <c r="FAR53" s="297"/>
      <c r="FAS53" s="297"/>
      <c r="FAT53" s="297"/>
      <c r="FAU53" s="297"/>
      <c r="FAV53" s="297"/>
      <c r="FAW53" s="297"/>
      <c r="FAX53" s="297"/>
      <c r="FAY53" s="297"/>
      <c r="FAZ53" s="297"/>
      <c r="FBA53" s="297"/>
      <c r="FBB53" s="297"/>
      <c r="FBC53" s="297"/>
      <c r="FBD53" s="297"/>
      <c r="FBE53" s="297"/>
      <c r="FBF53" s="297"/>
      <c r="FBG53" s="297"/>
      <c r="FBH53" s="297"/>
      <c r="FBI53" s="297"/>
      <c r="FBJ53" s="297"/>
      <c r="FBK53" s="297"/>
      <c r="FBL53" s="297"/>
      <c r="FBM53" s="297"/>
      <c r="FBN53" s="297"/>
      <c r="FBO53" s="297"/>
      <c r="FBP53" s="297"/>
      <c r="FBQ53" s="297"/>
      <c r="FBR53" s="297"/>
      <c r="FBS53" s="297"/>
      <c r="FBT53" s="297"/>
      <c r="FBU53" s="297"/>
      <c r="FBV53" s="297"/>
      <c r="FBW53" s="297"/>
      <c r="FBX53" s="297"/>
      <c r="FBY53" s="297"/>
      <c r="FBZ53" s="297"/>
      <c r="FCA53" s="297"/>
      <c r="FCB53" s="297"/>
      <c r="FCC53" s="297"/>
      <c r="FCD53" s="297"/>
      <c r="FCE53" s="297"/>
      <c r="FCF53" s="297"/>
      <c r="FCG53" s="297"/>
      <c r="FCH53" s="297"/>
      <c r="FCI53" s="297"/>
      <c r="FCJ53" s="297"/>
      <c r="FCK53" s="297"/>
      <c r="FCL53" s="297"/>
      <c r="FCM53" s="297"/>
      <c r="FCN53" s="297"/>
      <c r="FCO53" s="297"/>
      <c r="FCP53" s="297"/>
      <c r="FCQ53" s="297"/>
      <c r="FCR53" s="297"/>
      <c r="FCS53" s="297"/>
      <c r="FCT53" s="297"/>
      <c r="FCU53" s="297"/>
      <c r="FCV53" s="297"/>
      <c r="FCW53" s="297"/>
      <c r="FCX53" s="297"/>
      <c r="FCY53" s="297"/>
      <c r="FCZ53" s="297"/>
      <c r="FDA53" s="297"/>
      <c r="FDB53" s="297"/>
      <c r="FDC53" s="297"/>
      <c r="FDD53" s="297"/>
      <c r="FDE53" s="297"/>
      <c r="FDF53" s="297"/>
      <c r="FDG53" s="297"/>
      <c r="FDH53" s="297"/>
      <c r="FDI53" s="297"/>
      <c r="FDJ53" s="297"/>
      <c r="FDK53" s="297"/>
      <c r="FDL53" s="297"/>
      <c r="FDM53" s="297"/>
      <c r="FDN53" s="297"/>
      <c r="FDO53" s="297"/>
      <c r="FDP53" s="297"/>
      <c r="FDQ53" s="297"/>
      <c r="FDR53" s="297"/>
      <c r="FDS53" s="297"/>
      <c r="FDT53" s="297"/>
      <c r="FDU53" s="297"/>
      <c r="FDV53" s="297"/>
      <c r="FDW53" s="297"/>
      <c r="FDX53" s="297"/>
      <c r="FDY53" s="297"/>
      <c r="FDZ53" s="297"/>
      <c r="FEA53" s="297"/>
      <c r="FEB53" s="297"/>
      <c r="FEC53" s="297"/>
      <c r="FED53" s="297"/>
      <c r="FEE53" s="297"/>
      <c r="FEF53" s="297"/>
      <c r="FEG53" s="297"/>
      <c r="FEH53" s="297"/>
      <c r="FEI53" s="297"/>
      <c r="FEJ53" s="297"/>
      <c r="FEK53" s="297"/>
      <c r="FEL53" s="297"/>
      <c r="FEM53" s="297"/>
      <c r="FEN53" s="297"/>
      <c r="FEO53" s="297"/>
      <c r="FEP53" s="297"/>
      <c r="FEQ53" s="297"/>
      <c r="FER53" s="297"/>
      <c r="FES53" s="297"/>
      <c r="FET53" s="297"/>
      <c r="FEU53" s="297"/>
      <c r="FEV53" s="297"/>
      <c r="FEW53" s="297"/>
      <c r="FEX53" s="297"/>
      <c r="FEY53" s="297"/>
      <c r="FEZ53" s="297"/>
      <c r="FFA53" s="297"/>
      <c r="FFB53" s="297"/>
      <c r="FFC53" s="297"/>
      <c r="FFD53" s="297"/>
      <c r="FFE53" s="297"/>
      <c r="FFF53" s="297"/>
      <c r="FFG53" s="297"/>
      <c r="FFH53" s="297"/>
      <c r="FFI53" s="297"/>
      <c r="FFJ53" s="297"/>
      <c r="FFK53" s="297"/>
      <c r="FFL53" s="297"/>
      <c r="FFM53" s="297"/>
      <c r="FFN53" s="297"/>
      <c r="FFO53" s="297"/>
      <c r="FFP53" s="297"/>
      <c r="FFQ53" s="297"/>
      <c r="FFR53" s="297"/>
      <c r="FFS53" s="297"/>
      <c r="FFT53" s="297"/>
      <c r="FFU53" s="297"/>
      <c r="FFV53" s="297"/>
      <c r="FFW53" s="297"/>
      <c r="FFX53" s="297"/>
      <c r="FFY53" s="297"/>
      <c r="FFZ53" s="297"/>
      <c r="FGA53" s="297"/>
      <c r="FGB53" s="297"/>
      <c r="FGC53" s="297"/>
      <c r="FGD53" s="297"/>
      <c r="FGE53" s="297"/>
      <c r="FGF53" s="297"/>
      <c r="FGG53" s="297"/>
      <c r="FGH53" s="297"/>
      <c r="FGI53" s="297"/>
      <c r="FGJ53" s="297"/>
      <c r="FGK53" s="297"/>
      <c r="FGL53" s="297"/>
      <c r="FGM53" s="297"/>
      <c r="FGN53" s="297"/>
      <c r="FGO53" s="297"/>
      <c r="FGP53" s="297"/>
      <c r="FGQ53" s="297"/>
      <c r="FGR53" s="297"/>
      <c r="FGS53" s="297"/>
      <c r="FGT53" s="297"/>
      <c r="FGU53" s="297"/>
      <c r="FGV53" s="297"/>
      <c r="FGW53" s="297"/>
      <c r="FGX53" s="297"/>
      <c r="FGY53" s="297"/>
      <c r="FGZ53" s="297"/>
      <c r="FHA53" s="297"/>
      <c r="FHB53" s="297"/>
      <c r="FHC53" s="297"/>
      <c r="FHD53" s="297"/>
      <c r="FHE53" s="297"/>
      <c r="FHF53" s="297"/>
      <c r="FHG53" s="297"/>
      <c r="FHH53" s="297"/>
      <c r="FHI53" s="297"/>
      <c r="FHJ53" s="297"/>
      <c r="FHK53" s="297"/>
      <c r="FHL53" s="297"/>
      <c r="FHM53" s="297"/>
      <c r="FHN53" s="297"/>
      <c r="FHO53" s="297"/>
      <c r="FHP53" s="297"/>
      <c r="FHQ53" s="297"/>
      <c r="FHR53" s="297"/>
      <c r="FHS53" s="297"/>
      <c r="FHT53" s="297"/>
      <c r="FHU53" s="297"/>
      <c r="FHV53" s="297"/>
      <c r="FHW53" s="297"/>
      <c r="FHX53" s="297"/>
      <c r="FHY53" s="297"/>
      <c r="FHZ53" s="297"/>
      <c r="FIA53" s="297"/>
      <c r="FIB53" s="297"/>
      <c r="FIC53" s="297"/>
      <c r="FID53" s="297"/>
      <c r="FIE53" s="297"/>
      <c r="FIF53" s="297"/>
      <c r="FIG53" s="297"/>
      <c r="FIH53" s="297"/>
      <c r="FII53" s="297"/>
      <c r="FIJ53" s="297"/>
      <c r="FIK53" s="297"/>
      <c r="FIL53" s="297"/>
      <c r="FIM53" s="297"/>
      <c r="FIN53" s="297"/>
      <c r="FIO53" s="297"/>
      <c r="FIP53" s="297"/>
      <c r="FIQ53" s="297"/>
      <c r="FIR53" s="297"/>
      <c r="FIS53" s="297"/>
      <c r="FIT53" s="297"/>
      <c r="FIU53" s="297"/>
      <c r="FIV53" s="297"/>
      <c r="FIW53" s="297"/>
      <c r="FIX53" s="297"/>
      <c r="FIY53" s="297"/>
      <c r="FIZ53" s="297"/>
      <c r="FJA53" s="297"/>
      <c r="FJB53" s="297"/>
      <c r="FJC53" s="297"/>
      <c r="FJD53" s="297"/>
      <c r="FJE53" s="297"/>
      <c r="FJF53" s="297"/>
      <c r="FJG53" s="297"/>
      <c r="FJH53" s="297"/>
      <c r="FJI53" s="297"/>
      <c r="FJJ53" s="297"/>
      <c r="FJK53" s="297"/>
      <c r="FJL53" s="297"/>
      <c r="FJM53" s="297"/>
      <c r="FJN53" s="297"/>
      <c r="FJO53" s="297"/>
      <c r="FJP53" s="297"/>
      <c r="FJQ53" s="297"/>
      <c r="FJR53" s="297"/>
      <c r="FJS53" s="297"/>
      <c r="FJT53" s="297"/>
      <c r="FJU53" s="297"/>
      <c r="FJV53" s="297"/>
      <c r="FJW53" s="297"/>
      <c r="FJX53" s="297"/>
      <c r="FJY53" s="297"/>
      <c r="FJZ53" s="297"/>
      <c r="FKA53" s="297"/>
      <c r="FKB53" s="297"/>
      <c r="FKC53" s="297"/>
      <c r="FKD53" s="297"/>
      <c r="FKE53" s="297"/>
      <c r="FKF53" s="297"/>
      <c r="FKG53" s="297"/>
      <c r="FKH53" s="297"/>
      <c r="FKI53" s="297"/>
      <c r="FKJ53" s="297"/>
      <c r="FKK53" s="297"/>
      <c r="FKL53" s="297"/>
      <c r="FKM53" s="297"/>
      <c r="FKN53" s="297"/>
      <c r="FKO53" s="297"/>
      <c r="FKP53" s="297"/>
      <c r="FKQ53" s="297"/>
      <c r="FKR53" s="297"/>
      <c r="FKS53" s="297"/>
      <c r="FKT53" s="297"/>
      <c r="FKU53" s="297"/>
      <c r="FKV53" s="297"/>
      <c r="FKW53" s="297"/>
      <c r="FKX53" s="297"/>
      <c r="FKY53" s="297"/>
      <c r="FKZ53" s="297"/>
      <c r="FLA53" s="297"/>
      <c r="FLB53" s="297"/>
      <c r="FLC53" s="297"/>
      <c r="FLD53" s="297"/>
      <c r="FLE53" s="297"/>
      <c r="FLF53" s="297"/>
      <c r="FLG53" s="297"/>
      <c r="FLH53" s="297"/>
      <c r="FLI53" s="297"/>
      <c r="FLJ53" s="297"/>
      <c r="FLK53" s="297"/>
      <c r="FLL53" s="297"/>
      <c r="FLM53" s="297"/>
      <c r="FLN53" s="297"/>
      <c r="FLO53" s="297"/>
      <c r="FLP53" s="297"/>
      <c r="FLQ53" s="297"/>
      <c r="FLR53" s="297"/>
      <c r="FLS53" s="297"/>
      <c r="FLT53" s="297"/>
      <c r="FLU53" s="297"/>
      <c r="FLV53" s="297"/>
      <c r="FLW53" s="297"/>
      <c r="FLX53" s="297"/>
      <c r="FLY53" s="297"/>
      <c r="FLZ53" s="297"/>
      <c r="FMA53" s="297"/>
      <c r="FMB53" s="297"/>
      <c r="FMC53" s="297"/>
      <c r="FMD53" s="297"/>
      <c r="FME53" s="297"/>
      <c r="FMF53" s="297"/>
      <c r="FMG53" s="297"/>
      <c r="FMH53" s="297"/>
      <c r="FMI53" s="297"/>
      <c r="FMJ53" s="297"/>
      <c r="FMK53" s="297"/>
      <c r="FML53" s="297"/>
      <c r="FMM53" s="297"/>
      <c r="FMN53" s="297"/>
      <c r="FMO53" s="297"/>
      <c r="FMP53" s="297"/>
      <c r="FMQ53" s="297"/>
      <c r="FMR53" s="297"/>
      <c r="FMS53" s="297"/>
      <c r="FMT53" s="297"/>
      <c r="FMU53" s="297"/>
      <c r="FMV53" s="297"/>
      <c r="FMW53" s="297"/>
      <c r="FMX53" s="297"/>
      <c r="FMY53" s="297"/>
      <c r="FMZ53" s="297"/>
      <c r="FNA53" s="297"/>
      <c r="FNB53" s="297"/>
      <c r="FNC53" s="297"/>
      <c r="FND53" s="297"/>
      <c r="FNE53" s="297"/>
      <c r="FNF53" s="297"/>
      <c r="FNG53" s="297"/>
      <c r="FNH53" s="297"/>
      <c r="FNI53" s="297"/>
      <c r="FNJ53" s="297"/>
      <c r="FNK53" s="297"/>
      <c r="FNL53" s="297"/>
      <c r="FNM53" s="297"/>
      <c r="FNN53" s="297"/>
      <c r="FNO53" s="297"/>
      <c r="FNP53" s="297"/>
      <c r="FNQ53" s="297"/>
      <c r="FNR53" s="297"/>
      <c r="FNS53" s="297"/>
      <c r="FNT53" s="297"/>
      <c r="FNU53" s="297"/>
      <c r="FNV53" s="297"/>
      <c r="FNW53" s="297"/>
      <c r="FNX53" s="297"/>
      <c r="FNY53" s="297"/>
      <c r="FNZ53" s="297"/>
      <c r="FOA53" s="297"/>
      <c r="FOB53" s="297"/>
      <c r="FOC53" s="297"/>
      <c r="FOD53" s="297"/>
      <c r="FOE53" s="297"/>
      <c r="FOF53" s="297"/>
      <c r="FOG53" s="297"/>
      <c r="FOH53" s="297"/>
      <c r="FOI53" s="297"/>
      <c r="FOJ53" s="297"/>
      <c r="FOK53" s="297"/>
      <c r="FOL53" s="297"/>
      <c r="FOM53" s="297"/>
      <c r="FON53" s="297"/>
      <c r="FOO53" s="297"/>
      <c r="FOP53" s="297"/>
      <c r="FOQ53" s="297"/>
      <c r="FOR53" s="297"/>
      <c r="FOS53" s="297"/>
      <c r="FOT53" s="297"/>
      <c r="FOU53" s="297"/>
      <c r="FOV53" s="297"/>
      <c r="FOW53" s="297"/>
      <c r="FOX53" s="297"/>
      <c r="FOY53" s="297"/>
      <c r="FOZ53" s="297"/>
      <c r="FPA53" s="297"/>
      <c r="FPB53" s="297"/>
      <c r="FPC53" s="297"/>
      <c r="FPD53" s="297"/>
      <c r="FPE53" s="297"/>
      <c r="FPF53" s="297"/>
      <c r="FPG53" s="297"/>
      <c r="FPH53" s="297"/>
      <c r="FPI53" s="297"/>
      <c r="FPJ53" s="297"/>
      <c r="FPK53" s="297"/>
      <c r="FPL53" s="297"/>
      <c r="FPM53" s="297"/>
      <c r="FPN53" s="297"/>
      <c r="FPO53" s="297"/>
      <c r="FPP53" s="297"/>
      <c r="FPQ53" s="297"/>
      <c r="FPR53" s="297"/>
      <c r="FPS53" s="297"/>
      <c r="FPT53" s="297"/>
      <c r="FPU53" s="297"/>
      <c r="FPV53" s="297"/>
      <c r="FPW53" s="297"/>
      <c r="FPX53" s="297"/>
      <c r="FPY53" s="297"/>
      <c r="FPZ53" s="297"/>
      <c r="FQA53" s="297"/>
      <c r="FQB53" s="297"/>
      <c r="FQC53" s="297"/>
      <c r="FQD53" s="297"/>
      <c r="FQE53" s="297"/>
      <c r="FQF53" s="297"/>
      <c r="FQG53" s="297"/>
      <c r="FQH53" s="297"/>
      <c r="FQI53" s="297"/>
      <c r="FQJ53" s="297"/>
      <c r="FQK53" s="297"/>
      <c r="FQL53" s="297"/>
      <c r="FQM53" s="297"/>
      <c r="FQN53" s="297"/>
      <c r="FQO53" s="297"/>
      <c r="FQP53" s="297"/>
      <c r="FQQ53" s="297"/>
      <c r="FQR53" s="297"/>
      <c r="FQS53" s="297"/>
      <c r="FQT53" s="297"/>
      <c r="FQU53" s="297"/>
      <c r="FQV53" s="297"/>
      <c r="FQW53" s="297"/>
      <c r="FQX53" s="297"/>
      <c r="FQY53" s="297"/>
      <c r="FQZ53" s="297"/>
      <c r="FRA53" s="297"/>
      <c r="FRB53" s="297"/>
      <c r="FRC53" s="297"/>
      <c r="FRD53" s="297"/>
      <c r="FRE53" s="297"/>
      <c r="FRF53" s="297"/>
      <c r="FRG53" s="297"/>
      <c r="FRH53" s="297"/>
      <c r="FRI53" s="297"/>
      <c r="FRJ53" s="297"/>
      <c r="FRK53" s="297"/>
      <c r="FRL53" s="297"/>
      <c r="FRM53" s="297"/>
      <c r="FRN53" s="297"/>
      <c r="FRO53" s="297"/>
      <c r="FRP53" s="297"/>
      <c r="FRQ53" s="297"/>
      <c r="FRR53" s="297"/>
      <c r="FRS53" s="297"/>
      <c r="FRT53" s="297"/>
      <c r="FRU53" s="297"/>
      <c r="FRV53" s="297"/>
      <c r="FRW53" s="297"/>
      <c r="FRX53" s="297"/>
      <c r="FRY53" s="297"/>
      <c r="FRZ53" s="297"/>
      <c r="FSA53" s="297"/>
      <c r="FSB53" s="297"/>
      <c r="FSC53" s="297"/>
      <c r="FSD53" s="297"/>
      <c r="FSE53" s="297"/>
      <c r="FSF53" s="297"/>
      <c r="FSG53" s="297"/>
      <c r="FSH53" s="297"/>
      <c r="FSI53" s="297"/>
      <c r="FSJ53" s="297"/>
      <c r="FSK53" s="297"/>
      <c r="FSL53" s="297"/>
      <c r="FSM53" s="297"/>
      <c r="FSN53" s="297"/>
      <c r="FSO53" s="297"/>
      <c r="FSP53" s="297"/>
      <c r="FSQ53" s="297"/>
      <c r="FSR53" s="297"/>
      <c r="FSS53" s="297"/>
      <c r="FST53" s="297"/>
      <c r="FSU53" s="297"/>
      <c r="FSV53" s="297"/>
      <c r="FSW53" s="297"/>
      <c r="FSX53" s="297"/>
      <c r="FSY53" s="297"/>
      <c r="FSZ53" s="297"/>
      <c r="FTA53" s="297"/>
      <c r="FTB53" s="297"/>
      <c r="FTC53" s="297"/>
      <c r="FTD53" s="297"/>
      <c r="FTE53" s="297"/>
      <c r="FTF53" s="297"/>
      <c r="FTG53" s="297"/>
      <c r="FTH53" s="297"/>
      <c r="FTI53" s="297"/>
      <c r="FTJ53" s="297"/>
      <c r="FTK53" s="297"/>
      <c r="FTL53" s="297"/>
      <c r="FTM53" s="297"/>
      <c r="FTN53" s="297"/>
      <c r="FTO53" s="297"/>
      <c r="FTP53" s="297"/>
      <c r="FTQ53" s="297"/>
      <c r="FTR53" s="297"/>
      <c r="FTS53" s="297"/>
      <c r="FTT53" s="297"/>
      <c r="FTU53" s="297"/>
      <c r="FTV53" s="297"/>
      <c r="FTW53" s="297"/>
      <c r="FTX53" s="297"/>
      <c r="FTY53" s="297"/>
      <c r="FTZ53" s="297"/>
      <c r="FUA53" s="297"/>
      <c r="FUB53" s="297"/>
      <c r="FUC53" s="297"/>
      <c r="FUD53" s="297"/>
      <c r="FUE53" s="297"/>
      <c r="FUF53" s="297"/>
      <c r="FUG53" s="297"/>
      <c r="FUH53" s="297"/>
      <c r="FUI53" s="297"/>
      <c r="FUJ53" s="297"/>
      <c r="FUK53" s="297"/>
      <c r="FUL53" s="297"/>
      <c r="FUM53" s="297"/>
      <c r="FUN53" s="297"/>
      <c r="FUO53" s="297"/>
      <c r="FUP53" s="297"/>
      <c r="FUQ53" s="297"/>
      <c r="FUR53" s="297"/>
      <c r="FUS53" s="297"/>
      <c r="FUT53" s="297"/>
      <c r="FUU53" s="297"/>
      <c r="FUV53" s="297"/>
      <c r="FUW53" s="297"/>
      <c r="FUX53" s="297"/>
      <c r="FUY53" s="297"/>
      <c r="FUZ53" s="297"/>
      <c r="FVA53" s="297"/>
      <c r="FVB53" s="297"/>
      <c r="FVC53" s="297"/>
      <c r="FVD53" s="297"/>
      <c r="FVE53" s="297"/>
      <c r="FVF53" s="297"/>
      <c r="FVG53" s="297"/>
      <c r="FVH53" s="297"/>
      <c r="FVI53" s="297"/>
      <c r="FVJ53" s="297"/>
      <c r="FVK53" s="297"/>
      <c r="FVL53" s="297"/>
      <c r="FVM53" s="297"/>
      <c r="FVN53" s="297"/>
      <c r="FVO53" s="297"/>
      <c r="FVP53" s="297"/>
      <c r="FVQ53" s="297"/>
      <c r="FVR53" s="297"/>
      <c r="FVS53" s="297"/>
      <c r="FVT53" s="297"/>
      <c r="FVU53" s="297"/>
      <c r="FVV53" s="297"/>
      <c r="FVW53" s="297"/>
      <c r="FVX53" s="297"/>
      <c r="FVY53" s="297"/>
      <c r="FVZ53" s="297"/>
      <c r="FWA53" s="297"/>
      <c r="FWB53" s="297"/>
      <c r="FWC53" s="297"/>
      <c r="FWD53" s="297"/>
      <c r="FWE53" s="297"/>
      <c r="FWF53" s="297"/>
      <c r="FWG53" s="297"/>
      <c r="FWH53" s="297"/>
      <c r="FWI53" s="297"/>
      <c r="FWJ53" s="297"/>
      <c r="FWK53" s="297"/>
      <c r="FWL53" s="297"/>
      <c r="FWM53" s="297"/>
      <c r="FWN53" s="297"/>
      <c r="FWO53" s="297"/>
      <c r="FWP53" s="297"/>
      <c r="FWQ53" s="297"/>
      <c r="FWR53" s="297"/>
      <c r="FWS53" s="297"/>
      <c r="FWT53" s="297"/>
      <c r="FWU53" s="297"/>
      <c r="FWV53" s="297"/>
      <c r="FWW53" s="297"/>
      <c r="FWX53" s="297"/>
      <c r="FWY53" s="297"/>
      <c r="FWZ53" s="297"/>
      <c r="FXA53" s="297"/>
      <c r="FXB53" s="297"/>
      <c r="FXC53" s="297"/>
      <c r="FXD53" s="297"/>
      <c r="FXE53" s="297"/>
      <c r="FXF53" s="297"/>
      <c r="FXG53" s="297"/>
      <c r="FXH53" s="297"/>
      <c r="FXI53" s="297"/>
      <c r="FXJ53" s="297"/>
      <c r="FXK53" s="297"/>
      <c r="FXL53" s="297"/>
      <c r="FXM53" s="297"/>
      <c r="FXN53" s="297"/>
      <c r="FXO53" s="297"/>
      <c r="FXP53" s="297"/>
      <c r="FXQ53" s="297"/>
      <c r="FXR53" s="297"/>
      <c r="FXS53" s="297"/>
      <c r="FXT53" s="297"/>
      <c r="FXU53" s="297"/>
      <c r="FXV53" s="297"/>
      <c r="FXW53" s="297"/>
      <c r="FXX53" s="297"/>
      <c r="FXY53" s="297"/>
      <c r="FXZ53" s="297"/>
      <c r="FYA53" s="297"/>
      <c r="FYB53" s="297"/>
      <c r="FYC53" s="297"/>
      <c r="FYD53" s="297"/>
      <c r="FYE53" s="297"/>
      <c r="FYF53" s="297"/>
      <c r="FYG53" s="297"/>
      <c r="FYH53" s="297"/>
      <c r="FYI53" s="297"/>
      <c r="FYJ53" s="297"/>
      <c r="FYK53" s="297"/>
      <c r="FYL53" s="297"/>
      <c r="FYM53" s="297"/>
      <c r="FYN53" s="297"/>
      <c r="FYO53" s="297"/>
      <c r="FYP53" s="297"/>
      <c r="FYQ53" s="297"/>
      <c r="FYR53" s="297"/>
      <c r="FYS53" s="297"/>
      <c r="FYT53" s="297"/>
      <c r="FYU53" s="297"/>
      <c r="FYV53" s="297"/>
      <c r="FYW53" s="297"/>
      <c r="FYX53" s="297"/>
      <c r="FYY53" s="297"/>
      <c r="FYZ53" s="297"/>
      <c r="FZA53" s="297"/>
      <c r="FZB53" s="297"/>
      <c r="FZC53" s="297"/>
      <c r="FZD53" s="297"/>
      <c r="FZE53" s="297"/>
      <c r="FZF53" s="297"/>
      <c r="FZG53" s="297"/>
      <c r="FZH53" s="297"/>
      <c r="FZI53" s="297"/>
      <c r="FZJ53" s="297"/>
      <c r="FZK53" s="297"/>
      <c r="FZL53" s="297"/>
      <c r="FZM53" s="297"/>
      <c r="FZN53" s="297"/>
      <c r="FZO53" s="297"/>
      <c r="FZP53" s="297"/>
      <c r="FZQ53" s="297"/>
      <c r="FZR53" s="297"/>
      <c r="FZS53" s="297"/>
      <c r="FZT53" s="297"/>
      <c r="FZU53" s="297"/>
      <c r="FZV53" s="297"/>
      <c r="FZW53" s="297"/>
      <c r="FZX53" s="297"/>
      <c r="FZY53" s="297"/>
      <c r="FZZ53" s="297"/>
      <c r="GAA53" s="297"/>
      <c r="GAB53" s="297"/>
      <c r="GAC53" s="297"/>
      <c r="GAD53" s="297"/>
      <c r="GAE53" s="297"/>
      <c r="GAF53" s="297"/>
      <c r="GAG53" s="297"/>
      <c r="GAH53" s="297"/>
      <c r="GAI53" s="297"/>
      <c r="GAJ53" s="297"/>
      <c r="GAK53" s="297"/>
      <c r="GAL53" s="297"/>
      <c r="GAM53" s="297"/>
      <c r="GAN53" s="297"/>
      <c r="GAO53" s="297"/>
      <c r="GAP53" s="297"/>
      <c r="GAQ53" s="297"/>
      <c r="GAR53" s="297"/>
      <c r="GAS53" s="297"/>
      <c r="GAT53" s="297"/>
      <c r="GAU53" s="297"/>
      <c r="GAV53" s="297"/>
      <c r="GAW53" s="297"/>
      <c r="GAX53" s="297"/>
      <c r="GAY53" s="297"/>
      <c r="GAZ53" s="297"/>
      <c r="GBA53" s="297"/>
      <c r="GBB53" s="297"/>
      <c r="GBC53" s="297"/>
      <c r="GBD53" s="297"/>
      <c r="GBE53" s="297"/>
      <c r="GBF53" s="297"/>
      <c r="GBG53" s="297"/>
      <c r="GBH53" s="297"/>
      <c r="GBI53" s="297"/>
      <c r="GBJ53" s="297"/>
      <c r="GBK53" s="297"/>
      <c r="GBL53" s="297"/>
      <c r="GBM53" s="297"/>
      <c r="GBN53" s="297"/>
      <c r="GBO53" s="297"/>
      <c r="GBP53" s="297"/>
      <c r="GBQ53" s="297"/>
      <c r="GBR53" s="297"/>
      <c r="GBS53" s="297"/>
      <c r="GBT53" s="297"/>
      <c r="GBU53" s="297"/>
      <c r="GBV53" s="297"/>
      <c r="GBW53" s="297"/>
      <c r="GBX53" s="297"/>
      <c r="GBY53" s="297"/>
      <c r="GBZ53" s="297"/>
      <c r="GCA53" s="297"/>
      <c r="GCB53" s="297"/>
      <c r="GCC53" s="297"/>
      <c r="GCD53" s="297"/>
      <c r="GCE53" s="297"/>
      <c r="GCF53" s="297"/>
      <c r="GCG53" s="297"/>
      <c r="GCH53" s="297"/>
      <c r="GCI53" s="297"/>
      <c r="GCJ53" s="297"/>
      <c r="GCK53" s="297"/>
      <c r="GCL53" s="297"/>
      <c r="GCM53" s="297"/>
      <c r="GCN53" s="297"/>
      <c r="GCO53" s="297"/>
      <c r="GCP53" s="297"/>
      <c r="GCQ53" s="297"/>
      <c r="GCR53" s="297"/>
      <c r="GCS53" s="297"/>
      <c r="GCT53" s="297"/>
      <c r="GCU53" s="297"/>
      <c r="GCV53" s="297"/>
      <c r="GCW53" s="297"/>
      <c r="GCX53" s="297"/>
      <c r="GCY53" s="297"/>
      <c r="GCZ53" s="297"/>
      <c r="GDA53" s="297"/>
      <c r="GDB53" s="297"/>
      <c r="GDC53" s="297"/>
      <c r="GDD53" s="297"/>
      <c r="GDE53" s="297"/>
      <c r="GDF53" s="297"/>
      <c r="GDG53" s="297"/>
      <c r="GDH53" s="297"/>
      <c r="GDI53" s="297"/>
      <c r="GDJ53" s="297"/>
      <c r="GDK53" s="297"/>
      <c r="GDL53" s="297"/>
      <c r="GDM53" s="297"/>
      <c r="GDN53" s="297"/>
      <c r="GDO53" s="297"/>
      <c r="GDP53" s="297"/>
      <c r="GDQ53" s="297"/>
      <c r="GDR53" s="297"/>
      <c r="GDS53" s="297"/>
      <c r="GDT53" s="297"/>
      <c r="GDU53" s="297"/>
      <c r="GDV53" s="297"/>
      <c r="GDW53" s="297"/>
      <c r="GDX53" s="297"/>
      <c r="GDY53" s="297"/>
      <c r="GDZ53" s="297"/>
      <c r="GEA53" s="297"/>
      <c r="GEB53" s="297"/>
      <c r="GEC53" s="297"/>
      <c r="GED53" s="297"/>
      <c r="GEE53" s="297"/>
      <c r="GEF53" s="297"/>
      <c r="GEG53" s="297"/>
      <c r="GEH53" s="297"/>
      <c r="GEI53" s="297"/>
      <c r="GEJ53" s="297"/>
      <c r="GEK53" s="297"/>
      <c r="GEL53" s="297"/>
      <c r="GEM53" s="297"/>
      <c r="GEN53" s="297"/>
      <c r="GEO53" s="297"/>
      <c r="GEP53" s="297"/>
      <c r="GEQ53" s="297"/>
      <c r="GER53" s="297"/>
      <c r="GES53" s="297"/>
      <c r="GET53" s="297"/>
      <c r="GEU53" s="297"/>
      <c r="GEV53" s="297"/>
      <c r="GEW53" s="297"/>
      <c r="GEX53" s="297"/>
      <c r="GEY53" s="297"/>
      <c r="GEZ53" s="297"/>
      <c r="GFA53" s="297"/>
      <c r="GFB53" s="297"/>
      <c r="GFC53" s="297"/>
      <c r="GFD53" s="297"/>
      <c r="GFE53" s="297"/>
      <c r="GFF53" s="297"/>
      <c r="GFG53" s="297"/>
      <c r="GFH53" s="297"/>
      <c r="GFI53" s="297"/>
      <c r="GFJ53" s="297"/>
      <c r="GFK53" s="297"/>
      <c r="GFL53" s="297"/>
      <c r="GFM53" s="297"/>
      <c r="GFN53" s="297"/>
      <c r="GFO53" s="297"/>
      <c r="GFP53" s="297"/>
      <c r="GFQ53" s="297"/>
      <c r="GFR53" s="297"/>
      <c r="GFS53" s="297"/>
      <c r="GFT53" s="297"/>
      <c r="GFU53" s="297"/>
      <c r="GFV53" s="297"/>
      <c r="GFW53" s="297"/>
      <c r="GFX53" s="297"/>
      <c r="GFY53" s="297"/>
      <c r="GFZ53" s="297"/>
      <c r="GGA53" s="297"/>
      <c r="GGB53" s="297"/>
      <c r="GGC53" s="297"/>
      <c r="GGD53" s="297"/>
      <c r="GGE53" s="297"/>
      <c r="GGF53" s="297"/>
      <c r="GGG53" s="297"/>
      <c r="GGH53" s="297"/>
      <c r="GGI53" s="297"/>
      <c r="GGJ53" s="297"/>
      <c r="GGK53" s="297"/>
      <c r="GGL53" s="297"/>
      <c r="GGM53" s="297"/>
      <c r="GGN53" s="297"/>
      <c r="GGO53" s="297"/>
      <c r="GGP53" s="297"/>
      <c r="GGQ53" s="297"/>
      <c r="GGR53" s="297"/>
      <c r="GGS53" s="297"/>
      <c r="GGT53" s="297"/>
      <c r="GGU53" s="297"/>
      <c r="GGV53" s="297"/>
      <c r="GGW53" s="297"/>
      <c r="GGX53" s="297"/>
      <c r="GGY53" s="297"/>
      <c r="GGZ53" s="297"/>
      <c r="GHA53" s="297"/>
      <c r="GHB53" s="297"/>
      <c r="GHC53" s="297"/>
      <c r="GHD53" s="297"/>
      <c r="GHE53" s="297"/>
      <c r="GHF53" s="297"/>
      <c r="GHG53" s="297"/>
      <c r="GHH53" s="297"/>
      <c r="GHI53" s="297"/>
      <c r="GHJ53" s="297"/>
      <c r="GHK53" s="297"/>
      <c r="GHL53" s="297"/>
      <c r="GHM53" s="297"/>
      <c r="GHN53" s="297"/>
      <c r="GHO53" s="297"/>
      <c r="GHP53" s="297"/>
      <c r="GHQ53" s="297"/>
      <c r="GHR53" s="297"/>
      <c r="GHS53" s="297"/>
      <c r="GHT53" s="297"/>
      <c r="GHU53" s="297"/>
      <c r="GHV53" s="297"/>
      <c r="GHW53" s="297"/>
      <c r="GHX53" s="297"/>
      <c r="GHY53" s="297"/>
      <c r="GHZ53" s="297"/>
      <c r="GIA53" s="297"/>
      <c r="GIB53" s="297"/>
      <c r="GIC53" s="297"/>
      <c r="GID53" s="297"/>
      <c r="GIE53" s="297"/>
      <c r="GIF53" s="297"/>
      <c r="GIG53" s="297"/>
      <c r="GIH53" s="297"/>
      <c r="GII53" s="297"/>
      <c r="GIJ53" s="297"/>
      <c r="GIK53" s="297"/>
      <c r="GIL53" s="297"/>
      <c r="GIM53" s="297"/>
      <c r="GIN53" s="297"/>
      <c r="GIO53" s="297"/>
      <c r="GIP53" s="297"/>
      <c r="GIQ53" s="297"/>
      <c r="GIR53" s="297"/>
      <c r="GIS53" s="297"/>
      <c r="GIT53" s="297"/>
      <c r="GIU53" s="297"/>
      <c r="GIV53" s="297"/>
      <c r="GIW53" s="297"/>
      <c r="GIX53" s="297"/>
      <c r="GIY53" s="297"/>
      <c r="GIZ53" s="297"/>
      <c r="GJA53" s="297"/>
      <c r="GJB53" s="297"/>
      <c r="GJC53" s="297"/>
      <c r="GJD53" s="297"/>
      <c r="GJE53" s="297"/>
      <c r="GJF53" s="297"/>
      <c r="GJG53" s="297"/>
      <c r="GJH53" s="297"/>
      <c r="GJI53" s="297"/>
      <c r="GJJ53" s="297"/>
      <c r="GJK53" s="297"/>
      <c r="GJL53" s="297"/>
      <c r="GJM53" s="297"/>
      <c r="GJN53" s="297"/>
      <c r="GJO53" s="297"/>
      <c r="GJP53" s="297"/>
      <c r="GJQ53" s="297"/>
      <c r="GJR53" s="297"/>
      <c r="GJS53" s="297"/>
      <c r="GJT53" s="297"/>
      <c r="GJU53" s="297"/>
      <c r="GJV53" s="297"/>
      <c r="GJW53" s="297"/>
      <c r="GJX53" s="297"/>
      <c r="GJY53" s="297"/>
      <c r="GJZ53" s="297"/>
      <c r="GKA53" s="297"/>
      <c r="GKB53" s="297"/>
      <c r="GKC53" s="297"/>
      <c r="GKD53" s="297"/>
      <c r="GKE53" s="297"/>
      <c r="GKF53" s="297"/>
      <c r="GKG53" s="297"/>
      <c r="GKH53" s="297"/>
      <c r="GKI53" s="297"/>
      <c r="GKJ53" s="297"/>
      <c r="GKK53" s="297"/>
      <c r="GKL53" s="297"/>
      <c r="GKM53" s="297"/>
      <c r="GKN53" s="297"/>
      <c r="GKO53" s="297"/>
      <c r="GKP53" s="297"/>
      <c r="GKQ53" s="297"/>
      <c r="GKR53" s="297"/>
      <c r="GKS53" s="297"/>
      <c r="GKT53" s="297"/>
      <c r="GKU53" s="297"/>
      <c r="GKV53" s="297"/>
      <c r="GKW53" s="297"/>
      <c r="GKX53" s="297"/>
      <c r="GKY53" s="297"/>
      <c r="GKZ53" s="297"/>
      <c r="GLA53" s="297"/>
      <c r="GLB53" s="297"/>
      <c r="GLC53" s="297"/>
      <c r="GLD53" s="297"/>
      <c r="GLE53" s="297"/>
      <c r="GLF53" s="297"/>
      <c r="GLG53" s="297"/>
      <c r="GLH53" s="297"/>
      <c r="GLI53" s="297"/>
      <c r="GLJ53" s="297"/>
      <c r="GLK53" s="297"/>
      <c r="GLL53" s="297"/>
      <c r="GLM53" s="297"/>
      <c r="GLN53" s="297"/>
      <c r="GLO53" s="297"/>
      <c r="GLP53" s="297"/>
      <c r="GLQ53" s="297"/>
      <c r="GLR53" s="297"/>
      <c r="GLS53" s="297"/>
      <c r="GLT53" s="297"/>
      <c r="GLU53" s="297"/>
      <c r="GLV53" s="297"/>
      <c r="GLW53" s="297"/>
      <c r="GLX53" s="297"/>
      <c r="GLY53" s="297"/>
      <c r="GLZ53" s="297"/>
      <c r="GMA53" s="297"/>
      <c r="GMB53" s="297"/>
      <c r="GMC53" s="297"/>
      <c r="GMD53" s="297"/>
      <c r="GME53" s="297"/>
      <c r="GMF53" s="297"/>
      <c r="GMG53" s="297"/>
      <c r="GMH53" s="297"/>
      <c r="GMI53" s="297"/>
      <c r="GMJ53" s="297"/>
      <c r="GMK53" s="297"/>
      <c r="GML53" s="297"/>
      <c r="GMM53" s="297"/>
      <c r="GMN53" s="297"/>
      <c r="GMO53" s="297"/>
      <c r="GMP53" s="297"/>
      <c r="GMQ53" s="297"/>
      <c r="GMR53" s="297"/>
      <c r="GMS53" s="297"/>
      <c r="GMT53" s="297"/>
      <c r="GMU53" s="297"/>
      <c r="GMV53" s="297"/>
      <c r="GMW53" s="297"/>
      <c r="GMX53" s="297"/>
      <c r="GMY53" s="297"/>
      <c r="GMZ53" s="297"/>
      <c r="GNA53" s="297"/>
      <c r="GNB53" s="297"/>
      <c r="GNC53" s="297"/>
      <c r="GND53" s="297"/>
      <c r="GNE53" s="297"/>
      <c r="GNF53" s="297"/>
      <c r="GNG53" s="297"/>
      <c r="GNH53" s="297"/>
      <c r="GNI53" s="297"/>
      <c r="GNJ53" s="297"/>
      <c r="GNK53" s="297"/>
      <c r="GNL53" s="297"/>
      <c r="GNM53" s="297"/>
      <c r="GNN53" s="297"/>
      <c r="GNO53" s="297"/>
      <c r="GNP53" s="297"/>
      <c r="GNQ53" s="297"/>
      <c r="GNR53" s="297"/>
      <c r="GNS53" s="297"/>
      <c r="GNT53" s="297"/>
      <c r="GNU53" s="297"/>
      <c r="GNV53" s="297"/>
      <c r="GNW53" s="297"/>
      <c r="GNX53" s="297"/>
      <c r="GNY53" s="297"/>
      <c r="GNZ53" s="297"/>
      <c r="GOA53" s="297"/>
      <c r="GOB53" s="297"/>
      <c r="GOC53" s="297"/>
      <c r="GOD53" s="297"/>
      <c r="GOE53" s="297"/>
      <c r="GOF53" s="297"/>
      <c r="GOG53" s="297"/>
      <c r="GOH53" s="297"/>
      <c r="GOI53" s="297"/>
      <c r="GOJ53" s="297"/>
      <c r="GOK53" s="297"/>
      <c r="GOL53" s="297"/>
      <c r="GOM53" s="297"/>
      <c r="GON53" s="297"/>
      <c r="GOO53" s="297"/>
      <c r="GOP53" s="297"/>
      <c r="GOQ53" s="297"/>
      <c r="GOR53" s="297"/>
      <c r="GOS53" s="297"/>
      <c r="GOT53" s="297"/>
      <c r="GOU53" s="297"/>
      <c r="GOV53" s="297"/>
      <c r="GOW53" s="297"/>
      <c r="GOX53" s="297"/>
      <c r="GOY53" s="297"/>
      <c r="GOZ53" s="297"/>
      <c r="GPA53" s="297"/>
      <c r="GPB53" s="297"/>
      <c r="GPC53" s="297"/>
      <c r="GPD53" s="297"/>
      <c r="GPE53" s="297"/>
      <c r="GPF53" s="297"/>
      <c r="GPG53" s="297"/>
      <c r="GPH53" s="297"/>
      <c r="GPI53" s="297"/>
      <c r="GPJ53" s="297"/>
      <c r="GPK53" s="297"/>
      <c r="GPL53" s="297"/>
      <c r="GPM53" s="297"/>
      <c r="GPN53" s="297"/>
      <c r="GPO53" s="297"/>
      <c r="GPP53" s="297"/>
      <c r="GPQ53" s="297"/>
      <c r="GPR53" s="297"/>
      <c r="GPS53" s="297"/>
      <c r="GPT53" s="297"/>
      <c r="GPU53" s="297"/>
      <c r="GPV53" s="297"/>
      <c r="GPW53" s="297"/>
      <c r="GPX53" s="297"/>
      <c r="GPY53" s="297"/>
      <c r="GPZ53" s="297"/>
      <c r="GQA53" s="297"/>
      <c r="GQB53" s="297"/>
      <c r="GQC53" s="297"/>
      <c r="GQD53" s="297"/>
      <c r="GQE53" s="297"/>
      <c r="GQF53" s="297"/>
      <c r="GQG53" s="297"/>
      <c r="GQH53" s="297"/>
      <c r="GQI53" s="297"/>
      <c r="GQJ53" s="297"/>
      <c r="GQK53" s="297"/>
      <c r="GQL53" s="297"/>
      <c r="GQM53" s="297"/>
      <c r="GQN53" s="297"/>
      <c r="GQO53" s="297"/>
      <c r="GQP53" s="297"/>
      <c r="GQQ53" s="297"/>
      <c r="GQR53" s="297"/>
      <c r="GQS53" s="297"/>
      <c r="GQT53" s="297"/>
      <c r="GQU53" s="297"/>
      <c r="GQV53" s="297"/>
      <c r="GQW53" s="297"/>
      <c r="GQX53" s="297"/>
      <c r="GQY53" s="297"/>
      <c r="GQZ53" s="297"/>
      <c r="GRA53" s="297"/>
      <c r="GRB53" s="297"/>
      <c r="GRC53" s="297"/>
      <c r="GRD53" s="297"/>
      <c r="GRE53" s="297"/>
      <c r="GRF53" s="297"/>
      <c r="GRG53" s="297"/>
      <c r="GRH53" s="297"/>
      <c r="GRI53" s="297"/>
      <c r="GRJ53" s="297"/>
      <c r="GRK53" s="297"/>
      <c r="GRL53" s="297"/>
      <c r="GRM53" s="297"/>
      <c r="GRN53" s="297"/>
      <c r="GRO53" s="297"/>
      <c r="GRP53" s="297"/>
      <c r="GRQ53" s="297"/>
      <c r="GRR53" s="297"/>
      <c r="GRS53" s="297"/>
      <c r="GRT53" s="297"/>
      <c r="GRU53" s="297"/>
      <c r="GRV53" s="297"/>
      <c r="GRW53" s="297"/>
      <c r="GRX53" s="297"/>
      <c r="GRY53" s="297"/>
      <c r="GRZ53" s="297"/>
      <c r="GSA53" s="297"/>
      <c r="GSB53" s="297"/>
      <c r="GSC53" s="297"/>
      <c r="GSD53" s="297"/>
      <c r="GSE53" s="297"/>
      <c r="GSF53" s="297"/>
      <c r="GSG53" s="297"/>
      <c r="GSH53" s="297"/>
      <c r="GSI53" s="297"/>
      <c r="GSJ53" s="297"/>
      <c r="GSK53" s="297"/>
      <c r="GSL53" s="297"/>
      <c r="GSM53" s="297"/>
      <c r="GSN53" s="297"/>
      <c r="GSO53" s="297"/>
      <c r="GSP53" s="297"/>
      <c r="GSQ53" s="297"/>
      <c r="GSR53" s="297"/>
      <c r="GSS53" s="297"/>
      <c r="GST53" s="297"/>
      <c r="GSU53" s="297"/>
      <c r="GSV53" s="297"/>
      <c r="GSW53" s="297"/>
      <c r="GSX53" s="297"/>
      <c r="GSY53" s="297"/>
      <c r="GSZ53" s="297"/>
      <c r="GTA53" s="297"/>
      <c r="GTB53" s="297"/>
      <c r="GTC53" s="297"/>
      <c r="GTD53" s="297"/>
      <c r="GTE53" s="297"/>
      <c r="GTF53" s="297"/>
      <c r="GTG53" s="297"/>
      <c r="GTH53" s="297"/>
      <c r="GTI53" s="297"/>
      <c r="GTJ53" s="297"/>
      <c r="GTK53" s="297"/>
      <c r="GTL53" s="297"/>
      <c r="GTM53" s="297"/>
      <c r="GTN53" s="297"/>
      <c r="GTO53" s="297"/>
      <c r="GTP53" s="297"/>
      <c r="GTQ53" s="297"/>
      <c r="GTR53" s="297"/>
      <c r="GTS53" s="297"/>
      <c r="GTT53" s="297"/>
      <c r="GTU53" s="297"/>
      <c r="GTV53" s="297"/>
      <c r="GTW53" s="297"/>
      <c r="GTX53" s="297"/>
      <c r="GTY53" s="297"/>
      <c r="GTZ53" s="297"/>
      <c r="GUA53" s="297"/>
      <c r="GUB53" s="297"/>
      <c r="GUC53" s="297"/>
      <c r="GUD53" s="297"/>
      <c r="GUE53" s="297"/>
      <c r="GUF53" s="297"/>
      <c r="GUG53" s="297"/>
      <c r="GUH53" s="297"/>
      <c r="GUI53" s="297"/>
      <c r="GUJ53" s="297"/>
      <c r="GUK53" s="297"/>
      <c r="GUL53" s="297"/>
      <c r="GUM53" s="297"/>
      <c r="GUN53" s="297"/>
      <c r="GUO53" s="297"/>
      <c r="GUP53" s="297"/>
      <c r="GUQ53" s="297"/>
      <c r="GUR53" s="297"/>
      <c r="GUS53" s="297"/>
      <c r="GUT53" s="297"/>
      <c r="GUU53" s="297"/>
      <c r="GUV53" s="297"/>
      <c r="GUW53" s="297"/>
      <c r="GUX53" s="297"/>
      <c r="GUY53" s="297"/>
      <c r="GUZ53" s="297"/>
      <c r="GVA53" s="297"/>
      <c r="GVB53" s="297"/>
      <c r="GVC53" s="297"/>
      <c r="GVD53" s="297"/>
      <c r="GVE53" s="297"/>
      <c r="GVF53" s="297"/>
      <c r="GVG53" s="297"/>
      <c r="GVH53" s="297"/>
      <c r="GVI53" s="297"/>
      <c r="GVJ53" s="297"/>
      <c r="GVK53" s="297"/>
      <c r="GVL53" s="297"/>
      <c r="GVM53" s="297"/>
      <c r="GVN53" s="297"/>
      <c r="GVO53" s="297"/>
      <c r="GVP53" s="297"/>
      <c r="GVQ53" s="297"/>
      <c r="GVR53" s="297"/>
      <c r="GVS53" s="297"/>
      <c r="GVT53" s="297"/>
      <c r="GVU53" s="297"/>
      <c r="GVV53" s="297"/>
      <c r="GVW53" s="297"/>
      <c r="GVX53" s="297"/>
      <c r="GVY53" s="297"/>
      <c r="GVZ53" s="297"/>
      <c r="GWA53" s="297"/>
      <c r="GWB53" s="297"/>
      <c r="GWC53" s="297"/>
      <c r="GWD53" s="297"/>
      <c r="GWE53" s="297"/>
      <c r="GWF53" s="297"/>
      <c r="GWG53" s="297"/>
      <c r="GWH53" s="297"/>
      <c r="GWI53" s="297"/>
      <c r="GWJ53" s="297"/>
      <c r="GWK53" s="297"/>
      <c r="GWL53" s="297"/>
      <c r="GWM53" s="297"/>
      <c r="GWN53" s="297"/>
      <c r="GWO53" s="297"/>
      <c r="GWP53" s="297"/>
      <c r="GWQ53" s="297"/>
      <c r="GWR53" s="297"/>
      <c r="GWS53" s="297"/>
      <c r="GWT53" s="297"/>
      <c r="GWU53" s="297"/>
      <c r="GWV53" s="297"/>
      <c r="GWW53" s="297"/>
      <c r="GWX53" s="297"/>
      <c r="GWY53" s="297"/>
      <c r="GWZ53" s="297"/>
      <c r="GXA53" s="297"/>
      <c r="GXB53" s="297"/>
      <c r="GXC53" s="297"/>
      <c r="GXD53" s="297"/>
      <c r="GXE53" s="297"/>
      <c r="GXF53" s="297"/>
      <c r="GXG53" s="297"/>
      <c r="GXH53" s="297"/>
      <c r="GXI53" s="297"/>
      <c r="GXJ53" s="297"/>
      <c r="GXK53" s="297"/>
      <c r="GXL53" s="297"/>
      <c r="GXM53" s="297"/>
      <c r="GXN53" s="297"/>
      <c r="GXO53" s="297"/>
      <c r="GXP53" s="297"/>
      <c r="GXQ53" s="297"/>
      <c r="GXR53" s="297"/>
      <c r="GXS53" s="297"/>
      <c r="GXT53" s="297"/>
      <c r="GXU53" s="297"/>
      <c r="GXV53" s="297"/>
      <c r="GXW53" s="297"/>
      <c r="GXX53" s="297"/>
      <c r="GXY53" s="297"/>
      <c r="GXZ53" s="297"/>
      <c r="GYA53" s="297"/>
      <c r="GYB53" s="297"/>
      <c r="GYC53" s="297"/>
      <c r="GYD53" s="297"/>
      <c r="GYE53" s="297"/>
      <c r="GYF53" s="297"/>
      <c r="GYG53" s="297"/>
      <c r="GYH53" s="297"/>
      <c r="GYI53" s="297"/>
      <c r="GYJ53" s="297"/>
      <c r="GYK53" s="297"/>
      <c r="GYL53" s="297"/>
      <c r="GYM53" s="297"/>
      <c r="GYN53" s="297"/>
      <c r="GYO53" s="297"/>
      <c r="GYP53" s="297"/>
      <c r="GYQ53" s="297"/>
      <c r="GYR53" s="297"/>
      <c r="GYS53" s="297"/>
      <c r="GYT53" s="297"/>
      <c r="GYU53" s="297"/>
      <c r="GYV53" s="297"/>
      <c r="GYW53" s="297"/>
      <c r="GYX53" s="297"/>
      <c r="GYY53" s="297"/>
      <c r="GYZ53" s="297"/>
      <c r="GZA53" s="297"/>
      <c r="GZB53" s="297"/>
      <c r="GZC53" s="297"/>
      <c r="GZD53" s="297"/>
      <c r="GZE53" s="297"/>
      <c r="GZF53" s="297"/>
      <c r="GZG53" s="297"/>
      <c r="GZH53" s="297"/>
      <c r="GZI53" s="297"/>
      <c r="GZJ53" s="297"/>
      <c r="GZK53" s="297"/>
      <c r="GZL53" s="297"/>
      <c r="GZM53" s="297"/>
      <c r="GZN53" s="297"/>
      <c r="GZO53" s="297"/>
      <c r="GZP53" s="297"/>
      <c r="GZQ53" s="297"/>
      <c r="GZR53" s="297"/>
      <c r="GZS53" s="297"/>
      <c r="GZT53" s="297"/>
      <c r="GZU53" s="297"/>
      <c r="GZV53" s="297"/>
      <c r="GZW53" s="297"/>
      <c r="GZX53" s="297"/>
      <c r="GZY53" s="297"/>
      <c r="GZZ53" s="297"/>
      <c r="HAA53" s="297"/>
      <c r="HAB53" s="297"/>
      <c r="HAC53" s="297"/>
      <c r="HAD53" s="297"/>
      <c r="HAE53" s="297"/>
      <c r="HAF53" s="297"/>
      <c r="HAG53" s="297"/>
      <c r="HAH53" s="297"/>
      <c r="HAI53" s="297"/>
      <c r="HAJ53" s="297"/>
      <c r="HAK53" s="297"/>
      <c r="HAL53" s="297"/>
      <c r="HAM53" s="297"/>
      <c r="HAN53" s="297"/>
      <c r="HAO53" s="297"/>
      <c r="HAP53" s="297"/>
      <c r="HAQ53" s="297"/>
      <c r="HAR53" s="297"/>
      <c r="HAS53" s="297"/>
      <c r="HAT53" s="297"/>
      <c r="HAU53" s="297"/>
      <c r="HAV53" s="297"/>
      <c r="HAW53" s="297"/>
      <c r="HAX53" s="297"/>
      <c r="HAY53" s="297"/>
      <c r="HAZ53" s="297"/>
      <c r="HBA53" s="297"/>
      <c r="HBB53" s="297"/>
      <c r="HBC53" s="297"/>
      <c r="HBD53" s="297"/>
      <c r="HBE53" s="297"/>
      <c r="HBF53" s="297"/>
      <c r="HBG53" s="297"/>
      <c r="HBH53" s="297"/>
      <c r="HBI53" s="297"/>
      <c r="HBJ53" s="297"/>
      <c r="HBK53" s="297"/>
      <c r="HBL53" s="297"/>
      <c r="HBM53" s="297"/>
      <c r="HBN53" s="297"/>
      <c r="HBO53" s="297"/>
      <c r="HBP53" s="297"/>
      <c r="HBQ53" s="297"/>
      <c r="HBR53" s="297"/>
      <c r="HBS53" s="297"/>
      <c r="HBT53" s="297"/>
      <c r="HBU53" s="297"/>
      <c r="HBV53" s="297"/>
      <c r="HBW53" s="297"/>
      <c r="HBX53" s="297"/>
      <c r="HBY53" s="297"/>
      <c r="HBZ53" s="297"/>
      <c r="HCA53" s="297"/>
      <c r="HCB53" s="297"/>
      <c r="HCC53" s="297"/>
      <c r="HCD53" s="297"/>
      <c r="HCE53" s="297"/>
      <c r="HCF53" s="297"/>
      <c r="HCG53" s="297"/>
      <c r="HCH53" s="297"/>
      <c r="HCI53" s="297"/>
      <c r="HCJ53" s="297"/>
      <c r="HCK53" s="297"/>
      <c r="HCL53" s="297"/>
      <c r="HCM53" s="297"/>
      <c r="HCN53" s="297"/>
      <c r="HCO53" s="297"/>
      <c r="HCP53" s="297"/>
      <c r="HCQ53" s="297"/>
      <c r="HCR53" s="297"/>
      <c r="HCS53" s="297"/>
      <c r="HCT53" s="297"/>
      <c r="HCU53" s="297"/>
      <c r="HCV53" s="297"/>
      <c r="HCW53" s="297"/>
      <c r="HCX53" s="297"/>
      <c r="HCY53" s="297"/>
      <c r="HCZ53" s="297"/>
      <c r="HDA53" s="297"/>
      <c r="HDB53" s="297"/>
      <c r="HDC53" s="297"/>
      <c r="HDD53" s="297"/>
      <c r="HDE53" s="297"/>
      <c r="HDF53" s="297"/>
      <c r="HDG53" s="297"/>
      <c r="HDH53" s="297"/>
      <c r="HDI53" s="297"/>
      <c r="HDJ53" s="297"/>
      <c r="HDK53" s="297"/>
      <c r="HDL53" s="297"/>
      <c r="HDM53" s="297"/>
      <c r="HDN53" s="297"/>
      <c r="HDO53" s="297"/>
      <c r="HDP53" s="297"/>
      <c r="HDQ53" s="297"/>
      <c r="HDR53" s="297"/>
      <c r="HDS53" s="297"/>
      <c r="HDT53" s="297"/>
      <c r="HDU53" s="297"/>
      <c r="HDV53" s="297"/>
      <c r="HDW53" s="297"/>
      <c r="HDX53" s="297"/>
      <c r="HDY53" s="297"/>
      <c r="HDZ53" s="297"/>
      <c r="HEA53" s="297"/>
      <c r="HEB53" s="297"/>
      <c r="HEC53" s="297"/>
      <c r="HED53" s="297"/>
      <c r="HEE53" s="297"/>
      <c r="HEF53" s="297"/>
      <c r="HEG53" s="297"/>
      <c r="HEH53" s="297"/>
      <c r="HEI53" s="297"/>
      <c r="HEJ53" s="297"/>
      <c r="HEK53" s="297"/>
      <c r="HEL53" s="297"/>
      <c r="HEM53" s="297"/>
      <c r="HEN53" s="297"/>
      <c r="HEO53" s="297"/>
      <c r="HEP53" s="297"/>
      <c r="HEQ53" s="297"/>
      <c r="HER53" s="297"/>
      <c r="HES53" s="297"/>
      <c r="HET53" s="297"/>
      <c r="HEU53" s="297"/>
      <c r="HEV53" s="297"/>
      <c r="HEW53" s="297"/>
      <c r="HEX53" s="297"/>
      <c r="HEY53" s="297"/>
      <c r="HEZ53" s="297"/>
      <c r="HFA53" s="297"/>
      <c r="HFB53" s="297"/>
      <c r="HFC53" s="297"/>
      <c r="HFD53" s="297"/>
      <c r="HFE53" s="297"/>
      <c r="HFF53" s="297"/>
      <c r="HFG53" s="297"/>
      <c r="HFH53" s="297"/>
      <c r="HFI53" s="297"/>
      <c r="HFJ53" s="297"/>
      <c r="HFK53" s="297"/>
      <c r="HFL53" s="297"/>
      <c r="HFM53" s="297"/>
      <c r="HFN53" s="297"/>
      <c r="HFO53" s="297"/>
      <c r="HFP53" s="297"/>
      <c r="HFQ53" s="297"/>
      <c r="HFR53" s="297"/>
      <c r="HFS53" s="297"/>
      <c r="HFT53" s="297"/>
      <c r="HFU53" s="297"/>
      <c r="HFV53" s="297"/>
      <c r="HFW53" s="297"/>
      <c r="HFX53" s="297"/>
      <c r="HFY53" s="297"/>
      <c r="HFZ53" s="297"/>
      <c r="HGA53" s="297"/>
      <c r="HGB53" s="297"/>
      <c r="HGC53" s="297"/>
      <c r="HGD53" s="297"/>
      <c r="HGE53" s="297"/>
      <c r="HGF53" s="297"/>
      <c r="HGG53" s="297"/>
      <c r="HGH53" s="297"/>
      <c r="HGI53" s="297"/>
      <c r="HGJ53" s="297"/>
      <c r="HGK53" s="297"/>
      <c r="HGL53" s="297"/>
      <c r="HGM53" s="297"/>
      <c r="HGN53" s="297"/>
      <c r="HGO53" s="297"/>
      <c r="HGP53" s="297"/>
      <c r="HGQ53" s="297"/>
      <c r="HGR53" s="297"/>
      <c r="HGS53" s="297"/>
      <c r="HGT53" s="297"/>
      <c r="HGU53" s="297"/>
      <c r="HGV53" s="297"/>
      <c r="HGW53" s="297"/>
      <c r="HGX53" s="297"/>
      <c r="HGY53" s="297"/>
      <c r="HGZ53" s="297"/>
      <c r="HHA53" s="297"/>
      <c r="HHB53" s="297"/>
      <c r="HHC53" s="297"/>
      <c r="HHD53" s="297"/>
      <c r="HHE53" s="297"/>
      <c r="HHF53" s="297"/>
      <c r="HHG53" s="297"/>
      <c r="HHH53" s="297"/>
      <c r="HHI53" s="297"/>
      <c r="HHJ53" s="297"/>
      <c r="HHK53" s="297"/>
      <c r="HHL53" s="297"/>
      <c r="HHM53" s="297"/>
      <c r="HHN53" s="297"/>
      <c r="HHO53" s="297"/>
      <c r="HHP53" s="297"/>
      <c r="HHQ53" s="297"/>
      <c r="HHR53" s="297"/>
      <c r="HHS53" s="297"/>
      <c r="HHT53" s="297"/>
      <c r="HHU53" s="297"/>
      <c r="HHV53" s="297"/>
      <c r="HHW53" s="297"/>
      <c r="HHX53" s="297"/>
      <c r="HHY53" s="297"/>
      <c r="HHZ53" s="297"/>
      <c r="HIA53" s="297"/>
      <c r="HIB53" s="297"/>
      <c r="HIC53" s="297"/>
      <c r="HID53" s="297"/>
      <c r="HIE53" s="297"/>
      <c r="HIF53" s="297"/>
      <c r="HIG53" s="297"/>
      <c r="HIH53" s="297"/>
      <c r="HII53" s="297"/>
      <c r="HIJ53" s="297"/>
      <c r="HIK53" s="297"/>
      <c r="HIL53" s="297"/>
      <c r="HIM53" s="297"/>
      <c r="HIN53" s="297"/>
      <c r="HIO53" s="297"/>
      <c r="HIP53" s="297"/>
      <c r="HIQ53" s="297"/>
      <c r="HIR53" s="297"/>
      <c r="HIS53" s="297"/>
      <c r="HIT53" s="297"/>
      <c r="HIU53" s="297"/>
      <c r="HIV53" s="297"/>
      <c r="HIW53" s="297"/>
      <c r="HIX53" s="297"/>
      <c r="HIY53" s="297"/>
      <c r="HIZ53" s="297"/>
      <c r="HJA53" s="297"/>
      <c r="HJB53" s="297"/>
      <c r="HJC53" s="297"/>
      <c r="HJD53" s="297"/>
      <c r="HJE53" s="297"/>
      <c r="HJF53" s="297"/>
      <c r="HJG53" s="297"/>
      <c r="HJH53" s="297"/>
      <c r="HJI53" s="297"/>
      <c r="HJJ53" s="297"/>
      <c r="HJK53" s="297"/>
      <c r="HJL53" s="297"/>
      <c r="HJM53" s="297"/>
      <c r="HJN53" s="297"/>
      <c r="HJO53" s="297"/>
      <c r="HJP53" s="297"/>
      <c r="HJQ53" s="297"/>
      <c r="HJR53" s="297"/>
      <c r="HJS53" s="297"/>
      <c r="HJT53" s="297"/>
      <c r="HJU53" s="297"/>
      <c r="HJV53" s="297"/>
      <c r="HJW53" s="297"/>
      <c r="HJX53" s="297"/>
      <c r="HJY53" s="297"/>
      <c r="HJZ53" s="297"/>
      <c r="HKA53" s="297"/>
      <c r="HKB53" s="297"/>
      <c r="HKC53" s="297"/>
      <c r="HKD53" s="297"/>
      <c r="HKE53" s="297"/>
      <c r="HKF53" s="297"/>
      <c r="HKG53" s="297"/>
      <c r="HKH53" s="297"/>
      <c r="HKI53" s="297"/>
      <c r="HKJ53" s="297"/>
      <c r="HKK53" s="297"/>
      <c r="HKL53" s="297"/>
      <c r="HKM53" s="297"/>
      <c r="HKN53" s="297"/>
      <c r="HKO53" s="297"/>
      <c r="HKP53" s="297"/>
      <c r="HKQ53" s="297"/>
      <c r="HKR53" s="297"/>
      <c r="HKS53" s="297"/>
      <c r="HKT53" s="297"/>
      <c r="HKU53" s="297"/>
      <c r="HKV53" s="297"/>
      <c r="HKW53" s="297"/>
      <c r="HKX53" s="297"/>
      <c r="HKY53" s="297"/>
      <c r="HKZ53" s="297"/>
      <c r="HLA53" s="297"/>
      <c r="HLB53" s="297"/>
      <c r="HLC53" s="297"/>
      <c r="HLD53" s="297"/>
      <c r="HLE53" s="297"/>
      <c r="HLF53" s="297"/>
      <c r="HLG53" s="297"/>
      <c r="HLH53" s="297"/>
      <c r="HLI53" s="297"/>
      <c r="HLJ53" s="297"/>
      <c r="HLK53" s="297"/>
      <c r="HLL53" s="297"/>
      <c r="HLM53" s="297"/>
      <c r="HLN53" s="297"/>
      <c r="HLO53" s="297"/>
      <c r="HLP53" s="297"/>
      <c r="HLQ53" s="297"/>
      <c r="HLR53" s="297"/>
      <c r="HLS53" s="297"/>
      <c r="HLT53" s="297"/>
      <c r="HLU53" s="297"/>
      <c r="HLV53" s="297"/>
      <c r="HLW53" s="297"/>
      <c r="HLX53" s="297"/>
      <c r="HLY53" s="297"/>
      <c r="HLZ53" s="297"/>
      <c r="HMA53" s="297"/>
      <c r="HMB53" s="297"/>
      <c r="HMC53" s="297"/>
      <c r="HMD53" s="297"/>
      <c r="HME53" s="297"/>
      <c r="HMF53" s="297"/>
      <c r="HMG53" s="297"/>
      <c r="HMH53" s="297"/>
      <c r="HMI53" s="297"/>
      <c r="HMJ53" s="297"/>
      <c r="HMK53" s="297"/>
      <c r="HML53" s="297"/>
      <c r="HMM53" s="297"/>
      <c r="HMN53" s="297"/>
      <c r="HMO53" s="297"/>
      <c r="HMP53" s="297"/>
      <c r="HMQ53" s="297"/>
      <c r="HMR53" s="297"/>
      <c r="HMS53" s="297"/>
      <c r="HMT53" s="297"/>
      <c r="HMU53" s="297"/>
      <c r="HMV53" s="297"/>
      <c r="HMW53" s="297"/>
      <c r="HMX53" s="297"/>
      <c r="HMY53" s="297"/>
      <c r="HMZ53" s="297"/>
      <c r="HNA53" s="297"/>
      <c r="HNB53" s="297"/>
      <c r="HNC53" s="297"/>
      <c r="HND53" s="297"/>
      <c r="HNE53" s="297"/>
      <c r="HNF53" s="297"/>
      <c r="HNG53" s="297"/>
      <c r="HNH53" s="297"/>
      <c r="HNI53" s="297"/>
      <c r="HNJ53" s="297"/>
      <c r="HNK53" s="297"/>
      <c r="HNL53" s="297"/>
      <c r="HNM53" s="297"/>
      <c r="HNN53" s="297"/>
      <c r="HNO53" s="297"/>
      <c r="HNP53" s="297"/>
      <c r="HNQ53" s="297"/>
      <c r="HNR53" s="297"/>
      <c r="HNS53" s="297"/>
      <c r="HNT53" s="297"/>
      <c r="HNU53" s="297"/>
      <c r="HNV53" s="297"/>
      <c r="HNW53" s="297"/>
      <c r="HNX53" s="297"/>
      <c r="HNY53" s="297"/>
      <c r="HNZ53" s="297"/>
      <c r="HOA53" s="297"/>
      <c r="HOB53" s="297"/>
      <c r="HOC53" s="297"/>
      <c r="HOD53" s="297"/>
      <c r="HOE53" s="297"/>
      <c r="HOF53" s="297"/>
      <c r="HOG53" s="297"/>
      <c r="HOH53" s="297"/>
      <c r="HOI53" s="297"/>
      <c r="HOJ53" s="297"/>
      <c r="HOK53" s="297"/>
      <c r="HOL53" s="297"/>
      <c r="HOM53" s="297"/>
      <c r="HON53" s="297"/>
      <c r="HOO53" s="297"/>
      <c r="HOP53" s="297"/>
      <c r="HOQ53" s="297"/>
      <c r="HOR53" s="297"/>
      <c r="HOS53" s="297"/>
      <c r="HOT53" s="297"/>
      <c r="HOU53" s="297"/>
      <c r="HOV53" s="297"/>
      <c r="HOW53" s="297"/>
      <c r="HOX53" s="297"/>
      <c r="HOY53" s="297"/>
      <c r="HOZ53" s="297"/>
      <c r="HPA53" s="297"/>
      <c r="HPB53" s="297"/>
      <c r="HPC53" s="297"/>
      <c r="HPD53" s="297"/>
      <c r="HPE53" s="297"/>
      <c r="HPF53" s="297"/>
      <c r="HPG53" s="297"/>
      <c r="HPH53" s="297"/>
      <c r="HPI53" s="297"/>
      <c r="HPJ53" s="297"/>
      <c r="HPK53" s="297"/>
      <c r="HPL53" s="297"/>
      <c r="HPM53" s="297"/>
      <c r="HPN53" s="297"/>
      <c r="HPO53" s="297"/>
      <c r="HPP53" s="297"/>
      <c r="HPQ53" s="297"/>
      <c r="HPR53" s="297"/>
      <c r="HPS53" s="297"/>
      <c r="HPT53" s="297"/>
      <c r="HPU53" s="297"/>
      <c r="HPV53" s="297"/>
      <c r="HPW53" s="297"/>
      <c r="HPX53" s="297"/>
      <c r="HPY53" s="297"/>
      <c r="HPZ53" s="297"/>
      <c r="HQA53" s="297"/>
      <c r="HQB53" s="297"/>
      <c r="HQC53" s="297"/>
      <c r="HQD53" s="297"/>
      <c r="HQE53" s="297"/>
      <c r="HQF53" s="297"/>
      <c r="HQG53" s="297"/>
      <c r="HQH53" s="297"/>
      <c r="HQI53" s="297"/>
      <c r="HQJ53" s="297"/>
      <c r="HQK53" s="297"/>
      <c r="HQL53" s="297"/>
      <c r="HQM53" s="297"/>
      <c r="HQN53" s="297"/>
      <c r="HQO53" s="297"/>
      <c r="HQP53" s="297"/>
      <c r="HQQ53" s="297"/>
      <c r="HQR53" s="297"/>
      <c r="HQS53" s="297"/>
      <c r="HQT53" s="297"/>
      <c r="HQU53" s="297"/>
      <c r="HQV53" s="297"/>
      <c r="HQW53" s="297"/>
      <c r="HQX53" s="297"/>
      <c r="HQY53" s="297"/>
      <c r="HQZ53" s="297"/>
      <c r="HRA53" s="297"/>
      <c r="HRB53" s="297"/>
      <c r="HRC53" s="297"/>
      <c r="HRD53" s="297"/>
      <c r="HRE53" s="297"/>
      <c r="HRF53" s="297"/>
      <c r="HRG53" s="297"/>
      <c r="HRH53" s="297"/>
      <c r="HRI53" s="297"/>
      <c r="HRJ53" s="297"/>
      <c r="HRK53" s="297"/>
      <c r="HRL53" s="297"/>
      <c r="HRM53" s="297"/>
      <c r="HRN53" s="297"/>
      <c r="HRO53" s="297"/>
      <c r="HRP53" s="297"/>
      <c r="HRQ53" s="297"/>
      <c r="HRR53" s="297"/>
      <c r="HRS53" s="297"/>
      <c r="HRT53" s="297"/>
      <c r="HRU53" s="297"/>
      <c r="HRV53" s="297"/>
      <c r="HRW53" s="297"/>
      <c r="HRX53" s="297"/>
      <c r="HRY53" s="297"/>
      <c r="HRZ53" s="297"/>
      <c r="HSA53" s="297"/>
      <c r="HSB53" s="297"/>
      <c r="HSC53" s="297"/>
      <c r="HSD53" s="297"/>
      <c r="HSE53" s="297"/>
      <c r="HSF53" s="297"/>
      <c r="HSG53" s="297"/>
      <c r="HSH53" s="297"/>
      <c r="HSI53" s="297"/>
      <c r="HSJ53" s="297"/>
      <c r="HSK53" s="297"/>
      <c r="HSL53" s="297"/>
      <c r="HSM53" s="297"/>
      <c r="HSN53" s="297"/>
      <c r="HSO53" s="297"/>
      <c r="HSP53" s="297"/>
      <c r="HSQ53" s="297"/>
      <c r="HSR53" s="297"/>
      <c r="HSS53" s="297"/>
      <c r="HST53" s="297"/>
      <c r="HSU53" s="297"/>
      <c r="HSV53" s="297"/>
      <c r="HSW53" s="297"/>
      <c r="HSX53" s="297"/>
      <c r="HSY53" s="297"/>
      <c r="HSZ53" s="297"/>
      <c r="HTA53" s="297"/>
      <c r="HTB53" s="297"/>
      <c r="HTC53" s="297"/>
      <c r="HTD53" s="297"/>
      <c r="HTE53" s="297"/>
      <c r="HTF53" s="297"/>
      <c r="HTG53" s="297"/>
      <c r="HTH53" s="297"/>
      <c r="HTI53" s="297"/>
      <c r="HTJ53" s="297"/>
      <c r="HTK53" s="297"/>
      <c r="HTL53" s="297"/>
      <c r="HTM53" s="297"/>
      <c r="HTN53" s="297"/>
      <c r="HTO53" s="297"/>
      <c r="HTP53" s="297"/>
      <c r="HTQ53" s="297"/>
      <c r="HTR53" s="297"/>
      <c r="HTS53" s="297"/>
      <c r="HTT53" s="297"/>
      <c r="HTU53" s="297"/>
      <c r="HTV53" s="297"/>
      <c r="HTW53" s="297"/>
      <c r="HTX53" s="297"/>
      <c r="HTY53" s="297"/>
      <c r="HTZ53" s="297"/>
      <c r="HUA53" s="297"/>
      <c r="HUB53" s="297"/>
      <c r="HUC53" s="297"/>
      <c r="HUD53" s="297"/>
      <c r="HUE53" s="297"/>
      <c r="HUF53" s="297"/>
      <c r="HUG53" s="297"/>
      <c r="HUH53" s="297"/>
      <c r="HUI53" s="297"/>
      <c r="HUJ53" s="297"/>
      <c r="HUK53" s="297"/>
      <c r="HUL53" s="297"/>
      <c r="HUM53" s="297"/>
      <c r="HUN53" s="297"/>
      <c r="HUO53" s="297"/>
      <c r="HUP53" s="297"/>
      <c r="HUQ53" s="297"/>
      <c r="HUR53" s="297"/>
      <c r="HUS53" s="297"/>
      <c r="HUT53" s="297"/>
      <c r="HUU53" s="297"/>
      <c r="HUV53" s="297"/>
      <c r="HUW53" s="297"/>
      <c r="HUX53" s="297"/>
      <c r="HUY53" s="297"/>
      <c r="HUZ53" s="297"/>
      <c r="HVA53" s="297"/>
      <c r="HVB53" s="297"/>
      <c r="HVC53" s="297"/>
      <c r="HVD53" s="297"/>
      <c r="HVE53" s="297"/>
      <c r="HVF53" s="297"/>
      <c r="HVG53" s="297"/>
      <c r="HVH53" s="297"/>
      <c r="HVI53" s="297"/>
      <c r="HVJ53" s="297"/>
      <c r="HVK53" s="297"/>
      <c r="HVL53" s="297"/>
      <c r="HVM53" s="297"/>
      <c r="HVN53" s="297"/>
      <c r="HVO53" s="297"/>
      <c r="HVP53" s="297"/>
      <c r="HVQ53" s="297"/>
      <c r="HVR53" s="297"/>
      <c r="HVS53" s="297"/>
      <c r="HVT53" s="297"/>
      <c r="HVU53" s="297"/>
      <c r="HVV53" s="297"/>
      <c r="HVW53" s="297"/>
      <c r="HVX53" s="297"/>
      <c r="HVY53" s="297"/>
      <c r="HVZ53" s="297"/>
      <c r="HWA53" s="297"/>
      <c r="HWB53" s="297"/>
      <c r="HWC53" s="297"/>
      <c r="HWD53" s="297"/>
      <c r="HWE53" s="297"/>
      <c r="HWF53" s="297"/>
      <c r="HWG53" s="297"/>
      <c r="HWH53" s="297"/>
      <c r="HWI53" s="297"/>
      <c r="HWJ53" s="297"/>
      <c r="HWK53" s="297"/>
      <c r="HWL53" s="297"/>
      <c r="HWM53" s="297"/>
      <c r="HWN53" s="297"/>
      <c r="HWO53" s="297"/>
      <c r="HWP53" s="297"/>
      <c r="HWQ53" s="297"/>
      <c r="HWR53" s="297"/>
      <c r="HWS53" s="297"/>
      <c r="HWT53" s="297"/>
      <c r="HWU53" s="297"/>
      <c r="HWV53" s="297"/>
      <c r="HWW53" s="297"/>
      <c r="HWX53" s="297"/>
      <c r="HWY53" s="297"/>
      <c r="HWZ53" s="297"/>
      <c r="HXA53" s="297"/>
      <c r="HXB53" s="297"/>
      <c r="HXC53" s="297"/>
      <c r="HXD53" s="297"/>
      <c r="HXE53" s="297"/>
      <c r="HXF53" s="297"/>
      <c r="HXG53" s="297"/>
      <c r="HXH53" s="297"/>
      <c r="HXI53" s="297"/>
      <c r="HXJ53" s="297"/>
      <c r="HXK53" s="297"/>
      <c r="HXL53" s="297"/>
      <c r="HXM53" s="297"/>
      <c r="HXN53" s="297"/>
      <c r="HXO53" s="297"/>
      <c r="HXP53" s="297"/>
      <c r="HXQ53" s="297"/>
      <c r="HXR53" s="297"/>
      <c r="HXS53" s="297"/>
      <c r="HXT53" s="297"/>
      <c r="HXU53" s="297"/>
      <c r="HXV53" s="297"/>
      <c r="HXW53" s="297"/>
      <c r="HXX53" s="297"/>
      <c r="HXY53" s="297"/>
      <c r="HXZ53" s="297"/>
      <c r="HYA53" s="297"/>
      <c r="HYB53" s="297"/>
      <c r="HYC53" s="297"/>
      <c r="HYD53" s="297"/>
      <c r="HYE53" s="297"/>
      <c r="HYF53" s="297"/>
      <c r="HYG53" s="297"/>
      <c r="HYH53" s="297"/>
      <c r="HYI53" s="297"/>
      <c r="HYJ53" s="297"/>
      <c r="HYK53" s="297"/>
      <c r="HYL53" s="297"/>
      <c r="HYM53" s="297"/>
      <c r="HYN53" s="297"/>
      <c r="HYO53" s="297"/>
      <c r="HYP53" s="297"/>
      <c r="HYQ53" s="297"/>
      <c r="HYR53" s="297"/>
      <c r="HYS53" s="297"/>
      <c r="HYT53" s="297"/>
      <c r="HYU53" s="297"/>
      <c r="HYV53" s="297"/>
      <c r="HYW53" s="297"/>
      <c r="HYX53" s="297"/>
      <c r="HYY53" s="297"/>
      <c r="HYZ53" s="297"/>
      <c r="HZA53" s="297"/>
      <c r="HZB53" s="297"/>
      <c r="HZC53" s="297"/>
      <c r="HZD53" s="297"/>
      <c r="HZE53" s="297"/>
      <c r="HZF53" s="297"/>
      <c r="HZG53" s="297"/>
      <c r="HZH53" s="297"/>
      <c r="HZI53" s="297"/>
      <c r="HZJ53" s="297"/>
      <c r="HZK53" s="297"/>
      <c r="HZL53" s="297"/>
      <c r="HZM53" s="297"/>
      <c r="HZN53" s="297"/>
      <c r="HZO53" s="297"/>
      <c r="HZP53" s="297"/>
      <c r="HZQ53" s="297"/>
      <c r="HZR53" s="297"/>
      <c r="HZS53" s="297"/>
      <c r="HZT53" s="297"/>
      <c r="HZU53" s="297"/>
      <c r="HZV53" s="297"/>
      <c r="HZW53" s="297"/>
      <c r="HZX53" s="297"/>
      <c r="HZY53" s="297"/>
      <c r="HZZ53" s="297"/>
      <c r="IAA53" s="297"/>
      <c r="IAB53" s="297"/>
      <c r="IAC53" s="297"/>
      <c r="IAD53" s="297"/>
      <c r="IAE53" s="297"/>
      <c r="IAF53" s="297"/>
      <c r="IAG53" s="297"/>
      <c r="IAH53" s="297"/>
      <c r="IAI53" s="297"/>
      <c r="IAJ53" s="297"/>
      <c r="IAK53" s="297"/>
      <c r="IAL53" s="297"/>
      <c r="IAM53" s="297"/>
      <c r="IAN53" s="297"/>
      <c r="IAO53" s="297"/>
      <c r="IAP53" s="297"/>
      <c r="IAQ53" s="297"/>
      <c r="IAR53" s="297"/>
      <c r="IAS53" s="297"/>
      <c r="IAT53" s="297"/>
      <c r="IAU53" s="297"/>
      <c r="IAV53" s="297"/>
      <c r="IAW53" s="297"/>
      <c r="IAX53" s="297"/>
      <c r="IAY53" s="297"/>
      <c r="IAZ53" s="297"/>
      <c r="IBA53" s="297"/>
      <c r="IBB53" s="297"/>
      <c r="IBC53" s="297"/>
      <c r="IBD53" s="297"/>
      <c r="IBE53" s="297"/>
      <c r="IBF53" s="297"/>
      <c r="IBG53" s="297"/>
      <c r="IBH53" s="297"/>
      <c r="IBI53" s="297"/>
      <c r="IBJ53" s="297"/>
      <c r="IBK53" s="297"/>
      <c r="IBL53" s="297"/>
      <c r="IBM53" s="297"/>
      <c r="IBN53" s="297"/>
      <c r="IBO53" s="297"/>
      <c r="IBP53" s="297"/>
      <c r="IBQ53" s="297"/>
      <c r="IBR53" s="297"/>
      <c r="IBS53" s="297"/>
      <c r="IBT53" s="297"/>
      <c r="IBU53" s="297"/>
      <c r="IBV53" s="297"/>
      <c r="IBW53" s="297"/>
      <c r="IBX53" s="297"/>
      <c r="IBY53" s="297"/>
      <c r="IBZ53" s="297"/>
      <c r="ICA53" s="297"/>
      <c r="ICB53" s="297"/>
      <c r="ICC53" s="297"/>
      <c r="ICD53" s="297"/>
      <c r="ICE53" s="297"/>
      <c r="ICF53" s="297"/>
      <c r="ICG53" s="297"/>
      <c r="ICH53" s="297"/>
      <c r="ICI53" s="297"/>
      <c r="ICJ53" s="297"/>
      <c r="ICK53" s="297"/>
      <c r="ICL53" s="297"/>
      <c r="ICM53" s="297"/>
      <c r="ICN53" s="297"/>
      <c r="ICO53" s="297"/>
      <c r="ICP53" s="297"/>
      <c r="ICQ53" s="297"/>
      <c r="ICR53" s="297"/>
      <c r="ICS53" s="297"/>
      <c r="ICT53" s="297"/>
      <c r="ICU53" s="297"/>
      <c r="ICV53" s="297"/>
      <c r="ICW53" s="297"/>
      <c r="ICX53" s="297"/>
      <c r="ICY53" s="297"/>
      <c r="ICZ53" s="297"/>
      <c r="IDA53" s="297"/>
      <c r="IDB53" s="297"/>
      <c r="IDC53" s="297"/>
      <c r="IDD53" s="297"/>
      <c r="IDE53" s="297"/>
      <c r="IDF53" s="297"/>
      <c r="IDG53" s="297"/>
      <c r="IDH53" s="297"/>
      <c r="IDI53" s="297"/>
      <c r="IDJ53" s="297"/>
      <c r="IDK53" s="297"/>
      <c r="IDL53" s="297"/>
      <c r="IDM53" s="297"/>
      <c r="IDN53" s="297"/>
      <c r="IDO53" s="297"/>
      <c r="IDP53" s="297"/>
      <c r="IDQ53" s="297"/>
      <c r="IDR53" s="297"/>
      <c r="IDS53" s="297"/>
      <c r="IDT53" s="297"/>
      <c r="IDU53" s="297"/>
      <c r="IDV53" s="297"/>
      <c r="IDW53" s="297"/>
      <c r="IDX53" s="297"/>
      <c r="IDY53" s="297"/>
      <c r="IDZ53" s="297"/>
      <c r="IEA53" s="297"/>
      <c r="IEB53" s="297"/>
      <c r="IEC53" s="297"/>
      <c r="IED53" s="297"/>
      <c r="IEE53" s="297"/>
      <c r="IEF53" s="297"/>
      <c r="IEG53" s="297"/>
      <c r="IEH53" s="297"/>
      <c r="IEI53" s="297"/>
      <c r="IEJ53" s="297"/>
      <c r="IEK53" s="297"/>
      <c r="IEL53" s="297"/>
      <c r="IEM53" s="297"/>
      <c r="IEN53" s="297"/>
      <c r="IEO53" s="297"/>
      <c r="IEP53" s="297"/>
      <c r="IEQ53" s="297"/>
      <c r="IER53" s="297"/>
      <c r="IES53" s="297"/>
      <c r="IET53" s="297"/>
      <c r="IEU53" s="297"/>
      <c r="IEV53" s="297"/>
      <c r="IEW53" s="297"/>
      <c r="IEX53" s="297"/>
      <c r="IEY53" s="297"/>
      <c r="IEZ53" s="297"/>
      <c r="IFA53" s="297"/>
      <c r="IFB53" s="297"/>
      <c r="IFC53" s="297"/>
      <c r="IFD53" s="297"/>
      <c r="IFE53" s="297"/>
      <c r="IFF53" s="297"/>
      <c r="IFG53" s="297"/>
      <c r="IFH53" s="297"/>
      <c r="IFI53" s="297"/>
      <c r="IFJ53" s="297"/>
      <c r="IFK53" s="297"/>
      <c r="IFL53" s="297"/>
      <c r="IFM53" s="297"/>
      <c r="IFN53" s="297"/>
      <c r="IFO53" s="297"/>
      <c r="IFP53" s="297"/>
      <c r="IFQ53" s="297"/>
      <c r="IFR53" s="297"/>
      <c r="IFS53" s="297"/>
      <c r="IFT53" s="297"/>
      <c r="IFU53" s="297"/>
      <c r="IFV53" s="297"/>
      <c r="IFW53" s="297"/>
      <c r="IFX53" s="297"/>
      <c r="IFY53" s="297"/>
      <c r="IFZ53" s="297"/>
      <c r="IGA53" s="297"/>
      <c r="IGB53" s="297"/>
      <c r="IGC53" s="297"/>
      <c r="IGD53" s="297"/>
      <c r="IGE53" s="297"/>
      <c r="IGF53" s="297"/>
      <c r="IGG53" s="297"/>
      <c r="IGH53" s="297"/>
      <c r="IGI53" s="297"/>
      <c r="IGJ53" s="297"/>
      <c r="IGK53" s="297"/>
      <c r="IGL53" s="297"/>
      <c r="IGM53" s="297"/>
      <c r="IGN53" s="297"/>
      <c r="IGO53" s="297"/>
      <c r="IGP53" s="297"/>
      <c r="IGQ53" s="297"/>
      <c r="IGR53" s="297"/>
      <c r="IGS53" s="297"/>
      <c r="IGT53" s="297"/>
      <c r="IGU53" s="297"/>
      <c r="IGV53" s="297"/>
      <c r="IGW53" s="297"/>
      <c r="IGX53" s="297"/>
      <c r="IGY53" s="297"/>
      <c r="IGZ53" s="297"/>
      <c r="IHA53" s="297"/>
      <c r="IHB53" s="297"/>
      <c r="IHC53" s="297"/>
      <c r="IHD53" s="297"/>
      <c r="IHE53" s="297"/>
      <c r="IHF53" s="297"/>
      <c r="IHG53" s="297"/>
      <c r="IHH53" s="297"/>
      <c r="IHI53" s="297"/>
      <c r="IHJ53" s="297"/>
      <c r="IHK53" s="297"/>
      <c r="IHL53" s="297"/>
      <c r="IHM53" s="297"/>
      <c r="IHN53" s="297"/>
      <c r="IHO53" s="297"/>
      <c r="IHP53" s="297"/>
      <c r="IHQ53" s="297"/>
      <c r="IHR53" s="297"/>
      <c r="IHS53" s="297"/>
      <c r="IHT53" s="297"/>
      <c r="IHU53" s="297"/>
      <c r="IHV53" s="297"/>
      <c r="IHW53" s="297"/>
      <c r="IHX53" s="297"/>
      <c r="IHY53" s="297"/>
      <c r="IHZ53" s="297"/>
      <c r="IIA53" s="297"/>
      <c r="IIB53" s="297"/>
      <c r="IIC53" s="297"/>
      <c r="IID53" s="297"/>
      <c r="IIE53" s="297"/>
      <c r="IIF53" s="297"/>
      <c r="IIG53" s="297"/>
      <c r="IIH53" s="297"/>
      <c r="III53" s="297"/>
      <c r="IIJ53" s="297"/>
      <c r="IIK53" s="297"/>
      <c r="IIL53" s="297"/>
      <c r="IIM53" s="297"/>
      <c r="IIN53" s="297"/>
      <c r="IIO53" s="297"/>
      <c r="IIP53" s="297"/>
      <c r="IIQ53" s="297"/>
      <c r="IIR53" s="297"/>
      <c r="IIS53" s="297"/>
      <c r="IIT53" s="297"/>
      <c r="IIU53" s="297"/>
      <c r="IIV53" s="297"/>
      <c r="IIW53" s="297"/>
      <c r="IIX53" s="297"/>
      <c r="IIY53" s="297"/>
      <c r="IIZ53" s="297"/>
      <c r="IJA53" s="297"/>
      <c r="IJB53" s="297"/>
      <c r="IJC53" s="297"/>
      <c r="IJD53" s="297"/>
      <c r="IJE53" s="297"/>
      <c r="IJF53" s="297"/>
      <c r="IJG53" s="297"/>
      <c r="IJH53" s="297"/>
      <c r="IJI53" s="297"/>
      <c r="IJJ53" s="297"/>
      <c r="IJK53" s="297"/>
      <c r="IJL53" s="297"/>
      <c r="IJM53" s="297"/>
      <c r="IJN53" s="297"/>
      <c r="IJO53" s="297"/>
      <c r="IJP53" s="297"/>
      <c r="IJQ53" s="297"/>
      <c r="IJR53" s="297"/>
      <c r="IJS53" s="297"/>
      <c r="IJT53" s="297"/>
      <c r="IJU53" s="297"/>
      <c r="IJV53" s="297"/>
      <c r="IJW53" s="297"/>
      <c r="IJX53" s="297"/>
      <c r="IJY53" s="297"/>
      <c r="IJZ53" s="297"/>
      <c r="IKA53" s="297"/>
      <c r="IKB53" s="297"/>
      <c r="IKC53" s="297"/>
      <c r="IKD53" s="297"/>
      <c r="IKE53" s="297"/>
      <c r="IKF53" s="297"/>
      <c r="IKG53" s="297"/>
      <c r="IKH53" s="297"/>
      <c r="IKI53" s="297"/>
      <c r="IKJ53" s="297"/>
      <c r="IKK53" s="297"/>
      <c r="IKL53" s="297"/>
      <c r="IKM53" s="297"/>
      <c r="IKN53" s="297"/>
      <c r="IKO53" s="297"/>
      <c r="IKP53" s="297"/>
      <c r="IKQ53" s="297"/>
      <c r="IKR53" s="297"/>
      <c r="IKS53" s="297"/>
      <c r="IKT53" s="297"/>
      <c r="IKU53" s="297"/>
      <c r="IKV53" s="297"/>
      <c r="IKW53" s="297"/>
      <c r="IKX53" s="297"/>
      <c r="IKY53" s="297"/>
      <c r="IKZ53" s="297"/>
      <c r="ILA53" s="297"/>
      <c r="ILB53" s="297"/>
      <c r="ILC53" s="297"/>
      <c r="ILD53" s="297"/>
      <c r="ILE53" s="297"/>
      <c r="ILF53" s="297"/>
      <c r="ILG53" s="297"/>
      <c r="ILH53" s="297"/>
      <c r="ILI53" s="297"/>
      <c r="ILJ53" s="297"/>
      <c r="ILK53" s="297"/>
      <c r="ILL53" s="297"/>
      <c r="ILM53" s="297"/>
      <c r="ILN53" s="297"/>
      <c r="ILO53" s="297"/>
      <c r="ILP53" s="297"/>
      <c r="ILQ53" s="297"/>
      <c r="ILR53" s="297"/>
      <c r="ILS53" s="297"/>
      <c r="ILT53" s="297"/>
      <c r="ILU53" s="297"/>
      <c r="ILV53" s="297"/>
      <c r="ILW53" s="297"/>
      <c r="ILX53" s="297"/>
      <c r="ILY53" s="297"/>
      <c r="ILZ53" s="297"/>
      <c r="IMA53" s="297"/>
      <c r="IMB53" s="297"/>
      <c r="IMC53" s="297"/>
      <c r="IMD53" s="297"/>
      <c r="IME53" s="297"/>
      <c r="IMF53" s="297"/>
      <c r="IMG53" s="297"/>
      <c r="IMH53" s="297"/>
      <c r="IMI53" s="297"/>
      <c r="IMJ53" s="297"/>
      <c r="IMK53" s="297"/>
      <c r="IML53" s="297"/>
      <c r="IMM53" s="297"/>
      <c r="IMN53" s="297"/>
      <c r="IMO53" s="297"/>
      <c r="IMP53" s="297"/>
      <c r="IMQ53" s="297"/>
      <c r="IMR53" s="297"/>
      <c r="IMS53" s="297"/>
      <c r="IMT53" s="297"/>
      <c r="IMU53" s="297"/>
      <c r="IMV53" s="297"/>
      <c r="IMW53" s="297"/>
      <c r="IMX53" s="297"/>
      <c r="IMY53" s="297"/>
      <c r="IMZ53" s="297"/>
      <c r="INA53" s="297"/>
      <c r="INB53" s="297"/>
      <c r="INC53" s="297"/>
      <c r="IND53" s="297"/>
      <c r="INE53" s="297"/>
      <c r="INF53" s="297"/>
      <c r="ING53" s="297"/>
      <c r="INH53" s="297"/>
      <c r="INI53" s="297"/>
      <c r="INJ53" s="297"/>
      <c r="INK53" s="297"/>
      <c r="INL53" s="297"/>
      <c r="INM53" s="297"/>
      <c r="INN53" s="297"/>
      <c r="INO53" s="297"/>
      <c r="INP53" s="297"/>
      <c r="INQ53" s="297"/>
      <c r="INR53" s="297"/>
      <c r="INS53" s="297"/>
      <c r="INT53" s="297"/>
      <c r="INU53" s="297"/>
      <c r="INV53" s="297"/>
      <c r="INW53" s="297"/>
      <c r="INX53" s="297"/>
      <c r="INY53" s="297"/>
      <c r="INZ53" s="297"/>
      <c r="IOA53" s="297"/>
      <c r="IOB53" s="297"/>
      <c r="IOC53" s="297"/>
      <c r="IOD53" s="297"/>
      <c r="IOE53" s="297"/>
      <c r="IOF53" s="297"/>
      <c r="IOG53" s="297"/>
      <c r="IOH53" s="297"/>
      <c r="IOI53" s="297"/>
      <c r="IOJ53" s="297"/>
      <c r="IOK53" s="297"/>
      <c r="IOL53" s="297"/>
      <c r="IOM53" s="297"/>
      <c r="ION53" s="297"/>
      <c r="IOO53" s="297"/>
      <c r="IOP53" s="297"/>
      <c r="IOQ53" s="297"/>
      <c r="IOR53" s="297"/>
      <c r="IOS53" s="297"/>
      <c r="IOT53" s="297"/>
      <c r="IOU53" s="297"/>
      <c r="IOV53" s="297"/>
      <c r="IOW53" s="297"/>
      <c r="IOX53" s="297"/>
      <c r="IOY53" s="297"/>
      <c r="IOZ53" s="297"/>
      <c r="IPA53" s="297"/>
      <c r="IPB53" s="297"/>
      <c r="IPC53" s="297"/>
      <c r="IPD53" s="297"/>
      <c r="IPE53" s="297"/>
      <c r="IPF53" s="297"/>
      <c r="IPG53" s="297"/>
      <c r="IPH53" s="297"/>
      <c r="IPI53" s="297"/>
      <c r="IPJ53" s="297"/>
      <c r="IPK53" s="297"/>
      <c r="IPL53" s="297"/>
      <c r="IPM53" s="297"/>
      <c r="IPN53" s="297"/>
      <c r="IPO53" s="297"/>
      <c r="IPP53" s="297"/>
      <c r="IPQ53" s="297"/>
      <c r="IPR53" s="297"/>
      <c r="IPS53" s="297"/>
      <c r="IPT53" s="297"/>
      <c r="IPU53" s="297"/>
      <c r="IPV53" s="297"/>
      <c r="IPW53" s="297"/>
      <c r="IPX53" s="297"/>
      <c r="IPY53" s="297"/>
      <c r="IPZ53" s="297"/>
      <c r="IQA53" s="297"/>
      <c r="IQB53" s="297"/>
      <c r="IQC53" s="297"/>
      <c r="IQD53" s="297"/>
      <c r="IQE53" s="297"/>
      <c r="IQF53" s="297"/>
      <c r="IQG53" s="297"/>
      <c r="IQH53" s="297"/>
      <c r="IQI53" s="297"/>
      <c r="IQJ53" s="297"/>
      <c r="IQK53" s="297"/>
      <c r="IQL53" s="297"/>
      <c r="IQM53" s="297"/>
      <c r="IQN53" s="297"/>
      <c r="IQO53" s="297"/>
      <c r="IQP53" s="297"/>
      <c r="IQQ53" s="297"/>
      <c r="IQR53" s="297"/>
      <c r="IQS53" s="297"/>
      <c r="IQT53" s="297"/>
      <c r="IQU53" s="297"/>
      <c r="IQV53" s="297"/>
      <c r="IQW53" s="297"/>
      <c r="IQX53" s="297"/>
      <c r="IQY53" s="297"/>
      <c r="IQZ53" s="297"/>
      <c r="IRA53" s="297"/>
      <c r="IRB53" s="297"/>
      <c r="IRC53" s="297"/>
      <c r="IRD53" s="297"/>
      <c r="IRE53" s="297"/>
      <c r="IRF53" s="297"/>
      <c r="IRG53" s="297"/>
      <c r="IRH53" s="297"/>
      <c r="IRI53" s="297"/>
      <c r="IRJ53" s="297"/>
      <c r="IRK53" s="297"/>
      <c r="IRL53" s="297"/>
      <c r="IRM53" s="297"/>
      <c r="IRN53" s="297"/>
      <c r="IRO53" s="297"/>
      <c r="IRP53" s="297"/>
      <c r="IRQ53" s="297"/>
      <c r="IRR53" s="297"/>
      <c r="IRS53" s="297"/>
      <c r="IRT53" s="297"/>
      <c r="IRU53" s="297"/>
      <c r="IRV53" s="297"/>
      <c r="IRW53" s="297"/>
      <c r="IRX53" s="297"/>
      <c r="IRY53" s="297"/>
      <c r="IRZ53" s="297"/>
      <c r="ISA53" s="297"/>
      <c r="ISB53" s="297"/>
      <c r="ISC53" s="297"/>
      <c r="ISD53" s="297"/>
      <c r="ISE53" s="297"/>
      <c r="ISF53" s="297"/>
      <c r="ISG53" s="297"/>
      <c r="ISH53" s="297"/>
      <c r="ISI53" s="297"/>
      <c r="ISJ53" s="297"/>
      <c r="ISK53" s="297"/>
      <c r="ISL53" s="297"/>
      <c r="ISM53" s="297"/>
      <c r="ISN53" s="297"/>
      <c r="ISO53" s="297"/>
      <c r="ISP53" s="297"/>
      <c r="ISQ53" s="297"/>
      <c r="ISR53" s="297"/>
      <c r="ISS53" s="297"/>
      <c r="IST53" s="297"/>
      <c r="ISU53" s="297"/>
      <c r="ISV53" s="297"/>
      <c r="ISW53" s="297"/>
      <c r="ISX53" s="297"/>
      <c r="ISY53" s="297"/>
      <c r="ISZ53" s="297"/>
      <c r="ITA53" s="297"/>
      <c r="ITB53" s="297"/>
      <c r="ITC53" s="297"/>
      <c r="ITD53" s="297"/>
      <c r="ITE53" s="297"/>
      <c r="ITF53" s="297"/>
      <c r="ITG53" s="297"/>
      <c r="ITH53" s="297"/>
      <c r="ITI53" s="297"/>
      <c r="ITJ53" s="297"/>
      <c r="ITK53" s="297"/>
      <c r="ITL53" s="297"/>
      <c r="ITM53" s="297"/>
      <c r="ITN53" s="297"/>
      <c r="ITO53" s="297"/>
      <c r="ITP53" s="297"/>
      <c r="ITQ53" s="297"/>
      <c r="ITR53" s="297"/>
      <c r="ITS53" s="297"/>
      <c r="ITT53" s="297"/>
      <c r="ITU53" s="297"/>
      <c r="ITV53" s="297"/>
      <c r="ITW53" s="297"/>
      <c r="ITX53" s="297"/>
      <c r="ITY53" s="297"/>
      <c r="ITZ53" s="297"/>
      <c r="IUA53" s="297"/>
      <c r="IUB53" s="297"/>
      <c r="IUC53" s="297"/>
      <c r="IUD53" s="297"/>
      <c r="IUE53" s="297"/>
      <c r="IUF53" s="297"/>
      <c r="IUG53" s="297"/>
      <c r="IUH53" s="297"/>
      <c r="IUI53" s="297"/>
      <c r="IUJ53" s="297"/>
      <c r="IUK53" s="297"/>
      <c r="IUL53" s="297"/>
      <c r="IUM53" s="297"/>
      <c r="IUN53" s="297"/>
      <c r="IUO53" s="297"/>
      <c r="IUP53" s="297"/>
      <c r="IUQ53" s="297"/>
      <c r="IUR53" s="297"/>
      <c r="IUS53" s="297"/>
      <c r="IUT53" s="297"/>
      <c r="IUU53" s="297"/>
      <c r="IUV53" s="297"/>
      <c r="IUW53" s="297"/>
      <c r="IUX53" s="297"/>
      <c r="IUY53" s="297"/>
      <c r="IUZ53" s="297"/>
      <c r="IVA53" s="297"/>
      <c r="IVB53" s="297"/>
      <c r="IVC53" s="297"/>
      <c r="IVD53" s="297"/>
      <c r="IVE53" s="297"/>
      <c r="IVF53" s="297"/>
      <c r="IVG53" s="297"/>
      <c r="IVH53" s="297"/>
      <c r="IVI53" s="297"/>
      <c r="IVJ53" s="297"/>
      <c r="IVK53" s="297"/>
      <c r="IVL53" s="297"/>
      <c r="IVM53" s="297"/>
      <c r="IVN53" s="297"/>
      <c r="IVO53" s="297"/>
      <c r="IVP53" s="297"/>
      <c r="IVQ53" s="297"/>
      <c r="IVR53" s="297"/>
      <c r="IVS53" s="297"/>
      <c r="IVT53" s="297"/>
      <c r="IVU53" s="297"/>
      <c r="IVV53" s="297"/>
      <c r="IVW53" s="297"/>
      <c r="IVX53" s="297"/>
      <c r="IVY53" s="297"/>
      <c r="IVZ53" s="297"/>
      <c r="IWA53" s="297"/>
      <c r="IWB53" s="297"/>
      <c r="IWC53" s="297"/>
      <c r="IWD53" s="297"/>
      <c r="IWE53" s="297"/>
      <c r="IWF53" s="297"/>
      <c r="IWG53" s="297"/>
      <c r="IWH53" s="297"/>
      <c r="IWI53" s="297"/>
      <c r="IWJ53" s="297"/>
      <c r="IWK53" s="297"/>
      <c r="IWL53" s="297"/>
      <c r="IWM53" s="297"/>
      <c r="IWN53" s="297"/>
      <c r="IWO53" s="297"/>
      <c r="IWP53" s="297"/>
      <c r="IWQ53" s="297"/>
      <c r="IWR53" s="297"/>
      <c r="IWS53" s="297"/>
      <c r="IWT53" s="297"/>
      <c r="IWU53" s="297"/>
      <c r="IWV53" s="297"/>
      <c r="IWW53" s="297"/>
      <c r="IWX53" s="297"/>
      <c r="IWY53" s="297"/>
      <c r="IWZ53" s="297"/>
      <c r="IXA53" s="297"/>
      <c r="IXB53" s="297"/>
      <c r="IXC53" s="297"/>
      <c r="IXD53" s="297"/>
      <c r="IXE53" s="297"/>
      <c r="IXF53" s="297"/>
      <c r="IXG53" s="297"/>
      <c r="IXH53" s="297"/>
      <c r="IXI53" s="297"/>
      <c r="IXJ53" s="297"/>
      <c r="IXK53" s="297"/>
      <c r="IXL53" s="297"/>
      <c r="IXM53" s="297"/>
      <c r="IXN53" s="297"/>
      <c r="IXO53" s="297"/>
      <c r="IXP53" s="297"/>
      <c r="IXQ53" s="297"/>
      <c r="IXR53" s="297"/>
      <c r="IXS53" s="297"/>
      <c r="IXT53" s="297"/>
      <c r="IXU53" s="297"/>
      <c r="IXV53" s="297"/>
      <c r="IXW53" s="297"/>
      <c r="IXX53" s="297"/>
      <c r="IXY53" s="297"/>
      <c r="IXZ53" s="297"/>
      <c r="IYA53" s="297"/>
      <c r="IYB53" s="297"/>
      <c r="IYC53" s="297"/>
      <c r="IYD53" s="297"/>
      <c r="IYE53" s="297"/>
      <c r="IYF53" s="297"/>
      <c r="IYG53" s="297"/>
      <c r="IYH53" s="297"/>
      <c r="IYI53" s="297"/>
      <c r="IYJ53" s="297"/>
      <c r="IYK53" s="297"/>
      <c r="IYL53" s="297"/>
      <c r="IYM53" s="297"/>
      <c r="IYN53" s="297"/>
      <c r="IYO53" s="297"/>
      <c r="IYP53" s="297"/>
      <c r="IYQ53" s="297"/>
      <c r="IYR53" s="297"/>
      <c r="IYS53" s="297"/>
      <c r="IYT53" s="297"/>
      <c r="IYU53" s="297"/>
      <c r="IYV53" s="297"/>
      <c r="IYW53" s="297"/>
      <c r="IYX53" s="297"/>
      <c r="IYY53" s="297"/>
      <c r="IYZ53" s="297"/>
      <c r="IZA53" s="297"/>
      <c r="IZB53" s="297"/>
      <c r="IZC53" s="297"/>
      <c r="IZD53" s="297"/>
      <c r="IZE53" s="297"/>
      <c r="IZF53" s="297"/>
      <c r="IZG53" s="297"/>
      <c r="IZH53" s="297"/>
      <c r="IZI53" s="297"/>
      <c r="IZJ53" s="297"/>
      <c r="IZK53" s="297"/>
      <c r="IZL53" s="297"/>
      <c r="IZM53" s="297"/>
      <c r="IZN53" s="297"/>
      <c r="IZO53" s="297"/>
      <c r="IZP53" s="297"/>
      <c r="IZQ53" s="297"/>
      <c r="IZR53" s="297"/>
      <c r="IZS53" s="297"/>
      <c r="IZT53" s="297"/>
      <c r="IZU53" s="297"/>
      <c r="IZV53" s="297"/>
      <c r="IZW53" s="297"/>
      <c r="IZX53" s="297"/>
      <c r="IZY53" s="297"/>
      <c r="IZZ53" s="297"/>
      <c r="JAA53" s="297"/>
      <c r="JAB53" s="297"/>
      <c r="JAC53" s="297"/>
      <c r="JAD53" s="297"/>
      <c r="JAE53" s="297"/>
      <c r="JAF53" s="297"/>
      <c r="JAG53" s="297"/>
      <c r="JAH53" s="297"/>
      <c r="JAI53" s="297"/>
      <c r="JAJ53" s="297"/>
      <c r="JAK53" s="297"/>
      <c r="JAL53" s="297"/>
      <c r="JAM53" s="297"/>
      <c r="JAN53" s="297"/>
      <c r="JAO53" s="297"/>
      <c r="JAP53" s="297"/>
      <c r="JAQ53" s="297"/>
      <c r="JAR53" s="297"/>
      <c r="JAS53" s="297"/>
      <c r="JAT53" s="297"/>
      <c r="JAU53" s="297"/>
      <c r="JAV53" s="297"/>
      <c r="JAW53" s="297"/>
      <c r="JAX53" s="297"/>
      <c r="JAY53" s="297"/>
      <c r="JAZ53" s="297"/>
      <c r="JBA53" s="297"/>
      <c r="JBB53" s="297"/>
      <c r="JBC53" s="297"/>
      <c r="JBD53" s="297"/>
      <c r="JBE53" s="297"/>
      <c r="JBF53" s="297"/>
      <c r="JBG53" s="297"/>
      <c r="JBH53" s="297"/>
      <c r="JBI53" s="297"/>
      <c r="JBJ53" s="297"/>
      <c r="JBK53" s="297"/>
      <c r="JBL53" s="297"/>
      <c r="JBM53" s="297"/>
      <c r="JBN53" s="297"/>
      <c r="JBO53" s="297"/>
      <c r="JBP53" s="297"/>
      <c r="JBQ53" s="297"/>
      <c r="JBR53" s="297"/>
      <c r="JBS53" s="297"/>
      <c r="JBT53" s="297"/>
      <c r="JBU53" s="297"/>
      <c r="JBV53" s="297"/>
      <c r="JBW53" s="297"/>
      <c r="JBX53" s="297"/>
      <c r="JBY53" s="297"/>
      <c r="JBZ53" s="297"/>
      <c r="JCA53" s="297"/>
      <c r="JCB53" s="297"/>
      <c r="JCC53" s="297"/>
      <c r="JCD53" s="297"/>
      <c r="JCE53" s="297"/>
      <c r="JCF53" s="297"/>
      <c r="JCG53" s="297"/>
      <c r="JCH53" s="297"/>
      <c r="JCI53" s="297"/>
      <c r="JCJ53" s="297"/>
      <c r="JCK53" s="297"/>
      <c r="JCL53" s="297"/>
      <c r="JCM53" s="297"/>
      <c r="JCN53" s="297"/>
      <c r="JCO53" s="297"/>
      <c r="JCP53" s="297"/>
      <c r="JCQ53" s="297"/>
      <c r="JCR53" s="297"/>
      <c r="JCS53" s="297"/>
      <c r="JCT53" s="297"/>
      <c r="JCU53" s="297"/>
      <c r="JCV53" s="297"/>
      <c r="JCW53" s="297"/>
      <c r="JCX53" s="297"/>
      <c r="JCY53" s="297"/>
      <c r="JCZ53" s="297"/>
      <c r="JDA53" s="297"/>
      <c r="JDB53" s="297"/>
      <c r="JDC53" s="297"/>
      <c r="JDD53" s="297"/>
      <c r="JDE53" s="297"/>
      <c r="JDF53" s="297"/>
      <c r="JDG53" s="297"/>
      <c r="JDH53" s="297"/>
      <c r="JDI53" s="297"/>
      <c r="JDJ53" s="297"/>
      <c r="JDK53" s="297"/>
      <c r="JDL53" s="297"/>
      <c r="JDM53" s="297"/>
      <c r="JDN53" s="297"/>
      <c r="JDO53" s="297"/>
      <c r="JDP53" s="297"/>
      <c r="JDQ53" s="297"/>
      <c r="JDR53" s="297"/>
      <c r="JDS53" s="297"/>
      <c r="JDT53" s="297"/>
      <c r="JDU53" s="297"/>
      <c r="JDV53" s="297"/>
      <c r="JDW53" s="297"/>
      <c r="JDX53" s="297"/>
      <c r="JDY53" s="297"/>
      <c r="JDZ53" s="297"/>
      <c r="JEA53" s="297"/>
      <c r="JEB53" s="297"/>
      <c r="JEC53" s="297"/>
      <c r="JED53" s="297"/>
      <c r="JEE53" s="297"/>
      <c r="JEF53" s="297"/>
      <c r="JEG53" s="297"/>
      <c r="JEH53" s="297"/>
      <c r="JEI53" s="297"/>
      <c r="JEJ53" s="297"/>
      <c r="JEK53" s="297"/>
      <c r="JEL53" s="297"/>
      <c r="JEM53" s="297"/>
      <c r="JEN53" s="297"/>
      <c r="JEO53" s="297"/>
      <c r="JEP53" s="297"/>
      <c r="JEQ53" s="297"/>
      <c r="JER53" s="297"/>
      <c r="JES53" s="297"/>
      <c r="JET53" s="297"/>
      <c r="JEU53" s="297"/>
      <c r="JEV53" s="297"/>
      <c r="JEW53" s="297"/>
      <c r="JEX53" s="297"/>
      <c r="JEY53" s="297"/>
      <c r="JEZ53" s="297"/>
      <c r="JFA53" s="297"/>
      <c r="JFB53" s="297"/>
      <c r="JFC53" s="297"/>
      <c r="JFD53" s="297"/>
      <c r="JFE53" s="297"/>
      <c r="JFF53" s="297"/>
      <c r="JFG53" s="297"/>
      <c r="JFH53" s="297"/>
      <c r="JFI53" s="297"/>
      <c r="JFJ53" s="297"/>
      <c r="JFK53" s="297"/>
      <c r="JFL53" s="297"/>
      <c r="JFM53" s="297"/>
      <c r="JFN53" s="297"/>
      <c r="JFO53" s="297"/>
      <c r="JFP53" s="297"/>
      <c r="JFQ53" s="297"/>
      <c r="JFR53" s="297"/>
      <c r="JFS53" s="297"/>
      <c r="JFT53" s="297"/>
      <c r="JFU53" s="297"/>
      <c r="JFV53" s="297"/>
      <c r="JFW53" s="297"/>
      <c r="JFX53" s="297"/>
      <c r="JFY53" s="297"/>
      <c r="JFZ53" s="297"/>
      <c r="JGA53" s="297"/>
      <c r="JGB53" s="297"/>
      <c r="JGC53" s="297"/>
      <c r="JGD53" s="297"/>
      <c r="JGE53" s="297"/>
      <c r="JGF53" s="297"/>
      <c r="JGG53" s="297"/>
      <c r="JGH53" s="297"/>
      <c r="JGI53" s="297"/>
      <c r="JGJ53" s="297"/>
      <c r="JGK53" s="297"/>
      <c r="JGL53" s="297"/>
      <c r="JGM53" s="297"/>
      <c r="JGN53" s="297"/>
      <c r="JGO53" s="297"/>
      <c r="JGP53" s="297"/>
      <c r="JGQ53" s="297"/>
      <c r="JGR53" s="297"/>
      <c r="JGS53" s="297"/>
      <c r="JGT53" s="297"/>
      <c r="JGU53" s="297"/>
      <c r="JGV53" s="297"/>
      <c r="JGW53" s="297"/>
      <c r="JGX53" s="297"/>
      <c r="JGY53" s="297"/>
      <c r="JGZ53" s="297"/>
      <c r="JHA53" s="297"/>
      <c r="JHB53" s="297"/>
      <c r="JHC53" s="297"/>
      <c r="JHD53" s="297"/>
      <c r="JHE53" s="297"/>
      <c r="JHF53" s="297"/>
      <c r="JHG53" s="297"/>
      <c r="JHH53" s="297"/>
      <c r="JHI53" s="297"/>
      <c r="JHJ53" s="297"/>
      <c r="JHK53" s="297"/>
      <c r="JHL53" s="297"/>
      <c r="JHM53" s="297"/>
      <c r="JHN53" s="297"/>
      <c r="JHO53" s="297"/>
      <c r="JHP53" s="297"/>
      <c r="JHQ53" s="297"/>
      <c r="JHR53" s="297"/>
      <c r="JHS53" s="297"/>
      <c r="JHT53" s="297"/>
      <c r="JHU53" s="297"/>
      <c r="JHV53" s="297"/>
      <c r="JHW53" s="297"/>
      <c r="JHX53" s="297"/>
      <c r="JHY53" s="297"/>
      <c r="JHZ53" s="297"/>
      <c r="JIA53" s="297"/>
      <c r="JIB53" s="297"/>
      <c r="JIC53" s="297"/>
      <c r="JID53" s="297"/>
      <c r="JIE53" s="297"/>
      <c r="JIF53" s="297"/>
      <c r="JIG53" s="297"/>
      <c r="JIH53" s="297"/>
      <c r="JII53" s="297"/>
      <c r="JIJ53" s="297"/>
      <c r="JIK53" s="297"/>
      <c r="JIL53" s="297"/>
      <c r="JIM53" s="297"/>
      <c r="JIN53" s="297"/>
      <c r="JIO53" s="297"/>
      <c r="JIP53" s="297"/>
      <c r="JIQ53" s="297"/>
      <c r="JIR53" s="297"/>
      <c r="JIS53" s="297"/>
      <c r="JIT53" s="297"/>
      <c r="JIU53" s="297"/>
      <c r="JIV53" s="297"/>
      <c r="JIW53" s="297"/>
      <c r="JIX53" s="297"/>
      <c r="JIY53" s="297"/>
      <c r="JIZ53" s="297"/>
      <c r="JJA53" s="297"/>
      <c r="JJB53" s="297"/>
      <c r="JJC53" s="297"/>
      <c r="JJD53" s="297"/>
      <c r="JJE53" s="297"/>
      <c r="JJF53" s="297"/>
      <c r="JJG53" s="297"/>
      <c r="JJH53" s="297"/>
      <c r="JJI53" s="297"/>
      <c r="JJJ53" s="297"/>
      <c r="JJK53" s="297"/>
      <c r="JJL53" s="297"/>
      <c r="JJM53" s="297"/>
      <c r="JJN53" s="297"/>
      <c r="JJO53" s="297"/>
      <c r="JJP53" s="297"/>
      <c r="JJQ53" s="297"/>
      <c r="JJR53" s="297"/>
      <c r="JJS53" s="297"/>
      <c r="JJT53" s="297"/>
      <c r="JJU53" s="297"/>
      <c r="JJV53" s="297"/>
      <c r="JJW53" s="297"/>
      <c r="JJX53" s="297"/>
      <c r="JJY53" s="297"/>
      <c r="JJZ53" s="297"/>
      <c r="JKA53" s="297"/>
      <c r="JKB53" s="297"/>
      <c r="JKC53" s="297"/>
      <c r="JKD53" s="297"/>
      <c r="JKE53" s="297"/>
      <c r="JKF53" s="297"/>
      <c r="JKG53" s="297"/>
      <c r="JKH53" s="297"/>
      <c r="JKI53" s="297"/>
      <c r="JKJ53" s="297"/>
      <c r="JKK53" s="297"/>
      <c r="JKL53" s="297"/>
      <c r="JKM53" s="297"/>
      <c r="JKN53" s="297"/>
      <c r="JKO53" s="297"/>
      <c r="JKP53" s="297"/>
      <c r="JKQ53" s="297"/>
      <c r="JKR53" s="297"/>
      <c r="JKS53" s="297"/>
      <c r="JKT53" s="297"/>
      <c r="JKU53" s="297"/>
      <c r="JKV53" s="297"/>
      <c r="JKW53" s="297"/>
      <c r="JKX53" s="297"/>
      <c r="JKY53" s="297"/>
      <c r="JKZ53" s="297"/>
      <c r="JLA53" s="297"/>
      <c r="JLB53" s="297"/>
      <c r="JLC53" s="297"/>
      <c r="JLD53" s="297"/>
      <c r="JLE53" s="297"/>
      <c r="JLF53" s="297"/>
      <c r="JLG53" s="297"/>
      <c r="JLH53" s="297"/>
      <c r="JLI53" s="297"/>
      <c r="JLJ53" s="297"/>
      <c r="JLK53" s="297"/>
      <c r="JLL53" s="297"/>
      <c r="JLM53" s="297"/>
      <c r="JLN53" s="297"/>
      <c r="JLO53" s="297"/>
      <c r="JLP53" s="297"/>
      <c r="JLQ53" s="297"/>
      <c r="JLR53" s="297"/>
      <c r="JLS53" s="297"/>
      <c r="JLT53" s="297"/>
      <c r="JLU53" s="297"/>
      <c r="JLV53" s="297"/>
      <c r="JLW53" s="297"/>
      <c r="JLX53" s="297"/>
      <c r="JLY53" s="297"/>
      <c r="JLZ53" s="297"/>
      <c r="JMA53" s="297"/>
      <c r="JMB53" s="297"/>
      <c r="JMC53" s="297"/>
      <c r="JMD53" s="297"/>
      <c r="JME53" s="297"/>
      <c r="JMF53" s="297"/>
      <c r="JMG53" s="297"/>
      <c r="JMH53" s="297"/>
      <c r="JMI53" s="297"/>
      <c r="JMJ53" s="297"/>
      <c r="JMK53" s="297"/>
      <c r="JML53" s="297"/>
      <c r="JMM53" s="297"/>
      <c r="JMN53" s="297"/>
      <c r="JMO53" s="297"/>
      <c r="JMP53" s="297"/>
      <c r="JMQ53" s="297"/>
      <c r="JMR53" s="297"/>
      <c r="JMS53" s="297"/>
      <c r="JMT53" s="297"/>
      <c r="JMU53" s="297"/>
      <c r="JMV53" s="297"/>
      <c r="JMW53" s="297"/>
      <c r="JMX53" s="297"/>
      <c r="JMY53" s="297"/>
      <c r="JMZ53" s="297"/>
      <c r="JNA53" s="297"/>
      <c r="JNB53" s="297"/>
      <c r="JNC53" s="297"/>
      <c r="JND53" s="297"/>
      <c r="JNE53" s="297"/>
      <c r="JNF53" s="297"/>
      <c r="JNG53" s="297"/>
      <c r="JNH53" s="297"/>
      <c r="JNI53" s="297"/>
      <c r="JNJ53" s="297"/>
      <c r="JNK53" s="297"/>
      <c r="JNL53" s="297"/>
      <c r="JNM53" s="297"/>
      <c r="JNN53" s="297"/>
      <c r="JNO53" s="297"/>
      <c r="JNP53" s="297"/>
      <c r="JNQ53" s="297"/>
      <c r="JNR53" s="297"/>
      <c r="JNS53" s="297"/>
      <c r="JNT53" s="297"/>
      <c r="JNU53" s="297"/>
      <c r="JNV53" s="297"/>
      <c r="JNW53" s="297"/>
      <c r="JNX53" s="297"/>
      <c r="JNY53" s="297"/>
      <c r="JNZ53" s="297"/>
      <c r="JOA53" s="297"/>
      <c r="JOB53" s="297"/>
      <c r="JOC53" s="297"/>
      <c r="JOD53" s="297"/>
      <c r="JOE53" s="297"/>
      <c r="JOF53" s="297"/>
      <c r="JOG53" s="297"/>
      <c r="JOH53" s="297"/>
      <c r="JOI53" s="297"/>
      <c r="JOJ53" s="297"/>
      <c r="JOK53" s="297"/>
      <c r="JOL53" s="297"/>
      <c r="JOM53" s="297"/>
      <c r="JON53" s="297"/>
      <c r="JOO53" s="297"/>
      <c r="JOP53" s="297"/>
      <c r="JOQ53" s="297"/>
      <c r="JOR53" s="297"/>
      <c r="JOS53" s="297"/>
      <c r="JOT53" s="297"/>
      <c r="JOU53" s="297"/>
      <c r="JOV53" s="297"/>
      <c r="JOW53" s="297"/>
      <c r="JOX53" s="297"/>
      <c r="JOY53" s="297"/>
      <c r="JOZ53" s="297"/>
      <c r="JPA53" s="297"/>
      <c r="JPB53" s="297"/>
      <c r="JPC53" s="297"/>
      <c r="JPD53" s="297"/>
      <c r="JPE53" s="297"/>
      <c r="JPF53" s="297"/>
      <c r="JPG53" s="297"/>
      <c r="JPH53" s="297"/>
      <c r="JPI53" s="297"/>
      <c r="JPJ53" s="297"/>
      <c r="JPK53" s="297"/>
      <c r="JPL53" s="297"/>
      <c r="JPM53" s="297"/>
      <c r="JPN53" s="297"/>
      <c r="JPO53" s="297"/>
      <c r="JPP53" s="297"/>
      <c r="JPQ53" s="297"/>
      <c r="JPR53" s="297"/>
      <c r="JPS53" s="297"/>
      <c r="JPT53" s="297"/>
      <c r="JPU53" s="297"/>
      <c r="JPV53" s="297"/>
      <c r="JPW53" s="297"/>
      <c r="JPX53" s="297"/>
      <c r="JPY53" s="297"/>
      <c r="JPZ53" s="297"/>
      <c r="JQA53" s="297"/>
      <c r="JQB53" s="297"/>
      <c r="JQC53" s="297"/>
      <c r="JQD53" s="297"/>
      <c r="JQE53" s="297"/>
      <c r="JQF53" s="297"/>
      <c r="JQG53" s="297"/>
      <c r="JQH53" s="297"/>
      <c r="JQI53" s="297"/>
      <c r="JQJ53" s="297"/>
      <c r="JQK53" s="297"/>
      <c r="JQL53" s="297"/>
      <c r="JQM53" s="297"/>
      <c r="JQN53" s="297"/>
      <c r="JQO53" s="297"/>
      <c r="JQP53" s="297"/>
      <c r="JQQ53" s="297"/>
      <c r="JQR53" s="297"/>
      <c r="JQS53" s="297"/>
      <c r="JQT53" s="297"/>
      <c r="JQU53" s="297"/>
      <c r="JQV53" s="297"/>
      <c r="JQW53" s="297"/>
      <c r="JQX53" s="297"/>
      <c r="JQY53" s="297"/>
      <c r="JQZ53" s="297"/>
      <c r="JRA53" s="297"/>
      <c r="JRB53" s="297"/>
      <c r="JRC53" s="297"/>
      <c r="JRD53" s="297"/>
      <c r="JRE53" s="297"/>
      <c r="JRF53" s="297"/>
      <c r="JRG53" s="297"/>
      <c r="JRH53" s="297"/>
      <c r="JRI53" s="297"/>
      <c r="JRJ53" s="297"/>
      <c r="JRK53" s="297"/>
      <c r="JRL53" s="297"/>
      <c r="JRM53" s="297"/>
      <c r="JRN53" s="297"/>
      <c r="JRO53" s="297"/>
      <c r="JRP53" s="297"/>
      <c r="JRQ53" s="297"/>
      <c r="JRR53" s="297"/>
      <c r="JRS53" s="297"/>
      <c r="JRT53" s="297"/>
      <c r="JRU53" s="297"/>
      <c r="JRV53" s="297"/>
      <c r="JRW53" s="297"/>
      <c r="JRX53" s="297"/>
      <c r="JRY53" s="297"/>
      <c r="JRZ53" s="297"/>
      <c r="JSA53" s="297"/>
      <c r="JSB53" s="297"/>
      <c r="JSC53" s="297"/>
      <c r="JSD53" s="297"/>
      <c r="JSE53" s="297"/>
      <c r="JSF53" s="297"/>
      <c r="JSG53" s="297"/>
      <c r="JSH53" s="297"/>
      <c r="JSI53" s="297"/>
      <c r="JSJ53" s="297"/>
      <c r="JSK53" s="297"/>
      <c r="JSL53" s="297"/>
      <c r="JSM53" s="297"/>
      <c r="JSN53" s="297"/>
      <c r="JSO53" s="297"/>
      <c r="JSP53" s="297"/>
      <c r="JSQ53" s="297"/>
      <c r="JSR53" s="297"/>
      <c r="JSS53" s="297"/>
      <c r="JST53" s="297"/>
      <c r="JSU53" s="297"/>
      <c r="JSV53" s="297"/>
      <c r="JSW53" s="297"/>
      <c r="JSX53" s="297"/>
      <c r="JSY53" s="297"/>
      <c r="JSZ53" s="297"/>
      <c r="JTA53" s="297"/>
      <c r="JTB53" s="297"/>
      <c r="JTC53" s="297"/>
      <c r="JTD53" s="297"/>
      <c r="JTE53" s="297"/>
      <c r="JTF53" s="297"/>
      <c r="JTG53" s="297"/>
      <c r="JTH53" s="297"/>
      <c r="JTI53" s="297"/>
      <c r="JTJ53" s="297"/>
      <c r="JTK53" s="297"/>
      <c r="JTL53" s="297"/>
      <c r="JTM53" s="297"/>
      <c r="JTN53" s="297"/>
      <c r="JTO53" s="297"/>
      <c r="JTP53" s="297"/>
      <c r="JTQ53" s="297"/>
      <c r="JTR53" s="297"/>
      <c r="JTS53" s="297"/>
      <c r="JTT53" s="297"/>
      <c r="JTU53" s="297"/>
      <c r="JTV53" s="297"/>
      <c r="JTW53" s="297"/>
      <c r="JTX53" s="297"/>
      <c r="JTY53" s="297"/>
      <c r="JTZ53" s="297"/>
      <c r="JUA53" s="297"/>
      <c r="JUB53" s="297"/>
      <c r="JUC53" s="297"/>
      <c r="JUD53" s="297"/>
      <c r="JUE53" s="297"/>
      <c r="JUF53" s="297"/>
      <c r="JUG53" s="297"/>
      <c r="JUH53" s="297"/>
      <c r="JUI53" s="297"/>
      <c r="JUJ53" s="297"/>
      <c r="JUK53" s="297"/>
      <c r="JUL53" s="297"/>
      <c r="JUM53" s="297"/>
      <c r="JUN53" s="297"/>
      <c r="JUO53" s="297"/>
      <c r="JUP53" s="297"/>
      <c r="JUQ53" s="297"/>
      <c r="JUR53" s="297"/>
      <c r="JUS53" s="297"/>
      <c r="JUT53" s="297"/>
      <c r="JUU53" s="297"/>
      <c r="JUV53" s="297"/>
      <c r="JUW53" s="297"/>
      <c r="JUX53" s="297"/>
      <c r="JUY53" s="297"/>
      <c r="JUZ53" s="297"/>
      <c r="JVA53" s="297"/>
      <c r="JVB53" s="297"/>
      <c r="JVC53" s="297"/>
      <c r="JVD53" s="297"/>
      <c r="JVE53" s="297"/>
      <c r="JVF53" s="297"/>
      <c r="JVG53" s="297"/>
      <c r="JVH53" s="297"/>
      <c r="JVI53" s="297"/>
      <c r="JVJ53" s="297"/>
      <c r="JVK53" s="297"/>
      <c r="JVL53" s="297"/>
      <c r="JVM53" s="297"/>
      <c r="JVN53" s="297"/>
      <c r="JVO53" s="297"/>
      <c r="JVP53" s="297"/>
      <c r="JVQ53" s="297"/>
      <c r="JVR53" s="297"/>
      <c r="JVS53" s="297"/>
      <c r="JVT53" s="297"/>
      <c r="JVU53" s="297"/>
      <c r="JVV53" s="297"/>
      <c r="JVW53" s="297"/>
      <c r="JVX53" s="297"/>
      <c r="JVY53" s="297"/>
      <c r="JVZ53" s="297"/>
      <c r="JWA53" s="297"/>
      <c r="JWB53" s="297"/>
      <c r="JWC53" s="297"/>
      <c r="JWD53" s="297"/>
      <c r="JWE53" s="297"/>
      <c r="JWF53" s="297"/>
      <c r="JWG53" s="297"/>
      <c r="JWH53" s="297"/>
      <c r="JWI53" s="297"/>
      <c r="JWJ53" s="297"/>
      <c r="JWK53" s="297"/>
      <c r="JWL53" s="297"/>
      <c r="JWM53" s="297"/>
      <c r="JWN53" s="297"/>
      <c r="JWO53" s="297"/>
      <c r="JWP53" s="297"/>
      <c r="JWQ53" s="297"/>
      <c r="JWR53" s="297"/>
      <c r="JWS53" s="297"/>
      <c r="JWT53" s="297"/>
      <c r="JWU53" s="297"/>
      <c r="JWV53" s="297"/>
      <c r="JWW53" s="297"/>
      <c r="JWX53" s="297"/>
      <c r="JWY53" s="297"/>
      <c r="JWZ53" s="297"/>
      <c r="JXA53" s="297"/>
      <c r="JXB53" s="297"/>
      <c r="JXC53" s="297"/>
      <c r="JXD53" s="297"/>
      <c r="JXE53" s="297"/>
      <c r="JXF53" s="297"/>
      <c r="JXG53" s="297"/>
      <c r="JXH53" s="297"/>
      <c r="JXI53" s="297"/>
      <c r="JXJ53" s="297"/>
      <c r="JXK53" s="297"/>
      <c r="JXL53" s="297"/>
      <c r="JXM53" s="297"/>
      <c r="JXN53" s="297"/>
      <c r="JXO53" s="297"/>
      <c r="JXP53" s="297"/>
      <c r="JXQ53" s="297"/>
      <c r="JXR53" s="297"/>
      <c r="JXS53" s="297"/>
      <c r="JXT53" s="297"/>
      <c r="JXU53" s="297"/>
      <c r="JXV53" s="297"/>
      <c r="JXW53" s="297"/>
      <c r="JXX53" s="297"/>
      <c r="JXY53" s="297"/>
      <c r="JXZ53" s="297"/>
      <c r="JYA53" s="297"/>
      <c r="JYB53" s="297"/>
      <c r="JYC53" s="297"/>
      <c r="JYD53" s="297"/>
      <c r="JYE53" s="297"/>
      <c r="JYF53" s="297"/>
      <c r="JYG53" s="297"/>
      <c r="JYH53" s="297"/>
      <c r="JYI53" s="297"/>
      <c r="JYJ53" s="297"/>
      <c r="JYK53" s="297"/>
      <c r="JYL53" s="297"/>
      <c r="JYM53" s="297"/>
      <c r="JYN53" s="297"/>
      <c r="JYO53" s="297"/>
      <c r="JYP53" s="297"/>
      <c r="JYQ53" s="297"/>
      <c r="JYR53" s="297"/>
      <c r="JYS53" s="297"/>
      <c r="JYT53" s="297"/>
      <c r="JYU53" s="297"/>
      <c r="JYV53" s="297"/>
      <c r="JYW53" s="297"/>
      <c r="JYX53" s="297"/>
      <c r="JYY53" s="297"/>
      <c r="JYZ53" s="297"/>
      <c r="JZA53" s="297"/>
      <c r="JZB53" s="297"/>
      <c r="JZC53" s="297"/>
      <c r="JZD53" s="297"/>
      <c r="JZE53" s="297"/>
      <c r="JZF53" s="297"/>
      <c r="JZG53" s="297"/>
      <c r="JZH53" s="297"/>
      <c r="JZI53" s="297"/>
      <c r="JZJ53" s="297"/>
      <c r="JZK53" s="297"/>
      <c r="JZL53" s="297"/>
      <c r="JZM53" s="297"/>
      <c r="JZN53" s="297"/>
      <c r="JZO53" s="297"/>
      <c r="JZP53" s="297"/>
      <c r="JZQ53" s="297"/>
      <c r="JZR53" s="297"/>
      <c r="JZS53" s="297"/>
      <c r="JZT53" s="297"/>
      <c r="JZU53" s="297"/>
      <c r="JZV53" s="297"/>
      <c r="JZW53" s="297"/>
      <c r="JZX53" s="297"/>
      <c r="JZY53" s="297"/>
      <c r="JZZ53" s="297"/>
      <c r="KAA53" s="297"/>
      <c r="KAB53" s="297"/>
      <c r="KAC53" s="297"/>
      <c r="KAD53" s="297"/>
      <c r="KAE53" s="297"/>
      <c r="KAF53" s="297"/>
      <c r="KAG53" s="297"/>
      <c r="KAH53" s="297"/>
      <c r="KAI53" s="297"/>
      <c r="KAJ53" s="297"/>
      <c r="KAK53" s="297"/>
      <c r="KAL53" s="297"/>
      <c r="KAM53" s="297"/>
      <c r="KAN53" s="297"/>
      <c r="KAO53" s="297"/>
      <c r="KAP53" s="297"/>
      <c r="KAQ53" s="297"/>
      <c r="KAR53" s="297"/>
      <c r="KAS53" s="297"/>
      <c r="KAT53" s="297"/>
      <c r="KAU53" s="297"/>
      <c r="KAV53" s="297"/>
      <c r="KAW53" s="297"/>
      <c r="KAX53" s="297"/>
      <c r="KAY53" s="297"/>
      <c r="KAZ53" s="297"/>
      <c r="KBA53" s="297"/>
      <c r="KBB53" s="297"/>
      <c r="KBC53" s="297"/>
      <c r="KBD53" s="297"/>
      <c r="KBE53" s="297"/>
      <c r="KBF53" s="297"/>
      <c r="KBG53" s="297"/>
      <c r="KBH53" s="297"/>
      <c r="KBI53" s="297"/>
      <c r="KBJ53" s="297"/>
      <c r="KBK53" s="297"/>
      <c r="KBL53" s="297"/>
      <c r="KBM53" s="297"/>
      <c r="KBN53" s="297"/>
      <c r="KBO53" s="297"/>
      <c r="KBP53" s="297"/>
      <c r="KBQ53" s="297"/>
      <c r="KBR53" s="297"/>
      <c r="KBS53" s="297"/>
      <c r="KBT53" s="297"/>
      <c r="KBU53" s="297"/>
      <c r="KBV53" s="297"/>
      <c r="KBW53" s="297"/>
      <c r="KBX53" s="297"/>
      <c r="KBY53" s="297"/>
      <c r="KBZ53" s="297"/>
      <c r="KCA53" s="297"/>
      <c r="KCB53" s="297"/>
      <c r="KCC53" s="297"/>
      <c r="KCD53" s="297"/>
      <c r="KCE53" s="297"/>
      <c r="KCF53" s="297"/>
      <c r="KCG53" s="297"/>
      <c r="KCH53" s="297"/>
      <c r="KCI53" s="297"/>
      <c r="KCJ53" s="297"/>
      <c r="KCK53" s="297"/>
      <c r="KCL53" s="297"/>
      <c r="KCM53" s="297"/>
      <c r="KCN53" s="297"/>
      <c r="KCO53" s="297"/>
      <c r="KCP53" s="297"/>
      <c r="KCQ53" s="297"/>
      <c r="KCR53" s="297"/>
      <c r="KCS53" s="297"/>
      <c r="KCT53" s="297"/>
      <c r="KCU53" s="297"/>
      <c r="KCV53" s="297"/>
      <c r="KCW53" s="297"/>
      <c r="KCX53" s="297"/>
      <c r="KCY53" s="297"/>
      <c r="KCZ53" s="297"/>
      <c r="KDA53" s="297"/>
      <c r="KDB53" s="297"/>
      <c r="KDC53" s="297"/>
      <c r="KDD53" s="297"/>
      <c r="KDE53" s="297"/>
      <c r="KDF53" s="297"/>
      <c r="KDG53" s="297"/>
      <c r="KDH53" s="297"/>
      <c r="KDI53" s="297"/>
      <c r="KDJ53" s="297"/>
      <c r="KDK53" s="297"/>
      <c r="KDL53" s="297"/>
      <c r="KDM53" s="297"/>
      <c r="KDN53" s="297"/>
      <c r="KDO53" s="297"/>
      <c r="KDP53" s="297"/>
      <c r="KDQ53" s="297"/>
      <c r="KDR53" s="297"/>
      <c r="KDS53" s="297"/>
      <c r="KDT53" s="297"/>
      <c r="KDU53" s="297"/>
      <c r="KDV53" s="297"/>
      <c r="KDW53" s="297"/>
      <c r="KDX53" s="297"/>
      <c r="KDY53" s="297"/>
      <c r="KDZ53" s="297"/>
      <c r="KEA53" s="297"/>
      <c r="KEB53" s="297"/>
      <c r="KEC53" s="297"/>
      <c r="KED53" s="297"/>
      <c r="KEE53" s="297"/>
      <c r="KEF53" s="297"/>
      <c r="KEG53" s="297"/>
      <c r="KEH53" s="297"/>
      <c r="KEI53" s="297"/>
      <c r="KEJ53" s="297"/>
      <c r="KEK53" s="297"/>
      <c r="KEL53" s="297"/>
      <c r="KEM53" s="297"/>
      <c r="KEN53" s="297"/>
      <c r="KEO53" s="297"/>
      <c r="KEP53" s="297"/>
      <c r="KEQ53" s="297"/>
      <c r="KER53" s="297"/>
      <c r="KES53" s="297"/>
      <c r="KET53" s="297"/>
      <c r="KEU53" s="297"/>
      <c r="KEV53" s="297"/>
      <c r="KEW53" s="297"/>
      <c r="KEX53" s="297"/>
      <c r="KEY53" s="297"/>
      <c r="KEZ53" s="297"/>
      <c r="KFA53" s="297"/>
      <c r="KFB53" s="297"/>
      <c r="KFC53" s="297"/>
      <c r="KFD53" s="297"/>
      <c r="KFE53" s="297"/>
      <c r="KFF53" s="297"/>
      <c r="KFG53" s="297"/>
      <c r="KFH53" s="297"/>
      <c r="KFI53" s="297"/>
      <c r="KFJ53" s="297"/>
      <c r="KFK53" s="297"/>
      <c r="KFL53" s="297"/>
      <c r="KFM53" s="297"/>
      <c r="KFN53" s="297"/>
      <c r="KFO53" s="297"/>
      <c r="KFP53" s="297"/>
      <c r="KFQ53" s="297"/>
      <c r="KFR53" s="297"/>
      <c r="KFS53" s="297"/>
      <c r="KFT53" s="297"/>
      <c r="KFU53" s="297"/>
      <c r="KFV53" s="297"/>
      <c r="KFW53" s="297"/>
      <c r="KFX53" s="297"/>
      <c r="KFY53" s="297"/>
      <c r="KFZ53" s="297"/>
      <c r="KGA53" s="297"/>
      <c r="KGB53" s="297"/>
      <c r="KGC53" s="297"/>
      <c r="KGD53" s="297"/>
      <c r="KGE53" s="297"/>
      <c r="KGF53" s="297"/>
      <c r="KGG53" s="297"/>
      <c r="KGH53" s="297"/>
      <c r="KGI53" s="297"/>
      <c r="KGJ53" s="297"/>
      <c r="KGK53" s="297"/>
      <c r="KGL53" s="297"/>
      <c r="KGM53" s="297"/>
      <c r="KGN53" s="297"/>
      <c r="KGO53" s="297"/>
      <c r="KGP53" s="297"/>
      <c r="KGQ53" s="297"/>
      <c r="KGR53" s="297"/>
      <c r="KGS53" s="297"/>
      <c r="KGT53" s="297"/>
      <c r="KGU53" s="297"/>
      <c r="KGV53" s="297"/>
      <c r="KGW53" s="297"/>
      <c r="KGX53" s="297"/>
      <c r="KGY53" s="297"/>
      <c r="KGZ53" s="297"/>
      <c r="KHA53" s="297"/>
      <c r="KHB53" s="297"/>
      <c r="KHC53" s="297"/>
      <c r="KHD53" s="297"/>
      <c r="KHE53" s="297"/>
      <c r="KHF53" s="297"/>
      <c r="KHG53" s="297"/>
      <c r="KHH53" s="297"/>
      <c r="KHI53" s="297"/>
      <c r="KHJ53" s="297"/>
      <c r="KHK53" s="297"/>
      <c r="KHL53" s="297"/>
      <c r="KHM53" s="297"/>
      <c r="KHN53" s="297"/>
      <c r="KHO53" s="297"/>
      <c r="KHP53" s="297"/>
      <c r="KHQ53" s="297"/>
      <c r="KHR53" s="297"/>
      <c r="KHS53" s="297"/>
      <c r="KHT53" s="297"/>
      <c r="KHU53" s="297"/>
      <c r="KHV53" s="297"/>
      <c r="KHW53" s="297"/>
      <c r="KHX53" s="297"/>
      <c r="KHY53" s="297"/>
      <c r="KHZ53" s="297"/>
      <c r="KIA53" s="297"/>
      <c r="KIB53" s="297"/>
      <c r="KIC53" s="297"/>
      <c r="KID53" s="297"/>
      <c r="KIE53" s="297"/>
      <c r="KIF53" s="297"/>
      <c r="KIG53" s="297"/>
      <c r="KIH53" s="297"/>
      <c r="KII53" s="297"/>
      <c r="KIJ53" s="297"/>
      <c r="KIK53" s="297"/>
      <c r="KIL53" s="297"/>
      <c r="KIM53" s="297"/>
      <c r="KIN53" s="297"/>
      <c r="KIO53" s="297"/>
      <c r="KIP53" s="297"/>
      <c r="KIQ53" s="297"/>
      <c r="KIR53" s="297"/>
      <c r="KIS53" s="297"/>
      <c r="KIT53" s="297"/>
      <c r="KIU53" s="297"/>
      <c r="KIV53" s="297"/>
      <c r="KIW53" s="297"/>
      <c r="KIX53" s="297"/>
      <c r="KIY53" s="297"/>
      <c r="KIZ53" s="297"/>
      <c r="KJA53" s="297"/>
      <c r="KJB53" s="297"/>
      <c r="KJC53" s="297"/>
      <c r="KJD53" s="297"/>
      <c r="KJE53" s="297"/>
      <c r="KJF53" s="297"/>
      <c r="KJG53" s="297"/>
      <c r="KJH53" s="297"/>
      <c r="KJI53" s="297"/>
      <c r="KJJ53" s="297"/>
      <c r="KJK53" s="297"/>
      <c r="KJL53" s="297"/>
      <c r="KJM53" s="297"/>
      <c r="KJN53" s="297"/>
      <c r="KJO53" s="297"/>
      <c r="KJP53" s="297"/>
      <c r="KJQ53" s="297"/>
      <c r="KJR53" s="297"/>
      <c r="KJS53" s="297"/>
      <c r="KJT53" s="297"/>
      <c r="KJU53" s="297"/>
      <c r="KJV53" s="297"/>
      <c r="KJW53" s="297"/>
      <c r="KJX53" s="297"/>
      <c r="KJY53" s="297"/>
      <c r="KJZ53" s="297"/>
      <c r="KKA53" s="297"/>
      <c r="KKB53" s="297"/>
      <c r="KKC53" s="297"/>
      <c r="KKD53" s="297"/>
      <c r="KKE53" s="297"/>
      <c r="KKF53" s="297"/>
      <c r="KKG53" s="297"/>
      <c r="KKH53" s="297"/>
      <c r="KKI53" s="297"/>
      <c r="KKJ53" s="297"/>
      <c r="KKK53" s="297"/>
      <c r="KKL53" s="297"/>
      <c r="KKM53" s="297"/>
      <c r="KKN53" s="297"/>
      <c r="KKO53" s="297"/>
      <c r="KKP53" s="297"/>
      <c r="KKQ53" s="297"/>
      <c r="KKR53" s="297"/>
      <c r="KKS53" s="297"/>
      <c r="KKT53" s="297"/>
      <c r="KKU53" s="297"/>
      <c r="KKV53" s="297"/>
      <c r="KKW53" s="297"/>
      <c r="KKX53" s="297"/>
      <c r="KKY53" s="297"/>
      <c r="KKZ53" s="297"/>
      <c r="KLA53" s="297"/>
      <c r="KLB53" s="297"/>
      <c r="KLC53" s="297"/>
      <c r="KLD53" s="297"/>
      <c r="KLE53" s="297"/>
      <c r="KLF53" s="297"/>
      <c r="KLG53" s="297"/>
      <c r="KLH53" s="297"/>
      <c r="KLI53" s="297"/>
      <c r="KLJ53" s="297"/>
      <c r="KLK53" s="297"/>
      <c r="KLL53" s="297"/>
      <c r="KLM53" s="297"/>
      <c r="KLN53" s="297"/>
      <c r="KLO53" s="297"/>
      <c r="KLP53" s="297"/>
      <c r="KLQ53" s="297"/>
      <c r="KLR53" s="297"/>
      <c r="KLS53" s="297"/>
      <c r="KLT53" s="297"/>
      <c r="KLU53" s="297"/>
      <c r="KLV53" s="297"/>
      <c r="KLW53" s="297"/>
      <c r="KLX53" s="297"/>
      <c r="KLY53" s="297"/>
      <c r="KLZ53" s="297"/>
      <c r="KMA53" s="297"/>
      <c r="KMB53" s="297"/>
      <c r="KMC53" s="297"/>
      <c r="KMD53" s="297"/>
      <c r="KME53" s="297"/>
      <c r="KMF53" s="297"/>
      <c r="KMG53" s="297"/>
      <c r="KMH53" s="297"/>
      <c r="KMI53" s="297"/>
      <c r="KMJ53" s="297"/>
      <c r="KMK53" s="297"/>
      <c r="KML53" s="297"/>
      <c r="KMM53" s="297"/>
      <c r="KMN53" s="297"/>
      <c r="KMO53" s="297"/>
      <c r="KMP53" s="297"/>
      <c r="KMQ53" s="297"/>
      <c r="KMR53" s="297"/>
      <c r="KMS53" s="297"/>
      <c r="KMT53" s="297"/>
      <c r="KMU53" s="297"/>
      <c r="KMV53" s="297"/>
      <c r="KMW53" s="297"/>
      <c r="KMX53" s="297"/>
      <c r="KMY53" s="297"/>
      <c r="KMZ53" s="297"/>
      <c r="KNA53" s="297"/>
      <c r="KNB53" s="297"/>
      <c r="KNC53" s="297"/>
      <c r="KND53" s="297"/>
      <c r="KNE53" s="297"/>
      <c r="KNF53" s="297"/>
      <c r="KNG53" s="297"/>
      <c r="KNH53" s="297"/>
      <c r="KNI53" s="297"/>
      <c r="KNJ53" s="297"/>
      <c r="KNK53" s="297"/>
      <c r="KNL53" s="297"/>
      <c r="KNM53" s="297"/>
      <c r="KNN53" s="297"/>
      <c r="KNO53" s="297"/>
      <c r="KNP53" s="297"/>
      <c r="KNQ53" s="297"/>
      <c r="KNR53" s="297"/>
      <c r="KNS53" s="297"/>
      <c r="KNT53" s="297"/>
      <c r="KNU53" s="297"/>
      <c r="KNV53" s="297"/>
      <c r="KNW53" s="297"/>
      <c r="KNX53" s="297"/>
      <c r="KNY53" s="297"/>
      <c r="KNZ53" s="297"/>
      <c r="KOA53" s="297"/>
      <c r="KOB53" s="297"/>
      <c r="KOC53" s="297"/>
      <c r="KOD53" s="297"/>
      <c r="KOE53" s="297"/>
      <c r="KOF53" s="297"/>
      <c r="KOG53" s="297"/>
      <c r="KOH53" s="297"/>
      <c r="KOI53" s="297"/>
      <c r="KOJ53" s="297"/>
      <c r="KOK53" s="297"/>
      <c r="KOL53" s="297"/>
      <c r="KOM53" s="297"/>
      <c r="KON53" s="297"/>
      <c r="KOO53" s="297"/>
      <c r="KOP53" s="297"/>
      <c r="KOQ53" s="297"/>
      <c r="KOR53" s="297"/>
      <c r="KOS53" s="297"/>
      <c r="KOT53" s="297"/>
      <c r="KOU53" s="297"/>
      <c r="KOV53" s="297"/>
      <c r="KOW53" s="297"/>
      <c r="KOX53" s="297"/>
      <c r="KOY53" s="297"/>
      <c r="KOZ53" s="297"/>
      <c r="KPA53" s="297"/>
      <c r="KPB53" s="297"/>
      <c r="KPC53" s="297"/>
      <c r="KPD53" s="297"/>
      <c r="KPE53" s="297"/>
      <c r="KPF53" s="297"/>
      <c r="KPG53" s="297"/>
      <c r="KPH53" s="297"/>
      <c r="KPI53" s="297"/>
      <c r="KPJ53" s="297"/>
      <c r="KPK53" s="297"/>
      <c r="KPL53" s="297"/>
      <c r="KPM53" s="297"/>
      <c r="KPN53" s="297"/>
      <c r="KPO53" s="297"/>
      <c r="KPP53" s="297"/>
      <c r="KPQ53" s="297"/>
      <c r="KPR53" s="297"/>
      <c r="KPS53" s="297"/>
      <c r="KPT53" s="297"/>
      <c r="KPU53" s="297"/>
      <c r="KPV53" s="297"/>
      <c r="KPW53" s="297"/>
      <c r="KPX53" s="297"/>
      <c r="KPY53" s="297"/>
      <c r="KPZ53" s="297"/>
      <c r="KQA53" s="297"/>
      <c r="KQB53" s="297"/>
      <c r="KQC53" s="297"/>
      <c r="KQD53" s="297"/>
      <c r="KQE53" s="297"/>
      <c r="KQF53" s="297"/>
      <c r="KQG53" s="297"/>
      <c r="KQH53" s="297"/>
      <c r="KQI53" s="297"/>
      <c r="KQJ53" s="297"/>
      <c r="KQK53" s="297"/>
      <c r="KQL53" s="297"/>
      <c r="KQM53" s="297"/>
      <c r="KQN53" s="297"/>
      <c r="KQO53" s="297"/>
      <c r="KQP53" s="297"/>
      <c r="KQQ53" s="297"/>
      <c r="KQR53" s="297"/>
      <c r="KQS53" s="297"/>
      <c r="KQT53" s="297"/>
      <c r="KQU53" s="297"/>
      <c r="KQV53" s="297"/>
      <c r="KQW53" s="297"/>
      <c r="KQX53" s="297"/>
      <c r="KQY53" s="297"/>
      <c r="KQZ53" s="297"/>
      <c r="KRA53" s="297"/>
      <c r="KRB53" s="297"/>
      <c r="KRC53" s="297"/>
      <c r="KRD53" s="297"/>
      <c r="KRE53" s="297"/>
      <c r="KRF53" s="297"/>
      <c r="KRG53" s="297"/>
      <c r="KRH53" s="297"/>
      <c r="KRI53" s="297"/>
      <c r="KRJ53" s="297"/>
      <c r="KRK53" s="297"/>
      <c r="KRL53" s="297"/>
      <c r="KRM53" s="297"/>
      <c r="KRN53" s="297"/>
      <c r="KRO53" s="297"/>
      <c r="KRP53" s="297"/>
      <c r="KRQ53" s="297"/>
      <c r="KRR53" s="297"/>
      <c r="KRS53" s="297"/>
      <c r="KRT53" s="297"/>
      <c r="KRU53" s="297"/>
      <c r="KRV53" s="297"/>
      <c r="KRW53" s="297"/>
      <c r="KRX53" s="297"/>
      <c r="KRY53" s="297"/>
      <c r="KRZ53" s="297"/>
      <c r="KSA53" s="297"/>
      <c r="KSB53" s="297"/>
      <c r="KSC53" s="297"/>
      <c r="KSD53" s="297"/>
      <c r="KSE53" s="297"/>
      <c r="KSF53" s="297"/>
      <c r="KSG53" s="297"/>
      <c r="KSH53" s="297"/>
      <c r="KSI53" s="297"/>
      <c r="KSJ53" s="297"/>
      <c r="KSK53" s="297"/>
      <c r="KSL53" s="297"/>
      <c r="KSM53" s="297"/>
      <c r="KSN53" s="297"/>
      <c r="KSO53" s="297"/>
      <c r="KSP53" s="297"/>
      <c r="KSQ53" s="297"/>
      <c r="KSR53" s="297"/>
      <c r="KSS53" s="297"/>
      <c r="KST53" s="297"/>
      <c r="KSU53" s="297"/>
      <c r="KSV53" s="297"/>
      <c r="KSW53" s="297"/>
      <c r="KSX53" s="297"/>
      <c r="KSY53" s="297"/>
      <c r="KSZ53" s="297"/>
      <c r="KTA53" s="297"/>
      <c r="KTB53" s="297"/>
      <c r="KTC53" s="297"/>
      <c r="KTD53" s="297"/>
      <c r="KTE53" s="297"/>
      <c r="KTF53" s="297"/>
      <c r="KTG53" s="297"/>
      <c r="KTH53" s="297"/>
      <c r="KTI53" s="297"/>
      <c r="KTJ53" s="297"/>
      <c r="KTK53" s="297"/>
      <c r="KTL53" s="297"/>
      <c r="KTM53" s="297"/>
      <c r="KTN53" s="297"/>
      <c r="KTO53" s="297"/>
      <c r="KTP53" s="297"/>
      <c r="KTQ53" s="297"/>
      <c r="KTR53" s="297"/>
      <c r="KTS53" s="297"/>
      <c r="KTT53" s="297"/>
      <c r="KTU53" s="297"/>
      <c r="KTV53" s="297"/>
      <c r="KTW53" s="297"/>
      <c r="KTX53" s="297"/>
      <c r="KTY53" s="297"/>
      <c r="KTZ53" s="297"/>
      <c r="KUA53" s="297"/>
      <c r="KUB53" s="297"/>
      <c r="KUC53" s="297"/>
      <c r="KUD53" s="297"/>
      <c r="KUE53" s="297"/>
      <c r="KUF53" s="297"/>
      <c r="KUG53" s="297"/>
      <c r="KUH53" s="297"/>
      <c r="KUI53" s="297"/>
      <c r="KUJ53" s="297"/>
      <c r="KUK53" s="297"/>
      <c r="KUL53" s="297"/>
      <c r="KUM53" s="297"/>
      <c r="KUN53" s="297"/>
      <c r="KUO53" s="297"/>
      <c r="KUP53" s="297"/>
      <c r="KUQ53" s="297"/>
      <c r="KUR53" s="297"/>
      <c r="KUS53" s="297"/>
      <c r="KUT53" s="297"/>
      <c r="KUU53" s="297"/>
      <c r="KUV53" s="297"/>
      <c r="KUW53" s="297"/>
      <c r="KUX53" s="297"/>
      <c r="KUY53" s="297"/>
      <c r="KUZ53" s="297"/>
      <c r="KVA53" s="297"/>
      <c r="KVB53" s="297"/>
      <c r="KVC53" s="297"/>
      <c r="KVD53" s="297"/>
      <c r="KVE53" s="297"/>
      <c r="KVF53" s="297"/>
      <c r="KVG53" s="297"/>
      <c r="KVH53" s="297"/>
      <c r="KVI53" s="297"/>
      <c r="KVJ53" s="297"/>
      <c r="KVK53" s="297"/>
      <c r="KVL53" s="297"/>
      <c r="KVM53" s="297"/>
      <c r="KVN53" s="297"/>
      <c r="KVO53" s="297"/>
      <c r="KVP53" s="297"/>
      <c r="KVQ53" s="297"/>
      <c r="KVR53" s="297"/>
      <c r="KVS53" s="297"/>
      <c r="KVT53" s="297"/>
      <c r="KVU53" s="297"/>
      <c r="KVV53" s="297"/>
      <c r="KVW53" s="297"/>
      <c r="KVX53" s="297"/>
      <c r="KVY53" s="297"/>
      <c r="KVZ53" s="297"/>
      <c r="KWA53" s="297"/>
      <c r="KWB53" s="297"/>
      <c r="KWC53" s="297"/>
      <c r="KWD53" s="297"/>
      <c r="KWE53" s="297"/>
      <c r="KWF53" s="297"/>
      <c r="KWG53" s="297"/>
      <c r="KWH53" s="297"/>
      <c r="KWI53" s="297"/>
      <c r="KWJ53" s="297"/>
      <c r="KWK53" s="297"/>
      <c r="KWL53" s="297"/>
      <c r="KWM53" s="297"/>
      <c r="KWN53" s="297"/>
      <c r="KWO53" s="297"/>
      <c r="KWP53" s="297"/>
      <c r="KWQ53" s="297"/>
      <c r="KWR53" s="297"/>
      <c r="KWS53" s="297"/>
      <c r="KWT53" s="297"/>
      <c r="KWU53" s="297"/>
      <c r="KWV53" s="297"/>
      <c r="KWW53" s="297"/>
      <c r="KWX53" s="297"/>
      <c r="KWY53" s="297"/>
      <c r="KWZ53" s="297"/>
      <c r="KXA53" s="297"/>
      <c r="KXB53" s="297"/>
      <c r="KXC53" s="297"/>
      <c r="KXD53" s="297"/>
      <c r="KXE53" s="297"/>
      <c r="KXF53" s="297"/>
      <c r="KXG53" s="297"/>
      <c r="KXH53" s="297"/>
      <c r="KXI53" s="297"/>
      <c r="KXJ53" s="297"/>
      <c r="KXK53" s="297"/>
      <c r="KXL53" s="297"/>
      <c r="KXM53" s="297"/>
      <c r="KXN53" s="297"/>
      <c r="KXO53" s="297"/>
      <c r="KXP53" s="297"/>
      <c r="KXQ53" s="297"/>
      <c r="KXR53" s="297"/>
      <c r="KXS53" s="297"/>
      <c r="KXT53" s="297"/>
      <c r="KXU53" s="297"/>
      <c r="KXV53" s="297"/>
      <c r="KXW53" s="297"/>
      <c r="KXX53" s="297"/>
      <c r="KXY53" s="297"/>
      <c r="KXZ53" s="297"/>
      <c r="KYA53" s="297"/>
      <c r="KYB53" s="297"/>
      <c r="KYC53" s="297"/>
      <c r="KYD53" s="297"/>
      <c r="KYE53" s="297"/>
      <c r="KYF53" s="297"/>
      <c r="KYG53" s="297"/>
      <c r="KYH53" s="297"/>
      <c r="KYI53" s="297"/>
      <c r="KYJ53" s="297"/>
      <c r="KYK53" s="297"/>
      <c r="KYL53" s="297"/>
      <c r="KYM53" s="297"/>
      <c r="KYN53" s="297"/>
      <c r="KYO53" s="297"/>
      <c r="KYP53" s="297"/>
      <c r="KYQ53" s="297"/>
      <c r="KYR53" s="297"/>
      <c r="KYS53" s="297"/>
      <c r="KYT53" s="297"/>
      <c r="KYU53" s="297"/>
      <c r="KYV53" s="297"/>
      <c r="KYW53" s="297"/>
      <c r="KYX53" s="297"/>
      <c r="KYY53" s="297"/>
      <c r="KYZ53" s="297"/>
      <c r="KZA53" s="297"/>
      <c r="KZB53" s="297"/>
      <c r="KZC53" s="297"/>
      <c r="KZD53" s="297"/>
      <c r="KZE53" s="297"/>
      <c r="KZF53" s="297"/>
      <c r="KZG53" s="297"/>
      <c r="KZH53" s="297"/>
      <c r="KZI53" s="297"/>
      <c r="KZJ53" s="297"/>
      <c r="KZK53" s="297"/>
      <c r="KZL53" s="297"/>
      <c r="KZM53" s="297"/>
      <c r="KZN53" s="297"/>
      <c r="KZO53" s="297"/>
      <c r="KZP53" s="297"/>
      <c r="KZQ53" s="297"/>
      <c r="KZR53" s="297"/>
      <c r="KZS53" s="297"/>
      <c r="KZT53" s="297"/>
      <c r="KZU53" s="297"/>
      <c r="KZV53" s="297"/>
      <c r="KZW53" s="297"/>
      <c r="KZX53" s="297"/>
      <c r="KZY53" s="297"/>
      <c r="KZZ53" s="297"/>
      <c r="LAA53" s="297"/>
      <c r="LAB53" s="297"/>
      <c r="LAC53" s="297"/>
      <c r="LAD53" s="297"/>
      <c r="LAE53" s="297"/>
      <c r="LAF53" s="297"/>
      <c r="LAG53" s="297"/>
      <c r="LAH53" s="297"/>
      <c r="LAI53" s="297"/>
      <c r="LAJ53" s="297"/>
      <c r="LAK53" s="297"/>
      <c r="LAL53" s="297"/>
      <c r="LAM53" s="297"/>
      <c r="LAN53" s="297"/>
      <c r="LAO53" s="297"/>
      <c r="LAP53" s="297"/>
      <c r="LAQ53" s="297"/>
      <c r="LAR53" s="297"/>
      <c r="LAS53" s="297"/>
      <c r="LAT53" s="297"/>
      <c r="LAU53" s="297"/>
      <c r="LAV53" s="297"/>
      <c r="LAW53" s="297"/>
      <c r="LAX53" s="297"/>
      <c r="LAY53" s="297"/>
      <c r="LAZ53" s="297"/>
      <c r="LBA53" s="297"/>
      <c r="LBB53" s="297"/>
      <c r="LBC53" s="297"/>
      <c r="LBD53" s="297"/>
      <c r="LBE53" s="297"/>
      <c r="LBF53" s="297"/>
      <c r="LBG53" s="297"/>
      <c r="LBH53" s="297"/>
      <c r="LBI53" s="297"/>
      <c r="LBJ53" s="297"/>
      <c r="LBK53" s="297"/>
      <c r="LBL53" s="297"/>
      <c r="LBM53" s="297"/>
      <c r="LBN53" s="297"/>
      <c r="LBO53" s="297"/>
      <c r="LBP53" s="297"/>
      <c r="LBQ53" s="297"/>
      <c r="LBR53" s="297"/>
      <c r="LBS53" s="297"/>
      <c r="LBT53" s="297"/>
      <c r="LBU53" s="297"/>
      <c r="LBV53" s="297"/>
      <c r="LBW53" s="297"/>
      <c r="LBX53" s="297"/>
      <c r="LBY53" s="297"/>
      <c r="LBZ53" s="297"/>
      <c r="LCA53" s="297"/>
      <c r="LCB53" s="297"/>
      <c r="LCC53" s="297"/>
      <c r="LCD53" s="297"/>
      <c r="LCE53" s="297"/>
      <c r="LCF53" s="297"/>
      <c r="LCG53" s="297"/>
      <c r="LCH53" s="297"/>
      <c r="LCI53" s="297"/>
      <c r="LCJ53" s="297"/>
      <c r="LCK53" s="297"/>
      <c r="LCL53" s="297"/>
      <c r="LCM53" s="297"/>
      <c r="LCN53" s="297"/>
      <c r="LCO53" s="297"/>
      <c r="LCP53" s="297"/>
      <c r="LCQ53" s="297"/>
      <c r="LCR53" s="297"/>
      <c r="LCS53" s="297"/>
      <c r="LCT53" s="297"/>
      <c r="LCU53" s="297"/>
      <c r="LCV53" s="297"/>
      <c r="LCW53" s="297"/>
      <c r="LCX53" s="297"/>
      <c r="LCY53" s="297"/>
      <c r="LCZ53" s="297"/>
      <c r="LDA53" s="297"/>
      <c r="LDB53" s="297"/>
      <c r="LDC53" s="297"/>
      <c r="LDD53" s="297"/>
      <c r="LDE53" s="297"/>
      <c r="LDF53" s="297"/>
      <c r="LDG53" s="297"/>
      <c r="LDH53" s="297"/>
      <c r="LDI53" s="297"/>
      <c r="LDJ53" s="297"/>
      <c r="LDK53" s="297"/>
      <c r="LDL53" s="297"/>
      <c r="LDM53" s="297"/>
      <c r="LDN53" s="297"/>
      <c r="LDO53" s="297"/>
      <c r="LDP53" s="297"/>
      <c r="LDQ53" s="297"/>
      <c r="LDR53" s="297"/>
      <c r="LDS53" s="297"/>
      <c r="LDT53" s="297"/>
      <c r="LDU53" s="297"/>
      <c r="LDV53" s="297"/>
      <c r="LDW53" s="297"/>
      <c r="LDX53" s="297"/>
      <c r="LDY53" s="297"/>
      <c r="LDZ53" s="297"/>
      <c r="LEA53" s="297"/>
      <c r="LEB53" s="297"/>
      <c r="LEC53" s="297"/>
      <c r="LED53" s="297"/>
      <c r="LEE53" s="297"/>
      <c r="LEF53" s="297"/>
      <c r="LEG53" s="297"/>
      <c r="LEH53" s="297"/>
      <c r="LEI53" s="297"/>
      <c r="LEJ53" s="297"/>
      <c r="LEK53" s="297"/>
      <c r="LEL53" s="297"/>
      <c r="LEM53" s="297"/>
      <c r="LEN53" s="297"/>
      <c r="LEO53" s="297"/>
      <c r="LEP53" s="297"/>
      <c r="LEQ53" s="297"/>
      <c r="LER53" s="297"/>
      <c r="LES53" s="297"/>
      <c r="LET53" s="297"/>
      <c r="LEU53" s="297"/>
      <c r="LEV53" s="297"/>
      <c r="LEW53" s="297"/>
      <c r="LEX53" s="297"/>
      <c r="LEY53" s="297"/>
      <c r="LEZ53" s="297"/>
      <c r="LFA53" s="297"/>
      <c r="LFB53" s="297"/>
      <c r="LFC53" s="297"/>
      <c r="LFD53" s="297"/>
      <c r="LFE53" s="297"/>
      <c r="LFF53" s="297"/>
      <c r="LFG53" s="297"/>
      <c r="LFH53" s="297"/>
      <c r="LFI53" s="297"/>
      <c r="LFJ53" s="297"/>
      <c r="LFK53" s="297"/>
      <c r="LFL53" s="297"/>
      <c r="LFM53" s="297"/>
      <c r="LFN53" s="297"/>
      <c r="LFO53" s="297"/>
      <c r="LFP53" s="297"/>
      <c r="LFQ53" s="297"/>
      <c r="LFR53" s="297"/>
      <c r="LFS53" s="297"/>
      <c r="LFT53" s="297"/>
      <c r="LFU53" s="297"/>
      <c r="LFV53" s="297"/>
      <c r="LFW53" s="297"/>
      <c r="LFX53" s="297"/>
      <c r="LFY53" s="297"/>
      <c r="LFZ53" s="297"/>
      <c r="LGA53" s="297"/>
      <c r="LGB53" s="297"/>
      <c r="LGC53" s="297"/>
      <c r="LGD53" s="297"/>
      <c r="LGE53" s="297"/>
      <c r="LGF53" s="297"/>
      <c r="LGG53" s="297"/>
      <c r="LGH53" s="297"/>
      <c r="LGI53" s="297"/>
      <c r="LGJ53" s="297"/>
      <c r="LGK53" s="297"/>
      <c r="LGL53" s="297"/>
      <c r="LGM53" s="297"/>
      <c r="LGN53" s="297"/>
      <c r="LGO53" s="297"/>
      <c r="LGP53" s="297"/>
      <c r="LGQ53" s="297"/>
      <c r="LGR53" s="297"/>
      <c r="LGS53" s="297"/>
      <c r="LGT53" s="297"/>
      <c r="LGU53" s="297"/>
      <c r="LGV53" s="297"/>
      <c r="LGW53" s="297"/>
      <c r="LGX53" s="297"/>
      <c r="LGY53" s="297"/>
      <c r="LGZ53" s="297"/>
      <c r="LHA53" s="297"/>
      <c r="LHB53" s="297"/>
      <c r="LHC53" s="297"/>
      <c r="LHD53" s="297"/>
      <c r="LHE53" s="297"/>
      <c r="LHF53" s="297"/>
      <c r="LHG53" s="297"/>
      <c r="LHH53" s="297"/>
      <c r="LHI53" s="297"/>
      <c r="LHJ53" s="297"/>
      <c r="LHK53" s="297"/>
      <c r="LHL53" s="297"/>
      <c r="LHM53" s="297"/>
      <c r="LHN53" s="297"/>
      <c r="LHO53" s="297"/>
      <c r="LHP53" s="297"/>
      <c r="LHQ53" s="297"/>
      <c r="LHR53" s="297"/>
      <c r="LHS53" s="297"/>
      <c r="LHT53" s="297"/>
      <c r="LHU53" s="297"/>
      <c r="LHV53" s="297"/>
      <c r="LHW53" s="297"/>
      <c r="LHX53" s="297"/>
      <c r="LHY53" s="297"/>
      <c r="LHZ53" s="297"/>
      <c r="LIA53" s="297"/>
      <c r="LIB53" s="297"/>
      <c r="LIC53" s="297"/>
      <c r="LID53" s="297"/>
      <c r="LIE53" s="297"/>
      <c r="LIF53" s="297"/>
      <c r="LIG53" s="297"/>
      <c r="LIH53" s="297"/>
      <c r="LII53" s="297"/>
      <c r="LIJ53" s="297"/>
      <c r="LIK53" s="297"/>
      <c r="LIL53" s="297"/>
      <c r="LIM53" s="297"/>
      <c r="LIN53" s="297"/>
      <c r="LIO53" s="297"/>
      <c r="LIP53" s="297"/>
      <c r="LIQ53" s="297"/>
      <c r="LIR53" s="297"/>
      <c r="LIS53" s="297"/>
      <c r="LIT53" s="297"/>
      <c r="LIU53" s="297"/>
      <c r="LIV53" s="297"/>
      <c r="LIW53" s="297"/>
      <c r="LIX53" s="297"/>
      <c r="LIY53" s="297"/>
      <c r="LIZ53" s="297"/>
      <c r="LJA53" s="297"/>
      <c r="LJB53" s="297"/>
      <c r="LJC53" s="297"/>
      <c r="LJD53" s="297"/>
      <c r="LJE53" s="297"/>
      <c r="LJF53" s="297"/>
      <c r="LJG53" s="297"/>
      <c r="LJH53" s="297"/>
      <c r="LJI53" s="297"/>
      <c r="LJJ53" s="297"/>
      <c r="LJK53" s="297"/>
      <c r="LJL53" s="297"/>
      <c r="LJM53" s="297"/>
      <c r="LJN53" s="297"/>
      <c r="LJO53" s="297"/>
      <c r="LJP53" s="297"/>
      <c r="LJQ53" s="297"/>
      <c r="LJR53" s="297"/>
      <c r="LJS53" s="297"/>
      <c r="LJT53" s="297"/>
      <c r="LJU53" s="297"/>
      <c r="LJV53" s="297"/>
      <c r="LJW53" s="297"/>
      <c r="LJX53" s="297"/>
      <c r="LJY53" s="297"/>
      <c r="LJZ53" s="297"/>
      <c r="LKA53" s="297"/>
      <c r="LKB53" s="297"/>
      <c r="LKC53" s="297"/>
      <c r="LKD53" s="297"/>
      <c r="LKE53" s="297"/>
      <c r="LKF53" s="297"/>
      <c r="LKG53" s="297"/>
      <c r="LKH53" s="297"/>
      <c r="LKI53" s="297"/>
      <c r="LKJ53" s="297"/>
      <c r="LKK53" s="297"/>
      <c r="LKL53" s="297"/>
      <c r="LKM53" s="297"/>
      <c r="LKN53" s="297"/>
      <c r="LKO53" s="297"/>
      <c r="LKP53" s="297"/>
      <c r="LKQ53" s="297"/>
      <c r="LKR53" s="297"/>
      <c r="LKS53" s="297"/>
      <c r="LKT53" s="297"/>
      <c r="LKU53" s="297"/>
      <c r="LKV53" s="297"/>
      <c r="LKW53" s="297"/>
      <c r="LKX53" s="297"/>
      <c r="LKY53" s="297"/>
      <c r="LKZ53" s="297"/>
      <c r="LLA53" s="297"/>
      <c r="LLB53" s="297"/>
      <c r="LLC53" s="297"/>
      <c r="LLD53" s="297"/>
      <c r="LLE53" s="297"/>
      <c r="LLF53" s="297"/>
      <c r="LLG53" s="297"/>
      <c r="LLH53" s="297"/>
      <c r="LLI53" s="297"/>
      <c r="LLJ53" s="297"/>
      <c r="LLK53" s="297"/>
      <c r="LLL53" s="297"/>
      <c r="LLM53" s="297"/>
      <c r="LLN53" s="297"/>
      <c r="LLO53" s="297"/>
      <c r="LLP53" s="297"/>
      <c r="LLQ53" s="297"/>
      <c r="LLR53" s="297"/>
      <c r="LLS53" s="297"/>
      <c r="LLT53" s="297"/>
      <c r="LLU53" s="297"/>
      <c r="LLV53" s="297"/>
      <c r="LLW53" s="297"/>
      <c r="LLX53" s="297"/>
      <c r="LLY53" s="297"/>
      <c r="LLZ53" s="297"/>
      <c r="LMA53" s="297"/>
      <c r="LMB53" s="297"/>
      <c r="LMC53" s="297"/>
      <c r="LMD53" s="297"/>
      <c r="LME53" s="297"/>
      <c r="LMF53" s="297"/>
      <c r="LMG53" s="297"/>
      <c r="LMH53" s="297"/>
      <c r="LMI53" s="297"/>
      <c r="LMJ53" s="297"/>
      <c r="LMK53" s="297"/>
      <c r="LML53" s="297"/>
      <c r="LMM53" s="297"/>
      <c r="LMN53" s="297"/>
      <c r="LMO53" s="297"/>
      <c r="LMP53" s="297"/>
      <c r="LMQ53" s="297"/>
      <c r="LMR53" s="297"/>
      <c r="LMS53" s="297"/>
      <c r="LMT53" s="297"/>
      <c r="LMU53" s="297"/>
      <c r="LMV53" s="297"/>
      <c r="LMW53" s="297"/>
      <c r="LMX53" s="297"/>
      <c r="LMY53" s="297"/>
      <c r="LMZ53" s="297"/>
      <c r="LNA53" s="297"/>
      <c r="LNB53" s="297"/>
      <c r="LNC53" s="297"/>
      <c r="LND53" s="297"/>
      <c r="LNE53" s="297"/>
      <c r="LNF53" s="297"/>
      <c r="LNG53" s="297"/>
      <c r="LNH53" s="297"/>
      <c r="LNI53" s="297"/>
      <c r="LNJ53" s="297"/>
      <c r="LNK53" s="297"/>
      <c r="LNL53" s="297"/>
      <c r="LNM53" s="297"/>
      <c r="LNN53" s="297"/>
      <c r="LNO53" s="297"/>
      <c r="LNP53" s="297"/>
      <c r="LNQ53" s="297"/>
      <c r="LNR53" s="297"/>
      <c r="LNS53" s="297"/>
      <c r="LNT53" s="297"/>
      <c r="LNU53" s="297"/>
      <c r="LNV53" s="297"/>
      <c r="LNW53" s="297"/>
      <c r="LNX53" s="297"/>
      <c r="LNY53" s="297"/>
      <c r="LNZ53" s="297"/>
      <c r="LOA53" s="297"/>
      <c r="LOB53" s="297"/>
      <c r="LOC53" s="297"/>
      <c r="LOD53" s="297"/>
      <c r="LOE53" s="297"/>
      <c r="LOF53" s="297"/>
      <c r="LOG53" s="297"/>
      <c r="LOH53" s="297"/>
      <c r="LOI53" s="297"/>
      <c r="LOJ53" s="297"/>
      <c r="LOK53" s="297"/>
      <c r="LOL53" s="297"/>
      <c r="LOM53" s="297"/>
      <c r="LON53" s="297"/>
      <c r="LOO53" s="297"/>
      <c r="LOP53" s="297"/>
      <c r="LOQ53" s="297"/>
      <c r="LOR53" s="297"/>
      <c r="LOS53" s="297"/>
      <c r="LOT53" s="297"/>
      <c r="LOU53" s="297"/>
      <c r="LOV53" s="297"/>
      <c r="LOW53" s="297"/>
      <c r="LOX53" s="297"/>
      <c r="LOY53" s="297"/>
      <c r="LOZ53" s="297"/>
      <c r="LPA53" s="297"/>
      <c r="LPB53" s="297"/>
      <c r="LPC53" s="297"/>
      <c r="LPD53" s="297"/>
      <c r="LPE53" s="297"/>
      <c r="LPF53" s="297"/>
      <c r="LPG53" s="297"/>
      <c r="LPH53" s="297"/>
      <c r="LPI53" s="297"/>
      <c r="LPJ53" s="297"/>
      <c r="LPK53" s="297"/>
      <c r="LPL53" s="297"/>
      <c r="LPM53" s="297"/>
      <c r="LPN53" s="297"/>
      <c r="LPO53" s="297"/>
      <c r="LPP53" s="297"/>
      <c r="LPQ53" s="297"/>
      <c r="LPR53" s="297"/>
      <c r="LPS53" s="297"/>
      <c r="LPT53" s="297"/>
      <c r="LPU53" s="297"/>
      <c r="LPV53" s="297"/>
      <c r="LPW53" s="297"/>
      <c r="LPX53" s="297"/>
      <c r="LPY53" s="297"/>
      <c r="LPZ53" s="297"/>
      <c r="LQA53" s="297"/>
      <c r="LQB53" s="297"/>
      <c r="LQC53" s="297"/>
      <c r="LQD53" s="297"/>
      <c r="LQE53" s="297"/>
      <c r="LQF53" s="297"/>
      <c r="LQG53" s="297"/>
      <c r="LQH53" s="297"/>
      <c r="LQI53" s="297"/>
      <c r="LQJ53" s="297"/>
      <c r="LQK53" s="297"/>
      <c r="LQL53" s="297"/>
      <c r="LQM53" s="297"/>
      <c r="LQN53" s="297"/>
      <c r="LQO53" s="297"/>
      <c r="LQP53" s="297"/>
      <c r="LQQ53" s="297"/>
      <c r="LQR53" s="297"/>
      <c r="LQS53" s="297"/>
      <c r="LQT53" s="297"/>
      <c r="LQU53" s="297"/>
      <c r="LQV53" s="297"/>
      <c r="LQW53" s="297"/>
      <c r="LQX53" s="297"/>
      <c r="LQY53" s="297"/>
      <c r="LQZ53" s="297"/>
      <c r="LRA53" s="297"/>
      <c r="LRB53" s="297"/>
      <c r="LRC53" s="297"/>
      <c r="LRD53" s="297"/>
      <c r="LRE53" s="297"/>
      <c r="LRF53" s="297"/>
      <c r="LRG53" s="297"/>
      <c r="LRH53" s="297"/>
      <c r="LRI53" s="297"/>
      <c r="LRJ53" s="297"/>
      <c r="LRK53" s="297"/>
      <c r="LRL53" s="297"/>
      <c r="LRM53" s="297"/>
      <c r="LRN53" s="297"/>
      <c r="LRO53" s="297"/>
      <c r="LRP53" s="297"/>
      <c r="LRQ53" s="297"/>
      <c r="LRR53" s="297"/>
      <c r="LRS53" s="297"/>
      <c r="LRT53" s="297"/>
      <c r="LRU53" s="297"/>
      <c r="LRV53" s="297"/>
      <c r="LRW53" s="297"/>
      <c r="LRX53" s="297"/>
      <c r="LRY53" s="297"/>
      <c r="LRZ53" s="297"/>
      <c r="LSA53" s="297"/>
      <c r="LSB53" s="297"/>
      <c r="LSC53" s="297"/>
      <c r="LSD53" s="297"/>
      <c r="LSE53" s="297"/>
      <c r="LSF53" s="297"/>
      <c r="LSG53" s="297"/>
      <c r="LSH53" s="297"/>
      <c r="LSI53" s="297"/>
      <c r="LSJ53" s="297"/>
      <c r="LSK53" s="297"/>
      <c r="LSL53" s="297"/>
      <c r="LSM53" s="297"/>
      <c r="LSN53" s="297"/>
      <c r="LSO53" s="297"/>
      <c r="LSP53" s="297"/>
      <c r="LSQ53" s="297"/>
      <c r="LSR53" s="297"/>
      <c r="LSS53" s="297"/>
      <c r="LST53" s="297"/>
      <c r="LSU53" s="297"/>
      <c r="LSV53" s="297"/>
      <c r="LSW53" s="297"/>
      <c r="LSX53" s="297"/>
      <c r="LSY53" s="297"/>
      <c r="LSZ53" s="297"/>
      <c r="LTA53" s="297"/>
      <c r="LTB53" s="297"/>
      <c r="LTC53" s="297"/>
      <c r="LTD53" s="297"/>
      <c r="LTE53" s="297"/>
      <c r="LTF53" s="297"/>
      <c r="LTG53" s="297"/>
      <c r="LTH53" s="297"/>
      <c r="LTI53" s="297"/>
      <c r="LTJ53" s="297"/>
      <c r="LTK53" s="297"/>
      <c r="LTL53" s="297"/>
      <c r="LTM53" s="297"/>
      <c r="LTN53" s="297"/>
      <c r="LTO53" s="297"/>
      <c r="LTP53" s="297"/>
      <c r="LTQ53" s="297"/>
      <c r="LTR53" s="297"/>
      <c r="LTS53" s="297"/>
      <c r="LTT53" s="297"/>
      <c r="LTU53" s="297"/>
      <c r="LTV53" s="297"/>
      <c r="LTW53" s="297"/>
      <c r="LTX53" s="297"/>
      <c r="LTY53" s="297"/>
      <c r="LTZ53" s="297"/>
      <c r="LUA53" s="297"/>
      <c r="LUB53" s="297"/>
      <c r="LUC53" s="297"/>
      <c r="LUD53" s="297"/>
      <c r="LUE53" s="297"/>
      <c r="LUF53" s="297"/>
      <c r="LUG53" s="297"/>
      <c r="LUH53" s="297"/>
      <c r="LUI53" s="297"/>
      <c r="LUJ53" s="297"/>
      <c r="LUK53" s="297"/>
      <c r="LUL53" s="297"/>
      <c r="LUM53" s="297"/>
      <c r="LUN53" s="297"/>
      <c r="LUO53" s="297"/>
      <c r="LUP53" s="297"/>
      <c r="LUQ53" s="297"/>
      <c r="LUR53" s="297"/>
      <c r="LUS53" s="297"/>
      <c r="LUT53" s="297"/>
      <c r="LUU53" s="297"/>
      <c r="LUV53" s="297"/>
      <c r="LUW53" s="297"/>
      <c r="LUX53" s="297"/>
      <c r="LUY53" s="297"/>
      <c r="LUZ53" s="297"/>
      <c r="LVA53" s="297"/>
      <c r="LVB53" s="297"/>
      <c r="LVC53" s="297"/>
      <c r="LVD53" s="297"/>
      <c r="LVE53" s="297"/>
      <c r="LVF53" s="297"/>
      <c r="LVG53" s="297"/>
      <c r="LVH53" s="297"/>
      <c r="LVI53" s="297"/>
      <c r="LVJ53" s="297"/>
      <c r="LVK53" s="297"/>
      <c r="LVL53" s="297"/>
      <c r="LVM53" s="297"/>
      <c r="LVN53" s="297"/>
      <c r="LVO53" s="297"/>
      <c r="LVP53" s="297"/>
      <c r="LVQ53" s="297"/>
      <c r="LVR53" s="297"/>
      <c r="LVS53" s="297"/>
      <c r="LVT53" s="297"/>
      <c r="LVU53" s="297"/>
      <c r="LVV53" s="297"/>
      <c r="LVW53" s="297"/>
      <c r="LVX53" s="297"/>
      <c r="LVY53" s="297"/>
      <c r="LVZ53" s="297"/>
      <c r="LWA53" s="297"/>
      <c r="LWB53" s="297"/>
      <c r="LWC53" s="297"/>
      <c r="LWD53" s="297"/>
      <c r="LWE53" s="297"/>
      <c r="LWF53" s="297"/>
      <c r="LWG53" s="297"/>
      <c r="LWH53" s="297"/>
      <c r="LWI53" s="297"/>
      <c r="LWJ53" s="297"/>
      <c r="LWK53" s="297"/>
      <c r="LWL53" s="297"/>
      <c r="LWM53" s="297"/>
      <c r="LWN53" s="297"/>
      <c r="LWO53" s="297"/>
      <c r="LWP53" s="297"/>
      <c r="LWQ53" s="297"/>
      <c r="LWR53" s="297"/>
      <c r="LWS53" s="297"/>
      <c r="LWT53" s="297"/>
      <c r="LWU53" s="297"/>
      <c r="LWV53" s="297"/>
      <c r="LWW53" s="297"/>
      <c r="LWX53" s="297"/>
      <c r="LWY53" s="297"/>
      <c r="LWZ53" s="297"/>
      <c r="LXA53" s="297"/>
      <c r="LXB53" s="297"/>
      <c r="LXC53" s="297"/>
      <c r="LXD53" s="297"/>
      <c r="LXE53" s="297"/>
      <c r="LXF53" s="297"/>
      <c r="LXG53" s="297"/>
      <c r="LXH53" s="297"/>
      <c r="LXI53" s="297"/>
      <c r="LXJ53" s="297"/>
      <c r="LXK53" s="297"/>
      <c r="LXL53" s="297"/>
      <c r="LXM53" s="297"/>
      <c r="LXN53" s="297"/>
      <c r="LXO53" s="297"/>
      <c r="LXP53" s="297"/>
      <c r="LXQ53" s="297"/>
      <c r="LXR53" s="297"/>
      <c r="LXS53" s="297"/>
      <c r="LXT53" s="297"/>
      <c r="LXU53" s="297"/>
      <c r="LXV53" s="297"/>
      <c r="LXW53" s="297"/>
      <c r="LXX53" s="297"/>
      <c r="LXY53" s="297"/>
      <c r="LXZ53" s="297"/>
      <c r="LYA53" s="297"/>
      <c r="LYB53" s="297"/>
      <c r="LYC53" s="297"/>
      <c r="LYD53" s="297"/>
      <c r="LYE53" s="297"/>
      <c r="LYF53" s="297"/>
      <c r="LYG53" s="297"/>
      <c r="LYH53" s="297"/>
      <c r="LYI53" s="297"/>
      <c r="LYJ53" s="297"/>
      <c r="LYK53" s="297"/>
      <c r="LYL53" s="297"/>
      <c r="LYM53" s="297"/>
      <c r="LYN53" s="297"/>
      <c r="LYO53" s="297"/>
      <c r="LYP53" s="297"/>
      <c r="LYQ53" s="297"/>
      <c r="LYR53" s="297"/>
      <c r="LYS53" s="297"/>
      <c r="LYT53" s="297"/>
      <c r="LYU53" s="297"/>
      <c r="LYV53" s="297"/>
      <c r="LYW53" s="297"/>
      <c r="LYX53" s="297"/>
      <c r="LYY53" s="297"/>
      <c r="LYZ53" s="297"/>
      <c r="LZA53" s="297"/>
      <c r="LZB53" s="297"/>
      <c r="LZC53" s="297"/>
      <c r="LZD53" s="297"/>
      <c r="LZE53" s="297"/>
      <c r="LZF53" s="297"/>
      <c r="LZG53" s="297"/>
      <c r="LZH53" s="297"/>
      <c r="LZI53" s="297"/>
      <c r="LZJ53" s="297"/>
      <c r="LZK53" s="297"/>
      <c r="LZL53" s="297"/>
      <c r="LZM53" s="297"/>
      <c r="LZN53" s="297"/>
      <c r="LZO53" s="297"/>
      <c r="LZP53" s="297"/>
      <c r="LZQ53" s="297"/>
      <c r="LZR53" s="297"/>
      <c r="LZS53" s="297"/>
      <c r="LZT53" s="297"/>
      <c r="LZU53" s="297"/>
      <c r="LZV53" s="297"/>
      <c r="LZW53" s="297"/>
      <c r="LZX53" s="297"/>
      <c r="LZY53" s="297"/>
      <c r="LZZ53" s="297"/>
      <c r="MAA53" s="297"/>
      <c r="MAB53" s="297"/>
      <c r="MAC53" s="297"/>
      <c r="MAD53" s="297"/>
      <c r="MAE53" s="297"/>
      <c r="MAF53" s="297"/>
      <c r="MAG53" s="297"/>
      <c r="MAH53" s="297"/>
      <c r="MAI53" s="297"/>
      <c r="MAJ53" s="297"/>
      <c r="MAK53" s="297"/>
      <c r="MAL53" s="297"/>
      <c r="MAM53" s="297"/>
      <c r="MAN53" s="297"/>
      <c r="MAO53" s="297"/>
      <c r="MAP53" s="297"/>
      <c r="MAQ53" s="297"/>
      <c r="MAR53" s="297"/>
      <c r="MAS53" s="297"/>
      <c r="MAT53" s="297"/>
      <c r="MAU53" s="297"/>
      <c r="MAV53" s="297"/>
      <c r="MAW53" s="297"/>
      <c r="MAX53" s="297"/>
      <c r="MAY53" s="297"/>
      <c r="MAZ53" s="297"/>
      <c r="MBA53" s="297"/>
      <c r="MBB53" s="297"/>
      <c r="MBC53" s="297"/>
      <c r="MBD53" s="297"/>
      <c r="MBE53" s="297"/>
      <c r="MBF53" s="297"/>
      <c r="MBG53" s="297"/>
      <c r="MBH53" s="297"/>
      <c r="MBI53" s="297"/>
      <c r="MBJ53" s="297"/>
      <c r="MBK53" s="297"/>
      <c r="MBL53" s="297"/>
      <c r="MBM53" s="297"/>
      <c r="MBN53" s="297"/>
      <c r="MBO53" s="297"/>
      <c r="MBP53" s="297"/>
      <c r="MBQ53" s="297"/>
      <c r="MBR53" s="297"/>
      <c r="MBS53" s="297"/>
      <c r="MBT53" s="297"/>
      <c r="MBU53" s="297"/>
      <c r="MBV53" s="297"/>
      <c r="MBW53" s="297"/>
      <c r="MBX53" s="297"/>
      <c r="MBY53" s="297"/>
      <c r="MBZ53" s="297"/>
      <c r="MCA53" s="297"/>
      <c r="MCB53" s="297"/>
      <c r="MCC53" s="297"/>
      <c r="MCD53" s="297"/>
      <c r="MCE53" s="297"/>
      <c r="MCF53" s="297"/>
      <c r="MCG53" s="297"/>
      <c r="MCH53" s="297"/>
      <c r="MCI53" s="297"/>
      <c r="MCJ53" s="297"/>
      <c r="MCK53" s="297"/>
      <c r="MCL53" s="297"/>
      <c r="MCM53" s="297"/>
      <c r="MCN53" s="297"/>
      <c r="MCO53" s="297"/>
      <c r="MCP53" s="297"/>
      <c r="MCQ53" s="297"/>
      <c r="MCR53" s="297"/>
      <c r="MCS53" s="297"/>
      <c r="MCT53" s="297"/>
      <c r="MCU53" s="297"/>
      <c r="MCV53" s="297"/>
      <c r="MCW53" s="297"/>
      <c r="MCX53" s="297"/>
      <c r="MCY53" s="297"/>
      <c r="MCZ53" s="297"/>
      <c r="MDA53" s="297"/>
      <c r="MDB53" s="297"/>
      <c r="MDC53" s="297"/>
      <c r="MDD53" s="297"/>
      <c r="MDE53" s="297"/>
      <c r="MDF53" s="297"/>
      <c r="MDG53" s="297"/>
      <c r="MDH53" s="297"/>
      <c r="MDI53" s="297"/>
      <c r="MDJ53" s="297"/>
      <c r="MDK53" s="297"/>
      <c r="MDL53" s="297"/>
      <c r="MDM53" s="297"/>
      <c r="MDN53" s="297"/>
      <c r="MDO53" s="297"/>
      <c r="MDP53" s="297"/>
      <c r="MDQ53" s="297"/>
      <c r="MDR53" s="297"/>
      <c r="MDS53" s="297"/>
      <c r="MDT53" s="297"/>
      <c r="MDU53" s="297"/>
      <c r="MDV53" s="297"/>
      <c r="MDW53" s="297"/>
      <c r="MDX53" s="297"/>
      <c r="MDY53" s="297"/>
      <c r="MDZ53" s="297"/>
      <c r="MEA53" s="297"/>
      <c r="MEB53" s="297"/>
      <c r="MEC53" s="297"/>
      <c r="MED53" s="297"/>
      <c r="MEE53" s="297"/>
      <c r="MEF53" s="297"/>
      <c r="MEG53" s="297"/>
      <c r="MEH53" s="297"/>
      <c r="MEI53" s="297"/>
      <c r="MEJ53" s="297"/>
      <c r="MEK53" s="297"/>
      <c r="MEL53" s="297"/>
      <c r="MEM53" s="297"/>
      <c r="MEN53" s="297"/>
      <c r="MEO53" s="297"/>
      <c r="MEP53" s="297"/>
      <c r="MEQ53" s="297"/>
      <c r="MER53" s="297"/>
      <c r="MES53" s="297"/>
      <c r="MET53" s="297"/>
      <c r="MEU53" s="297"/>
      <c r="MEV53" s="297"/>
      <c r="MEW53" s="297"/>
      <c r="MEX53" s="297"/>
      <c r="MEY53" s="297"/>
      <c r="MEZ53" s="297"/>
      <c r="MFA53" s="297"/>
      <c r="MFB53" s="297"/>
      <c r="MFC53" s="297"/>
      <c r="MFD53" s="297"/>
      <c r="MFE53" s="297"/>
      <c r="MFF53" s="297"/>
      <c r="MFG53" s="297"/>
      <c r="MFH53" s="297"/>
      <c r="MFI53" s="297"/>
      <c r="MFJ53" s="297"/>
      <c r="MFK53" s="297"/>
      <c r="MFL53" s="297"/>
      <c r="MFM53" s="297"/>
      <c r="MFN53" s="297"/>
      <c r="MFO53" s="297"/>
      <c r="MFP53" s="297"/>
      <c r="MFQ53" s="297"/>
      <c r="MFR53" s="297"/>
      <c r="MFS53" s="297"/>
      <c r="MFT53" s="297"/>
      <c r="MFU53" s="297"/>
      <c r="MFV53" s="297"/>
      <c r="MFW53" s="297"/>
      <c r="MFX53" s="297"/>
      <c r="MFY53" s="297"/>
      <c r="MFZ53" s="297"/>
      <c r="MGA53" s="297"/>
      <c r="MGB53" s="297"/>
      <c r="MGC53" s="297"/>
      <c r="MGD53" s="297"/>
      <c r="MGE53" s="297"/>
      <c r="MGF53" s="297"/>
      <c r="MGG53" s="297"/>
      <c r="MGH53" s="297"/>
      <c r="MGI53" s="297"/>
      <c r="MGJ53" s="297"/>
      <c r="MGK53" s="297"/>
      <c r="MGL53" s="297"/>
      <c r="MGM53" s="297"/>
      <c r="MGN53" s="297"/>
      <c r="MGO53" s="297"/>
      <c r="MGP53" s="297"/>
      <c r="MGQ53" s="297"/>
      <c r="MGR53" s="297"/>
      <c r="MGS53" s="297"/>
      <c r="MGT53" s="297"/>
      <c r="MGU53" s="297"/>
      <c r="MGV53" s="297"/>
      <c r="MGW53" s="297"/>
      <c r="MGX53" s="297"/>
      <c r="MGY53" s="297"/>
      <c r="MGZ53" s="297"/>
      <c r="MHA53" s="297"/>
      <c r="MHB53" s="297"/>
      <c r="MHC53" s="297"/>
      <c r="MHD53" s="297"/>
      <c r="MHE53" s="297"/>
      <c r="MHF53" s="297"/>
      <c r="MHG53" s="297"/>
      <c r="MHH53" s="297"/>
      <c r="MHI53" s="297"/>
      <c r="MHJ53" s="297"/>
      <c r="MHK53" s="297"/>
      <c r="MHL53" s="297"/>
      <c r="MHM53" s="297"/>
      <c r="MHN53" s="297"/>
      <c r="MHO53" s="297"/>
      <c r="MHP53" s="297"/>
      <c r="MHQ53" s="297"/>
      <c r="MHR53" s="297"/>
      <c r="MHS53" s="297"/>
      <c r="MHT53" s="297"/>
      <c r="MHU53" s="297"/>
      <c r="MHV53" s="297"/>
      <c r="MHW53" s="297"/>
      <c r="MHX53" s="297"/>
      <c r="MHY53" s="297"/>
      <c r="MHZ53" s="297"/>
      <c r="MIA53" s="297"/>
      <c r="MIB53" s="297"/>
      <c r="MIC53" s="297"/>
      <c r="MID53" s="297"/>
      <c r="MIE53" s="297"/>
      <c r="MIF53" s="297"/>
      <c r="MIG53" s="297"/>
      <c r="MIH53" s="297"/>
      <c r="MII53" s="297"/>
      <c r="MIJ53" s="297"/>
      <c r="MIK53" s="297"/>
      <c r="MIL53" s="297"/>
      <c r="MIM53" s="297"/>
      <c r="MIN53" s="297"/>
      <c r="MIO53" s="297"/>
      <c r="MIP53" s="297"/>
      <c r="MIQ53" s="297"/>
      <c r="MIR53" s="297"/>
      <c r="MIS53" s="297"/>
      <c r="MIT53" s="297"/>
      <c r="MIU53" s="297"/>
      <c r="MIV53" s="297"/>
      <c r="MIW53" s="297"/>
      <c r="MIX53" s="297"/>
      <c r="MIY53" s="297"/>
      <c r="MIZ53" s="297"/>
      <c r="MJA53" s="297"/>
      <c r="MJB53" s="297"/>
      <c r="MJC53" s="297"/>
      <c r="MJD53" s="297"/>
      <c r="MJE53" s="297"/>
      <c r="MJF53" s="297"/>
      <c r="MJG53" s="297"/>
      <c r="MJH53" s="297"/>
      <c r="MJI53" s="297"/>
      <c r="MJJ53" s="297"/>
      <c r="MJK53" s="297"/>
      <c r="MJL53" s="297"/>
      <c r="MJM53" s="297"/>
      <c r="MJN53" s="297"/>
      <c r="MJO53" s="297"/>
      <c r="MJP53" s="297"/>
      <c r="MJQ53" s="297"/>
      <c r="MJR53" s="297"/>
      <c r="MJS53" s="297"/>
      <c r="MJT53" s="297"/>
      <c r="MJU53" s="297"/>
      <c r="MJV53" s="297"/>
      <c r="MJW53" s="297"/>
      <c r="MJX53" s="297"/>
      <c r="MJY53" s="297"/>
      <c r="MJZ53" s="297"/>
      <c r="MKA53" s="297"/>
      <c r="MKB53" s="297"/>
      <c r="MKC53" s="297"/>
      <c r="MKD53" s="297"/>
      <c r="MKE53" s="297"/>
      <c r="MKF53" s="297"/>
      <c r="MKG53" s="297"/>
      <c r="MKH53" s="297"/>
      <c r="MKI53" s="297"/>
      <c r="MKJ53" s="297"/>
      <c r="MKK53" s="297"/>
      <c r="MKL53" s="297"/>
      <c r="MKM53" s="297"/>
      <c r="MKN53" s="297"/>
      <c r="MKO53" s="297"/>
      <c r="MKP53" s="297"/>
      <c r="MKQ53" s="297"/>
      <c r="MKR53" s="297"/>
      <c r="MKS53" s="297"/>
      <c r="MKT53" s="297"/>
      <c r="MKU53" s="297"/>
      <c r="MKV53" s="297"/>
      <c r="MKW53" s="297"/>
      <c r="MKX53" s="297"/>
      <c r="MKY53" s="297"/>
      <c r="MKZ53" s="297"/>
      <c r="MLA53" s="297"/>
      <c r="MLB53" s="297"/>
      <c r="MLC53" s="297"/>
      <c r="MLD53" s="297"/>
      <c r="MLE53" s="297"/>
      <c r="MLF53" s="297"/>
      <c r="MLG53" s="297"/>
      <c r="MLH53" s="297"/>
      <c r="MLI53" s="297"/>
      <c r="MLJ53" s="297"/>
      <c r="MLK53" s="297"/>
      <c r="MLL53" s="297"/>
      <c r="MLM53" s="297"/>
      <c r="MLN53" s="297"/>
      <c r="MLO53" s="297"/>
      <c r="MLP53" s="297"/>
      <c r="MLQ53" s="297"/>
      <c r="MLR53" s="297"/>
      <c r="MLS53" s="297"/>
      <c r="MLT53" s="297"/>
      <c r="MLU53" s="297"/>
      <c r="MLV53" s="297"/>
      <c r="MLW53" s="297"/>
      <c r="MLX53" s="297"/>
      <c r="MLY53" s="297"/>
      <c r="MLZ53" s="297"/>
      <c r="MMA53" s="297"/>
      <c r="MMB53" s="297"/>
      <c r="MMC53" s="297"/>
      <c r="MMD53" s="297"/>
      <c r="MME53" s="297"/>
      <c r="MMF53" s="297"/>
      <c r="MMG53" s="297"/>
      <c r="MMH53" s="297"/>
      <c r="MMI53" s="297"/>
      <c r="MMJ53" s="297"/>
      <c r="MMK53" s="297"/>
      <c r="MML53" s="297"/>
      <c r="MMM53" s="297"/>
      <c r="MMN53" s="297"/>
      <c r="MMO53" s="297"/>
      <c r="MMP53" s="297"/>
      <c r="MMQ53" s="297"/>
      <c r="MMR53" s="297"/>
      <c r="MMS53" s="297"/>
      <c r="MMT53" s="297"/>
      <c r="MMU53" s="297"/>
      <c r="MMV53" s="297"/>
      <c r="MMW53" s="297"/>
      <c r="MMX53" s="297"/>
      <c r="MMY53" s="297"/>
      <c r="MMZ53" s="297"/>
      <c r="MNA53" s="297"/>
      <c r="MNB53" s="297"/>
      <c r="MNC53" s="297"/>
      <c r="MND53" s="297"/>
      <c r="MNE53" s="297"/>
      <c r="MNF53" s="297"/>
      <c r="MNG53" s="297"/>
      <c r="MNH53" s="297"/>
      <c r="MNI53" s="297"/>
      <c r="MNJ53" s="297"/>
      <c r="MNK53" s="297"/>
      <c r="MNL53" s="297"/>
      <c r="MNM53" s="297"/>
      <c r="MNN53" s="297"/>
      <c r="MNO53" s="297"/>
      <c r="MNP53" s="297"/>
      <c r="MNQ53" s="297"/>
      <c r="MNR53" s="297"/>
      <c r="MNS53" s="297"/>
      <c r="MNT53" s="297"/>
      <c r="MNU53" s="297"/>
      <c r="MNV53" s="297"/>
      <c r="MNW53" s="297"/>
      <c r="MNX53" s="297"/>
      <c r="MNY53" s="297"/>
      <c r="MNZ53" s="297"/>
      <c r="MOA53" s="297"/>
      <c r="MOB53" s="297"/>
      <c r="MOC53" s="297"/>
      <c r="MOD53" s="297"/>
      <c r="MOE53" s="297"/>
      <c r="MOF53" s="297"/>
      <c r="MOG53" s="297"/>
      <c r="MOH53" s="297"/>
      <c r="MOI53" s="297"/>
      <c r="MOJ53" s="297"/>
      <c r="MOK53" s="297"/>
      <c r="MOL53" s="297"/>
      <c r="MOM53" s="297"/>
      <c r="MON53" s="297"/>
      <c r="MOO53" s="297"/>
      <c r="MOP53" s="297"/>
      <c r="MOQ53" s="297"/>
      <c r="MOR53" s="297"/>
      <c r="MOS53" s="297"/>
      <c r="MOT53" s="297"/>
      <c r="MOU53" s="297"/>
      <c r="MOV53" s="297"/>
      <c r="MOW53" s="297"/>
      <c r="MOX53" s="297"/>
      <c r="MOY53" s="297"/>
      <c r="MOZ53" s="297"/>
      <c r="MPA53" s="297"/>
      <c r="MPB53" s="297"/>
      <c r="MPC53" s="297"/>
      <c r="MPD53" s="297"/>
      <c r="MPE53" s="297"/>
      <c r="MPF53" s="297"/>
      <c r="MPG53" s="297"/>
      <c r="MPH53" s="297"/>
      <c r="MPI53" s="297"/>
      <c r="MPJ53" s="297"/>
      <c r="MPK53" s="297"/>
      <c r="MPL53" s="297"/>
      <c r="MPM53" s="297"/>
      <c r="MPN53" s="297"/>
      <c r="MPO53" s="297"/>
      <c r="MPP53" s="297"/>
      <c r="MPQ53" s="297"/>
      <c r="MPR53" s="297"/>
      <c r="MPS53" s="297"/>
      <c r="MPT53" s="297"/>
      <c r="MPU53" s="297"/>
      <c r="MPV53" s="297"/>
      <c r="MPW53" s="297"/>
      <c r="MPX53" s="297"/>
      <c r="MPY53" s="297"/>
      <c r="MPZ53" s="297"/>
      <c r="MQA53" s="297"/>
      <c r="MQB53" s="297"/>
      <c r="MQC53" s="297"/>
      <c r="MQD53" s="297"/>
      <c r="MQE53" s="297"/>
      <c r="MQF53" s="297"/>
      <c r="MQG53" s="297"/>
      <c r="MQH53" s="297"/>
      <c r="MQI53" s="297"/>
      <c r="MQJ53" s="297"/>
      <c r="MQK53" s="297"/>
      <c r="MQL53" s="297"/>
      <c r="MQM53" s="297"/>
      <c r="MQN53" s="297"/>
      <c r="MQO53" s="297"/>
      <c r="MQP53" s="297"/>
      <c r="MQQ53" s="297"/>
      <c r="MQR53" s="297"/>
      <c r="MQS53" s="297"/>
      <c r="MQT53" s="297"/>
      <c r="MQU53" s="297"/>
      <c r="MQV53" s="297"/>
      <c r="MQW53" s="297"/>
      <c r="MQX53" s="297"/>
      <c r="MQY53" s="297"/>
      <c r="MQZ53" s="297"/>
      <c r="MRA53" s="297"/>
      <c r="MRB53" s="297"/>
      <c r="MRC53" s="297"/>
      <c r="MRD53" s="297"/>
      <c r="MRE53" s="297"/>
      <c r="MRF53" s="297"/>
      <c r="MRG53" s="297"/>
      <c r="MRH53" s="297"/>
      <c r="MRI53" s="297"/>
      <c r="MRJ53" s="297"/>
      <c r="MRK53" s="297"/>
      <c r="MRL53" s="297"/>
      <c r="MRM53" s="297"/>
      <c r="MRN53" s="297"/>
      <c r="MRO53" s="297"/>
      <c r="MRP53" s="297"/>
      <c r="MRQ53" s="297"/>
      <c r="MRR53" s="297"/>
      <c r="MRS53" s="297"/>
      <c r="MRT53" s="297"/>
      <c r="MRU53" s="297"/>
      <c r="MRV53" s="297"/>
      <c r="MRW53" s="297"/>
      <c r="MRX53" s="297"/>
      <c r="MRY53" s="297"/>
      <c r="MRZ53" s="297"/>
      <c r="MSA53" s="297"/>
      <c r="MSB53" s="297"/>
      <c r="MSC53" s="297"/>
      <c r="MSD53" s="297"/>
      <c r="MSE53" s="297"/>
      <c r="MSF53" s="297"/>
      <c r="MSG53" s="297"/>
      <c r="MSH53" s="297"/>
      <c r="MSI53" s="297"/>
      <c r="MSJ53" s="297"/>
      <c r="MSK53" s="297"/>
      <c r="MSL53" s="297"/>
      <c r="MSM53" s="297"/>
      <c r="MSN53" s="297"/>
      <c r="MSO53" s="297"/>
      <c r="MSP53" s="297"/>
      <c r="MSQ53" s="297"/>
      <c r="MSR53" s="297"/>
      <c r="MSS53" s="297"/>
      <c r="MST53" s="297"/>
      <c r="MSU53" s="297"/>
      <c r="MSV53" s="297"/>
      <c r="MSW53" s="297"/>
      <c r="MSX53" s="297"/>
      <c r="MSY53" s="297"/>
      <c r="MSZ53" s="297"/>
      <c r="MTA53" s="297"/>
      <c r="MTB53" s="297"/>
      <c r="MTC53" s="297"/>
      <c r="MTD53" s="297"/>
      <c r="MTE53" s="297"/>
      <c r="MTF53" s="297"/>
      <c r="MTG53" s="297"/>
      <c r="MTH53" s="297"/>
      <c r="MTI53" s="297"/>
      <c r="MTJ53" s="297"/>
      <c r="MTK53" s="297"/>
      <c r="MTL53" s="297"/>
      <c r="MTM53" s="297"/>
      <c r="MTN53" s="297"/>
      <c r="MTO53" s="297"/>
      <c r="MTP53" s="297"/>
      <c r="MTQ53" s="297"/>
      <c r="MTR53" s="297"/>
      <c r="MTS53" s="297"/>
      <c r="MTT53" s="297"/>
      <c r="MTU53" s="297"/>
      <c r="MTV53" s="297"/>
      <c r="MTW53" s="297"/>
      <c r="MTX53" s="297"/>
      <c r="MTY53" s="297"/>
      <c r="MTZ53" s="297"/>
      <c r="MUA53" s="297"/>
      <c r="MUB53" s="297"/>
      <c r="MUC53" s="297"/>
      <c r="MUD53" s="297"/>
      <c r="MUE53" s="297"/>
      <c r="MUF53" s="297"/>
      <c r="MUG53" s="297"/>
      <c r="MUH53" s="297"/>
      <c r="MUI53" s="297"/>
      <c r="MUJ53" s="297"/>
      <c r="MUK53" s="297"/>
      <c r="MUL53" s="297"/>
      <c r="MUM53" s="297"/>
      <c r="MUN53" s="297"/>
      <c r="MUO53" s="297"/>
      <c r="MUP53" s="297"/>
      <c r="MUQ53" s="297"/>
      <c r="MUR53" s="297"/>
      <c r="MUS53" s="297"/>
      <c r="MUT53" s="297"/>
      <c r="MUU53" s="297"/>
      <c r="MUV53" s="297"/>
      <c r="MUW53" s="297"/>
      <c r="MUX53" s="297"/>
      <c r="MUY53" s="297"/>
      <c r="MUZ53" s="297"/>
      <c r="MVA53" s="297"/>
      <c r="MVB53" s="297"/>
      <c r="MVC53" s="297"/>
      <c r="MVD53" s="297"/>
      <c r="MVE53" s="297"/>
      <c r="MVF53" s="297"/>
      <c r="MVG53" s="297"/>
      <c r="MVH53" s="297"/>
      <c r="MVI53" s="297"/>
      <c r="MVJ53" s="297"/>
      <c r="MVK53" s="297"/>
      <c r="MVL53" s="297"/>
      <c r="MVM53" s="297"/>
      <c r="MVN53" s="297"/>
      <c r="MVO53" s="297"/>
      <c r="MVP53" s="297"/>
      <c r="MVQ53" s="297"/>
      <c r="MVR53" s="297"/>
      <c r="MVS53" s="297"/>
      <c r="MVT53" s="297"/>
      <c r="MVU53" s="297"/>
      <c r="MVV53" s="297"/>
      <c r="MVW53" s="297"/>
      <c r="MVX53" s="297"/>
      <c r="MVY53" s="297"/>
      <c r="MVZ53" s="297"/>
      <c r="MWA53" s="297"/>
      <c r="MWB53" s="297"/>
      <c r="MWC53" s="297"/>
      <c r="MWD53" s="297"/>
      <c r="MWE53" s="297"/>
      <c r="MWF53" s="297"/>
      <c r="MWG53" s="297"/>
      <c r="MWH53" s="297"/>
      <c r="MWI53" s="297"/>
      <c r="MWJ53" s="297"/>
      <c r="MWK53" s="297"/>
      <c r="MWL53" s="297"/>
      <c r="MWM53" s="297"/>
      <c r="MWN53" s="297"/>
      <c r="MWO53" s="297"/>
      <c r="MWP53" s="297"/>
      <c r="MWQ53" s="297"/>
      <c r="MWR53" s="297"/>
      <c r="MWS53" s="297"/>
      <c r="MWT53" s="297"/>
      <c r="MWU53" s="297"/>
      <c r="MWV53" s="297"/>
      <c r="MWW53" s="297"/>
      <c r="MWX53" s="297"/>
      <c r="MWY53" s="297"/>
      <c r="MWZ53" s="297"/>
      <c r="MXA53" s="297"/>
      <c r="MXB53" s="297"/>
      <c r="MXC53" s="297"/>
      <c r="MXD53" s="297"/>
      <c r="MXE53" s="297"/>
      <c r="MXF53" s="297"/>
      <c r="MXG53" s="297"/>
      <c r="MXH53" s="297"/>
      <c r="MXI53" s="297"/>
      <c r="MXJ53" s="297"/>
      <c r="MXK53" s="297"/>
      <c r="MXL53" s="297"/>
      <c r="MXM53" s="297"/>
      <c r="MXN53" s="297"/>
      <c r="MXO53" s="297"/>
      <c r="MXP53" s="297"/>
      <c r="MXQ53" s="297"/>
      <c r="MXR53" s="297"/>
      <c r="MXS53" s="297"/>
      <c r="MXT53" s="297"/>
      <c r="MXU53" s="297"/>
      <c r="MXV53" s="297"/>
      <c r="MXW53" s="297"/>
      <c r="MXX53" s="297"/>
      <c r="MXY53" s="297"/>
      <c r="MXZ53" s="297"/>
      <c r="MYA53" s="297"/>
      <c r="MYB53" s="297"/>
      <c r="MYC53" s="297"/>
      <c r="MYD53" s="297"/>
      <c r="MYE53" s="297"/>
      <c r="MYF53" s="297"/>
      <c r="MYG53" s="297"/>
      <c r="MYH53" s="297"/>
      <c r="MYI53" s="297"/>
      <c r="MYJ53" s="297"/>
      <c r="MYK53" s="297"/>
      <c r="MYL53" s="297"/>
      <c r="MYM53" s="297"/>
      <c r="MYN53" s="297"/>
      <c r="MYO53" s="297"/>
      <c r="MYP53" s="297"/>
      <c r="MYQ53" s="297"/>
      <c r="MYR53" s="297"/>
      <c r="MYS53" s="297"/>
      <c r="MYT53" s="297"/>
      <c r="MYU53" s="297"/>
      <c r="MYV53" s="297"/>
      <c r="MYW53" s="297"/>
      <c r="MYX53" s="297"/>
      <c r="MYY53" s="297"/>
      <c r="MYZ53" s="297"/>
      <c r="MZA53" s="297"/>
      <c r="MZB53" s="297"/>
      <c r="MZC53" s="297"/>
      <c r="MZD53" s="297"/>
      <c r="MZE53" s="297"/>
      <c r="MZF53" s="297"/>
      <c r="MZG53" s="297"/>
      <c r="MZH53" s="297"/>
      <c r="MZI53" s="297"/>
      <c r="MZJ53" s="297"/>
      <c r="MZK53" s="297"/>
      <c r="MZL53" s="297"/>
      <c r="MZM53" s="297"/>
      <c r="MZN53" s="297"/>
      <c r="MZO53" s="297"/>
      <c r="MZP53" s="297"/>
      <c r="MZQ53" s="297"/>
      <c r="MZR53" s="297"/>
      <c r="MZS53" s="297"/>
      <c r="MZT53" s="297"/>
      <c r="MZU53" s="297"/>
      <c r="MZV53" s="297"/>
      <c r="MZW53" s="297"/>
      <c r="MZX53" s="297"/>
      <c r="MZY53" s="297"/>
      <c r="MZZ53" s="297"/>
      <c r="NAA53" s="297"/>
      <c r="NAB53" s="297"/>
      <c r="NAC53" s="297"/>
      <c r="NAD53" s="297"/>
      <c r="NAE53" s="297"/>
      <c r="NAF53" s="297"/>
      <c r="NAG53" s="297"/>
      <c r="NAH53" s="297"/>
      <c r="NAI53" s="297"/>
      <c r="NAJ53" s="297"/>
      <c r="NAK53" s="297"/>
      <c r="NAL53" s="297"/>
      <c r="NAM53" s="297"/>
      <c r="NAN53" s="297"/>
      <c r="NAO53" s="297"/>
      <c r="NAP53" s="297"/>
      <c r="NAQ53" s="297"/>
      <c r="NAR53" s="297"/>
      <c r="NAS53" s="297"/>
      <c r="NAT53" s="297"/>
      <c r="NAU53" s="297"/>
      <c r="NAV53" s="297"/>
      <c r="NAW53" s="297"/>
      <c r="NAX53" s="297"/>
      <c r="NAY53" s="297"/>
      <c r="NAZ53" s="297"/>
      <c r="NBA53" s="297"/>
      <c r="NBB53" s="297"/>
      <c r="NBC53" s="297"/>
      <c r="NBD53" s="297"/>
      <c r="NBE53" s="297"/>
      <c r="NBF53" s="297"/>
      <c r="NBG53" s="297"/>
      <c r="NBH53" s="297"/>
      <c r="NBI53" s="297"/>
      <c r="NBJ53" s="297"/>
      <c r="NBK53" s="297"/>
      <c r="NBL53" s="297"/>
      <c r="NBM53" s="297"/>
      <c r="NBN53" s="297"/>
      <c r="NBO53" s="297"/>
      <c r="NBP53" s="297"/>
      <c r="NBQ53" s="297"/>
      <c r="NBR53" s="297"/>
      <c r="NBS53" s="297"/>
      <c r="NBT53" s="297"/>
      <c r="NBU53" s="297"/>
      <c r="NBV53" s="297"/>
      <c r="NBW53" s="297"/>
      <c r="NBX53" s="297"/>
      <c r="NBY53" s="297"/>
      <c r="NBZ53" s="297"/>
      <c r="NCA53" s="297"/>
      <c r="NCB53" s="297"/>
      <c r="NCC53" s="297"/>
      <c r="NCD53" s="297"/>
      <c r="NCE53" s="297"/>
      <c r="NCF53" s="297"/>
      <c r="NCG53" s="297"/>
      <c r="NCH53" s="297"/>
      <c r="NCI53" s="297"/>
      <c r="NCJ53" s="297"/>
      <c r="NCK53" s="297"/>
      <c r="NCL53" s="297"/>
      <c r="NCM53" s="297"/>
      <c r="NCN53" s="297"/>
      <c r="NCO53" s="297"/>
      <c r="NCP53" s="297"/>
      <c r="NCQ53" s="297"/>
      <c r="NCR53" s="297"/>
      <c r="NCS53" s="297"/>
      <c r="NCT53" s="297"/>
      <c r="NCU53" s="297"/>
      <c r="NCV53" s="297"/>
      <c r="NCW53" s="297"/>
      <c r="NCX53" s="297"/>
      <c r="NCY53" s="297"/>
      <c r="NCZ53" s="297"/>
      <c r="NDA53" s="297"/>
      <c r="NDB53" s="297"/>
      <c r="NDC53" s="297"/>
      <c r="NDD53" s="297"/>
      <c r="NDE53" s="297"/>
      <c r="NDF53" s="297"/>
      <c r="NDG53" s="297"/>
      <c r="NDH53" s="297"/>
      <c r="NDI53" s="297"/>
      <c r="NDJ53" s="297"/>
      <c r="NDK53" s="297"/>
      <c r="NDL53" s="297"/>
      <c r="NDM53" s="297"/>
      <c r="NDN53" s="297"/>
      <c r="NDO53" s="297"/>
      <c r="NDP53" s="297"/>
      <c r="NDQ53" s="297"/>
      <c r="NDR53" s="297"/>
      <c r="NDS53" s="297"/>
      <c r="NDT53" s="297"/>
      <c r="NDU53" s="297"/>
      <c r="NDV53" s="297"/>
      <c r="NDW53" s="297"/>
      <c r="NDX53" s="297"/>
      <c r="NDY53" s="297"/>
      <c r="NDZ53" s="297"/>
      <c r="NEA53" s="297"/>
      <c r="NEB53" s="297"/>
      <c r="NEC53" s="297"/>
      <c r="NED53" s="297"/>
      <c r="NEE53" s="297"/>
      <c r="NEF53" s="297"/>
      <c r="NEG53" s="297"/>
      <c r="NEH53" s="297"/>
      <c r="NEI53" s="297"/>
      <c r="NEJ53" s="297"/>
      <c r="NEK53" s="297"/>
      <c r="NEL53" s="297"/>
      <c r="NEM53" s="297"/>
      <c r="NEN53" s="297"/>
      <c r="NEO53" s="297"/>
      <c r="NEP53" s="297"/>
      <c r="NEQ53" s="297"/>
      <c r="NER53" s="297"/>
      <c r="NES53" s="297"/>
      <c r="NET53" s="297"/>
      <c r="NEU53" s="297"/>
      <c r="NEV53" s="297"/>
      <c r="NEW53" s="297"/>
      <c r="NEX53" s="297"/>
      <c r="NEY53" s="297"/>
      <c r="NEZ53" s="297"/>
      <c r="NFA53" s="297"/>
      <c r="NFB53" s="297"/>
      <c r="NFC53" s="297"/>
      <c r="NFD53" s="297"/>
      <c r="NFE53" s="297"/>
      <c r="NFF53" s="297"/>
      <c r="NFG53" s="297"/>
      <c r="NFH53" s="297"/>
      <c r="NFI53" s="297"/>
      <c r="NFJ53" s="297"/>
      <c r="NFK53" s="297"/>
      <c r="NFL53" s="297"/>
      <c r="NFM53" s="297"/>
      <c r="NFN53" s="297"/>
      <c r="NFO53" s="297"/>
      <c r="NFP53" s="297"/>
      <c r="NFQ53" s="297"/>
      <c r="NFR53" s="297"/>
      <c r="NFS53" s="297"/>
      <c r="NFT53" s="297"/>
      <c r="NFU53" s="297"/>
      <c r="NFV53" s="297"/>
      <c r="NFW53" s="297"/>
      <c r="NFX53" s="297"/>
      <c r="NFY53" s="297"/>
      <c r="NFZ53" s="297"/>
      <c r="NGA53" s="297"/>
      <c r="NGB53" s="297"/>
      <c r="NGC53" s="297"/>
      <c r="NGD53" s="297"/>
      <c r="NGE53" s="297"/>
      <c r="NGF53" s="297"/>
      <c r="NGG53" s="297"/>
      <c r="NGH53" s="297"/>
      <c r="NGI53" s="297"/>
      <c r="NGJ53" s="297"/>
      <c r="NGK53" s="297"/>
      <c r="NGL53" s="297"/>
      <c r="NGM53" s="297"/>
      <c r="NGN53" s="297"/>
      <c r="NGO53" s="297"/>
      <c r="NGP53" s="297"/>
      <c r="NGQ53" s="297"/>
      <c r="NGR53" s="297"/>
      <c r="NGS53" s="297"/>
      <c r="NGT53" s="297"/>
      <c r="NGU53" s="297"/>
      <c r="NGV53" s="297"/>
      <c r="NGW53" s="297"/>
      <c r="NGX53" s="297"/>
      <c r="NGY53" s="297"/>
      <c r="NGZ53" s="297"/>
      <c r="NHA53" s="297"/>
      <c r="NHB53" s="297"/>
      <c r="NHC53" s="297"/>
      <c r="NHD53" s="297"/>
      <c r="NHE53" s="297"/>
      <c r="NHF53" s="297"/>
      <c r="NHG53" s="297"/>
      <c r="NHH53" s="297"/>
      <c r="NHI53" s="297"/>
      <c r="NHJ53" s="297"/>
      <c r="NHK53" s="297"/>
      <c r="NHL53" s="297"/>
      <c r="NHM53" s="297"/>
      <c r="NHN53" s="297"/>
      <c r="NHO53" s="297"/>
      <c r="NHP53" s="297"/>
      <c r="NHQ53" s="297"/>
      <c r="NHR53" s="297"/>
      <c r="NHS53" s="297"/>
      <c r="NHT53" s="297"/>
      <c r="NHU53" s="297"/>
      <c r="NHV53" s="297"/>
      <c r="NHW53" s="297"/>
      <c r="NHX53" s="297"/>
      <c r="NHY53" s="297"/>
      <c r="NHZ53" s="297"/>
      <c r="NIA53" s="297"/>
      <c r="NIB53" s="297"/>
      <c r="NIC53" s="297"/>
      <c r="NID53" s="297"/>
      <c r="NIE53" s="297"/>
      <c r="NIF53" s="297"/>
      <c r="NIG53" s="297"/>
      <c r="NIH53" s="297"/>
      <c r="NII53" s="297"/>
      <c r="NIJ53" s="297"/>
      <c r="NIK53" s="297"/>
      <c r="NIL53" s="297"/>
      <c r="NIM53" s="297"/>
      <c r="NIN53" s="297"/>
      <c r="NIO53" s="297"/>
      <c r="NIP53" s="297"/>
      <c r="NIQ53" s="297"/>
      <c r="NIR53" s="297"/>
      <c r="NIS53" s="297"/>
      <c r="NIT53" s="297"/>
      <c r="NIU53" s="297"/>
      <c r="NIV53" s="297"/>
      <c r="NIW53" s="297"/>
      <c r="NIX53" s="297"/>
      <c r="NIY53" s="297"/>
      <c r="NIZ53" s="297"/>
      <c r="NJA53" s="297"/>
      <c r="NJB53" s="297"/>
      <c r="NJC53" s="297"/>
      <c r="NJD53" s="297"/>
      <c r="NJE53" s="297"/>
      <c r="NJF53" s="297"/>
      <c r="NJG53" s="297"/>
      <c r="NJH53" s="297"/>
      <c r="NJI53" s="297"/>
      <c r="NJJ53" s="297"/>
      <c r="NJK53" s="297"/>
      <c r="NJL53" s="297"/>
      <c r="NJM53" s="297"/>
      <c r="NJN53" s="297"/>
      <c r="NJO53" s="297"/>
      <c r="NJP53" s="297"/>
      <c r="NJQ53" s="297"/>
      <c r="NJR53" s="297"/>
      <c r="NJS53" s="297"/>
      <c r="NJT53" s="297"/>
      <c r="NJU53" s="297"/>
      <c r="NJV53" s="297"/>
      <c r="NJW53" s="297"/>
      <c r="NJX53" s="297"/>
      <c r="NJY53" s="297"/>
      <c r="NJZ53" s="297"/>
      <c r="NKA53" s="297"/>
      <c r="NKB53" s="297"/>
      <c r="NKC53" s="297"/>
      <c r="NKD53" s="297"/>
      <c r="NKE53" s="297"/>
      <c r="NKF53" s="297"/>
      <c r="NKG53" s="297"/>
      <c r="NKH53" s="297"/>
      <c r="NKI53" s="297"/>
      <c r="NKJ53" s="297"/>
      <c r="NKK53" s="297"/>
      <c r="NKL53" s="297"/>
      <c r="NKM53" s="297"/>
      <c r="NKN53" s="297"/>
      <c r="NKO53" s="297"/>
      <c r="NKP53" s="297"/>
      <c r="NKQ53" s="297"/>
      <c r="NKR53" s="297"/>
      <c r="NKS53" s="297"/>
      <c r="NKT53" s="297"/>
      <c r="NKU53" s="297"/>
      <c r="NKV53" s="297"/>
      <c r="NKW53" s="297"/>
      <c r="NKX53" s="297"/>
      <c r="NKY53" s="297"/>
      <c r="NKZ53" s="297"/>
      <c r="NLA53" s="297"/>
      <c r="NLB53" s="297"/>
      <c r="NLC53" s="297"/>
      <c r="NLD53" s="297"/>
      <c r="NLE53" s="297"/>
      <c r="NLF53" s="297"/>
      <c r="NLG53" s="297"/>
      <c r="NLH53" s="297"/>
      <c r="NLI53" s="297"/>
      <c r="NLJ53" s="297"/>
      <c r="NLK53" s="297"/>
      <c r="NLL53" s="297"/>
      <c r="NLM53" s="297"/>
      <c r="NLN53" s="297"/>
      <c r="NLO53" s="297"/>
      <c r="NLP53" s="297"/>
      <c r="NLQ53" s="297"/>
      <c r="NLR53" s="297"/>
      <c r="NLS53" s="297"/>
      <c r="NLT53" s="297"/>
      <c r="NLU53" s="297"/>
      <c r="NLV53" s="297"/>
      <c r="NLW53" s="297"/>
      <c r="NLX53" s="297"/>
      <c r="NLY53" s="297"/>
      <c r="NLZ53" s="297"/>
      <c r="NMA53" s="297"/>
      <c r="NMB53" s="297"/>
      <c r="NMC53" s="297"/>
      <c r="NMD53" s="297"/>
      <c r="NME53" s="297"/>
      <c r="NMF53" s="297"/>
      <c r="NMG53" s="297"/>
      <c r="NMH53" s="297"/>
      <c r="NMI53" s="297"/>
      <c r="NMJ53" s="297"/>
      <c r="NMK53" s="297"/>
      <c r="NML53" s="297"/>
      <c r="NMM53" s="297"/>
      <c r="NMN53" s="297"/>
      <c r="NMO53" s="297"/>
      <c r="NMP53" s="297"/>
      <c r="NMQ53" s="297"/>
      <c r="NMR53" s="297"/>
      <c r="NMS53" s="297"/>
      <c r="NMT53" s="297"/>
      <c r="NMU53" s="297"/>
      <c r="NMV53" s="297"/>
      <c r="NMW53" s="297"/>
      <c r="NMX53" s="297"/>
      <c r="NMY53" s="297"/>
      <c r="NMZ53" s="297"/>
      <c r="NNA53" s="297"/>
      <c r="NNB53" s="297"/>
      <c r="NNC53" s="297"/>
      <c r="NND53" s="297"/>
      <c r="NNE53" s="297"/>
      <c r="NNF53" s="297"/>
      <c r="NNG53" s="297"/>
      <c r="NNH53" s="297"/>
      <c r="NNI53" s="297"/>
      <c r="NNJ53" s="297"/>
      <c r="NNK53" s="297"/>
      <c r="NNL53" s="297"/>
      <c r="NNM53" s="297"/>
      <c r="NNN53" s="297"/>
      <c r="NNO53" s="297"/>
      <c r="NNP53" s="297"/>
      <c r="NNQ53" s="297"/>
      <c r="NNR53" s="297"/>
      <c r="NNS53" s="297"/>
      <c r="NNT53" s="297"/>
      <c r="NNU53" s="297"/>
      <c r="NNV53" s="297"/>
      <c r="NNW53" s="297"/>
      <c r="NNX53" s="297"/>
      <c r="NNY53" s="297"/>
      <c r="NNZ53" s="297"/>
      <c r="NOA53" s="297"/>
      <c r="NOB53" s="297"/>
      <c r="NOC53" s="297"/>
      <c r="NOD53" s="297"/>
      <c r="NOE53" s="297"/>
      <c r="NOF53" s="297"/>
      <c r="NOG53" s="297"/>
      <c r="NOH53" s="297"/>
      <c r="NOI53" s="297"/>
      <c r="NOJ53" s="297"/>
      <c r="NOK53" s="297"/>
      <c r="NOL53" s="297"/>
      <c r="NOM53" s="297"/>
      <c r="NON53" s="297"/>
      <c r="NOO53" s="297"/>
      <c r="NOP53" s="297"/>
      <c r="NOQ53" s="297"/>
      <c r="NOR53" s="297"/>
      <c r="NOS53" s="297"/>
      <c r="NOT53" s="297"/>
      <c r="NOU53" s="297"/>
      <c r="NOV53" s="297"/>
      <c r="NOW53" s="297"/>
      <c r="NOX53" s="297"/>
      <c r="NOY53" s="297"/>
      <c r="NOZ53" s="297"/>
      <c r="NPA53" s="297"/>
      <c r="NPB53" s="297"/>
      <c r="NPC53" s="297"/>
      <c r="NPD53" s="297"/>
      <c r="NPE53" s="297"/>
      <c r="NPF53" s="297"/>
      <c r="NPG53" s="297"/>
      <c r="NPH53" s="297"/>
      <c r="NPI53" s="297"/>
      <c r="NPJ53" s="297"/>
      <c r="NPK53" s="297"/>
      <c r="NPL53" s="297"/>
      <c r="NPM53" s="297"/>
      <c r="NPN53" s="297"/>
      <c r="NPO53" s="297"/>
      <c r="NPP53" s="297"/>
      <c r="NPQ53" s="297"/>
      <c r="NPR53" s="297"/>
      <c r="NPS53" s="297"/>
      <c r="NPT53" s="297"/>
      <c r="NPU53" s="297"/>
      <c r="NPV53" s="297"/>
      <c r="NPW53" s="297"/>
      <c r="NPX53" s="297"/>
      <c r="NPY53" s="297"/>
      <c r="NPZ53" s="297"/>
      <c r="NQA53" s="297"/>
      <c r="NQB53" s="297"/>
      <c r="NQC53" s="297"/>
      <c r="NQD53" s="297"/>
      <c r="NQE53" s="297"/>
      <c r="NQF53" s="297"/>
      <c r="NQG53" s="297"/>
      <c r="NQH53" s="297"/>
      <c r="NQI53" s="297"/>
      <c r="NQJ53" s="297"/>
      <c r="NQK53" s="297"/>
      <c r="NQL53" s="297"/>
      <c r="NQM53" s="297"/>
      <c r="NQN53" s="297"/>
      <c r="NQO53" s="297"/>
      <c r="NQP53" s="297"/>
      <c r="NQQ53" s="297"/>
      <c r="NQR53" s="297"/>
      <c r="NQS53" s="297"/>
      <c r="NQT53" s="297"/>
      <c r="NQU53" s="297"/>
      <c r="NQV53" s="297"/>
      <c r="NQW53" s="297"/>
      <c r="NQX53" s="297"/>
      <c r="NQY53" s="297"/>
      <c r="NQZ53" s="297"/>
      <c r="NRA53" s="297"/>
      <c r="NRB53" s="297"/>
      <c r="NRC53" s="297"/>
      <c r="NRD53" s="297"/>
      <c r="NRE53" s="297"/>
      <c r="NRF53" s="297"/>
      <c r="NRG53" s="297"/>
      <c r="NRH53" s="297"/>
      <c r="NRI53" s="297"/>
      <c r="NRJ53" s="297"/>
      <c r="NRK53" s="297"/>
      <c r="NRL53" s="297"/>
      <c r="NRM53" s="297"/>
      <c r="NRN53" s="297"/>
      <c r="NRO53" s="297"/>
      <c r="NRP53" s="297"/>
      <c r="NRQ53" s="297"/>
      <c r="NRR53" s="297"/>
      <c r="NRS53" s="297"/>
      <c r="NRT53" s="297"/>
      <c r="NRU53" s="297"/>
      <c r="NRV53" s="297"/>
      <c r="NRW53" s="297"/>
      <c r="NRX53" s="297"/>
      <c r="NRY53" s="297"/>
      <c r="NRZ53" s="297"/>
      <c r="NSA53" s="297"/>
      <c r="NSB53" s="297"/>
      <c r="NSC53" s="297"/>
      <c r="NSD53" s="297"/>
      <c r="NSE53" s="297"/>
      <c r="NSF53" s="297"/>
      <c r="NSG53" s="297"/>
      <c r="NSH53" s="297"/>
      <c r="NSI53" s="297"/>
      <c r="NSJ53" s="297"/>
      <c r="NSK53" s="297"/>
      <c r="NSL53" s="297"/>
      <c r="NSM53" s="297"/>
      <c r="NSN53" s="297"/>
      <c r="NSO53" s="297"/>
      <c r="NSP53" s="297"/>
      <c r="NSQ53" s="297"/>
      <c r="NSR53" s="297"/>
      <c r="NSS53" s="297"/>
      <c r="NST53" s="297"/>
      <c r="NSU53" s="297"/>
      <c r="NSV53" s="297"/>
      <c r="NSW53" s="297"/>
      <c r="NSX53" s="297"/>
      <c r="NSY53" s="297"/>
      <c r="NSZ53" s="297"/>
      <c r="NTA53" s="297"/>
      <c r="NTB53" s="297"/>
      <c r="NTC53" s="297"/>
      <c r="NTD53" s="297"/>
      <c r="NTE53" s="297"/>
      <c r="NTF53" s="297"/>
      <c r="NTG53" s="297"/>
      <c r="NTH53" s="297"/>
      <c r="NTI53" s="297"/>
      <c r="NTJ53" s="297"/>
      <c r="NTK53" s="297"/>
      <c r="NTL53" s="297"/>
      <c r="NTM53" s="297"/>
      <c r="NTN53" s="297"/>
      <c r="NTO53" s="297"/>
      <c r="NTP53" s="297"/>
      <c r="NTQ53" s="297"/>
      <c r="NTR53" s="297"/>
      <c r="NTS53" s="297"/>
      <c r="NTT53" s="297"/>
      <c r="NTU53" s="297"/>
      <c r="NTV53" s="297"/>
      <c r="NTW53" s="297"/>
      <c r="NTX53" s="297"/>
      <c r="NTY53" s="297"/>
      <c r="NTZ53" s="297"/>
      <c r="NUA53" s="297"/>
      <c r="NUB53" s="297"/>
      <c r="NUC53" s="297"/>
      <c r="NUD53" s="297"/>
      <c r="NUE53" s="297"/>
      <c r="NUF53" s="297"/>
      <c r="NUG53" s="297"/>
      <c r="NUH53" s="297"/>
      <c r="NUI53" s="297"/>
      <c r="NUJ53" s="297"/>
      <c r="NUK53" s="297"/>
      <c r="NUL53" s="297"/>
      <c r="NUM53" s="297"/>
      <c r="NUN53" s="297"/>
      <c r="NUO53" s="297"/>
      <c r="NUP53" s="297"/>
      <c r="NUQ53" s="297"/>
      <c r="NUR53" s="297"/>
      <c r="NUS53" s="297"/>
      <c r="NUT53" s="297"/>
      <c r="NUU53" s="297"/>
      <c r="NUV53" s="297"/>
      <c r="NUW53" s="297"/>
      <c r="NUX53" s="297"/>
      <c r="NUY53" s="297"/>
      <c r="NUZ53" s="297"/>
      <c r="NVA53" s="297"/>
      <c r="NVB53" s="297"/>
      <c r="NVC53" s="297"/>
      <c r="NVD53" s="297"/>
      <c r="NVE53" s="297"/>
      <c r="NVF53" s="297"/>
      <c r="NVG53" s="297"/>
      <c r="NVH53" s="297"/>
      <c r="NVI53" s="297"/>
      <c r="NVJ53" s="297"/>
      <c r="NVK53" s="297"/>
      <c r="NVL53" s="297"/>
      <c r="NVM53" s="297"/>
      <c r="NVN53" s="297"/>
      <c r="NVO53" s="297"/>
      <c r="NVP53" s="297"/>
      <c r="NVQ53" s="297"/>
      <c r="NVR53" s="297"/>
      <c r="NVS53" s="297"/>
      <c r="NVT53" s="297"/>
      <c r="NVU53" s="297"/>
      <c r="NVV53" s="297"/>
      <c r="NVW53" s="297"/>
      <c r="NVX53" s="297"/>
      <c r="NVY53" s="297"/>
      <c r="NVZ53" s="297"/>
      <c r="NWA53" s="297"/>
      <c r="NWB53" s="297"/>
      <c r="NWC53" s="297"/>
      <c r="NWD53" s="297"/>
      <c r="NWE53" s="297"/>
      <c r="NWF53" s="297"/>
      <c r="NWG53" s="297"/>
      <c r="NWH53" s="297"/>
      <c r="NWI53" s="297"/>
      <c r="NWJ53" s="297"/>
      <c r="NWK53" s="297"/>
      <c r="NWL53" s="297"/>
      <c r="NWM53" s="297"/>
      <c r="NWN53" s="297"/>
      <c r="NWO53" s="297"/>
      <c r="NWP53" s="297"/>
      <c r="NWQ53" s="297"/>
      <c r="NWR53" s="297"/>
      <c r="NWS53" s="297"/>
      <c r="NWT53" s="297"/>
      <c r="NWU53" s="297"/>
      <c r="NWV53" s="297"/>
      <c r="NWW53" s="297"/>
      <c r="NWX53" s="297"/>
      <c r="NWY53" s="297"/>
      <c r="NWZ53" s="297"/>
      <c r="NXA53" s="297"/>
      <c r="NXB53" s="297"/>
      <c r="NXC53" s="297"/>
      <c r="NXD53" s="297"/>
      <c r="NXE53" s="297"/>
      <c r="NXF53" s="297"/>
      <c r="NXG53" s="297"/>
      <c r="NXH53" s="297"/>
      <c r="NXI53" s="297"/>
      <c r="NXJ53" s="297"/>
      <c r="NXK53" s="297"/>
      <c r="NXL53" s="297"/>
      <c r="NXM53" s="297"/>
      <c r="NXN53" s="297"/>
      <c r="NXO53" s="297"/>
      <c r="NXP53" s="297"/>
      <c r="NXQ53" s="297"/>
      <c r="NXR53" s="297"/>
      <c r="NXS53" s="297"/>
      <c r="NXT53" s="297"/>
      <c r="NXU53" s="297"/>
      <c r="NXV53" s="297"/>
      <c r="NXW53" s="297"/>
      <c r="NXX53" s="297"/>
      <c r="NXY53" s="297"/>
      <c r="NXZ53" s="297"/>
      <c r="NYA53" s="297"/>
      <c r="NYB53" s="297"/>
      <c r="NYC53" s="297"/>
      <c r="NYD53" s="297"/>
      <c r="NYE53" s="297"/>
      <c r="NYF53" s="297"/>
      <c r="NYG53" s="297"/>
      <c r="NYH53" s="297"/>
      <c r="NYI53" s="297"/>
      <c r="NYJ53" s="297"/>
      <c r="NYK53" s="297"/>
      <c r="NYL53" s="297"/>
      <c r="NYM53" s="297"/>
      <c r="NYN53" s="297"/>
      <c r="NYO53" s="297"/>
      <c r="NYP53" s="297"/>
      <c r="NYQ53" s="297"/>
      <c r="NYR53" s="297"/>
      <c r="NYS53" s="297"/>
      <c r="NYT53" s="297"/>
      <c r="NYU53" s="297"/>
      <c r="NYV53" s="297"/>
      <c r="NYW53" s="297"/>
      <c r="NYX53" s="297"/>
      <c r="NYY53" s="297"/>
      <c r="NYZ53" s="297"/>
      <c r="NZA53" s="297"/>
      <c r="NZB53" s="297"/>
      <c r="NZC53" s="297"/>
      <c r="NZD53" s="297"/>
      <c r="NZE53" s="297"/>
      <c r="NZF53" s="297"/>
      <c r="NZG53" s="297"/>
      <c r="NZH53" s="297"/>
      <c r="NZI53" s="297"/>
      <c r="NZJ53" s="297"/>
      <c r="NZK53" s="297"/>
      <c r="NZL53" s="297"/>
      <c r="NZM53" s="297"/>
      <c r="NZN53" s="297"/>
      <c r="NZO53" s="297"/>
      <c r="NZP53" s="297"/>
      <c r="NZQ53" s="297"/>
      <c r="NZR53" s="297"/>
      <c r="NZS53" s="297"/>
      <c r="NZT53" s="297"/>
      <c r="NZU53" s="297"/>
      <c r="NZV53" s="297"/>
      <c r="NZW53" s="297"/>
      <c r="NZX53" s="297"/>
      <c r="NZY53" s="297"/>
      <c r="NZZ53" s="297"/>
      <c r="OAA53" s="297"/>
      <c r="OAB53" s="297"/>
      <c r="OAC53" s="297"/>
      <c r="OAD53" s="297"/>
      <c r="OAE53" s="297"/>
      <c r="OAF53" s="297"/>
      <c r="OAG53" s="297"/>
      <c r="OAH53" s="297"/>
      <c r="OAI53" s="297"/>
      <c r="OAJ53" s="297"/>
      <c r="OAK53" s="297"/>
      <c r="OAL53" s="297"/>
      <c r="OAM53" s="297"/>
      <c r="OAN53" s="297"/>
      <c r="OAO53" s="297"/>
      <c r="OAP53" s="297"/>
      <c r="OAQ53" s="297"/>
      <c r="OAR53" s="297"/>
      <c r="OAS53" s="297"/>
      <c r="OAT53" s="297"/>
      <c r="OAU53" s="297"/>
      <c r="OAV53" s="297"/>
      <c r="OAW53" s="297"/>
      <c r="OAX53" s="297"/>
      <c r="OAY53" s="297"/>
      <c r="OAZ53" s="297"/>
      <c r="OBA53" s="297"/>
      <c r="OBB53" s="297"/>
      <c r="OBC53" s="297"/>
      <c r="OBD53" s="297"/>
      <c r="OBE53" s="297"/>
      <c r="OBF53" s="297"/>
      <c r="OBG53" s="297"/>
      <c r="OBH53" s="297"/>
      <c r="OBI53" s="297"/>
      <c r="OBJ53" s="297"/>
      <c r="OBK53" s="297"/>
      <c r="OBL53" s="297"/>
      <c r="OBM53" s="297"/>
      <c r="OBN53" s="297"/>
      <c r="OBO53" s="297"/>
      <c r="OBP53" s="297"/>
      <c r="OBQ53" s="297"/>
      <c r="OBR53" s="297"/>
      <c r="OBS53" s="297"/>
      <c r="OBT53" s="297"/>
      <c r="OBU53" s="297"/>
      <c r="OBV53" s="297"/>
      <c r="OBW53" s="297"/>
      <c r="OBX53" s="297"/>
      <c r="OBY53" s="297"/>
      <c r="OBZ53" s="297"/>
      <c r="OCA53" s="297"/>
      <c r="OCB53" s="297"/>
      <c r="OCC53" s="297"/>
      <c r="OCD53" s="297"/>
      <c r="OCE53" s="297"/>
      <c r="OCF53" s="297"/>
      <c r="OCG53" s="297"/>
      <c r="OCH53" s="297"/>
      <c r="OCI53" s="297"/>
      <c r="OCJ53" s="297"/>
      <c r="OCK53" s="297"/>
      <c r="OCL53" s="297"/>
      <c r="OCM53" s="297"/>
      <c r="OCN53" s="297"/>
      <c r="OCO53" s="297"/>
      <c r="OCP53" s="297"/>
      <c r="OCQ53" s="297"/>
      <c r="OCR53" s="297"/>
      <c r="OCS53" s="297"/>
      <c r="OCT53" s="297"/>
      <c r="OCU53" s="297"/>
      <c r="OCV53" s="297"/>
      <c r="OCW53" s="297"/>
      <c r="OCX53" s="297"/>
      <c r="OCY53" s="297"/>
      <c r="OCZ53" s="297"/>
      <c r="ODA53" s="297"/>
      <c r="ODB53" s="297"/>
      <c r="ODC53" s="297"/>
      <c r="ODD53" s="297"/>
      <c r="ODE53" s="297"/>
      <c r="ODF53" s="297"/>
      <c r="ODG53" s="297"/>
      <c r="ODH53" s="297"/>
      <c r="ODI53" s="297"/>
      <c r="ODJ53" s="297"/>
      <c r="ODK53" s="297"/>
      <c r="ODL53" s="297"/>
      <c r="ODM53" s="297"/>
      <c r="ODN53" s="297"/>
      <c r="ODO53" s="297"/>
      <c r="ODP53" s="297"/>
      <c r="ODQ53" s="297"/>
      <c r="ODR53" s="297"/>
      <c r="ODS53" s="297"/>
      <c r="ODT53" s="297"/>
      <c r="ODU53" s="297"/>
      <c r="ODV53" s="297"/>
      <c r="ODW53" s="297"/>
      <c r="ODX53" s="297"/>
      <c r="ODY53" s="297"/>
      <c r="ODZ53" s="297"/>
      <c r="OEA53" s="297"/>
      <c r="OEB53" s="297"/>
      <c r="OEC53" s="297"/>
      <c r="OED53" s="297"/>
      <c r="OEE53" s="297"/>
      <c r="OEF53" s="297"/>
      <c r="OEG53" s="297"/>
      <c r="OEH53" s="297"/>
      <c r="OEI53" s="297"/>
      <c r="OEJ53" s="297"/>
      <c r="OEK53" s="297"/>
      <c r="OEL53" s="297"/>
      <c r="OEM53" s="297"/>
      <c r="OEN53" s="297"/>
      <c r="OEO53" s="297"/>
      <c r="OEP53" s="297"/>
      <c r="OEQ53" s="297"/>
      <c r="OER53" s="297"/>
      <c r="OES53" s="297"/>
      <c r="OET53" s="297"/>
      <c r="OEU53" s="297"/>
      <c r="OEV53" s="297"/>
      <c r="OEW53" s="297"/>
      <c r="OEX53" s="297"/>
      <c r="OEY53" s="297"/>
      <c r="OEZ53" s="297"/>
      <c r="OFA53" s="297"/>
      <c r="OFB53" s="297"/>
      <c r="OFC53" s="297"/>
      <c r="OFD53" s="297"/>
      <c r="OFE53" s="297"/>
      <c r="OFF53" s="297"/>
      <c r="OFG53" s="297"/>
      <c r="OFH53" s="297"/>
      <c r="OFI53" s="297"/>
      <c r="OFJ53" s="297"/>
      <c r="OFK53" s="297"/>
      <c r="OFL53" s="297"/>
      <c r="OFM53" s="297"/>
      <c r="OFN53" s="297"/>
      <c r="OFO53" s="297"/>
      <c r="OFP53" s="297"/>
      <c r="OFQ53" s="297"/>
      <c r="OFR53" s="297"/>
      <c r="OFS53" s="297"/>
      <c r="OFT53" s="297"/>
      <c r="OFU53" s="297"/>
      <c r="OFV53" s="297"/>
      <c r="OFW53" s="297"/>
      <c r="OFX53" s="297"/>
      <c r="OFY53" s="297"/>
      <c r="OFZ53" s="297"/>
      <c r="OGA53" s="297"/>
      <c r="OGB53" s="297"/>
      <c r="OGC53" s="297"/>
      <c r="OGD53" s="297"/>
      <c r="OGE53" s="297"/>
      <c r="OGF53" s="297"/>
      <c r="OGG53" s="297"/>
      <c r="OGH53" s="297"/>
      <c r="OGI53" s="297"/>
      <c r="OGJ53" s="297"/>
      <c r="OGK53" s="297"/>
      <c r="OGL53" s="297"/>
      <c r="OGM53" s="297"/>
      <c r="OGN53" s="297"/>
      <c r="OGO53" s="297"/>
      <c r="OGP53" s="297"/>
      <c r="OGQ53" s="297"/>
      <c r="OGR53" s="297"/>
      <c r="OGS53" s="297"/>
      <c r="OGT53" s="297"/>
      <c r="OGU53" s="297"/>
      <c r="OGV53" s="297"/>
      <c r="OGW53" s="297"/>
      <c r="OGX53" s="297"/>
      <c r="OGY53" s="297"/>
      <c r="OGZ53" s="297"/>
      <c r="OHA53" s="297"/>
      <c r="OHB53" s="297"/>
      <c r="OHC53" s="297"/>
      <c r="OHD53" s="297"/>
      <c r="OHE53" s="297"/>
      <c r="OHF53" s="297"/>
      <c r="OHG53" s="297"/>
      <c r="OHH53" s="297"/>
      <c r="OHI53" s="297"/>
      <c r="OHJ53" s="297"/>
      <c r="OHK53" s="297"/>
      <c r="OHL53" s="297"/>
      <c r="OHM53" s="297"/>
      <c r="OHN53" s="297"/>
      <c r="OHO53" s="297"/>
      <c r="OHP53" s="297"/>
      <c r="OHQ53" s="297"/>
      <c r="OHR53" s="297"/>
      <c r="OHS53" s="297"/>
      <c r="OHT53" s="297"/>
      <c r="OHU53" s="297"/>
      <c r="OHV53" s="297"/>
      <c r="OHW53" s="297"/>
      <c r="OHX53" s="297"/>
      <c r="OHY53" s="297"/>
      <c r="OHZ53" s="297"/>
      <c r="OIA53" s="297"/>
      <c r="OIB53" s="297"/>
      <c r="OIC53" s="297"/>
      <c r="OID53" s="297"/>
      <c r="OIE53" s="297"/>
      <c r="OIF53" s="297"/>
      <c r="OIG53" s="297"/>
      <c r="OIH53" s="297"/>
      <c r="OII53" s="297"/>
      <c r="OIJ53" s="297"/>
      <c r="OIK53" s="297"/>
      <c r="OIL53" s="297"/>
      <c r="OIM53" s="297"/>
      <c r="OIN53" s="297"/>
      <c r="OIO53" s="297"/>
      <c r="OIP53" s="297"/>
      <c r="OIQ53" s="297"/>
      <c r="OIR53" s="297"/>
      <c r="OIS53" s="297"/>
      <c r="OIT53" s="297"/>
      <c r="OIU53" s="297"/>
      <c r="OIV53" s="297"/>
      <c r="OIW53" s="297"/>
      <c r="OIX53" s="297"/>
      <c r="OIY53" s="297"/>
      <c r="OIZ53" s="297"/>
      <c r="OJA53" s="297"/>
      <c r="OJB53" s="297"/>
      <c r="OJC53" s="297"/>
      <c r="OJD53" s="297"/>
      <c r="OJE53" s="297"/>
      <c r="OJF53" s="297"/>
      <c r="OJG53" s="297"/>
      <c r="OJH53" s="297"/>
      <c r="OJI53" s="297"/>
      <c r="OJJ53" s="297"/>
      <c r="OJK53" s="297"/>
      <c r="OJL53" s="297"/>
      <c r="OJM53" s="297"/>
      <c r="OJN53" s="297"/>
      <c r="OJO53" s="297"/>
      <c r="OJP53" s="297"/>
      <c r="OJQ53" s="297"/>
      <c r="OJR53" s="297"/>
      <c r="OJS53" s="297"/>
      <c r="OJT53" s="297"/>
      <c r="OJU53" s="297"/>
      <c r="OJV53" s="297"/>
      <c r="OJW53" s="297"/>
      <c r="OJX53" s="297"/>
      <c r="OJY53" s="297"/>
      <c r="OJZ53" s="297"/>
      <c r="OKA53" s="297"/>
      <c r="OKB53" s="297"/>
      <c r="OKC53" s="297"/>
      <c r="OKD53" s="297"/>
      <c r="OKE53" s="297"/>
      <c r="OKF53" s="297"/>
      <c r="OKG53" s="297"/>
      <c r="OKH53" s="297"/>
      <c r="OKI53" s="297"/>
      <c r="OKJ53" s="297"/>
      <c r="OKK53" s="297"/>
      <c r="OKL53" s="297"/>
      <c r="OKM53" s="297"/>
      <c r="OKN53" s="297"/>
      <c r="OKO53" s="297"/>
      <c r="OKP53" s="297"/>
      <c r="OKQ53" s="297"/>
      <c r="OKR53" s="297"/>
      <c r="OKS53" s="297"/>
      <c r="OKT53" s="297"/>
      <c r="OKU53" s="297"/>
      <c r="OKV53" s="297"/>
      <c r="OKW53" s="297"/>
      <c r="OKX53" s="297"/>
      <c r="OKY53" s="297"/>
      <c r="OKZ53" s="297"/>
      <c r="OLA53" s="297"/>
      <c r="OLB53" s="297"/>
      <c r="OLC53" s="297"/>
      <c r="OLD53" s="297"/>
      <c r="OLE53" s="297"/>
      <c r="OLF53" s="297"/>
      <c r="OLG53" s="297"/>
      <c r="OLH53" s="297"/>
      <c r="OLI53" s="297"/>
      <c r="OLJ53" s="297"/>
      <c r="OLK53" s="297"/>
      <c r="OLL53" s="297"/>
      <c r="OLM53" s="297"/>
      <c r="OLN53" s="297"/>
      <c r="OLO53" s="297"/>
      <c r="OLP53" s="297"/>
      <c r="OLQ53" s="297"/>
      <c r="OLR53" s="297"/>
      <c r="OLS53" s="297"/>
      <c r="OLT53" s="297"/>
      <c r="OLU53" s="297"/>
      <c r="OLV53" s="297"/>
      <c r="OLW53" s="297"/>
      <c r="OLX53" s="297"/>
      <c r="OLY53" s="297"/>
      <c r="OLZ53" s="297"/>
      <c r="OMA53" s="297"/>
      <c r="OMB53" s="297"/>
      <c r="OMC53" s="297"/>
      <c r="OMD53" s="297"/>
      <c r="OME53" s="297"/>
      <c r="OMF53" s="297"/>
      <c r="OMG53" s="297"/>
      <c r="OMH53" s="297"/>
      <c r="OMI53" s="297"/>
      <c r="OMJ53" s="297"/>
      <c r="OMK53" s="297"/>
      <c r="OML53" s="297"/>
      <c r="OMM53" s="297"/>
      <c r="OMN53" s="297"/>
      <c r="OMO53" s="297"/>
      <c r="OMP53" s="297"/>
      <c r="OMQ53" s="297"/>
      <c r="OMR53" s="297"/>
      <c r="OMS53" s="297"/>
      <c r="OMT53" s="297"/>
      <c r="OMU53" s="297"/>
      <c r="OMV53" s="297"/>
      <c r="OMW53" s="297"/>
      <c r="OMX53" s="297"/>
      <c r="OMY53" s="297"/>
      <c r="OMZ53" s="297"/>
      <c r="ONA53" s="297"/>
      <c r="ONB53" s="297"/>
      <c r="ONC53" s="297"/>
      <c r="OND53" s="297"/>
      <c r="ONE53" s="297"/>
      <c r="ONF53" s="297"/>
      <c r="ONG53" s="297"/>
      <c r="ONH53" s="297"/>
      <c r="ONI53" s="297"/>
      <c r="ONJ53" s="297"/>
      <c r="ONK53" s="297"/>
      <c r="ONL53" s="297"/>
      <c r="ONM53" s="297"/>
      <c r="ONN53" s="297"/>
      <c r="ONO53" s="297"/>
      <c r="ONP53" s="297"/>
      <c r="ONQ53" s="297"/>
      <c r="ONR53" s="297"/>
      <c r="ONS53" s="297"/>
      <c r="ONT53" s="297"/>
      <c r="ONU53" s="297"/>
      <c r="ONV53" s="297"/>
      <c r="ONW53" s="297"/>
      <c r="ONX53" s="297"/>
      <c r="ONY53" s="297"/>
      <c r="ONZ53" s="297"/>
      <c r="OOA53" s="297"/>
      <c r="OOB53" s="297"/>
      <c r="OOC53" s="297"/>
      <c r="OOD53" s="297"/>
      <c r="OOE53" s="297"/>
      <c r="OOF53" s="297"/>
      <c r="OOG53" s="297"/>
      <c r="OOH53" s="297"/>
      <c r="OOI53" s="297"/>
      <c r="OOJ53" s="297"/>
      <c r="OOK53" s="297"/>
      <c r="OOL53" s="297"/>
      <c r="OOM53" s="297"/>
      <c r="OON53" s="297"/>
      <c r="OOO53" s="297"/>
      <c r="OOP53" s="297"/>
      <c r="OOQ53" s="297"/>
      <c r="OOR53" s="297"/>
      <c r="OOS53" s="297"/>
      <c r="OOT53" s="297"/>
      <c r="OOU53" s="297"/>
      <c r="OOV53" s="297"/>
      <c r="OOW53" s="297"/>
      <c r="OOX53" s="297"/>
      <c r="OOY53" s="297"/>
      <c r="OOZ53" s="297"/>
      <c r="OPA53" s="297"/>
      <c r="OPB53" s="297"/>
      <c r="OPC53" s="297"/>
      <c r="OPD53" s="297"/>
      <c r="OPE53" s="297"/>
      <c r="OPF53" s="297"/>
      <c r="OPG53" s="297"/>
      <c r="OPH53" s="297"/>
      <c r="OPI53" s="297"/>
      <c r="OPJ53" s="297"/>
      <c r="OPK53" s="297"/>
      <c r="OPL53" s="297"/>
      <c r="OPM53" s="297"/>
      <c r="OPN53" s="297"/>
      <c r="OPO53" s="297"/>
      <c r="OPP53" s="297"/>
      <c r="OPQ53" s="297"/>
      <c r="OPR53" s="297"/>
      <c r="OPS53" s="297"/>
      <c r="OPT53" s="297"/>
      <c r="OPU53" s="297"/>
      <c r="OPV53" s="297"/>
      <c r="OPW53" s="297"/>
      <c r="OPX53" s="297"/>
      <c r="OPY53" s="297"/>
      <c r="OPZ53" s="297"/>
      <c r="OQA53" s="297"/>
      <c r="OQB53" s="297"/>
      <c r="OQC53" s="297"/>
      <c r="OQD53" s="297"/>
      <c r="OQE53" s="297"/>
      <c r="OQF53" s="297"/>
      <c r="OQG53" s="297"/>
      <c r="OQH53" s="297"/>
      <c r="OQI53" s="297"/>
      <c r="OQJ53" s="297"/>
      <c r="OQK53" s="297"/>
      <c r="OQL53" s="297"/>
      <c r="OQM53" s="297"/>
      <c r="OQN53" s="297"/>
      <c r="OQO53" s="297"/>
      <c r="OQP53" s="297"/>
      <c r="OQQ53" s="297"/>
      <c r="OQR53" s="297"/>
      <c r="OQS53" s="297"/>
      <c r="OQT53" s="297"/>
      <c r="OQU53" s="297"/>
      <c r="OQV53" s="297"/>
      <c r="OQW53" s="297"/>
      <c r="OQX53" s="297"/>
      <c r="OQY53" s="297"/>
      <c r="OQZ53" s="297"/>
      <c r="ORA53" s="297"/>
      <c r="ORB53" s="297"/>
      <c r="ORC53" s="297"/>
      <c r="ORD53" s="297"/>
      <c r="ORE53" s="297"/>
      <c r="ORF53" s="297"/>
      <c r="ORG53" s="297"/>
      <c r="ORH53" s="297"/>
      <c r="ORI53" s="297"/>
      <c r="ORJ53" s="297"/>
      <c r="ORK53" s="297"/>
      <c r="ORL53" s="297"/>
      <c r="ORM53" s="297"/>
      <c r="ORN53" s="297"/>
      <c r="ORO53" s="297"/>
      <c r="ORP53" s="297"/>
      <c r="ORQ53" s="297"/>
      <c r="ORR53" s="297"/>
      <c r="ORS53" s="297"/>
      <c r="ORT53" s="297"/>
      <c r="ORU53" s="297"/>
      <c r="ORV53" s="297"/>
      <c r="ORW53" s="297"/>
      <c r="ORX53" s="297"/>
      <c r="ORY53" s="297"/>
      <c r="ORZ53" s="297"/>
      <c r="OSA53" s="297"/>
      <c r="OSB53" s="297"/>
      <c r="OSC53" s="297"/>
      <c r="OSD53" s="297"/>
      <c r="OSE53" s="297"/>
      <c r="OSF53" s="297"/>
      <c r="OSG53" s="297"/>
      <c r="OSH53" s="297"/>
      <c r="OSI53" s="297"/>
      <c r="OSJ53" s="297"/>
      <c r="OSK53" s="297"/>
      <c r="OSL53" s="297"/>
      <c r="OSM53" s="297"/>
      <c r="OSN53" s="297"/>
      <c r="OSO53" s="297"/>
      <c r="OSP53" s="297"/>
      <c r="OSQ53" s="297"/>
      <c r="OSR53" s="297"/>
      <c r="OSS53" s="297"/>
      <c r="OST53" s="297"/>
      <c r="OSU53" s="297"/>
      <c r="OSV53" s="297"/>
      <c r="OSW53" s="297"/>
      <c r="OSX53" s="297"/>
      <c r="OSY53" s="297"/>
      <c r="OSZ53" s="297"/>
      <c r="OTA53" s="297"/>
      <c r="OTB53" s="297"/>
      <c r="OTC53" s="297"/>
      <c r="OTD53" s="297"/>
      <c r="OTE53" s="297"/>
      <c r="OTF53" s="297"/>
      <c r="OTG53" s="297"/>
      <c r="OTH53" s="297"/>
      <c r="OTI53" s="297"/>
      <c r="OTJ53" s="297"/>
      <c r="OTK53" s="297"/>
      <c r="OTL53" s="297"/>
      <c r="OTM53" s="297"/>
      <c r="OTN53" s="297"/>
      <c r="OTO53" s="297"/>
      <c r="OTP53" s="297"/>
      <c r="OTQ53" s="297"/>
      <c r="OTR53" s="297"/>
      <c r="OTS53" s="297"/>
      <c r="OTT53" s="297"/>
      <c r="OTU53" s="297"/>
      <c r="OTV53" s="297"/>
      <c r="OTW53" s="297"/>
      <c r="OTX53" s="297"/>
      <c r="OTY53" s="297"/>
      <c r="OTZ53" s="297"/>
      <c r="OUA53" s="297"/>
      <c r="OUB53" s="297"/>
      <c r="OUC53" s="297"/>
      <c r="OUD53" s="297"/>
      <c r="OUE53" s="297"/>
      <c r="OUF53" s="297"/>
      <c r="OUG53" s="297"/>
      <c r="OUH53" s="297"/>
      <c r="OUI53" s="297"/>
      <c r="OUJ53" s="297"/>
      <c r="OUK53" s="297"/>
      <c r="OUL53" s="297"/>
      <c r="OUM53" s="297"/>
      <c r="OUN53" s="297"/>
      <c r="OUO53" s="297"/>
      <c r="OUP53" s="297"/>
      <c r="OUQ53" s="297"/>
      <c r="OUR53" s="297"/>
      <c r="OUS53" s="297"/>
      <c r="OUT53" s="297"/>
      <c r="OUU53" s="297"/>
      <c r="OUV53" s="297"/>
      <c r="OUW53" s="297"/>
      <c r="OUX53" s="297"/>
      <c r="OUY53" s="297"/>
      <c r="OUZ53" s="297"/>
      <c r="OVA53" s="297"/>
      <c r="OVB53" s="297"/>
      <c r="OVC53" s="297"/>
      <c r="OVD53" s="297"/>
      <c r="OVE53" s="297"/>
      <c r="OVF53" s="297"/>
      <c r="OVG53" s="297"/>
      <c r="OVH53" s="297"/>
      <c r="OVI53" s="297"/>
      <c r="OVJ53" s="297"/>
      <c r="OVK53" s="297"/>
      <c r="OVL53" s="297"/>
      <c r="OVM53" s="297"/>
      <c r="OVN53" s="297"/>
      <c r="OVO53" s="297"/>
      <c r="OVP53" s="297"/>
      <c r="OVQ53" s="297"/>
      <c r="OVR53" s="297"/>
      <c r="OVS53" s="297"/>
      <c r="OVT53" s="297"/>
      <c r="OVU53" s="297"/>
      <c r="OVV53" s="297"/>
      <c r="OVW53" s="297"/>
      <c r="OVX53" s="297"/>
      <c r="OVY53" s="297"/>
      <c r="OVZ53" s="297"/>
      <c r="OWA53" s="297"/>
      <c r="OWB53" s="297"/>
      <c r="OWC53" s="297"/>
      <c r="OWD53" s="297"/>
      <c r="OWE53" s="297"/>
      <c r="OWF53" s="297"/>
      <c r="OWG53" s="297"/>
      <c r="OWH53" s="297"/>
      <c r="OWI53" s="297"/>
      <c r="OWJ53" s="297"/>
      <c r="OWK53" s="297"/>
      <c r="OWL53" s="297"/>
      <c r="OWM53" s="297"/>
      <c r="OWN53" s="297"/>
      <c r="OWO53" s="297"/>
      <c r="OWP53" s="297"/>
      <c r="OWQ53" s="297"/>
      <c r="OWR53" s="297"/>
      <c r="OWS53" s="297"/>
      <c r="OWT53" s="297"/>
      <c r="OWU53" s="297"/>
      <c r="OWV53" s="297"/>
      <c r="OWW53" s="297"/>
      <c r="OWX53" s="297"/>
      <c r="OWY53" s="297"/>
      <c r="OWZ53" s="297"/>
      <c r="OXA53" s="297"/>
      <c r="OXB53" s="297"/>
      <c r="OXC53" s="297"/>
      <c r="OXD53" s="297"/>
      <c r="OXE53" s="297"/>
      <c r="OXF53" s="297"/>
      <c r="OXG53" s="297"/>
      <c r="OXH53" s="297"/>
      <c r="OXI53" s="297"/>
      <c r="OXJ53" s="297"/>
      <c r="OXK53" s="297"/>
      <c r="OXL53" s="297"/>
      <c r="OXM53" s="297"/>
      <c r="OXN53" s="297"/>
      <c r="OXO53" s="297"/>
      <c r="OXP53" s="297"/>
      <c r="OXQ53" s="297"/>
      <c r="OXR53" s="297"/>
      <c r="OXS53" s="297"/>
      <c r="OXT53" s="297"/>
      <c r="OXU53" s="297"/>
      <c r="OXV53" s="297"/>
      <c r="OXW53" s="297"/>
      <c r="OXX53" s="297"/>
      <c r="OXY53" s="297"/>
      <c r="OXZ53" s="297"/>
      <c r="OYA53" s="297"/>
      <c r="OYB53" s="297"/>
      <c r="OYC53" s="297"/>
      <c r="OYD53" s="297"/>
      <c r="OYE53" s="297"/>
      <c r="OYF53" s="297"/>
      <c r="OYG53" s="297"/>
      <c r="OYH53" s="297"/>
      <c r="OYI53" s="297"/>
      <c r="OYJ53" s="297"/>
      <c r="OYK53" s="297"/>
      <c r="OYL53" s="297"/>
      <c r="OYM53" s="297"/>
      <c r="OYN53" s="297"/>
      <c r="OYO53" s="297"/>
      <c r="OYP53" s="297"/>
      <c r="OYQ53" s="297"/>
      <c r="OYR53" s="297"/>
      <c r="OYS53" s="297"/>
      <c r="OYT53" s="297"/>
      <c r="OYU53" s="297"/>
      <c r="OYV53" s="297"/>
      <c r="OYW53" s="297"/>
      <c r="OYX53" s="297"/>
      <c r="OYY53" s="297"/>
      <c r="OYZ53" s="297"/>
      <c r="OZA53" s="297"/>
      <c r="OZB53" s="297"/>
      <c r="OZC53" s="297"/>
      <c r="OZD53" s="297"/>
      <c r="OZE53" s="297"/>
      <c r="OZF53" s="297"/>
      <c r="OZG53" s="297"/>
      <c r="OZH53" s="297"/>
      <c r="OZI53" s="297"/>
      <c r="OZJ53" s="297"/>
      <c r="OZK53" s="297"/>
      <c r="OZL53" s="297"/>
      <c r="OZM53" s="297"/>
      <c r="OZN53" s="297"/>
      <c r="OZO53" s="297"/>
      <c r="OZP53" s="297"/>
      <c r="OZQ53" s="297"/>
      <c r="OZR53" s="297"/>
      <c r="OZS53" s="297"/>
      <c r="OZT53" s="297"/>
      <c r="OZU53" s="297"/>
      <c r="OZV53" s="297"/>
      <c r="OZW53" s="297"/>
      <c r="OZX53" s="297"/>
      <c r="OZY53" s="297"/>
      <c r="OZZ53" s="297"/>
      <c r="PAA53" s="297"/>
      <c r="PAB53" s="297"/>
      <c r="PAC53" s="297"/>
      <c r="PAD53" s="297"/>
      <c r="PAE53" s="297"/>
      <c r="PAF53" s="297"/>
      <c r="PAG53" s="297"/>
      <c r="PAH53" s="297"/>
      <c r="PAI53" s="297"/>
      <c r="PAJ53" s="297"/>
      <c r="PAK53" s="297"/>
      <c r="PAL53" s="297"/>
      <c r="PAM53" s="297"/>
      <c r="PAN53" s="297"/>
      <c r="PAO53" s="297"/>
      <c r="PAP53" s="297"/>
      <c r="PAQ53" s="297"/>
      <c r="PAR53" s="297"/>
      <c r="PAS53" s="297"/>
      <c r="PAT53" s="297"/>
      <c r="PAU53" s="297"/>
      <c r="PAV53" s="297"/>
      <c r="PAW53" s="297"/>
      <c r="PAX53" s="297"/>
      <c r="PAY53" s="297"/>
      <c r="PAZ53" s="297"/>
      <c r="PBA53" s="297"/>
      <c r="PBB53" s="297"/>
      <c r="PBC53" s="297"/>
      <c r="PBD53" s="297"/>
      <c r="PBE53" s="297"/>
      <c r="PBF53" s="297"/>
      <c r="PBG53" s="297"/>
      <c r="PBH53" s="297"/>
      <c r="PBI53" s="297"/>
      <c r="PBJ53" s="297"/>
      <c r="PBK53" s="297"/>
      <c r="PBL53" s="297"/>
      <c r="PBM53" s="297"/>
      <c r="PBN53" s="297"/>
      <c r="PBO53" s="297"/>
      <c r="PBP53" s="297"/>
      <c r="PBQ53" s="297"/>
      <c r="PBR53" s="297"/>
      <c r="PBS53" s="297"/>
      <c r="PBT53" s="297"/>
      <c r="PBU53" s="297"/>
      <c r="PBV53" s="297"/>
      <c r="PBW53" s="297"/>
      <c r="PBX53" s="297"/>
      <c r="PBY53" s="297"/>
      <c r="PBZ53" s="297"/>
      <c r="PCA53" s="297"/>
      <c r="PCB53" s="297"/>
      <c r="PCC53" s="297"/>
      <c r="PCD53" s="297"/>
      <c r="PCE53" s="297"/>
      <c r="PCF53" s="297"/>
      <c r="PCG53" s="297"/>
      <c r="PCH53" s="297"/>
      <c r="PCI53" s="297"/>
      <c r="PCJ53" s="297"/>
      <c r="PCK53" s="297"/>
      <c r="PCL53" s="297"/>
      <c r="PCM53" s="297"/>
      <c r="PCN53" s="297"/>
      <c r="PCO53" s="297"/>
      <c r="PCP53" s="297"/>
      <c r="PCQ53" s="297"/>
      <c r="PCR53" s="297"/>
      <c r="PCS53" s="297"/>
      <c r="PCT53" s="297"/>
      <c r="PCU53" s="297"/>
      <c r="PCV53" s="297"/>
      <c r="PCW53" s="297"/>
      <c r="PCX53" s="297"/>
      <c r="PCY53" s="297"/>
      <c r="PCZ53" s="297"/>
      <c r="PDA53" s="297"/>
      <c r="PDB53" s="297"/>
      <c r="PDC53" s="297"/>
      <c r="PDD53" s="297"/>
      <c r="PDE53" s="297"/>
      <c r="PDF53" s="297"/>
      <c r="PDG53" s="297"/>
      <c r="PDH53" s="297"/>
      <c r="PDI53" s="297"/>
      <c r="PDJ53" s="297"/>
      <c r="PDK53" s="297"/>
      <c r="PDL53" s="297"/>
      <c r="PDM53" s="297"/>
      <c r="PDN53" s="297"/>
      <c r="PDO53" s="297"/>
      <c r="PDP53" s="297"/>
      <c r="PDQ53" s="297"/>
      <c r="PDR53" s="297"/>
      <c r="PDS53" s="297"/>
      <c r="PDT53" s="297"/>
      <c r="PDU53" s="297"/>
      <c r="PDV53" s="297"/>
      <c r="PDW53" s="297"/>
      <c r="PDX53" s="297"/>
      <c r="PDY53" s="297"/>
      <c r="PDZ53" s="297"/>
      <c r="PEA53" s="297"/>
      <c r="PEB53" s="297"/>
      <c r="PEC53" s="297"/>
      <c r="PED53" s="297"/>
      <c r="PEE53" s="297"/>
      <c r="PEF53" s="297"/>
      <c r="PEG53" s="297"/>
      <c r="PEH53" s="297"/>
      <c r="PEI53" s="297"/>
      <c r="PEJ53" s="297"/>
      <c r="PEK53" s="297"/>
      <c r="PEL53" s="297"/>
      <c r="PEM53" s="297"/>
      <c r="PEN53" s="297"/>
      <c r="PEO53" s="297"/>
      <c r="PEP53" s="297"/>
      <c r="PEQ53" s="297"/>
      <c r="PER53" s="297"/>
      <c r="PES53" s="297"/>
      <c r="PET53" s="297"/>
      <c r="PEU53" s="297"/>
      <c r="PEV53" s="297"/>
      <c r="PEW53" s="297"/>
      <c r="PEX53" s="297"/>
      <c r="PEY53" s="297"/>
      <c r="PEZ53" s="297"/>
      <c r="PFA53" s="297"/>
      <c r="PFB53" s="297"/>
      <c r="PFC53" s="297"/>
      <c r="PFD53" s="297"/>
      <c r="PFE53" s="297"/>
      <c r="PFF53" s="297"/>
      <c r="PFG53" s="297"/>
      <c r="PFH53" s="297"/>
      <c r="PFI53" s="297"/>
      <c r="PFJ53" s="297"/>
      <c r="PFK53" s="297"/>
      <c r="PFL53" s="297"/>
      <c r="PFM53" s="297"/>
      <c r="PFN53" s="297"/>
      <c r="PFO53" s="297"/>
      <c r="PFP53" s="297"/>
      <c r="PFQ53" s="297"/>
      <c r="PFR53" s="297"/>
      <c r="PFS53" s="297"/>
      <c r="PFT53" s="297"/>
      <c r="PFU53" s="297"/>
      <c r="PFV53" s="297"/>
      <c r="PFW53" s="297"/>
      <c r="PFX53" s="297"/>
      <c r="PFY53" s="297"/>
      <c r="PFZ53" s="297"/>
      <c r="PGA53" s="297"/>
      <c r="PGB53" s="297"/>
      <c r="PGC53" s="297"/>
      <c r="PGD53" s="297"/>
      <c r="PGE53" s="297"/>
      <c r="PGF53" s="297"/>
      <c r="PGG53" s="297"/>
      <c r="PGH53" s="297"/>
      <c r="PGI53" s="297"/>
      <c r="PGJ53" s="297"/>
      <c r="PGK53" s="297"/>
      <c r="PGL53" s="297"/>
      <c r="PGM53" s="297"/>
      <c r="PGN53" s="297"/>
      <c r="PGO53" s="297"/>
      <c r="PGP53" s="297"/>
      <c r="PGQ53" s="297"/>
      <c r="PGR53" s="297"/>
      <c r="PGS53" s="297"/>
      <c r="PGT53" s="297"/>
      <c r="PGU53" s="297"/>
      <c r="PGV53" s="297"/>
      <c r="PGW53" s="297"/>
      <c r="PGX53" s="297"/>
      <c r="PGY53" s="297"/>
      <c r="PGZ53" s="297"/>
      <c r="PHA53" s="297"/>
      <c r="PHB53" s="297"/>
      <c r="PHC53" s="297"/>
      <c r="PHD53" s="297"/>
      <c r="PHE53" s="297"/>
      <c r="PHF53" s="297"/>
      <c r="PHG53" s="297"/>
      <c r="PHH53" s="297"/>
      <c r="PHI53" s="297"/>
      <c r="PHJ53" s="297"/>
      <c r="PHK53" s="297"/>
      <c r="PHL53" s="297"/>
      <c r="PHM53" s="297"/>
      <c r="PHN53" s="297"/>
      <c r="PHO53" s="297"/>
      <c r="PHP53" s="297"/>
      <c r="PHQ53" s="297"/>
      <c r="PHR53" s="297"/>
      <c r="PHS53" s="297"/>
      <c r="PHT53" s="297"/>
      <c r="PHU53" s="297"/>
      <c r="PHV53" s="297"/>
      <c r="PHW53" s="297"/>
      <c r="PHX53" s="297"/>
      <c r="PHY53" s="297"/>
      <c r="PHZ53" s="297"/>
      <c r="PIA53" s="297"/>
      <c r="PIB53" s="297"/>
      <c r="PIC53" s="297"/>
      <c r="PID53" s="297"/>
      <c r="PIE53" s="297"/>
      <c r="PIF53" s="297"/>
      <c r="PIG53" s="297"/>
      <c r="PIH53" s="297"/>
      <c r="PII53" s="297"/>
      <c r="PIJ53" s="297"/>
      <c r="PIK53" s="297"/>
      <c r="PIL53" s="297"/>
      <c r="PIM53" s="297"/>
      <c r="PIN53" s="297"/>
      <c r="PIO53" s="297"/>
      <c r="PIP53" s="297"/>
      <c r="PIQ53" s="297"/>
      <c r="PIR53" s="297"/>
      <c r="PIS53" s="297"/>
      <c r="PIT53" s="297"/>
      <c r="PIU53" s="297"/>
      <c r="PIV53" s="297"/>
      <c r="PIW53" s="297"/>
      <c r="PIX53" s="297"/>
      <c r="PIY53" s="297"/>
      <c r="PIZ53" s="297"/>
      <c r="PJA53" s="297"/>
      <c r="PJB53" s="297"/>
      <c r="PJC53" s="297"/>
      <c r="PJD53" s="297"/>
      <c r="PJE53" s="297"/>
      <c r="PJF53" s="297"/>
      <c r="PJG53" s="297"/>
      <c r="PJH53" s="297"/>
      <c r="PJI53" s="297"/>
      <c r="PJJ53" s="297"/>
      <c r="PJK53" s="297"/>
      <c r="PJL53" s="297"/>
      <c r="PJM53" s="297"/>
      <c r="PJN53" s="297"/>
      <c r="PJO53" s="297"/>
      <c r="PJP53" s="297"/>
      <c r="PJQ53" s="297"/>
      <c r="PJR53" s="297"/>
      <c r="PJS53" s="297"/>
      <c r="PJT53" s="297"/>
      <c r="PJU53" s="297"/>
      <c r="PJV53" s="297"/>
      <c r="PJW53" s="297"/>
      <c r="PJX53" s="297"/>
      <c r="PJY53" s="297"/>
      <c r="PJZ53" s="297"/>
      <c r="PKA53" s="297"/>
      <c r="PKB53" s="297"/>
      <c r="PKC53" s="297"/>
      <c r="PKD53" s="297"/>
      <c r="PKE53" s="297"/>
      <c r="PKF53" s="297"/>
      <c r="PKG53" s="297"/>
      <c r="PKH53" s="297"/>
      <c r="PKI53" s="297"/>
      <c r="PKJ53" s="297"/>
      <c r="PKK53" s="297"/>
      <c r="PKL53" s="297"/>
      <c r="PKM53" s="297"/>
      <c r="PKN53" s="297"/>
      <c r="PKO53" s="297"/>
      <c r="PKP53" s="297"/>
      <c r="PKQ53" s="297"/>
      <c r="PKR53" s="297"/>
      <c r="PKS53" s="297"/>
      <c r="PKT53" s="297"/>
      <c r="PKU53" s="297"/>
      <c r="PKV53" s="297"/>
      <c r="PKW53" s="297"/>
      <c r="PKX53" s="297"/>
      <c r="PKY53" s="297"/>
      <c r="PKZ53" s="297"/>
      <c r="PLA53" s="297"/>
      <c r="PLB53" s="297"/>
      <c r="PLC53" s="297"/>
      <c r="PLD53" s="297"/>
      <c r="PLE53" s="297"/>
      <c r="PLF53" s="297"/>
      <c r="PLG53" s="297"/>
      <c r="PLH53" s="297"/>
      <c r="PLI53" s="297"/>
      <c r="PLJ53" s="297"/>
      <c r="PLK53" s="297"/>
      <c r="PLL53" s="297"/>
      <c r="PLM53" s="297"/>
      <c r="PLN53" s="297"/>
      <c r="PLO53" s="297"/>
      <c r="PLP53" s="297"/>
      <c r="PLQ53" s="297"/>
      <c r="PLR53" s="297"/>
      <c r="PLS53" s="297"/>
      <c r="PLT53" s="297"/>
      <c r="PLU53" s="297"/>
      <c r="PLV53" s="297"/>
      <c r="PLW53" s="297"/>
      <c r="PLX53" s="297"/>
      <c r="PLY53" s="297"/>
      <c r="PLZ53" s="297"/>
      <c r="PMA53" s="297"/>
      <c r="PMB53" s="297"/>
      <c r="PMC53" s="297"/>
      <c r="PMD53" s="297"/>
      <c r="PME53" s="297"/>
      <c r="PMF53" s="297"/>
      <c r="PMG53" s="297"/>
      <c r="PMH53" s="297"/>
      <c r="PMI53" s="297"/>
      <c r="PMJ53" s="297"/>
      <c r="PMK53" s="297"/>
      <c r="PML53" s="297"/>
      <c r="PMM53" s="297"/>
      <c r="PMN53" s="297"/>
      <c r="PMO53" s="297"/>
      <c r="PMP53" s="297"/>
      <c r="PMQ53" s="297"/>
      <c r="PMR53" s="297"/>
      <c r="PMS53" s="297"/>
      <c r="PMT53" s="297"/>
      <c r="PMU53" s="297"/>
      <c r="PMV53" s="297"/>
      <c r="PMW53" s="297"/>
      <c r="PMX53" s="297"/>
      <c r="PMY53" s="297"/>
      <c r="PMZ53" s="297"/>
      <c r="PNA53" s="297"/>
      <c r="PNB53" s="297"/>
      <c r="PNC53" s="297"/>
      <c r="PND53" s="297"/>
      <c r="PNE53" s="297"/>
      <c r="PNF53" s="297"/>
      <c r="PNG53" s="297"/>
      <c r="PNH53" s="297"/>
      <c r="PNI53" s="297"/>
      <c r="PNJ53" s="297"/>
      <c r="PNK53" s="297"/>
      <c r="PNL53" s="297"/>
      <c r="PNM53" s="297"/>
      <c r="PNN53" s="297"/>
      <c r="PNO53" s="297"/>
      <c r="PNP53" s="297"/>
      <c r="PNQ53" s="297"/>
      <c r="PNR53" s="297"/>
      <c r="PNS53" s="297"/>
      <c r="PNT53" s="297"/>
      <c r="PNU53" s="297"/>
      <c r="PNV53" s="297"/>
      <c r="PNW53" s="297"/>
      <c r="PNX53" s="297"/>
      <c r="PNY53" s="297"/>
      <c r="PNZ53" s="297"/>
      <c r="POA53" s="297"/>
      <c r="POB53" s="297"/>
      <c r="POC53" s="297"/>
      <c r="POD53" s="297"/>
      <c r="POE53" s="297"/>
      <c r="POF53" s="297"/>
      <c r="POG53" s="297"/>
      <c r="POH53" s="297"/>
      <c r="POI53" s="297"/>
      <c r="POJ53" s="297"/>
      <c r="POK53" s="297"/>
      <c r="POL53" s="297"/>
      <c r="POM53" s="297"/>
      <c r="PON53" s="297"/>
      <c r="POO53" s="297"/>
      <c r="POP53" s="297"/>
      <c r="POQ53" s="297"/>
      <c r="POR53" s="297"/>
      <c r="POS53" s="297"/>
      <c r="POT53" s="297"/>
      <c r="POU53" s="297"/>
      <c r="POV53" s="297"/>
      <c r="POW53" s="297"/>
      <c r="POX53" s="297"/>
      <c r="POY53" s="297"/>
      <c r="POZ53" s="297"/>
      <c r="PPA53" s="297"/>
      <c r="PPB53" s="297"/>
      <c r="PPC53" s="297"/>
      <c r="PPD53" s="297"/>
      <c r="PPE53" s="297"/>
      <c r="PPF53" s="297"/>
      <c r="PPG53" s="297"/>
      <c r="PPH53" s="297"/>
      <c r="PPI53" s="297"/>
      <c r="PPJ53" s="297"/>
      <c r="PPK53" s="297"/>
      <c r="PPL53" s="297"/>
      <c r="PPM53" s="297"/>
      <c r="PPN53" s="297"/>
      <c r="PPO53" s="297"/>
      <c r="PPP53" s="297"/>
      <c r="PPQ53" s="297"/>
      <c r="PPR53" s="297"/>
      <c r="PPS53" s="297"/>
      <c r="PPT53" s="297"/>
      <c r="PPU53" s="297"/>
      <c r="PPV53" s="297"/>
      <c r="PPW53" s="297"/>
      <c r="PPX53" s="297"/>
      <c r="PPY53" s="297"/>
      <c r="PPZ53" s="297"/>
      <c r="PQA53" s="297"/>
      <c r="PQB53" s="297"/>
      <c r="PQC53" s="297"/>
      <c r="PQD53" s="297"/>
      <c r="PQE53" s="297"/>
      <c r="PQF53" s="297"/>
      <c r="PQG53" s="297"/>
      <c r="PQH53" s="297"/>
      <c r="PQI53" s="297"/>
      <c r="PQJ53" s="297"/>
      <c r="PQK53" s="297"/>
      <c r="PQL53" s="297"/>
      <c r="PQM53" s="297"/>
      <c r="PQN53" s="297"/>
      <c r="PQO53" s="297"/>
      <c r="PQP53" s="297"/>
      <c r="PQQ53" s="297"/>
      <c r="PQR53" s="297"/>
      <c r="PQS53" s="297"/>
      <c r="PQT53" s="297"/>
      <c r="PQU53" s="297"/>
      <c r="PQV53" s="297"/>
      <c r="PQW53" s="297"/>
      <c r="PQX53" s="297"/>
      <c r="PQY53" s="297"/>
      <c r="PQZ53" s="297"/>
      <c r="PRA53" s="297"/>
      <c r="PRB53" s="297"/>
      <c r="PRC53" s="297"/>
      <c r="PRD53" s="297"/>
      <c r="PRE53" s="297"/>
      <c r="PRF53" s="297"/>
      <c r="PRG53" s="297"/>
      <c r="PRH53" s="297"/>
      <c r="PRI53" s="297"/>
      <c r="PRJ53" s="297"/>
      <c r="PRK53" s="297"/>
      <c r="PRL53" s="297"/>
      <c r="PRM53" s="297"/>
      <c r="PRN53" s="297"/>
      <c r="PRO53" s="297"/>
      <c r="PRP53" s="297"/>
      <c r="PRQ53" s="297"/>
      <c r="PRR53" s="297"/>
      <c r="PRS53" s="297"/>
      <c r="PRT53" s="297"/>
      <c r="PRU53" s="297"/>
      <c r="PRV53" s="297"/>
      <c r="PRW53" s="297"/>
      <c r="PRX53" s="297"/>
      <c r="PRY53" s="297"/>
      <c r="PRZ53" s="297"/>
      <c r="PSA53" s="297"/>
      <c r="PSB53" s="297"/>
      <c r="PSC53" s="297"/>
      <c r="PSD53" s="297"/>
      <c r="PSE53" s="297"/>
      <c r="PSF53" s="297"/>
      <c r="PSG53" s="297"/>
      <c r="PSH53" s="297"/>
      <c r="PSI53" s="297"/>
      <c r="PSJ53" s="297"/>
      <c r="PSK53" s="297"/>
      <c r="PSL53" s="297"/>
      <c r="PSM53" s="297"/>
      <c r="PSN53" s="297"/>
      <c r="PSO53" s="297"/>
      <c r="PSP53" s="297"/>
      <c r="PSQ53" s="297"/>
      <c r="PSR53" s="297"/>
      <c r="PSS53" s="297"/>
      <c r="PST53" s="297"/>
      <c r="PSU53" s="297"/>
      <c r="PSV53" s="297"/>
      <c r="PSW53" s="297"/>
      <c r="PSX53" s="297"/>
      <c r="PSY53" s="297"/>
      <c r="PSZ53" s="297"/>
      <c r="PTA53" s="297"/>
      <c r="PTB53" s="297"/>
      <c r="PTC53" s="297"/>
      <c r="PTD53" s="297"/>
      <c r="PTE53" s="297"/>
      <c r="PTF53" s="297"/>
      <c r="PTG53" s="297"/>
      <c r="PTH53" s="297"/>
      <c r="PTI53" s="297"/>
      <c r="PTJ53" s="297"/>
      <c r="PTK53" s="297"/>
      <c r="PTL53" s="297"/>
      <c r="PTM53" s="297"/>
      <c r="PTN53" s="297"/>
      <c r="PTO53" s="297"/>
      <c r="PTP53" s="297"/>
      <c r="PTQ53" s="297"/>
      <c r="PTR53" s="297"/>
      <c r="PTS53" s="297"/>
      <c r="PTT53" s="297"/>
      <c r="PTU53" s="297"/>
      <c r="PTV53" s="297"/>
      <c r="PTW53" s="297"/>
      <c r="PTX53" s="297"/>
      <c r="PTY53" s="297"/>
      <c r="PTZ53" s="297"/>
      <c r="PUA53" s="297"/>
      <c r="PUB53" s="297"/>
      <c r="PUC53" s="297"/>
      <c r="PUD53" s="297"/>
      <c r="PUE53" s="297"/>
      <c r="PUF53" s="297"/>
      <c r="PUG53" s="297"/>
      <c r="PUH53" s="297"/>
      <c r="PUI53" s="297"/>
      <c r="PUJ53" s="297"/>
      <c r="PUK53" s="297"/>
      <c r="PUL53" s="297"/>
      <c r="PUM53" s="297"/>
      <c r="PUN53" s="297"/>
      <c r="PUO53" s="297"/>
      <c r="PUP53" s="297"/>
      <c r="PUQ53" s="297"/>
      <c r="PUR53" s="297"/>
      <c r="PUS53" s="297"/>
      <c r="PUT53" s="297"/>
      <c r="PUU53" s="297"/>
      <c r="PUV53" s="297"/>
      <c r="PUW53" s="297"/>
      <c r="PUX53" s="297"/>
      <c r="PUY53" s="297"/>
      <c r="PUZ53" s="297"/>
      <c r="PVA53" s="297"/>
      <c r="PVB53" s="297"/>
      <c r="PVC53" s="297"/>
      <c r="PVD53" s="297"/>
      <c r="PVE53" s="297"/>
      <c r="PVF53" s="297"/>
      <c r="PVG53" s="297"/>
      <c r="PVH53" s="297"/>
      <c r="PVI53" s="297"/>
      <c r="PVJ53" s="297"/>
      <c r="PVK53" s="297"/>
      <c r="PVL53" s="297"/>
      <c r="PVM53" s="297"/>
      <c r="PVN53" s="297"/>
      <c r="PVO53" s="297"/>
      <c r="PVP53" s="297"/>
      <c r="PVQ53" s="297"/>
      <c r="PVR53" s="297"/>
      <c r="PVS53" s="297"/>
      <c r="PVT53" s="297"/>
      <c r="PVU53" s="297"/>
      <c r="PVV53" s="297"/>
      <c r="PVW53" s="297"/>
      <c r="PVX53" s="297"/>
      <c r="PVY53" s="297"/>
      <c r="PVZ53" s="297"/>
      <c r="PWA53" s="297"/>
      <c r="PWB53" s="297"/>
      <c r="PWC53" s="297"/>
      <c r="PWD53" s="297"/>
      <c r="PWE53" s="297"/>
      <c r="PWF53" s="297"/>
      <c r="PWG53" s="297"/>
      <c r="PWH53" s="297"/>
      <c r="PWI53" s="297"/>
      <c r="PWJ53" s="297"/>
      <c r="PWK53" s="297"/>
      <c r="PWL53" s="297"/>
      <c r="PWM53" s="297"/>
      <c r="PWN53" s="297"/>
      <c r="PWO53" s="297"/>
      <c r="PWP53" s="297"/>
      <c r="PWQ53" s="297"/>
      <c r="PWR53" s="297"/>
      <c r="PWS53" s="297"/>
      <c r="PWT53" s="297"/>
      <c r="PWU53" s="297"/>
      <c r="PWV53" s="297"/>
      <c r="PWW53" s="297"/>
      <c r="PWX53" s="297"/>
      <c r="PWY53" s="297"/>
      <c r="PWZ53" s="297"/>
      <c r="PXA53" s="297"/>
      <c r="PXB53" s="297"/>
      <c r="PXC53" s="297"/>
      <c r="PXD53" s="297"/>
      <c r="PXE53" s="297"/>
      <c r="PXF53" s="297"/>
      <c r="PXG53" s="297"/>
      <c r="PXH53" s="297"/>
      <c r="PXI53" s="297"/>
      <c r="PXJ53" s="297"/>
      <c r="PXK53" s="297"/>
      <c r="PXL53" s="297"/>
      <c r="PXM53" s="297"/>
      <c r="PXN53" s="297"/>
      <c r="PXO53" s="297"/>
      <c r="PXP53" s="297"/>
      <c r="PXQ53" s="297"/>
      <c r="PXR53" s="297"/>
      <c r="PXS53" s="297"/>
      <c r="PXT53" s="297"/>
      <c r="PXU53" s="297"/>
      <c r="PXV53" s="297"/>
      <c r="PXW53" s="297"/>
      <c r="PXX53" s="297"/>
      <c r="PXY53" s="297"/>
      <c r="PXZ53" s="297"/>
      <c r="PYA53" s="297"/>
      <c r="PYB53" s="297"/>
      <c r="PYC53" s="297"/>
      <c r="PYD53" s="297"/>
      <c r="PYE53" s="297"/>
      <c r="PYF53" s="297"/>
      <c r="PYG53" s="297"/>
      <c r="PYH53" s="297"/>
      <c r="PYI53" s="297"/>
      <c r="PYJ53" s="297"/>
      <c r="PYK53" s="297"/>
      <c r="PYL53" s="297"/>
      <c r="PYM53" s="297"/>
      <c r="PYN53" s="297"/>
      <c r="PYO53" s="297"/>
      <c r="PYP53" s="297"/>
      <c r="PYQ53" s="297"/>
      <c r="PYR53" s="297"/>
      <c r="PYS53" s="297"/>
      <c r="PYT53" s="297"/>
      <c r="PYU53" s="297"/>
      <c r="PYV53" s="297"/>
      <c r="PYW53" s="297"/>
      <c r="PYX53" s="297"/>
      <c r="PYY53" s="297"/>
      <c r="PYZ53" s="297"/>
      <c r="PZA53" s="297"/>
      <c r="PZB53" s="297"/>
      <c r="PZC53" s="297"/>
      <c r="PZD53" s="297"/>
      <c r="PZE53" s="297"/>
      <c r="PZF53" s="297"/>
      <c r="PZG53" s="297"/>
      <c r="PZH53" s="297"/>
      <c r="PZI53" s="297"/>
      <c r="PZJ53" s="297"/>
      <c r="PZK53" s="297"/>
      <c r="PZL53" s="297"/>
      <c r="PZM53" s="297"/>
      <c r="PZN53" s="297"/>
      <c r="PZO53" s="297"/>
      <c r="PZP53" s="297"/>
      <c r="PZQ53" s="297"/>
      <c r="PZR53" s="297"/>
      <c r="PZS53" s="297"/>
      <c r="PZT53" s="297"/>
      <c r="PZU53" s="297"/>
      <c r="PZV53" s="297"/>
      <c r="PZW53" s="297"/>
      <c r="PZX53" s="297"/>
      <c r="PZY53" s="297"/>
      <c r="PZZ53" s="297"/>
      <c r="QAA53" s="297"/>
      <c r="QAB53" s="297"/>
      <c r="QAC53" s="297"/>
      <c r="QAD53" s="297"/>
      <c r="QAE53" s="297"/>
      <c r="QAF53" s="297"/>
      <c r="QAG53" s="297"/>
      <c r="QAH53" s="297"/>
      <c r="QAI53" s="297"/>
      <c r="QAJ53" s="297"/>
      <c r="QAK53" s="297"/>
      <c r="QAL53" s="297"/>
      <c r="QAM53" s="297"/>
      <c r="QAN53" s="297"/>
      <c r="QAO53" s="297"/>
      <c r="QAP53" s="297"/>
      <c r="QAQ53" s="297"/>
      <c r="QAR53" s="297"/>
      <c r="QAS53" s="297"/>
      <c r="QAT53" s="297"/>
      <c r="QAU53" s="297"/>
      <c r="QAV53" s="297"/>
      <c r="QAW53" s="297"/>
      <c r="QAX53" s="297"/>
      <c r="QAY53" s="297"/>
      <c r="QAZ53" s="297"/>
      <c r="QBA53" s="297"/>
      <c r="QBB53" s="297"/>
      <c r="QBC53" s="297"/>
      <c r="QBD53" s="297"/>
      <c r="QBE53" s="297"/>
      <c r="QBF53" s="297"/>
      <c r="QBG53" s="297"/>
      <c r="QBH53" s="297"/>
      <c r="QBI53" s="297"/>
      <c r="QBJ53" s="297"/>
      <c r="QBK53" s="297"/>
      <c r="QBL53" s="297"/>
      <c r="QBM53" s="297"/>
      <c r="QBN53" s="297"/>
      <c r="QBO53" s="297"/>
      <c r="QBP53" s="297"/>
      <c r="QBQ53" s="297"/>
      <c r="QBR53" s="297"/>
      <c r="QBS53" s="297"/>
      <c r="QBT53" s="297"/>
      <c r="QBU53" s="297"/>
      <c r="QBV53" s="297"/>
      <c r="QBW53" s="297"/>
      <c r="QBX53" s="297"/>
      <c r="QBY53" s="297"/>
      <c r="QBZ53" s="297"/>
      <c r="QCA53" s="297"/>
      <c r="QCB53" s="297"/>
      <c r="QCC53" s="297"/>
      <c r="QCD53" s="297"/>
      <c r="QCE53" s="297"/>
      <c r="QCF53" s="297"/>
      <c r="QCG53" s="297"/>
      <c r="QCH53" s="297"/>
      <c r="QCI53" s="297"/>
      <c r="QCJ53" s="297"/>
      <c r="QCK53" s="297"/>
      <c r="QCL53" s="297"/>
      <c r="QCM53" s="297"/>
      <c r="QCN53" s="297"/>
      <c r="QCO53" s="297"/>
      <c r="QCP53" s="297"/>
      <c r="QCQ53" s="297"/>
      <c r="QCR53" s="297"/>
      <c r="QCS53" s="297"/>
      <c r="QCT53" s="297"/>
      <c r="QCU53" s="297"/>
      <c r="QCV53" s="297"/>
      <c r="QCW53" s="297"/>
      <c r="QCX53" s="297"/>
      <c r="QCY53" s="297"/>
      <c r="QCZ53" s="297"/>
      <c r="QDA53" s="297"/>
      <c r="QDB53" s="297"/>
      <c r="QDC53" s="297"/>
      <c r="QDD53" s="297"/>
      <c r="QDE53" s="297"/>
      <c r="QDF53" s="297"/>
      <c r="QDG53" s="297"/>
      <c r="QDH53" s="297"/>
      <c r="QDI53" s="297"/>
      <c r="QDJ53" s="297"/>
      <c r="QDK53" s="297"/>
      <c r="QDL53" s="297"/>
      <c r="QDM53" s="297"/>
      <c r="QDN53" s="297"/>
      <c r="QDO53" s="297"/>
      <c r="QDP53" s="297"/>
      <c r="QDQ53" s="297"/>
      <c r="QDR53" s="297"/>
      <c r="QDS53" s="297"/>
      <c r="QDT53" s="297"/>
      <c r="QDU53" s="297"/>
      <c r="QDV53" s="297"/>
      <c r="QDW53" s="297"/>
      <c r="QDX53" s="297"/>
      <c r="QDY53" s="297"/>
      <c r="QDZ53" s="297"/>
      <c r="QEA53" s="297"/>
      <c r="QEB53" s="297"/>
      <c r="QEC53" s="297"/>
      <c r="QED53" s="297"/>
      <c r="QEE53" s="297"/>
      <c r="QEF53" s="297"/>
      <c r="QEG53" s="297"/>
      <c r="QEH53" s="297"/>
      <c r="QEI53" s="297"/>
      <c r="QEJ53" s="297"/>
      <c r="QEK53" s="297"/>
      <c r="QEL53" s="297"/>
      <c r="QEM53" s="297"/>
      <c r="QEN53" s="297"/>
      <c r="QEO53" s="297"/>
      <c r="QEP53" s="297"/>
      <c r="QEQ53" s="297"/>
      <c r="QER53" s="297"/>
      <c r="QES53" s="297"/>
      <c r="QET53" s="297"/>
      <c r="QEU53" s="297"/>
      <c r="QEV53" s="297"/>
      <c r="QEW53" s="297"/>
      <c r="QEX53" s="297"/>
      <c r="QEY53" s="297"/>
      <c r="QEZ53" s="297"/>
      <c r="QFA53" s="297"/>
      <c r="QFB53" s="297"/>
      <c r="QFC53" s="297"/>
      <c r="QFD53" s="297"/>
      <c r="QFE53" s="297"/>
      <c r="QFF53" s="297"/>
      <c r="QFG53" s="297"/>
      <c r="QFH53" s="297"/>
      <c r="QFI53" s="297"/>
      <c r="QFJ53" s="297"/>
      <c r="QFK53" s="297"/>
      <c r="QFL53" s="297"/>
      <c r="QFM53" s="297"/>
      <c r="QFN53" s="297"/>
      <c r="QFO53" s="297"/>
      <c r="QFP53" s="297"/>
      <c r="QFQ53" s="297"/>
      <c r="QFR53" s="297"/>
      <c r="QFS53" s="297"/>
      <c r="QFT53" s="297"/>
      <c r="QFU53" s="297"/>
      <c r="QFV53" s="297"/>
      <c r="QFW53" s="297"/>
      <c r="QFX53" s="297"/>
      <c r="QFY53" s="297"/>
      <c r="QFZ53" s="297"/>
      <c r="QGA53" s="297"/>
      <c r="QGB53" s="297"/>
      <c r="QGC53" s="297"/>
      <c r="QGD53" s="297"/>
      <c r="QGE53" s="297"/>
      <c r="QGF53" s="297"/>
      <c r="QGG53" s="297"/>
      <c r="QGH53" s="297"/>
      <c r="QGI53" s="297"/>
      <c r="QGJ53" s="297"/>
      <c r="QGK53" s="297"/>
      <c r="QGL53" s="297"/>
      <c r="QGM53" s="297"/>
      <c r="QGN53" s="297"/>
      <c r="QGO53" s="297"/>
      <c r="QGP53" s="297"/>
      <c r="QGQ53" s="297"/>
      <c r="QGR53" s="297"/>
      <c r="QGS53" s="297"/>
      <c r="QGT53" s="297"/>
      <c r="QGU53" s="297"/>
      <c r="QGV53" s="297"/>
      <c r="QGW53" s="297"/>
      <c r="QGX53" s="297"/>
      <c r="QGY53" s="297"/>
      <c r="QGZ53" s="297"/>
      <c r="QHA53" s="297"/>
      <c r="QHB53" s="297"/>
      <c r="QHC53" s="297"/>
      <c r="QHD53" s="297"/>
      <c r="QHE53" s="297"/>
      <c r="QHF53" s="297"/>
      <c r="QHG53" s="297"/>
      <c r="QHH53" s="297"/>
      <c r="QHI53" s="297"/>
      <c r="QHJ53" s="297"/>
      <c r="QHK53" s="297"/>
      <c r="QHL53" s="297"/>
      <c r="QHM53" s="297"/>
      <c r="QHN53" s="297"/>
      <c r="QHO53" s="297"/>
      <c r="QHP53" s="297"/>
      <c r="QHQ53" s="297"/>
      <c r="QHR53" s="297"/>
      <c r="QHS53" s="297"/>
      <c r="QHT53" s="297"/>
      <c r="QHU53" s="297"/>
      <c r="QHV53" s="297"/>
      <c r="QHW53" s="297"/>
      <c r="QHX53" s="297"/>
      <c r="QHY53" s="297"/>
      <c r="QHZ53" s="297"/>
      <c r="QIA53" s="297"/>
      <c r="QIB53" s="297"/>
      <c r="QIC53" s="297"/>
      <c r="QID53" s="297"/>
      <c r="QIE53" s="297"/>
      <c r="QIF53" s="297"/>
      <c r="QIG53" s="297"/>
      <c r="QIH53" s="297"/>
      <c r="QII53" s="297"/>
      <c r="QIJ53" s="297"/>
      <c r="QIK53" s="297"/>
      <c r="QIL53" s="297"/>
      <c r="QIM53" s="297"/>
      <c r="QIN53" s="297"/>
      <c r="QIO53" s="297"/>
      <c r="QIP53" s="297"/>
      <c r="QIQ53" s="297"/>
      <c r="QIR53" s="297"/>
      <c r="QIS53" s="297"/>
      <c r="QIT53" s="297"/>
      <c r="QIU53" s="297"/>
      <c r="QIV53" s="297"/>
      <c r="QIW53" s="297"/>
      <c r="QIX53" s="297"/>
      <c r="QIY53" s="297"/>
      <c r="QIZ53" s="297"/>
      <c r="QJA53" s="297"/>
      <c r="QJB53" s="297"/>
      <c r="QJC53" s="297"/>
      <c r="QJD53" s="297"/>
      <c r="QJE53" s="297"/>
      <c r="QJF53" s="297"/>
      <c r="QJG53" s="297"/>
      <c r="QJH53" s="297"/>
      <c r="QJI53" s="297"/>
      <c r="QJJ53" s="297"/>
      <c r="QJK53" s="297"/>
      <c r="QJL53" s="297"/>
      <c r="QJM53" s="297"/>
      <c r="QJN53" s="297"/>
      <c r="QJO53" s="297"/>
      <c r="QJP53" s="297"/>
      <c r="QJQ53" s="297"/>
      <c r="QJR53" s="297"/>
      <c r="QJS53" s="297"/>
      <c r="QJT53" s="297"/>
      <c r="QJU53" s="297"/>
      <c r="QJV53" s="297"/>
      <c r="QJW53" s="297"/>
      <c r="QJX53" s="297"/>
      <c r="QJY53" s="297"/>
      <c r="QJZ53" s="297"/>
      <c r="QKA53" s="297"/>
      <c r="QKB53" s="297"/>
      <c r="QKC53" s="297"/>
      <c r="QKD53" s="297"/>
      <c r="QKE53" s="297"/>
      <c r="QKF53" s="297"/>
      <c r="QKG53" s="297"/>
      <c r="QKH53" s="297"/>
      <c r="QKI53" s="297"/>
      <c r="QKJ53" s="297"/>
      <c r="QKK53" s="297"/>
      <c r="QKL53" s="297"/>
      <c r="QKM53" s="297"/>
      <c r="QKN53" s="297"/>
      <c r="QKO53" s="297"/>
      <c r="QKP53" s="297"/>
      <c r="QKQ53" s="297"/>
      <c r="QKR53" s="297"/>
      <c r="QKS53" s="297"/>
      <c r="QKT53" s="297"/>
      <c r="QKU53" s="297"/>
      <c r="QKV53" s="297"/>
      <c r="QKW53" s="297"/>
      <c r="QKX53" s="297"/>
      <c r="QKY53" s="297"/>
      <c r="QKZ53" s="297"/>
      <c r="QLA53" s="297"/>
      <c r="QLB53" s="297"/>
      <c r="QLC53" s="297"/>
      <c r="QLD53" s="297"/>
      <c r="QLE53" s="297"/>
      <c r="QLF53" s="297"/>
      <c r="QLG53" s="297"/>
      <c r="QLH53" s="297"/>
      <c r="QLI53" s="297"/>
      <c r="QLJ53" s="297"/>
      <c r="QLK53" s="297"/>
      <c r="QLL53" s="297"/>
      <c r="QLM53" s="297"/>
      <c r="QLN53" s="297"/>
      <c r="QLO53" s="297"/>
      <c r="QLP53" s="297"/>
      <c r="QLQ53" s="297"/>
      <c r="QLR53" s="297"/>
      <c r="QLS53" s="297"/>
      <c r="QLT53" s="297"/>
      <c r="QLU53" s="297"/>
      <c r="QLV53" s="297"/>
      <c r="QLW53" s="297"/>
      <c r="QLX53" s="297"/>
      <c r="QLY53" s="297"/>
      <c r="QLZ53" s="297"/>
      <c r="QMA53" s="297"/>
      <c r="QMB53" s="297"/>
      <c r="QMC53" s="297"/>
      <c r="QMD53" s="297"/>
      <c r="QME53" s="297"/>
      <c r="QMF53" s="297"/>
      <c r="QMG53" s="297"/>
      <c r="QMH53" s="297"/>
      <c r="QMI53" s="297"/>
      <c r="QMJ53" s="297"/>
      <c r="QMK53" s="297"/>
      <c r="QML53" s="297"/>
      <c r="QMM53" s="297"/>
      <c r="QMN53" s="297"/>
      <c r="QMO53" s="297"/>
      <c r="QMP53" s="297"/>
      <c r="QMQ53" s="297"/>
      <c r="QMR53" s="297"/>
      <c r="QMS53" s="297"/>
      <c r="QMT53" s="297"/>
      <c r="QMU53" s="297"/>
      <c r="QMV53" s="297"/>
      <c r="QMW53" s="297"/>
      <c r="QMX53" s="297"/>
      <c r="QMY53" s="297"/>
      <c r="QMZ53" s="297"/>
      <c r="QNA53" s="297"/>
      <c r="QNB53" s="297"/>
      <c r="QNC53" s="297"/>
      <c r="QND53" s="297"/>
      <c r="QNE53" s="297"/>
      <c r="QNF53" s="297"/>
      <c r="QNG53" s="297"/>
      <c r="QNH53" s="297"/>
      <c r="QNI53" s="297"/>
      <c r="QNJ53" s="297"/>
      <c r="QNK53" s="297"/>
      <c r="QNL53" s="297"/>
      <c r="QNM53" s="297"/>
      <c r="QNN53" s="297"/>
      <c r="QNO53" s="297"/>
      <c r="QNP53" s="297"/>
      <c r="QNQ53" s="297"/>
      <c r="QNR53" s="297"/>
      <c r="QNS53" s="297"/>
      <c r="QNT53" s="297"/>
      <c r="QNU53" s="297"/>
      <c r="QNV53" s="297"/>
      <c r="QNW53" s="297"/>
      <c r="QNX53" s="297"/>
      <c r="QNY53" s="297"/>
      <c r="QNZ53" s="297"/>
      <c r="QOA53" s="297"/>
      <c r="QOB53" s="297"/>
      <c r="QOC53" s="297"/>
      <c r="QOD53" s="297"/>
      <c r="QOE53" s="297"/>
      <c r="QOF53" s="297"/>
      <c r="QOG53" s="297"/>
      <c r="QOH53" s="297"/>
      <c r="QOI53" s="297"/>
      <c r="QOJ53" s="297"/>
      <c r="QOK53" s="297"/>
      <c r="QOL53" s="297"/>
      <c r="QOM53" s="297"/>
      <c r="QON53" s="297"/>
      <c r="QOO53" s="297"/>
      <c r="QOP53" s="297"/>
      <c r="QOQ53" s="297"/>
      <c r="QOR53" s="297"/>
      <c r="QOS53" s="297"/>
      <c r="QOT53" s="297"/>
      <c r="QOU53" s="297"/>
      <c r="QOV53" s="297"/>
      <c r="QOW53" s="297"/>
      <c r="QOX53" s="297"/>
      <c r="QOY53" s="297"/>
      <c r="QOZ53" s="297"/>
      <c r="QPA53" s="297"/>
      <c r="QPB53" s="297"/>
      <c r="QPC53" s="297"/>
      <c r="QPD53" s="297"/>
      <c r="QPE53" s="297"/>
      <c r="QPF53" s="297"/>
      <c r="QPG53" s="297"/>
      <c r="QPH53" s="297"/>
      <c r="QPI53" s="297"/>
      <c r="QPJ53" s="297"/>
      <c r="QPK53" s="297"/>
      <c r="QPL53" s="297"/>
      <c r="QPM53" s="297"/>
      <c r="QPN53" s="297"/>
      <c r="QPO53" s="297"/>
      <c r="QPP53" s="297"/>
      <c r="QPQ53" s="297"/>
      <c r="QPR53" s="297"/>
      <c r="QPS53" s="297"/>
      <c r="QPT53" s="297"/>
      <c r="QPU53" s="297"/>
      <c r="QPV53" s="297"/>
      <c r="QPW53" s="297"/>
      <c r="QPX53" s="297"/>
      <c r="QPY53" s="297"/>
      <c r="QPZ53" s="297"/>
      <c r="QQA53" s="297"/>
      <c r="QQB53" s="297"/>
      <c r="QQC53" s="297"/>
      <c r="QQD53" s="297"/>
      <c r="QQE53" s="297"/>
      <c r="QQF53" s="297"/>
      <c r="QQG53" s="297"/>
      <c r="QQH53" s="297"/>
      <c r="QQI53" s="297"/>
      <c r="QQJ53" s="297"/>
      <c r="QQK53" s="297"/>
      <c r="QQL53" s="297"/>
      <c r="QQM53" s="297"/>
      <c r="QQN53" s="297"/>
      <c r="QQO53" s="297"/>
      <c r="QQP53" s="297"/>
      <c r="QQQ53" s="297"/>
      <c r="QQR53" s="297"/>
      <c r="QQS53" s="297"/>
      <c r="QQT53" s="297"/>
      <c r="QQU53" s="297"/>
      <c r="QQV53" s="297"/>
      <c r="QQW53" s="297"/>
      <c r="QQX53" s="297"/>
      <c r="QQY53" s="297"/>
      <c r="QQZ53" s="297"/>
      <c r="QRA53" s="297"/>
      <c r="QRB53" s="297"/>
      <c r="QRC53" s="297"/>
      <c r="QRD53" s="297"/>
      <c r="QRE53" s="297"/>
      <c r="QRF53" s="297"/>
      <c r="QRG53" s="297"/>
      <c r="QRH53" s="297"/>
      <c r="QRI53" s="297"/>
      <c r="QRJ53" s="297"/>
      <c r="QRK53" s="297"/>
      <c r="QRL53" s="297"/>
      <c r="QRM53" s="297"/>
      <c r="QRN53" s="297"/>
      <c r="QRO53" s="297"/>
      <c r="QRP53" s="297"/>
      <c r="QRQ53" s="297"/>
      <c r="QRR53" s="297"/>
      <c r="QRS53" s="297"/>
      <c r="QRT53" s="297"/>
      <c r="QRU53" s="297"/>
      <c r="QRV53" s="297"/>
      <c r="QRW53" s="297"/>
      <c r="QRX53" s="297"/>
      <c r="QRY53" s="297"/>
      <c r="QRZ53" s="297"/>
      <c r="QSA53" s="297"/>
      <c r="QSB53" s="297"/>
      <c r="QSC53" s="297"/>
      <c r="QSD53" s="297"/>
      <c r="QSE53" s="297"/>
      <c r="QSF53" s="297"/>
      <c r="QSG53" s="297"/>
      <c r="QSH53" s="297"/>
      <c r="QSI53" s="297"/>
      <c r="QSJ53" s="297"/>
      <c r="QSK53" s="297"/>
      <c r="QSL53" s="297"/>
      <c r="QSM53" s="297"/>
      <c r="QSN53" s="297"/>
      <c r="QSO53" s="297"/>
      <c r="QSP53" s="297"/>
      <c r="QSQ53" s="297"/>
      <c r="QSR53" s="297"/>
      <c r="QSS53" s="297"/>
      <c r="QST53" s="297"/>
      <c r="QSU53" s="297"/>
      <c r="QSV53" s="297"/>
      <c r="QSW53" s="297"/>
      <c r="QSX53" s="297"/>
      <c r="QSY53" s="297"/>
      <c r="QSZ53" s="297"/>
      <c r="QTA53" s="297"/>
      <c r="QTB53" s="297"/>
      <c r="QTC53" s="297"/>
      <c r="QTD53" s="297"/>
      <c r="QTE53" s="297"/>
      <c r="QTF53" s="297"/>
      <c r="QTG53" s="297"/>
      <c r="QTH53" s="297"/>
      <c r="QTI53" s="297"/>
      <c r="QTJ53" s="297"/>
      <c r="QTK53" s="297"/>
      <c r="QTL53" s="297"/>
      <c r="QTM53" s="297"/>
      <c r="QTN53" s="297"/>
      <c r="QTO53" s="297"/>
      <c r="QTP53" s="297"/>
      <c r="QTQ53" s="297"/>
      <c r="QTR53" s="297"/>
      <c r="QTS53" s="297"/>
      <c r="QTT53" s="297"/>
      <c r="QTU53" s="297"/>
      <c r="QTV53" s="297"/>
      <c r="QTW53" s="297"/>
      <c r="QTX53" s="297"/>
      <c r="QTY53" s="297"/>
      <c r="QTZ53" s="297"/>
      <c r="QUA53" s="297"/>
      <c r="QUB53" s="297"/>
      <c r="QUC53" s="297"/>
      <c r="QUD53" s="297"/>
      <c r="QUE53" s="297"/>
      <c r="QUF53" s="297"/>
      <c r="QUG53" s="297"/>
      <c r="QUH53" s="297"/>
      <c r="QUI53" s="297"/>
      <c r="QUJ53" s="297"/>
      <c r="QUK53" s="297"/>
      <c r="QUL53" s="297"/>
      <c r="QUM53" s="297"/>
      <c r="QUN53" s="297"/>
      <c r="QUO53" s="297"/>
      <c r="QUP53" s="297"/>
      <c r="QUQ53" s="297"/>
      <c r="QUR53" s="297"/>
      <c r="QUS53" s="297"/>
      <c r="QUT53" s="297"/>
      <c r="QUU53" s="297"/>
      <c r="QUV53" s="297"/>
      <c r="QUW53" s="297"/>
      <c r="QUX53" s="297"/>
      <c r="QUY53" s="297"/>
      <c r="QUZ53" s="297"/>
      <c r="QVA53" s="297"/>
      <c r="QVB53" s="297"/>
      <c r="QVC53" s="297"/>
      <c r="QVD53" s="297"/>
      <c r="QVE53" s="297"/>
      <c r="QVF53" s="297"/>
      <c r="QVG53" s="297"/>
      <c r="QVH53" s="297"/>
      <c r="QVI53" s="297"/>
      <c r="QVJ53" s="297"/>
      <c r="QVK53" s="297"/>
      <c r="QVL53" s="297"/>
      <c r="QVM53" s="297"/>
      <c r="QVN53" s="297"/>
      <c r="QVO53" s="297"/>
      <c r="QVP53" s="297"/>
      <c r="QVQ53" s="297"/>
      <c r="QVR53" s="297"/>
      <c r="QVS53" s="297"/>
      <c r="QVT53" s="297"/>
      <c r="QVU53" s="297"/>
      <c r="QVV53" s="297"/>
      <c r="QVW53" s="297"/>
      <c r="QVX53" s="297"/>
      <c r="QVY53" s="297"/>
      <c r="QVZ53" s="297"/>
      <c r="QWA53" s="297"/>
      <c r="QWB53" s="297"/>
      <c r="QWC53" s="297"/>
      <c r="QWD53" s="297"/>
      <c r="QWE53" s="297"/>
      <c r="QWF53" s="297"/>
      <c r="QWG53" s="297"/>
      <c r="QWH53" s="297"/>
      <c r="QWI53" s="297"/>
      <c r="QWJ53" s="297"/>
      <c r="QWK53" s="297"/>
      <c r="QWL53" s="297"/>
      <c r="QWM53" s="297"/>
      <c r="QWN53" s="297"/>
      <c r="QWO53" s="297"/>
      <c r="QWP53" s="297"/>
      <c r="QWQ53" s="297"/>
      <c r="QWR53" s="297"/>
      <c r="QWS53" s="297"/>
      <c r="QWT53" s="297"/>
      <c r="QWU53" s="297"/>
      <c r="QWV53" s="297"/>
      <c r="QWW53" s="297"/>
      <c r="QWX53" s="297"/>
      <c r="QWY53" s="297"/>
      <c r="QWZ53" s="297"/>
      <c r="QXA53" s="297"/>
      <c r="QXB53" s="297"/>
      <c r="QXC53" s="297"/>
      <c r="QXD53" s="297"/>
      <c r="QXE53" s="297"/>
      <c r="QXF53" s="297"/>
      <c r="QXG53" s="297"/>
      <c r="QXH53" s="297"/>
      <c r="QXI53" s="297"/>
      <c r="QXJ53" s="297"/>
      <c r="QXK53" s="297"/>
      <c r="QXL53" s="297"/>
      <c r="QXM53" s="297"/>
      <c r="QXN53" s="297"/>
      <c r="QXO53" s="297"/>
      <c r="QXP53" s="297"/>
      <c r="QXQ53" s="297"/>
      <c r="QXR53" s="297"/>
      <c r="QXS53" s="297"/>
      <c r="QXT53" s="297"/>
      <c r="QXU53" s="297"/>
      <c r="QXV53" s="297"/>
      <c r="QXW53" s="297"/>
      <c r="QXX53" s="297"/>
      <c r="QXY53" s="297"/>
      <c r="QXZ53" s="297"/>
      <c r="QYA53" s="297"/>
      <c r="QYB53" s="297"/>
      <c r="QYC53" s="297"/>
      <c r="QYD53" s="297"/>
      <c r="QYE53" s="297"/>
      <c r="QYF53" s="297"/>
      <c r="QYG53" s="297"/>
      <c r="QYH53" s="297"/>
      <c r="QYI53" s="297"/>
      <c r="QYJ53" s="297"/>
      <c r="QYK53" s="297"/>
      <c r="QYL53" s="297"/>
      <c r="QYM53" s="297"/>
      <c r="QYN53" s="297"/>
      <c r="QYO53" s="297"/>
      <c r="QYP53" s="297"/>
      <c r="QYQ53" s="297"/>
      <c r="QYR53" s="297"/>
      <c r="QYS53" s="297"/>
      <c r="QYT53" s="297"/>
      <c r="QYU53" s="297"/>
      <c r="QYV53" s="297"/>
      <c r="QYW53" s="297"/>
      <c r="QYX53" s="297"/>
      <c r="QYY53" s="297"/>
      <c r="QYZ53" s="297"/>
      <c r="QZA53" s="297"/>
      <c r="QZB53" s="297"/>
      <c r="QZC53" s="297"/>
      <c r="QZD53" s="297"/>
      <c r="QZE53" s="297"/>
      <c r="QZF53" s="297"/>
      <c r="QZG53" s="297"/>
      <c r="QZH53" s="297"/>
      <c r="QZI53" s="297"/>
      <c r="QZJ53" s="297"/>
      <c r="QZK53" s="297"/>
      <c r="QZL53" s="297"/>
      <c r="QZM53" s="297"/>
      <c r="QZN53" s="297"/>
      <c r="QZO53" s="297"/>
      <c r="QZP53" s="297"/>
      <c r="QZQ53" s="297"/>
      <c r="QZR53" s="297"/>
      <c r="QZS53" s="297"/>
      <c r="QZT53" s="297"/>
      <c r="QZU53" s="297"/>
      <c r="QZV53" s="297"/>
      <c r="QZW53" s="297"/>
      <c r="QZX53" s="297"/>
      <c r="QZY53" s="297"/>
      <c r="QZZ53" s="297"/>
      <c r="RAA53" s="297"/>
      <c r="RAB53" s="297"/>
      <c r="RAC53" s="297"/>
      <c r="RAD53" s="297"/>
      <c r="RAE53" s="297"/>
      <c r="RAF53" s="297"/>
      <c r="RAG53" s="297"/>
      <c r="RAH53" s="297"/>
      <c r="RAI53" s="297"/>
      <c r="RAJ53" s="297"/>
      <c r="RAK53" s="297"/>
      <c r="RAL53" s="297"/>
      <c r="RAM53" s="297"/>
      <c r="RAN53" s="297"/>
      <c r="RAO53" s="297"/>
      <c r="RAP53" s="297"/>
      <c r="RAQ53" s="297"/>
      <c r="RAR53" s="297"/>
      <c r="RAS53" s="297"/>
      <c r="RAT53" s="297"/>
      <c r="RAU53" s="297"/>
      <c r="RAV53" s="297"/>
      <c r="RAW53" s="297"/>
      <c r="RAX53" s="297"/>
      <c r="RAY53" s="297"/>
      <c r="RAZ53" s="297"/>
      <c r="RBA53" s="297"/>
      <c r="RBB53" s="297"/>
      <c r="RBC53" s="297"/>
      <c r="RBD53" s="297"/>
      <c r="RBE53" s="297"/>
      <c r="RBF53" s="297"/>
      <c r="RBG53" s="297"/>
      <c r="RBH53" s="297"/>
      <c r="RBI53" s="297"/>
      <c r="RBJ53" s="297"/>
      <c r="RBK53" s="297"/>
      <c r="RBL53" s="297"/>
      <c r="RBM53" s="297"/>
      <c r="RBN53" s="297"/>
      <c r="RBO53" s="297"/>
      <c r="RBP53" s="297"/>
      <c r="RBQ53" s="297"/>
      <c r="RBR53" s="297"/>
      <c r="RBS53" s="297"/>
      <c r="RBT53" s="297"/>
      <c r="RBU53" s="297"/>
      <c r="RBV53" s="297"/>
      <c r="RBW53" s="297"/>
      <c r="RBX53" s="297"/>
      <c r="RBY53" s="297"/>
      <c r="RBZ53" s="297"/>
      <c r="RCA53" s="297"/>
      <c r="RCB53" s="297"/>
      <c r="RCC53" s="297"/>
      <c r="RCD53" s="297"/>
      <c r="RCE53" s="297"/>
      <c r="RCF53" s="297"/>
      <c r="RCG53" s="297"/>
      <c r="RCH53" s="297"/>
      <c r="RCI53" s="297"/>
      <c r="RCJ53" s="297"/>
      <c r="RCK53" s="297"/>
      <c r="RCL53" s="297"/>
      <c r="RCM53" s="297"/>
      <c r="RCN53" s="297"/>
      <c r="RCO53" s="297"/>
      <c r="RCP53" s="297"/>
      <c r="RCQ53" s="297"/>
      <c r="RCR53" s="297"/>
      <c r="RCS53" s="297"/>
      <c r="RCT53" s="297"/>
      <c r="RCU53" s="297"/>
      <c r="RCV53" s="297"/>
      <c r="RCW53" s="297"/>
      <c r="RCX53" s="297"/>
      <c r="RCY53" s="297"/>
      <c r="RCZ53" s="297"/>
      <c r="RDA53" s="297"/>
      <c r="RDB53" s="297"/>
      <c r="RDC53" s="297"/>
      <c r="RDD53" s="297"/>
      <c r="RDE53" s="297"/>
      <c r="RDF53" s="297"/>
      <c r="RDG53" s="297"/>
      <c r="RDH53" s="297"/>
      <c r="RDI53" s="297"/>
      <c r="RDJ53" s="297"/>
      <c r="RDK53" s="297"/>
      <c r="RDL53" s="297"/>
      <c r="RDM53" s="297"/>
      <c r="RDN53" s="297"/>
      <c r="RDO53" s="297"/>
      <c r="RDP53" s="297"/>
      <c r="RDQ53" s="297"/>
      <c r="RDR53" s="297"/>
      <c r="RDS53" s="297"/>
      <c r="RDT53" s="297"/>
      <c r="RDU53" s="297"/>
      <c r="RDV53" s="297"/>
      <c r="RDW53" s="297"/>
      <c r="RDX53" s="297"/>
      <c r="RDY53" s="297"/>
      <c r="RDZ53" s="297"/>
      <c r="REA53" s="297"/>
      <c r="REB53" s="297"/>
      <c r="REC53" s="297"/>
      <c r="RED53" s="297"/>
      <c r="REE53" s="297"/>
      <c r="REF53" s="297"/>
      <c r="REG53" s="297"/>
      <c r="REH53" s="297"/>
      <c r="REI53" s="297"/>
      <c r="REJ53" s="297"/>
      <c r="REK53" s="297"/>
      <c r="REL53" s="297"/>
      <c r="REM53" s="297"/>
      <c r="REN53" s="297"/>
      <c r="REO53" s="297"/>
      <c r="REP53" s="297"/>
      <c r="REQ53" s="297"/>
      <c r="RER53" s="297"/>
      <c r="RES53" s="297"/>
      <c r="RET53" s="297"/>
      <c r="REU53" s="297"/>
      <c r="REV53" s="297"/>
      <c r="REW53" s="297"/>
      <c r="REX53" s="297"/>
      <c r="REY53" s="297"/>
      <c r="REZ53" s="297"/>
      <c r="RFA53" s="297"/>
      <c r="RFB53" s="297"/>
      <c r="RFC53" s="297"/>
      <c r="RFD53" s="297"/>
      <c r="RFE53" s="297"/>
      <c r="RFF53" s="297"/>
      <c r="RFG53" s="297"/>
      <c r="RFH53" s="297"/>
      <c r="RFI53" s="297"/>
      <c r="RFJ53" s="297"/>
      <c r="RFK53" s="297"/>
      <c r="RFL53" s="297"/>
      <c r="RFM53" s="297"/>
      <c r="RFN53" s="297"/>
      <c r="RFO53" s="297"/>
      <c r="RFP53" s="297"/>
      <c r="RFQ53" s="297"/>
      <c r="RFR53" s="297"/>
      <c r="RFS53" s="297"/>
      <c r="RFT53" s="297"/>
      <c r="RFU53" s="297"/>
      <c r="RFV53" s="297"/>
      <c r="RFW53" s="297"/>
      <c r="RFX53" s="297"/>
      <c r="RFY53" s="297"/>
      <c r="RFZ53" s="297"/>
      <c r="RGA53" s="297"/>
      <c r="RGB53" s="297"/>
      <c r="RGC53" s="297"/>
      <c r="RGD53" s="297"/>
      <c r="RGE53" s="297"/>
      <c r="RGF53" s="297"/>
      <c r="RGG53" s="297"/>
      <c r="RGH53" s="297"/>
      <c r="RGI53" s="297"/>
      <c r="RGJ53" s="297"/>
      <c r="RGK53" s="297"/>
      <c r="RGL53" s="297"/>
      <c r="RGM53" s="297"/>
      <c r="RGN53" s="297"/>
      <c r="RGO53" s="297"/>
      <c r="RGP53" s="297"/>
      <c r="RGQ53" s="297"/>
      <c r="RGR53" s="297"/>
      <c r="RGS53" s="297"/>
      <c r="RGT53" s="297"/>
      <c r="RGU53" s="297"/>
      <c r="RGV53" s="297"/>
      <c r="RGW53" s="297"/>
      <c r="RGX53" s="297"/>
      <c r="RGY53" s="297"/>
      <c r="RGZ53" s="297"/>
      <c r="RHA53" s="297"/>
      <c r="RHB53" s="297"/>
      <c r="RHC53" s="297"/>
      <c r="RHD53" s="297"/>
      <c r="RHE53" s="297"/>
      <c r="RHF53" s="297"/>
      <c r="RHG53" s="297"/>
      <c r="RHH53" s="297"/>
      <c r="RHI53" s="297"/>
      <c r="RHJ53" s="297"/>
      <c r="RHK53" s="297"/>
      <c r="RHL53" s="297"/>
      <c r="RHM53" s="297"/>
      <c r="RHN53" s="297"/>
      <c r="RHO53" s="297"/>
      <c r="RHP53" s="297"/>
      <c r="RHQ53" s="297"/>
      <c r="RHR53" s="297"/>
      <c r="RHS53" s="297"/>
      <c r="RHT53" s="297"/>
      <c r="RHU53" s="297"/>
      <c r="RHV53" s="297"/>
      <c r="RHW53" s="297"/>
      <c r="RHX53" s="297"/>
      <c r="RHY53" s="297"/>
      <c r="RHZ53" s="297"/>
      <c r="RIA53" s="297"/>
      <c r="RIB53" s="297"/>
      <c r="RIC53" s="297"/>
      <c r="RID53" s="297"/>
      <c r="RIE53" s="297"/>
      <c r="RIF53" s="297"/>
      <c r="RIG53" s="297"/>
      <c r="RIH53" s="297"/>
      <c r="RII53" s="297"/>
      <c r="RIJ53" s="297"/>
      <c r="RIK53" s="297"/>
      <c r="RIL53" s="297"/>
      <c r="RIM53" s="297"/>
      <c r="RIN53" s="297"/>
      <c r="RIO53" s="297"/>
      <c r="RIP53" s="297"/>
      <c r="RIQ53" s="297"/>
      <c r="RIR53" s="297"/>
      <c r="RIS53" s="297"/>
      <c r="RIT53" s="297"/>
      <c r="RIU53" s="297"/>
      <c r="RIV53" s="297"/>
      <c r="RIW53" s="297"/>
      <c r="RIX53" s="297"/>
      <c r="RIY53" s="297"/>
      <c r="RIZ53" s="297"/>
      <c r="RJA53" s="297"/>
      <c r="RJB53" s="297"/>
      <c r="RJC53" s="297"/>
      <c r="RJD53" s="297"/>
      <c r="RJE53" s="297"/>
      <c r="RJF53" s="297"/>
      <c r="RJG53" s="297"/>
      <c r="RJH53" s="297"/>
      <c r="RJI53" s="297"/>
      <c r="RJJ53" s="297"/>
      <c r="RJK53" s="297"/>
      <c r="RJL53" s="297"/>
      <c r="RJM53" s="297"/>
      <c r="RJN53" s="297"/>
      <c r="RJO53" s="297"/>
      <c r="RJP53" s="297"/>
      <c r="RJQ53" s="297"/>
      <c r="RJR53" s="297"/>
      <c r="RJS53" s="297"/>
      <c r="RJT53" s="297"/>
      <c r="RJU53" s="297"/>
      <c r="RJV53" s="297"/>
      <c r="RJW53" s="297"/>
      <c r="RJX53" s="297"/>
      <c r="RJY53" s="297"/>
      <c r="RJZ53" s="297"/>
      <c r="RKA53" s="297"/>
      <c r="RKB53" s="297"/>
      <c r="RKC53" s="297"/>
      <c r="RKD53" s="297"/>
      <c r="RKE53" s="297"/>
      <c r="RKF53" s="297"/>
      <c r="RKG53" s="297"/>
      <c r="RKH53" s="297"/>
      <c r="RKI53" s="297"/>
      <c r="RKJ53" s="297"/>
      <c r="RKK53" s="297"/>
      <c r="RKL53" s="297"/>
      <c r="RKM53" s="297"/>
      <c r="RKN53" s="297"/>
      <c r="RKO53" s="297"/>
      <c r="RKP53" s="297"/>
      <c r="RKQ53" s="297"/>
      <c r="RKR53" s="297"/>
      <c r="RKS53" s="297"/>
      <c r="RKT53" s="297"/>
      <c r="RKU53" s="297"/>
      <c r="RKV53" s="297"/>
      <c r="RKW53" s="297"/>
      <c r="RKX53" s="297"/>
      <c r="RKY53" s="297"/>
      <c r="RKZ53" s="297"/>
      <c r="RLA53" s="297"/>
      <c r="RLB53" s="297"/>
      <c r="RLC53" s="297"/>
      <c r="RLD53" s="297"/>
      <c r="RLE53" s="297"/>
      <c r="RLF53" s="297"/>
      <c r="RLG53" s="297"/>
      <c r="RLH53" s="297"/>
      <c r="RLI53" s="297"/>
      <c r="RLJ53" s="297"/>
      <c r="RLK53" s="297"/>
      <c r="RLL53" s="297"/>
      <c r="RLM53" s="297"/>
      <c r="RLN53" s="297"/>
      <c r="RLO53" s="297"/>
      <c r="RLP53" s="297"/>
      <c r="RLQ53" s="297"/>
      <c r="RLR53" s="297"/>
      <c r="RLS53" s="297"/>
      <c r="RLT53" s="297"/>
      <c r="RLU53" s="297"/>
      <c r="RLV53" s="297"/>
      <c r="RLW53" s="297"/>
      <c r="RLX53" s="297"/>
      <c r="RLY53" s="297"/>
      <c r="RLZ53" s="297"/>
      <c r="RMA53" s="297"/>
      <c r="RMB53" s="297"/>
      <c r="RMC53" s="297"/>
      <c r="RMD53" s="297"/>
      <c r="RME53" s="297"/>
      <c r="RMF53" s="297"/>
      <c r="RMG53" s="297"/>
      <c r="RMH53" s="297"/>
      <c r="RMI53" s="297"/>
      <c r="RMJ53" s="297"/>
      <c r="RMK53" s="297"/>
      <c r="RML53" s="297"/>
      <c r="RMM53" s="297"/>
      <c r="RMN53" s="297"/>
      <c r="RMO53" s="297"/>
      <c r="RMP53" s="297"/>
      <c r="RMQ53" s="297"/>
      <c r="RMR53" s="297"/>
      <c r="RMS53" s="297"/>
      <c r="RMT53" s="297"/>
      <c r="RMU53" s="297"/>
      <c r="RMV53" s="297"/>
      <c r="RMW53" s="297"/>
      <c r="RMX53" s="297"/>
      <c r="RMY53" s="297"/>
      <c r="RMZ53" s="297"/>
      <c r="RNA53" s="297"/>
      <c r="RNB53" s="297"/>
      <c r="RNC53" s="297"/>
      <c r="RND53" s="297"/>
      <c r="RNE53" s="297"/>
      <c r="RNF53" s="297"/>
      <c r="RNG53" s="297"/>
      <c r="RNH53" s="297"/>
      <c r="RNI53" s="297"/>
      <c r="RNJ53" s="297"/>
      <c r="RNK53" s="297"/>
      <c r="RNL53" s="297"/>
      <c r="RNM53" s="297"/>
      <c r="RNN53" s="297"/>
      <c r="RNO53" s="297"/>
      <c r="RNP53" s="297"/>
      <c r="RNQ53" s="297"/>
      <c r="RNR53" s="297"/>
      <c r="RNS53" s="297"/>
      <c r="RNT53" s="297"/>
      <c r="RNU53" s="297"/>
      <c r="RNV53" s="297"/>
      <c r="RNW53" s="297"/>
      <c r="RNX53" s="297"/>
      <c r="RNY53" s="297"/>
      <c r="RNZ53" s="297"/>
      <c r="ROA53" s="297"/>
      <c r="ROB53" s="297"/>
      <c r="ROC53" s="297"/>
      <c r="ROD53" s="297"/>
      <c r="ROE53" s="297"/>
      <c r="ROF53" s="297"/>
      <c r="ROG53" s="297"/>
      <c r="ROH53" s="297"/>
      <c r="ROI53" s="297"/>
      <c r="ROJ53" s="297"/>
      <c r="ROK53" s="297"/>
      <c r="ROL53" s="297"/>
      <c r="ROM53" s="297"/>
      <c r="RON53" s="297"/>
      <c r="ROO53" s="297"/>
      <c r="ROP53" s="297"/>
      <c r="ROQ53" s="297"/>
      <c r="ROR53" s="297"/>
      <c r="ROS53" s="297"/>
      <c r="ROT53" s="297"/>
      <c r="ROU53" s="297"/>
      <c r="ROV53" s="297"/>
      <c r="ROW53" s="297"/>
      <c r="ROX53" s="297"/>
      <c r="ROY53" s="297"/>
      <c r="ROZ53" s="297"/>
      <c r="RPA53" s="297"/>
      <c r="RPB53" s="297"/>
      <c r="RPC53" s="297"/>
      <c r="RPD53" s="297"/>
      <c r="RPE53" s="297"/>
      <c r="RPF53" s="297"/>
      <c r="RPG53" s="297"/>
      <c r="RPH53" s="297"/>
      <c r="RPI53" s="297"/>
      <c r="RPJ53" s="297"/>
      <c r="RPK53" s="297"/>
      <c r="RPL53" s="297"/>
      <c r="RPM53" s="297"/>
      <c r="RPN53" s="297"/>
      <c r="RPO53" s="297"/>
      <c r="RPP53" s="297"/>
      <c r="RPQ53" s="297"/>
      <c r="RPR53" s="297"/>
      <c r="RPS53" s="297"/>
      <c r="RPT53" s="297"/>
      <c r="RPU53" s="297"/>
      <c r="RPV53" s="297"/>
      <c r="RPW53" s="297"/>
      <c r="RPX53" s="297"/>
      <c r="RPY53" s="297"/>
      <c r="RPZ53" s="297"/>
      <c r="RQA53" s="297"/>
      <c r="RQB53" s="297"/>
      <c r="RQC53" s="297"/>
      <c r="RQD53" s="297"/>
      <c r="RQE53" s="297"/>
      <c r="RQF53" s="297"/>
      <c r="RQG53" s="297"/>
      <c r="RQH53" s="297"/>
      <c r="RQI53" s="297"/>
      <c r="RQJ53" s="297"/>
      <c r="RQK53" s="297"/>
      <c r="RQL53" s="297"/>
      <c r="RQM53" s="297"/>
      <c r="RQN53" s="297"/>
      <c r="RQO53" s="297"/>
      <c r="RQP53" s="297"/>
      <c r="RQQ53" s="297"/>
      <c r="RQR53" s="297"/>
      <c r="RQS53" s="297"/>
      <c r="RQT53" s="297"/>
      <c r="RQU53" s="297"/>
      <c r="RQV53" s="297"/>
      <c r="RQW53" s="297"/>
      <c r="RQX53" s="297"/>
      <c r="RQY53" s="297"/>
      <c r="RQZ53" s="297"/>
      <c r="RRA53" s="297"/>
      <c r="RRB53" s="297"/>
      <c r="RRC53" s="297"/>
      <c r="RRD53" s="297"/>
      <c r="RRE53" s="297"/>
      <c r="RRF53" s="297"/>
      <c r="RRG53" s="297"/>
      <c r="RRH53" s="297"/>
      <c r="RRI53" s="297"/>
      <c r="RRJ53" s="297"/>
      <c r="RRK53" s="297"/>
      <c r="RRL53" s="297"/>
      <c r="RRM53" s="297"/>
      <c r="RRN53" s="297"/>
      <c r="RRO53" s="297"/>
      <c r="RRP53" s="297"/>
      <c r="RRQ53" s="297"/>
      <c r="RRR53" s="297"/>
      <c r="RRS53" s="297"/>
      <c r="RRT53" s="297"/>
      <c r="RRU53" s="297"/>
      <c r="RRV53" s="297"/>
      <c r="RRW53" s="297"/>
      <c r="RRX53" s="297"/>
      <c r="RRY53" s="297"/>
      <c r="RRZ53" s="297"/>
      <c r="RSA53" s="297"/>
      <c r="RSB53" s="297"/>
      <c r="RSC53" s="297"/>
      <c r="RSD53" s="297"/>
      <c r="RSE53" s="297"/>
      <c r="RSF53" s="297"/>
      <c r="RSG53" s="297"/>
      <c r="RSH53" s="297"/>
      <c r="RSI53" s="297"/>
      <c r="RSJ53" s="297"/>
      <c r="RSK53" s="297"/>
      <c r="RSL53" s="297"/>
      <c r="RSM53" s="297"/>
      <c r="RSN53" s="297"/>
      <c r="RSO53" s="297"/>
      <c r="RSP53" s="297"/>
      <c r="RSQ53" s="297"/>
      <c r="RSR53" s="297"/>
      <c r="RSS53" s="297"/>
      <c r="RST53" s="297"/>
      <c r="RSU53" s="297"/>
      <c r="RSV53" s="297"/>
      <c r="RSW53" s="297"/>
      <c r="RSX53" s="297"/>
      <c r="RSY53" s="297"/>
      <c r="RSZ53" s="297"/>
      <c r="RTA53" s="297"/>
      <c r="RTB53" s="297"/>
      <c r="RTC53" s="297"/>
      <c r="RTD53" s="297"/>
      <c r="RTE53" s="297"/>
      <c r="RTF53" s="297"/>
      <c r="RTG53" s="297"/>
      <c r="RTH53" s="297"/>
      <c r="RTI53" s="297"/>
      <c r="RTJ53" s="297"/>
      <c r="RTK53" s="297"/>
      <c r="RTL53" s="297"/>
      <c r="RTM53" s="297"/>
      <c r="RTN53" s="297"/>
      <c r="RTO53" s="297"/>
      <c r="RTP53" s="297"/>
      <c r="RTQ53" s="297"/>
      <c r="RTR53" s="297"/>
      <c r="RTS53" s="297"/>
      <c r="RTT53" s="297"/>
      <c r="RTU53" s="297"/>
      <c r="RTV53" s="297"/>
      <c r="RTW53" s="297"/>
      <c r="RTX53" s="297"/>
      <c r="RTY53" s="297"/>
      <c r="RTZ53" s="297"/>
      <c r="RUA53" s="297"/>
      <c r="RUB53" s="297"/>
      <c r="RUC53" s="297"/>
      <c r="RUD53" s="297"/>
      <c r="RUE53" s="297"/>
      <c r="RUF53" s="297"/>
      <c r="RUG53" s="297"/>
      <c r="RUH53" s="297"/>
      <c r="RUI53" s="297"/>
      <c r="RUJ53" s="297"/>
      <c r="RUK53" s="297"/>
      <c r="RUL53" s="297"/>
      <c r="RUM53" s="297"/>
      <c r="RUN53" s="297"/>
      <c r="RUO53" s="297"/>
      <c r="RUP53" s="297"/>
      <c r="RUQ53" s="297"/>
      <c r="RUR53" s="297"/>
      <c r="RUS53" s="297"/>
      <c r="RUT53" s="297"/>
      <c r="RUU53" s="297"/>
      <c r="RUV53" s="297"/>
      <c r="RUW53" s="297"/>
      <c r="RUX53" s="297"/>
      <c r="RUY53" s="297"/>
      <c r="RUZ53" s="297"/>
      <c r="RVA53" s="297"/>
      <c r="RVB53" s="297"/>
      <c r="RVC53" s="297"/>
      <c r="RVD53" s="297"/>
      <c r="RVE53" s="297"/>
      <c r="RVF53" s="297"/>
      <c r="RVG53" s="297"/>
      <c r="RVH53" s="297"/>
      <c r="RVI53" s="297"/>
      <c r="RVJ53" s="297"/>
      <c r="RVK53" s="297"/>
      <c r="RVL53" s="297"/>
      <c r="RVM53" s="297"/>
      <c r="RVN53" s="297"/>
      <c r="RVO53" s="297"/>
      <c r="RVP53" s="297"/>
      <c r="RVQ53" s="297"/>
      <c r="RVR53" s="297"/>
      <c r="RVS53" s="297"/>
      <c r="RVT53" s="297"/>
      <c r="RVU53" s="297"/>
      <c r="RVV53" s="297"/>
      <c r="RVW53" s="297"/>
      <c r="RVX53" s="297"/>
      <c r="RVY53" s="297"/>
      <c r="RVZ53" s="297"/>
      <c r="RWA53" s="297"/>
      <c r="RWB53" s="297"/>
      <c r="RWC53" s="297"/>
      <c r="RWD53" s="297"/>
      <c r="RWE53" s="297"/>
      <c r="RWF53" s="297"/>
      <c r="RWG53" s="297"/>
      <c r="RWH53" s="297"/>
      <c r="RWI53" s="297"/>
      <c r="RWJ53" s="297"/>
      <c r="RWK53" s="297"/>
      <c r="RWL53" s="297"/>
      <c r="RWM53" s="297"/>
      <c r="RWN53" s="297"/>
      <c r="RWO53" s="297"/>
      <c r="RWP53" s="297"/>
      <c r="RWQ53" s="297"/>
      <c r="RWR53" s="297"/>
      <c r="RWS53" s="297"/>
      <c r="RWT53" s="297"/>
      <c r="RWU53" s="297"/>
      <c r="RWV53" s="297"/>
      <c r="RWW53" s="297"/>
      <c r="RWX53" s="297"/>
      <c r="RWY53" s="297"/>
      <c r="RWZ53" s="297"/>
      <c r="RXA53" s="297"/>
      <c r="RXB53" s="297"/>
      <c r="RXC53" s="297"/>
      <c r="RXD53" s="297"/>
      <c r="RXE53" s="297"/>
      <c r="RXF53" s="297"/>
      <c r="RXG53" s="297"/>
      <c r="RXH53" s="297"/>
      <c r="RXI53" s="297"/>
      <c r="RXJ53" s="297"/>
      <c r="RXK53" s="297"/>
      <c r="RXL53" s="297"/>
      <c r="RXM53" s="297"/>
      <c r="RXN53" s="297"/>
      <c r="RXO53" s="297"/>
      <c r="RXP53" s="297"/>
      <c r="RXQ53" s="297"/>
      <c r="RXR53" s="297"/>
      <c r="RXS53" s="297"/>
      <c r="RXT53" s="297"/>
      <c r="RXU53" s="297"/>
      <c r="RXV53" s="297"/>
      <c r="RXW53" s="297"/>
      <c r="RXX53" s="297"/>
      <c r="RXY53" s="297"/>
      <c r="RXZ53" s="297"/>
      <c r="RYA53" s="297"/>
      <c r="RYB53" s="297"/>
      <c r="RYC53" s="297"/>
      <c r="RYD53" s="297"/>
      <c r="RYE53" s="297"/>
      <c r="RYF53" s="297"/>
      <c r="RYG53" s="297"/>
      <c r="RYH53" s="297"/>
      <c r="RYI53" s="297"/>
      <c r="RYJ53" s="297"/>
      <c r="RYK53" s="297"/>
      <c r="RYL53" s="297"/>
      <c r="RYM53" s="297"/>
      <c r="RYN53" s="297"/>
      <c r="RYO53" s="297"/>
      <c r="RYP53" s="297"/>
      <c r="RYQ53" s="297"/>
      <c r="RYR53" s="297"/>
      <c r="RYS53" s="297"/>
      <c r="RYT53" s="297"/>
      <c r="RYU53" s="297"/>
      <c r="RYV53" s="297"/>
      <c r="RYW53" s="297"/>
      <c r="RYX53" s="297"/>
      <c r="RYY53" s="297"/>
      <c r="RYZ53" s="297"/>
      <c r="RZA53" s="297"/>
      <c r="RZB53" s="297"/>
      <c r="RZC53" s="297"/>
      <c r="RZD53" s="297"/>
      <c r="RZE53" s="297"/>
      <c r="RZF53" s="297"/>
      <c r="RZG53" s="297"/>
      <c r="RZH53" s="297"/>
      <c r="RZI53" s="297"/>
      <c r="RZJ53" s="297"/>
      <c r="RZK53" s="297"/>
      <c r="RZL53" s="297"/>
      <c r="RZM53" s="297"/>
      <c r="RZN53" s="297"/>
      <c r="RZO53" s="297"/>
      <c r="RZP53" s="297"/>
      <c r="RZQ53" s="297"/>
      <c r="RZR53" s="297"/>
      <c r="RZS53" s="297"/>
      <c r="RZT53" s="297"/>
      <c r="RZU53" s="297"/>
      <c r="RZV53" s="297"/>
      <c r="RZW53" s="297"/>
      <c r="RZX53" s="297"/>
      <c r="RZY53" s="297"/>
      <c r="RZZ53" s="297"/>
      <c r="SAA53" s="297"/>
      <c r="SAB53" s="297"/>
      <c r="SAC53" s="297"/>
      <c r="SAD53" s="297"/>
      <c r="SAE53" s="297"/>
      <c r="SAF53" s="297"/>
      <c r="SAG53" s="297"/>
      <c r="SAH53" s="297"/>
      <c r="SAI53" s="297"/>
      <c r="SAJ53" s="297"/>
      <c r="SAK53" s="297"/>
      <c r="SAL53" s="297"/>
      <c r="SAM53" s="297"/>
      <c r="SAN53" s="297"/>
      <c r="SAO53" s="297"/>
      <c r="SAP53" s="297"/>
      <c r="SAQ53" s="297"/>
      <c r="SAR53" s="297"/>
      <c r="SAS53" s="297"/>
      <c r="SAT53" s="297"/>
      <c r="SAU53" s="297"/>
      <c r="SAV53" s="297"/>
      <c r="SAW53" s="297"/>
      <c r="SAX53" s="297"/>
      <c r="SAY53" s="297"/>
      <c r="SAZ53" s="297"/>
      <c r="SBA53" s="297"/>
      <c r="SBB53" s="297"/>
      <c r="SBC53" s="297"/>
      <c r="SBD53" s="297"/>
      <c r="SBE53" s="297"/>
      <c r="SBF53" s="297"/>
      <c r="SBG53" s="297"/>
      <c r="SBH53" s="297"/>
      <c r="SBI53" s="297"/>
      <c r="SBJ53" s="297"/>
      <c r="SBK53" s="297"/>
      <c r="SBL53" s="297"/>
      <c r="SBM53" s="297"/>
      <c r="SBN53" s="297"/>
      <c r="SBO53" s="297"/>
      <c r="SBP53" s="297"/>
      <c r="SBQ53" s="297"/>
      <c r="SBR53" s="297"/>
      <c r="SBS53" s="297"/>
      <c r="SBT53" s="297"/>
      <c r="SBU53" s="297"/>
      <c r="SBV53" s="297"/>
      <c r="SBW53" s="297"/>
      <c r="SBX53" s="297"/>
      <c r="SBY53" s="297"/>
      <c r="SBZ53" s="297"/>
      <c r="SCA53" s="297"/>
      <c r="SCB53" s="297"/>
      <c r="SCC53" s="297"/>
      <c r="SCD53" s="297"/>
      <c r="SCE53" s="297"/>
      <c r="SCF53" s="297"/>
      <c r="SCG53" s="297"/>
      <c r="SCH53" s="297"/>
      <c r="SCI53" s="297"/>
      <c r="SCJ53" s="297"/>
      <c r="SCK53" s="297"/>
      <c r="SCL53" s="297"/>
      <c r="SCM53" s="297"/>
      <c r="SCN53" s="297"/>
      <c r="SCO53" s="297"/>
      <c r="SCP53" s="297"/>
      <c r="SCQ53" s="297"/>
      <c r="SCR53" s="297"/>
      <c r="SCS53" s="297"/>
      <c r="SCT53" s="297"/>
      <c r="SCU53" s="297"/>
      <c r="SCV53" s="297"/>
      <c r="SCW53" s="297"/>
      <c r="SCX53" s="297"/>
      <c r="SCY53" s="297"/>
      <c r="SCZ53" s="297"/>
      <c r="SDA53" s="297"/>
      <c r="SDB53" s="297"/>
      <c r="SDC53" s="297"/>
      <c r="SDD53" s="297"/>
      <c r="SDE53" s="297"/>
      <c r="SDF53" s="297"/>
      <c r="SDG53" s="297"/>
      <c r="SDH53" s="297"/>
      <c r="SDI53" s="297"/>
      <c r="SDJ53" s="297"/>
      <c r="SDK53" s="297"/>
      <c r="SDL53" s="297"/>
      <c r="SDM53" s="297"/>
      <c r="SDN53" s="297"/>
      <c r="SDO53" s="297"/>
      <c r="SDP53" s="297"/>
      <c r="SDQ53" s="297"/>
      <c r="SDR53" s="297"/>
      <c r="SDS53" s="297"/>
      <c r="SDT53" s="297"/>
      <c r="SDU53" s="297"/>
      <c r="SDV53" s="297"/>
      <c r="SDW53" s="297"/>
      <c r="SDX53" s="297"/>
      <c r="SDY53" s="297"/>
      <c r="SDZ53" s="297"/>
      <c r="SEA53" s="297"/>
      <c r="SEB53" s="297"/>
      <c r="SEC53" s="297"/>
      <c r="SED53" s="297"/>
      <c r="SEE53" s="297"/>
      <c r="SEF53" s="297"/>
      <c r="SEG53" s="297"/>
      <c r="SEH53" s="297"/>
      <c r="SEI53" s="297"/>
      <c r="SEJ53" s="297"/>
      <c r="SEK53" s="297"/>
      <c r="SEL53" s="297"/>
      <c r="SEM53" s="297"/>
      <c r="SEN53" s="297"/>
      <c r="SEO53" s="297"/>
      <c r="SEP53" s="297"/>
      <c r="SEQ53" s="297"/>
      <c r="SER53" s="297"/>
      <c r="SES53" s="297"/>
      <c r="SET53" s="297"/>
      <c r="SEU53" s="297"/>
      <c r="SEV53" s="297"/>
      <c r="SEW53" s="297"/>
      <c r="SEX53" s="297"/>
      <c r="SEY53" s="297"/>
      <c r="SEZ53" s="297"/>
      <c r="SFA53" s="297"/>
      <c r="SFB53" s="297"/>
      <c r="SFC53" s="297"/>
      <c r="SFD53" s="297"/>
      <c r="SFE53" s="297"/>
      <c r="SFF53" s="297"/>
      <c r="SFG53" s="297"/>
      <c r="SFH53" s="297"/>
      <c r="SFI53" s="297"/>
      <c r="SFJ53" s="297"/>
      <c r="SFK53" s="297"/>
      <c r="SFL53" s="297"/>
      <c r="SFM53" s="297"/>
      <c r="SFN53" s="297"/>
      <c r="SFO53" s="297"/>
      <c r="SFP53" s="297"/>
      <c r="SFQ53" s="297"/>
      <c r="SFR53" s="297"/>
      <c r="SFS53" s="297"/>
      <c r="SFT53" s="297"/>
      <c r="SFU53" s="297"/>
      <c r="SFV53" s="297"/>
      <c r="SFW53" s="297"/>
      <c r="SFX53" s="297"/>
      <c r="SFY53" s="297"/>
      <c r="SFZ53" s="297"/>
      <c r="SGA53" s="297"/>
      <c r="SGB53" s="297"/>
      <c r="SGC53" s="297"/>
      <c r="SGD53" s="297"/>
      <c r="SGE53" s="297"/>
      <c r="SGF53" s="297"/>
      <c r="SGG53" s="297"/>
      <c r="SGH53" s="297"/>
      <c r="SGI53" s="297"/>
      <c r="SGJ53" s="297"/>
      <c r="SGK53" s="297"/>
      <c r="SGL53" s="297"/>
      <c r="SGM53" s="297"/>
      <c r="SGN53" s="297"/>
      <c r="SGO53" s="297"/>
      <c r="SGP53" s="297"/>
      <c r="SGQ53" s="297"/>
      <c r="SGR53" s="297"/>
      <c r="SGS53" s="297"/>
      <c r="SGT53" s="297"/>
      <c r="SGU53" s="297"/>
      <c r="SGV53" s="297"/>
      <c r="SGW53" s="297"/>
      <c r="SGX53" s="297"/>
      <c r="SGY53" s="297"/>
      <c r="SGZ53" s="297"/>
      <c r="SHA53" s="297"/>
      <c r="SHB53" s="297"/>
      <c r="SHC53" s="297"/>
      <c r="SHD53" s="297"/>
      <c r="SHE53" s="297"/>
      <c r="SHF53" s="297"/>
      <c r="SHG53" s="297"/>
      <c r="SHH53" s="297"/>
      <c r="SHI53" s="297"/>
      <c r="SHJ53" s="297"/>
      <c r="SHK53" s="297"/>
      <c r="SHL53" s="297"/>
      <c r="SHM53" s="297"/>
      <c r="SHN53" s="297"/>
      <c r="SHO53" s="297"/>
      <c r="SHP53" s="297"/>
      <c r="SHQ53" s="297"/>
      <c r="SHR53" s="297"/>
      <c r="SHS53" s="297"/>
      <c r="SHT53" s="297"/>
      <c r="SHU53" s="297"/>
      <c r="SHV53" s="297"/>
      <c r="SHW53" s="297"/>
      <c r="SHX53" s="297"/>
      <c r="SHY53" s="297"/>
      <c r="SHZ53" s="297"/>
      <c r="SIA53" s="297"/>
      <c r="SIB53" s="297"/>
      <c r="SIC53" s="297"/>
      <c r="SID53" s="297"/>
      <c r="SIE53" s="297"/>
      <c r="SIF53" s="297"/>
      <c r="SIG53" s="297"/>
      <c r="SIH53" s="297"/>
      <c r="SII53" s="297"/>
      <c r="SIJ53" s="297"/>
      <c r="SIK53" s="297"/>
      <c r="SIL53" s="297"/>
      <c r="SIM53" s="297"/>
      <c r="SIN53" s="297"/>
      <c r="SIO53" s="297"/>
      <c r="SIP53" s="297"/>
      <c r="SIQ53" s="297"/>
      <c r="SIR53" s="297"/>
      <c r="SIS53" s="297"/>
      <c r="SIT53" s="297"/>
      <c r="SIU53" s="297"/>
      <c r="SIV53" s="297"/>
      <c r="SIW53" s="297"/>
      <c r="SIX53" s="297"/>
      <c r="SIY53" s="297"/>
      <c r="SIZ53" s="297"/>
      <c r="SJA53" s="297"/>
      <c r="SJB53" s="297"/>
      <c r="SJC53" s="297"/>
      <c r="SJD53" s="297"/>
      <c r="SJE53" s="297"/>
      <c r="SJF53" s="297"/>
      <c r="SJG53" s="297"/>
      <c r="SJH53" s="297"/>
      <c r="SJI53" s="297"/>
      <c r="SJJ53" s="297"/>
      <c r="SJK53" s="297"/>
      <c r="SJL53" s="297"/>
      <c r="SJM53" s="297"/>
      <c r="SJN53" s="297"/>
      <c r="SJO53" s="297"/>
      <c r="SJP53" s="297"/>
      <c r="SJQ53" s="297"/>
      <c r="SJR53" s="297"/>
      <c r="SJS53" s="297"/>
      <c r="SJT53" s="297"/>
      <c r="SJU53" s="297"/>
      <c r="SJV53" s="297"/>
      <c r="SJW53" s="297"/>
      <c r="SJX53" s="297"/>
      <c r="SJY53" s="297"/>
      <c r="SJZ53" s="297"/>
      <c r="SKA53" s="297"/>
      <c r="SKB53" s="297"/>
      <c r="SKC53" s="297"/>
      <c r="SKD53" s="297"/>
      <c r="SKE53" s="297"/>
      <c r="SKF53" s="297"/>
      <c r="SKG53" s="297"/>
      <c r="SKH53" s="297"/>
      <c r="SKI53" s="297"/>
      <c r="SKJ53" s="297"/>
      <c r="SKK53" s="297"/>
      <c r="SKL53" s="297"/>
      <c r="SKM53" s="297"/>
      <c r="SKN53" s="297"/>
      <c r="SKO53" s="297"/>
      <c r="SKP53" s="297"/>
      <c r="SKQ53" s="297"/>
      <c r="SKR53" s="297"/>
      <c r="SKS53" s="297"/>
      <c r="SKT53" s="297"/>
      <c r="SKU53" s="297"/>
      <c r="SKV53" s="297"/>
      <c r="SKW53" s="297"/>
      <c r="SKX53" s="297"/>
      <c r="SKY53" s="297"/>
      <c r="SKZ53" s="297"/>
      <c r="SLA53" s="297"/>
      <c r="SLB53" s="297"/>
      <c r="SLC53" s="297"/>
      <c r="SLD53" s="297"/>
      <c r="SLE53" s="297"/>
      <c r="SLF53" s="297"/>
      <c r="SLG53" s="297"/>
      <c r="SLH53" s="297"/>
      <c r="SLI53" s="297"/>
      <c r="SLJ53" s="297"/>
      <c r="SLK53" s="297"/>
      <c r="SLL53" s="297"/>
      <c r="SLM53" s="297"/>
      <c r="SLN53" s="297"/>
      <c r="SLO53" s="297"/>
      <c r="SLP53" s="297"/>
      <c r="SLQ53" s="297"/>
      <c r="SLR53" s="297"/>
      <c r="SLS53" s="297"/>
      <c r="SLT53" s="297"/>
      <c r="SLU53" s="297"/>
      <c r="SLV53" s="297"/>
      <c r="SLW53" s="297"/>
      <c r="SLX53" s="297"/>
      <c r="SLY53" s="297"/>
      <c r="SLZ53" s="297"/>
      <c r="SMA53" s="297"/>
      <c r="SMB53" s="297"/>
      <c r="SMC53" s="297"/>
      <c r="SMD53" s="297"/>
      <c r="SME53" s="297"/>
      <c r="SMF53" s="297"/>
      <c r="SMG53" s="297"/>
      <c r="SMH53" s="297"/>
      <c r="SMI53" s="297"/>
      <c r="SMJ53" s="297"/>
      <c r="SMK53" s="297"/>
      <c r="SML53" s="297"/>
      <c r="SMM53" s="297"/>
      <c r="SMN53" s="297"/>
      <c r="SMO53" s="297"/>
      <c r="SMP53" s="297"/>
      <c r="SMQ53" s="297"/>
      <c r="SMR53" s="297"/>
      <c r="SMS53" s="297"/>
      <c r="SMT53" s="297"/>
      <c r="SMU53" s="297"/>
      <c r="SMV53" s="297"/>
      <c r="SMW53" s="297"/>
      <c r="SMX53" s="297"/>
      <c r="SMY53" s="297"/>
      <c r="SMZ53" s="297"/>
      <c r="SNA53" s="297"/>
      <c r="SNB53" s="297"/>
      <c r="SNC53" s="297"/>
      <c r="SND53" s="297"/>
      <c r="SNE53" s="297"/>
      <c r="SNF53" s="297"/>
      <c r="SNG53" s="297"/>
      <c r="SNH53" s="297"/>
      <c r="SNI53" s="297"/>
      <c r="SNJ53" s="297"/>
      <c r="SNK53" s="297"/>
      <c r="SNL53" s="297"/>
      <c r="SNM53" s="297"/>
      <c r="SNN53" s="297"/>
      <c r="SNO53" s="297"/>
      <c r="SNP53" s="297"/>
      <c r="SNQ53" s="297"/>
      <c r="SNR53" s="297"/>
      <c r="SNS53" s="297"/>
      <c r="SNT53" s="297"/>
      <c r="SNU53" s="297"/>
      <c r="SNV53" s="297"/>
      <c r="SNW53" s="297"/>
      <c r="SNX53" s="297"/>
      <c r="SNY53" s="297"/>
      <c r="SNZ53" s="297"/>
      <c r="SOA53" s="297"/>
      <c r="SOB53" s="297"/>
      <c r="SOC53" s="297"/>
      <c r="SOD53" s="297"/>
      <c r="SOE53" s="297"/>
      <c r="SOF53" s="297"/>
      <c r="SOG53" s="297"/>
      <c r="SOH53" s="297"/>
      <c r="SOI53" s="297"/>
      <c r="SOJ53" s="297"/>
      <c r="SOK53" s="297"/>
      <c r="SOL53" s="297"/>
      <c r="SOM53" s="297"/>
      <c r="SON53" s="297"/>
      <c r="SOO53" s="297"/>
      <c r="SOP53" s="297"/>
      <c r="SOQ53" s="297"/>
      <c r="SOR53" s="297"/>
      <c r="SOS53" s="297"/>
      <c r="SOT53" s="297"/>
      <c r="SOU53" s="297"/>
      <c r="SOV53" s="297"/>
      <c r="SOW53" s="297"/>
      <c r="SOX53" s="297"/>
      <c r="SOY53" s="297"/>
      <c r="SOZ53" s="297"/>
      <c r="SPA53" s="297"/>
      <c r="SPB53" s="297"/>
      <c r="SPC53" s="297"/>
      <c r="SPD53" s="297"/>
      <c r="SPE53" s="297"/>
      <c r="SPF53" s="297"/>
      <c r="SPG53" s="297"/>
      <c r="SPH53" s="297"/>
      <c r="SPI53" s="297"/>
      <c r="SPJ53" s="297"/>
      <c r="SPK53" s="297"/>
      <c r="SPL53" s="297"/>
      <c r="SPM53" s="297"/>
      <c r="SPN53" s="297"/>
      <c r="SPO53" s="297"/>
      <c r="SPP53" s="297"/>
      <c r="SPQ53" s="297"/>
      <c r="SPR53" s="297"/>
      <c r="SPS53" s="297"/>
      <c r="SPT53" s="297"/>
      <c r="SPU53" s="297"/>
      <c r="SPV53" s="297"/>
      <c r="SPW53" s="297"/>
      <c r="SPX53" s="297"/>
      <c r="SPY53" s="297"/>
      <c r="SPZ53" s="297"/>
      <c r="SQA53" s="297"/>
      <c r="SQB53" s="297"/>
      <c r="SQC53" s="297"/>
      <c r="SQD53" s="297"/>
      <c r="SQE53" s="297"/>
      <c r="SQF53" s="297"/>
      <c r="SQG53" s="297"/>
      <c r="SQH53" s="297"/>
      <c r="SQI53" s="297"/>
      <c r="SQJ53" s="297"/>
      <c r="SQK53" s="297"/>
      <c r="SQL53" s="297"/>
      <c r="SQM53" s="297"/>
      <c r="SQN53" s="297"/>
      <c r="SQO53" s="297"/>
      <c r="SQP53" s="297"/>
      <c r="SQQ53" s="297"/>
      <c r="SQR53" s="297"/>
      <c r="SQS53" s="297"/>
      <c r="SQT53" s="297"/>
      <c r="SQU53" s="297"/>
      <c r="SQV53" s="297"/>
      <c r="SQW53" s="297"/>
      <c r="SQX53" s="297"/>
      <c r="SQY53" s="297"/>
      <c r="SQZ53" s="297"/>
      <c r="SRA53" s="297"/>
      <c r="SRB53" s="297"/>
      <c r="SRC53" s="297"/>
      <c r="SRD53" s="297"/>
      <c r="SRE53" s="297"/>
      <c r="SRF53" s="297"/>
      <c r="SRG53" s="297"/>
      <c r="SRH53" s="297"/>
      <c r="SRI53" s="297"/>
      <c r="SRJ53" s="297"/>
      <c r="SRK53" s="297"/>
      <c r="SRL53" s="297"/>
      <c r="SRM53" s="297"/>
      <c r="SRN53" s="297"/>
      <c r="SRO53" s="297"/>
      <c r="SRP53" s="297"/>
      <c r="SRQ53" s="297"/>
      <c r="SRR53" s="297"/>
      <c r="SRS53" s="297"/>
      <c r="SRT53" s="297"/>
      <c r="SRU53" s="297"/>
      <c r="SRV53" s="297"/>
      <c r="SRW53" s="297"/>
      <c r="SRX53" s="297"/>
      <c r="SRY53" s="297"/>
      <c r="SRZ53" s="297"/>
      <c r="SSA53" s="297"/>
      <c r="SSB53" s="297"/>
      <c r="SSC53" s="297"/>
      <c r="SSD53" s="297"/>
      <c r="SSE53" s="297"/>
      <c r="SSF53" s="297"/>
      <c r="SSG53" s="297"/>
      <c r="SSH53" s="297"/>
      <c r="SSI53" s="297"/>
      <c r="SSJ53" s="297"/>
      <c r="SSK53" s="297"/>
      <c r="SSL53" s="297"/>
      <c r="SSM53" s="297"/>
      <c r="SSN53" s="297"/>
      <c r="SSO53" s="297"/>
      <c r="SSP53" s="297"/>
      <c r="SSQ53" s="297"/>
      <c r="SSR53" s="297"/>
      <c r="SSS53" s="297"/>
      <c r="SST53" s="297"/>
      <c r="SSU53" s="297"/>
      <c r="SSV53" s="297"/>
      <c r="SSW53" s="297"/>
      <c r="SSX53" s="297"/>
      <c r="SSY53" s="297"/>
      <c r="SSZ53" s="297"/>
      <c r="STA53" s="297"/>
      <c r="STB53" s="297"/>
      <c r="STC53" s="297"/>
      <c r="STD53" s="297"/>
      <c r="STE53" s="297"/>
      <c r="STF53" s="297"/>
      <c r="STG53" s="297"/>
      <c r="STH53" s="297"/>
      <c r="STI53" s="297"/>
      <c r="STJ53" s="297"/>
      <c r="STK53" s="297"/>
      <c r="STL53" s="297"/>
      <c r="STM53" s="297"/>
      <c r="STN53" s="297"/>
      <c r="STO53" s="297"/>
      <c r="STP53" s="297"/>
      <c r="STQ53" s="297"/>
      <c r="STR53" s="297"/>
      <c r="STS53" s="297"/>
      <c r="STT53" s="297"/>
      <c r="STU53" s="297"/>
      <c r="STV53" s="297"/>
      <c r="STW53" s="297"/>
      <c r="STX53" s="297"/>
      <c r="STY53" s="297"/>
      <c r="STZ53" s="297"/>
      <c r="SUA53" s="297"/>
      <c r="SUB53" s="297"/>
      <c r="SUC53" s="297"/>
      <c r="SUD53" s="297"/>
      <c r="SUE53" s="297"/>
      <c r="SUF53" s="297"/>
      <c r="SUG53" s="297"/>
      <c r="SUH53" s="297"/>
      <c r="SUI53" s="297"/>
      <c r="SUJ53" s="297"/>
      <c r="SUK53" s="297"/>
      <c r="SUL53" s="297"/>
      <c r="SUM53" s="297"/>
      <c r="SUN53" s="297"/>
      <c r="SUO53" s="297"/>
      <c r="SUP53" s="297"/>
      <c r="SUQ53" s="297"/>
      <c r="SUR53" s="297"/>
      <c r="SUS53" s="297"/>
      <c r="SUT53" s="297"/>
      <c r="SUU53" s="297"/>
      <c r="SUV53" s="297"/>
      <c r="SUW53" s="297"/>
      <c r="SUX53" s="297"/>
      <c r="SUY53" s="297"/>
      <c r="SUZ53" s="297"/>
      <c r="SVA53" s="297"/>
      <c r="SVB53" s="297"/>
      <c r="SVC53" s="297"/>
      <c r="SVD53" s="297"/>
      <c r="SVE53" s="297"/>
      <c r="SVF53" s="297"/>
      <c r="SVG53" s="297"/>
      <c r="SVH53" s="297"/>
      <c r="SVI53" s="297"/>
      <c r="SVJ53" s="297"/>
      <c r="SVK53" s="297"/>
      <c r="SVL53" s="297"/>
      <c r="SVM53" s="297"/>
      <c r="SVN53" s="297"/>
      <c r="SVO53" s="297"/>
      <c r="SVP53" s="297"/>
      <c r="SVQ53" s="297"/>
      <c r="SVR53" s="297"/>
      <c r="SVS53" s="297"/>
      <c r="SVT53" s="297"/>
      <c r="SVU53" s="297"/>
      <c r="SVV53" s="297"/>
      <c r="SVW53" s="297"/>
      <c r="SVX53" s="297"/>
      <c r="SVY53" s="297"/>
      <c r="SVZ53" s="297"/>
      <c r="SWA53" s="297"/>
      <c r="SWB53" s="297"/>
      <c r="SWC53" s="297"/>
      <c r="SWD53" s="297"/>
      <c r="SWE53" s="297"/>
      <c r="SWF53" s="297"/>
      <c r="SWG53" s="297"/>
      <c r="SWH53" s="297"/>
      <c r="SWI53" s="297"/>
      <c r="SWJ53" s="297"/>
      <c r="SWK53" s="297"/>
      <c r="SWL53" s="297"/>
      <c r="SWM53" s="297"/>
      <c r="SWN53" s="297"/>
      <c r="SWO53" s="297"/>
      <c r="SWP53" s="297"/>
      <c r="SWQ53" s="297"/>
      <c r="SWR53" s="297"/>
      <c r="SWS53" s="297"/>
      <c r="SWT53" s="297"/>
      <c r="SWU53" s="297"/>
      <c r="SWV53" s="297"/>
      <c r="SWW53" s="297"/>
      <c r="SWX53" s="297"/>
      <c r="SWY53" s="297"/>
      <c r="SWZ53" s="297"/>
      <c r="SXA53" s="297"/>
      <c r="SXB53" s="297"/>
      <c r="SXC53" s="297"/>
      <c r="SXD53" s="297"/>
      <c r="SXE53" s="297"/>
      <c r="SXF53" s="297"/>
      <c r="SXG53" s="297"/>
      <c r="SXH53" s="297"/>
      <c r="SXI53" s="297"/>
      <c r="SXJ53" s="297"/>
      <c r="SXK53" s="297"/>
      <c r="SXL53" s="297"/>
      <c r="SXM53" s="297"/>
      <c r="SXN53" s="297"/>
      <c r="SXO53" s="297"/>
      <c r="SXP53" s="297"/>
      <c r="SXQ53" s="297"/>
      <c r="SXR53" s="297"/>
      <c r="SXS53" s="297"/>
      <c r="SXT53" s="297"/>
      <c r="SXU53" s="297"/>
      <c r="SXV53" s="297"/>
      <c r="SXW53" s="297"/>
      <c r="SXX53" s="297"/>
      <c r="SXY53" s="297"/>
      <c r="SXZ53" s="297"/>
      <c r="SYA53" s="297"/>
      <c r="SYB53" s="297"/>
      <c r="SYC53" s="297"/>
      <c r="SYD53" s="297"/>
      <c r="SYE53" s="297"/>
      <c r="SYF53" s="297"/>
      <c r="SYG53" s="297"/>
      <c r="SYH53" s="297"/>
      <c r="SYI53" s="297"/>
      <c r="SYJ53" s="297"/>
      <c r="SYK53" s="297"/>
      <c r="SYL53" s="297"/>
      <c r="SYM53" s="297"/>
      <c r="SYN53" s="297"/>
      <c r="SYO53" s="297"/>
      <c r="SYP53" s="297"/>
      <c r="SYQ53" s="297"/>
      <c r="SYR53" s="297"/>
      <c r="SYS53" s="297"/>
      <c r="SYT53" s="297"/>
      <c r="SYU53" s="297"/>
      <c r="SYV53" s="297"/>
      <c r="SYW53" s="297"/>
      <c r="SYX53" s="297"/>
      <c r="SYY53" s="297"/>
      <c r="SYZ53" s="297"/>
      <c r="SZA53" s="297"/>
      <c r="SZB53" s="297"/>
      <c r="SZC53" s="297"/>
      <c r="SZD53" s="297"/>
      <c r="SZE53" s="297"/>
      <c r="SZF53" s="297"/>
      <c r="SZG53" s="297"/>
      <c r="SZH53" s="297"/>
      <c r="SZI53" s="297"/>
      <c r="SZJ53" s="297"/>
      <c r="SZK53" s="297"/>
      <c r="SZL53" s="297"/>
      <c r="SZM53" s="297"/>
      <c r="SZN53" s="297"/>
      <c r="SZO53" s="297"/>
      <c r="SZP53" s="297"/>
      <c r="SZQ53" s="297"/>
      <c r="SZR53" s="297"/>
      <c r="SZS53" s="297"/>
      <c r="SZT53" s="297"/>
      <c r="SZU53" s="297"/>
      <c r="SZV53" s="297"/>
      <c r="SZW53" s="297"/>
      <c r="SZX53" s="297"/>
      <c r="SZY53" s="297"/>
      <c r="SZZ53" s="297"/>
      <c r="TAA53" s="297"/>
      <c r="TAB53" s="297"/>
      <c r="TAC53" s="297"/>
      <c r="TAD53" s="297"/>
      <c r="TAE53" s="297"/>
      <c r="TAF53" s="297"/>
      <c r="TAG53" s="297"/>
      <c r="TAH53" s="297"/>
      <c r="TAI53" s="297"/>
      <c r="TAJ53" s="297"/>
      <c r="TAK53" s="297"/>
      <c r="TAL53" s="297"/>
      <c r="TAM53" s="297"/>
      <c r="TAN53" s="297"/>
      <c r="TAO53" s="297"/>
      <c r="TAP53" s="297"/>
      <c r="TAQ53" s="297"/>
      <c r="TAR53" s="297"/>
      <c r="TAS53" s="297"/>
      <c r="TAT53" s="297"/>
      <c r="TAU53" s="297"/>
      <c r="TAV53" s="297"/>
      <c r="TAW53" s="297"/>
      <c r="TAX53" s="297"/>
      <c r="TAY53" s="297"/>
      <c r="TAZ53" s="297"/>
      <c r="TBA53" s="297"/>
      <c r="TBB53" s="297"/>
      <c r="TBC53" s="297"/>
      <c r="TBD53" s="297"/>
      <c r="TBE53" s="297"/>
      <c r="TBF53" s="297"/>
      <c r="TBG53" s="297"/>
      <c r="TBH53" s="297"/>
      <c r="TBI53" s="297"/>
      <c r="TBJ53" s="297"/>
      <c r="TBK53" s="297"/>
      <c r="TBL53" s="297"/>
      <c r="TBM53" s="297"/>
      <c r="TBN53" s="297"/>
      <c r="TBO53" s="297"/>
      <c r="TBP53" s="297"/>
      <c r="TBQ53" s="297"/>
      <c r="TBR53" s="297"/>
      <c r="TBS53" s="297"/>
      <c r="TBT53" s="297"/>
      <c r="TBU53" s="297"/>
      <c r="TBV53" s="297"/>
      <c r="TBW53" s="297"/>
      <c r="TBX53" s="297"/>
      <c r="TBY53" s="297"/>
      <c r="TBZ53" s="297"/>
      <c r="TCA53" s="297"/>
      <c r="TCB53" s="297"/>
      <c r="TCC53" s="297"/>
      <c r="TCD53" s="297"/>
      <c r="TCE53" s="297"/>
      <c r="TCF53" s="297"/>
      <c r="TCG53" s="297"/>
      <c r="TCH53" s="297"/>
      <c r="TCI53" s="297"/>
      <c r="TCJ53" s="297"/>
      <c r="TCK53" s="297"/>
      <c r="TCL53" s="297"/>
      <c r="TCM53" s="297"/>
      <c r="TCN53" s="297"/>
      <c r="TCO53" s="297"/>
      <c r="TCP53" s="297"/>
      <c r="TCQ53" s="297"/>
      <c r="TCR53" s="297"/>
      <c r="TCS53" s="297"/>
      <c r="TCT53" s="297"/>
      <c r="TCU53" s="297"/>
      <c r="TCV53" s="297"/>
      <c r="TCW53" s="297"/>
      <c r="TCX53" s="297"/>
      <c r="TCY53" s="297"/>
      <c r="TCZ53" s="297"/>
      <c r="TDA53" s="297"/>
      <c r="TDB53" s="297"/>
      <c r="TDC53" s="297"/>
      <c r="TDD53" s="297"/>
      <c r="TDE53" s="297"/>
      <c r="TDF53" s="297"/>
      <c r="TDG53" s="297"/>
      <c r="TDH53" s="297"/>
      <c r="TDI53" s="297"/>
      <c r="TDJ53" s="297"/>
      <c r="TDK53" s="297"/>
      <c r="TDL53" s="297"/>
      <c r="TDM53" s="297"/>
      <c r="TDN53" s="297"/>
      <c r="TDO53" s="297"/>
      <c r="TDP53" s="297"/>
      <c r="TDQ53" s="297"/>
      <c r="TDR53" s="297"/>
      <c r="TDS53" s="297"/>
      <c r="TDT53" s="297"/>
      <c r="TDU53" s="297"/>
      <c r="TDV53" s="297"/>
      <c r="TDW53" s="297"/>
      <c r="TDX53" s="297"/>
      <c r="TDY53" s="297"/>
      <c r="TDZ53" s="297"/>
      <c r="TEA53" s="297"/>
      <c r="TEB53" s="297"/>
      <c r="TEC53" s="297"/>
      <c r="TED53" s="297"/>
      <c r="TEE53" s="297"/>
      <c r="TEF53" s="297"/>
      <c r="TEG53" s="297"/>
      <c r="TEH53" s="297"/>
      <c r="TEI53" s="297"/>
      <c r="TEJ53" s="297"/>
      <c r="TEK53" s="297"/>
      <c r="TEL53" s="297"/>
      <c r="TEM53" s="297"/>
      <c r="TEN53" s="297"/>
      <c r="TEO53" s="297"/>
      <c r="TEP53" s="297"/>
      <c r="TEQ53" s="297"/>
      <c r="TER53" s="297"/>
      <c r="TES53" s="297"/>
      <c r="TET53" s="297"/>
      <c r="TEU53" s="297"/>
      <c r="TEV53" s="297"/>
      <c r="TEW53" s="297"/>
      <c r="TEX53" s="297"/>
      <c r="TEY53" s="297"/>
      <c r="TEZ53" s="297"/>
      <c r="TFA53" s="297"/>
      <c r="TFB53" s="297"/>
      <c r="TFC53" s="297"/>
      <c r="TFD53" s="297"/>
      <c r="TFE53" s="297"/>
      <c r="TFF53" s="297"/>
      <c r="TFG53" s="297"/>
      <c r="TFH53" s="297"/>
      <c r="TFI53" s="297"/>
      <c r="TFJ53" s="297"/>
      <c r="TFK53" s="297"/>
      <c r="TFL53" s="297"/>
      <c r="TFM53" s="297"/>
      <c r="TFN53" s="297"/>
      <c r="TFO53" s="297"/>
      <c r="TFP53" s="297"/>
      <c r="TFQ53" s="297"/>
      <c r="TFR53" s="297"/>
      <c r="TFS53" s="297"/>
      <c r="TFT53" s="297"/>
      <c r="TFU53" s="297"/>
      <c r="TFV53" s="297"/>
      <c r="TFW53" s="297"/>
      <c r="TFX53" s="297"/>
      <c r="TFY53" s="297"/>
      <c r="TFZ53" s="297"/>
      <c r="TGA53" s="297"/>
      <c r="TGB53" s="297"/>
      <c r="TGC53" s="297"/>
      <c r="TGD53" s="297"/>
      <c r="TGE53" s="297"/>
      <c r="TGF53" s="297"/>
      <c r="TGG53" s="297"/>
      <c r="TGH53" s="297"/>
      <c r="TGI53" s="297"/>
      <c r="TGJ53" s="297"/>
      <c r="TGK53" s="297"/>
      <c r="TGL53" s="297"/>
      <c r="TGM53" s="297"/>
      <c r="TGN53" s="297"/>
      <c r="TGO53" s="297"/>
      <c r="TGP53" s="297"/>
      <c r="TGQ53" s="297"/>
      <c r="TGR53" s="297"/>
      <c r="TGS53" s="297"/>
      <c r="TGT53" s="297"/>
      <c r="TGU53" s="297"/>
      <c r="TGV53" s="297"/>
      <c r="TGW53" s="297"/>
      <c r="TGX53" s="297"/>
      <c r="TGY53" s="297"/>
      <c r="TGZ53" s="297"/>
      <c r="THA53" s="297"/>
      <c r="THB53" s="297"/>
      <c r="THC53" s="297"/>
      <c r="THD53" s="297"/>
      <c r="THE53" s="297"/>
      <c r="THF53" s="297"/>
      <c r="THG53" s="297"/>
      <c r="THH53" s="297"/>
      <c r="THI53" s="297"/>
      <c r="THJ53" s="297"/>
      <c r="THK53" s="297"/>
      <c r="THL53" s="297"/>
      <c r="THM53" s="297"/>
      <c r="THN53" s="297"/>
      <c r="THO53" s="297"/>
      <c r="THP53" s="297"/>
      <c r="THQ53" s="297"/>
      <c r="THR53" s="297"/>
      <c r="THS53" s="297"/>
      <c r="THT53" s="297"/>
      <c r="THU53" s="297"/>
      <c r="THV53" s="297"/>
      <c r="THW53" s="297"/>
      <c r="THX53" s="297"/>
      <c r="THY53" s="297"/>
      <c r="THZ53" s="297"/>
      <c r="TIA53" s="297"/>
      <c r="TIB53" s="297"/>
      <c r="TIC53" s="297"/>
      <c r="TID53" s="297"/>
      <c r="TIE53" s="297"/>
      <c r="TIF53" s="297"/>
      <c r="TIG53" s="297"/>
      <c r="TIH53" s="297"/>
      <c r="TII53" s="297"/>
      <c r="TIJ53" s="297"/>
      <c r="TIK53" s="297"/>
      <c r="TIL53" s="297"/>
      <c r="TIM53" s="297"/>
      <c r="TIN53" s="297"/>
      <c r="TIO53" s="297"/>
      <c r="TIP53" s="297"/>
      <c r="TIQ53" s="297"/>
      <c r="TIR53" s="297"/>
      <c r="TIS53" s="297"/>
      <c r="TIT53" s="297"/>
      <c r="TIU53" s="297"/>
      <c r="TIV53" s="297"/>
      <c r="TIW53" s="297"/>
      <c r="TIX53" s="297"/>
      <c r="TIY53" s="297"/>
      <c r="TIZ53" s="297"/>
      <c r="TJA53" s="297"/>
      <c r="TJB53" s="297"/>
      <c r="TJC53" s="297"/>
      <c r="TJD53" s="297"/>
      <c r="TJE53" s="297"/>
      <c r="TJF53" s="297"/>
      <c r="TJG53" s="297"/>
      <c r="TJH53" s="297"/>
      <c r="TJI53" s="297"/>
      <c r="TJJ53" s="297"/>
      <c r="TJK53" s="297"/>
      <c r="TJL53" s="297"/>
      <c r="TJM53" s="297"/>
      <c r="TJN53" s="297"/>
      <c r="TJO53" s="297"/>
      <c r="TJP53" s="297"/>
      <c r="TJQ53" s="297"/>
      <c r="TJR53" s="297"/>
      <c r="TJS53" s="297"/>
      <c r="TJT53" s="297"/>
      <c r="TJU53" s="297"/>
      <c r="TJV53" s="297"/>
      <c r="TJW53" s="297"/>
      <c r="TJX53" s="297"/>
      <c r="TJY53" s="297"/>
      <c r="TJZ53" s="297"/>
      <c r="TKA53" s="297"/>
      <c r="TKB53" s="297"/>
      <c r="TKC53" s="297"/>
      <c r="TKD53" s="297"/>
      <c r="TKE53" s="297"/>
      <c r="TKF53" s="297"/>
      <c r="TKG53" s="297"/>
      <c r="TKH53" s="297"/>
      <c r="TKI53" s="297"/>
      <c r="TKJ53" s="297"/>
      <c r="TKK53" s="297"/>
      <c r="TKL53" s="297"/>
      <c r="TKM53" s="297"/>
      <c r="TKN53" s="297"/>
      <c r="TKO53" s="297"/>
      <c r="TKP53" s="297"/>
      <c r="TKQ53" s="297"/>
      <c r="TKR53" s="297"/>
      <c r="TKS53" s="297"/>
      <c r="TKT53" s="297"/>
      <c r="TKU53" s="297"/>
      <c r="TKV53" s="297"/>
      <c r="TKW53" s="297"/>
      <c r="TKX53" s="297"/>
      <c r="TKY53" s="297"/>
      <c r="TKZ53" s="297"/>
      <c r="TLA53" s="297"/>
      <c r="TLB53" s="297"/>
      <c r="TLC53" s="297"/>
      <c r="TLD53" s="297"/>
      <c r="TLE53" s="297"/>
      <c r="TLF53" s="297"/>
      <c r="TLG53" s="297"/>
      <c r="TLH53" s="297"/>
      <c r="TLI53" s="297"/>
      <c r="TLJ53" s="297"/>
      <c r="TLK53" s="297"/>
      <c r="TLL53" s="297"/>
      <c r="TLM53" s="297"/>
      <c r="TLN53" s="297"/>
      <c r="TLO53" s="297"/>
      <c r="TLP53" s="297"/>
      <c r="TLQ53" s="297"/>
      <c r="TLR53" s="297"/>
      <c r="TLS53" s="297"/>
      <c r="TLT53" s="297"/>
      <c r="TLU53" s="297"/>
      <c r="TLV53" s="297"/>
      <c r="TLW53" s="297"/>
      <c r="TLX53" s="297"/>
      <c r="TLY53" s="297"/>
      <c r="TLZ53" s="297"/>
      <c r="TMA53" s="297"/>
      <c r="TMB53" s="297"/>
      <c r="TMC53" s="297"/>
      <c r="TMD53" s="297"/>
      <c r="TME53" s="297"/>
      <c r="TMF53" s="297"/>
      <c r="TMG53" s="297"/>
      <c r="TMH53" s="297"/>
      <c r="TMI53" s="297"/>
      <c r="TMJ53" s="297"/>
      <c r="TMK53" s="297"/>
      <c r="TML53" s="297"/>
      <c r="TMM53" s="297"/>
      <c r="TMN53" s="297"/>
      <c r="TMO53" s="297"/>
      <c r="TMP53" s="297"/>
      <c r="TMQ53" s="297"/>
      <c r="TMR53" s="297"/>
      <c r="TMS53" s="297"/>
      <c r="TMT53" s="297"/>
      <c r="TMU53" s="297"/>
      <c r="TMV53" s="297"/>
      <c r="TMW53" s="297"/>
      <c r="TMX53" s="297"/>
      <c r="TMY53" s="297"/>
      <c r="TMZ53" s="297"/>
      <c r="TNA53" s="297"/>
      <c r="TNB53" s="297"/>
      <c r="TNC53" s="297"/>
      <c r="TND53" s="297"/>
      <c r="TNE53" s="297"/>
      <c r="TNF53" s="297"/>
      <c r="TNG53" s="297"/>
      <c r="TNH53" s="297"/>
      <c r="TNI53" s="297"/>
      <c r="TNJ53" s="297"/>
      <c r="TNK53" s="297"/>
      <c r="TNL53" s="297"/>
      <c r="TNM53" s="297"/>
      <c r="TNN53" s="297"/>
      <c r="TNO53" s="297"/>
      <c r="TNP53" s="297"/>
      <c r="TNQ53" s="297"/>
      <c r="TNR53" s="297"/>
      <c r="TNS53" s="297"/>
      <c r="TNT53" s="297"/>
      <c r="TNU53" s="297"/>
      <c r="TNV53" s="297"/>
      <c r="TNW53" s="297"/>
      <c r="TNX53" s="297"/>
      <c r="TNY53" s="297"/>
      <c r="TNZ53" s="297"/>
      <c r="TOA53" s="297"/>
      <c r="TOB53" s="297"/>
      <c r="TOC53" s="297"/>
      <c r="TOD53" s="297"/>
      <c r="TOE53" s="297"/>
      <c r="TOF53" s="297"/>
      <c r="TOG53" s="297"/>
      <c r="TOH53" s="297"/>
      <c r="TOI53" s="297"/>
      <c r="TOJ53" s="297"/>
      <c r="TOK53" s="297"/>
      <c r="TOL53" s="297"/>
      <c r="TOM53" s="297"/>
      <c r="TON53" s="297"/>
      <c r="TOO53" s="297"/>
      <c r="TOP53" s="297"/>
      <c r="TOQ53" s="297"/>
      <c r="TOR53" s="297"/>
      <c r="TOS53" s="297"/>
      <c r="TOT53" s="297"/>
      <c r="TOU53" s="297"/>
      <c r="TOV53" s="297"/>
      <c r="TOW53" s="297"/>
      <c r="TOX53" s="297"/>
      <c r="TOY53" s="297"/>
      <c r="TOZ53" s="297"/>
      <c r="TPA53" s="297"/>
      <c r="TPB53" s="297"/>
      <c r="TPC53" s="297"/>
      <c r="TPD53" s="297"/>
      <c r="TPE53" s="297"/>
      <c r="TPF53" s="297"/>
      <c r="TPG53" s="297"/>
      <c r="TPH53" s="297"/>
      <c r="TPI53" s="297"/>
      <c r="TPJ53" s="297"/>
      <c r="TPK53" s="297"/>
      <c r="TPL53" s="297"/>
      <c r="TPM53" s="297"/>
      <c r="TPN53" s="297"/>
      <c r="TPO53" s="297"/>
      <c r="TPP53" s="297"/>
      <c r="TPQ53" s="297"/>
      <c r="TPR53" s="297"/>
      <c r="TPS53" s="297"/>
      <c r="TPT53" s="297"/>
      <c r="TPU53" s="297"/>
      <c r="TPV53" s="297"/>
      <c r="TPW53" s="297"/>
      <c r="TPX53" s="297"/>
      <c r="TPY53" s="297"/>
      <c r="TPZ53" s="297"/>
      <c r="TQA53" s="297"/>
      <c r="TQB53" s="297"/>
      <c r="TQC53" s="297"/>
      <c r="TQD53" s="297"/>
      <c r="TQE53" s="297"/>
      <c r="TQF53" s="297"/>
      <c r="TQG53" s="297"/>
      <c r="TQH53" s="297"/>
      <c r="TQI53" s="297"/>
      <c r="TQJ53" s="297"/>
      <c r="TQK53" s="297"/>
      <c r="TQL53" s="297"/>
      <c r="TQM53" s="297"/>
      <c r="TQN53" s="297"/>
      <c r="TQO53" s="297"/>
      <c r="TQP53" s="297"/>
      <c r="TQQ53" s="297"/>
      <c r="TQR53" s="297"/>
      <c r="TQS53" s="297"/>
      <c r="TQT53" s="297"/>
      <c r="TQU53" s="297"/>
      <c r="TQV53" s="297"/>
      <c r="TQW53" s="297"/>
      <c r="TQX53" s="297"/>
      <c r="TQY53" s="297"/>
      <c r="TQZ53" s="297"/>
      <c r="TRA53" s="297"/>
      <c r="TRB53" s="297"/>
      <c r="TRC53" s="297"/>
      <c r="TRD53" s="297"/>
      <c r="TRE53" s="297"/>
      <c r="TRF53" s="297"/>
      <c r="TRG53" s="297"/>
      <c r="TRH53" s="297"/>
      <c r="TRI53" s="297"/>
      <c r="TRJ53" s="297"/>
      <c r="TRK53" s="297"/>
      <c r="TRL53" s="297"/>
      <c r="TRM53" s="297"/>
      <c r="TRN53" s="297"/>
      <c r="TRO53" s="297"/>
      <c r="TRP53" s="297"/>
      <c r="TRQ53" s="297"/>
      <c r="TRR53" s="297"/>
      <c r="TRS53" s="297"/>
      <c r="TRT53" s="297"/>
      <c r="TRU53" s="297"/>
      <c r="TRV53" s="297"/>
      <c r="TRW53" s="297"/>
      <c r="TRX53" s="297"/>
      <c r="TRY53" s="297"/>
      <c r="TRZ53" s="297"/>
      <c r="TSA53" s="297"/>
      <c r="TSB53" s="297"/>
      <c r="TSC53" s="297"/>
      <c r="TSD53" s="297"/>
      <c r="TSE53" s="297"/>
      <c r="TSF53" s="297"/>
      <c r="TSG53" s="297"/>
      <c r="TSH53" s="297"/>
      <c r="TSI53" s="297"/>
      <c r="TSJ53" s="297"/>
      <c r="TSK53" s="297"/>
      <c r="TSL53" s="297"/>
      <c r="TSM53" s="297"/>
      <c r="TSN53" s="297"/>
      <c r="TSO53" s="297"/>
      <c r="TSP53" s="297"/>
      <c r="TSQ53" s="297"/>
      <c r="TSR53" s="297"/>
      <c r="TSS53" s="297"/>
      <c r="TST53" s="297"/>
      <c r="TSU53" s="297"/>
      <c r="TSV53" s="297"/>
      <c r="TSW53" s="297"/>
      <c r="TSX53" s="297"/>
      <c r="TSY53" s="297"/>
      <c r="TSZ53" s="297"/>
      <c r="TTA53" s="297"/>
      <c r="TTB53" s="297"/>
      <c r="TTC53" s="297"/>
      <c r="TTD53" s="297"/>
      <c r="TTE53" s="297"/>
      <c r="TTF53" s="297"/>
      <c r="TTG53" s="297"/>
      <c r="TTH53" s="297"/>
      <c r="TTI53" s="297"/>
      <c r="TTJ53" s="297"/>
      <c r="TTK53" s="297"/>
      <c r="TTL53" s="297"/>
      <c r="TTM53" s="297"/>
      <c r="TTN53" s="297"/>
      <c r="TTO53" s="297"/>
      <c r="TTP53" s="297"/>
      <c r="TTQ53" s="297"/>
      <c r="TTR53" s="297"/>
      <c r="TTS53" s="297"/>
      <c r="TTT53" s="297"/>
      <c r="TTU53" s="297"/>
      <c r="TTV53" s="297"/>
      <c r="TTW53" s="297"/>
      <c r="TTX53" s="297"/>
      <c r="TTY53" s="297"/>
      <c r="TTZ53" s="297"/>
      <c r="TUA53" s="297"/>
      <c r="TUB53" s="297"/>
      <c r="TUC53" s="297"/>
      <c r="TUD53" s="297"/>
      <c r="TUE53" s="297"/>
      <c r="TUF53" s="297"/>
      <c r="TUG53" s="297"/>
      <c r="TUH53" s="297"/>
      <c r="TUI53" s="297"/>
      <c r="TUJ53" s="297"/>
      <c r="TUK53" s="297"/>
      <c r="TUL53" s="297"/>
      <c r="TUM53" s="297"/>
      <c r="TUN53" s="297"/>
      <c r="TUO53" s="297"/>
      <c r="TUP53" s="297"/>
      <c r="TUQ53" s="297"/>
      <c r="TUR53" s="297"/>
      <c r="TUS53" s="297"/>
      <c r="TUT53" s="297"/>
      <c r="TUU53" s="297"/>
      <c r="TUV53" s="297"/>
      <c r="TUW53" s="297"/>
      <c r="TUX53" s="297"/>
      <c r="TUY53" s="297"/>
      <c r="TUZ53" s="297"/>
      <c r="TVA53" s="297"/>
      <c r="TVB53" s="297"/>
      <c r="TVC53" s="297"/>
      <c r="TVD53" s="297"/>
      <c r="TVE53" s="297"/>
      <c r="TVF53" s="297"/>
      <c r="TVG53" s="297"/>
      <c r="TVH53" s="297"/>
      <c r="TVI53" s="297"/>
      <c r="TVJ53" s="297"/>
      <c r="TVK53" s="297"/>
      <c r="TVL53" s="297"/>
      <c r="TVM53" s="297"/>
      <c r="TVN53" s="297"/>
      <c r="TVO53" s="297"/>
      <c r="TVP53" s="297"/>
      <c r="TVQ53" s="297"/>
      <c r="TVR53" s="297"/>
      <c r="TVS53" s="297"/>
      <c r="TVT53" s="297"/>
      <c r="TVU53" s="297"/>
      <c r="TVV53" s="297"/>
      <c r="TVW53" s="297"/>
      <c r="TVX53" s="297"/>
      <c r="TVY53" s="297"/>
      <c r="TVZ53" s="297"/>
      <c r="TWA53" s="297"/>
      <c r="TWB53" s="297"/>
      <c r="TWC53" s="297"/>
      <c r="TWD53" s="297"/>
      <c r="TWE53" s="297"/>
      <c r="TWF53" s="297"/>
      <c r="TWG53" s="297"/>
      <c r="TWH53" s="297"/>
      <c r="TWI53" s="297"/>
      <c r="TWJ53" s="297"/>
      <c r="TWK53" s="297"/>
      <c r="TWL53" s="297"/>
      <c r="TWM53" s="297"/>
      <c r="TWN53" s="297"/>
      <c r="TWO53" s="297"/>
      <c r="TWP53" s="297"/>
      <c r="TWQ53" s="297"/>
      <c r="TWR53" s="297"/>
      <c r="TWS53" s="297"/>
      <c r="TWT53" s="297"/>
      <c r="TWU53" s="297"/>
      <c r="TWV53" s="297"/>
      <c r="TWW53" s="297"/>
      <c r="TWX53" s="297"/>
      <c r="TWY53" s="297"/>
      <c r="TWZ53" s="297"/>
      <c r="TXA53" s="297"/>
      <c r="TXB53" s="297"/>
      <c r="TXC53" s="297"/>
      <c r="TXD53" s="297"/>
      <c r="TXE53" s="297"/>
      <c r="TXF53" s="297"/>
      <c r="TXG53" s="297"/>
      <c r="TXH53" s="297"/>
      <c r="TXI53" s="297"/>
      <c r="TXJ53" s="297"/>
      <c r="TXK53" s="297"/>
      <c r="TXL53" s="297"/>
      <c r="TXM53" s="297"/>
      <c r="TXN53" s="297"/>
      <c r="TXO53" s="297"/>
      <c r="TXP53" s="297"/>
      <c r="TXQ53" s="297"/>
      <c r="TXR53" s="297"/>
      <c r="TXS53" s="297"/>
      <c r="TXT53" s="297"/>
      <c r="TXU53" s="297"/>
      <c r="TXV53" s="297"/>
      <c r="TXW53" s="297"/>
      <c r="TXX53" s="297"/>
      <c r="TXY53" s="297"/>
      <c r="TXZ53" s="297"/>
      <c r="TYA53" s="297"/>
      <c r="TYB53" s="297"/>
      <c r="TYC53" s="297"/>
      <c r="TYD53" s="297"/>
      <c r="TYE53" s="297"/>
      <c r="TYF53" s="297"/>
      <c r="TYG53" s="297"/>
      <c r="TYH53" s="297"/>
      <c r="TYI53" s="297"/>
      <c r="TYJ53" s="297"/>
      <c r="TYK53" s="297"/>
      <c r="TYL53" s="297"/>
      <c r="TYM53" s="297"/>
      <c r="TYN53" s="297"/>
      <c r="TYO53" s="297"/>
      <c r="TYP53" s="297"/>
      <c r="TYQ53" s="297"/>
      <c r="TYR53" s="297"/>
      <c r="TYS53" s="297"/>
      <c r="TYT53" s="297"/>
      <c r="TYU53" s="297"/>
      <c r="TYV53" s="297"/>
      <c r="TYW53" s="297"/>
      <c r="TYX53" s="297"/>
      <c r="TYY53" s="297"/>
      <c r="TYZ53" s="297"/>
      <c r="TZA53" s="297"/>
      <c r="TZB53" s="297"/>
      <c r="TZC53" s="297"/>
      <c r="TZD53" s="297"/>
      <c r="TZE53" s="297"/>
      <c r="TZF53" s="297"/>
      <c r="TZG53" s="297"/>
      <c r="TZH53" s="297"/>
      <c r="TZI53" s="297"/>
      <c r="TZJ53" s="297"/>
      <c r="TZK53" s="297"/>
      <c r="TZL53" s="297"/>
      <c r="TZM53" s="297"/>
      <c r="TZN53" s="297"/>
      <c r="TZO53" s="297"/>
      <c r="TZP53" s="297"/>
      <c r="TZQ53" s="297"/>
      <c r="TZR53" s="297"/>
      <c r="TZS53" s="297"/>
      <c r="TZT53" s="297"/>
      <c r="TZU53" s="297"/>
      <c r="TZV53" s="297"/>
      <c r="TZW53" s="297"/>
      <c r="TZX53" s="297"/>
      <c r="TZY53" s="297"/>
      <c r="TZZ53" s="297"/>
      <c r="UAA53" s="297"/>
      <c r="UAB53" s="297"/>
      <c r="UAC53" s="297"/>
      <c r="UAD53" s="297"/>
      <c r="UAE53" s="297"/>
      <c r="UAF53" s="297"/>
      <c r="UAG53" s="297"/>
      <c r="UAH53" s="297"/>
      <c r="UAI53" s="297"/>
      <c r="UAJ53" s="297"/>
      <c r="UAK53" s="297"/>
      <c r="UAL53" s="297"/>
      <c r="UAM53" s="297"/>
      <c r="UAN53" s="297"/>
      <c r="UAO53" s="297"/>
      <c r="UAP53" s="297"/>
      <c r="UAQ53" s="297"/>
      <c r="UAR53" s="297"/>
      <c r="UAS53" s="297"/>
      <c r="UAT53" s="297"/>
      <c r="UAU53" s="297"/>
      <c r="UAV53" s="297"/>
      <c r="UAW53" s="297"/>
      <c r="UAX53" s="297"/>
      <c r="UAY53" s="297"/>
      <c r="UAZ53" s="297"/>
      <c r="UBA53" s="297"/>
      <c r="UBB53" s="297"/>
      <c r="UBC53" s="297"/>
      <c r="UBD53" s="297"/>
      <c r="UBE53" s="297"/>
      <c r="UBF53" s="297"/>
      <c r="UBG53" s="297"/>
      <c r="UBH53" s="297"/>
      <c r="UBI53" s="297"/>
      <c r="UBJ53" s="297"/>
      <c r="UBK53" s="297"/>
      <c r="UBL53" s="297"/>
      <c r="UBM53" s="297"/>
      <c r="UBN53" s="297"/>
      <c r="UBO53" s="297"/>
      <c r="UBP53" s="297"/>
      <c r="UBQ53" s="297"/>
      <c r="UBR53" s="297"/>
      <c r="UBS53" s="297"/>
      <c r="UBT53" s="297"/>
      <c r="UBU53" s="297"/>
      <c r="UBV53" s="297"/>
      <c r="UBW53" s="297"/>
      <c r="UBX53" s="297"/>
      <c r="UBY53" s="297"/>
      <c r="UBZ53" s="297"/>
      <c r="UCA53" s="297"/>
      <c r="UCB53" s="297"/>
      <c r="UCC53" s="297"/>
      <c r="UCD53" s="297"/>
      <c r="UCE53" s="297"/>
      <c r="UCF53" s="297"/>
      <c r="UCG53" s="297"/>
      <c r="UCH53" s="297"/>
      <c r="UCI53" s="297"/>
      <c r="UCJ53" s="297"/>
      <c r="UCK53" s="297"/>
      <c r="UCL53" s="297"/>
      <c r="UCM53" s="297"/>
      <c r="UCN53" s="297"/>
      <c r="UCO53" s="297"/>
      <c r="UCP53" s="297"/>
      <c r="UCQ53" s="297"/>
      <c r="UCR53" s="297"/>
      <c r="UCS53" s="297"/>
      <c r="UCT53" s="297"/>
      <c r="UCU53" s="297"/>
      <c r="UCV53" s="297"/>
      <c r="UCW53" s="297"/>
      <c r="UCX53" s="297"/>
      <c r="UCY53" s="297"/>
      <c r="UCZ53" s="297"/>
      <c r="UDA53" s="297"/>
      <c r="UDB53" s="297"/>
      <c r="UDC53" s="297"/>
      <c r="UDD53" s="297"/>
      <c r="UDE53" s="297"/>
      <c r="UDF53" s="297"/>
      <c r="UDG53" s="297"/>
      <c r="UDH53" s="297"/>
      <c r="UDI53" s="297"/>
      <c r="UDJ53" s="297"/>
      <c r="UDK53" s="297"/>
      <c r="UDL53" s="297"/>
      <c r="UDM53" s="297"/>
      <c r="UDN53" s="297"/>
      <c r="UDO53" s="297"/>
      <c r="UDP53" s="297"/>
      <c r="UDQ53" s="297"/>
      <c r="UDR53" s="297"/>
      <c r="UDS53" s="297"/>
      <c r="UDT53" s="297"/>
      <c r="UDU53" s="297"/>
      <c r="UDV53" s="297"/>
      <c r="UDW53" s="297"/>
      <c r="UDX53" s="297"/>
      <c r="UDY53" s="297"/>
      <c r="UDZ53" s="297"/>
      <c r="UEA53" s="297"/>
      <c r="UEB53" s="297"/>
      <c r="UEC53" s="297"/>
      <c r="UED53" s="297"/>
      <c r="UEE53" s="297"/>
      <c r="UEF53" s="297"/>
      <c r="UEG53" s="297"/>
      <c r="UEH53" s="297"/>
      <c r="UEI53" s="297"/>
      <c r="UEJ53" s="297"/>
      <c r="UEK53" s="297"/>
      <c r="UEL53" s="297"/>
      <c r="UEM53" s="297"/>
      <c r="UEN53" s="297"/>
      <c r="UEO53" s="297"/>
      <c r="UEP53" s="297"/>
      <c r="UEQ53" s="297"/>
      <c r="UER53" s="297"/>
      <c r="UES53" s="297"/>
      <c r="UET53" s="297"/>
      <c r="UEU53" s="297"/>
      <c r="UEV53" s="297"/>
      <c r="UEW53" s="297"/>
      <c r="UEX53" s="297"/>
      <c r="UEY53" s="297"/>
      <c r="UEZ53" s="297"/>
      <c r="UFA53" s="297"/>
      <c r="UFB53" s="297"/>
      <c r="UFC53" s="297"/>
      <c r="UFD53" s="297"/>
      <c r="UFE53" s="297"/>
      <c r="UFF53" s="297"/>
      <c r="UFG53" s="297"/>
      <c r="UFH53" s="297"/>
      <c r="UFI53" s="297"/>
      <c r="UFJ53" s="297"/>
      <c r="UFK53" s="297"/>
      <c r="UFL53" s="297"/>
      <c r="UFM53" s="297"/>
      <c r="UFN53" s="297"/>
      <c r="UFO53" s="297"/>
      <c r="UFP53" s="297"/>
      <c r="UFQ53" s="297"/>
      <c r="UFR53" s="297"/>
      <c r="UFS53" s="297"/>
      <c r="UFT53" s="297"/>
      <c r="UFU53" s="297"/>
      <c r="UFV53" s="297"/>
      <c r="UFW53" s="297"/>
      <c r="UFX53" s="297"/>
      <c r="UFY53" s="297"/>
      <c r="UFZ53" s="297"/>
      <c r="UGA53" s="297"/>
      <c r="UGB53" s="297"/>
      <c r="UGC53" s="297"/>
      <c r="UGD53" s="297"/>
      <c r="UGE53" s="297"/>
      <c r="UGF53" s="297"/>
      <c r="UGG53" s="297"/>
      <c r="UGH53" s="297"/>
      <c r="UGI53" s="297"/>
      <c r="UGJ53" s="297"/>
      <c r="UGK53" s="297"/>
      <c r="UGL53" s="297"/>
      <c r="UGM53" s="297"/>
      <c r="UGN53" s="297"/>
      <c r="UGO53" s="297"/>
      <c r="UGP53" s="297"/>
      <c r="UGQ53" s="297"/>
      <c r="UGR53" s="297"/>
      <c r="UGS53" s="297"/>
      <c r="UGT53" s="297"/>
      <c r="UGU53" s="297"/>
      <c r="UGV53" s="297"/>
      <c r="UGW53" s="297"/>
      <c r="UGX53" s="297"/>
      <c r="UGY53" s="297"/>
      <c r="UGZ53" s="297"/>
      <c r="UHA53" s="297"/>
      <c r="UHB53" s="297"/>
      <c r="UHC53" s="297"/>
      <c r="UHD53" s="297"/>
      <c r="UHE53" s="297"/>
      <c r="UHF53" s="297"/>
      <c r="UHG53" s="297"/>
      <c r="UHH53" s="297"/>
      <c r="UHI53" s="297"/>
      <c r="UHJ53" s="297"/>
      <c r="UHK53" s="297"/>
      <c r="UHL53" s="297"/>
      <c r="UHM53" s="297"/>
      <c r="UHN53" s="297"/>
      <c r="UHO53" s="297"/>
      <c r="UHP53" s="297"/>
      <c r="UHQ53" s="297"/>
      <c r="UHR53" s="297"/>
      <c r="UHS53" s="297"/>
      <c r="UHT53" s="297"/>
      <c r="UHU53" s="297"/>
      <c r="UHV53" s="297"/>
      <c r="UHW53" s="297"/>
      <c r="UHX53" s="297"/>
      <c r="UHY53" s="297"/>
      <c r="UHZ53" s="297"/>
      <c r="UIA53" s="297"/>
      <c r="UIB53" s="297"/>
      <c r="UIC53" s="297"/>
      <c r="UID53" s="297"/>
      <c r="UIE53" s="297"/>
      <c r="UIF53" s="297"/>
      <c r="UIG53" s="297"/>
      <c r="UIH53" s="297"/>
      <c r="UII53" s="297"/>
      <c r="UIJ53" s="297"/>
      <c r="UIK53" s="297"/>
      <c r="UIL53" s="297"/>
      <c r="UIM53" s="297"/>
      <c r="UIN53" s="297"/>
      <c r="UIO53" s="297"/>
      <c r="UIP53" s="297"/>
      <c r="UIQ53" s="297"/>
      <c r="UIR53" s="297"/>
      <c r="UIS53" s="297"/>
      <c r="UIT53" s="297"/>
      <c r="UIU53" s="297"/>
      <c r="UIV53" s="297"/>
      <c r="UIW53" s="297"/>
      <c r="UIX53" s="297"/>
      <c r="UIY53" s="297"/>
      <c r="UIZ53" s="297"/>
      <c r="UJA53" s="297"/>
      <c r="UJB53" s="297"/>
      <c r="UJC53" s="297"/>
      <c r="UJD53" s="297"/>
      <c r="UJE53" s="297"/>
      <c r="UJF53" s="297"/>
      <c r="UJG53" s="297"/>
      <c r="UJH53" s="297"/>
      <c r="UJI53" s="297"/>
      <c r="UJJ53" s="297"/>
      <c r="UJK53" s="297"/>
      <c r="UJL53" s="297"/>
      <c r="UJM53" s="297"/>
      <c r="UJN53" s="297"/>
      <c r="UJO53" s="297"/>
      <c r="UJP53" s="297"/>
      <c r="UJQ53" s="297"/>
      <c r="UJR53" s="297"/>
      <c r="UJS53" s="297"/>
      <c r="UJT53" s="297"/>
      <c r="UJU53" s="297"/>
      <c r="UJV53" s="297"/>
      <c r="UJW53" s="297"/>
      <c r="UJX53" s="297"/>
      <c r="UJY53" s="297"/>
      <c r="UJZ53" s="297"/>
      <c r="UKA53" s="297"/>
      <c r="UKB53" s="297"/>
      <c r="UKC53" s="297"/>
      <c r="UKD53" s="297"/>
      <c r="UKE53" s="297"/>
      <c r="UKF53" s="297"/>
      <c r="UKG53" s="297"/>
      <c r="UKH53" s="297"/>
      <c r="UKI53" s="297"/>
      <c r="UKJ53" s="297"/>
      <c r="UKK53" s="297"/>
      <c r="UKL53" s="297"/>
      <c r="UKM53" s="297"/>
      <c r="UKN53" s="297"/>
      <c r="UKO53" s="297"/>
      <c r="UKP53" s="297"/>
      <c r="UKQ53" s="297"/>
      <c r="UKR53" s="297"/>
      <c r="UKS53" s="297"/>
      <c r="UKT53" s="297"/>
      <c r="UKU53" s="297"/>
      <c r="UKV53" s="297"/>
      <c r="UKW53" s="297"/>
      <c r="UKX53" s="297"/>
      <c r="UKY53" s="297"/>
      <c r="UKZ53" s="297"/>
      <c r="ULA53" s="297"/>
      <c r="ULB53" s="297"/>
      <c r="ULC53" s="297"/>
      <c r="ULD53" s="297"/>
      <c r="ULE53" s="297"/>
      <c r="ULF53" s="297"/>
      <c r="ULG53" s="297"/>
      <c r="ULH53" s="297"/>
      <c r="ULI53" s="297"/>
      <c r="ULJ53" s="297"/>
      <c r="ULK53" s="297"/>
      <c r="ULL53" s="297"/>
      <c r="ULM53" s="297"/>
      <c r="ULN53" s="297"/>
      <c r="ULO53" s="297"/>
      <c r="ULP53" s="297"/>
      <c r="ULQ53" s="297"/>
      <c r="ULR53" s="297"/>
      <c r="ULS53" s="297"/>
      <c r="ULT53" s="297"/>
      <c r="ULU53" s="297"/>
      <c r="ULV53" s="297"/>
      <c r="ULW53" s="297"/>
      <c r="ULX53" s="297"/>
      <c r="ULY53" s="297"/>
      <c r="ULZ53" s="297"/>
      <c r="UMA53" s="297"/>
      <c r="UMB53" s="297"/>
      <c r="UMC53" s="297"/>
      <c r="UMD53" s="297"/>
      <c r="UME53" s="297"/>
      <c r="UMF53" s="297"/>
      <c r="UMG53" s="297"/>
      <c r="UMH53" s="297"/>
      <c r="UMI53" s="297"/>
      <c r="UMJ53" s="297"/>
      <c r="UMK53" s="297"/>
      <c r="UML53" s="297"/>
      <c r="UMM53" s="297"/>
      <c r="UMN53" s="297"/>
      <c r="UMO53" s="297"/>
      <c r="UMP53" s="297"/>
      <c r="UMQ53" s="297"/>
      <c r="UMR53" s="297"/>
      <c r="UMS53" s="297"/>
      <c r="UMT53" s="297"/>
      <c r="UMU53" s="297"/>
      <c r="UMV53" s="297"/>
      <c r="UMW53" s="297"/>
      <c r="UMX53" s="297"/>
      <c r="UMY53" s="297"/>
      <c r="UMZ53" s="297"/>
      <c r="UNA53" s="297"/>
      <c r="UNB53" s="297"/>
      <c r="UNC53" s="297"/>
      <c r="UND53" s="297"/>
      <c r="UNE53" s="297"/>
      <c r="UNF53" s="297"/>
      <c r="UNG53" s="297"/>
      <c r="UNH53" s="297"/>
      <c r="UNI53" s="297"/>
      <c r="UNJ53" s="297"/>
      <c r="UNK53" s="297"/>
      <c r="UNL53" s="297"/>
      <c r="UNM53" s="297"/>
      <c r="UNN53" s="297"/>
      <c r="UNO53" s="297"/>
      <c r="UNP53" s="297"/>
      <c r="UNQ53" s="297"/>
      <c r="UNR53" s="297"/>
      <c r="UNS53" s="297"/>
      <c r="UNT53" s="297"/>
      <c r="UNU53" s="297"/>
      <c r="UNV53" s="297"/>
      <c r="UNW53" s="297"/>
      <c r="UNX53" s="297"/>
      <c r="UNY53" s="297"/>
      <c r="UNZ53" s="297"/>
      <c r="UOA53" s="297"/>
      <c r="UOB53" s="297"/>
      <c r="UOC53" s="297"/>
      <c r="UOD53" s="297"/>
      <c r="UOE53" s="297"/>
      <c r="UOF53" s="297"/>
      <c r="UOG53" s="297"/>
      <c r="UOH53" s="297"/>
      <c r="UOI53" s="297"/>
      <c r="UOJ53" s="297"/>
      <c r="UOK53" s="297"/>
      <c r="UOL53" s="297"/>
      <c r="UOM53" s="297"/>
      <c r="UON53" s="297"/>
      <c r="UOO53" s="297"/>
      <c r="UOP53" s="297"/>
      <c r="UOQ53" s="297"/>
      <c r="UOR53" s="297"/>
      <c r="UOS53" s="297"/>
      <c r="UOT53" s="297"/>
      <c r="UOU53" s="297"/>
      <c r="UOV53" s="297"/>
      <c r="UOW53" s="297"/>
      <c r="UOX53" s="297"/>
      <c r="UOY53" s="297"/>
      <c r="UOZ53" s="297"/>
      <c r="UPA53" s="297"/>
      <c r="UPB53" s="297"/>
      <c r="UPC53" s="297"/>
      <c r="UPD53" s="297"/>
      <c r="UPE53" s="297"/>
      <c r="UPF53" s="297"/>
      <c r="UPG53" s="297"/>
      <c r="UPH53" s="297"/>
      <c r="UPI53" s="297"/>
      <c r="UPJ53" s="297"/>
      <c r="UPK53" s="297"/>
      <c r="UPL53" s="297"/>
      <c r="UPM53" s="297"/>
      <c r="UPN53" s="297"/>
      <c r="UPO53" s="297"/>
      <c r="UPP53" s="297"/>
      <c r="UPQ53" s="297"/>
      <c r="UPR53" s="297"/>
      <c r="UPS53" s="297"/>
      <c r="UPT53" s="297"/>
      <c r="UPU53" s="297"/>
      <c r="UPV53" s="297"/>
      <c r="UPW53" s="297"/>
      <c r="UPX53" s="297"/>
      <c r="UPY53" s="297"/>
      <c r="UPZ53" s="297"/>
      <c r="UQA53" s="297"/>
      <c r="UQB53" s="297"/>
      <c r="UQC53" s="297"/>
      <c r="UQD53" s="297"/>
      <c r="UQE53" s="297"/>
      <c r="UQF53" s="297"/>
      <c r="UQG53" s="297"/>
      <c r="UQH53" s="297"/>
      <c r="UQI53" s="297"/>
      <c r="UQJ53" s="297"/>
      <c r="UQK53" s="297"/>
      <c r="UQL53" s="297"/>
      <c r="UQM53" s="297"/>
      <c r="UQN53" s="297"/>
      <c r="UQO53" s="297"/>
      <c r="UQP53" s="297"/>
      <c r="UQQ53" s="297"/>
      <c r="UQR53" s="297"/>
      <c r="UQS53" s="297"/>
      <c r="UQT53" s="297"/>
      <c r="UQU53" s="297"/>
      <c r="UQV53" s="297"/>
      <c r="UQW53" s="297"/>
      <c r="UQX53" s="297"/>
      <c r="UQY53" s="297"/>
      <c r="UQZ53" s="297"/>
      <c r="URA53" s="297"/>
      <c r="URB53" s="297"/>
      <c r="URC53" s="297"/>
      <c r="URD53" s="297"/>
      <c r="URE53" s="297"/>
      <c r="URF53" s="297"/>
      <c r="URG53" s="297"/>
      <c r="URH53" s="297"/>
      <c r="URI53" s="297"/>
      <c r="URJ53" s="297"/>
      <c r="URK53" s="297"/>
      <c r="URL53" s="297"/>
      <c r="URM53" s="297"/>
      <c r="URN53" s="297"/>
      <c r="URO53" s="297"/>
      <c r="URP53" s="297"/>
      <c r="URQ53" s="297"/>
      <c r="URR53" s="297"/>
      <c r="URS53" s="297"/>
      <c r="URT53" s="297"/>
      <c r="URU53" s="297"/>
      <c r="URV53" s="297"/>
      <c r="URW53" s="297"/>
      <c r="URX53" s="297"/>
      <c r="URY53" s="297"/>
      <c r="URZ53" s="297"/>
      <c r="USA53" s="297"/>
      <c r="USB53" s="297"/>
      <c r="USC53" s="297"/>
      <c r="USD53" s="297"/>
      <c r="USE53" s="297"/>
      <c r="USF53" s="297"/>
      <c r="USG53" s="297"/>
      <c r="USH53" s="297"/>
      <c r="USI53" s="297"/>
      <c r="USJ53" s="297"/>
      <c r="USK53" s="297"/>
      <c r="USL53" s="297"/>
      <c r="USM53" s="297"/>
      <c r="USN53" s="297"/>
      <c r="USO53" s="297"/>
      <c r="USP53" s="297"/>
      <c r="USQ53" s="297"/>
      <c r="USR53" s="297"/>
      <c r="USS53" s="297"/>
      <c r="UST53" s="297"/>
      <c r="USU53" s="297"/>
      <c r="USV53" s="297"/>
      <c r="USW53" s="297"/>
      <c r="USX53" s="297"/>
      <c r="USY53" s="297"/>
      <c r="USZ53" s="297"/>
      <c r="UTA53" s="297"/>
      <c r="UTB53" s="297"/>
      <c r="UTC53" s="297"/>
      <c r="UTD53" s="297"/>
      <c r="UTE53" s="297"/>
      <c r="UTF53" s="297"/>
      <c r="UTG53" s="297"/>
      <c r="UTH53" s="297"/>
      <c r="UTI53" s="297"/>
      <c r="UTJ53" s="297"/>
      <c r="UTK53" s="297"/>
      <c r="UTL53" s="297"/>
      <c r="UTM53" s="297"/>
      <c r="UTN53" s="297"/>
      <c r="UTO53" s="297"/>
      <c r="UTP53" s="297"/>
      <c r="UTQ53" s="297"/>
      <c r="UTR53" s="297"/>
      <c r="UTS53" s="297"/>
      <c r="UTT53" s="297"/>
      <c r="UTU53" s="297"/>
      <c r="UTV53" s="297"/>
      <c r="UTW53" s="297"/>
      <c r="UTX53" s="297"/>
      <c r="UTY53" s="297"/>
      <c r="UTZ53" s="297"/>
      <c r="UUA53" s="297"/>
      <c r="UUB53" s="297"/>
      <c r="UUC53" s="297"/>
      <c r="UUD53" s="297"/>
      <c r="UUE53" s="297"/>
      <c r="UUF53" s="297"/>
      <c r="UUG53" s="297"/>
      <c r="UUH53" s="297"/>
      <c r="UUI53" s="297"/>
      <c r="UUJ53" s="297"/>
      <c r="UUK53" s="297"/>
      <c r="UUL53" s="297"/>
      <c r="UUM53" s="297"/>
      <c r="UUN53" s="297"/>
      <c r="UUO53" s="297"/>
      <c r="UUP53" s="297"/>
      <c r="UUQ53" s="297"/>
      <c r="UUR53" s="297"/>
      <c r="UUS53" s="297"/>
      <c r="UUT53" s="297"/>
      <c r="UUU53" s="297"/>
      <c r="UUV53" s="297"/>
      <c r="UUW53" s="297"/>
      <c r="UUX53" s="297"/>
      <c r="UUY53" s="297"/>
      <c r="UUZ53" s="297"/>
      <c r="UVA53" s="297"/>
      <c r="UVB53" s="297"/>
      <c r="UVC53" s="297"/>
      <c r="UVD53" s="297"/>
      <c r="UVE53" s="297"/>
      <c r="UVF53" s="297"/>
      <c r="UVG53" s="297"/>
      <c r="UVH53" s="297"/>
      <c r="UVI53" s="297"/>
      <c r="UVJ53" s="297"/>
      <c r="UVK53" s="297"/>
      <c r="UVL53" s="297"/>
      <c r="UVM53" s="297"/>
      <c r="UVN53" s="297"/>
      <c r="UVO53" s="297"/>
      <c r="UVP53" s="297"/>
      <c r="UVQ53" s="297"/>
      <c r="UVR53" s="297"/>
      <c r="UVS53" s="297"/>
      <c r="UVT53" s="297"/>
      <c r="UVU53" s="297"/>
      <c r="UVV53" s="297"/>
      <c r="UVW53" s="297"/>
      <c r="UVX53" s="297"/>
      <c r="UVY53" s="297"/>
      <c r="UVZ53" s="297"/>
      <c r="UWA53" s="297"/>
      <c r="UWB53" s="297"/>
      <c r="UWC53" s="297"/>
      <c r="UWD53" s="297"/>
      <c r="UWE53" s="297"/>
      <c r="UWF53" s="297"/>
      <c r="UWG53" s="297"/>
      <c r="UWH53" s="297"/>
      <c r="UWI53" s="297"/>
      <c r="UWJ53" s="297"/>
      <c r="UWK53" s="297"/>
      <c r="UWL53" s="297"/>
      <c r="UWM53" s="297"/>
      <c r="UWN53" s="297"/>
      <c r="UWO53" s="297"/>
      <c r="UWP53" s="297"/>
      <c r="UWQ53" s="297"/>
      <c r="UWR53" s="297"/>
      <c r="UWS53" s="297"/>
      <c r="UWT53" s="297"/>
      <c r="UWU53" s="297"/>
      <c r="UWV53" s="297"/>
      <c r="UWW53" s="297"/>
      <c r="UWX53" s="297"/>
      <c r="UWY53" s="297"/>
      <c r="UWZ53" s="297"/>
      <c r="UXA53" s="297"/>
      <c r="UXB53" s="297"/>
      <c r="UXC53" s="297"/>
      <c r="UXD53" s="297"/>
      <c r="UXE53" s="297"/>
      <c r="UXF53" s="297"/>
      <c r="UXG53" s="297"/>
      <c r="UXH53" s="297"/>
      <c r="UXI53" s="297"/>
      <c r="UXJ53" s="297"/>
      <c r="UXK53" s="297"/>
      <c r="UXL53" s="297"/>
      <c r="UXM53" s="297"/>
      <c r="UXN53" s="297"/>
      <c r="UXO53" s="297"/>
      <c r="UXP53" s="297"/>
      <c r="UXQ53" s="297"/>
      <c r="UXR53" s="297"/>
      <c r="UXS53" s="297"/>
      <c r="UXT53" s="297"/>
      <c r="UXU53" s="297"/>
      <c r="UXV53" s="297"/>
      <c r="UXW53" s="297"/>
      <c r="UXX53" s="297"/>
      <c r="UXY53" s="297"/>
      <c r="UXZ53" s="297"/>
      <c r="UYA53" s="297"/>
      <c r="UYB53" s="297"/>
      <c r="UYC53" s="297"/>
      <c r="UYD53" s="297"/>
      <c r="UYE53" s="297"/>
      <c r="UYF53" s="297"/>
      <c r="UYG53" s="297"/>
      <c r="UYH53" s="297"/>
      <c r="UYI53" s="297"/>
      <c r="UYJ53" s="297"/>
      <c r="UYK53" s="297"/>
      <c r="UYL53" s="297"/>
      <c r="UYM53" s="297"/>
      <c r="UYN53" s="297"/>
      <c r="UYO53" s="297"/>
      <c r="UYP53" s="297"/>
      <c r="UYQ53" s="297"/>
      <c r="UYR53" s="297"/>
      <c r="UYS53" s="297"/>
      <c r="UYT53" s="297"/>
      <c r="UYU53" s="297"/>
      <c r="UYV53" s="297"/>
      <c r="UYW53" s="297"/>
      <c r="UYX53" s="297"/>
      <c r="UYY53" s="297"/>
      <c r="UYZ53" s="297"/>
      <c r="UZA53" s="297"/>
      <c r="UZB53" s="297"/>
      <c r="UZC53" s="297"/>
      <c r="UZD53" s="297"/>
      <c r="UZE53" s="297"/>
      <c r="UZF53" s="297"/>
      <c r="UZG53" s="297"/>
      <c r="UZH53" s="297"/>
      <c r="UZI53" s="297"/>
      <c r="UZJ53" s="297"/>
      <c r="UZK53" s="297"/>
      <c r="UZL53" s="297"/>
      <c r="UZM53" s="297"/>
      <c r="UZN53" s="297"/>
      <c r="UZO53" s="297"/>
      <c r="UZP53" s="297"/>
      <c r="UZQ53" s="297"/>
      <c r="UZR53" s="297"/>
      <c r="UZS53" s="297"/>
      <c r="UZT53" s="297"/>
      <c r="UZU53" s="297"/>
      <c r="UZV53" s="297"/>
      <c r="UZW53" s="297"/>
      <c r="UZX53" s="297"/>
      <c r="UZY53" s="297"/>
      <c r="UZZ53" s="297"/>
      <c r="VAA53" s="297"/>
      <c r="VAB53" s="297"/>
      <c r="VAC53" s="297"/>
      <c r="VAD53" s="297"/>
      <c r="VAE53" s="297"/>
      <c r="VAF53" s="297"/>
      <c r="VAG53" s="297"/>
      <c r="VAH53" s="297"/>
      <c r="VAI53" s="297"/>
      <c r="VAJ53" s="297"/>
      <c r="VAK53" s="297"/>
      <c r="VAL53" s="297"/>
      <c r="VAM53" s="297"/>
      <c r="VAN53" s="297"/>
      <c r="VAO53" s="297"/>
      <c r="VAP53" s="297"/>
      <c r="VAQ53" s="297"/>
      <c r="VAR53" s="297"/>
      <c r="VAS53" s="297"/>
      <c r="VAT53" s="297"/>
      <c r="VAU53" s="297"/>
      <c r="VAV53" s="297"/>
      <c r="VAW53" s="297"/>
      <c r="VAX53" s="297"/>
      <c r="VAY53" s="297"/>
      <c r="VAZ53" s="297"/>
      <c r="VBA53" s="297"/>
      <c r="VBB53" s="297"/>
      <c r="VBC53" s="297"/>
      <c r="VBD53" s="297"/>
      <c r="VBE53" s="297"/>
      <c r="VBF53" s="297"/>
      <c r="VBG53" s="297"/>
      <c r="VBH53" s="297"/>
      <c r="VBI53" s="297"/>
      <c r="VBJ53" s="297"/>
      <c r="VBK53" s="297"/>
      <c r="VBL53" s="297"/>
      <c r="VBM53" s="297"/>
      <c r="VBN53" s="297"/>
      <c r="VBO53" s="297"/>
      <c r="VBP53" s="297"/>
      <c r="VBQ53" s="297"/>
      <c r="VBR53" s="297"/>
      <c r="VBS53" s="297"/>
      <c r="VBT53" s="297"/>
      <c r="VBU53" s="297"/>
      <c r="VBV53" s="297"/>
      <c r="VBW53" s="297"/>
      <c r="VBX53" s="297"/>
      <c r="VBY53" s="297"/>
      <c r="VBZ53" s="297"/>
      <c r="VCA53" s="297"/>
      <c r="VCB53" s="297"/>
      <c r="VCC53" s="297"/>
      <c r="VCD53" s="297"/>
      <c r="VCE53" s="297"/>
      <c r="VCF53" s="297"/>
      <c r="VCG53" s="297"/>
      <c r="VCH53" s="297"/>
      <c r="VCI53" s="297"/>
      <c r="VCJ53" s="297"/>
      <c r="VCK53" s="297"/>
      <c r="VCL53" s="297"/>
      <c r="VCM53" s="297"/>
      <c r="VCN53" s="297"/>
      <c r="VCO53" s="297"/>
      <c r="VCP53" s="297"/>
      <c r="VCQ53" s="297"/>
      <c r="VCR53" s="297"/>
      <c r="VCS53" s="297"/>
      <c r="VCT53" s="297"/>
      <c r="VCU53" s="297"/>
      <c r="VCV53" s="297"/>
      <c r="VCW53" s="297"/>
      <c r="VCX53" s="297"/>
      <c r="VCY53" s="297"/>
      <c r="VCZ53" s="297"/>
      <c r="VDA53" s="297"/>
      <c r="VDB53" s="297"/>
      <c r="VDC53" s="297"/>
      <c r="VDD53" s="297"/>
      <c r="VDE53" s="297"/>
      <c r="VDF53" s="297"/>
      <c r="VDG53" s="297"/>
      <c r="VDH53" s="297"/>
      <c r="VDI53" s="297"/>
      <c r="VDJ53" s="297"/>
      <c r="VDK53" s="297"/>
      <c r="VDL53" s="297"/>
      <c r="VDM53" s="297"/>
      <c r="VDN53" s="297"/>
      <c r="VDO53" s="297"/>
      <c r="VDP53" s="297"/>
      <c r="VDQ53" s="297"/>
      <c r="VDR53" s="297"/>
      <c r="VDS53" s="297"/>
      <c r="VDT53" s="297"/>
      <c r="VDU53" s="297"/>
      <c r="VDV53" s="297"/>
      <c r="VDW53" s="297"/>
      <c r="VDX53" s="297"/>
      <c r="VDY53" s="297"/>
      <c r="VDZ53" s="297"/>
      <c r="VEA53" s="297"/>
      <c r="VEB53" s="297"/>
      <c r="VEC53" s="297"/>
      <c r="VED53" s="297"/>
      <c r="VEE53" s="297"/>
      <c r="VEF53" s="297"/>
      <c r="VEG53" s="297"/>
      <c r="VEH53" s="297"/>
      <c r="VEI53" s="297"/>
      <c r="VEJ53" s="297"/>
      <c r="VEK53" s="297"/>
      <c r="VEL53" s="297"/>
      <c r="VEM53" s="297"/>
      <c r="VEN53" s="297"/>
      <c r="VEO53" s="297"/>
      <c r="VEP53" s="297"/>
      <c r="VEQ53" s="297"/>
      <c r="VER53" s="297"/>
      <c r="VES53" s="297"/>
      <c r="VET53" s="297"/>
      <c r="VEU53" s="297"/>
      <c r="VEV53" s="297"/>
      <c r="VEW53" s="297"/>
      <c r="VEX53" s="297"/>
      <c r="VEY53" s="297"/>
      <c r="VEZ53" s="297"/>
      <c r="VFA53" s="297"/>
      <c r="VFB53" s="297"/>
      <c r="VFC53" s="297"/>
      <c r="VFD53" s="297"/>
      <c r="VFE53" s="297"/>
      <c r="VFF53" s="297"/>
      <c r="VFG53" s="297"/>
      <c r="VFH53" s="297"/>
      <c r="VFI53" s="297"/>
      <c r="VFJ53" s="297"/>
      <c r="VFK53" s="297"/>
      <c r="VFL53" s="297"/>
      <c r="VFM53" s="297"/>
      <c r="VFN53" s="297"/>
      <c r="VFO53" s="297"/>
      <c r="VFP53" s="297"/>
      <c r="VFQ53" s="297"/>
      <c r="VFR53" s="297"/>
      <c r="VFS53" s="297"/>
      <c r="VFT53" s="297"/>
      <c r="VFU53" s="297"/>
      <c r="VFV53" s="297"/>
      <c r="VFW53" s="297"/>
      <c r="VFX53" s="297"/>
      <c r="VFY53" s="297"/>
      <c r="VFZ53" s="297"/>
      <c r="VGA53" s="297"/>
      <c r="VGB53" s="297"/>
      <c r="VGC53" s="297"/>
      <c r="VGD53" s="297"/>
      <c r="VGE53" s="297"/>
      <c r="VGF53" s="297"/>
      <c r="VGG53" s="297"/>
      <c r="VGH53" s="297"/>
      <c r="VGI53" s="297"/>
      <c r="VGJ53" s="297"/>
      <c r="VGK53" s="297"/>
      <c r="VGL53" s="297"/>
      <c r="VGM53" s="297"/>
      <c r="VGN53" s="297"/>
      <c r="VGO53" s="297"/>
      <c r="VGP53" s="297"/>
      <c r="VGQ53" s="297"/>
      <c r="VGR53" s="297"/>
      <c r="VGS53" s="297"/>
      <c r="VGT53" s="297"/>
      <c r="VGU53" s="297"/>
      <c r="VGV53" s="297"/>
      <c r="VGW53" s="297"/>
      <c r="VGX53" s="297"/>
      <c r="VGY53" s="297"/>
      <c r="VGZ53" s="297"/>
      <c r="VHA53" s="297"/>
      <c r="VHB53" s="297"/>
      <c r="VHC53" s="297"/>
      <c r="VHD53" s="297"/>
      <c r="VHE53" s="297"/>
      <c r="VHF53" s="297"/>
      <c r="VHG53" s="297"/>
      <c r="VHH53" s="297"/>
      <c r="VHI53" s="297"/>
      <c r="VHJ53" s="297"/>
      <c r="VHK53" s="297"/>
      <c r="VHL53" s="297"/>
      <c r="VHM53" s="297"/>
      <c r="VHN53" s="297"/>
      <c r="VHO53" s="297"/>
      <c r="VHP53" s="297"/>
      <c r="VHQ53" s="297"/>
      <c r="VHR53" s="297"/>
      <c r="VHS53" s="297"/>
      <c r="VHT53" s="297"/>
      <c r="VHU53" s="297"/>
      <c r="VHV53" s="297"/>
      <c r="VHW53" s="297"/>
      <c r="VHX53" s="297"/>
      <c r="VHY53" s="297"/>
      <c r="VHZ53" s="297"/>
      <c r="VIA53" s="297"/>
      <c r="VIB53" s="297"/>
      <c r="VIC53" s="297"/>
      <c r="VID53" s="297"/>
      <c r="VIE53" s="297"/>
      <c r="VIF53" s="297"/>
      <c r="VIG53" s="297"/>
      <c r="VIH53" s="297"/>
      <c r="VII53" s="297"/>
      <c r="VIJ53" s="297"/>
      <c r="VIK53" s="297"/>
      <c r="VIL53" s="297"/>
      <c r="VIM53" s="297"/>
      <c r="VIN53" s="297"/>
      <c r="VIO53" s="297"/>
      <c r="VIP53" s="297"/>
      <c r="VIQ53" s="297"/>
      <c r="VIR53" s="297"/>
      <c r="VIS53" s="297"/>
      <c r="VIT53" s="297"/>
      <c r="VIU53" s="297"/>
      <c r="VIV53" s="297"/>
      <c r="VIW53" s="297"/>
      <c r="VIX53" s="297"/>
      <c r="VIY53" s="297"/>
      <c r="VIZ53" s="297"/>
      <c r="VJA53" s="297"/>
      <c r="VJB53" s="297"/>
      <c r="VJC53" s="297"/>
      <c r="VJD53" s="297"/>
      <c r="VJE53" s="297"/>
      <c r="VJF53" s="297"/>
      <c r="VJG53" s="297"/>
      <c r="VJH53" s="297"/>
      <c r="VJI53" s="297"/>
      <c r="VJJ53" s="297"/>
      <c r="VJK53" s="297"/>
      <c r="VJL53" s="297"/>
      <c r="VJM53" s="297"/>
      <c r="VJN53" s="297"/>
      <c r="VJO53" s="297"/>
      <c r="VJP53" s="297"/>
      <c r="VJQ53" s="297"/>
      <c r="VJR53" s="297"/>
      <c r="VJS53" s="297"/>
      <c r="VJT53" s="297"/>
      <c r="VJU53" s="297"/>
      <c r="VJV53" s="297"/>
      <c r="VJW53" s="297"/>
      <c r="VJX53" s="297"/>
      <c r="VJY53" s="297"/>
      <c r="VJZ53" s="297"/>
      <c r="VKA53" s="297"/>
      <c r="VKB53" s="297"/>
      <c r="VKC53" s="297"/>
      <c r="VKD53" s="297"/>
      <c r="VKE53" s="297"/>
      <c r="VKF53" s="297"/>
      <c r="VKG53" s="297"/>
      <c r="VKH53" s="297"/>
      <c r="VKI53" s="297"/>
      <c r="VKJ53" s="297"/>
      <c r="VKK53" s="297"/>
      <c r="VKL53" s="297"/>
      <c r="VKM53" s="297"/>
      <c r="VKN53" s="297"/>
      <c r="VKO53" s="297"/>
      <c r="VKP53" s="297"/>
      <c r="VKQ53" s="297"/>
      <c r="VKR53" s="297"/>
      <c r="VKS53" s="297"/>
      <c r="VKT53" s="297"/>
      <c r="VKU53" s="297"/>
      <c r="VKV53" s="297"/>
      <c r="VKW53" s="297"/>
      <c r="VKX53" s="297"/>
      <c r="VKY53" s="297"/>
      <c r="VKZ53" s="297"/>
      <c r="VLA53" s="297"/>
      <c r="VLB53" s="297"/>
      <c r="VLC53" s="297"/>
      <c r="VLD53" s="297"/>
      <c r="VLE53" s="297"/>
      <c r="VLF53" s="297"/>
      <c r="VLG53" s="297"/>
      <c r="VLH53" s="297"/>
      <c r="VLI53" s="297"/>
      <c r="VLJ53" s="297"/>
      <c r="VLK53" s="297"/>
      <c r="VLL53" s="297"/>
      <c r="VLM53" s="297"/>
      <c r="VLN53" s="297"/>
      <c r="VLO53" s="297"/>
      <c r="VLP53" s="297"/>
      <c r="VLQ53" s="297"/>
      <c r="VLR53" s="297"/>
      <c r="VLS53" s="297"/>
      <c r="VLT53" s="297"/>
      <c r="VLU53" s="297"/>
      <c r="VLV53" s="297"/>
      <c r="VLW53" s="297"/>
      <c r="VLX53" s="297"/>
      <c r="VLY53" s="297"/>
      <c r="VLZ53" s="297"/>
      <c r="VMA53" s="297"/>
      <c r="VMB53" s="297"/>
      <c r="VMC53" s="297"/>
      <c r="VMD53" s="297"/>
      <c r="VME53" s="297"/>
      <c r="VMF53" s="297"/>
      <c r="VMG53" s="297"/>
      <c r="VMH53" s="297"/>
      <c r="VMI53" s="297"/>
      <c r="VMJ53" s="297"/>
      <c r="VMK53" s="297"/>
      <c r="VML53" s="297"/>
      <c r="VMM53" s="297"/>
      <c r="VMN53" s="297"/>
      <c r="VMO53" s="297"/>
      <c r="VMP53" s="297"/>
      <c r="VMQ53" s="297"/>
      <c r="VMR53" s="297"/>
      <c r="VMS53" s="297"/>
      <c r="VMT53" s="297"/>
      <c r="VMU53" s="297"/>
      <c r="VMV53" s="297"/>
      <c r="VMW53" s="297"/>
      <c r="VMX53" s="297"/>
      <c r="VMY53" s="297"/>
      <c r="VMZ53" s="297"/>
      <c r="VNA53" s="297"/>
      <c r="VNB53" s="297"/>
      <c r="VNC53" s="297"/>
      <c r="VND53" s="297"/>
      <c r="VNE53" s="297"/>
      <c r="VNF53" s="297"/>
      <c r="VNG53" s="297"/>
      <c r="VNH53" s="297"/>
      <c r="VNI53" s="297"/>
      <c r="VNJ53" s="297"/>
      <c r="VNK53" s="297"/>
      <c r="VNL53" s="297"/>
      <c r="VNM53" s="297"/>
      <c r="VNN53" s="297"/>
      <c r="VNO53" s="297"/>
      <c r="VNP53" s="297"/>
      <c r="VNQ53" s="297"/>
      <c r="VNR53" s="297"/>
      <c r="VNS53" s="297"/>
      <c r="VNT53" s="297"/>
      <c r="VNU53" s="297"/>
      <c r="VNV53" s="297"/>
      <c r="VNW53" s="297"/>
      <c r="VNX53" s="297"/>
      <c r="VNY53" s="297"/>
      <c r="VNZ53" s="297"/>
      <c r="VOA53" s="297"/>
      <c r="VOB53" s="297"/>
      <c r="VOC53" s="297"/>
      <c r="VOD53" s="297"/>
      <c r="VOE53" s="297"/>
      <c r="VOF53" s="297"/>
      <c r="VOG53" s="297"/>
      <c r="VOH53" s="297"/>
      <c r="VOI53" s="297"/>
      <c r="VOJ53" s="297"/>
      <c r="VOK53" s="297"/>
      <c r="VOL53" s="297"/>
      <c r="VOM53" s="297"/>
      <c r="VON53" s="297"/>
      <c r="VOO53" s="297"/>
      <c r="VOP53" s="297"/>
      <c r="VOQ53" s="297"/>
      <c r="VOR53" s="297"/>
      <c r="VOS53" s="297"/>
      <c r="VOT53" s="297"/>
      <c r="VOU53" s="297"/>
      <c r="VOV53" s="297"/>
      <c r="VOW53" s="297"/>
      <c r="VOX53" s="297"/>
      <c r="VOY53" s="297"/>
      <c r="VOZ53" s="297"/>
      <c r="VPA53" s="297"/>
      <c r="VPB53" s="297"/>
      <c r="VPC53" s="297"/>
      <c r="VPD53" s="297"/>
      <c r="VPE53" s="297"/>
      <c r="VPF53" s="297"/>
      <c r="VPG53" s="297"/>
      <c r="VPH53" s="297"/>
      <c r="VPI53" s="297"/>
      <c r="VPJ53" s="297"/>
      <c r="VPK53" s="297"/>
      <c r="VPL53" s="297"/>
      <c r="VPM53" s="297"/>
      <c r="VPN53" s="297"/>
      <c r="VPO53" s="297"/>
      <c r="VPP53" s="297"/>
      <c r="VPQ53" s="297"/>
      <c r="VPR53" s="297"/>
      <c r="VPS53" s="297"/>
      <c r="VPT53" s="297"/>
      <c r="VPU53" s="297"/>
      <c r="VPV53" s="297"/>
      <c r="VPW53" s="297"/>
      <c r="VPX53" s="297"/>
      <c r="VPY53" s="297"/>
      <c r="VPZ53" s="297"/>
      <c r="VQA53" s="297"/>
      <c r="VQB53" s="297"/>
      <c r="VQC53" s="297"/>
      <c r="VQD53" s="297"/>
      <c r="VQE53" s="297"/>
      <c r="VQF53" s="297"/>
      <c r="VQG53" s="297"/>
      <c r="VQH53" s="297"/>
      <c r="VQI53" s="297"/>
      <c r="VQJ53" s="297"/>
      <c r="VQK53" s="297"/>
      <c r="VQL53" s="297"/>
      <c r="VQM53" s="297"/>
      <c r="VQN53" s="297"/>
      <c r="VQO53" s="297"/>
      <c r="VQP53" s="297"/>
      <c r="VQQ53" s="297"/>
      <c r="VQR53" s="297"/>
      <c r="VQS53" s="297"/>
      <c r="VQT53" s="297"/>
      <c r="VQU53" s="297"/>
      <c r="VQV53" s="297"/>
      <c r="VQW53" s="297"/>
      <c r="VQX53" s="297"/>
      <c r="VQY53" s="297"/>
      <c r="VQZ53" s="297"/>
      <c r="VRA53" s="297"/>
      <c r="VRB53" s="297"/>
      <c r="VRC53" s="297"/>
      <c r="VRD53" s="297"/>
      <c r="VRE53" s="297"/>
      <c r="VRF53" s="297"/>
      <c r="VRG53" s="297"/>
      <c r="VRH53" s="297"/>
      <c r="VRI53" s="297"/>
      <c r="VRJ53" s="297"/>
      <c r="VRK53" s="297"/>
      <c r="VRL53" s="297"/>
      <c r="VRM53" s="297"/>
      <c r="VRN53" s="297"/>
      <c r="VRO53" s="297"/>
      <c r="VRP53" s="297"/>
      <c r="VRQ53" s="297"/>
      <c r="VRR53" s="297"/>
      <c r="VRS53" s="297"/>
      <c r="VRT53" s="297"/>
      <c r="VRU53" s="297"/>
      <c r="VRV53" s="297"/>
      <c r="VRW53" s="297"/>
      <c r="VRX53" s="297"/>
      <c r="VRY53" s="297"/>
      <c r="VRZ53" s="297"/>
      <c r="VSA53" s="297"/>
      <c r="VSB53" s="297"/>
      <c r="VSC53" s="297"/>
      <c r="VSD53" s="297"/>
      <c r="VSE53" s="297"/>
      <c r="VSF53" s="297"/>
      <c r="VSG53" s="297"/>
      <c r="VSH53" s="297"/>
      <c r="VSI53" s="297"/>
      <c r="VSJ53" s="297"/>
      <c r="VSK53" s="297"/>
      <c r="VSL53" s="297"/>
      <c r="VSM53" s="297"/>
      <c r="VSN53" s="297"/>
      <c r="VSO53" s="297"/>
      <c r="VSP53" s="297"/>
      <c r="VSQ53" s="297"/>
      <c r="VSR53" s="297"/>
      <c r="VSS53" s="297"/>
      <c r="VST53" s="297"/>
      <c r="VSU53" s="297"/>
      <c r="VSV53" s="297"/>
      <c r="VSW53" s="297"/>
      <c r="VSX53" s="297"/>
      <c r="VSY53" s="297"/>
      <c r="VSZ53" s="297"/>
      <c r="VTA53" s="297"/>
      <c r="VTB53" s="297"/>
      <c r="VTC53" s="297"/>
      <c r="VTD53" s="297"/>
      <c r="VTE53" s="297"/>
      <c r="VTF53" s="297"/>
      <c r="VTG53" s="297"/>
      <c r="VTH53" s="297"/>
      <c r="VTI53" s="297"/>
      <c r="VTJ53" s="297"/>
      <c r="VTK53" s="297"/>
      <c r="VTL53" s="297"/>
      <c r="VTM53" s="297"/>
      <c r="VTN53" s="297"/>
      <c r="VTO53" s="297"/>
      <c r="VTP53" s="297"/>
      <c r="VTQ53" s="297"/>
      <c r="VTR53" s="297"/>
      <c r="VTS53" s="297"/>
      <c r="VTT53" s="297"/>
      <c r="VTU53" s="297"/>
      <c r="VTV53" s="297"/>
      <c r="VTW53" s="297"/>
      <c r="VTX53" s="297"/>
      <c r="VTY53" s="297"/>
      <c r="VTZ53" s="297"/>
      <c r="VUA53" s="297"/>
      <c r="VUB53" s="297"/>
      <c r="VUC53" s="297"/>
      <c r="VUD53" s="297"/>
      <c r="VUE53" s="297"/>
      <c r="VUF53" s="297"/>
      <c r="VUG53" s="297"/>
      <c r="VUH53" s="297"/>
      <c r="VUI53" s="297"/>
      <c r="VUJ53" s="297"/>
      <c r="VUK53" s="297"/>
      <c r="VUL53" s="297"/>
      <c r="VUM53" s="297"/>
      <c r="VUN53" s="297"/>
      <c r="VUO53" s="297"/>
      <c r="VUP53" s="297"/>
      <c r="VUQ53" s="297"/>
      <c r="VUR53" s="297"/>
      <c r="VUS53" s="297"/>
      <c r="VUT53" s="297"/>
      <c r="VUU53" s="297"/>
      <c r="VUV53" s="297"/>
      <c r="VUW53" s="297"/>
      <c r="VUX53" s="297"/>
      <c r="VUY53" s="297"/>
      <c r="VUZ53" s="297"/>
      <c r="VVA53" s="297"/>
      <c r="VVB53" s="297"/>
      <c r="VVC53" s="297"/>
      <c r="VVD53" s="297"/>
      <c r="VVE53" s="297"/>
      <c r="VVF53" s="297"/>
      <c r="VVG53" s="297"/>
      <c r="VVH53" s="297"/>
      <c r="VVI53" s="297"/>
      <c r="VVJ53" s="297"/>
      <c r="VVK53" s="297"/>
      <c r="VVL53" s="297"/>
      <c r="VVM53" s="297"/>
      <c r="VVN53" s="297"/>
      <c r="VVO53" s="297"/>
      <c r="VVP53" s="297"/>
      <c r="VVQ53" s="297"/>
      <c r="VVR53" s="297"/>
      <c r="VVS53" s="297"/>
      <c r="VVT53" s="297"/>
      <c r="VVU53" s="297"/>
      <c r="VVV53" s="297"/>
      <c r="VVW53" s="297"/>
      <c r="VVX53" s="297"/>
      <c r="VVY53" s="297"/>
      <c r="VVZ53" s="297"/>
      <c r="VWA53" s="297"/>
      <c r="VWB53" s="297"/>
      <c r="VWC53" s="297"/>
      <c r="VWD53" s="297"/>
      <c r="VWE53" s="297"/>
      <c r="VWF53" s="297"/>
      <c r="VWG53" s="297"/>
      <c r="VWH53" s="297"/>
      <c r="VWI53" s="297"/>
      <c r="VWJ53" s="297"/>
      <c r="VWK53" s="297"/>
      <c r="VWL53" s="297"/>
      <c r="VWM53" s="297"/>
      <c r="VWN53" s="297"/>
      <c r="VWO53" s="297"/>
      <c r="VWP53" s="297"/>
      <c r="VWQ53" s="297"/>
      <c r="VWR53" s="297"/>
      <c r="VWS53" s="297"/>
      <c r="VWT53" s="297"/>
      <c r="VWU53" s="297"/>
      <c r="VWV53" s="297"/>
      <c r="VWW53" s="297"/>
      <c r="VWX53" s="297"/>
      <c r="VWY53" s="297"/>
      <c r="VWZ53" s="297"/>
      <c r="VXA53" s="297"/>
      <c r="VXB53" s="297"/>
      <c r="VXC53" s="297"/>
      <c r="VXD53" s="297"/>
      <c r="VXE53" s="297"/>
      <c r="VXF53" s="297"/>
      <c r="VXG53" s="297"/>
      <c r="VXH53" s="297"/>
      <c r="VXI53" s="297"/>
      <c r="VXJ53" s="297"/>
      <c r="VXK53" s="297"/>
      <c r="VXL53" s="297"/>
      <c r="VXM53" s="297"/>
      <c r="VXN53" s="297"/>
      <c r="VXO53" s="297"/>
      <c r="VXP53" s="297"/>
      <c r="VXQ53" s="297"/>
      <c r="VXR53" s="297"/>
      <c r="VXS53" s="297"/>
      <c r="VXT53" s="297"/>
      <c r="VXU53" s="297"/>
      <c r="VXV53" s="297"/>
      <c r="VXW53" s="297"/>
      <c r="VXX53" s="297"/>
      <c r="VXY53" s="297"/>
      <c r="VXZ53" s="297"/>
      <c r="VYA53" s="297"/>
      <c r="VYB53" s="297"/>
      <c r="VYC53" s="297"/>
      <c r="VYD53" s="297"/>
      <c r="VYE53" s="297"/>
      <c r="VYF53" s="297"/>
      <c r="VYG53" s="297"/>
      <c r="VYH53" s="297"/>
      <c r="VYI53" s="297"/>
      <c r="VYJ53" s="297"/>
      <c r="VYK53" s="297"/>
      <c r="VYL53" s="297"/>
      <c r="VYM53" s="297"/>
      <c r="VYN53" s="297"/>
      <c r="VYO53" s="297"/>
      <c r="VYP53" s="297"/>
      <c r="VYQ53" s="297"/>
      <c r="VYR53" s="297"/>
      <c r="VYS53" s="297"/>
      <c r="VYT53" s="297"/>
      <c r="VYU53" s="297"/>
      <c r="VYV53" s="297"/>
      <c r="VYW53" s="297"/>
      <c r="VYX53" s="297"/>
      <c r="VYY53" s="297"/>
      <c r="VYZ53" s="297"/>
      <c r="VZA53" s="297"/>
      <c r="VZB53" s="297"/>
      <c r="VZC53" s="297"/>
      <c r="VZD53" s="297"/>
      <c r="VZE53" s="297"/>
      <c r="VZF53" s="297"/>
      <c r="VZG53" s="297"/>
      <c r="VZH53" s="297"/>
      <c r="VZI53" s="297"/>
      <c r="VZJ53" s="297"/>
      <c r="VZK53" s="297"/>
      <c r="VZL53" s="297"/>
      <c r="VZM53" s="297"/>
      <c r="VZN53" s="297"/>
      <c r="VZO53" s="297"/>
      <c r="VZP53" s="297"/>
      <c r="VZQ53" s="297"/>
      <c r="VZR53" s="297"/>
      <c r="VZS53" s="297"/>
      <c r="VZT53" s="297"/>
      <c r="VZU53" s="297"/>
      <c r="VZV53" s="297"/>
      <c r="VZW53" s="297"/>
      <c r="VZX53" s="297"/>
      <c r="VZY53" s="297"/>
      <c r="VZZ53" s="297"/>
      <c r="WAA53" s="297"/>
      <c r="WAB53" s="297"/>
      <c r="WAC53" s="297"/>
      <c r="WAD53" s="297"/>
      <c r="WAE53" s="297"/>
      <c r="WAF53" s="297"/>
      <c r="WAG53" s="297"/>
      <c r="WAH53" s="297"/>
      <c r="WAI53" s="297"/>
      <c r="WAJ53" s="297"/>
      <c r="WAK53" s="297"/>
      <c r="WAL53" s="297"/>
      <c r="WAM53" s="297"/>
      <c r="WAN53" s="297"/>
      <c r="WAO53" s="297"/>
      <c r="WAP53" s="297"/>
      <c r="WAQ53" s="297"/>
      <c r="WAR53" s="297"/>
      <c r="WAS53" s="297"/>
      <c r="WAT53" s="297"/>
      <c r="WAU53" s="297"/>
      <c r="WAV53" s="297"/>
      <c r="WAW53" s="297"/>
      <c r="WAX53" s="297"/>
      <c r="WAY53" s="297"/>
      <c r="WAZ53" s="297"/>
      <c r="WBA53" s="297"/>
      <c r="WBB53" s="297"/>
      <c r="WBC53" s="297"/>
      <c r="WBD53" s="297"/>
      <c r="WBE53" s="297"/>
      <c r="WBF53" s="297"/>
      <c r="WBG53" s="297"/>
      <c r="WBH53" s="297"/>
      <c r="WBI53" s="297"/>
      <c r="WBJ53" s="297"/>
      <c r="WBK53" s="297"/>
      <c r="WBL53" s="297"/>
      <c r="WBM53" s="297"/>
      <c r="WBN53" s="297"/>
      <c r="WBO53" s="297"/>
      <c r="WBP53" s="297"/>
      <c r="WBQ53" s="297"/>
      <c r="WBR53" s="297"/>
      <c r="WBS53" s="297"/>
      <c r="WBT53" s="297"/>
      <c r="WBU53" s="297"/>
      <c r="WBV53" s="297"/>
      <c r="WBW53" s="297"/>
      <c r="WBX53" s="297"/>
      <c r="WBY53" s="297"/>
      <c r="WBZ53" s="297"/>
      <c r="WCA53" s="297"/>
      <c r="WCB53" s="297"/>
      <c r="WCC53" s="297"/>
      <c r="WCD53" s="297"/>
      <c r="WCE53" s="297"/>
      <c r="WCF53" s="297"/>
      <c r="WCG53" s="297"/>
      <c r="WCH53" s="297"/>
      <c r="WCI53" s="297"/>
      <c r="WCJ53" s="297"/>
      <c r="WCK53" s="297"/>
      <c r="WCL53" s="297"/>
      <c r="WCM53" s="297"/>
      <c r="WCN53" s="297"/>
      <c r="WCO53" s="297"/>
      <c r="WCP53" s="297"/>
      <c r="WCQ53" s="297"/>
      <c r="WCR53" s="297"/>
      <c r="WCS53" s="297"/>
      <c r="WCT53" s="297"/>
      <c r="WCU53" s="297"/>
      <c r="WCV53" s="297"/>
      <c r="WCW53" s="297"/>
      <c r="WCX53" s="297"/>
      <c r="WCY53" s="297"/>
      <c r="WCZ53" s="297"/>
      <c r="WDA53" s="297"/>
      <c r="WDB53" s="297"/>
      <c r="WDC53" s="297"/>
      <c r="WDD53" s="297"/>
      <c r="WDE53" s="297"/>
      <c r="WDF53" s="297"/>
      <c r="WDG53" s="297"/>
      <c r="WDH53" s="297"/>
      <c r="WDI53" s="297"/>
      <c r="WDJ53" s="297"/>
      <c r="WDK53" s="297"/>
      <c r="WDL53" s="297"/>
      <c r="WDM53" s="297"/>
      <c r="WDN53" s="297"/>
      <c r="WDO53" s="297"/>
      <c r="WDP53" s="297"/>
      <c r="WDQ53" s="297"/>
      <c r="WDR53" s="297"/>
      <c r="WDS53" s="297"/>
      <c r="WDT53" s="297"/>
      <c r="WDU53" s="297"/>
      <c r="WDV53" s="297"/>
      <c r="WDW53" s="297"/>
      <c r="WDX53" s="297"/>
      <c r="WDY53" s="297"/>
      <c r="WDZ53" s="297"/>
      <c r="WEA53" s="297"/>
      <c r="WEB53" s="297"/>
      <c r="WEC53" s="297"/>
      <c r="WED53" s="297"/>
      <c r="WEE53" s="297"/>
      <c r="WEF53" s="297"/>
      <c r="WEG53" s="297"/>
      <c r="WEH53" s="297"/>
      <c r="WEI53" s="297"/>
      <c r="WEJ53" s="297"/>
      <c r="WEK53" s="297"/>
      <c r="WEL53" s="297"/>
      <c r="WEM53" s="297"/>
      <c r="WEN53" s="297"/>
      <c r="WEO53" s="297"/>
      <c r="WEP53" s="297"/>
      <c r="WEQ53" s="297"/>
      <c r="WER53" s="297"/>
      <c r="WES53" s="297"/>
      <c r="WET53" s="297"/>
      <c r="WEU53" s="297"/>
      <c r="WEV53" s="297"/>
      <c r="WEW53" s="297"/>
      <c r="WEX53" s="297"/>
      <c r="WEY53" s="297"/>
      <c r="WEZ53" s="297"/>
      <c r="WFA53" s="297"/>
      <c r="WFB53" s="297"/>
      <c r="WFC53" s="297"/>
      <c r="WFD53" s="297"/>
      <c r="WFE53" s="297"/>
      <c r="WFF53" s="297"/>
      <c r="WFG53" s="297"/>
      <c r="WFH53" s="297"/>
      <c r="WFI53" s="297"/>
      <c r="WFJ53" s="297"/>
      <c r="WFK53" s="297"/>
      <c r="WFL53" s="297"/>
      <c r="WFM53" s="297"/>
      <c r="WFN53" s="297"/>
      <c r="WFO53" s="297"/>
      <c r="WFP53" s="297"/>
      <c r="WFQ53" s="297"/>
      <c r="WFR53" s="297"/>
      <c r="WFS53" s="297"/>
      <c r="WFT53" s="297"/>
      <c r="WFU53" s="297"/>
      <c r="WFV53" s="297"/>
      <c r="WFW53" s="297"/>
      <c r="WFX53" s="297"/>
      <c r="WFY53" s="297"/>
      <c r="WFZ53" s="297"/>
      <c r="WGA53" s="297"/>
      <c r="WGB53" s="297"/>
      <c r="WGC53" s="297"/>
      <c r="WGD53" s="297"/>
      <c r="WGE53" s="297"/>
      <c r="WGF53" s="297"/>
      <c r="WGG53" s="297"/>
      <c r="WGH53" s="297"/>
      <c r="WGI53" s="297"/>
      <c r="WGJ53" s="297"/>
      <c r="WGK53" s="297"/>
      <c r="WGL53" s="297"/>
      <c r="WGM53" s="297"/>
      <c r="WGN53" s="297"/>
      <c r="WGO53" s="297"/>
      <c r="WGP53" s="297"/>
      <c r="WGQ53" s="297"/>
      <c r="WGR53" s="297"/>
      <c r="WGS53" s="297"/>
      <c r="WGT53" s="297"/>
      <c r="WGU53" s="297"/>
      <c r="WGV53" s="297"/>
      <c r="WGW53" s="297"/>
      <c r="WGX53" s="297"/>
      <c r="WGY53" s="297"/>
      <c r="WGZ53" s="297"/>
      <c r="WHA53" s="297"/>
      <c r="WHB53" s="297"/>
      <c r="WHC53" s="297"/>
      <c r="WHD53" s="297"/>
      <c r="WHE53" s="297"/>
      <c r="WHF53" s="297"/>
      <c r="WHG53" s="297"/>
      <c r="WHH53" s="297"/>
      <c r="WHI53" s="297"/>
      <c r="WHJ53" s="297"/>
      <c r="WHK53" s="297"/>
      <c r="WHL53" s="297"/>
      <c r="WHM53" s="297"/>
      <c r="WHN53" s="297"/>
      <c r="WHO53" s="297"/>
      <c r="WHP53" s="297"/>
      <c r="WHQ53" s="297"/>
      <c r="WHR53" s="297"/>
      <c r="WHS53" s="297"/>
      <c r="WHT53" s="297"/>
      <c r="WHU53" s="297"/>
      <c r="WHV53" s="297"/>
      <c r="WHW53" s="297"/>
      <c r="WHX53" s="297"/>
      <c r="WHY53" s="297"/>
      <c r="WHZ53" s="297"/>
      <c r="WIA53" s="297"/>
      <c r="WIB53" s="297"/>
      <c r="WIC53" s="297"/>
      <c r="WID53" s="297"/>
      <c r="WIE53" s="297"/>
      <c r="WIF53" s="297"/>
      <c r="WIG53" s="297"/>
      <c r="WIH53" s="297"/>
      <c r="WII53" s="297"/>
      <c r="WIJ53" s="297"/>
      <c r="WIK53" s="297"/>
      <c r="WIL53" s="297"/>
      <c r="WIM53" s="297"/>
      <c r="WIN53" s="297"/>
      <c r="WIO53" s="297"/>
      <c r="WIP53" s="297"/>
      <c r="WIQ53" s="297"/>
      <c r="WIR53" s="297"/>
      <c r="WIS53" s="297"/>
      <c r="WIT53" s="297"/>
      <c r="WIU53" s="297"/>
      <c r="WIV53" s="297"/>
      <c r="WIW53" s="297"/>
      <c r="WIX53" s="297"/>
      <c r="WIY53" s="297"/>
      <c r="WIZ53" s="297"/>
      <c r="WJA53" s="297"/>
      <c r="WJB53" s="297"/>
      <c r="WJC53" s="297"/>
      <c r="WJD53" s="297"/>
      <c r="WJE53" s="297"/>
      <c r="WJF53" s="297"/>
      <c r="WJG53" s="297"/>
      <c r="WJH53" s="297"/>
      <c r="WJI53" s="297"/>
      <c r="WJJ53" s="297"/>
      <c r="WJK53" s="297"/>
      <c r="WJL53" s="297"/>
      <c r="WJM53" s="297"/>
      <c r="WJN53" s="297"/>
      <c r="WJO53" s="297"/>
      <c r="WJP53" s="297"/>
      <c r="WJQ53" s="297"/>
      <c r="WJR53" s="297"/>
      <c r="WJS53" s="297"/>
      <c r="WJT53" s="297"/>
      <c r="WJU53" s="297"/>
      <c r="WJV53" s="297"/>
      <c r="WJW53" s="297"/>
      <c r="WJX53" s="297"/>
      <c r="WJY53" s="297"/>
      <c r="WJZ53" s="297"/>
      <c r="WKA53" s="297"/>
      <c r="WKB53" s="297"/>
      <c r="WKC53" s="297"/>
      <c r="WKD53" s="297"/>
      <c r="WKE53" s="297"/>
      <c r="WKF53" s="297"/>
      <c r="WKG53" s="297"/>
      <c r="WKH53" s="297"/>
      <c r="WKI53" s="297"/>
      <c r="WKJ53" s="297"/>
      <c r="WKK53" s="297"/>
      <c r="WKL53" s="297"/>
      <c r="WKM53" s="297"/>
      <c r="WKN53" s="297"/>
      <c r="WKO53" s="297"/>
      <c r="WKP53" s="297"/>
      <c r="WKQ53" s="297"/>
      <c r="WKR53" s="297"/>
      <c r="WKS53" s="297"/>
      <c r="WKT53" s="297"/>
      <c r="WKU53" s="297"/>
      <c r="WKV53" s="297"/>
      <c r="WKW53" s="297"/>
      <c r="WKX53" s="297"/>
      <c r="WKY53" s="297"/>
      <c r="WKZ53" s="297"/>
      <c r="WLA53" s="297"/>
      <c r="WLB53" s="297"/>
      <c r="WLC53" s="297"/>
      <c r="WLD53" s="297"/>
      <c r="WLE53" s="297"/>
      <c r="WLF53" s="297"/>
      <c r="WLG53" s="297"/>
      <c r="WLH53" s="297"/>
      <c r="WLI53" s="297"/>
      <c r="WLJ53" s="297"/>
      <c r="WLK53" s="297"/>
      <c r="WLL53" s="297"/>
      <c r="WLM53" s="297"/>
      <c r="WLN53" s="297"/>
      <c r="WLO53" s="297"/>
      <c r="WLP53" s="297"/>
      <c r="WLQ53" s="297"/>
      <c r="WLR53" s="297"/>
      <c r="WLS53" s="297"/>
      <c r="WLT53" s="297"/>
      <c r="WLU53" s="297"/>
      <c r="WLV53" s="297"/>
      <c r="WLW53" s="297"/>
      <c r="WLX53" s="297"/>
      <c r="WLY53" s="297"/>
      <c r="WLZ53" s="297"/>
      <c r="WMA53" s="297"/>
      <c r="WMB53" s="297"/>
      <c r="WMC53" s="297"/>
      <c r="WMD53" s="297"/>
      <c r="WME53" s="297"/>
      <c r="WMF53" s="297"/>
      <c r="WMG53" s="297"/>
      <c r="WMH53" s="297"/>
      <c r="WMI53" s="297"/>
      <c r="WMJ53" s="297"/>
      <c r="WMK53" s="297"/>
      <c r="WML53" s="297"/>
      <c r="WMM53" s="297"/>
      <c r="WMN53" s="297"/>
      <c r="WMO53" s="297"/>
      <c r="WMP53" s="297"/>
      <c r="WMQ53" s="297"/>
      <c r="WMR53" s="297"/>
      <c r="WMS53" s="297"/>
      <c r="WMT53" s="297"/>
      <c r="WMU53" s="297"/>
      <c r="WMV53" s="297"/>
      <c r="WMW53" s="297"/>
      <c r="WMX53" s="297"/>
      <c r="WMY53" s="297"/>
      <c r="WMZ53" s="297"/>
      <c r="WNA53" s="297"/>
      <c r="WNB53" s="297"/>
      <c r="WNC53" s="297"/>
      <c r="WND53" s="297"/>
      <c r="WNE53" s="297"/>
      <c r="WNF53" s="297"/>
      <c r="WNG53" s="297"/>
      <c r="WNH53" s="297"/>
      <c r="WNI53" s="297"/>
      <c r="WNJ53" s="297"/>
      <c r="WNK53" s="297"/>
      <c r="WNL53" s="297"/>
      <c r="WNM53" s="297"/>
      <c r="WNN53" s="297"/>
      <c r="WNO53" s="297"/>
      <c r="WNP53" s="297"/>
      <c r="WNQ53" s="297"/>
      <c r="WNR53" s="297"/>
      <c r="WNS53" s="297"/>
      <c r="WNT53" s="297"/>
      <c r="WNU53" s="297"/>
      <c r="WNV53" s="297"/>
      <c r="WNW53" s="297"/>
      <c r="WNX53" s="297"/>
      <c r="WNY53" s="297"/>
      <c r="WNZ53" s="297"/>
      <c r="WOA53" s="297"/>
      <c r="WOB53" s="297"/>
      <c r="WOC53" s="297"/>
      <c r="WOD53" s="297"/>
      <c r="WOE53" s="297"/>
      <c r="WOF53" s="297"/>
      <c r="WOG53" s="297"/>
      <c r="WOH53" s="297"/>
      <c r="WOI53" s="297"/>
      <c r="WOJ53" s="297"/>
      <c r="WOK53" s="297"/>
      <c r="WOL53" s="297"/>
      <c r="WOM53" s="297"/>
      <c r="WON53" s="297"/>
      <c r="WOO53" s="297"/>
      <c r="WOP53" s="297"/>
      <c r="WOQ53" s="297"/>
      <c r="WOR53" s="297"/>
      <c r="WOS53" s="297"/>
      <c r="WOT53" s="297"/>
      <c r="WOU53" s="297"/>
      <c r="WOV53" s="297"/>
      <c r="WOW53" s="297"/>
      <c r="WOX53" s="297"/>
      <c r="WOY53" s="297"/>
      <c r="WOZ53" s="297"/>
      <c r="WPA53" s="297"/>
      <c r="WPB53" s="297"/>
      <c r="WPC53" s="297"/>
      <c r="WPD53" s="297"/>
      <c r="WPE53" s="297"/>
      <c r="WPF53" s="297"/>
      <c r="WPG53" s="297"/>
      <c r="WPH53" s="297"/>
      <c r="WPI53" s="297"/>
      <c r="WPJ53" s="297"/>
      <c r="WPK53" s="297"/>
      <c r="WPL53" s="297"/>
      <c r="WPM53" s="297"/>
      <c r="WPN53" s="297"/>
      <c r="WPO53" s="297"/>
      <c r="WPP53" s="297"/>
      <c r="WPQ53" s="297"/>
      <c r="WPR53" s="297"/>
      <c r="WPS53" s="297"/>
      <c r="WPT53" s="297"/>
      <c r="WPU53" s="297"/>
      <c r="WPV53" s="297"/>
      <c r="WPW53" s="297"/>
      <c r="WPX53" s="297"/>
      <c r="WPY53" s="297"/>
      <c r="WPZ53" s="297"/>
      <c r="WQA53" s="297"/>
      <c r="WQB53" s="297"/>
      <c r="WQC53" s="297"/>
      <c r="WQD53" s="297"/>
      <c r="WQE53" s="297"/>
      <c r="WQF53" s="297"/>
      <c r="WQG53" s="297"/>
      <c r="WQH53" s="297"/>
      <c r="WQI53" s="297"/>
      <c r="WQJ53" s="297"/>
      <c r="WQK53" s="297"/>
      <c r="WQL53" s="297"/>
      <c r="WQM53" s="297"/>
      <c r="WQN53" s="297"/>
      <c r="WQO53" s="297"/>
      <c r="WQP53" s="297"/>
      <c r="WQQ53" s="297"/>
      <c r="WQR53" s="297"/>
      <c r="WQS53" s="297"/>
      <c r="WQT53" s="297"/>
      <c r="WQU53" s="297"/>
      <c r="WQV53" s="297"/>
      <c r="WQW53" s="297"/>
      <c r="WQX53" s="297"/>
      <c r="WQY53" s="297"/>
      <c r="WQZ53" s="297"/>
      <c r="WRA53" s="297"/>
      <c r="WRB53" s="297"/>
      <c r="WRC53" s="297"/>
      <c r="WRD53" s="297"/>
      <c r="WRE53" s="297"/>
      <c r="WRF53" s="297"/>
      <c r="WRG53" s="297"/>
      <c r="WRH53" s="297"/>
      <c r="WRI53" s="297"/>
      <c r="WRJ53" s="297"/>
      <c r="WRK53" s="297"/>
      <c r="WRL53" s="297"/>
      <c r="WRM53" s="297"/>
      <c r="WRN53" s="297"/>
      <c r="WRO53" s="297"/>
      <c r="WRP53" s="297"/>
      <c r="WRQ53" s="297"/>
      <c r="WRR53" s="297"/>
      <c r="WRS53" s="297"/>
      <c r="WRT53" s="297"/>
      <c r="WRU53" s="297"/>
      <c r="WRV53" s="297"/>
      <c r="WRW53" s="297"/>
      <c r="WRX53" s="297"/>
      <c r="WRY53" s="297"/>
      <c r="WRZ53" s="297"/>
      <c r="WSA53" s="297"/>
      <c r="WSB53" s="297"/>
      <c r="WSC53" s="297"/>
      <c r="WSD53" s="297"/>
      <c r="WSE53" s="297"/>
      <c r="WSF53" s="297"/>
      <c r="WSG53" s="297"/>
      <c r="WSH53" s="297"/>
      <c r="WSI53" s="297"/>
      <c r="WSJ53" s="297"/>
      <c r="WSK53" s="297"/>
      <c r="WSL53" s="297"/>
      <c r="WSM53" s="297"/>
      <c r="WSN53" s="297"/>
      <c r="WSO53" s="297"/>
      <c r="WSP53" s="297"/>
      <c r="WSQ53" s="297"/>
      <c r="WSR53" s="297"/>
      <c r="WSS53" s="297"/>
      <c r="WST53" s="297"/>
      <c r="WSU53" s="297"/>
      <c r="WSV53" s="297"/>
      <c r="WSW53" s="297"/>
      <c r="WSX53" s="297"/>
      <c r="WSY53" s="297"/>
      <c r="WSZ53" s="297"/>
      <c r="WTA53" s="297"/>
      <c r="WTB53" s="297"/>
      <c r="WTC53" s="297"/>
      <c r="WTD53" s="297"/>
      <c r="WTE53" s="297"/>
      <c r="WTF53" s="297"/>
      <c r="WTG53" s="297"/>
      <c r="WTH53" s="297"/>
      <c r="WTI53" s="297"/>
      <c r="WTJ53" s="297"/>
      <c r="WTK53" s="297"/>
      <c r="WTL53" s="297"/>
      <c r="WTM53" s="297"/>
      <c r="WTN53" s="297"/>
      <c r="WTO53" s="297"/>
      <c r="WTP53" s="297"/>
      <c r="WTQ53" s="297"/>
      <c r="WTR53" s="297"/>
      <c r="WTS53" s="297"/>
      <c r="WTT53" s="297"/>
      <c r="WTU53" s="297"/>
      <c r="WTV53" s="297"/>
      <c r="WTW53" s="297"/>
      <c r="WTX53" s="297"/>
      <c r="WTY53" s="297"/>
      <c r="WTZ53" s="297"/>
      <c r="WUA53" s="297"/>
      <c r="WUB53" s="297"/>
      <c r="WUC53" s="297"/>
      <c r="WUD53" s="297"/>
      <c r="WUE53" s="297"/>
      <c r="WUF53" s="297"/>
      <c r="WUG53" s="297"/>
      <c r="WUH53" s="297"/>
      <c r="WUI53" s="297"/>
      <c r="WUJ53" s="297"/>
      <c r="WUK53" s="297"/>
      <c r="WUL53" s="297"/>
      <c r="WUM53" s="297"/>
      <c r="WUN53" s="297"/>
      <c r="WUO53" s="297"/>
      <c r="WUP53" s="297"/>
      <c r="WUQ53" s="297"/>
      <c r="WUR53" s="297"/>
      <c r="WUS53" s="297"/>
      <c r="WUT53" s="297"/>
      <c r="WUU53" s="297"/>
      <c r="WUV53" s="297"/>
      <c r="WUW53" s="297"/>
      <c r="WUX53" s="297"/>
      <c r="WUY53" s="297"/>
      <c r="WUZ53" s="297"/>
      <c r="WVA53" s="297"/>
      <c r="WVB53" s="297"/>
      <c r="WVC53" s="297"/>
      <c r="WVD53" s="297"/>
      <c r="WVE53" s="297"/>
      <c r="WVF53" s="297"/>
      <c r="WVG53" s="297"/>
      <c r="WVH53" s="297"/>
      <c r="WVI53" s="297"/>
      <c r="WVJ53" s="297"/>
      <c r="WVK53" s="297"/>
      <c r="WVL53" s="297"/>
      <c r="WVM53" s="297"/>
      <c r="WVN53" s="297"/>
      <c r="WVO53" s="297"/>
      <c r="WVP53" s="297"/>
      <c r="WVQ53" s="297"/>
      <c r="WVR53" s="297"/>
      <c r="WVS53" s="297"/>
      <c r="WVT53" s="297"/>
      <c r="WVU53" s="297"/>
      <c r="WVV53" s="297"/>
      <c r="WVW53" s="297"/>
      <c r="WVX53" s="297"/>
      <c r="WVY53" s="297"/>
      <c r="WVZ53" s="297"/>
      <c r="WWA53" s="297"/>
      <c r="WWB53" s="297"/>
      <c r="WWC53" s="297"/>
      <c r="WWD53" s="297"/>
      <c r="WWE53" s="297"/>
      <c r="WWF53" s="297"/>
      <c r="WWG53" s="297"/>
      <c r="WWH53" s="297"/>
      <c r="WWI53" s="297"/>
      <c r="WWJ53" s="297"/>
      <c r="WWK53" s="297"/>
      <c r="WWL53" s="297"/>
      <c r="WWM53" s="297"/>
      <c r="WWN53" s="297"/>
      <c r="WWO53" s="297"/>
      <c r="WWP53" s="297"/>
      <c r="WWQ53" s="297"/>
      <c r="WWR53" s="297"/>
      <c r="WWS53" s="297"/>
      <c r="WWT53" s="297"/>
      <c r="WWU53" s="297"/>
      <c r="WWV53" s="297"/>
      <c r="WWW53" s="297"/>
      <c r="WWX53" s="297"/>
      <c r="WWY53" s="297"/>
      <c r="WWZ53" s="297"/>
      <c r="WXA53" s="297"/>
      <c r="WXB53" s="297"/>
      <c r="WXC53" s="297"/>
      <c r="WXD53" s="297"/>
      <c r="WXE53" s="297"/>
      <c r="WXF53" s="297"/>
      <c r="WXG53" s="297"/>
      <c r="WXH53" s="297"/>
      <c r="WXI53" s="297"/>
      <c r="WXJ53" s="297"/>
      <c r="WXK53" s="297"/>
      <c r="WXL53" s="297"/>
      <c r="WXM53" s="297"/>
      <c r="WXN53" s="297"/>
      <c r="WXO53" s="297"/>
      <c r="WXP53" s="297"/>
      <c r="WXQ53" s="297"/>
      <c r="WXR53" s="297"/>
      <c r="WXS53" s="297"/>
      <c r="WXT53" s="297"/>
      <c r="WXU53" s="297"/>
      <c r="WXV53" s="297"/>
      <c r="WXW53" s="297"/>
      <c r="WXX53" s="297"/>
      <c r="WXY53" s="297"/>
      <c r="WXZ53" s="297"/>
      <c r="WYA53" s="297"/>
      <c r="WYB53" s="297"/>
      <c r="WYC53" s="297"/>
      <c r="WYD53" s="297"/>
      <c r="WYE53" s="297"/>
      <c r="WYF53" s="297"/>
      <c r="WYG53" s="297"/>
      <c r="WYH53" s="297"/>
      <c r="WYI53" s="297"/>
      <c r="WYJ53" s="297"/>
      <c r="WYK53" s="297"/>
      <c r="WYL53" s="297"/>
      <c r="WYM53" s="297"/>
      <c r="WYN53" s="297"/>
      <c r="WYO53" s="297"/>
      <c r="WYP53" s="297"/>
      <c r="WYQ53" s="297"/>
      <c r="WYR53" s="297"/>
      <c r="WYS53" s="297"/>
      <c r="WYT53" s="297"/>
      <c r="WYU53" s="297"/>
      <c r="WYV53" s="297"/>
      <c r="WYW53" s="297"/>
      <c r="WYX53" s="297"/>
      <c r="WYY53" s="297"/>
      <c r="WYZ53" s="297"/>
      <c r="WZA53" s="297"/>
      <c r="WZB53" s="297"/>
      <c r="WZC53" s="297"/>
      <c r="WZD53" s="297"/>
      <c r="WZE53" s="297"/>
      <c r="WZF53" s="297"/>
      <c r="WZG53" s="297"/>
      <c r="WZH53" s="297"/>
      <c r="WZI53" s="297"/>
      <c r="WZJ53" s="297"/>
      <c r="WZK53" s="297"/>
      <c r="WZL53" s="297"/>
      <c r="WZM53" s="297"/>
      <c r="WZN53" s="297"/>
      <c r="WZO53" s="297"/>
      <c r="WZP53" s="297"/>
      <c r="WZQ53" s="297"/>
      <c r="WZR53" s="297"/>
      <c r="WZS53" s="297"/>
      <c r="WZT53" s="297"/>
      <c r="WZU53" s="297"/>
      <c r="WZV53" s="297"/>
      <c r="WZW53" s="297"/>
      <c r="WZX53" s="297"/>
      <c r="WZY53" s="297"/>
      <c r="WZZ53" s="297"/>
      <c r="XAA53" s="297"/>
      <c r="XAB53" s="297"/>
      <c r="XAC53" s="297"/>
      <c r="XAD53" s="297"/>
      <c r="XAE53" s="297"/>
      <c r="XAF53" s="297"/>
      <c r="XAG53" s="297"/>
      <c r="XAH53" s="297"/>
      <c r="XAI53" s="297"/>
      <c r="XAJ53" s="297"/>
      <c r="XAK53" s="297"/>
      <c r="XAL53" s="297"/>
      <c r="XAM53" s="297"/>
      <c r="XAN53" s="297"/>
      <c r="XAO53" s="297"/>
      <c r="XAP53" s="297"/>
      <c r="XAQ53" s="297"/>
      <c r="XAR53" s="297"/>
      <c r="XAS53" s="297"/>
      <c r="XAT53" s="297"/>
      <c r="XAU53" s="297"/>
      <c r="XAV53" s="297"/>
      <c r="XAW53" s="297"/>
      <c r="XAX53" s="297"/>
      <c r="XAY53" s="297"/>
      <c r="XAZ53" s="297"/>
      <c r="XBA53" s="297"/>
      <c r="XBB53" s="297"/>
      <c r="XBC53" s="297"/>
      <c r="XBD53" s="297"/>
      <c r="XBE53" s="297"/>
      <c r="XBF53" s="297"/>
      <c r="XBG53" s="297"/>
      <c r="XBH53" s="297"/>
      <c r="XBI53" s="297"/>
      <c r="XBJ53" s="297"/>
      <c r="XBK53" s="297"/>
      <c r="XBL53" s="297"/>
      <c r="XBM53" s="297"/>
      <c r="XBN53" s="297"/>
      <c r="XBO53" s="297"/>
      <c r="XBP53" s="297"/>
      <c r="XBQ53" s="297"/>
      <c r="XBR53" s="297"/>
      <c r="XBS53" s="297"/>
      <c r="XBT53" s="297"/>
      <c r="XBU53" s="297"/>
      <c r="XBV53" s="297"/>
      <c r="XBW53" s="297"/>
      <c r="XBX53" s="297"/>
      <c r="XBY53" s="297"/>
      <c r="XBZ53" s="297"/>
      <c r="XCA53" s="297"/>
      <c r="XCB53" s="297"/>
      <c r="XCC53" s="297"/>
      <c r="XCD53" s="297"/>
      <c r="XCE53" s="297"/>
      <c r="XCF53" s="297"/>
      <c r="XCG53" s="297"/>
      <c r="XCH53" s="297"/>
      <c r="XCI53" s="297"/>
      <c r="XCJ53" s="297"/>
      <c r="XCK53" s="297"/>
      <c r="XCL53" s="297"/>
      <c r="XCM53" s="297"/>
      <c r="XCN53" s="297"/>
      <c r="XCO53" s="297"/>
      <c r="XCP53" s="297"/>
      <c r="XCQ53" s="297"/>
      <c r="XCR53" s="297"/>
      <c r="XCS53" s="297"/>
      <c r="XCT53" s="297"/>
      <c r="XCU53" s="297"/>
      <c r="XCV53" s="297"/>
      <c r="XCW53" s="297"/>
      <c r="XCX53" s="297"/>
      <c r="XCY53" s="297"/>
      <c r="XCZ53" s="297"/>
      <c r="XDA53" s="297"/>
      <c r="XDB53" s="297"/>
      <c r="XDC53" s="297"/>
      <c r="XDD53" s="297"/>
      <c r="XDE53" s="297"/>
      <c r="XDF53" s="297"/>
      <c r="XDG53" s="297"/>
      <c r="XDH53" s="297"/>
      <c r="XDI53" s="297"/>
      <c r="XDJ53" s="297"/>
      <c r="XDK53" s="297"/>
      <c r="XDL53" s="297"/>
      <c r="XDM53" s="297"/>
      <c r="XDN53" s="297"/>
      <c r="XDO53" s="297"/>
      <c r="XDP53" s="297"/>
      <c r="XDQ53" s="297"/>
      <c r="XDR53" s="297"/>
      <c r="XDS53" s="297"/>
      <c r="XDT53" s="297"/>
      <c r="XDU53" s="297"/>
      <c r="XDV53" s="297"/>
      <c r="XDW53" s="297"/>
      <c r="XDX53" s="297"/>
      <c r="XDY53" s="297"/>
      <c r="XDZ53" s="297"/>
      <c r="XEA53" s="297"/>
      <c r="XEB53" s="297"/>
    </row>
    <row r="54" spans="1:16356" s="337" customFormat="1" ht="138" customHeight="1" x14ac:dyDescent="0.45">
      <c r="A54" s="304">
        <v>1</v>
      </c>
      <c r="B54" s="269" t="s">
        <v>113</v>
      </c>
      <c r="C54" s="270" t="s">
        <v>20</v>
      </c>
      <c r="D54" s="271" t="s">
        <v>20</v>
      </c>
      <c r="E54" s="270" t="s">
        <v>682</v>
      </c>
      <c r="F54" s="323">
        <v>1.6</v>
      </c>
      <c r="G54" s="320">
        <v>7217.6890899999999</v>
      </c>
      <c r="H54" s="370">
        <v>90</v>
      </c>
      <c r="I54" s="274">
        <f>ROUND(G54*H54/100,5)</f>
        <v>6495.9201800000001</v>
      </c>
      <c r="J54" s="320"/>
      <c r="K54" s="320"/>
      <c r="L54" s="301" t="s">
        <v>684</v>
      </c>
      <c r="M54" s="301">
        <v>6</v>
      </c>
      <c r="N54" s="302"/>
      <c r="O54" s="424">
        <v>6</v>
      </c>
      <c r="P54" s="596"/>
      <c r="Q54" s="424"/>
      <c r="R54" s="424"/>
      <c r="S54" s="424"/>
      <c r="T54" s="424"/>
      <c r="U54" s="424"/>
      <c r="V54" s="424">
        <f t="shared" si="0"/>
        <v>60</v>
      </c>
      <c r="X54" s="569">
        <f t="shared" si="4"/>
        <v>0</v>
      </c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</row>
    <row r="55" spans="1:16356" s="580" customFormat="1" ht="75.75" customHeight="1" x14ac:dyDescent="0.45">
      <c r="A55" s="297">
        <v>1</v>
      </c>
      <c r="B55" s="285" t="s">
        <v>186</v>
      </c>
      <c r="C55" s="286" t="s">
        <v>20</v>
      </c>
      <c r="D55" s="287" t="s">
        <v>60</v>
      </c>
      <c r="E55" s="286" t="s">
        <v>60</v>
      </c>
      <c r="F55" s="288">
        <f>F56+F57+F58</f>
        <v>2.7800000000000002</v>
      </c>
      <c r="G55" s="289">
        <f>G56+G57+G58</f>
        <v>37633.566659999997</v>
      </c>
      <c r="H55" s="290"/>
      <c r="I55" s="289">
        <f>I56+I57+I58</f>
        <v>34246.54565</v>
      </c>
      <c r="J55" s="289">
        <f>J56+J58</f>
        <v>0</v>
      </c>
      <c r="K55" s="289">
        <f>K56+K58</f>
        <v>0</v>
      </c>
      <c r="L55" s="309"/>
      <c r="M55" s="309"/>
      <c r="N55" s="310"/>
      <c r="O55" s="576"/>
      <c r="P55" s="577"/>
      <c r="Q55" s="577"/>
      <c r="R55" s="577"/>
      <c r="S55" s="577"/>
      <c r="T55" s="576"/>
      <c r="U55" s="576"/>
      <c r="V55" s="520"/>
      <c r="W55" s="578"/>
      <c r="X55" s="537">
        <f t="shared" si="4"/>
        <v>0</v>
      </c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578"/>
      <c r="AL55" s="578"/>
      <c r="AM55" s="578"/>
      <c r="AN55" s="578"/>
      <c r="AO55" s="578"/>
      <c r="AP55" s="579"/>
      <c r="AQ55" s="579"/>
      <c r="AR55" s="579"/>
      <c r="AS55" s="579"/>
      <c r="AT55" s="579"/>
      <c r="AU55" s="579"/>
      <c r="AV55" s="579"/>
      <c r="AW55" s="579"/>
      <c r="AX55" s="579"/>
      <c r="AY55" s="579"/>
      <c r="AZ55" s="579"/>
      <c r="BA55" s="579"/>
      <c r="BB55" s="579"/>
      <c r="BC55" s="579"/>
      <c r="BD55" s="579"/>
      <c r="BE55" s="579"/>
      <c r="BF55" s="579"/>
      <c r="BG55" s="579"/>
      <c r="BH55" s="579"/>
      <c r="BI55" s="579"/>
      <c r="BJ55" s="579"/>
      <c r="BK55" s="579"/>
      <c r="BL55" s="579"/>
      <c r="BM55" s="579"/>
      <c r="BN55" s="579"/>
      <c r="BO55" s="579"/>
      <c r="BP55" s="579"/>
      <c r="BQ55" s="579"/>
      <c r="BR55" s="579"/>
      <c r="BS55" s="579"/>
      <c r="BT55" s="579"/>
      <c r="BU55" s="579"/>
      <c r="BV55" s="579"/>
      <c r="BW55" s="579"/>
      <c r="BX55" s="579"/>
      <c r="BY55" s="579"/>
      <c r="BZ55" s="579"/>
      <c r="CA55" s="579"/>
      <c r="CB55" s="579"/>
      <c r="CC55" s="579"/>
      <c r="CD55" s="579"/>
      <c r="CE55" s="579"/>
      <c r="CF55" s="579"/>
      <c r="CG55" s="579"/>
      <c r="CH55" s="579"/>
      <c r="CI55" s="579"/>
      <c r="CJ55" s="579"/>
      <c r="CK55" s="579"/>
      <c r="CL55" s="579"/>
      <c r="CM55" s="579"/>
      <c r="CN55" s="578"/>
      <c r="CO55" s="578"/>
      <c r="CP55" s="578"/>
      <c r="CQ55" s="578"/>
      <c r="CR55" s="578"/>
      <c r="CS55" s="578"/>
      <c r="CT55" s="578"/>
      <c r="CU55" s="578"/>
      <c r="CV55" s="578"/>
      <c r="CW55" s="578"/>
      <c r="CX55" s="578"/>
      <c r="CY55" s="578"/>
      <c r="CZ55" s="578"/>
      <c r="DA55" s="578"/>
      <c r="DB55" s="578"/>
      <c r="DC55" s="578"/>
      <c r="DD55" s="578"/>
      <c r="DE55" s="578"/>
      <c r="DF55" s="578"/>
      <c r="DG55" s="578"/>
      <c r="DH55" s="578"/>
      <c r="DI55" s="578"/>
      <c r="DJ55" s="578"/>
      <c r="DK55" s="578"/>
      <c r="DL55" s="578"/>
      <c r="DM55" s="578"/>
      <c r="DN55" s="578"/>
      <c r="DO55" s="578"/>
      <c r="DP55" s="578"/>
      <c r="DQ55" s="578"/>
      <c r="DR55" s="578"/>
      <c r="DS55" s="578"/>
      <c r="DT55" s="578"/>
      <c r="DU55" s="578"/>
      <c r="DV55" s="578"/>
      <c r="DW55" s="578"/>
      <c r="DX55" s="578"/>
      <c r="DY55" s="578"/>
      <c r="DZ55" s="578"/>
      <c r="EA55" s="578"/>
      <c r="EB55" s="578"/>
      <c r="EC55" s="578"/>
      <c r="ED55" s="578"/>
      <c r="EE55" s="578"/>
      <c r="EF55" s="578"/>
      <c r="EG55" s="578"/>
      <c r="EH55" s="578"/>
      <c r="EI55" s="578"/>
      <c r="EJ55" s="578"/>
      <c r="EK55" s="578"/>
      <c r="EL55" s="578"/>
      <c r="EM55" s="578"/>
      <c r="EN55" s="578"/>
      <c r="EO55" s="578"/>
      <c r="EP55" s="578"/>
      <c r="EQ55" s="578"/>
      <c r="ER55" s="578"/>
      <c r="ES55" s="578"/>
      <c r="ET55" s="578"/>
      <c r="EU55" s="578"/>
      <c r="EV55" s="578"/>
      <c r="EW55" s="578"/>
      <c r="EX55" s="578"/>
      <c r="EY55" s="578"/>
      <c r="EZ55" s="578"/>
      <c r="FA55" s="578"/>
      <c r="FB55" s="578"/>
      <c r="FC55" s="578"/>
      <c r="FD55" s="578"/>
      <c r="FE55" s="578"/>
      <c r="FF55" s="578"/>
      <c r="FG55" s="578"/>
      <c r="FH55" s="578"/>
      <c r="FI55" s="578"/>
      <c r="FJ55" s="578"/>
      <c r="FK55" s="578"/>
      <c r="FL55" s="578"/>
      <c r="FM55" s="578"/>
      <c r="FN55" s="578"/>
      <c r="FO55" s="578"/>
      <c r="FP55" s="578"/>
      <c r="FQ55" s="578"/>
      <c r="FR55" s="578"/>
      <c r="FS55" s="578"/>
      <c r="FT55" s="578"/>
      <c r="FU55" s="578"/>
      <c r="FV55" s="578"/>
      <c r="FW55" s="578"/>
      <c r="FX55" s="578"/>
      <c r="FY55" s="578"/>
      <c r="FZ55" s="578"/>
      <c r="GA55" s="578"/>
      <c r="GB55" s="578"/>
      <c r="GC55" s="578"/>
      <c r="GD55" s="578"/>
      <c r="GE55" s="578"/>
      <c r="GF55" s="578"/>
      <c r="GG55" s="578"/>
      <c r="GH55" s="578"/>
      <c r="GI55" s="578"/>
      <c r="GJ55" s="578"/>
      <c r="GK55" s="578"/>
      <c r="GL55" s="578"/>
      <c r="GM55" s="578"/>
      <c r="GN55" s="578"/>
      <c r="GO55" s="578"/>
      <c r="GP55" s="578"/>
      <c r="GQ55" s="578"/>
      <c r="GR55" s="578"/>
      <c r="GS55" s="578"/>
      <c r="GT55" s="578"/>
      <c r="GU55" s="578"/>
      <c r="GV55" s="578"/>
      <c r="GW55" s="578"/>
      <c r="GX55" s="578"/>
      <c r="GY55" s="578"/>
      <c r="GZ55" s="578"/>
      <c r="HA55" s="578"/>
      <c r="HB55" s="578"/>
      <c r="HC55" s="578"/>
      <c r="HD55" s="578"/>
      <c r="HE55" s="578"/>
      <c r="HF55" s="578"/>
      <c r="HG55" s="578"/>
      <c r="HH55" s="578"/>
      <c r="HI55" s="578"/>
      <c r="HJ55" s="578"/>
      <c r="HK55" s="578"/>
      <c r="HL55" s="578"/>
      <c r="HM55" s="578"/>
      <c r="HN55" s="578"/>
      <c r="HO55" s="578"/>
      <c r="HP55" s="578"/>
      <c r="HQ55" s="578"/>
      <c r="HR55" s="578"/>
      <c r="HS55" s="578"/>
      <c r="HT55" s="578"/>
      <c r="HU55" s="578"/>
      <c r="HV55" s="578"/>
      <c r="HW55" s="578"/>
      <c r="HX55" s="578"/>
      <c r="HY55" s="578"/>
      <c r="HZ55" s="578"/>
      <c r="IA55" s="578"/>
      <c r="IB55" s="578"/>
      <c r="IC55" s="578"/>
      <c r="ID55" s="578"/>
      <c r="IE55" s="578"/>
      <c r="IF55" s="578"/>
      <c r="IG55" s="578"/>
      <c r="IH55" s="578"/>
      <c r="II55" s="578"/>
      <c r="IJ55" s="578"/>
      <c r="IK55" s="578"/>
      <c r="IL55" s="578"/>
      <c r="IM55" s="578"/>
      <c r="IN55" s="578"/>
      <c r="IO55" s="578"/>
      <c r="IP55" s="578"/>
      <c r="IQ55" s="578"/>
      <c r="IR55" s="578"/>
      <c r="IS55" s="578"/>
      <c r="IT55" s="578"/>
      <c r="IU55" s="578"/>
      <c r="IV55" s="578"/>
      <c r="IW55" s="578"/>
      <c r="IX55" s="578"/>
      <c r="IY55" s="578"/>
      <c r="IZ55" s="578"/>
      <c r="JA55" s="578"/>
      <c r="JB55" s="578"/>
      <c r="JC55" s="578"/>
      <c r="JD55" s="578"/>
      <c r="JE55" s="578"/>
      <c r="JF55" s="578"/>
      <c r="JG55" s="578"/>
      <c r="JH55" s="578"/>
      <c r="JI55" s="578"/>
      <c r="JJ55" s="578"/>
      <c r="JK55" s="578"/>
      <c r="JL55" s="578"/>
      <c r="JM55" s="578"/>
      <c r="JN55" s="578"/>
      <c r="JO55" s="578"/>
      <c r="JP55" s="578"/>
      <c r="JQ55" s="578"/>
      <c r="JR55" s="578"/>
      <c r="JS55" s="578"/>
      <c r="JT55" s="578"/>
      <c r="JU55" s="578"/>
      <c r="JV55" s="578"/>
      <c r="JW55" s="578"/>
      <c r="JX55" s="578"/>
      <c r="JY55" s="578"/>
      <c r="JZ55" s="578"/>
      <c r="KA55" s="578"/>
      <c r="KB55" s="578"/>
      <c r="KC55" s="578"/>
      <c r="KD55" s="578"/>
      <c r="KE55" s="578"/>
      <c r="KF55" s="578"/>
      <c r="KG55" s="578"/>
      <c r="KH55" s="578"/>
      <c r="KI55" s="578"/>
      <c r="KJ55" s="578"/>
      <c r="KK55" s="578"/>
      <c r="KL55" s="578"/>
      <c r="KM55" s="578"/>
      <c r="KN55" s="578"/>
      <c r="KO55" s="578"/>
      <c r="KP55" s="578"/>
      <c r="KQ55" s="578"/>
      <c r="KR55" s="578"/>
      <c r="KS55" s="578"/>
      <c r="KT55" s="578"/>
      <c r="KU55" s="578"/>
      <c r="KV55" s="578"/>
      <c r="KW55" s="578"/>
      <c r="KX55" s="578"/>
      <c r="KY55" s="578"/>
      <c r="KZ55" s="578"/>
      <c r="LA55" s="578"/>
      <c r="LB55" s="578"/>
      <c r="LC55" s="578"/>
      <c r="LD55" s="578"/>
      <c r="LE55" s="578"/>
      <c r="LF55" s="578"/>
      <c r="LG55" s="578"/>
      <c r="LH55" s="578"/>
      <c r="LI55" s="578"/>
      <c r="LJ55" s="578"/>
      <c r="LK55" s="578"/>
      <c r="LL55" s="578"/>
      <c r="LM55" s="578"/>
      <c r="LN55" s="578"/>
      <c r="LO55" s="578"/>
      <c r="LP55" s="578"/>
      <c r="LQ55" s="578"/>
      <c r="LR55" s="578"/>
      <c r="LS55" s="578"/>
      <c r="LT55" s="578"/>
      <c r="LU55" s="578"/>
      <c r="LV55" s="578"/>
      <c r="LW55" s="578"/>
      <c r="LX55" s="578"/>
      <c r="LY55" s="578"/>
      <c r="LZ55" s="578"/>
      <c r="MA55" s="578"/>
      <c r="MB55" s="578"/>
      <c r="MC55" s="578"/>
      <c r="MD55" s="578"/>
      <c r="ME55" s="578"/>
      <c r="MF55" s="578"/>
      <c r="MG55" s="578"/>
      <c r="MH55" s="578"/>
      <c r="MI55" s="578"/>
      <c r="MJ55" s="578"/>
      <c r="MK55" s="578"/>
      <c r="ML55" s="578"/>
      <c r="MM55" s="578"/>
      <c r="MN55" s="578"/>
      <c r="MO55" s="578"/>
      <c r="MP55" s="578"/>
      <c r="MQ55" s="578"/>
      <c r="MR55" s="578"/>
      <c r="MS55" s="578"/>
      <c r="MT55" s="578"/>
      <c r="MU55" s="578"/>
      <c r="MV55" s="578"/>
      <c r="MW55" s="578"/>
      <c r="MX55" s="578"/>
      <c r="MY55" s="578"/>
      <c r="MZ55" s="578"/>
      <c r="NA55" s="578"/>
      <c r="NB55" s="578"/>
      <c r="NC55" s="578"/>
      <c r="ND55" s="578"/>
      <c r="NE55" s="578"/>
      <c r="NF55" s="578"/>
      <c r="NG55" s="578"/>
      <c r="NH55" s="578"/>
      <c r="NI55" s="578"/>
      <c r="NJ55" s="578"/>
      <c r="NK55" s="578"/>
      <c r="NL55" s="578"/>
      <c r="NM55" s="578"/>
      <c r="NN55" s="578"/>
      <c r="NO55" s="578"/>
      <c r="NP55" s="578"/>
      <c r="NQ55" s="578"/>
      <c r="NR55" s="578"/>
      <c r="NS55" s="578"/>
      <c r="NT55" s="578"/>
      <c r="NU55" s="578"/>
      <c r="NV55" s="578"/>
      <c r="NW55" s="578"/>
      <c r="NX55" s="578"/>
      <c r="NY55" s="578"/>
      <c r="NZ55" s="578"/>
      <c r="OA55" s="578"/>
      <c r="OB55" s="578"/>
      <c r="OC55" s="578"/>
      <c r="OD55" s="578"/>
      <c r="OE55" s="578"/>
      <c r="OF55" s="578"/>
      <c r="OG55" s="578"/>
      <c r="OH55" s="578"/>
      <c r="OI55" s="578"/>
      <c r="OJ55" s="578"/>
      <c r="OK55" s="578"/>
      <c r="OL55" s="578"/>
      <c r="OM55" s="578"/>
      <c r="ON55" s="578"/>
      <c r="OO55" s="578"/>
      <c r="OP55" s="578"/>
      <c r="OQ55" s="578"/>
      <c r="OR55" s="578"/>
      <c r="OS55" s="578"/>
      <c r="OT55" s="578"/>
      <c r="OU55" s="578"/>
      <c r="OV55" s="578"/>
      <c r="OW55" s="578"/>
      <c r="OX55" s="578"/>
      <c r="OY55" s="578"/>
      <c r="OZ55" s="578"/>
      <c r="PA55" s="578"/>
      <c r="PB55" s="578"/>
      <c r="PC55" s="578"/>
      <c r="PD55" s="578"/>
      <c r="PE55" s="578"/>
      <c r="PF55" s="578"/>
      <c r="PG55" s="578"/>
      <c r="PH55" s="578"/>
      <c r="PI55" s="578"/>
      <c r="PJ55" s="578"/>
      <c r="PK55" s="578"/>
      <c r="PL55" s="578"/>
      <c r="PM55" s="578"/>
      <c r="PN55" s="578"/>
      <c r="PO55" s="578"/>
      <c r="PP55" s="578"/>
      <c r="PQ55" s="578"/>
      <c r="PR55" s="578"/>
      <c r="PS55" s="578"/>
      <c r="PT55" s="578"/>
      <c r="PU55" s="578"/>
      <c r="PV55" s="578"/>
      <c r="PW55" s="578"/>
      <c r="PX55" s="578"/>
      <c r="PY55" s="578"/>
      <c r="PZ55" s="578"/>
      <c r="QA55" s="578"/>
      <c r="QB55" s="578"/>
      <c r="QC55" s="578"/>
      <c r="QD55" s="578"/>
      <c r="QE55" s="578"/>
      <c r="QF55" s="578"/>
      <c r="QG55" s="578"/>
      <c r="QH55" s="578"/>
      <c r="QI55" s="578"/>
      <c r="QJ55" s="578"/>
      <c r="QK55" s="578"/>
      <c r="QL55" s="578"/>
      <c r="QM55" s="578"/>
      <c r="QN55" s="578"/>
      <c r="QO55" s="578"/>
      <c r="QP55" s="578"/>
      <c r="QQ55" s="578"/>
      <c r="QR55" s="578"/>
      <c r="QS55" s="578"/>
      <c r="QT55" s="578"/>
      <c r="QU55" s="578"/>
      <c r="QV55" s="578"/>
      <c r="QW55" s="578"/>
      <c r="QX55" s="578"/>
      <c r="QY55" s="578"/>
      <c r="QZ55" s="578"/>
      <c r="RA55" s="578"/>
      <c r="RB55" s="578"/>
      <c r="RC55" s="578"/>
      <c r="RD55" s="578"/>
      <c r="RE55" s="578"/>
      <c r="RF55" s="578"/>
      <c r="RG55" s="578"/>
      <c r="RH55" s="578"/>
      <c r="RI55" s="578"/>
      <c r="RJ55" s="578"/>
      <c r="RK55" s="578"/>
      <c r="RL55" s="578"/>
      <c r="RM55" s="578"/>
      <c r="RN55" s="578"/>
      <c r="RO55" s="578"/>
      <c r="RP55" s="578"/>
      <c r="RQ55" s="578"/>
      <c r="RR55" s="578"/>
      <c r="RS55" s="578"/>
      <c r="RT55" s="578"/>
      <c r="RU55" s="578"/>
      <c r="RV55" s="578"/>
      <c r="RW55" s="578"/>
      <c r="RX55" s="578"/>
      <c r="RY55" s="578"/>
      <c r="RZ55" s="578"/>
      <c r="SA55" s="578"/>
      <c r="SB55" s="578"/>
      <c r="SC55" s="578"/>
      <c r="SD55" s="578"/>
      <c r="SE55" s="578"/>
      <c r="SF55" s="578"/>
      <c r="SG55" s="578"/>
      <c r="SH55" s="578"/>
      <c r="SI55" s="578"/>
      <c r="SJ55" s="578"/>
      <c r="SK55" s="578"/>
      <c r="SL55" s="578"/>
      <c r="SM55" s="578"/>
      <c r="SN55" s="578"/>
      <c r="SO55" s="578"/>
      <c r="SP55" s="578"/>
      <c r="SQ55" s="578"/>
      <c r="SR55" s="578"/>
      <c r="SS55" s="578"/>
      <c r="ST55" s="578"/>
      <c r="SU55" s="578"/>
      <c r="SV55" s="578"/>
      <c r="SW55" s="578"/>
      <c r="SX55" s="578"/>
      <c r="SY55" s="578"/>
      <c r="SZ55" s="578"/>
      <c r="TA55" s="578"/>
      <c r="TB55" s="578"/>
      <c r="TC55" s="578"/>
      <c r="TD55" s="578"/>
      <c r="TE55" s="578"/>
      <c r="TF55" s="578"/>
      <c r="TG55" s="578"/>
      <c r="TH55" s="578"/>
      <c r="TI55" s="578"/>
      <c r="TJ55" s="578"/>
      <c r="TK55" s="578"/>
      <c r="TL55" s="578"/>
      <c r="TM55" s="578"/>
      <c r="TN55" s="578"/>
      <c r="TO55" s="578"/>
      <c r="TP55" s="578"/>
      <c r="TQ55" s="578"/>
      <c r="TR55" s="578"/>
      <c r="TS55" s="578"/>
      <c r="TT55" s="578"/>
      <c r="TU55" s="578"/>
      <c r="TV55" s="578"/>
      <c r="TW55" s="578"/>
      <c r="TX55" s="578"/>
      <c r="TY55" s="578"/>
      <c r="TZ55" s="578"/>
      <c r="UA55" s="578"/>
      <c r="UB55" s="578"/>
      <c r="UC55" s="578"/>
      <c r="UD55" s="578"/>
      <c r="UE55" s="578"/>
      <c r="UF55" s="578"/>
      <c r="UG55" s="578"/>
      <c r="UH55" s="578"/>
      <c r="UI55" s="578"/>
      <c r="UJ55" s="578"/>
      <c r="UK55" s="578"/>
      <c r="UL55" s="578"/>
      <c r="UM55" s="578"/>
      <c r="UN55" s="578"/>
      <c r="UO55" s="578"/>
      <c r="UP55" s="578"/>
      <c r="UQ55" s="578"/>
      <c r="UR55" s="578"/>
      <c r="US55" s="578"/>
      <c r="UT55" s="578"/>
      <c r="UU55" s="578"/>
      <c r="UV55" s="578"/>
      <c r="UW55" s="578"/>
      <c r="UX55" s="578"/>
      <c r="UY55" s="578"/>
      <c r="UZ55" s="578"/>
      <c r="VA55" s="578"/>
      <c r="VB55" s="578"/>
      <c r="VC55" s="578"/>
      <c r="VD55" s="578"/>
      <c r="VE55" s="578"/>
      <c r="VF55" s="578"/>
      <c r="VG55" s="578"/>
      <c r="VH55" s="578"/>
      <c r="VI55" s="578"/>
      <c r="VJ55" s="578"/>
      <c r="VK55" s="578"/>
      <c r="VL55" s="578"/>
      <c r="VM55" s="578"/>
      <c r="VN55" s="578"/>
      <c r="VO55" s="578"/>
      <c r="VP55" s="578"/>
      <c r="VQ55" s="578"/>
      <c r="VR55" s="578"/>
      <c r="VS55" s="578"/>
      <c r="VT55" s="578"/>
      <c r="VU55" s="578"/>
      <c r="VV55" s="578"/>
      <c r="VW55" s="578"/>
      <c r="VX55" s="578"/>
      <c r="VY55" s="578"/>
      <c r="VZ55" s="578"/>
      <c r="WA55" s="578"/>
      <c r="WB55" s="578"/>
      <c r="WC55" s="578"/>
      <c r="WD55" s="578"/>
      <c r="WE55" s="578"/>
      <c r="WF55" s="578"/>
      <c r="WG55" s="578"/>
      <c r="WH55" s="578"/>
      <c r="WI55" s="578"/>
      <c r="WJ55" s="578"/>
      <c r="WK55" s="578"/>
      <c r="WL55" s="578"/>
      <c r="WM55" s="578"/>
      <c r="WN55" s="578"/>
      <c r="WO55" s="578"/>
      <c r="WP55" s="578"/>
      <c r="WQ55" s="578"/>
      <c r="WR55" s="578"/>
      <c r="WS55" s="578"/>
      <c r="WT55" s="578"/>
      <c r="WU55" s="578"/>
      <c r="WV55" s="578"/>
      <c r="WW55" s="578"/>
      <c r="WX55" s="578"/>
      <c r="WY55" s="578"/>
      <c r="WZ55" s="578"/>
      <c r="XA55" s="578"/>
      <c r="XB55" s="578"/>
      <c r="XC55" s="578"/>
      <c r="XD55" s="578"/>
      <c r="XE55" s="578"/>
      <c r="XF55" s="578"/>
      <c r="XG55" s="578"/>
      <c r="XH55" s="578"/>
      <c r="XI55" s="578"/>
      <c r="XJ55" s="578"/>
      <c r="XK55" s="578"/>
      <c r="XL55" s="578"/>
      <c r="XM55" s="578"/>
      <c r="XN55" s="578"/>
      <c r="XO55" s="578"/>
      <c r="XP55" s="578"/>
      <c r="XQ55" s="578"/>
      <c r="XR55" s="578"/>
      <c r="XS55" s="578"/>
      <c r="XT55" s="578"/>
      <c r="XU55" s="578"/>
      <c r="XV55" s="578"/>
      <c r="XW55" s="578"/>
      <c r="XX55" s="578"/>
      <c r="XY55" s="578"/>
      <c r="XZ55" s="578"/>
      <c r="YA55" s="578"/>
      <c r="YB55" s="578"/>
      <c r="YC55" s="578"/>
      <c r="YD55" s="578"/>
      <c r="YE55" s="578"/>
      <c r="YF55" s="578"/>
      <c r="YG55" s="578"/>
      <c r="YH55" s="578"/>
      <c r="YI55" s="578"/>
      <c r="YJ55" s="578"/>
      <c r="YK55" s="578"/>
      <c r="YL55" s="578"/>
      <c r="YM55" s="578"/>
      <c r="YN55" s="578"/>
      <c r="YO55" s="578"/>
      <c r="YP55" s="578"/>
      <c r="YQ55" s="578"/>
      <c r="YR55" s="578"/>
      <c r="YS55" s="578"/>
      <c r="YT55" s="578"/>
      <c r="YU55" s="578"/>
      <c r="YV55" s="578"/>
      <c r="YW55" s="578"/>
      <c r="YX55" s="578"/>
      <c r="YY55" s="578"/>
      <c r="YZ55" s="578"/>
      <c r="ZA55" s="578"/>
      <c r="ZB55" s="578"/>
      <c r="ZC55" s="578"/>
      <c r="ZD55" s="578"/>
      <c r="ZE55" s="578"/>
      <c r="ZF55" s="578"/>
      <c r="ZG55" s="578"/>
      <c r="ZH55" s="578"/>
      <c r="ZI55" s="578"/>
      <c r="ZJ55" s="578"/>
      <c r="ZK55" s="578"/>
      <c r="ZL55" s="578"/>
      <c r="ZM55" s="578"/>
      <c r="ZN55" s="578"/>
      <c r="ZO55" s="578"/>
      <c r="ZP55" s="578"/>
      <c r="ZQ55" s="578"/>
      <c r="ZR55" s="578"/>
      <c r="ZS55" s="578"/>
      <c r="ZT55" s="578"/>
      <c r="ZU55" s="578"/>
      <c r="ZV55" s="578"/>
      <c r="ZW55" s="578"/>
      <c r="ZX55" s="578"/>
      <c r="ZY55" s="578"/>
      <c r="ZZ55" s="578"/>
      <c r="AAA55" s="578"/>
      <c r="AAB55" s="578"/>
      <c r="AAC55" s="578"/>
      <c r="AAD55" s="578"/>
      <c r="AAE55" s="578"/>
      <c r="AAF55" s="578"/>
      <c r="AAG55" s="578"/>
      <c r="AAH55" s="578"/>
      <c r="AAI55" s="578"/>
      <c r="AAJ55" s="578"/>
      <c r="AAK55" s="578"/>
      <c r="AAL55" s="578"/>
      <c r="AAM55" s="578"/>
      <c r="AAN55" s="578"/>
      <c r="AAO55" s="578"/>
      <c r="AAP55" s="578"/>
      <c r="AAQ55" s="578"/>
      <c r="AAR55" s="578"/>
      <c r="AAS55" s="578"/>
      <c r="AAT55" s="578"/>
      <c r="AAU55" s="578"/>
      <c r="AAV55" s="578"/>
      <c r="AAW55" s="578"/>
      <c r="AAX55" s="578"/>
      <c r="AAY55" s="578"/>
      <c r="AAZ55" s="578"/>
      <c r="ABA55" s="578"/>
      <c r="ABB55" s="578"/>
      <c r="ABC55" s="578"/>
      <c r="ABD55" s="578"/>
      <c r="ABE55" s="578"/>
      <c r="ABF55" s="578"/>
      <c r="ABG55" s="578"/>
      <c r="ABH55" s="578"/>
      <c r="ABI55" s="578"/>
      <c r="ABJ55" s="578"/>
      <c r="ABK55" s="578"/>
      <c r="ABL55" s="578"/>
      <c r="ABM55" s="578"/>
      <c r="ABN55" s="578"/>
      <c r="ABO55" s="578"/>
      <c r="ABP55" s="578"/>
      <c r="ABQ55" s="578"/>
      <c r="ABR55" s="578"/>
      <c r="ABS55" s="578"/>
      <c r="ABT55" s="578"/>
      <c r="ABU55" s="578"/>
      <c r="ABV55" s="578"/>
      <c r="ABW55" s="578"/>
      <c r="ABX55" s="578"/>
      <c r="ABY55" s="578"/>
      <c r="ABZ55" s="578"/>
      <c r="ACA55" s="578"/>
      <c r="ACB55" s="578"/>
      <c r="ACC55" s="578"/>
      <c r="ACD55" s="578"/>
      <c r="ACE55" s="578"/>
      <c r="ACF55" s="578"/>
      <c r="ACG55" s="578"/>
      <c r="ACH55" s="578"/>
      <c r="ACI55" s="578"/>
      <c r="ACJ55" s="578"/>
      <c r="ACK55" s="578"/>
      <c r="ACL55" s="578"/>
      <c r="ACM55" s="578"/>
      <c r="ACN55" s="578"/>
      <c r="ACO55" s="578"/>
      <c r="ACP55" s="578"/>
      <c r="ACQ55" s="578"/>
      <c r="ACR55" s="578"/>
      <c r="ACS55" s="578"/>
      <c r="ACT55" s="578"/>
      <c r="ACU55" s="578"/>
      <c r="ACV55" s="578"/>
      <c r="ACW55" s="578"/>
      <c r="ACX55" s="578"/>
      <c r="ACY55" s="578"/>
      <c r="ACZ55" s="578"/>
      <c r="ADA55" s="578"/>
      <c r="ADB55" s="578"/>
      <c r="ADC55" s="578"/>
      <c r="ADD55" s="578"/>
      <c r="ADE55" s="578"/>
      <c r="ADF55" s="578"/>
      <c r="ADG55" s="578"/>
      <c r="ADH55" s="578"/>
      <c r="ADI55" s="578"/>
      <c r="ADJ55" s="578"/>
      <c r="ADK55" s="578"/>
      <c r="ADL55" s="578"/>
      <c r="ADM55" s="578"/>
      <c r="ADN55" s="578"/>
      <c r="ADO55" s="578"/>
      <c r="ADP55" s="578"/>
      <c r="ADQ55" s="578"/>
      <c r="ADR55" s="578"/>
      <c r="ADS55" s="578"/>
      <c r="ADT55" s="578"/>
      <c r="ADU55" s="578"/>
      <c r="ADV55" s="578"/>
      <c r="ADW55" s="578"/>
      <c r="ADX55" s="578"/>
      <c r="ADY55" s="578"/>
      <c r="ADZ55" s="578"/>
      <c r="AEA55" s="578"/>
      <c r="AEB55" s="578"/>
      <c r="AEC55" s="578"/>
      <c r="AED55" s="578"/>
      <c r="AEE55" s="578"/>
      <c r="AEF55" s="578"/>
      <c r="AEG55" s="578"/>
      <c r="AEH55" s="578"/>
      <c r="AEI55" s="578"/>
      <c r="AEJ55" s="578"/>
      <c r="AEK55" s="578"/>
      <c r="AEL55" s="578"/>
      <c r="AEM55" s="578"/>
      <c r="AEN55" s="578"/>
      <c r="AEO55" s="578"/>
      <c r="AEP55" s="578"/>
      <c r="AEQ55" s="578"/>
      <c r="AER55" s="578"/>
      <c r="AES55" s="578"/>
      <c r="AET55" s="578"/>
      <c r="AEU55" s="578"/>
      <c r="AEV55" s="578"/>
      <c r="AEW55" s="578"/>
      <c r="AEX55" s="578"/>
      <c r="AEY55" s="578"/>
      <c r="AEZ55" s="578"/>
      <c r="AFA55" s="578"/>
      <c r="AFB55" s="578"/>
      <c r="AFC55" s="578"/>
      <c r="AFD55" s="578"/>
      <c r="AFE55" s="578"/>
      <c r="AFF55" s="578"/>
      <c r="AFG55" s="578"/>
      <c r="AFH55" s="578"/>
      <c r="AFI55" s="578"/>
      <c r="AFJ55" s="578"/>
      <c r="AFK55" s="578"/>
      <c r="AFL55" s="578"/>
      <c r="AFM55" s="578"/>
      <c r="AFN55" s="578"/>
      <c r="AFO55" s="578"/>
      <c r="AFP55" s="578"/>
      <c r="AFQ55" s="578"/>
      <c r="AFR55" s="578"/>
      <c r="AFS55" s="578"/>
      <c r="AFT55" s="578"/>
      <c r="AFU55" s="578"/>
      <c r="AFV55" s="578"/>
      <c r="AFW55" s="578"/>
      <c r="AFX55" s="578"/>
      <c r="AFY55" s="578"/>
      <c r="AFZ55" s="578"/>
      <c r="AGA55" s="578"/>
      <c r="AGB55" s="578"/>
      <c r="AGC55" s="578"/>
      <c r="AGD55" s="578"/>
      <c r="AGE55" s="578"/>
      <c r="AGF55" s="578"/>
      <c r="AGG55" s="578"/>
      <c r="AGH55" s="578"/>
      <c r="AGI55" s="578"/>
      <c r="AGJ55" s="578"/>
      <c r="AGK55" s="578"/>
      <c r="AGL55" s="578"/>
      <c r="AGM55" s="578"/>
      <c r="AGN55" s="578"/>
      <c r="AGO55" s="578"/>
      <c r="AGP55" s="578"/>
      <c r="AGQ55" s="578"/>
      <c r="AGR55" s="578"/>
      <c r="AGS55" s="578"/>
      <c r="AGT55" s="578"/>
      <c r="AGU55" s="578"/>
      <c r="AGV55" s="578"/>
      <c r="AGW55" s="578"/>
      <c r="AGX55" s="578"/>
      <c r="AGY55" s="578"/>
      <c r="AGZ55" s="578"/>
      <c r="AHA55" s="578"/>
      <c r="AHB55" s="578"/>
      <c r="AHC55" s="578"/>
      <c r="AHD55" s="578"/>
      <c r="AHE55" s="578"/>
      <c r="AHF55" s="578"/>
      <c r="AHG55" s="578"/>
      <c r="AHH55" s="578"/>
      <c r="AHI55" s="578"/>
      <c r="AHJ55" s="578"/>
      <c r="AHK55" s="578"/>
      <c r="AHL55" s="578"/>
      <c r="AHM55" s="578"/>
      <c r="AHN55" s="578"/>
      <c r="AHO55" s="578"/>
      <c r="AHP55" s="578"/>
      <c r="AHQ55" s="578"/>
      <c r="AHR55" s="578"/>
      <c r="AHS55" s="578"/>
      <c r="AHT55" s="578"/>
      <c r="AHU55" s="578"/>
      <c r="AHV55" s="578"/>
      <c r="AHW55" s="578"/>
      <c r="AHX55" s="578"/>
      <c r="AHY55" s="578"/>
      <c r="AHZ55" s="578"/>
      <c r="AIA55" s="578"/>
      <c r="AIB55" s="578"/>
      <c r="AIC55" s="578"/>
      <c r="AID55" s="578"/>
      <c r="AIE55" s="578"/>
      <c r="AIF55" s="578"/>
      <c r="AIG55" s="578"/>
      <c r="AIH55" s="578"/>
      <c r="AII55" s="578"/>
      <c r="AIJ55" s="578"/>
      <c r="AIK55" s="578"/>
      <c r="AIL55" s="578"/>
      <c r="AIM55" s="578"/>
      <c r="AIN55" s="578"/>
      <c r="AIO55" s="578"/>
      <c r="AIP55" s="578"/>
      <c r="AIQ55" s="578"/>
      <c r="AIR55" s="578"/>
      <c r="AIS55" s="578"/>
      <c r="AIT55" s="578"/>
      <c r="AIU55" s="578"/>
      <c r="AIV55" s="578"/>
      <c r="AIW55" s="578"/>
      <c r="AIX55" s="578"/>
      <c r="AIY55" s="578"/>
      <c r="AIZ55" s="578"/>
      <c r="AJA55" s="578"/>
      <c r="AJB55" s="578"/>
      <c r="AJC55" s="578"/>
      <c r="AJD55" s="578"/>
      <c r="AJE55" s="578"/>
      <c r="AJF55" s="578"/>
      <c r="AJG55" s="578"/>
      <c r="AJH55" s="578"/>
      <c r="AJI55" s="578"/>
      <c r="AJJ55" s="578"/>
      <c r="AJK55" s="578"/>
      <c r="AJL55" s="578"/>
      <c r="AJM55" s="578"/>
      <c r="AJN55" s="578"/>
      <c r="AJO55" s="578"/>
      <c r="AJP55" s="578"/>
      <c r="AJQ55" s="578"/>
      <c r="AJR55" s="578"/>
      <c r="AJS55" s="578"/>
      <c r="AJT55" s="578"/>
      <c r="AJU55" s="578"/>
      <c r="AJV55" s="578"/>
      <c r="AJW55" s="578"/>
      <c r="AJX55" s="578"/>
      <c r="AJY55" s="578"/>
      <c r="AJZ55" s="578"/>
      <c r="AKA55" s="578"/>
      <c r="AKB55" s="578"/>
      <c r="AKC55" s="578"/>
      <c r="AKD55" s="578"/>
      <c r="AKE55" s="578"/>
      <c r="AKF55" s="578"/>
      <c r="AKG55" s="578"/>
      <c r="AKH55" s="578"/>
      <c r="AKI55" s="578"/>
      <c r="AKJ55" s="578"/>
      <c r="AKK55" s="578"/>
      <c r="AKL55" s="578"/>
      <c r="AKM55" s="578"/>
      <c r="AKN55" s="578"/>
      <c r="AKO55" s="578"/>
      <c r="AKP55" s="578"/>
      <c r="AKQ55" s="578"/>
      <c r="AKR55" s="578"/>
      <c r="AKS55" s="578"/>
      <c r="AKT55" s="578"/>
      <c r="AKU55" s="578"/>
      <c r="AKV55" s="578"/>
      <c r="AKW55" s="578"/>
      <c r="AKX55" s="578"/>
      <c r="AKY55" s="578"/>
      <c r="AKZ55" s="578"/>
      <c r="ALA55" s="578"/>
      <c r="ALB55" s="578"/>
      <c r="ALC55" s="578"/>
      <c r="ALD55" s="578"/>
      <c r="ALE55" s="578"/>
      <c r="ALF55" s="578"/>
      <c r="ALG55" s="578"/>
      <c r="ALH55" s="578"/>
      <c r="ALI55" s="578"/>
      <c r="ALJ55" s="578"/>
      <c r="ALK55" s="578"/>
      <c r="ALL55" s="578"/>
      <c r="ALM55" s="578"/>
      <c r="ALN55" s="578"/>
      <c r="ALO55" s="578"/>
      <c r="ALP55" s="578"/>
      <c r="ALQ55" s="578"/>
      <c r="ALR55" s="578"/>
      <c r="ALS55" s="578"/>
      <c r="ALT55" s="578"/>
      <c r="ALU55" s="578"/>
      <c r="ALV55" s="578"/>
      <c r="ALW55" s="578"/>
      <c r="ALX55" s="578"/>
      <c r="ALY55" s="578"/>
      <c r="ALZ55" s="578"/>
      <c r="AMA55" s="578"/>
      <c r="AMB55" s="578"/>
      <c r="AMC55" s="578"/>
      <c r="AMD55" s="578"/>
      <c r="AME55" s="578"/>
      <c r="AMF55" s="578"/>
      <c r="AMG55" s="578"/>
      <c r="AMH55" s="578"/>
      <c r="AMI55" s="578"/>
      <c r="AMJ55" s="578"/>
      <c r="AMK55" s="578"/>
      <c r="AML55" s="578"/>
      <c r="AMM55" s="578"/>
      <c r="AMN55" s="578"/>
      <c r="AMO55" s="578"/>
      <c r="AMP55" s="578"/>
      <c r="AMQ55" s="578"/>
      <c r="AMR55" s="578"/>
      <c r="AMS55" s="578"/>
      <c r="AMT55" s="578"/>
      <c r="AMU55" s="578"/>
      <c r="AMV55" s="578"/>
      <c r="AMW55" s="578"/>
      <c r="AMX55" s="578"/>
      <c r="AMY55" s="578"/>
      <c r="AMZ55" s="578"/>
      <c r="ANA55" s="578"/>
      <c r="ANB55" s="578"/>
      <c r="ANC55" s="578"/>
      <c r="AND55" s="578"/>
      <c r="ANE55" s="578"/>
      <c r="ANF55" s="578"/>
      <c r="ANG55" s="578"/>
      <c r="ANH55" s="578"/>
      <c r="ANI55" s="578"/>
      <c r="ANJ55" s="578"/>
      <c r="ANK55" s="578"/>
      <c r="ANL55" s="578"/>
      <c r="ANM55" s="578"/>
      <c r="ANN55" s="578"/>
      <c r="ANO55" s="578"/>
      <c r="ANP55" s="578"/>
      <c r="ANQ55" s="578"/>
      <c r="ANR55" s="578"/>
      <c r="ANS55" s="578"/>
      <c r="ANT55" s="578"/>
      <c r="ANU55" s="578"/>
      <c r="ANV55" s="578"/>
      <c r="ANW55" s="578"/>
      <c r="ANX55" s="578"/>
      <c r="ANY55" s="578"/>
      <c r="ANZ55" s="578"/>
      <c r="AOA55" s="578"/>
      <c r="AOB55" s="578"/>
      <c r="AOC55" s="578"/>
      <c r="AOD55" s="578"/>
      <c r="AOE55" s="578"/>
      <c r="AOF55" s="578"/>
      <c r="AOG55" s="578"/>
      <c r="AOH55" s="578"/>
      <c r="AOI55" s="578"/>
      <c r="AOJ55" s="578"/>
      <c r="AOK55" s="578"/>
      <c r="AOL55" s="578"/>
      <c r="AOM55" s="578"/>
      <c r="AON55" s="578"/>
      <c r="AOO55" s="578"/>
      <c r="AOP55" s="578"/>
      <c r="AOQ55" s="578"/>
      <c r="AOR55" s="578"/>
      <c r="AOS55" s="578"/>
      <c r="AOT55" s="578"/>
      <c r="AOU55" s="578"/>
      <c r="AOV55" s="578"/>
      <c r="AOW55" s="578"/>
      <c r="AOX55" s="578"/>
      <c r="AOY55" s="578"/>
      <c r="AOZ55" s="578"/>
      <c r="APA55" s="578"/>
      <c r="APB55" s="578"/>
      <c r="APC55" s="578"/>
      <c r="APD55" s="578"/>
      <c r="APE55" s="578"/>
      <c r="APF55" s="578"/>
      <c r="APG55" s="578"/>
      <c r="APH55" s="578"/>
      <c r="API55" s="578"/>
      <c r="APJ55" s="578"/>
      <c r="APK55" s="578"/>
      <c r="APL55" s="578"/>
      <c r="APM55" s="578"/>
      <c r="APN55" s="578"/>
      <c r="APO55" s="578"/>
      <c r="APP55" s="578"/>
      <c r="APQ55" s="578"/>
      <c r="APR55" s="578"/>
      <c r="APS55" s="578"/>
      <c r="APT55" s="578"/>
      <c r="APU55" s="578"/>
      <c r="APV55" s="578"/>
      <c r="APW55" s="578"/>
      <c r="APX55" s="578"/>
      <c r="APY55" s="578"/>
      <c r="APZ55" s="578"/>
      <c r="AQA55" s="578"/>
      <c r="AQB55" s="578"/>
      <c r="AQC55" s="578"/>
      <c r="AQD55" s="578"/>
      <c r="AQE55" s="578"/>
      <c r="AQF55" s="578"/>
      <c r="AQG55" s="578"/>
      <c r="AQH55" s="578"/>
      <c r="AQI55" s="578"/>
      <c r="AQJ55" s="578"/>
      <c r="AQK55" s="578"/>
      <c r="AQL55" s="578"/>
      <c r="AQM55" s="578"/>
      <c r="AQN55" s="578"/>
      <c r="AQO55" s="578"/>
      <c r="AQP55" s="578"/>
      <c r="AQQ55" s="578"/>
      <c r="AQR55" s="578"/>
      <c r="AQS55" s="578"/>
      <c r="AQT55" s="578"/>
      <c r="AQU55" s="578"/>
      <c r="AQV55" s="578"/>
      <c r="AQW55" s="578"/>
      <c r="AQX55" s="578"/>
      <c r="AQY55" s="578"/>
      <c r="AQZ55" s="578"/>
      <c r="ARA55" s="578"/>
      <c r="ARB55" s="578"/>
      <c r="ARC55" s="578"/>
      <c r="ARD55" s="578"/>
      <c r="ARE55" s="578"/>
      <c r="ARF55" s="578"/>
      <c r="ARG55" s="578"/>
      <c r="ARH55" s="578"/>
      <c r="ARI55" s="578"/>
      <c r="ARJ55" s="578"/>
      <c r="ARK55" s="578"/>
      <c r="ARL55" s="578"/>
      <c r="ARM55" s="578"/>
      <c r="ARN55" s="578"/>
      <c r="ARO55" s="578"/>
      <c r="ARP55" s="578"/>
      <c r="ARQ55" s="578"/>
      <c r="ARR55" s="578"/>
      <c r="ARS55" s="578"/>
      <c r="ART55" s="578"/>
      <c r="ARU55" s="578"/>
      <c r="ARV55" s="578"/>
      <c r="ARW55" s="578"/>
      <c r="ARX55" s="578"/>
      <c r="ARY55" s="578"/>
      <c r="ARZ55" s="578"/>
      <c r="ASA55" s="578"/>
      <c r="ASB55" s="578"/>
      <c r="ASC55" s="578"/>
      <c r="ASD55" s="578"/>
      <c r="ASE55" s="578"/>
      <c r="ASF55" s="578"/>
      <c r="ASG55" s="578"/>
      <c r="ASH55" s="578"/>
      <c r="ASI55" s="578"/>
      <c r="ASJ55" s="578"/>
      <c r="ASK55" s="578"/>
      <c r="ASL55" s="578"/>
      <c r="ASM55" s="578"/>
      <c r="ASN55" s="578"/>
      <c r="ASO55" s="578"/>
      <c r="ASP55" s="578"/>
      <c r="ASQ55" s="578"/>
      <c r="ASR55" s="578"/>
      <c r="ASS55" s="578"/>
      <c r="AST55" s="578"/>
      <c r="ASU55" s="578"/>
      <c r="ASV55" s="578"/>
      <c r="ASW55" s="578"/>
      <c r="ASX55" s="578"/>
      <c r="ASY55" s="578"/>
      <c r="ASZ55" s="578"/>
      <c r="ATA55" s="578"/>
      <c r="ATB55" s="578"/>
      <c r="ATC55" s="578"/>
      <c r="ATD55" s="578"/>
      <c r="ATE55" s="578"/>
      <c r="ATF55" s="578"/>
      <c r="ATG55" s="578"/>
      <c r="ATH55" s="578"/>
      <c r="ATI55" s="578"/>
      <c r="ATJ55" s="578"/>
      <c r="ATK55" s="578"/>
      <c r="ATL55" s="578"/>
      <c r="ATM55" s="578"/>
      <c r="ATN55" s="578"/>
      <c r="ATO55" s="578"/>
      <c r="ATP55" s="578"/>
      <c r="ATQ55" s="578"/>
      <c r="ATR55" s="578"/>
      <c r="ATS55" s="578"/>
      <c r="ATT55" s="578"/>
      <c r="ATU55" s="578"/>
      <c r="ATV55" s="578"/>
      <c r="ATW55" s="578"/>
      <c r="ATX55" s="578"/>
      <c r="ATY55" s="578"/>
      <c r="ATZ55" s="578"/>
      <c r="AUA55" s="578"/>
      <c r="AUB55" s="578"/>
      <c r="AUC55" s="578"/>
      <c r="AUD55" s="578"/>
      <c r="AUE55" s="578"/>
      <c r="AUF55" s="578"/>
      <c r="AUG55" s="578"/>
      <c r="AUH55" s="578"/>
      <c r="AUI55" s="578"/>
      <c r="AUJ55" s="578"/>
      <c r="AUK55" s="578"/>
      <c r="AUL55" s="578"/>
      <c r="AUM55" s="578"/>
      <c r="AUN55" s="578"/>
      <c r="AUO55" s="578"/>
      <c r="AUP55" s="578"/>
      <c r="AUQ55" s="578"/>
      <c r="AUR55" s="578"/>
      <c r="AUS55" s="578"/>
      <c r="AUT55" s="578"/>
      <c r="AUU55" s="578"/>
      <c r="AUV55" s="578"/>
      <c r="AUW55" s="578"/>
      <c r="AUX55" s="578"/>
      <c r="AUY55" s="578"/>
      <c r="AUZ55" s="578"/>
      <c r="AVA55" s="578"/>
      <c r="AVB55" s="578"/>
      <c r="AVC55" s="578"/>
      <c r="AVD55" s="578"/>
      <c r="AVE55" s="578"/>
      <c r="AVF55" s="578"/>
      <c r="AVG55" s="578"/>
      <c r="AVH55" s="578"/>
      <c r="AVI55" s="578"/>
      <c r="AVJ55" s="578"/>
      <c r="AVK55" s="578"/>
      <c r="AVL55" s="578"/>
      <c r="AVM55" s="578"/>
      <c r="AVN55" s="578"/>
      <c r="AVO55" s="578"/>
      <c r="AVP55" s="578"/>
      <c r="AVQ55" s="578"/>
      <c r="AVR55" s="578"/>
      <c r="AVS55" s="578"/>
      <c r="AVT55" s="578"/>
      <c r="AVU55" s="578"/>
      <c r="AVV55" s="578"/>
      <c r="AVW55" s="578"/>
      <c r="AVX55" s="578"/>
      <c r="AVY55" s="578"/>
      <c r="AVZ55" s="578"/>
      <c r="AWA55" s="578"/>
      <c r="AWB55" s="578"/>
      <c r="AWC55" s="578"/>
      <c r="AWD55" s="578"/>
      <c r="AWE55" s="578"/>
      <c r="AWF55" s="578"/>
      <c r="AWG55" s="578"/>
      <c r="AWH55" s="578"/>
      <c r="AWI55" s="578"/>
      <c r="AWJ55" s="578"/>
      <c r="AWK55" s="578"/>
      <c r="AWL55" s="578"/>
      <c r="AWM55" s="578"/>
      <c r="AWN55" s="578"/>
      <c r="AWO55" s="578"/>
      <c r="AWP55" s="578"/>
      <c r="AWQ55" s="578"/>
      <c r="AWR55" s="578"/>
      <c r="AWS55" s="578"/>
      <c r="AWT55" s="578"/>
      <c r="AWU55" s="578"/>
      <c r="AWV55" s="578"/>
      <c r="AWW55" s="578"/>
      <c r="AWX55" s="578"/>
      <c r="AWY55" s="578"/>
      <c r="AWZ55" s="578"/>
      <c r="AXA55" s="578"/>
      <c r="AXB55" s="578"/>
      <c r="AXC55" s="578"/>
      <c r="AXD55" s="578"/>
      <c r="AXE55" s="578"/>
      <c r="AXF55" s="578"/>
      <c r="AXG55" s="578"/>
      <c r="AXH55" s="578"/>
      <c r="AXI55" s="578"/>
      <c r="AXJ55" s="578"/>
      <c r="AXK55" s="578"/>
      <c r="AXL55" s="578"/>
      <c r="AXM55" s="578"/>
      <c r="AXN55" s="578"/>
      <c r="AXO55" s="578"/>
      <c r="AXP55" s="578"/>
      <c r="AXQ55" s="578"/>
      <c r="AXR55" s="578"/>
      <c r="AXS55" s="578"/>
      <c r="AXT55" s="578"/>
      <c r="AXU55" s="578"/>
      <c r="AXV55" s="578"/>
      <c r="AXW55" s="578"/>
      <c r="AXX55" s="578"/>
      <c r="AXY55" s="578"/>
      <c r="AXZ55" s="578"/>
      <c r="AYA55" s="578"/>
      <c r="AYB55" s="578"/>
      <c r="AYC55" s="578"/>
      <c r="AYD55" s="578"/>
      <c r="AYE55" s="578"/>
      <c r="AYF55" s="578"/>
      <c r="AYG55" s="578"/>
      <c r="AYH55" s="578"/>
      <c r="AYI55" s="578"/>
      <c r="AYJ55" s="578"/>
      <c r="AYK55" s="578"/>
      <c r="AYL55" s="578"/>
      <c r="AYM55" s="578"/>
      <c r="AYN55" s="578"/>
      <c r="AYO55" s="578"/>
      <c r="AYP55" s="578"/>
      <c r="AYQ55" s="578"/>
      <c r="AYR55" s="578"/>
      <c r="AYS55" s="578"/>
      <c r="AYT55" s="578"/>
      <c r="AYU55" s="578"/>
      <c r="AYV55" s="578"/>
      <c r="AYW55" s="578"/>
      <c r="AYX55" s="578"/>
      <c r="AYY55" s="578"/>
      <c r="AYZ55" s="578"/>
      <c r="AZA55" s="578"/>
      <c r="AZB55" s="578"/>
      <c r="AZC55" s="578"/>
      <c r="AZD55" s="578"/>
      <c r="AZE55" s="578"/>
      <c r="AZF55" s="578"/>
      <c r="AZG55" s="578"/>
      <c r="AZH55" s="578"/>
      <c r="AZI55" s="578"/>
      <c r="AZJ55" s="578"/>
      <c r="AZK55" s="578"/>
      <c r="AZL55" s="578"/>
      <c r="AZM55" s="578"/>
      <c r="AZN55" s="578"/>
      <c r="AZO55" s="578"/>
      <c r="AZP55" s="578"/>
      <c r="AZQ55" s="578"/>
      <c r="AZR55" s="578"/>
      <c r="AZS55" s="578"/>
      <c r="AZT55" s="578"/>
      <c r="AZU55" s="578"/>
      <c r="AZV55" s="578"/>
      <c r="AZW55" s="578"/>
      <c r="AZX55" s="578"/>
      <c r="AZY55" s="578"/>
      <c r="AZZ55" s="578"/>
      <c r="BAA55" s="578"/>
      <c r="BAB55" s="578"/>
      <c r="BAC55" s="578"/>
      <c r="BAD55" s="578"/>
      <c r="BAE55" s="578"/>
      <c r="BAF55" s="578"/>
      <c r="BAG55" s="578"/>
      <c r="BAH55" s="578"/>
      <c r="BAI55" s="578"/>
      <c r="BAJ55" s="578"/>
      <c r="BAK55" s="578"/>
      <c r="BAL55" s="578"/>
      <c r="BAM55" s="578"/>
      <c r="BAN55" s="578"/>
      <c r="BAO55" s="578"/>
      <c r="BAP55" s="578"/>
      <c r="BAQ55" s="578"/>
      <c r="BAR55" s="578"/>
      <c r="BAS55" s="578"/>
      <c r="BAT55" s="578"/>
      <c r="BAU55" s="578"/>
      <c r="BAV55" s="578"/>
      <c r="BAW55" s="578"/>
      <c r="BAX55" s="578"/>
      <c r="BAY55" s="578"/>
      <c r="BAZ55" s="578"/>
      <c r="BBA55" s="578"/>
      <c r="BBB55" s="578"/>
      <c r="BBC55" s="578"/>
      <c r="BBD55" s="578"/>
      <c r="BBE55" s="578"/>
      <c r="BBF55" s="578"/>
      <c r="BBG55" s="578"/>
      <c r="BBH55" s="578"/>
      <c r="BBI55" s="578"/>
      <c r="BBJ55" s="578"/>
      <c r="BBK55" s="578"/>
      <c r="BBL55" s="578"/>
      <c r="BBM55" s="578"/>
      <c r="BBN55" s="578"/>
      <c r="BBO55" s="578"/>
      <c r="BBP55" s="578"/>
      <c r="BBQ55" s="578"/>
      <c r="BBR55" s="578"/>
      <c r="BBS55" s="578"/>
      <c r="BBT55" s="578"/>
      <c r="BBU55" s="578"/>
      <c r="BBV55" s="578"/>
      <c r="BBW55" s="578"/>
      <c r="BBX55" s="578"/>
      <c r="BBY55" s="578"/>
      <c r="BBZ55" s="578"/>
      <c r="BCA55" s="578"/>
      <c r="BCB55" s="578"/>
      <c r="BCC55" s="578"/>
      <c r="BCD55" s="578"/>
      <c r="BCE55" s="578"/>
      <c r="BCF55" s="578"/>
      <c r="BCG55" s="578"/>
      <c r="BCH55" s="578"/>
      <c r="BCI55" s="578"/>
      <c r="BCJ55" s="578"/>
      <c r="BCK55" s="578"/>
      <c r="BCL55" s="578"/>
      <c r="BCM55" s="578"/>
      <c r="BCN55" s="578"/>
      <c r="BCO55" s="578"/>
      <c r="BCP55" s="578"/>
      <c r="BCQ55" s="578"/>
      <c r="BCR55" s="578"/>
      <c r="BCS55" s="578"/>
      <c r="BCT55" s="578"/>
      <c r="BCU55" s="578"/>
      <c r="BCV55" s="578"/>
      <c r="BCW55" s="578"/>
      <c r="BCX55" s="578"/>
      <c r="BCY55" s="578"/>
      <c r="BCZ55" s="578"/>
      <c r="BDA55" s="578"/>
      <c r="BDB55" s="578"/>
      <c r="BDC55" s="578"/>
      <c r="BDD55" s="578"/>
      <c r="BDE55" s="578"/>
      <c r="BDF55" s="578"/>
      <c r="BDG55" s="578"/>
      <c r="BDH55" s="578"/>
      <c r="BDI55" s="578"/>
      <c r="BDJ55" s="578"/>
      <c r="BDK55" s="578"/>
      <c r="BDL55" s="578"/>
      <c r="BDM55" s="578"/>
      <c r="BDN55" s="578"/>
      <c r="BDO55" s="578"/>
      <c r="BDP55" s="578"/>
      <c r="BDQ55" s="578"/>
      <c r="BDR55" s="578"/>
      <c r="BDS55" s="578"/>
      <c r="BDT55" s="578"/>
      <c r="BDU55" s="578"/>
      <c r="BDV55" s="578"/>
      <c r="BDW55" s="578"/>
      <c r="BDX55" s="578"/>
      <c r="BDY55" s="578"/>
      <c r="BDZ55" s="578"/>
      <c r="BEA55" s="578"/>
      <c r="BEB55" s="578"/>
      <c r="BEC55" s="578"/>
      <c r="BED55" s="578"/>
      <c r="BEE55" s="578"/>
      <c r="BEF55" s="578"/>
      <c r="BEG55" s="578"/>
      <c r="BEH55" s="578"/>
      <c r="BEI55" s="578"/>
      <c r="BEJ55" s="578"/>
      <c r="BEK55" s="578"/>
      <c r="BEL55" s="578"/>
      <c r="BEM55" s="578"/>
      <c r="BEN55" s="578"/>
      <c r="BEO55" s="578"/>
      <c r="BEP55" s="578"/>
      <c r="BEQ55" s="578"/>
      <c r="BER55" s="578"/>
      <c r="BES55" s="578"/>
      <c r="BET55" s="578"/>
      <c r="BEU55" s="578"/>
      <c r="BEV55" s="578"/>
      <c r="BEW55" s="578"/>
      <c r="BEX55" s="578"/>
      <c r="BEY55" s="578"/>
      <c r="BEZ55" s="578"/>
      <c r="BFA55" s="578"/>
      <c r="BFB55" s="578"/>
      <c r="BFC55" s="578"/>
      <c r="BFD55" s="578"/>
      <c r="BFE55" s="578"/>
      <c r="BFF55" s="578"/>
      <c r="BFG55" s="578"/>
      <c r="BFH55" s="578"/>
      <c r="BFI55" s="578"/>
      <c r="BFJ55" s="578"/>
      <c r="BFK55" s="578"/>
      <c r="BFL55" s="578"/>
      <c r="BFM55" s="578"/>
      <c r="BFN55" s="578"/>
      <c r="BFO55" s="578"/>
      <c r="BFP55" s="578"/>
      <c r="BFQ55" s="578"/>
      <c r="BFR55" s="578"/>
      <c r="BFS55" s="578"/>
      <c r="BFT55" s="578"/>
      <c r="BFU55" s="578"/>
      <c r="BFV55" s="578"/>
      <c r="BFW55" s="578"/>
      <c r="BFX55" s="578"/>
      <c r="BFY55" s="578"/>
      <c r="BFZ55" s="578"/>
      <c r="BGA55" s="578"/>
      <c r="BGB55" s="578"/>
      <c r="BGC55" s="578"/>
      <c r="BGD55" s="578"/>
      <c r="BGE55" s="578"/>
      <c r="BGF55" s="578"/>
      <c r="BGG55" s="578"/>
      <c r="BGH55" s="578"/>
      <c r="BGI55" s="578"/>
      <c r="BGJ55" s="578"/>
      <c r="BGK55" s="578"/>
      <c r="BGL55" s="578"/>
      <c r="BGM55" s="578"/>
      <c r="BGN55" s="578"/>
      <c r="BGO55" s="578"/>
      <c r="BGP55" s="578"/>
      <c r="BGQ55" s="578"/>
      <c r="BGR55" s="578"/>
      <c r="BGS55" s="578"/>
      <c r="BGT55" s="578"/>
      <c r="BGU55" s="578"/>
      <c r="BGV55" s="578"/>
      <c r="BGW55" s="578"/>
      <c r="BGX55" s="578"/>
      <c r="BGY55" s="578"/>
      <c r="BGZ55" s="578"/>
      <c r="BHA55" s="578"/>
      <c r="BHB55" s="578"/>
      <c r="BHC55" s="578"/>
      <c r="BHD55" s="578"/>
      <c r="BHE55" s="578"/>
      <c r="BHF55" s="578"/>
      <c r="BHG55" s="578"/>
      <c r="BHH55" s="578"/>
      <c r="BHI55" s="578"/>
      <c r="BHJ55" s="578"/>
      <c r="BHK55" s="578"/>
      <c r="BHL55" s="578"/>
      <c r="BHM55" s="578"/>
      <c r="BHN55" s="578"/>
      <c r="BHO55" s="578"/>
      <c r="BHP55" s="578"/>
      <c r="BHQ55" s="578"/>
      <c r="BHR55" s="578"/>
      <c r="BHS55" s="578"/>
      <c r="BHT55" s="578"/>
      <c r="BHU55" s="578"/>
      <c r="BHV55" s="578"/>
      <c r="BHW55" s="578"/>
      <c r="BHX55" s="578"/>
      <c r="BHY55" s="578"/>
      <c r="BHZ55" s="578"/>
      <c r="BIA55" s="578"/>
      <c r="BIB55" s="578"/>
      <c r="BIC55" s="578"/>
      <c r="BID55" s="578"/>
      <c r="BIE55" s="578"/>
      <c r="BIF55" s="578"/>
      <c r="BIG55" s="578"/>
      <c r="BIH55" s="578"/>
      <c r="BII55" s="578"/>
      <c r="BIJ55" s="578"/>
      <c r="BIK55" s="578"/>
      <c r="BIL55" s="578"/>
      <c r="BIM55" s="578"/>
      <c r="BIN55" s="578"/>
      <c r="BIO55" s="578"/>
      <c r="BIP55" s="578"/>
      <c r="BIQ55" s="578"/>
      <c r="BIR55" s="578"/>
      <c r="BIS55" s="578"/>
      <c r="BIT55" s="578"/>
      <c r="BIU55" s="578"/>
      <c r="BIV55" s="578"/>
      <c r="BIW55" s="578"/>
      <c r="BIX55" s="578"/>
      <c r="BIY55" s="578"/>
      <c r="BIZ55" s="578"/>
      <c r="BJA55" s="578"/>
      <c r="BJB55" s="578"/>
      <c r="BJC55" s="578"/>
      <c r="BJD55" s="578"/>
      <c r="BJE55" s="578"/>
      <c r="BJF55" s="578"/>
      <c r="BJG55" s="578"/>
      <c r="BJH55" s="578"/>
      <c r="BJI55" s="578"/>
      <c r="BJJ55" s="578"/>
      <c r="BJK55" s="578"/>
      <c r="BJL55" s="578"/>
      <c r="BJM55" s="578"/>
      <c r="BJN55" s="578"/>
      <c r="BJO55" s="578"/>
      <c r="BJP55" s="578"/>
      <c r="BJQ55" s="578"/>
      <c r="BJR55" s="578"/>
      <c r="BJS55" s="578"/>
      <c r="BJT55" s="578"/>
      <c r="BJU55" s="578"/>
      <c r="BJV55" s="578"/>
      <c r="BJW55" s="578"/>
      <c r="BJX55" s="578"/>
      <c r="BJY55" s="578"/>
      <c r="BJZ55" s="578"/>
      <c r="BKA55" s="578"/>
      <c r="BKB55" s="578"/>
      <c r="BKC55" s="578"/>
      <c r="BKD55" s="578"/>
      <c r="BKE55" s="578"/>
      <c r="BKF55" s="578"/>
      <c r="BKG55" s="578"/>
      <c r="BKH55" s="578"/>
      <c r="BKI55" s="578"/>
      <c r="BKJ55" s="578"/>
      <c r="BKK55" s="578"/>
      <c r="BKL55" s="578"/>
      <c r="BKM55" s="578"/>
      <c r="BKN55" s="578"/>
      <c r="BKO55" s="578"/>
      <c r="BKP55" s="578"/>
      <c r="BKQ55" s="578"/>
      <c r="BKR55" s="578"/>
      <c r="BKS55" s="578"/>
      <c r="BKT55" s="578"/>
      <c r="BKU55" s="578"/>
      <c r="BKV55" s="578"/>
      <c r="BKW55" s="578"/>
      <c r="BKX55" s="578"/>
      <c r="BKY55" s="578"/>
      <c r="BKZ55" s="578"/>
      <c r="BLA55" s="578"/>
      <c r="BLB55" s="578"/>
      <c r="BLC55" s="578"/>
      <c r="BLD55" s="578"/>
      <c r="BLE55" s="578"/>
      <c r="BLF55" s="578"/>
      <c r="BLG55" s="578"/>
      <c r="BLH55" s="578"/>
      <c r="BLI55" s="578"/>
      <c r="BLJ55" s="578"/>
      <c r="BLK55" s="578"/>
      <c r="BLL55" s="578"/>
      <c r="BLM55" s="578"/>
      <c r="BLN55" s="578"/>
      <c r="BLO55" s="578"/>
      <c r="BLP55" s="578"/>
      <c r="BLQ55" s="578"/>
      <c r="BLR55" s="578"/>
      <c r="BLS55" s="578"/>
      <c r="BLT55" s="578"/>
      <c r="BLU55" s="578"/>
      <c r="BLV55" s="578"/>
      <c r="BLW55" s="578"/>
      <c r="BLX55" s="578"/>
      <c r="BLY55" s="578"/>
      <c r="BLZ55" s="578"/>
      <c r="BMA55" s="578"/>
      <c r="BMB55" s="578"/>
      <c r="BMC55" s="578"/>
      <c r="BMD55" s="578"/>
      <c r="BME55" s="578"/>
      <c r="BMF55" s="578"/>
      <c r="BMG55" s="578"/>
      <c r="BMH55" s="578"/>
      <c r="BMI55" s="578"/>
      <c r="BMJ55" s="578"/>
      <c r="BMK55" s="578"/>
      <c r="BML55" s="578"/>
      <c r="BMM55" s="578"/>
      <c r="BMN55" s="578"/>
      <c r="BMO55" s="578"/>
      <c r="BMP55" s="578"/>
      <c r="BMQ55" s="578"/>
      <c r="BMR55" s="578"/>
      <c r="BMS55" s="578"/>
      <c r="BMT55" s="578"/>
      <c r="BMU55" s="578"/>
      <c r="BMV55" s="578"/>
      <c r="BMW55" s="578"/>
      <c r="BMX55" s="578"/>
      <c r="BMY55" s="578"/>
      <c r="BMZ55" s="578"/>
      <c r="BNA55" s="578"/>
      <c r="BNB55" s="578"/>
      <c r="BNC55" s="578"/>
      <c r="BND55" s="578"/>
      <c r="BNE55" s="578"/>
      <c r="BNF55" s="578"/>
      <c r="BNG55" s="578"/>
      <c r="BNH55" s="578"/>
      <c r="BNI55" s="578"/>
      <c r="BNJ55" s="578"/>
      <c r="BNK55" s="578"/>
      <c r="BNL55" s="578"/>
      <c r="BNM55" s="578"/>
      <c r="BNN55" s="578"/>
      <c r="BNO55" s="578"/>
      <c r="BNP55" s="578"/>
      <c r="BNQ55" s="578"/>
      <c r="BNR55" s="578"/>
      <c r="BNS55" s="578"/>
      <c r="BNT55" s="578"/>
      <c r="BNU55" s="578"/>
      <c r="BNV55" s="578"/>
      <c r="BNW55" s="578"/>
      <c r="BNX55" s="578"/>
      <c r="BNY55" s="578"/>
      <c r="BNZ55" s="578"/>
      <c r="BOA55" s="578"/>
      <c r="BOB55" s="578"/>
      <c r="BOC55" s="578"/>
      <c r="BOD55" s="578"/>
      <c r="BOE55" s="578"/>
      <c r="BOF55" s="578"/>
      <c r="BOG55" s="578"/>
      <c r="BOH55" s="578"/>
      <c r="BOI55" s="578"/>
      <c r="BOJ55" s="578"/>
      <c r="BOK55" s="578"/>
      <c r="BOL55" s="578"/>
      <c r="BOM55" s="578"/>
      <c r="BON55" s="578"/>
      <c r="BOO55" s="578"/>
      <c r="BOP55" s="578"/>
      <c r="BOQ55" s="578"/>
      <c r="BOR55" s="578"/>
      <c r="BOS55" s="578"/>
      <c r="BOT55" s="578"/>
      <c r="BOU55" s="578"/>
      <c r="BOV55" s="578"/>
      <c r="BOW55" s="578"/>
      <c r="BOX55" s="578"/>
      <c r="BOY55" s="578"/>
      <c r="BOZ55" s="578"/>
      <c r="BPA55" s="578"/>
      <c r="BPB55" s="578"/>
      <c r="BPC55" s="578"/>
      <c r="BPD55" s="578"/>
      <c r="BPE55" s="578"/>
      <c r="BPF55" s="578"/>
      <c r="BPG55" s="578"/>
      <c r="BPH55" s="578"/>
      <c r="BPI55" s="578"/>
      <c r="BPJ55" s="578"/>
      <c r="BPK55" s="578"/>
      <c r="BPL55" s="578"/>
      <c r="BPM55" s="578"/>
      <c r="BPN55" s="578"/>
      <c r="BPO55" s="578"/>
      <c r="BPP55" s="578"/>
      <c r="BPQ55" s="578"/>
      <c r="BPR55" s="578"/>
      <c r="BPS55" s="578"/>
      <c r="BPT55" s="578"/>
      <c r="BPU55" s="578"/>
      <c r="BPV55" s="578"/>
      <c r="BPW55" s="578"/>
      <c r="BPX55" s="578"/>
      <c r="BPY55" s="578"/>
      <c r="BPZ55" s="578"/>
      <c r="BQA55" s="578"/>
      <c r="BQB55" s="578"/>
      <c r="BQC55" s="578"/>
      <c r="BQD55" s="578"/>
      <c r="BQE55" s="578"/>
      <c r="BQF55" s="578"/>
      <c r="BQG55" s="578"/>
      <c r="BQH55" s="578"/>
      <c r="BQI55" s="578"/>
      <c r="BQJ55" s="578"/>
      <c r="BQK55" s="578"/>
      <c r="BQL55" s="578"/>
      <c r="BQM55" s="578"/>
      <c r="BQN55" s="578"/>
      <c r="BQO55" s="578"/>
      <c r="BQP55" s="578"/>
      <c r="BQQ55" s="578"/>
      <c r="BQR55" s="578"/>
      <c r="BQS55" s="578"/>
      <c r="BQT55" s="578"/>
      <c r="BQU55" s="578"/>
      <c r="BQV55" s="578"/>
      <c r="BQW55" s="578"/>
      <c r="BQX55" s="578"/>
      <c r="BQY55" s="578"/>
      <c r="BQZ55" s="578"/>
      <c r="BRA55" s="578"/>
      <c r="BRB55" s="578"/>
      <c r="BRC55" s="578"/>
      <c r="BRD55" s="578"/>
      <c r="BRE55" s="578"/>
      <c r="BRF55" s="578"/>
      <c r="BRG55" s="578"/>
      <c r="BRH55" s="578"/>
      <c r="BRI55" s="578"/>
      <c r="BRJ55" s="578"/>
      <c r="BRK55" s="578"/>
      <c r="BRL55" s="578"/>
      <c r="BRM55" s="578"/>
      <c r="BRN55" s="578"/>
      <c r="BRO55" s="578"/>
      <c r="BRP55" s="578"/>
      <c r="BRQ55" s="578"/>
      <c r="BRR55" s="578"/>
      <c r="BRS55" s="578"/>
      <c r="BRT55" s="578"/>
      <c r="BRU55" s="578"/>
      <c r="BRV55" s="578"/>
      <c r="BRW55" s="578"/>
      <c r="BRX55" s="578"/>
      <c r="BRY55" s="578"/>
      <c r="BRZ55" s="578"/>
      <c r="BSA55" s="578"/>
      <c r="BSB55" s="578"/>
      <c r="BSC55" s="578"/>
      <c r="BSD55" s="578"/>
      <c r="BSE55" s="578"/>
      <c r="BSF55" s="578"/>
      <c r="BSG55" s="578"/>
      <c r="BSH55" s="578"/>
      <c r="BSI55" s="578"/>
      <c r="BSJ55" s="578"/>
      <c r="BSK55" s="578"/>
      <c r="BSL55" s="578"/>
      <c r="BSM55" s="578"/>
      <c r="BSN55" s="578"/>
      <c r="BSO55" s="578"/>
      <c r="BSP55" s="578"/>
      <c r="BSQ55" s="578"/>
      <c r="BSR55" s="578"/>
      <c r="BSS55" s="578"/>
      <c r="BST55" s="578"/>
      <c r="BSU55" s="578"/>
      <c r="BSV55" s="578"/>
      <c r="BSW55" s="578"/>
      <c r="BSX55" s="578"/>
      <c r="BSY55" s="578"/>
      <c r="BSZ55" s="578"/>
      <c r="BTA55" s="578"/>
      <c r="BTB55" s="578"/>
      <c r="BTC55" s="578"/>
      <c r="BTD55" s="578"/>
      <c r="BTE55" s="578"/>
      <c r="BTF55" s="578"/>
      <c r="BTG55" s="578"/>
      <c r="BTH55" s="578"/>
      <c r="BTI55" s="578"/>
      <c r="BTJ55" s="578"/>
      <c r="BTK55" s="578"/>
      <c r="BTL55" s="578"/>
      <c r="BTM55" s="578"/>
      <c r="BTN55" s="578"/>
      <c r="BTO55" s="578"/>
      <c r="BTP55" s="578"/>
      <c r="BTQ55" s="578"/>
      <c r="BTR55" s="578"/>
      <c r="BTS55" s="578"/>
      <c r="BTT55" s="578"/>
      <c r="BTU55" s="578"/>
      <c r="BTV55" s="578"/>
      <c r="BTW55" s="578"/>
      <c r="BTX55" s="578"/>
      <c r="BTY55" s="578"/>
      <c r="BTZ55" s="578"/>
      <c r="BUA55" s="578"/>
      <c r="BUB55" s="578"/>
      <c r="BUC55" s="578"/>
      <c r="BUD55" s="578"/>
      <c r="BUE55" s="578"/>
      <c r="BUF55" s="578"/>
      <c r="BUG55" s="578"/>
      <c r="BUH55" s="578"/>
      <c r="BUI55" s="578"/>
      <c r="BUJ55" s="578"/>
      <c r="BUK55" s="578"/>
      <c r="BUL55" s="578"/>
      <c r="BUM55" s="578"/>
      <c r="BUN55" s="578"/>
      <c r="BUO55" s="578"/>
      <c r="BUP55" s="578"/>
      <c r="BUQ55" s="578"/>
      <c r="BUR55" s="578"/>
      <c r="BUS55" s="578"/>
      <c r="BUT55" s="578"/>
      <c r="BUU55" s="578"/>
      <c r="BUV55" s="578"/>
      <c r="BUW55" s="578"/>
      <c r="BUX55" s="578"/>
      <c r="BUY55" s="578"/>
      <c r="BUZ55" s="578"/>
      <c r="BVA55" s="578"/>
      <c r="BVB55" s="578"/>
      <c r="BVC55" s="578"/>
      <c r="BVD55" s="578"/>
      <c r="BVE55" s="578"/>
      <c r="BVF55" s="578"/>
      <c r="BVG55" s="578"/>
      <c r="BVH55" s="578"/>
      <c r="BVI55" s="578"/>
      <c r="BVJ55" s="578"/>
      <c r="BVK55" s="578"/>
      <c r="BVL55" s="578"/>
      <c r="BVM55" s="578"/>
      <c r="BVN55" s="578"/>
      <c r="BVO55" s="578"/>
      <c r="BVP55" s="578"/>
      <c r="BVQ55" s="578"/>
      <c r="BVR55" s="578"/>
      <c r="BVS55" s="578"/>
      <c r="BVT55" s="578"/>
      <c r="BVU55" s="578"/>
      <c r="BVV55" s="578"/>
      <c r="BVW55" s="578"/>
      <c r="BVX55" s="578"/>
      <c r="BVY55" s="578"/>
      <c r="BVZ55" s="578"/>
      <c r="BWA55" s="578"/>
      <c r="BWB55" s="578"/>
      <c r="BWC55" s="578"/>
      <c r="BWD55" s="578"/>
      <c r="BWE55" s="578"/>
      <c r="BWF55" s="578"/>
      <c r="BWG55" s="578"/>
      <c r="BWH55" s="578"/>
      <c r="BWI55" s="578"/>
      <c r="BWJ55" s="578"/>
      <c r="BWK55" s="578"/>
      <c r="BWL55" s="578"/>
      <c r="BWM55" s="578"/>
      <c r="BWN55" s="578"/>
      <c r="BWO55" s="578"/>
      <c r="BWP55" s="578"/>
      <c r="BWQ55" s="578"/>
      <c r="BWR55" s="578"/>
      <c r="BWS55" s="578"/>
      <c r="BWT55" s="578"/>
      <c r="BWU55" s="578"/>
      <c r="BWV55" s="578"/>
      <c r="BWW55" s="578"/>
      <c r="BWX55" s="578"/>
      <c r="BWY55" s="578"/>
      <c r="BWZ55" s="578"/>
      <c r="BXA55" s="578"/>
      <c r="BXB55" s="578"/>
      <c r="BXC55" s="578"/>
      <c r="BXD55" s="578"/>
      <c r="BXE55" s="578"/>
      <c r="BXF55" s="578"/>
      <c r="BXG55" s="578"/>
      <c r="BXH55" s="578"/>
      <c r="BXI55" s="578"/>
      <c r="BXJ55" s="578"/>
      <c r="BXK55" s="578"/>
      <c r="BXL55" s="578"/>
      <c r="BXM55" s="578"/>
      <c r="BXN55" s="578"/>
      <c r="BXO55" s="578"/>
      <c r="BXP55" s="578"/>
      <c r="BXQ55" s="578"/>
      <c r="BXR55" s="578"/>
      <c r="BXS55" s="578"/>
      <c r="BXT55" s="578"/>
      <c r="BXU55" s="578"/>
      <c r="BXV55" s="578"/>
      <c r="BXW55" s="578"/>
      <c r="BXX55" s="578"/>
      <c r="BXY55" s="578"/>
      <c r="BXZ55" s="578"/>
      <c r="BYA55" s="578"/>
      <c r="BYB55" s="578"/>
      <c r="BYC55" s="578"/>
      <c r="BYD55" s="578"/>
      <c r="BYE55" s="578"/>
      <c r="BYF55" s="578"/>
      <c r="BYG55" s="578"/>
      <c r="BYH55" s="578"/>
      <c r="BYI55" s="578"/>
      <c r="BYJ55" s="578"/>
      <c r="BYK55" s="578"/>
      <c r="BYL55" s="578"/>
      <c r="BYM55" s="578"/>
      <c r="BYN55" s="578"/>
      <c r="BYO55" s="578"/>
      <c r="BYP55" s="578"/>
      <c r="BYQ55" s="578"/>
      <c r="BYR55" s="578"/>
      <c r="BYS55" s="578"/>
      <c r="BYT55" s="578"/>
      <c r="BYU55" s="578"/>
      <c r="BYV55" s="578"/>
      <c r="BYW55" s="578"/>
      <c r="BYX55" s="578"/>
      <c r="BYY55" s="578"/>
      <c r="BYZ55" s="578"/>
      <c r="BZA55" s="578"/>
      <c r="BZB55" s="578"/>
      <c r="BZC55" s="578"/>
      <c r="BZD55" s="578"/>
      <c r="BZE55" s="578"/>
      <c r="BZF55" s="578"/>
      <c r="BZG55" s="578"/>
      <c r="BZH55" s="578"/>
      <c r="BZI55" s="578"/>
      <c r="BZJ55" s="578"/>
      <c r="BZK55" s="578"/>
      <c r="BZL55" s="578"/>
      <c r="BZM55" s="578"/>
      <c r="BZN55" s="578"/>
      <c r="BZO55" s="578"/>
      <c r="BZP55" s="578"/>
      <c r="BZQ55" s="578"/>
      <c r="BZR55" s="578"/>
      <c r="BZS55" s="578"/>
      <c r="BZT55" s="578"/>
      <c r="BZU55" s="578"/>
      <c r="BZV55" s="578"/>
      <c r="BZW55" s="578"/>
      <c r="BZX55" s="578"/>
      <c r="BZY55" s="578"/>
      <c r="BZZ55" s="578"/>
      <c r="CAA55" s="578"/>
      <c r="CAB55" s="578"/>
      <c r="CAC55" s="578"/>
      <c r="CAD55" s="578"/>
      <c r="CAE55" s="578"/>
      <c r="CAF55" s="578"/>
      <c r="CAG55" s="578"/>
      <c r="CAH55" s="578"/>
      <c r="CAI55" s="578"/>
      <c r="CAJ55" s="578"/>
      <c r="CAK55" s="578"/>
      <c r="CAL55" s="578"/>
      <c r="CAM55" s="578"/>
      <c r="CAN55" s="578"/>
      <c r="CAO55" s="578"/>
      <c r="CAP55" s="578"/>
      <c r="CAQ55" s="578"/>
      <c r="CAR55" s="578"/>
      <c r="CAS55" s="578"/>
      <c r="CAT55" s="578"/>
      <c r="CAU55" s="578"/>
      <c r="CAV55" s="578"/>
      <c r="CAW55" s="578"/>
      <c r="CAX55" s="578"/>
      <c r="CAY55" s="578"/>
      <c r="CAZ55" s="578"/>
      <c r="CBA55" s="578"/>
      <c r="CBB55" s="578"/>
      <c r="CBC55" s="578"/>
      <c r="CBD55" s="578"/>
      <c r="CBE55" s="578"/>
      <c r="CBF55" s="578"/>
      <c r="CBG55" s="578"/>
      <c r="CBH55" s="578"/>
      <c r="CBI55" s="578"/>
      <c r="CBJ55" s="578"/>
      <c r="CBK55" s="578"/>
      <c r="CBL55" s="578"/>
      <c r="CBM55" s="578"/>
      <c r="CBN55" s="578"/>
      <c r="CBO55" s="578"/>
      <c r="CBP55" s="578"/>
      <c r="CBQ55" s="578"/>
      <c r="CBR55" s="578"/>
      <c r="CBS55" s="578"/>
      <c r="CBT55" s="578"/>
      <c r="CBU55" s="578"/>
      <c r="CBV55" s="578"/>
      <c r="CBW55" s="578"/>
      <c r="CBX55" s="578"/>
      <c r="CBY55" s="578"/>
      <c r="CBZ55" s="578"/>
      <c r="CCA55" s="578"/>
      <c r="CCB55" s="578"/>
      <c r="CCC55" s="578"/>
      <c r="CCD55" s="578"/>
      <c r="CCE55" s="578"/>
      <c r="CCF55" s="578"/>
      <c r="CCG55" s="578"/>
      <c r="CCH55" s="578"/>
      <c r="CCI55" s="578"/>
      <c r="CCJ55" s="578"/>
      <c r="CCK55" s="578"/>
      <c r="CCL55" s="578"/>
      <c r="CCM55" s="578"/>
      <c r="CCN55" s="578"/>
      <c r="CCO55" s="578"/>
      <c r="CCP55" s="578"/>
      <c r="CCQ55" s="578"/>
      <c r="CCR55" s="578"/>
      <c r="CCS55" s="578"/>
      <c r="CCT55" s="578"/>
      <c r="CCU55" s="578"/>
      <c r="CCV55" s="578"/>
      <c r="CCW55" s="578"/>
      <c r="CCX55" s="578"/>
      <c r="CCY55" s="578"/>
      <c r="CCZ55" s="578"/>
      <c r="CDA55" s="578"/>
      <c r="CDB55" s="578"/>
      <c r="CDC55" s="578"/>
      <c r="CDD55" s="578"/>
      <c r="CDE55" s="578"/>
      <c r="CDF55" s="578"/>
      <c r="CDG55" s="578"/>
      <c r="CDH55" s="578"/>
      <c r="CDI55" s="578"/>
      <c r="CDJ55" s="578"/>
      <c r="CDK55" s="578"/>
      <c r="CDL55" s="578"/>
      <c r="CDM55" s="578"/>
      <c r="CDN55" s="578"/>
      <c r="CDO55" s="578"/>
      <c r="CDP55" s="578"/>
      <c r="CDQ55" s="578"/>
      <c r="CDR55" s="578"/>
      <c r="CDS55" s="578"/>
      <c r="CDT55" s="578"/>
      <c r="CDU55" s="578"/>
      <c r="CDV55" s="578"/>
      <c r="CDW55" s="578"/>
      <c r="CDX55" s="578"/>
      <c r="CDY55" s="578"/>
      <c r="CDZ55" s="578"/>
      <c r="CEA55" s="578"/>
      <c r="CEB55" s="578"/>
      <c r="CEC55" s="578"/>
      <c r="CED55" s="578"/>
      <c r="CEE55" s="578"/>
      <c r="CEF55" s="578"/>
      <c r="CEG55" s="578"/>
      <c r="CEH55" s="578"/>
      <c r="CEI55" s="578"/>
      <c r="CEJ55" s="578"/>
      <c r="CEK55" s="578"/>
      <c r="CEL55" s="578"/>
      <c r="CEM55" s="578"/>
      <c r="CEN55" s="578"/>
      <c r="CEO55" s="578"/>
      <c r="CEP55" s="578"/>
      <c r="CEQ55" s="578"/>
      <c r="CER55" s="578"/>
      <c r="CES55" s="578"/>
      <c r="CET55" s="578"/>
      <c r="CEU55" s="578"/>
      <c r="CEV55" s="578"/>
      <c r="CEW55" s="578"/>
      <c r="CEX55" s="578"/>
      <c r="CEY55" s="578"/>
      <c r="CEZ55" s="578"/>
      <c r="CFA55" s="578"/>
      <c r="CFB55" s="578"/>
      <c r="CFC55" s="578"/>
      <c r="CFD55" s="578"/>
      <c r="CFE55" s="578"/>
      <c r="CFF55" s="578"/>
      <c r="CFG55" s="578"/>
      <c r="CFH55" s="578"/>
      <c r="CFI55" s="578"/>
      <c r="CFJ55" s="578"/>
      <c r="CFK55" s="578"/>
      <c r="CFL55" s="578"/>
      <c r="CFM55" s="578"/>
      <c r="CFN55" s="578"/>
      <c r="CFO55" s="578"/>
      <c r="CFP55" s="578"/>
      <c r="CFQ55" s="578"/>
      <c r="CFR55" s="578"/>
      <c r="CFS55" s="578"/>
      <c r="CFT55" s="578"/>
      <c r="CFU55" s="578"/>
      <c r="CFV55" s="578"/>
      <c r="CFW55" s="578"/>
      <c r="CFX55" s="578"/>
      <c r="CFY55" s="578"/>
      <c r="CFZ55" s="578"/>
      <c r="CGA55" s="578"/>
      <c r="CGB55" s="578"/>
      <c r="CGC55" s="578"/>
      <c r="CGD55" s="578"/>
      <c r="CGE55" s="578"/>
      <c r="CGF55" s="578"/>
      <c r="CGG55" s="578"/>
      <c r="CGH55" s="578"/>
      <c r="CGI55" s="578"/>
      <c r="CGJ55" s="578"/>
      <c r="CGK55" s="578"/>
      <c r="CGL55" s="578"/>
      <c r="CGM55" s="578"/>
      <c r="CGN55" s="578"/>
      <c r="CGO55" s="578"/>
      <c r="CGP55" s="578"/>
      <c r="CGQ55" s="578"/>
      <c r="CGR55" s="578"/>
      <c r="CGS55" s="578"/>
      <c r="CGT55" s="578"/>
      <c r="CGU55" s="578"/>
      <c r="CGV55" s="578"/>
      <c r="CGW55" s="578"/>
      <c r="CGX55" s="578"/>
      <c r="CGY55" s="578"/>
      <c r="CGZ55" s="578"/>
      <c r="CHA55" s="578"/>
      <c r="CHB55" s="578"/>
      <c r="CHC55" s="578"/>
      <c r="CHD55" s="578"/>
      <c r="CHE55" s="578"/>
      <c r="CHF55" s="578"/>
      <c r="CHG55" s="578"/>
      <c r="CHH55" s="578"/>
      <c r="CHI55" s="578"/>
      <c r="CHJ55" s="578"/>
      <c r="CHK55" s="578"/>
      <c r="CHL55" s="578"/>
      <c r="CHM55" s="578"/>
      <c r="CHN55" s="578"/>
      <c r="CHO55" s="578"/>
      <c r="CHP55" s="578"/>
      <c r="CHQ55" s="578"/>
      <c r="CHR55" s="578"/>
      <c r="CHS55" s="578"/>
      <c r="CHT55" s="578"/>
      <c r="CHU55" s="578"/>
      <c r="CHV55" s="578"/>
      <c r="CHW55" s="578"/>
      <c r="CHX55" s="578"/>
      <c r="CHY55" s="578"/>
      <c r="CHZ55" s="578"/>
      <c r="CIA55" s="578"/>
      <c r="CIB55" s="578"/>
      <c r="CIC55" s="578"/>
      <c r="CID55" s="578"/>
      <c r="CIE55" s="578"/>
      <c r="CIF55" s="578"/>
      <c r="CIG55" s="578"/>
      <c r="CIH55" s="578"/>
      <c r="CII55" s="578"/>
      <c r="CIJ55" s="578"/>
      <c r="CIK55" s="578"/>
      <c r="CIL55" s="578"/>
      <c r="CIM55" s="578"/>
      <c r="CIN55" s="578"/>
      <c r="CIO55" s="578"/>
      <c r="CIP55" s="578"/>
      <c r="CIQ55" s="578"/>
      <c r="CIR55" s="578"/>
      <c r="CIS55" s="578"/>
      <c r="CIT55" s="578"/>
      <c r="CIU55" s="578"/>
      <c r="CIV55" s="578"/>
      <c r="CIW55" s="578"/>
      <c r="CIX55" s="578"/>
      <c r="CIY55" s="578"/>
      <c r="CIZ55" s="578"/>
      <c r="CJA55" s="578"/>
      <c r="CJB55" s="578"/>
      <c r="CJC55" s="578"/>
      <c r="CJD55" s="578"/>
      <c r="CJE55" s="578"/>
      <c r="CJF55" s="578"/>
      <c r="CJG55" s="578"/>
      <c r="CJH55" s="578"/>
      <c r="CJI55" s="578"/>
      <c r="CJJ55" s="578"/>
      <c r="CJK55" s="578"/>
      <c r="CJL55" s="578"/>
      <c r="CJM55" s="578"/>
      <c r="CJN55" s="578"/>
      <c r="CJO55" s="578"/>
      <c r="CJP55" s="578"/>
      <c r="CJQ55" s="578"/>
      <c r="CJR55" s="578"/>
      <c r="CJS55" s="578"/>
      <c r="CJT55" s="578"/>
      <c r="CJU55" s="578"/>
      <c r="CJV55" s="578"/>
      <c r="CJW55" s="578"/>
      <c r="CJX55" s="578"/>
      <c r="CJY55" s="578"/>
      <c r="CJZ55" s="578"/>
      <c r="CKA55" s="578"/>
      <c r="CKB55" s="578"/>
      <c r="CKC55" s="578"/>
      <c r="CKD55" s="578"/>
      <c r="CKE55" s="578"/>
      <c r="CKF55" s="578"/>
      <c r="CKG55" s="578"/>
      <c r="CKH55" s="578"/>
      <c r="CKI55" s="578"/>
      <c r="CKJ55" s="578"/>
      <c r="CKK55" s="578"/>
      <c r="CKL55" s="578"/>
      <c r="CKM55" s="578"/>
      <c r="CKN55" s="578"/>
      <c r="CKO55" s="578"/>
      <c r="CKP55" s="578"/>
      <c r="CKQ55" s="578"/>
      <c r="CKR55" s="578"/>
      <c r="CKS55" s="578"/>
      <c r="CKT55" s="578"/>
      <c r="CKU55" s="578"/>
      <c r="CKV55" s="578"/>
      <c r="CKW55" s="578"/>
      <c r="CKX55" s="578"/>
      <c r="CKY55" s="578"/>
      <c r="CKZ55" s="578"/>
      <c r="CLA55" s="578"/>
      <c r="CLB55" s="578"/>
      <c r="CLC55" s="578"/>
      <c r="CLD55" s="578"/>
      <c r="CLE55" s="578"/>
      <c r="CLF55" s="578"/>
      <c r="CLG55" s="578"/>
      <c r="CLH55" s="578"/>
      <c r="CLI55" s="578"/>
      <c r="CLJ55" s="578"/>
      <c r="CLK55" s="578"/>
      <c r="CLL55" s="578"/>
      <c r="CLM55" s="578"/>
      <c r="CLN55" s="578"/>
      <c r="CLO55" s="578"/>
      <c r="CLP55" s="578"/>
      <c r="CLQ55" s="578"/>
      <c r="CLR55" s="578"/>
      <c r="CLS55" s="578"/>
      <c r="CLT55" s="578"/>
      <c r="CLU55" s="578"/>
      <c r="CLV55" s="578"/>
      <c r="CLW55" s="578"/>
      <c r="CLX55" s="578"/>
      <c r="CLY55" s="578"/>
      <c r="CLZ55" s="578"/>
      <c r="CMA55" s="578"/>
      <c r="CMB55" s="578"/>
      <c r="CMC55" s="578"/>
      <c r="CMD55" s="578"/>
      <c r="CME55" s="578"/>
      <c r="CMF55" s="578"/>
      <c r="CMG55" s="578"/>
      <c r="CMH55" s="578"/>
      <c r="CMI55" s="578"/>
      <c r="CMJ55" s="578"/>
      <c r="CMK55" s="578"/>
      <c r="CML55" s="578"/>
      <c r="CMM55" s="578"/>
      <c r="CMN55" s="578"/>
      <c r="CMO55" s="578"/>
      <c r="CMP55" s="578"/>
      <c r="CMQ55" s="578"/>
      <c r="CMR55" s="578"/>
      <c r="CMS55" s="578"/>
      <c r="CMT55" s="578"/>
      <c r="CMU55" s="578"/>
      <c r="CMV55" s="578"/>
      <c r="CMW55" s="578"/>
      <c r="CMX55" s="578"/>
      <c r="CMY55" s="578"/>
      <c r="CMZ55" s="578"/>
      <c r="CNA55" s="578"/>
      <c r="CNB55" s="578"/>
      <c r="CNC55" s="578"/>
      <c r="CND55" s="578"/>
      <c r="CNE55" s="578"/>
      <c r="CNF55" s="578"/>
      <c r="CNG55" s="578"/>
      <c r="CNH55" s="578"/>
      <c r="CNI55" s="578"/>
      <c r="CNJ55" s="578"/>
      <c r="CNK55" s="578"/>
      <c r="CNL55" s="578"/>
      <c r="CNM55" s="578"/>
      <c r="CNN55" s="578"/>
      <c r="CNO55" s="578"/>
      <c r="CNP55" s="578"/>
      <c r="CNQ55" s="578"/>
      <c r="CNR55" s="578"/>
      <c r="CNS55" s="578"/>
      <c r="CNT55" s="578"/>
      <c r="CNU55" s="578"/>
      <c r="CNV55" s="578"/>
      <c r="CNW55" s="578"/>
      <c r="CNX55" s="578"/>
      <c r="CNY55" s="578"/>
      <c r="CNZ55" s="578"/>
      <c r="COA55" s="578"/>
      <c r="COB55" s="578"/>
      <c r="COC55" s="578"/>
      <c r="COD55" s="578"/>
      <c r="COE55" s="578"/>
      <c r="COF55" s="578"/>
      <c r="COG55" s="578"/>
      <c r="COH55" s="578"/>
      <c r="COI55" s="578"/>
      <c r="COJ55" s="578"/>
      <c r="COK55" s="578"/>
      <c r="COL55" s="578"/>
      <c r="COM55" s="578"/>
      <c r="CON55" s="578"/>
      <c r="COO55" s="578"/>
      <c r="COP55" s="578"/>
      <c r="COQ55" s="578"/>
      <c r="COR55" s="578"/>
      <c r="COS55" s="578"/>
      <c r="COT55" s="578"/>
      <c r="COU55" s="578"/>
      <c r="COV55" s="578"/>
      <c r="COW55" s="578"/>
      <c r="COX55" s="578"/>
      <c r="COY55" s="578"/>
      <c r="COZ55" s="578"/>
      <c r="CPA55" s="578"/>
      <c r="CPB55" s="578"/>
      <c r="CPC55" s="578"/>
      <c r="CPD55" s="578"/>
      <c r="CPE55" s="578"/>
      <c r="CPF55" s="578"/>
      <c r="CPG55" s="578"/>
      <c r="CPH55" s="578"/>
      <c r="CPI55" s="578"/>
      <c r="CPJ55" s="578"/>
      <c r="CPK55" s="578"/>
      <c r="CPL55" s="578"/>
      <c r="CPM55" s="578"/>
      <c r="CPN55" s="578"/>
      <c r="CPO55" s="578"/>
      <c r="CPP55" s="578"/>
      <c r="CPQ55" s="578"/>
      <c r="CPR55" s="578"/>
      <c r="CPS55" s="578"/>
      <c r="CPT55" s="578"/>
      <c r="CPU55" s="578"/>
      <c r="CPV55" s="578"/>
      <c r="CPW55" s="578"/>
      <c r="CPX55" s="578"/>
      <c r="CPY55" s="578"/>
      <c r="CPZ55" s="578"/>
      <c r="CQA55" s="578"/>
      <c r="CQB55" s="578"/>
      <c r="CQC55" s="578"/>
      <c r="CQD55" s="578"/>
      <c r="CQE55" s="578"/>
      <c r="CQF55" s="578"/>
      <c r="CQG55" s="578"/>
      <c r="CQH55" s="578"/>
      <c r="CQI55" s="578"/>
      <c r="CQJ55" s="578"/>
      <c r="CQK55" s="578"/>
      <c r="CQL55" s="578"/>
      <c r="CQM55" s="578"/>
      <c r="CQN55" s="578"/>
      <c r="CQO55" s="578"/>
      <c r="CQP55" s="578"/>
      <c r="CQQ55" s="578"/>
      <c r="CQR55" s="578"/>
      <c r="CQS55" s="578"/>
      <c r="CQT55" s="578"/>
      <c r="CQU55" s="578"/>
      <c r="CQV55" s="578"/>
      <c r="CQW55" s="578"/>
      <c r="CQX55" s="578"/>
      <c r="CQY55" s="578"/>
      <c r="CQZ55" s="578"/>
      <c r="CRA55" s="578"/>
      <c r="CRB55" s="578"/>
      <c r="CRC55" s="578"/>
      <c r="CRD55" s="578"/>
      <c r="CRE55" s="578"/>
      <c r="CRF55" s="578"/>
      <c r="CRG55" s="578"/>
      <c r="CRH55" s="578"/>
      <c r="CRI55" s="578"/>
      <c r="CRJ55" s="578"/>
      <c r="CRK55" s="578"/>
      <c r="CRL55" s="578"/>
      <c r="CRM55" s="578"/>
      <c r="CRN55" s="578"/>
      <c r="CRO55" s="578"/>
      <c r="CRP55" s="578"/>
      <c r="CRQ55" s="578"/>
      <c r="CRR55" s="578"/>
      <c r="CRS55" s="578"/>
      <c r="CRT55" s="578"/>
      <c r="CRU55" s="578"/>
      <c r="CRV55" s="578"/>
      <c r="CRW55" s="578"/>
      <c r="CRX55" s="578"/>
      <c r="CRY55" s="578"/>
      <c r="CRZ55" s="578"/>
      <c r="CSA55" s="578"/>
      <c r="CSB55" s="578"/>
      <c r="CSC55" s="578"/>
      <c r="CSD55" s="578"/>
      <c r="CSE55" s="578"/>
      <c r="CSF55" s="578"/>
      <c r="CSG55" s="578"/>
      <c r="CSH55" s="578"/>
      <c r="CSI55" s="578"/>
      <c r="CSJ55" s="578"/>
      <c r="CSK55" s="578"/>
      <c r="CSL55" s="578"/>
      <c r="CSM55" s="578"/>
      <c r="CSN55" s="578"/>
      <c r="CSO55" s="578"/>
      <c r="CSP55" s="578"/>
      <c r="CSQ55" s="578"/>
      <c r="CSR55" s="578"/>
      <c r="CSS55" s="578"/>
      <c r="CST55" s="578"/>
      <c r="CSU55" s="578"/>
      <c r="CSV55" s="578"/>
      <c r="CSW55" s="578"/>
      <c r="CSX55" s="578"/>
      <c r="CSY55" s="578"/>
      <c r="CSZ55" s="578"/>
      <c r="CTA55" s="578"/>
      <c r="CTB55" s="578"/>
      <c r="CTC55" s="578"/>
      <c r="CTD55" s="578"/>
      <c r="CTE55" s="578"/>
      <c r="CTF55" s="578"/>
      <c r="CTG55" s="578"/>
      <c r="CTH55" s="578"/>
      <c r="CTI55" s="578"/>
      <c r="CTJ55" s="578"/>
      <c r="CTK55" s="578"/>
      <c r="CTL55" s="578"/>
      <c r="CTM55" s="578"/>
      <c r="CTN55" s="578"/>
      <c r="CTO55" s="578"/>
      <c r="CTP55" s="578"/>
      <c r="CTQ55" s="578"/>
      <c r="CTR55" s="578"/>
      <c r="CTS55" s="578"/>
      <c r="CTT55" s="578"/>
      <c r="CTU55" s="578"/>
      <c r="CTV55" s="578"/>
      <c r="CTW55" s="578"/>
      <c r="CTX55" s="578"/>
      <c r="CTY55" s="578"/>
      <c r="CTZ55" s="578"/>
      <c r="CUA55" s="578"/>
      <c r="CUB55" s="578"/>
      <c r="CUC55" s="578"/>
      <c r="CUD55" s="578"/>
      <c r="CUE55" s="578"/>
      <c r="CUF55" s="578"/>
      <c r="CUG55" s="578"/>
      <c r="CUH55" s="578"/>
      <c r="CUI55" s="578"/>
      <c r="CUJ55" s="578"/>
      <c r="CUK55" s="578"/>
      <c r="CUL55" s="578"/>
      <c r="CUM55" s="578"/>
      <c r="CUN55" s="578"/>
      <c r="CUO55" s="578"/>
      <c r="CUP55" s="578"/>
      <c r="CUQ55" s="578"/>
      <c r="CUR55" s="578"/>
      <c r="CUS55" s="578"/>
      <c r="CUT55" s="578"/>
      <c r="CUU55" s="578"/>
      <c r="CUV55" s="578"/>
      <c r="CUW55" s="578"/>
      <c r="CUX55" s="578"/>
      <c r="CUY55" s="578"/>
      <c r="CUZ55" s="578"/>
      <c r="CVA55" s="578"/>
      <c r="CVB55" s="578"/>
      <c r="CVC55" s="578"/>
      <c r="CVD55" s="578"/>
      <c r="CVE55" s="578"/>
      <c r="CVF55" s="578"/>
      <c r="CVG55" s="578"/>
      <c r="CVH55" s="578"/>
      <c r="CVI55" s="578"/>
      <c r="CVJ55" s="578"/>
      <c r="CVK55" s="578"/>
      <c r="CVL55" s="578"/>
      <c r="CVM55" s="578"/>
      <c r="CVN55" s="578"/>
      <c r="CVO55" s="578"/>
      <c r="CVP55" s="578"/>
      <c r="CVQ55" s="578"/>
      <c r="CVR55" s="578"/>
      <c r="CVS55" s="578"/>
      <c r="CVT55" s="578"/>
      <c r="CVU55" s="578"/>
      <c r="CVV55" s="578"/>
      <c r="CVW55" s="578"/>
      <c r="CVX55" s="578"/>
      <c r="CVY55" s="578"/>
      <c r="CVZ55" s="578"/>
      <c r="CWA55" s="578"/>
      <c r="CWB55" s="578"/>
      <c r="CWC55" s="578"/>
      <c r="CWD55" s="578"/>
      <c r="CWE55" s="578"/>
      <c r="CWF55" s="578"/>
      <c r="CWG55" s="578"/>
      <c r="CWH55" s="578"/>
      <c r="CWI55" s="578"/>
      <c r="CWJ55" s="578"/>
      <c r="CWK55" s="578"/>
      <c r="CWL55" s="578"/>
      <c r="CWM55" s="578"/>
      <c r="CWN55" s="578"/>
      <c r="CWO55" s="578"/>
      <c r="CWP55" s="578"/>
      <c r="CWQ55" s="578"/>
      <c r="CWR55" s="578"/>
      <c r="CWS55" s="578"/>
      <c r="CWT55" s="578"/>
      <c r="CWU55" s="578"/>
      <c r="CWV55" s="578"/>
      <c r="CWW55" s="578"/>
      <c r="CWX55" s="578"/>
      <c r="CWY55" s="578"/>
      <c r="CWZ55" s="578"/>
      <c r="CXA55" s="578"/>
      <c r="CXB55" s="578"/>
      <c r="CXC55" s="578"/>
      <c r="CXD55" s="578"/>
      <c r="CXE55" s="578"/>
      <c r="CXF55" s="578"/>
      <c r="CXG55" s="578"/>
      <c r="CXH55" s="578"/>
      <c r="CXI55" s="578"/>
      <c r="CXJ55" s="578"/>
      <c r="CXK55" s="578"/>
      <c r="CXL55" s="578"/>
      <c r="CXM55" s="578"/>
      <c r="CXN55" s="578"/>
      <c r="CXO55" s="578"/>
      <c r="CXP55" s="578"/>
      <c r="CXQ55" s="578"/>
      <c r="CXR55" s="578"/>
      <c r="CXS55" s="578"/>
      <c r="CXT55" s="578"/>
      <c r="CXU55" s="578"/>
      <c r="CXV55" s="578"/>
      <c r="CXW55" s="578"/>
      <c r="CXX55" s="578"/>
      <c r="CXY55" s="578"/>
      <c r="CXZ55" s="578"/>
      <c r="CYA55" s="578"/>
      <c r="CYB55" s="578"/>
      <c r="CYC55" s="578"/>
      <c r="CYD55" s="578"/>
      <c r="CYE55" s="578"/>
      <c r="CYF55" s="578"/>
      <c r="CYG55" s="578"/>
      <c r="CYH55" s="578"/>
      <c r="CYI55" s="578"/>
      <c r="CYJ55" s="578"/>
      <c r="CYK55" s="578"/>
      <c r="CYL55" s="578"/>
      <c r="CYM55" s="578"/>
      <c r="CYN55" s="578"/>
      <c r="CYO55" s="578"/>
      <c r="CYP55" s="578"/>
      <c r="CYQ55" s="578"/>
      <c r="CYR55" s="578"/>
      <c r="CYS55" s="578"/>
      <c r="CYT55" s="578"/>
      <c r="CYU55" s="578"/>
      <c r="CYV55" s="578"/>
      <c r="CYW55" s="578"/>
      <c r="CYX55" s="578"/>
      <c r="CYY55" s="578"/>
      <c r="CYZ55" s="578"/>
      <c r="CZA55" s="578"/>
      <c r="CZB55" s="578"/>
      <c r="CZC55" s="578"/>
      <c r="CZD55" s="578"/>
      <c r="CZE55" s="578"/>
      <c r="CZF55" s="578"/>
      <c r="CZG55" s="578"/>
      <c r="CZH55" s="578"/>
      <c r="CZI55" s="578"/>
      <c r="CZJ55" s="578"/>
      <c r="CZK55" s="578"/>
      <c r="CZL55" s="578"/>
      <c r="CZM55" s="578"/>
      <c r="CZN55" s="578"/>
      <c r="CZO55" s="578"/>
      <c r="CZP55" s="578"/>
      <c r="CZQ55" s="578"/>
      <c r="CZR55" s="578"/>
      <c r="CZS55" s="578"/>
      <c r="CZT55" s="578"/>
      <c r="CZU55" s="578"/>
      <c r="CZV55" s="578"/>
      <c r="CZW55" s="578"/>
      <c r="CZX55" s="578"/>
      <c r="CZY55" s="578"/>
      <c r="CZZ55" s="578"/>
      <c r="DAA55" s="578"/>
      <c r="DAB55" s="578"/>
      <c r="DAC55" s="578"/>
      <c r="DAD55" s="578"/>
      <c r="DAE55" s="578"/>
      <c r="DAF55" s="578"/>
      <c r="DAG55" s="578"/>
      <c r="DAH55" s="578"/>
      <c r="DAI55" s="578"/>
      <c r="DAJ55" s="578"/>
      <c r="DAK55" s="578"/>
      <c r="DAL55" s="578"/>
      <c r="DAM55" s="578"/>
      <c r="DAN55" s="578"/>
      <c r="DAO55" s="578"/>
      <c r="DAP55" s="578"/>
      <c r="DAQ55" s="578"/>
      <c r="DAR55" s="578"/>
      <c r="DAS55" s="578"/>
      <c r="DAT55" s="578"/>
      <c r="DAU55" s="578"/>
      <c r="DAV55" s="578"/>
      <c r="DAW55" s="578"/>
      <c r="DAX55" s="578"/>
      <c r="DAY55" s="578"/>
      <c r="DAZ55" s="578"/>
      <c r="DBA55" s="578"/>
      <c r="DBB55" s="578"/>
      <c r="DBC55" s="578"/>
      <c r="DBD55" s="578"/>
      <c r="DBE55" s="578"/>
      <c r="DBF55" s="578"/>
      <c r="DBG55" s="578"/>
      <c r="DBH55" s="578"/>
      <c r="DBI55" s="578"/>
      <c r="DBJ55" s="578"/>
      <c r="DBK55" s="578"/>
      <c r="DBL55" s="578"/>
      <c r="DBM55" s="578"/>
      <c r="DBN55" s="578"/>
      <c r="DBO55" s="578"/>
      <c r="DBP55" s="578"/>
      <c r="DBQ55" s="578"/>
      <c r="DBR55" s="578"/>
      <c r="DBS55" s="578"/>
      <c r="DBT55" s="578"/>
      <c r="DBU55" s="578"/>
      <c r="DBV55" s="578"/>
      <c r="DBW55" s="578"/>
      <c r="DBX55" s="578"/>
      <c r="DBY55" s="578"/>
      <c r="DBZ55" s="578"/>
      <c r="DCA55" s="578"/>
      <c r="DCB55" s="578"/>
      <c r="DCC55" s="578"/>
      <c r="DCD55" s="578"/>
      <c r="DCE55" s="578"/>
      <c r="DCF55" s="578"/>
      <c r="DCG55" s="578"/>
      <c r="DCH55" s="578"/>
      <c r="DCI55" s="578"/>
      <c r="DCJ55" s="578"/>
      <c r="DCK55" s="578"/>
      <c r="DCL55" s="578"/>
      <c r="DCM55" s="578"/>
      <c r="DCN55" s="578"/>
      <c r="DCO55" s="578"/>
      <c r="DCP55" s="578"/>
      <c r="DCQ55" s="578"/>
      <c r="DCR55" s="578"/>
      <c r="DCS55" s="578"/>
      <c r="DCT55" s="578"/>
      <c r="DCU55" s="578"/>
      <c r="DCV55" s="578"/>
      <c r="DCW55" s="578"/>
      <c r="DCX55" s="578"/>
      <c r="DCY55" s="578"/>
      <c r="DCZ55" s="578"/>
      <c r="DDA55" s="578"/>
      <c r="DDB55" s="578"/>
      <c r="DDC55" s="578"/>
      <c r="DDD55" s="578"/>
      <c r="DDE55" s="578"/>
      <c r="DDF55" s="578"/>
      <c r="DDG55" s="578"/>
      <c r="DDH55" s="578"/>
      <c r="DDI55" s="578"/>
      <c r="DDJ55" s="578"/>
      <c r="DDK55" s="578"/>
      <c r="DDL55" s="578"/>
      <c r="DDM55" s="578"/>
      <c r="DDN55" s="578"/>
      <c r="DDO55" s="578"/>
      <c r="DDP55" s="578"/>
      <c r="DDQ55" s="578"/>
      <c r="DDR55" s="578"/>
      <c r="DDS55" s="578"/>
      <c r="DDT55" s="578"/>
      <c r="DDU55" s="578"/>
      <c r="DDV55" s="578"/>
      <c r="DDW55" s="578"/>
      <c r="DDX55" s="578"/>
      <c r="DDY55" s="578"/>
      <c r="DDZ55" s="578"/>
      <c r="DEA55" s="578"/>
      <c r="DEB55" s="578"/>
      <c r="DEC55" s="578"/>
      <c r="DED55" s="578"/>
      <c r="DEE55" s="578"/>
      <c r="DEF55" s="578"/>
      <c r="DEG55" s="578"/>
      <c r="DEH55" s="578"/>
      <c r="DEI55" s="578"/>
      <c r="DEJ55" s="578"/>
      <c r="DEK55" s="578"/>
      <c r="DEL55" s="578"/>
      <c r="DEM55" s="578"/>
      <c r="DEN55" s="578"/>
      <c r="DEO55" s="578"/>
      <c r="DEP55" s="578"/>
      <c r="DEQ55" s="578"/>
      <c r="DER55" s="578"/>
      <c r="DES55" s="578"/>
      <c r="DET55" s="578"/>
      <c r="DEU55" s="578"/>
      <c r="DEV55" s="578"/>
      <c r="DEW55" s="578"/>
      <c r="DEX55" s="578"/>
      <c r="DEY55" s="578"/>
      <c r="DEZ55" s="578"/>
      <c r="DFA55" s="578"/>
      <c r="DFB55" s="578"/>
      <c r="DFC55" s="578"/>
      <c r="DFD55" s="578"/>
      <c r="DFE55" s="578"/>
      <c r="DFF55" s="578"/>
      <c r="DFG55" s="578"/>
      <c r="DFH55" s="578"/>
      <c r="DFI55" s="578"/>
      <c r="DFJ55" s="578"/>
      <c r="DFK55" s="578"/>
      <c r="DFL55" s="578"/>
      <c r="DFM55" s="578"/>
      <c r="DFN55" s="578"/>
      <c r="DFO55" s="578"/>
      <c r="DFP55" s="578"/>
      <c r="DFQ55" s="578"/>
      <c r="DFR55" s="578"/>
      <c r="DFS55" s="578"/>
      <c r="DFT55" s="578"/>
      <c r="DFU55" s="578"/>
      <c r="DFV55" s="578"/>
      <c r="DFW55" s="578"/>
      <c r="DFX55" s="578"/>
      <c r="DFY55" s="578"/>
      <c r="DFZ55" s="578"/>
      <c r="DGA55" s="578"/>
      <c r="DGB55" s="578"/>
      <c r="DGC55" s="578"/>
      <c r="DGD55" s="578"/>
      <c r="DGE55" s="578"/>
      <c r="DGF55" s="578"/>
      <c r="DGG55" s="578"/>
      <c r="DGH55" s="578"/>
      <c r="DGI55" s="578"/>
      <c r="DGJ55" s="578"/>
      <c r="DGK55" s="578"/>
      <c r="DGL55" s="578"/>
      <c r="DGM55" s="578"/>
      <c r="DGN55" s="578"/>
      <c r="DGO55" s="578"/>
      <c r="DGP55" s="578"/>
      <c r="DGQ55" s="578"/>
      <c r="DGR55" s="578"/>
      <c r="DGS55" s="578"/>
      <c r="DGT55" s="578"/>
      <c r="DGU55" s="578"/>
      <c r="DGV55" s="578"/>
      <c r="DGW55" s="578"/>
      <c r="DGX55" s="578"/>
      <c r="DGY55" s="578"/>
      <c r="DGZ55" s="578"/>
      <c r="DHA55" s="578"/>
      <c r="DHB55" s="578"/>
      <c r="DHC55" s="578"/>
      <c r="DHD55" s="578"/>
      <c r="DHE55" s="578"/>
      <c r="DHF55" s="578"/>
      <c r="DHG55" s="578"/>
      <c r="DHH55" s="578"/>
      <c r="DHI55" s="578"/>
      <c r="DHJ55" s="578"/>
      <c r="DHK55" s="578"/>
      <c r="DHL55" s="578"/>
      <c r="DHM55" s="578"/>
      <c r="DHN55" s="578"/>
      <c r="DHO55" s="578"/>
      <c r="DHP55" s="578"/>
      <c r="DHQ55" s="578"/>
      <c r="DHR55" s="578"/>
      <c r="DHS55" s="578"/>
      <c r="DHT55" s="578"/>
      <c r="DHU55" s="578"/>
      <c r="DHV55" s="578"/>
      <c r="DHW55" s="578"/>
      <c r="DHX55" s="578"/>
      <c r="DHY55" s="578"/>
      <c r="DHZ55" s="578"/>
      <c r="DIA55" s="578"/>
      <c r="DIB55" s="578"/>
      <c r="DIC55" s="578"/>
      <c r="DID55" s="578"/>
      <c r="DIE55" s="578"/>
      <c r="DIF55" s="578"/>
      <c r="DIG55" s="578"/>
      <c r="DIH55" s="578"/>
      <c r="DII55" s="578"/>
      <c r="DIJ55" s="578"/>
      <c r="DIK55" s="578"/>
      <c r="DIL55" s="578"/>
      <c r="DIM55" s="578"/>
      <c r="DIN55" s="578"/>
      <c r="DIO55" s="578"/>
      <c r="DIP55" s="578"/>
      <c r="DIQ55" s="578"/>
      <c r="DIR55" s="578"/>
      <c r="DIS55" s="578"/>
      <c r="DIT55" s="578"/>
      <c r="DIU55" s="578"/>
      <c r="DIV55" s="578"/>
      <c r="DIW55" s="578"/>
      <c r="DIX55" s="578"/>
      <c r="DIY55" s="578"/>
      <c r="DIZ55" s="578"/>
      <c r="DJA55" s="578"/>
      <c r="DJB55" s="578"/>
      <c r="DJC55" s="578"/>
      <c r="DJD55" s="578"/>
      <c r="DJE55" s="578"/>
      <c r="DJF55" s="578"/>
      <c r="DJG55" s="578"/>
      <c r="DJH55" s="578"/>
      <c r="DJI55" s="578"/>
      <c r="DJJ55" s="578"/>
      <c r="DJK55" s="578"/>
      <c r="DJL55" s="578"/>
      <c r="DJM55" s="578"/>
      <c r="DJN55" s="578"/>
      <c r="DJO55" s="578"/>
      <c r="DJP55" s="578"/>
      <c r="DJQ55" s="578"/>
      <c r="DJR55" s="578"/>
      <c r="DJS55" s="578"/>
      <c r="DJT55" s="578"/>
      <c r="DJU55" s="578"/>
      <c r="DJV55" s="578"/>
      <c r="DJW55" s="578"/>
      <c r="DJX55" s="578"/>
      <c r="DJY55" s="578"/>
      <c r="DJZ55" s="578"/>
      <c r="DKA55" s="578"/>
      <c r="DKB55" s="578"/>
      <c r="DKC55" s="578"/>
      <c r="DKD55" s="578"/>
      <c r="DKE55" s="578"/>
      <c r="DKF55" s="578"/>
      <c r="DKG55" s="578"/>
      <c r="DKH55" s="578"/>
      <c r="DKI55" s="578"/>
      <c r="DKJ55" s="578"/>
      <c r="DKK55" s="578"/>
      <c r="DKL55" s="578"/>
      <c r="DKM55" s="578"/>
      <c r="DKN55" s="578"/>
      <c r="DKO55" s="578"/>
      <c r="DKP55" s="578"/>
      <c r="DKQ55" s="578"/>
      <c r="DKR55" s="578"/>
      <c r="DKS55" s="578"/>
      <c r="DKT55" s="578"/>
      <c r="DKU55" s="578"/>
      <c r="DKV55" s="578"/>
      <c r="DKW55" s="578"/>
      <c r="DKX55" s="578"/>
      <c r="DKY55" s="578"/>
      <c r="DKZ55" s="578"/>
      <c r="DLA55" s="578"/>
      <c r="DLB55" s="578"/>
      <c r="DLC55" s="578"/>
      <c r="DLD55" s="578"/>
      <c r="DLE55" s="578"/>
      <c r="DLF55" s="578"/>
      <c r="DLG55" s="578"/>
      <c r="DLH55" s="578"/>
      <c r="DLI55" s="578"/>
      <c r="DLJ55" s="578"/>
      <c r="DLK55" s="578"/>
      <c r="DLL55" s="578"/>
      <c r="DLM55" s="578"/>
      <c r="DLN55" s="578"/>
      <c r="DLO55" s="578"/>
      <c r="DLP55" s="578"/>
      <c r="DLQ55" s="578"/>
      <c r="DLR55" s="578"/>
      <c r="DLS55" s="578"/>
      <c r="DLT55" s="578"/>
      <c r="DLU55" s="578"/>
      <c r="DLV55" s="578"/>
      <c r="DLW55" s="578"/>
      <c r="DLX55" s="578"/>
      <c r="DLY55" s="578"/>
      <c r="DLZ55" s="578"/>
      <c r="DMA55" s="578"/>
      <c r="DMB55" s="578"/>
      <c r="DMC55" s="578"/>
      <c r="DMD55" s="578"/>
      <c r="DME55" s="578"/>
      <c r="DMF55" s="578"/>
      <c r="DMG55" s="578"/>
      <c r="DMH55" s="578"/>
      <c r="DMI55" s="578"/>
      <c r="DMJ55" s="578"/>
      <c r="DMK55" s="578"/>
      <c r="DML55" s="578"/>
      <c r="DMM55" s="578"/>
      <c r="DMN55" s="578"/>
      <c r="DMO55" s="578"/>
      <c r="DMP55" s="578"/>
      <c r="DMQ55" s="578"/>
      <c r="DMR55" s="578"/>
      <c r="DMS55" s="578"/>
      <c r="DMT55" s="578"/>
      <c r="DMU55" s="578"/>
      <c r="DMV55" s="578"/>
      <c r="DMW55" s="578"/>
      <c r="DMX55" s="578"/>
      <c r="DMY55" s="578"/>
      <c r="DMZ55" s="578"/>
      <c r="DNA55" s="578"/>
      <c r="DNB55" s="578"/>
      <c r="DNC55" s="578"/>
      <c r="DND55" s="578"/>
      <c r="DNE55" s="578"/>
      <c r="DNF55" s="578"/>
      <c r="DNG55" s="578"/>
      <c r="DNH55" s="578"/>
      <c r="DNI55" s="578"/>
      <c r="DNJ55" s="578"/>
      <c r="DNK55" s="578"/>
      <c r="DNL55" s="578"/>
      <c r="DNM55" s="578"/>
      <c r="DNN55" s="578"/>
      <c r="DNO55" s="578"/>
      <c r="DNP55" s="578"/>
      <c r="DNQ55" s="578"/>
      <c r="DNR55" s="578"/>
      <c r="DNS55" s="578"/>
      <c r="DNT55" s="578"/>
      <c r="DNU55" s="578"/>
      <c r="DNV55" s="578"/>
      <c r="DNW55" s="578"/>
      <c r="DNX55" s="578"/>
      <c r="DNY55" s="578"/>
      <c r="DNZ55" s="578"/>
      <c r="DOA55" s="578"/>
      <c r="DOB55" s="578"/>
      <c r="DOC55" s="578"/>
      <c r="DOD55" s="578"/>
      <c r="DOE55" s="578"/>
      <c r="DOF55" s="578"/>
      <c r="DOG55" s="578"/>
      <c r="DOH55" s="578"/>
      <c r="DOI55" s="578"/>
      <c r="DOJ55" s="578"/>
      <c r="DOK55" s="578"/>
      <c r="DOL55" s="578"/>
      <c r="DOM55" s="578"/>
      <c r="DON55" s="578"/>
      <c r="DOO55" s="578"/>
      <c r="DOP55" s="578"/>
      <c r="DOQ55" s="578"/>
      <c r="DOR55" s="578"/>
      <c r="DOS55" s="578"/>
      <c r="DOT55" s="578"/>
      <c r="DOU55" s="578"/>
      <c r="DOV55" s="578"/>
      <c r="DOW55" s="578"/>
      <c r="DOX55" s="578"/>
      <c r="DOY55" s="578"/>
      <c r="DOZ55" s="578"/>
      <c r="DPA55" s="578"/>
      <c r="DPB55" s="578"/>
      <c r="DPC55" s="578"/>
      <c r="DPD55" s="578"/>
      <c r="DPE55" s="578"/>
      <c r="DPF55" s="578"/>
      <c r="DPG55" s="578"/>
      <c r="DPH55" s="578"/>
      <c r="DPI55" s="578"/>
      <c r="DPJ55" s="578"/>
      <c r="DPK55" s="578"/>
      <c r="DPL55" s="578"/>
      <c r="DPM55" s="578"/>
      <c r="DPN55" s="578"/>
      <c r="DPO55" s="578"/>
      <c r="DPP55" s="578"/>
      <c r="DPQ55" s="578"/>
      <c r="DPR55" s="578"/>
      <c r="DPS55" s="578"/>
      <c r="DPT55" s="578"/>
      <c r="DPU55" s="578"/>
      <c r="DPV55" s="578"/>
      <c r="DPW55" s="578"/>
      <c r="DPX55" s="578"/>
      <c r="DPY55" s="578"/>
      <c r="DPZ55" s="578"/>
      <c r="DQA55" s="578"/>
      <c r="DQB55" s="578"/>
      <c r="DQC55" s="578"/>
      <c r="DQD55" s="578"/>
      <c r="DQE55" s="578"/>
      <c r="DQF55" s="578"/>
      <c r="DQG55" s="578"/>
      <c r="DQH55" s="578"/>
      <c r="DQI55" s="578"/>
      <c r="DQJ55" s="578"/>
      <c r="DQK55" s="578"/>
      <c r="DQL55" s="578"/>
      <c r="DQM55" s="578"/>
      <c r="DQN55" s="578"/>
      <c r="DQO55" s="578"/>
      <c r="DQP55" s="578"/>
      <c r="DQQ55" s="578"/>
      <c r="DQR55" s="578"/>
      <c r="DQS55" s="578"/>
      <c r="DQT55" s="578"/>
      <c r="DQU55" s="578"/>
      <c r="DQV55" s="578"/>
      <c r="DQW55" s="578"/>
      <c r="DQX55" s="578"/>
      <c r="DQY55" s="578"/>
      <c r="DQZ55" s="578"/>
      <c r="DRA55" s="578"/>
      <c r="DRB55" s="578"/>
      <c r="DRC55" s="578"/>
      <c r="DRD55" s="578"/>
      <c r="DRE55" s="578"/>
      <c r="DRF55" s="578"/>
      <c r="DRG55" s="578"/>
      <c r="DRH55" s="578"/>
      <c r="DRI55" s="578"/>
      <c r="DRJ55" s="578"/>
      <c r="DRK55" s="578"/>
      <c r="DRL55" s="578"/>
      <c r="DRM55" s="578"/>
      <c r="DRN55" s="578"/>
      <c r="DRO55" s="578"/>
      <c r="DRP55" s="578"/>
      <c r="DRQ55" s="578"/>
      <c r="DRR55" s="578"/>
      <c r="DRS55" s="578"/>
      <c r="DRT55" s="578"/>
      <c r="DRU55" s="578"/>
      <c r="DRV55" s="578"/>
      <c r="DRW55" s="578"/>
      <c r="DRX55" s="578"/>
      <c r="DRY55" s="578"/>
      <c r="DRZ55" s="578"/>
      <c r="DSA55" s="578"/>
      <c r="DSB55" s="578"/>
      <c r="DSC55" s="578"/>
      <c r="DSD55" s="578"/>
      <c r="DSE55" s="578"/>
      <c r="DSF55" s="578"/>
      <c r="DSG55" s="578"/>
      <c r="DSH55" s="578"/>
      <c r="DSI55" s="578"/>
      <c r="DSJ55" s="578"/>
      <c r="DSK55" s="578"/>
      <c r="DSL55" s="578"/>
      <c r="DSM55" s="578"/>
      <c r="DSN55" s="578"/>
      <c r="DSO55" s="578"/>
      <c r="DSP55" s="578"/>
      <c r="DSQ55" s="578"/>
      <c r="DSR55" s="578"/>
      <c r="DSS55" s="578"/>
      <c r="DST55" s="578"/>
      <c r="DSU55" s="578"/>
      <c r="DSV55" s="578"/>
      <c r="DSW55" s="578"/>
      <c r="DSX55" s="578"/>
      <c r="DSY55" s="578"/>
      <c r="DSZ55" s="578"/>
      <c r="DTA55" s="578"/>
      <c r="DTB55" s="578"/>
      <c r="DTC55" s="578"/>
      <c r="DTD55" s="578"/>
      <c r="DTE55" s="578"/>
      <c r="DTF55" s="578"/>
      <c r="DTG55" s="578"/>
      <c r="DTH55" s="578"/>
      <c r="DTI55" s="578"/>
      <c r="DTJ55" s="578"/>
      <c r="DTK55" s="578"/>
      <c r="DTL55" s="578"/>
      <c r="DTM55" s="578"/>
      <c r="DTN55" s="578"/>
      <c r="DTO55" s="578"/>
      <c r="DTP55" s="578"/>
      <c r="DTQ55" s="578"/>
      <c r="DTR55" s="578"/>
      <c r="DTS55" s="578"/>
      <c r="DTT55" s="578"/>
      <c r="DTU55" s="578"/>
      <c r="DTV55" s="578"/>
      <c r="DTW55" s="578"/>
      <c r="DTX55" s="578"/>
      <c r="DTY55" s="578"/>
      <c r="DTZ55" s="578"/>
      <c r="DUA55" s="578"/>
      <c r="DUB55" s="578"/>
      <c r="DUC55" s="578"/>
      <c r="DUD55" s="578"/>
      <c r="DUE55" s="578"/>
      <c r="DUF55" s="578"/>
      <c r="DUG55" s="578"/>
      <c r="DUH55" s="578"/>
      <c r="DUI55" s="578"/>
      <c r="DUJ55" s="578"/>
      <c r="DUK55" s="578"/>
      <c r="DUL55" s="578"/>
      <c r="DUM55" s="578"/>
      <c r="DUN55" s="578"/>
      <c r="DUO55" s="578"/>
      <c r="DUP55" s="578"/>
      <c r="DUQ55" s="578"/>
      <c r="DUR55" s="578"/>
      <c r="DUS55" s="578"/>
      <c r="DUT55" s="578"/>
      <c r="DUU55" s="578"/>
      <c r="DUV55" s="578"/>
      <c r="DUW55" s="578"/>
      <c r="DUX55" s="578"/>
      <c r="DUY55" s="578"/>
      <c r="DUZ55" s="578"/>
      <c r="DVA55" s="578"/>
      <c r="DVB55" s="578"/>
      <c r="DVC55" s="578"/>
      <c r="DVD55" s="578"/>
      <c r="DVE55" s="578"/>
      <c r="DVF55" s="578"/>
      <c r="DVG55" s="578"/>
      <c r="DVH55" s="578"/>
      <c r="DVI55" s="578"/>
      <c r="DVJ55" s="578"/>
      <c r="DVK55" s="578"/>
      <c r="DVL55" s="578"/>
      <c r="DVM55" s="578"/>
      <c r="DVN55" s="578"/>
      <c r="DVO55" s="578"/>
      <c r="DVP55" s="578"/>
      <c r="DVQ55" s="578"/>
      <c r="DVR55" s="578"/>
      <c r="DVS55" s="578"/>
      <c r="DVT55" s="578"/>
      <c r="DVU55" s="578"/>
      <c r="DVV55" s="578"/>
      <c r="DVW55" s="578"/>
      <c r="DVX55" s="578"/>
      <c r="DVY55" s="578"/>
      <c r="DVZ55" s="578"/>
      <c r="DWA55" s="578"/>
      <c r="DWB55" s="578"/>
      <c r="DWC55" s="578"/>
      <c r="DWD55" s="578"/>
      <c r="DWE55" s="578"/>
      <c r="DWF55" s="578"/>
      <c r="DWG55" s="578"/>
      <c r="DWH55" s="578"/>
      <c r="DWI55" s="578"/>
      <c r="DWJ55" s="578"/>
      <c r="DWK55" s="578"/>
      <c r="DWL55" s="578"/>
      <c r="DWM55" s="578"/>
      <c r="DWN55" s="578"/>
      <c r="DWO55" s="578"/>
      <c r="DWP55" s="578"/>
      <c r="DWQ55" s="578"/>
      <c r="DWR55" s="578"/>
      <c r="DWS55" s="578"/>
      <c r="DWT55" s="578"/>
      <c r="DWU55" s="578"/>
      <c r="DWV55" s="578"/>
      <c r="DWW55" s="578"/>
      <c r="DWX55" s="578"/>
      <c r="DWY55" s="578"/>
      <c r="DWZ55" s="578"/>
      <c r="DXA55" s="578"/>
      <c r="DXB55" s="578"/>
      <c r="DXC55" s="578"/>
      <c r="DXD55" s="578"/>
      <c r="DXE55" s="578"/>
      <c r="DXF55" s="578"/>
      <c r="DXG55" s="578"/>
      <c r="DXH55" s="578"/>
      <c r="DXI55" s="578"/>
      <c r="DXJ55" s="578"/>
      <c r="DXK55" s="578"/>
      <c r="DXL55" s="578"/>
      <c r="DXM55" s="578"/>
      <c r="DXN55" s="578"/>
      <c r="DXO55" s="578"/>
      <c r="DXP55" s="578"/>
      <c r="DXQ55" s="578"/>
      <c r="DXR55" s="578"/>
      <c r="DXS55" s="578"/>
      <c r="DXT55" s="578"/>
      <c r="DXU55" s="578"/>
      <c r="DXV55" s="578"/>
      <c r="DXW55" s="578"/>
      <c r="DXX55" s="578"/>
      <c r="DXY55" s="578"/>
      <c r="DXZ55" s="578"/>
      <c r="DYA55" s="578"/>
      <c r="DYB55" s="578"/>
      <c r="DYC55" s="578"/>
      <c r="DYD55" s="578"/>
      <c r="DYE55" s="578"/>
      <c r="DYF55" s="578"/>
      <c r="DYG55" s="578"/>
      <c r="DYH55" s="578"/>
      <c r="DYI55" s="578"/>
      <c r="DYJ55" s="578"/>
      <c r="DYK55" s="578"/>
      <c r="DYL55" s="578"/>
      <c r="DYM55" s="578"/>
      <c r="DYN55" s="578"/>
      <c r="DYO55" s="578"/>
      <c r="DYP55" s="578"/>
      <c r="DYQ55" s="578"/>
      <c r="DYR55" s="578"/>
      <c r="DYS55" s="578"/>
      <c r="DYT55" s="578"/>
      <c r="DYU55" s="578"/>
      <c r="DYV55" s="578"/>
      <c r="DYW55" s="578"/>
      <c r="DYX55" s="578"/>
      <c r="DYY55" s="578"/>
      <c r="DYZ55" s="578"/>
      <c r="DZA55" s="578"/>
      <c r="DZB55" s="578"/>
      <c r="DZC55" s="578"/>
      <c r="DZD55" s="578"/>
      <c r="DZE55" s="578"/>
      <c r="DZF55" s="578"/>
      <c r="DZG55" s="578"/>
      <c r="DZH55" s="578"/>
      <c r="DZI55" s="578"/>
      <c r="DZJ55" s="578"/>
      <c r="DZK55" s="578"/>
      <c r="DZL55" s="578"/>
      <c r="DZM55" s="578"/>
      <c r="DZN55" s="578"/>
      <c r="DZO55" s="578"/>
      <c r="DZP55" s="578"/>
      <c r="DZQ55" s="578"/>
      <c r="DZR55" s="578"/>
      <c r="DZS55" s="578"/>
      <c r="DZT55" s="578"/>
      <c r="DZU55" s="578"/>
      <c r="DZV55" s="578"/>
      <c r="DZW55" s="578"/>
      <c r="DZX55" s="578"/>
      <c r="DZY55" s="578"/>
      <c r="DZZ55" s="578"/>
      <c r="EAA55" s="578"/>
      <c r="EAB55" s="578"/>
      <c r="EAC55" s="578"/>
      <c r="EAD55" s="578"/>
      <c r="EAE55" s="578"/>
      <c r="EAF55" s="578"/>
      <c r="EAG55" s="578"/>
      <c r="EAH55" s="578"/>
      <c r="EAI55" s="578"/>
      <c r="EAJ55" s="578"/>
      <c r="EAK55" s="578"/>
      <c r="EAL55" s="578"/>
      <c r="EAM55" s="578"/>
      <c r="EAN55" s="578"/>
      <c r="EAO55" s="578"/>
      <c r="EAP55" s="578"/>
      <c r="EAQ55" s="578"/>
      <c r="EAR55" s="578"/>
      <c r="EAS55" s="578"/>
      <c r="EAT55" s="578"/>
      <c r="EAU55" s="578"/>
      <c r="EAV55" s="578"/>
      <c r="EAW55" s="578"/>
      <c r="EAX55" s="578"/>
      <c r="EAY55" s="578"/>
      <c r="EAZ55" s="578"/>
      <c r="EBA55" s="578"/>
      <c r="EBB55" s="578"/>
      <c r="EBC55" s="578"/>
      <c r="EBD55" s="578"/>
      <c r="EBE55" s="578"/>
      <c r="EBF55" s="578"/>
      <c r="EBG55" s="578"/>
      <c r="EBH55" s="578"/>
      <c r="EBI55" s="578"/>
      <c r="EBJ55" s="578"/>
      <c r="EBK55" s="578"/>
      <c r="EBL55" s="578"/>
      <c r="EBM55" s="578"/>
      <c r="EBN55" s="578"/>
      <c r="EBO55" s="578"/>
      <c r="EBP55" s="578"/>
      <c r="EBQ55" s="578"/>
      <c r="EBR55" s="578"/>
      <c r="EBS55" s="578"/>
      <c r="EBT55" s="578"/>
      <c r="EBU55" s="578"/>
      <c r="EBV55" s="578"/>
      <c r="EBW55" s="578"/>
      <c r="EBX55" s="578"/>
      <c r="EBY55" s="578"/>
      <c r="EBZ55" s="578"/>
      <c r="ECA55" s="578"/>
      <c r="ECB55" s="578"/>
      <c r="ECC55" s="578"/>
      <c r="ECD55" s="578"/>
      <c r="ECE55" s="578"/>
      <c r="ECF55" s="578"/>
      <c r="ECG55" s="578"/>
      <c r="ECH55" s="578"/>
      <c r="ECI55" s="578"/>
      <c r="ECJ55" s="578"/>
      <c r="ECK55" s="578"/>
      <c r="ECL55" s="578"/>
      <c r="ECM55" s="578"/>
      <c r="ECN55" s="578"/>
      <c r="ECO55" s="578"/>
      <c r="ECP55" s="578"/>
      <c r="ECQ55" s="578"/>
      <c r="ECR55" s="578"/>
      <c r="ECS55" s="578"/>
      <c r="ECT55" s="578"/>
      <c r="ECU55" s="578"/>
      <c r="ECV55" s="578"/>
      <c r="ECW55" s="578"/>
      <c r="ECX55" s="578"/>
      <c r="ECY55" s="578"/>
      <c r="ECZ55" s="578"/>
      <c r="EDA55" s="578"/>
      <c r="EDB55" s="578"/>
      <c r="EDC55" s="578"/>
      <c r="EDD55" s="578"/>
      <c r="EDE55" s="578"/>
      <c r="EDF55" s="578"/>
      <c r="EDG55" s="578"/>
      <c r="EDH55" s="578"/>
      <c r="EDI55" s="578"/>
      <c r="EDJ55" s="578"/>
      <c r="EDK55" s="578"/>
      <c r="EDL55" s="578"/>
      <c r="EDM55" s="578"/>
      <c r="EDN55" s="578"/>
      <c r="EDO55" s="578"/>
      <c r="EDP55" s="578"/>
      <c r="EDQ55" s="578"/>
      <c r="EDR55" s="578"/>
      <c r="EDS55" s="578"/>
      <c r="EDT55" s="578"/>
      <c r="EDU55" s="578"/>
      <c r="EDV55" s="578"/>
      <c r="EDW55" s="578"/>
      <c r="EDX55" s="578"/>
      <c r="EDY55" s="578"/>
      <c r="EDZ55" s="578"/>
      <c r="EEA55" s="578"/>
      <c r="EEB55" s="578"/>
      <c r="EEC55" s="578"/>
      <c r="EED55" s="578"/>
      <c r="EEE55" s="578"/>
      <c r="EEF55" s="578"/>
      <c r="EEG55" s="578"/>
      <c r="EEH55" s="578"/>
      <c r="EEI55" s="578"/>
      <c r="EEJ55" s="578"/>
      <c r="EEK55" s="578"/>
      <c r="EEL55" s="578"/>
      <c r="EEM55" s="578"/>
      <c r="EEN55" s="578"/>
      <c r="EEO55" s="578"/>
      <c r="EEP55" s="578"/>
      <c r="EEQ55" s="578"/>
      <c r="EER55" s="578"/>
      <c r="EES55" s="578"/>
      <c r="EET55" s="578"/>
      <c r="EEU55" s="578"/>
      <c r="EEV55" s="578"/>
      <c r="EEW55" s="578"/>
      <c r="EEX55" s="578"/>
      <c r="EEY55" s="578"/>
      <c r="EEZ55" s="578"/>
      <c r="EFA55" s="578"/>
      <c r="EFB55" s="578"/>
      <c r="EFC55" s="578"/>
      <c r="EFD55" s="578"/>
      <c r="EFE55" s="578"/>
      <c r="EFF55" s="578"/>
      <c r="EFG55" s="578"/>
      <c r="EFH55" s="578"/>
      <c r="EFI55" s="578"/>
      <c r="EFJ55" s="578"/>
      <c r="EFK55" s="578"/>
      <c r="EFL55" s="578"/>
      <c r="EFM55" s="578"/>
      <c r="EFN55" s="578"/>
      <c r="EFO55" s="578"/>
      <c r="EFP55" s="578"/>
      <c r="EFQ55" s="578"/>
      <c r="EFR55" s="578"/>
      <c r="EFS55" s="578"/>
      <c r="EFT55" s="578"/>
      <c r="EFU55" s="578"/>
      <c r="EFV55" s="578"/>
      <c r="EFW55" s="578"/>
      <c r="EFX55" s="578"/>
      <c r="EFY55" s="578"/>
      <c r="EFZ55" s="578"/>
      <c r="EGA55" s="578"/>
      <c r="EGB55" s="578"/>
      <c r="EGC55" s="578"/>
      <c r="EGD55" s="578"/>
      <c r="EGE55" s="578"/>
      <c r="EGF55" s="578"/>
      <c r="EGG55" s="578"/>
      <c r="EGH55" s="578"/>
      <c r="EGI55" s="578"/>
      <c r="EGJ55" s="578"/>
      <c r="EGK55" s="578"/>
      <c r="EGL55" s="578"/>
      <c r="EGM55" s="578"/>
      <c r="EGN55" s="578"/>
      <c r="EGO55" s="578"/>
      <c r="EGP55" s="578"/>
      <c r="EGQ55" s="578"/>
      <c r="EGR55" s="578"/>
      <c r="EGS55" s="578"/>
      <c r="EGT55" s="578"/>
      <c r="EGU55" s="578"/>
      <c r="EGV55" s="578"/>
      <c r="EGW55" s="578"/>
      <c r="EGX55" s="578"/>
      <c r="EGY55" s="578"/>
      <c r="EGZ55" s="578"/>
      <c r="EHA55" s="578"/>
      <c r="EHB55" s="578"/>
      <c r="EHC55" s="578"/>
      <c r="EHD55" s="578"/>
      <c r="EHE55" s="578"/>
      <c r="EHF55" s="578"/>
      <c r="EHG55" s="578"/>
      <c r="EHH55" s="578"/>
      <c r="EHI55" s="578"/>
      <c r="EHJ55" s="578"/>
      <c r="EHK55" s="578"/>
      <c r="EHL55" s="578"/>
      <c r="EHM55" s="578"/>
      <c r="EHN55" s="578"/>
      <c r="EHO55" s="578"/>
      <c r="EHP55" s="578"/>
      <c r="EHQ55" s="578"/>
      <c r="EHR55" s="578"/>
      <c r="EHS55" s="578"/>
      <c r="EHT55" s="578"/>
      <c r="EHU55" s="578"/>
      <c r="EHV55" s="578"/>
      <c r="EHW55" s="578"/>
      <c r="EHX55" s="578"/>
      <c r="EHY55" s="578"/>
      <c r="EHZ55" s="578"/>
      <c r="EIA55" s="578"/>
      <c r="EIB55" s="578"/>
      <c r="EIC55" s="578"/>
      <c r="EID55" s="578"/>
      <c r="EIE55" s="578"/>
      <c r="EIF55" s="578"/>
      <c r="EIG55" s="578"/>
      <c r="EIH55" s="578"/>
      <c r="EII55" s="578"/>
      <c r="EIJ55" s="578"/>
      <c r="EIK55" s="578"/>
      <c r="EIL55" s="578"/>
      <c r="EIM55" s="578"/>
      <c r="EIN55" s="578"/>
      <c r="EIO55" s="578"/>
      <c r="EIP55" s="578"/>
      <c r="EIQ55" s="578"/>
      <c r="EIR55" s="578"/>
      <c r="EIS55" s="578"/>
      <c r="EIT55" s="578"/>
      <c r="EIU55" s="578"/>
      <c r="EIV55" s="578"/>
      <c r="EIW55" s="578"/>
      <c r="EIX55" s="578"/>
      <c r="EIY55" s="578"/>
      <c r="EIZ55" s="578"/>
      <c r="EJA55" s="578"/>
      <c r="EJB55" s="578"/>
      <c r="EJC55" s="578"/>
      <c r="EJD55" s="578"/>
      <c r="EJE55" s="578"/>
      <c r="EJF55" s="578"/>
      <c r="EJG55" s="578"/>
      <c r="EJH55" s="578"/>
      <c r="EJI55" s="578"/>
      <c r="EJJ55" s="578"/>
      <c r="EJK55" s="578"/>
      <c r="EJL55" s="578"/>
      <c r="EJM55" s="578"/>
      <c r="EJN55" s="578"/>
      <c r="EJO55" s="578"/>
      <c r="EJP55" s="578"/>
      <c r="EJQ55" s="578"/>
      <c r="EJR55" s="578"/>
      <c r="EJS55" s="578"/>
      <c r="EJT55" s="578"/>
      <c r="EJU55" s="578"/>
      <c r="EJV55" s="578"/>
      <c r="EJW55" s="578"/>
      <c r="EJX55" s="578"/>
      <c r="EJY55" s="578"/>
      <c r="EJZ55" s="578"/>
      <c r="EKA55" s="578"/>
      <c r="EKB55" s="578"/>
      <c r="EKC55" s="578"/>
      <c r="EKD55" s="578"/>
      <c r="EKE55" s="578"/>
      <c r="EKF55" s="578"/>
      <c r="EKG55" s="578"/>
      <c r="EKH55" s="578"/>
      <c r="EKI55" s="578"/>
      <c r="EKJ55" s="578"/>
      <c r="EKK55" s="578"/>
      <c r="EKL55" s="578"/>
      <c r="EKM55" s="578"/>
      <c r="EKN55" s="578"/>
      <c r="EKO55" s="578"/>
      <c r="EKP55" s="578"/>
      <c r="EKQ55" s="578"/>
      <c r="EKR55" s="578"/>
      <c r="EKS55" s="578"/>
      <c r="EKT55" s="578"/>
      <c r="EKU55" s="578"/>
      <c r="EKV55" s="578"/>
      <c r="EKW55" s="578"/>
      <c r="EKX55" s="578"/>
      <c r="EKY55" s="578"/>
      <c r="EKZ55" s="578"/>
      <c r="ELA55" s="578"/>
      <c r="ELB55" s="578"/>
      <c r="ELC55" s="578"/>
      <c r="ELD55" s="578"/>
      <c r="ELE55" s="578"/>
      <c r="ELF55" s="578"/>
      <c r="ELG55" s="578"/>
      <c r="ELH55" s="578"/>
      <c r="ELI55" s="578"/>
      <c r="ELJ55" s="578"/>
      <c r="ELK55" s="578"/>
      <c r="ELL55" s="578"/>
      <c r="ELM55" s="578"/>
      <c r="ELN55" s="578"/>
      <c r="ELO55" s="578"/>
      <c r="ELP55" s="578"/>
      <c r="ELQ55" s="578"/>
      <c r="ELR55" s="578"/>
      <c r="ELS55" s="578"/>
      <c r="ELT55" s="578"/>
      <c r="ELU55" s="578"/>
      <c r="ELV55" s="578"/>
      <c r="ELW55" s="578"/>
      <c r="ELX55" s="578"/>
      <c r="ELY55" s="578"/>
      <c r="ELZ55" s="578"/>
      <c r="EMA55" s="578"/>
      <c r="EMB55" s="578"/>
      <c r="EMC55" s="578"/>
      <c r="EMD55" s="578"/>
      <c r="EME55" s="578"/>
      <c r="EMF55" s="578"/>
      <c r="EMG55" s="578"/>
      <c r="EMH55" s="578"/>
      <c r="EMI55" s="578"/>
      <c r="EMJ55" s="578"/>
      <c r="EMK55" s="578"/>
      <c r="EML55" s="578"/>
      <c r="EMM55" s="578"/>
      <c r="EMN55" s="578"/>
      <c r="EMO55" s="578"/>
      <c r="EMP55" s="578"/>
      <c r="EMQ55" s="578"/>
      <c r="EMR55" s="578"/>
      <c r="EMS55" s="578"/>
      <c r="EMT55" s="578"/>
      <c r="EMU55" s="578"/>
      <c r="EMV55" s="578"/>
      <c r="EMW55" s="578"/>
      <c r="EMX55" s="578"/>
      <c r="EMY55" s="578"/>
      <c r="EMZ55" s="578"/>
      <c r="ENA55" s="578"/>
      <c r="ENB55" s="578"/>
      <c r="ENC55" s="578"/>
      <c r="END55" s="578"/>
      <c r="ENE55" s="578"/>
      <c r="ENF55" s="578"/>
      <c r="ENG55" s="578"/>
      <c r="ENH55" s="578"/>
      <c r="ENI55" s="578"/>
      <c r="ENJ55" s="578"/>
      <c r="ENK55" s="578"/>
      <c r="ENL55" s="578"/>
      <c r="ENM55" s="578"/>
      <c r="ENN55" s="578"/>
      <c r="ENO55" s="578"/>
      <c r="ENP55" s="578"/>
      <c r="ENQ55" s="578"/>
      <c r="ENR55" s="578"/>
      <c r="ENS55" s="578"/>
      <c r="ENT55" s="578"/>
      <c r="ENU55" s="578"/>
      <c r="ENV55" s="578"/>
      <c r="ENW55" s="578"/>
      <c r="ENX55" s="578"/>
      <c r="ENY55" s="578"/>
      <c r="ENZ55" s="578"/>
      <c r="EOA55" s="578"/>
      <c r="EOB55" s="578"/>
      <c r="EOC55" s="578"/>
      <c r="EOD55" s="578"/>
      <c r="EOE55" s="578"/>
      <c r="EOF55" s="578"/>
      <c r="EOG55" s="578"/>
      <c r="EOH55" s="578"/>
      <c r="EOI55" s="578"/>
      <c r="EOJ55" s="578"/>
      <c r="EOK55" s="578"/>
      <c r="EOL55" s="578"/>
      <c r="EOM55" s="578"/>
      <c r="EON55" s="578"/>
      <c r="EOO55" s="578"/>
      <c r="EOP55" s="578"/>
      <c r="EOQ55" s="578"/>
      <c r="EOR55" s="578"/>
      <c r="EOS55" s="578"/>
      <c r="EOT55" s="578"/>
      <c r="EOU55" s="578"/>
      <c r="EOV55" s="578"/>
      <c r="EOW55" s="578"/>
      <c r="EOX55" s="578"/>
      <c r="EOY55" s="578"/>
      <c r="EOZ55" s="578"/>
      <c r="EPA55" s="578"/>
      <c r="EPB55" s="578"/>
      <c r="EPC55" s="578"/>
      <c r="EPD55" s="578"/>
      <c r="EPE55" s="578"/>
      <c r="EPF55" s="578"/>
      <c r="EPG55" s="578"/>
      <c r="EPH55" s="578"/>
      <c r="EPI55" s="578"/>
      <c r="EPJ55" s="578"/>
      <c r="EPK55" s="578"/>
      <c r="EPL55" s="578"/>
      <c r="EPM55" s="578"/>
      <c r="EPN55" s="578"/>
      <c r="EPO55" s="578"/>
      <c r="EPP55" s="578"/>
      <c r="EPQ55" s="578"/>
      <c r="EPR55" s="578"/>
      <c r="EPS55" s="578"/>
      <c r="EPT55" s="578"/>
      <c r="EPU55" s="578"/>
      <c r="EPV55" s="578"/>
      <c r="EPW55" s="578"/>
      <c r="EPX55" s="578"/>
      <c r="EPY55" s="578"/>
      <c r="EPZ55" s="578"/>
      <c r="EQA55" s="578"/>
      <c r="EQB55" s="578"/>
      <c r="EQC55" s="578"/>
      <c r="EQD55" s="578"/>
      <c r="EQE55" s="578"/>
      <c r="EQF55" s="578"/>
      <c r="EQG55" s="578"/>
      <c r="EQH55" s="578"/>
      <c r="EQI55" s="578"/>
      <c r="EQJ55" s="578"/>
      <c r="EQK55" s="578"/>
      <c r="EQL55" s="578"/>
      <c r="EQM55" s="578"/>
      <c r="EQN55" s="578"/>
      <c r="EQO55" s="578"/>
      <c r="EQP55" s="578"/>
      <c r="EQQ55" s="578"/>
      <c r="EQR55" s="578"/>
      <c r="EQS55" s="578"/>
      <c r="EQT55" s="578"/>
      <c r="EQU55" s="578"/>
      <c r="EQV55" s="578"/>
      <c r="EQW55" s="578"/>
      <c r="EQX55" s="578"/>
      <c r="EQY55" s="578"/>
      <c r="EQZ55" s="578"/>
      <c r="ERA55" s="578"/>
      <c r="ERB55" s="578"/>
      <c r="ERC55" s="578"/>
      <c r="ERD55" s="578"/>
      <c r="ERE55" s="578"/>
      <c r="ERF55" s="578"/>
      <c r="ERG55" s="578"/>
      <c r="ERH55" s="578"/>
      <c r="ERI55" s="578"/>
      <c r="ERJ55" s="578"/>
      <c r="ERK55" s="578"/>
      <c r="ERL55" s="578"/>
      <c r="ERM55" s="578"/>
      <c r="ERN55" s="578"/>
      <c r="ERO55" s="578"/>
      <c r="ERP55" s="578"/>
      <c r="ERQ55" s="578"/>
      <c r="ERR55" s="578"/>
      <c r="ERS55" s="578"/>
      <c r="ERT55" s="578"/>
      <c r="ERU55" s="578"/>
      <c r="ERV55" s="578"/>
      <c r="ERW55" s="578"/>
      <c r="ERX55" s="578"/>
      <c r="ERY55" s="578"/>
      <c r="ERZ55" s="578"/>
      <c r="ESA55" s="578"/>
      <c r="ESB55" s="578"/>
      <c r="ESC55" s="578"/>
      <c r="ESD55" s="578"/>
      <c r="ESE55" s="578"/>
      <c r="ESF55" s="578"/>
      <c r="ESG55" s="578"/>
      <c r="ESH55" s="578"/>
      <c r="ESI55" s="578"/>
      <c r="ESJ55" s="578"/>
      <c r="ESK55" s="578"/>
      <c r="ESL55" s="578"/>
      <c r="ESM55" s="578"/>
      <c r="ESN55" s="578"/>
      <c r="ESO55" s="578"/>
      <c r="ESP55" s="578"/>
      <c r="ESQ55" s="578"/>
      <c r="ESR55" s="578"/>
      <c r="ESS55" s="578"/>
      <c r="EST55" s="578"/>
      <c r="ESU55" s="578"/>
      <c r="ESV55" s="578"/>
      <c r="ESW55" s="578"/>
      <c r="ESX55" s="578"/>
      <c r="ESY55" s="578"/>
      <c r="ESZ55" s="578"/>
      <c r="ETA55" s="578"/>
      <c r="ETB55" s="578"/>
      <c r="ETC55" s="578"/>
      <c r="ETD55" s="578"/>
      <c r="ETE55" s="578"/>
      <c r="ETF55" s="578"/>
      <c r="ETG55" s="578"/>
      <c r="ETH55" s="578"/>
      <c r="ETI55" s="578"/>
      <c r="ETJ55" s="578"/>
      <c r="ETK55" s="578"/>
      <c r="ETL55" s="578"/>
      <c r="ETM55" s="578"/>
      <c r="ETN55" s="578"/>
      <c r="ETO55" s="578"/>
      <c r="ETP55" s="578"/>
      <c r="ETQ55" s="578"/>
      <c r="ETR55" s="578"/>
      <c r="ETS55" s="578"/>
      <c r="ETT55" s="578"/>
      <c r="ETU55" s="578"/>
      <c r="ETV55" s="578"/>
      <c r="ETW55" s="578"/>
      <c r="ETX55" s="578"/>
      <c r="ETY55" s="578"/>
      <c r="ETZ55" s="578"/>
      <c r="EUA55" s="578"/>
      <c r="EUB55" s="578"/>
      <c r="EUC55" s="578"/>
      <c r="EUD55" s="578"/>
      <c r="EUE55" s="578"/>
      <c r="EUF55" s="578"/>
      <c r="EUG55" s="578"/>
      <c r="EUH55" s="578"/>
      <c r="EUI55" s="578"/>
      <c r="EUJ55" s="578"/>
      <c r="EUK55" s="578"/>
      <c r="EUL55" s="578"/>
      <c r="EUM55" s="578"/>
      <c r="EUN55" s="578"/>
      <c r="EUO55" s="578"/>
      <c r="EUP55" s="578"/>
      <c r="EUQ55" s="578"/>
      <c r="EUR55" s="578"/>
      <c r="EUS55" s="578"/>
      <c r="EUT55" s="578"/>
      <c r="EUU55" s="578"/>
      <c r="EUV55" s="578"/>
      <c r="EUW55" s="578"/>
      <c r="EUX55" s="578"/>
      <c r="EUY55" s="578"/>
      <c r="EUZ55" s="578"/>
      <c r="EVA55" s="578"/>
      <c r="EVB55" s="578"/>
      <c r="EVC55" s="578"/>
      <c r="EVD55" s="578"/>
      <c r="EVE55" s="578"/>
      <c r="EVF55" s="578"/>
      <c r="EVG55" s="578"/>
      <c r="EVH55" s="578"/>
      <c r="EVI55" s="578"/>
      <c r="EVJ55" s="578"/>
      <c r="EVK55" s="578"/>
      <c r="EVL55" s="578"/>
      <c r="EVM55" s="578"/>
      <c r="EVN55" s="578"/>
      <c r="EVO55" s="578"/>
      <c r="EVP55" s="578"/>
      <c r="EVQ55" s="578"/>
      <c r="EVR55" s="578"/>
      <c r="EVS55" s="578"/>
      <c r="EVT55" s="578"/>
      <c r="EVU55" s="578"/>
      <c r="EVV55" s="578"/>
      <c r="EVW55" s="578"/>
      <c r="EVX55" s="578"/>
      <c r="EVY55" s="578"/>
      <c r="EVZ55" s="578"/>
      <c r="EWA55" s="578"/>
      <c r="EWB55" s="578"/>
      <c r="EWC55" s="578"/>
      <c r="EWD55" s="578"/>
      <c r="EWE55" s="578"/>
      <c r="EWF55" s="578"/>
      <c r="EWG55" s="578"/>
      <c r="EWH55" s="578"/>
      <c r="EWI55" s="578"/>
      <c r="EWJ55" s="578"/>
      <c r="EWK55" s="578"/>
      <c r="EWL55" s="578"/>
      <c r="EWM55" s="578"/>
      <c r="EWN55" s="578"/>
      <c r="EWO55" s="578"/>
      <c r="EWP55" s="578"/>
      <c r="EWQ55" s="578"/>
      <c r="EWR55" s="578"/>
      <c r="EWS55" s="578"/>
      <c r="EWT55" s="578"/>
      <c r="EWU55" s="578"/>
      <c r="EWV55" s="578"/>
      <c r="EWW55" s="578"/>
      <c r="EWX55" s="578"/>
      <c r="EWY55" s="578"/>
      <c r="EWZ55" s="578"/>
      <c r="EXA55" s="578"/>
      <c r="EXB55" s="578"/>
      <c r="EXC55" s="578"/>
      <c r="EXD55" s="578"/>
      <c r="EXE55" s="578"/>
      <c r="EXF55" s="578"/>
      <c r="EXG55" s="578"/>
      <c r="EXH55" s="578"/>
      <c r="EXI55" s="578"/>
      <c r="EXJ55" s="578"/>
      <c r="EXK55" s="578"/>
      <c r="EXL55" s="578"/>
      <c r="EXM55" s="578"/>
      <c r="EXN55" s="578"/>
      <c r="EXO55" s="578"/>
      <c r="EXP55" s="578"/>
      <c r="EXQ55" s="578"/>
      <c r="EXR55" s="578"/>
      <c r="EXS55" s="578"/>
      <c r="EXT55" s="578"/>
      <c r="EXU55" s="578"/>
      <c r="EXV55" s="578"/>
      <c r="EXW55" s="578"/>
      <c r="EXX55" s="578"/>
      <c r="EXY55" s="578"/>
      <c r="EXZ55" s="578"/>
      <c r="EYA55" s="578"/>
      <c r="EYB55" s="578"/>
      <c r="EYC55" s="578"/>
      <c r="EYD55" s="578"/>
      <c r="EYE55" s="578"/>
      <c r="EYF55" s="578"/>
      <c r="EYG55" s="578"/>
      <c r="EYH55" s="578"/>
      <c r="EYI55" s="578"/>
      <c r="EYJ55" s="578"/>
      <c r="EYK55" s="578"/>
      <c r="EYL55" s="578"/>
      <c r="EYM55" s="578"/>
      <c r="EYN55" s="578"/>
      <c r="EYO55" s="578"/>
      <c r="EYP55" s="578"/>
      <c r="EYQ55" s="578"/>
      <c r="EYR55" s="578"/>
      <c r="EYS55" s="578"/>
      <c r="EYT55" s="578"/>
      <c r="EYU55" s="578"/>
      <c r="EYV55" s="578"/>
      <c r="EYW55" s="578"/>
      <c r="EYX55" s="578"/>
      <c r="EYY55" s="578"/>
      <c r="EYZ55" s="578"/>
      <c r="EZA55" s="578"/>
      <c r="EZB55" s="578"/>
      <c r="EZC55" s="578"/>
      <c r="EZD55" s="578"/>
      <c r="EZE55" s="578"/>
      <c r="EZF55" s="578"/>
      <c r="EZG55" s="578"/>
      <c r="EZH55" s="578"/>
      <c r="EZI55" s="578"/>
      <c r="EZJ55" s="578"/>
      <c r="EZK55" s="578"/>
      <c r="EZL55" s="578"/>
      <c r="EZM55" s="578"/>
      <c r="EZN55" s="578"/>
      <c r="EZO55" s="578"/>
      <c r="EZP55" s="578"/>
      <c r="EZQ55" s="578"/>
      <c r="EZR55" s="578"/>
      <c r="EZS55" s="578"/>
      <c r="EZT55" s="578"/>
      <c r="EZU55" s="578"/>
      <c r="EZV55" s="578"/>
      <c r="EZW55" s="578"/>
      <c r="EZX55" s="578"/>
      <c r="EZY55" s="578"/>
      <c r="EZZ55" s="578"/>
      <c r="FAA55" s="578"/>
      <c r="FAB55" s="578"/>
      <c r="FAC55" s="578"/>
      <c r="FAD55" s="578"/>
      <c r="FAE55" s="578"/>
      <c r="FAF55" s="578"/>
      <c r="FAG55" s="578"/>
      <c r="FAH55" s="578"/>
      <c r="FAI55" s="578"/>
      <c r="FAJ55" s="578"/>
      <c r="FAK55" s="578"/>
      <c r="FAL55" s="578"/>
      <c r="FAM55" s="578"/>
      <c r="FAN55" s="578"/>
      <c r="FAO55" s="578"/>
      <c r="FAP55" s="578"/>
      <c r="FAQ55" s="578"/>
      <c r="FAR55" s="578"/>
      <c r="FAS55" s="578"/>
      <c r="FAT55" s="578"/>
      <c r="FAU55" s="578"/>
      <c r="FAV55" s="578"/>
      <c r="FAW55" s="578"/>
      <c r="FAX55" s="578"/>
      <c r="FAY55" s="578"/>
      <c r="FAZ55" s="578"/>
      <c r="FBA55" s="578"/>
      <c r="FBB55" s="578"/>
      <c r="FBC55" s="578"/>
      <c r="FBD55" s="578"/>
      <c r="FBE55" s="578"/>
      <c r="FBF55" s="578"/>
      <c r="FBG55" s="578"/>
      <c r="FBH55" s="578"/>
      <c r="FBI55" s="578"/>
      <c r="FBJ55" s="578"/>
      <c r="FBK55" s="578"/>
      <c r="FBL55" s="578"/>
      <c r="FBM55" s="578"/>
      <c r="FBN55" s="578"/>
      <c r="FBO55" s="578"/>
      <c r="FBP55" s="578"/>
      <c r="FBQ55" s="578"/>
      <c r="FBR55" s="578"/>
      <c r="FBS55" s="578"/>
      <c r="FBT55" s="578"/>
      <c r="FBU55" s="578"/>
      <c r="FBV55" s="578"/>
      <c r="FBW55" s="578"/>
      <c r="FBX55" s="578"/>
      <c r="FBY55" s="578"/>
      <c r="FBZ55" s="578"/>
      <c r="FCA55" s="578"/>
      <c r="FCB55" s="578"/>
      <c r="FCC55" s="578"/>
      <c r="FCD55" s="578"/>
      <c r="FCE55" s="578"/>
      <c r="FCF55" s="578"/>
      <c r="FCG55" s="578"/>
      <c r="FCH55" s="578"/>
      <c r="FCI55" s="578"/>
      <c r="FCJ55" s="578"/>
      <c r="FCK55" s="578"/>
      <c r="FCL55" s="578"/>
      <c r="FCM55" s="578"/>
      <c r="FCN55" s="578"/>
      <c r="FCO55" s="578"/>
      <c r="FCP55" s="578"/>
      <c r="FCQ55" s="578"/>
      <c r="FCR55" s="578"/>
      <c r="FCS55" s="578"/>
      <c r="FCT55" s="578"/>
      <c r="FCU55" s="578"/>
      <c r="FCV55" s="578"/>
      <c r="FCW55" s="578"/>
      <c r="FCX55" s="578"/>
      <c r="FCY55" s="578"/>
      <c r="FCZ55" s="578"/>
      <c r="FDA55" s="578"/>
      <c r="FDB55" s="578"/>
      <c r="FDC55" s="578"/>
      <c r="FDD55" s="578"/>
      <c r="FDE55" s="578"/>
      <c r="FDF55" s="578"/>
      <c r="FDG55" s="578"/>
      <c r="FDH55" s="578"/>
      <c r="FDI55" s="578"/>
      <c r="FDJ55" s="578"/>
      <c r="FDK55" s="578"/>
      <c r="FDL55" s="578"/>
      <c r="FDM55" s="578"/>
      <c r="FDN55" s="578"/>
      <c r="FDO55" s="578"/>
      <c r="FDP55" s="578"/>
      <c r="FDQ55" s="578"/>
      <c r="FDR55" s="578"/>
      <c r="FDS55" s="578"/>
      <c r="FDT55" s="578"/>
      <c r="FDU55" s="578"/>
      <c r="FDV55" s="578"/>
      <c r="FDW55" s="578"/>
      <c r="FDX55" s="578"/>
      <c r="FDY55" s="578"/>
      <c r="FDZ55" s="578"/>
      <c r="FEA55" s="578"/>
      <c r="FEB55" s="578"/>
      <c r="FEC55" s="578"/>
      <c r="FED55" s="578"/>
      <c r="FEE55" s="578"/>
      <c r="FEF55" s="578"/>
      <c r="FEG55" s="578"/>
      <c r="FEH55" s="578"/>
      <c r="FEI55" s="578"/>
      <c r="FEJ55" s="578"/>
      <c r="FEK55" s="578"/>
      <c r="FEL55" s="578"/>
      <c r="FEM55" s="578"/>
      <c r="FEN55" s="578"/>
      <c r="FEO55" s="578"/>
      <c r="FEP55" s="578"/>
      <c r="FEQ55" s="578"/>
      <c r="FER55" s="578"/>
      <c r="FES55" s="578"/>
      <c r="FET55" s="578"/>
      <c r="FEU55" s="578"/>
      <c r="FEV55" s="578"/>
      <c r="FEW55" s="578"/>
      <c r="FEX55" s="578"/>
      <c r="FEY55" s="578"/>
      <c r="FEZ55" s="578"/>
      <c r="FFA55" s="578"/>
      <c r="FFB55" s="578"/>
      <c r="FFC55" s="578"/>
      <c r="FFD55" s="578"/>
      <c r="FFE55" s="578"/>
      <c r="FFF55" s="578"/>
      <c r="FFG55" s="578"/>
      <c r="FFH55" s="578"/>
      <c r="FFI55" s="578"/>
      <c r="FFJ55" s="578"/>
      <c r="FFK55" s="578"/>
      <c r="FFL55" s="578"/>
      <c r="FFM55" s="578"/>
      <c r="FFN55" s="578"/>
      <c r="FFO55" s="578"/>
      <c r="FFP55" s="578"/>
      <c r="FFQ55" s="578"/>
      <c r="FFR55" s="578"/>
      <c r="FFS55" s="578"/>
      <c r="FFT55" s="578"/>
      <c r="FFU55" s="578"/>
      <c r="FFV55" s="578"/>
      <c r="FFW55" s="578"/>
      <c r="FFX55" s="578"/>
      <c r="FFY55" s="578"/>
      <c r="FFZ55" s="578"/>
      <c r="FGA55" s="578"/>
      <c r="FGB55" s="578"/>
      <c r="FGC55" s="578"/>
      <c r="FGD55" s="578"/>
      <c r="FGE55" s="578"/>
      <c r="FGF55" s="578"/>
      <c r="FGG55" s="578"/>
      <c r="FGH55" s="578"/>
      <c r="FGI55" s="578"/>
      <c r="FGJ55" s="578"/>
      <c r="FGK55" s="578"/>
      <c r="FGL55" s="578"/>
      <c r="FGM55" s="578"/>
      <c r="FGN55" s="578"/>
      <c r="FGO55" s="578"/>
      <c r="FGP55" s="578"/>
      <c r="FGQ55" s="578"/>
      <c r="FGR55" s="578"/>
      <c r="FGS55" s="578"/>
      <c r="FGT55" s="578"/>
      <c r="FGU55" s="578"/>
      <c r="FGV55" s="578"/>
      <c r="FGW55" s="578"/>
      <c r="FGX55" s="578"/>
      <c r="FGY55" s="578"/>
      <c r="FGZ55" s="578"/>
      <c r="FHA55" s="578"/>
      <c r="FHB55" s="578"/>
      <c r="FHC55" s="578"/>
      <c r="FHD55" s="578"/>
      <c r="FHE55" s="578"/>
      <c r="FHF55" s="578"/>
      <c r="FHG55" s="578"/>
      <c r="FHH55" s="578"/>
      <c r="FHI55" s="578"/>
      <c r="FHJ55" s="578"/>
      <c r="FHK55" s="578"/>
      <c r="FHL55" s="578"/>
      <c r="FHM55" s="578"/>
      <c r="FHN55" s="578"/>
      <c r="FHO55" s="578"/>
      <c r="FHP55" s="578"/>
      <c r="FHQ55" s="578"/>
      <c r="FHR55" s="578"/>
      <c r="FHS55" s="578"/>
      <c r="FHT55" s="578"/>
      <c r="FHU55" s="578"/>
      <c r="FHV55" s="578"/>
      <c r="FHW55" s="578"/>
      <c r="FHX55" s="578"/>
      <c r="FHY55" s="578"/>
      <c r="FHZ55" s="578"/>
      <c r="FIA55" s="578"/>
      <c r="FIB55" s="578"/>
      <c r="FIC55" s="578"/>
      <c r="FID55" s="578"/>
      <c r="FIE55" s="578"/>
      <c r="FIF55" s="578"/>
      <c r="FIG55" s="578"/>
      <c r="FIH55" s="578"/>
      <c r="FII55" s="578"/>
      <c r="FIJ55" s="578"/>
      <c r="FIK55" s="578"/>
      <c r="FIL55" s="578"/>
      <c r="FIM55" s="578"/>
      <c r="FIN55" s="578"/>
      <c r="FIO55" s="578"/>
      <c r="FIP55" s="578"/>
      <c r="FIQ55" s="578"/>
      <c r="FIR55" s="578"/>
      <c r="FIS55" s="578"/>
      <c r="FIT55" s="578"/>
      <c r="FIU55" s="578"/>
      <c r="FIV55" s="578"/>
      <c r="FIW55" s="578"/>
      <c r="FIX55" s="578"/>
      <c r="FIY55" s="578"/>
      <c r="FIZ55" s="578"/>
      <c r="FJA55" s="578"/>
      <c r="FJB55" s="578"/>
      <c r="FJC55" s="578"/>
      <c r="FJD55" s="578"/>
      <c r="FJE55" s="578"/>
      <c r="FJF55" s="578"/>
      <c r="FJG55" s="578"/>
      <c r="FJH55" s="578"/>
      <c r="FJI55" s="578"/>
      <c r="FJJ55" s="578"/>
      <c r="FJK55" s="578"/>
      <c r="FJL55" s="578"/>
      <c r="FJM55" s="578"/>
      <c r="FJN55" s="578"/>
      <c r="FJO55" s="578"/>
      <c r="FJP55" s="578"/>
      <c r="FJQ55" s="578"/>
      <c r="FJR55" s="578"/>
      <c r="FJS55" s="578"/>
      <c r="FJT55" s="578"/>
      <c r="FJU55" s="578"/>
      <c r="FJV55" s="578"/>
      <c r="FJW55" s="578"/>
      <c r="FJX55" s="578"/>
      <c r="FJY55" s="578"/>
      <c r="FJZ55" s="578"/>
      <c r="FKA55" s="578"/>
      <c r="FKB55" s="578"/>
      <c r="FKC55" s="578"/>
      <c r="FKD55" s="578"/>
      <c r="FKE55" s="578"/>
      <c r="FKF55" s="578"/>
      <c r="FKG55" s="578"/>
      <c r="FKH55" s="578"/>
      <c r="FKI55" s="578"/>
      <c r="FKJ55" s="578"/>
      <c r="FKK55" s="578"/>
      <c r="FKL55" s="578"/>
      <c r="FKM55" s="578"/>
      <c r="FKN55" s="578"/>
      <c r="FKO55" s="578"/>
      <c r="FKP55" s="578"/>
      <c r="FKQ55" s="578"/>
      <c r="FKR55" s="578"/>
      <c r="FKS55" s="578"/>
      <c r="FKT55" s="578"/>
      <c r="FKU55" s="578"/>
      <c r="FKV55" s="578"/>
      <c r="FKW55" s="578"/>
      <c r="FKX55" s="578"/>
      <c r="FKY55" s="578"/>
      <c r="FKZ55" s="578"/>
      <c r="FLA55" s="578"/>
      <c r="FLB55" s="578"/>
      <c r="FLC55" s="578"/>
      <c r="FLD55" s="578"/>
      <c r="FLE55" s="578"/>
      <c r="FLF55" s="578"/>
      <c r="FLG55" s="578"/>
      <c r="FLH55" s="578"/>
      <c r="FLI55" s="578"/>
      <c r="FLJ55" s="578"/>
      <c r="FLK55" s="578"/>
      <c r="FLL55" s="578"/>
      <c r="FLM55" s="578"/>
      <c r="FLN55" s="578"/>
      <c r="FLO55" s="578"/>
      <c r="FLP55" s="578"/>
      <c r="FLQ55" s="578"/>
      <c r="FLR55" s="578"/>
      <c r="FLS55" s="578"/>
      <c r="FLT55" s="578"/>
      <c r="FLU55" s="578"/>
      <c r="FLV55" s="578"/>
      <c r="FLW55" s="578"/>
      <c r="FLX55" s="578"/>
      <c r="FLY55" s="578"/>
      <c r="FLZ55" s="578"/>
      <c r="FMA55" s="578"/>
      <c r="FMB55" s="578"/>
      <c r="FMC55" s="578"/>
      <c r="FMD55" s="578"/>
      <c r="FME55" s="578"/>
      <c r="FMF55" s="578"/>
      <c r="FMG55" s="578"/>
      <c r="FMH55" s="578"/>
      <c r="FMI55" s="578"/>
      <c r="FMJ55" s="578"/>
      <c r="FMK55" s="578"/>
      <c r="FML55" s="578"/>
      <c r="FMM55" s="578"/>
      <c r="FMN55" s="578"/>
      <c r="FMO55" s="578"/>
      <c r="FMP55" s="578"/>
      <c r="FMQ55" s="578"/>
      <c r="FMR55" s="578"/>
      <c r="FMS55" s="578"/>
      <c r="FMT55" s="578"/>
      <c r="FMU55" s="578"/>
      <c r="FMV55" s="578"/>
      <c r="FMW55" s="578"/>
      <c r="FMX55" s="578"/>
      <c r="FMY55" s="578"/>
      <c r="FMZ55" s="578"/>
      <c r="FNA55" s="578"/>
      <c r="FNB55" s="578"/>
      <c r="FNC55" s="578"/>
      <c r="FND55" s="578"/>
      <c r="FNE55" s="578"/>
      <c r="FNF55" s="578"/>
      <c r="FNG55" s="578"/>
      <c r="FNH55" s="578"/>
      <c r="FNI55" s="578"/>
      <c r="FNJ55" s="578"/>
      <c r="FNK55" s="578"/>
      <c r="FNL55" s="578"/>
      <c r="FNM55" s="578"/>
      <c r="FNN55" s="578"/>
      <c r="FNO55" s="578"/>
      <c r="FNP55" s="578"/>
      <c r="FNQ55" s="578"/>
      <c r="FNR55" s="578"/>
      <c r="FNS55" s="578"/>
      <c r="FNT55" s="578"/>
      <c r="FNU55" s="578"/>
      <c r="FNV55" s="578"/>
      <c r="FNW55" s="578"/>
      <c r="FNX55" s="578"/>
      <c r="FNY55" s="578"/>
      <c r="FNZ55" s="578"/>
      <c r="FOA55" s="578"/>
      <c r="FOB55" s="578"/>
      <c r="FOC55" s="578"/>
      <c r="FOD55" s="578"/>
      <c r="FOE55" s="578"/>
      <c r="FOF55" s="578"/>
      <c r="FOG55" s="578"/>
      <c r="FOH55" s="578"/>
      <c r="FOI55" s="578"/>
      <c r="FOJ55" s="578"/>
      <c r="FOK55" s="578"/>
      <c r="FOL55" s="578"/>
      <c r="FOM55" s="578"/>
      <c r="FON55" s="578"/>
      <c r="FOO55" s="578"/>
      <c r="FOP55" s="578"/>
      <c r="FOQ55" s="578"/>
      <c r="FOR55" s="578"/>
      <c r="FOS55" s="578"/>
      <c r="FOT55" s="578"/>
      <c r="FOU55" s="578"/>
      <c r="FOV55" s="578"/>
      <c r="FOW55" s="578"/>
      <c r="FOX55" s="578"/>
      <c r="FOY55" s="578"/>
      <c r="FOZ55" s="578"/>
      <c r="FPA55" s="578"/>
      <c r="FPB55" s="578"/>
      <c r="FPC55" s="578"/>
      <c r="FPD55" s="578"/>
      <c r="FPE55" s="578"/>
      <c r="FPF55" s="578"/>
      <c r="FPG55" s="578"/>
      <c r="FPH55" s="578"/>
      <c r="FPI55" s="578"/>
      <c r="FPJ55" s="578"/>
      <c r="FPK55" s="578"/>
      <c r="FPL55" s="578"/>
      <c r="FPM55" s="578"/>
      <c r="FPN55" s="578"/>
      <c r="FPO55" s="578"/>
      <c r="FPP55" s="578"/>
      <c r="FPQ55" s="578"/>
      <c r="FPR55" s="578"/>
      <c r="FPS55" s="578"/>
      <c r="FPT55" s="578"/>
      <c r="FPU55" s="578"/>
      <c r="FPV55" s="578"/>
      <c r="FPW55" s="578"/>
      <c r="FPX55" s="578"/>
      <c r="FPY55" s="578"/>
      <c r="FPZ55" s="578"/>
      <c r="FQA55" s="578"/>
      <c r="FQB55" s="578"/>
      <c r="FQC55" s="578"/>
      <c r="FQD55" s="578"/>
      <c r="FQE55" s="578"/>
      <c r="FQF55" s="578"/>
      <c r="FQG55" s="578"/>
      <c r="FQH55" s="578"/>
      <c r="FQI55" s="578"/>
      <c r="FQJ55" s="578"/>
      <c r="FQK55" s="578"/>
      <c r="FQL55" s="578"/>
      <c r="FQM55" s="578"/>
      <c r="FQN55" s="578"/>
      <c r="FQO55" s="578"/>
      <c r="FQP55" s="578"/>
      <c r="FQQ55" s="578"/>
      <c r="FQR55" s="578"/>
      <c r="FQS55" s="578"/>
      <c r="FQT55" s="578"/>
      <c r="FQU55" s="578"/>
      <c r="FQV55" s="578"/>
      <c r="FQW55" s="578"/>
      <c r="FQX55" s="578"/>
      <c r="FQY55" s="578"/>
      <c r="FQZ55" s="578"/>
      <c r="FRA55" s="578"/>
      <c r="FRB55" s="578"/>
      <c r="FRC55" s="578"/>
      <c r="FRD55" s="578"/>
      <c r="FRE55" s="578"/>
      <c r="FRF55" s="578"/>
      <c r="FRG55" s="578"/>
      <c r="FRH55" s="578"/>
      <c r="FRI55" s="578"/>
      <c r="FRJ55" s="578"/>
      <c r="FRK55" s="578"/>
      <c r="FRL55" s="578"/>
      <c r="FRM55" s="578"/>
      <c r="FRN55" s="578"/>
      <c r="FRO55" s="578"/>
      <c r="FRP55" s="578"/>
      <c r="FRQ55" s="578"/>
      <c r="FRR55" s="578"/>
      <c r="FRS55" s="578"/>
      <c r="FRT55" s="578"/>
      <c r="FRU55" s="578"/>
      <c r="FRV55" s="578"/>
      <c r="FRW55" s="578"/>
      <c r="FRX55" s="578"/>
      <c r="FRY55" s="578"/>
      <c r="FRZ55" s="578"/>
      <c r="FSA55" s="578"/>
      <c r="FSB55" s="578"/>
      <c r="FSC55" s="578"/>
      <c r="FSD55" s="578"/>
      <c r="FSE55" s="578"/>
      <c r="FSF55" s="578"/>
      <c r="FSG55" s="578"/>
      <c r="FSH55" s="578"/>
      <c r="FSI55" s="578"/>
      <c r="FSJ55" s="578"/>
      <c r="FSK55" s="578"/>
      <c r="FSL55" s="578"/>
      <c r="FSM55" s="578"/>
      <c r="FSN55" s="578"/>
      <c r="FSO55" s="578"/>
      <c r="FSP55" s="578"/>
      <c r="FSQ55" s="578"/>
      <c r="FSR55" s="578"/>
      <c r="FSS55" s="578"/>
      <c r="FST55" s="578"/>
      <c r="FSU55" s="578"/>
      <c r="FSV55" s="578"/>
      <c r="FSW55" s="578"/>
      <c r="FSX55" s="578"/>
      <c r="FSY55" s="578"/>
      <c r="FSZ55" s="578"/>
      <c r="FTA55" s="578"/>
      <c r="FTB55" s="578"/>
      <c r="FTC55" s="578"/>
      <c r="FTD55" s="578"/>
      <c r="FTE55" s="578"/>
      <c r="FTF55" s="578"/>
      <c r="FTG55" s="578"/>
      <c r="FTH55" s="578"/>
      <c r="FTI55" s="578"/>
      <c r="FTJ55" s="578"/>
      <c r="FTK55" s="578"/>
      <c r="FTL55" s="578"/>
      <c r="FTM55" s="578"/>
      <c r="FTN55" s="578"/>
      <c r="FTO55" s="578"/>
      <c r="FTP55" s="578"/>
      <c r="FTQ55" s="578"/>
      <c r="FTR55" s="578"/>
      <c r="FTS55" s="578"/>
      <c r="FTT55" s="578"/>
      <c r="FTU55" s="578"/>
      <c r="FTV55" s="578"/>
      <c r="FTW55" s="578"/>
      <c r="FTX55" s="578"/>
      <c r="FTY55" s="578"/>
      <c r="FTZ55" s="578"/>
      <c r="FUA55" s="578"/>
      <c r="FUB55" s="578"/>
      <c r="FUC55" s="578"/>
      <c r="FUD55" s="578"/>
      <c r="FUE55" s="578"/>
      <c r="FUF55" s="578"/>
      <c r="FUG55" s="578"/>
      <c r="FUH55" s="578"/>
      <c r="FUI55" s="578"/>
      <c r="FUJ55" s="578"/>
      <c r="FUK55" s="578"/>
      <c r="FUL55" s="578"/>
      <c r="FUM55" s="578"/>
      <c r="FUN55" s="578"/>
      <c r="FUO55" s="578"/>
      <c r="FUP55" s="578"/>
      <c r="FUQ55" s="578"/>
      <c r="FUR55" s="578"/>
      <c r="FUS55" s="578"/>
      <c r="FUT55" s="578"/>
      <c r="FUU55" s="578"/>
      <c r="FUV55" s="578"/>
      <c r="FUW55" s="578"/>
      <c r="FUX55" s="578"/>
      <c r="FUY55" s="578"/>
      <c r="FUZ55" s="578"/>
      <c r="FVA55" s="578"/>
      <c r="FVB55" s="578"/>
      <c r="FVC55" s="578"/>
      <c r="FVD55" s="578"/>
      <c r="FVE55" s="578"/>
      <c r="FVF55" s="578"/>
      <c r="FVG55" s="578"/>
      <c r="FVH55" s="578"/>
      <c r="FVI55" s="578"/>
      <c r="FVJ55" s="578"/>
      <c r="FVK55" s="578"/>
      <c r="FVL55" s="578"/>
      <c r="FVM55" s="578"/>
      <c r="FVN55" s="578"/>
      <c r="FVO55" s="578"/>
      <c r="FVP55" s="578"/>
      <c r="FVQ55" s="578"/>
      <c r="FVR55" s="578"/>
      <c r="FVS55" s="578"/>
      <c r="FVT55" s="578"/>
      <c r="FVU55" s="578"/>
      <c r="FVV55" s="578"/>
      <c r="FVW55" s="578"/>
      <c r="FVX55" s="578"/>
      <c r="FVY55" s="578"/>
      <c r="FVZ55" s="578"/>
      <c r="FWA55" s="578"/>
      <c r="FWB55" s="578"/>
      <c r="FWC55" s="578"/>
      <c r="FWD55" s="578"/>
      <c r="FWE55" s="578"/>
      <c r="FWF55" s="578"/>
      <c r="FWG55" s="578"/>
      <c r="FWH55" s="578"/>
      <c r="FWI55" s="578"/>
      <c r="FWJ55" s="578"/>
      <c r="FWK55" s="578"/>
      <c r="FWL55" s="578"/>
      <c r="FWM55" s="578"/>
      <c r="FWN55" s="578"/>
      <c r="FWO55" s="578"/>
      <c r="FWP55" s="578"/>
      <c r="FWQ55" s="578"/>
      <c r="FWR55" s="578"/>
      <c r="FWS55" s="578"/>
      <c r="FWT55" s="578"/>
      <c r="FWU55" s="578"/>
      <c r="FWV55" s="578"/>
      <c r="FWW55" s="578"/>
      <c r="FWX55" s="578"/>
      <c r="FWY55" s="578"/>
      <c r="FWZ55" s="578"/>
      <c r="FXA55" s="578"/>
      <c r="FXB55" s="578"/>
      <c r="FXC55" s="578"/>
      <c r="FXD55" s="578"/>
      <c r="FXE55" s="578"/>
      <c r="FXF55" s="578"/>
      <c r="FXG55" s="578"/>
      <c r="FXH55" s="578"/>
      <c r="FXI55" s="578"/>
      <c r="FXJ55" s="578"/>
      <c r="FXK55" s="578"/>
      <c r="FXL55" s="578"/>
      <c r="FXM55" s="578"/>
      <c r="FXN55" s="578"/>
      <c r="FXO55" s="578"/>
      <c r="FXP55" s="578"/>
      <c r="FXQ55" s="578"/>
      <c r="FXR55" s="578"/>
      <c r="FXS55" s="578"/>
      <c r="FXT55" s="578"/>
      <c r="FXU55" s="578"/>
      <c r="FXV55" s="578"/>
      <c r="FXW55" s="578"/>
      <c r="FXX55" s="578"/>
      <c r="FXY55" s="578"/>
      <c r="FXZ55" s="578"/>
      <c r="FYA55" s="578"/>
      <c r="FYB55" s="578"/>
      <c r="FYC55" s="578"/>
      <c r="FYD55" s="578"/>
      <c r="FYE55" s="578"/>
      <c r="FYF55" s="578"/>
      <c r="FYG55" s="578"/>
      <c r="FYH55" s="578"/>
      <c r="FYI55" s="578"/>
      <c r="FYJ55" s="578"/>
      <c r="FYK55" s="578"/>
      <c r="FYL55" s="578"/>
      <c r="FYM55" s="578"/>
      <c r="FYN55" s="578"/>
      <c r="FYO55" s="578"/>
      <c r="FYP55" s="578"/>
      <c r="FYQ55" s="578"/>
      <c r="FYR55" s="578"/>
      <c r="FYS55" s="578"/>
      <c r="FYT55" s="578"/>
      <c r="FYU55" s="578"/>
      <c r="FYV55" s="578"/>
      <c r="FYW55" s="578"/>
      <c r="FYX55" s="578"/>
      <c r="FYY55" s="578"/>
      <c r="FYZ55" s="578"/>
      <c r="FZA55" s="578"/>
      <c r="FZB55" s="578"/>
      <c r="FZC55" s="578"/>
      <c r="FZD55" s="578"/>
      <c r="FZE55" s="578"/>
      <c r="FZF55" s="578"/>
      <c r="FZG55" s="578"/>
      <c r="FZH55" s="578"/>
      <c r="FZI55" s="578"/>
      <c r="FZJ55" s="578"/>
      <c r="FZK55" s="578"/>
      <c r="FZL55" s="578"/>
      <c r="FZM55" s="578"/>
      <c r="FZN55" s="578"/>
      <c r="FZO55" s="578"/>
      <c r="FZP55" s="578"/>
      <c r="FZQ55" s="578"/>
      <c r="FZR55" s="578"/>
      <c r="FZS55" s="578"/>
      <c r="FZT55" s="578"/>
      <c r="FZU55" s="578"/>
      <c r="FZV55" s="578"/>
      <c r="FZW55" s="578"/>
      <c r="FZX55" s="578"/>
      <c r="FZY55" s="578"/>
      <c r="FZZ55" s="578"/>
      <c r="GAA55" s="578"/>
      <c r="GAB55" s="578"/>
      <c r="GAC55" s="578"/>
      <c r="GAD55" s="578"/>
      <c r="GAE55" s="578"/>
      <c r="GAF55" s="578"/>
      <c r="GAG55" s="578"/>
      <c r="GAH55" s="578"/>
      <c r="GAI55" s="578"/>
      <c r="GAJ55" s="578"/>
      <c r="GAK55" s="578"/>
      <c r="GAL55" s="578"/>
      <c r="GAM55" s="578"/>
      <c r="GAN55" s="578"/>
      <c r="GAO55" s="578"/>
      <c r="GAP55" s="578"/>
      <c r="GAQ55" s="578"/>
      <c r="GAR55" s="578"/>
      <c r="GAS55" s="578"/>
      <c r="GAT55" s="578"/>
      <c r="GAU55" s="578"/>
      <c r="GAV55" s="578"/>
      <c r="GAW55" s="578"/>
      <c r="GAX55" s="578"/>
      <c r="GAY55" s="578"/>
      <c r="GAZ55" s="578"/>
      <c r="GBA55" s="578"/>
      <c r="GBB55" s="578"/>
      <c r="GBC55" s="578"/>
      <c r="GBD55" s="578"/>
      <c r="GBE55" s="578"/>
      <c r="GBF55" s="578"/>
      <c r="GBG55" s="578"/>
      <c r="GBH55" s="578"/>
      <c r="GBI55" s="578"/>
      <c r="GBJ55" s="578"/>
      <c r="GBK55" s="578"/>
      <c r="GBL55" s="578"/>
      <c r="GBM55" s="578"/>
      <c r="GBN55" s="578"/>
      <c r="GBO55" s="578"/>
      <c r="GBP55" s="578"/>
      <c r="GBQ55" s="578"/>
      <c r="GBR55" s="578"/>
      <c r="GBS55" s="578"/>
      <c r="GBT55" s="578"/>
      <c r="GBU55" s="578"/>
      <c r="GBV55" s="578"/>
      <c r="GBW55" s="578"/>
      <c r="GBX55" s="578"/>
      <c r="GBY55" s="578"/>
      <c r="GBZ55" s="578"/>
      <c r="GCA55" s="578"/>
      <c r="GCB55" s="578"/>
      <c r="GCC55" s="578"/>
      <c r="GCD55" s="578"/>
      <c r="GCE55" s="578"/>
      <c r="GCF55" s="578"/>
      <c r="GCG55" s="578"/>
      <c r="GCH55" s="578"/>
      <c r="GCI55" s="578"/>
      <c r="GCJ55" s="578"/>
      <c r="GCK55" s="578"/>
      <c r="GCL55" s="578"/>
      <c r="GCM55" s="578"/>
      <c r="GCN55" s="578"/>
      <c r="GCO55" s="578"/>
      <c r="GCP55" s="578"/>
      <c r="GCQ55" s="578"/>
      <c r="GCR55" s="578"/>
      <c r="GCS55" s="578"/>
      <c r="GCT55" s="578"/>
      <c r="GCU55" s="578"/>
      <c r="GCV55" s="578"/>
      <c r="GCW55" s="578"/>
      <c r="GCX55" s="578"/>
      <c r="GCY55" s="578"/>
      <c r="GCZ55" s="578"/>
      <c r="GDA55" s="578"/>
      <c r="GDB55" s="578"/>
      <c r="GDC55" s="578"/>
      <c r="GDD55" s="578"/>
      <c r="GDE55" s="578"/>
      <c r="GDF55" s="578"/>
      <c r="GDG55" s="578"/>
      <c r="GDH55" s="578"/>
      <c r="GDI55" s="578"/>
      <c r="GDJ55" s="578"/>
      <c r="GDK55" s="578"/>
      <c r="GDL55" s="578"/>
      <c r="GDM55" s="578"/>
      <c r="GDN55" s="578"/>
      <c r="GDO55" s="578"/>
      <c r="GDP55" s="578"/>
      <c r="GDQ55" s="578"/>
      <c r="GDR55" s="578"/>
      <c r="GDS55" s="578"/>
      <c r="GDT55" s="578"/>
      <c r="GDU55" s="578"/>
      <c r="GDV55" s="578"/>
      <c r="GDW55" s="578"/>
      <c r="GDX55" s="578"/>
      <c r="GDY55" s="578"/>
      <c r="GDZ55" s="578"/>
      <c r="GEA55" s="578"/>
      <c r="GEB55" s="578"/>
      <c r="GEC55" s="578"/>
      <c r="GED55" s="578"/>
      <c r="GEE55" s="578"/>
      <c r="GEF55" s="578"/>
      <c r="GEG55" s="578"/>
      <c r="GEH55" s="578"/>
      <c r="GEI55" s="578"/>
      <c r="GEJ55" s="578"/>
      <c r="GEK55" s="578"/>
      <c r="GEL55" s="578"/>
      <c r="GEM55" s="578"/>
      <c r="GEN55" s="578"/>
      <c r="GEO55" s="578"/>
      <c r="GEP55" s="578"/>
      <c r="GEQ55" s="578"/>
      <c r="GER55" s="578"/>
      <c r="GES55" s="578"/>
      <c r="GET55" s="578"/>
      <c r="GEU55" s="578"/>
      <c r="GEV55" s="578"/>
      <c r="GEW55" s="578"/>
      <c r="GEX55" s="578"/>
      <c r="GEY55" s="578"/>
      <c r="GEZ55" s="578"/>
      <c r="GFA55" s="578"/>
      <c r="GFB55" s="578"/>
      <c r="GFC55" s="578"/>
      <c r="GFD55" s="578"/>
      <c r="GFE55" s="578"/>
      <c r="GFF55" s="578"/>
      <c r="GFG55" s="578"/>
      <c r="GFH55" s="578"/>
      <c r="GFI55" s="578"/>
      <c r="GFJ55" s="578"/>
      <c r="GFK55" s="578"/>
      <c r="GFL55" s="578"/>
      <c r="GFM55" s="578"/>
      <c r="GFN55" s="578"/>
      <c r="GFO55" s="578"/>
      <c r="GFP55" s="578"/>
      <c r="GFQ55" s="578"/>
      <c r="GFR55" s="578"/>
      <c r="GFS55" s="578"/>
      <c r="GFT55" s="578"/>
      <c r="GFU55" s="578"/>
      <c r="GFV55" s="578"/>
      <c r="GFW55" s="578"/>
      <c r="GFX55" s="578"/>
      <c r="GFY55" s="578"/>
      <c r="GFZ55" s="578"/>
      <c r="GGA55" s="578"/>
      <c r="GGB55" s="578"/>
      <c r="GGC55" s="578"/>
      <c r="GGD55" s="578"/>
      <c r="GGE55" s="578"/>
      <c r="GGF55" s="578"/>
      <c r="GGG55" s="578"/>
      <c r="GGH55" s="578"/>
      <c r="GGI55" s="578"/>
      <c r="GGJ55" s="578"/>
      <c r="GGK55" s="578"/>
      <c r="GGL55" s="578"/>
      <c r="GGM55" s="578"/>
      <c r="GGN55" s="578"/>
      <c r="GGO55" s="578"/>
      <c r="GGP55" s="578"/>
      <c r="GGQ55" s="578"/>
      <c r="GGR55" s="578"/>
      <c r="GGS55" s="578"/>
      <c r="GGT55" s="578"/>
      <c r="GGU55" s="578"/>
      <c r="GGV55" s="578"/>
      <c r="GGW55" s="578"/>
      <c r="GGX55" s="578"/>
      <c r="GGY55" s="578"/>
      <c r="GGZ55" s="578"/>
      <c r="GHA55" s="578"/>
      <c r="GHB55" s="578"/>
      <c r="GHC55" s="578"/>
      <c r="GHD55" s="578"/>
      <c r="GHE55" s="578"/>
      <c r="GHF55" s="578"/>
      <c r="GHG55" s="578"/>
      <c r="GHH55" s="578"/>
      <c r="GHI55" s="578"/>
      <c r="GHJ55" s="578"/>
      <c r="GHK55" s="578"/>
      <c r="GHL55" s="578"/>
      <c r="GHM55" s="578"/>
      <c r="GHN55" s="578"/>
      <c r="GHO55" s="578"/>
      <c r="GHP55" s="578"/>
      <c r="GHQ55" s="578"/>
      <c r="GHR55" s="578"/>
      <c r="GHS55" s="578"/>
      <c r="GHT55" s="578"/>
      <c r="GHU55" s="578"/>
      <c r="GHV55" s="578"/>
      <c r="GHW55" s="578"/>
      <c r="GHX55" s="578"/>
      <c r="GHY55" s="578"/>
      <c r="GHZ55" s="578"/>
      <c r="GIA55" s="578"/>
      <c r="GIB55" s="578"/>
      <c r="GIC55" s="578"/>
      <c r="GID55" s="578"/>
      <c r="GIE55" s="578"/>
      <c r="GIF55" s="578"/>
      <c r="GIG55" s="578"/>
      <c r="GIH55" s="578"/>
      <c r="GII55" s="578"/>
      <c r="GIJ55" s="578"/>
      <c r="GIK55" s="578"/>
      <c r="GIL55" s="578"/>
      <c r="GIM55" s="578"/>
      <c r="GIN55" s="578"/>
      <c r="GIO55" s="578"/>
      <c r="GIP55" s="578"/>
      <c r="GIQ55" s="578"/>
      <c r="GIR55" s="578"/>
      <c r="GIS55" s="578"/>
      <c r="GIT55" s="578"/>
      <c r="GIU55" s="578"/>
      <c r="GIV55" s="578"/>
      <c r="GIW55" s="578"/>
      <c r="GIX55" s="578"/>
      <c r="GIY55" s="578"/>
      <c r="GIZ55" s="578"/>
      <c r="GJA55" s="578"/>
      <c r="GJB55" s="578"/>
      <c r="GJC55" s="578"/>
      <c r="GJD55" s="578"/>
      <c r="GJE55" s="578"/>
      <c r="GJF55" s="578"/>
      <c r="GJG55" s="578"/>
      <c r="GJH55" s="578"/>
      <c r="GJI55" s="578"/>
      <c r="GJJ55" s="578"/>
      <c r="GJK55" s="578"/>
      <c r="GJL55" s="578"/>
      <c r="GJM55" s="578"/>
      <c r="GJN55" s="578"/>
      <c r="GJO55" s="578"/>
      <c r="GJP55" s="578"/>
      <c r="GJQ55" s="578"/>
      <c r="GJR55" s="578"/>
      <c r="GJS55" s="578"/>
      <c r="GJT55" s="578"/>
      <c r="GJU55" s="578"/>
      <c r="GJV55" s="578"/>
      <c r="GJW55" s="578"/>
      <c r="GJX55" s="578"/>
      <c r="GJY55" s="578"/>
      <c r="GJZ55" s="578"/>
      <c r="GKA55" s="578"/>
      <c r="GKB55" s="578"/>
      <c r="GKC55" s="578"/>
      <c r="GKD55" s="578"/>
      <c r="GKE55" s="578"/>
      <c r="GKF55" s="578"/>
      <c r="GKG55" s="578"/>
      <c r="GKH55" s="578"/>
      <c r="GKI55" s="578"/>
      <c r="GKJ55" s="578"/>
      <c r="GKK55" s="578"/>
      <c r="GKL55" s="578"/>
      <c r="GKM55" s="578"/>
      <c r="GKN55" s="578"/>
      <c r="GKO55" s="578"/>
      <c r="GKP55" s="578"/>
      <c r="GKQ55" s="578"/>
      <c r="GKR55" s="578"/>
      <c r="GKS55" s="578"/>
      <c r="GKT55" s="578"/>
      <c r="GKU55" s="578"/>
      <c r="GKV55" s="578"/>
      <c r="GKW55" s="578"/>
      <c r="GKX55" s="578"/>
      <c r="GKY55" s="578"/>
      <c r="GKZ55" s="578"/>
      <c r="GLA55" s="578"/>
      <c r="GLB55" s="578"/>
      <c r="GLC55" s="578"/>
      <c r="GLD55" s="578"/>
      <c r="GLE55" s="578"/>
      <c r="GLF55" s="578"/>
      <c r="GLG55" s="578"/>
      <c r="GLH55" s="578"/>
      <c r="GLI55" s="578"/>
      <c r="GLJ55" s="578"/>
      <c r="GLK55" s="578"/>
      <c r="GLL55" s="578"/>
      <c r="GLM55" s="578"/>
      <c r="GLN55" s="578"/>
      <c r="GLO55" s="578"/>
      <c r="GLP55" s="578"/>
      <c r="GLQ55" s="578"/>
      <c r="GLR55" s="578"/>
      <c r="GLS55" s="578"/>
      <c r="GLT55" s="578"/>
      <c r="GLU55" s="578"/>
      <c r="GLV55" s="578"/>
      <c r="GLW55" s="578"/>
      <c r="GLX55" s="578"/>
      <c r="GLY55" s="578"/>
      <c r="GLZ55" s="578"/>
      <c r="GMA55" s="578"/>
      <c r="GMB55" s="578"/>
      <c r="GMC55" s="578"/>
      <c r="GMD55" s="578"/>
      <c r="GME55" s="578"/>
      <c r="GMF55" s="578"/>
      <c r="GMG55" s="578"/>
      <c r="GMH55" s="578"/>
      <c r="GMI55" s="578"/>
      <c r="GMJ55" s="578"/>
      <c r="GMK55" s="578"/>
      <c r="GML55" s="578"/>
      <c r="GMM55" s="578"/>
      <c r="GMN55" s="578"/>
      <c r="GMO55" s="578"/>
      <c r="GMP55" s="578"/>
      <c r="GMQ55" s="578"/>
      <c r="GMR55" s="578"/>
      <c r="GMS55" s="578"/>
      <c r="GMT55" s="578"/>
      <c r="GMU55" s="578"/>
      <c r="GMV55" s="578"/>
      <c r="GMW55" s="578"/>
      <c r="GMX55" s="578"/>
      <c r="GMY55" s="578"/>
      <c r="GMZ55" s="578"/>
      <c r="GNA55" s="578"/>
      <c r="GNB55" s="578"/>
      <c r="GNC55" s="578"/>
      <c r="GND55" s="578"/>
      <c r="GNE55" s="578"/>
      <c r="GNF55" s="578"/>
      <c r="GNG55" s="578"/>
      <c r="GNH55" s="578"/>
      <c r="GNI55" s="578"/>
      <c r="GNJ55" s="578"/>
      <c r="GNK55" s="578"/>
      <c r="GNL55" s="578"/>
      <c r="GNM55" s="578"/>
      <c r="GNN55" s="578"/>
      <c r="GNO55" s="578"/>
      <c r="GNP55" s="578"/>
      <c r="GNQ55" s="578"/>
      <c r="GNR55" s="578"/>
      <c r="GNS55" s="578"/>
      <c r="GNT55" s="578"/>
      <c r="GNU55" s="578"/>
      <c r="GNV55" s="578"/>
      <c r="GNW55" s="578"/>
      <c r="GNX55" s="578"/>
      <c r="GNY55" s="578"/>
      <c r="GNZ55" s="578"/>
      <c r="GOA55" s="578"/>
      <c r="GOB55" s="578"/>
      <c r="GOC55" s="578"/>
      <c r="GOD55" s="578"/>
      <c r="GOE55" s="578"/>
      <c r="GOF55" s="578"/>
      <c r="GOG55" s="578"/>
      <c r="GOH55" s="578"/>
      <c r="GOI55" s="578"/>
      <c r="GOJ55" s="578"/>
      <c r="GOK55" s="578"/>
      <c r="GOL55" s="578"/>
      <c r="GOM55" s="578"/>
      <c r="GON55" s="578"/>
      <c r="GOO55" s="578"/>
      <c r="GOP55" s="578"/>
      <c r="GOQ55" s="578"/>
      <c r="GOR55" s="578"/>
      <c r="GOS55" s="578"/>
      <c r="GOT55" s="578"/>
      <c r="GOU55" s="578"/>
      <c r="GOV55" s="578"/>
      <c r="GOW55" s="578"/>
      <c r="GOX55" s="578"/>
      <c r="GOY55" s="578"/>
      <c r="GOZ55" s="578"/>
      <c r="GPA55" s="578"/>
      <c r="GPB55" s="578"/>
      <c r="GPC55" s="578"/>
      <c r="GPD55" s="578"/>
      <c r="GPE55" s="578"/>
      <c r="GPF55" s="578"/>
      <c r="GPG55" s="578"/>
      <c r="GPH55" s="578"/>
      <c r="GPI55" s="578"/>
      <c r="GPJ55" s="578"/>
      <c r="GPK55" s="578"/>
      <c r="GPL55" s="578"/>
      <c r="GPM55" s="578"/>
      <c r="GPN55" s="578"/>
      <c r="GPO55" s="578"/>
      <c r="GPP55" s="578"/>
      <c r="GPQ55" s="578"/>
      <c r="GPR55" s="578"/>
      <c r="GPS55" s="578"/>
      <c r="GPT55" s="578"/>
      <c r="GPU55" s="578"/>
      <c r="GPV55" s="578"/>
      <c r="GPW55" s="578"/>
      <c r="GPX55" s="578"/>
      <c r="GPY55" s="578"/>
      <c r="GPZ55" s="578"/>
      <c r="GQA55" s="578"/>
      <c r="GQB55" s="578"/>
      <c r="GQC55" s="578"/>
      <c r="GQD55" s="578"/>
      <c r="GQE55" s="578"/>
      <c r="GQF55" s="578"/>
      <c r="GQG55" s="578"/>
      <c r="GQH55" s="578"/>
      <c r="GQI55" s="578"/>
      <c r="GQJ55" s="578"/>
      <c r="GQK55" s="578"/>
      <c r="GQL55" s="578"/>
      <c r="GQM55" s="578"/>
      <c r="GQN55" s="578"/>
      <c r="GQO55" s="578"/>
      <c r="GQP55" s="578"/>
      <c r="GQQ55" s="578"/>
      <c r="GQR55" s="578"/>
      <c r="GQS55" s="578"/>
      <c r="GQT55" s="578"/>
      <c r="GQU55" s="578"/>
      <c r="GQV55" s="578"/>
      <c r="GQW55" s="578"/>
      <c r="GQX55" s="578"/>
      <c r="GQY55" s="578"/>
      <c r="GQZ55" s="578"/>
      <c r="GRA55" s="578"/>
      <c r="GRB55" s="578"/>
      <c r="GRC55" s="578"/>
      <c r="GRD55" s="578"/>
      <c r="GRE55" s="578"/>
      <c r="GRF55" s="578"/>
      <c r="GRG55" s="578"/>
      <c r="GRH55" s="578"/>
      <c r="GRI55" s="578"/>
      <c r="GRJ55" s="578"/>
      <c r="GRK55" s="578"/>
      <c r="GRL55" s="578"/>
      <c r="GRM55" s="578"/>
      <c r="GRN55" s="578"/>
      <c r="GRO55" s="578"/>
      <c r="GRP55" s="578"/>
      <c r="GRQ55" s="578"/>
      <c r="GRR55" s="578"/>
      <c r="GRS55" s="578"/>
      <c r="GRT55" s="578"/>
      <c r="GRU55" s="578"/>
      <c r="GRV55" s="578"/>
      <c r="GRW55" s="578"/>
      <c r="GRX55" s="578"/>
      <c r="GRY55" s="578"/>
      <c r="GRZ55" s="578"/>
      <c r="GSA55" s="578"/>
      <c r="GSB55" s="578"/>
      <c r="GSC55" s="578"/>
      <c r="GSD55" s="578"/>
      <c r="GSE55" s="578"/>
      <c r="GSF55" s="578"/>
      <c r="GSG55" s="578"/>
      <c r="GSH55" s="578"/>
      <c r="GSI55" s="578"/>
      <c r="GSJ55" s="578"/>
      <c r="GSK55" s="578"/>
      <c r="GSL55" s="578"/>
      <c r="GSM55" s="578"/>
      <c r="GSN55" s="578"/>
      <c r="GSO55" s="578"/>
      <c r="GSP55" s="578"/>
      <c r="GSQ55" s="578"/>
      <c r="GSR55" s="578"/>
      <c r="GSS55" s="578"/>
      <c r="GST55" s="578"/>
      <c r="GSU55" s="578"/>
      <c r="GSV55" s="578"/>
      <c r="GSW55" s="578"/>
      <c r="GSX55" s="578"/>
      <c r="GSY55" s="578"/>
      <c r="GSZ55" s="578"/>
      <c r="GTA55" s="578"/>
      <c r="GTB55" s="578"/>
      <c r="GTC55" s="578"/>
      <c r="GTD55" s="578"/>
      <c r="GTE55" s="578"/>
      <c r="GTF55" s="578"/>
      <c r="GTG55" s="578"/>
      <c r="GTH55" s="578"/>
      <c r="GTI55" s="578"/>
      <c r="GTJ55" s="578"/>
      <c r="GTK55" s="578"/>
      <c r="GTL55" s="578"/>
      <c r="GTM55" s="578"/>
      <c r="GTN55" s="578"/>
      <c r="GTO55" s="578"/>
      <c r="GTP55" s="578"/>
      <c r="GTQ55" s="578"/>
      <c r="GTR55" s="578"/>
      <c r="GTS55" s="578"/>
      <c r="GTT55" s="578"/>
      <c r="GTU55" s="578"/>
      <c r="GTV55" s="578"/>
      <c r="GTW55" s="578"/>
      <c r="GTX55" s="578"/>
      <c r="GTY55" s="578"/>
      <c r="GTZ55" s="578"/>
      <c r="GUA55" s="578"/>
      <c r="GUB55" s="578"/>
      <c r="GUC55" s="578"/>
      <c r="GUD55" s="578"/>
      <c r="GUE55" s="578"/>
      <c r="GUF55" s="578"/>
      <c r="GUG55" s="578"/>
      <c r="GUH55" s="578"/>
      <c r="GUI55" s="578"/>
      <c r="GUJ55" s="578"/>
      <c r="GUK55" s="578"/>
      <c r="GUL55" s="578"/>
      <c r="GUM55" s="578"/>
      <c r="GUN55" s="578"/>
      <c r="GUO55" s="578"/>
      <c r="GUP55" s="578"/>
      <c r="GUQ55" s="578"/>
      <c r="GUR55" s="578"/>
      <c r="GUS55" s="578"/>
      <c r="GUT55" s="578"/>
      <c r="GUU55" s="578"/>
      <c r="GUV55" s="578"/>
      <c r="GUW55" s="578"/>
      <c r="GUX55" s="578"/>
      <c r="GUY55" s="578"/>
      <c r="GUZ55" s="578"/>
      <c r="GVA55" s="578"/>
      <c r="GVB55" s="578"/>
      <c r="GVC55" s="578"/>
      <c r="GVD55" s="578"/>
      <c r="GVE55" s="578"/>
      <c r="GVF55" s="578"/>
      <c r="GVG55" s="578"/>
      <c r="GVH55" s="578"/>
      <c r="GVI55" s="578"/>
      <c r="GVJ55" s="578"/>
      <c r="GVK55" s="578"/>
      <c r="GVL55" s="578"/>
      <c r="GVM55" s="578"/>
      <c r="GVN55" s="578"/>
      <c r="GVO55" s="578"/>
      <c r="GVP55" s="578"/>
      <c r="GVQ55" s="578"/>
      <c r="GVR55" s="578"/>
      <c r="GVS55" s="578"/>
      <c r="GVT55" s="578"/>
      <c r="GVU55" s="578"/>
      <c r="GVV55" s="578"/>
      <c r="GVW55" s="578"/>
      <c r="GVX55" s="578"/>
      <c r="GVY55" s="578"/>
      <c r="GVZ55" s="578"/>
      <c r="GWA55" s="578"/>
      <c r="GWB55" s="578"/>
      <c r="GWC55" s="578"/>
      <c r="GWD55" s="578"/>
      <c r="GWE55" s="578"/>
      <c r="GWF55" s="578"/>
      <c r="GWG55" s="578"/>
      <c r="GWH55" s="578"/>
      <c r="GWI55" s="578"/>
      <c r="GWJ55" s="578"/>
      <c r="GWK55" s="578"/>
      <c r="GWL55" s="578"/>
      <c r="GWM55" s="578"/>
      <c r="GWN55" s="578"/>
      <c r="GWO55" s="578"/>
      <c r="GWP55" s="578"/>
      <c r="GWQ55" s="578"/>
      <c r="GWR55" s="578"/>
      <c r="GWS55" s="578"/>
      <c r="GWT55" s="578"/>
      <c r="GWU55" s="578"/>
      <c r="GWV55" s="578"/>
      <c r="GWW55" s="578"/>
      <c r="GWX55" s="578"/>
      <c r="GWY55" s="578"/>
      <c r="GWZ55" s="578"/>
      <c r="GXA55" s="578"/>
      <c r="GXB55" s="578"/>
      <c r="GXC55" s="578"/>
      <c r="GXD55" s="578"/>
      <c r="GXE55" s="578"/>
      <c r="GXF55" s="578"/>
      <c r="GXG55" s="578"/>
      <c r="GXH55" s="578"/>
      <c r="GXI55" s="578"/>
      <c r="GXJ55" s="578"/>
      <c r="GXK55" s="578"/>
      <c r="GXL55" s="578"/>
      <c r="GXM55" s="578"/>
      <c r="GXN55" s="578"/>
      <c r="GXO55" s="578"/>
      <c r="GXP55" s="578"/>
      <c r="GXQ55" s="578"/>
      <c r="GXR55" s="578"/>
      <c r="GXS55" s="578"/>
      <c r="GXT55" s="578"/>
      <c r="GXU55" s="578"/>
      <c r="GXV55" s="578"/>
      <c r="GXW55" s="578"/>
      <c r="GXX55" s="578"/>
      <c r="GXY55" s="578"/>
      <c r="GXZ55" s="578"/>
      <c r="GYA55" s="578"/>
      <c r="GYB55" s="578"/>
      <c r="GYC55" s="578"/>
      <c r="GYD55" s="578"/>
      <c r="GYE55" s="578"/>
      <c r="GYF55" s="578"/>
      <c r="GYG55" s="578"/>
      <c r="GYH55" s="578"/>
      <c r="GYI55" s="578"/>
      <c r="GYJ55" s="578"/>
      <c r="GYK55" s="578"/>
      <c r="GYL55" s="578"/>
      <c r="GYM55" s="578"/>
      <c r="GYN55" s="578"/>
      <c r="GYO55" s="578"/>
      <c r="GYP55" s="578"/>
      <c r="GYQ55" s="578"/>
      <c r="GYR55" s="578"/>
      <c r="GYS55" s="578"/>
      <c r="GYT55" s="578"/>
      <c r="GYU55" s="578"/>
      <c r="GYV55" s="578"/>
      <c r="GYW55" s="578"/>
      <c r="GYX55" s="578"/>
      <c r="GYY55" s="578"/>
      <c r="GYZ55" s="578"/>
      <c r="GZA55" s="578"/>
      <c r="GZB55" s="578"/>
      <c r="GZC55" s="578"/>
      <c r="GZD55" s="578"/>
      <c r="GZE55" s="578"/>
      <c r="GZF55" s="578"/>
      <c r="GZG55" s="578"/>
      <c r="GZH55" s="578"/>
      <c r="GZI55" s="578"/>
      <c r="GZJ55" s="578"/>
      <c r="GZK55" s="578"/>
      <c r="GZL55" s="578"/>
      <c r="GZM55" s="578"/>
      <c r="GZN55" s="578"/>
      <c r="GZO55" s="578"/>
      <c r="GZP55" s="578"/>
      <c r="GZQ55" s="578"/>
      <c r="GZR55" s="578"/>
      <c r="GZS55" s="578"/>
      <c r="GZT55" s="578"/>
      <c r="GZU55" s="578"/>
      <c r="GZV55" s="578"/>
      <c r="GZW55" s="578"/>
      <c r="GZX55" s="578"/>
      <c r="GZY55" s="578"/>
      <c r="GZZ55" s="578"/>
      <c r="HAA55" s="578"/>
      <c r="HAB55" s="578"/>
      <c r="HAC55" s="578"/>
      <c r="HAD55" s="578"/>
      <c r="HAE55" s="578"/>
      <c r="HAF55" s="578"/>
      <c r="HAG55" s="578"/>
      <c r="HAH55" s="578"/>
      <c r="HAI55" s="578"/>
      <c r="HAJ55" s="578"/>
      <c r="HAK55" s="578"/>
      <c r="HAL55" s="578"/>
      <c r="HAM55" s="578"/>
      <c r="HAN55" s="578"/>
      <c r="HAO55" s="578"/>
      <c r="HAP55" s="578"/>
      <c r="HAQ55" s="578"/>
      <c r="HAR55" s="578"/>
      <c r="HAS55" s="578"/>
      <c r="HAT55" s="578"/>
      <c r="HAU55" s="578"/>
      <c r="HAV55" s="578"/>
      <c r="HAW55" s="578"/>
      <c r="HAX55" s="578"/>
      <c r="HAY55" s="578"/>
      <c r="HAZ55" s="578"/>
      <c r="HBA55" s="578"/>
      <c r="HBB55" s="578"/>
      <c r="HBC55" s="578"/>
      <c r="HBD55" s="578"/>
      <c r="HBE55" s="578"/>
      <c r="HBF55" s="578"/>
      <c r="HBG55" s="578"/>
      <c r="HBH55" s="578"/>
      <c r="HBI55" s="578"/>
      <c r="HBJ55" s="578"/>
      <c r="HBK55" s="578"/>
      <c r="HBL55" s="578"/>
      <c r="HBM55" s="578"/>
      <c r="HBN55" s="578"/>
      <c r="HBO55" s="578"/>
      <c r="HBP55" s="578"/>
      <c r="HBQ55" s="578"/>
      <c r="HBR55" s="578"/>
      <c r="HBS55" s="578"/>
      <c r="HBT55" s="578"/>
      <c r="HBU55" s="578"/>
      <c r="HBV55" s="578"/>
      <c r="HBW55" s="578"/>
      <c r="HBX55" s="578"/>
      <c r="HBY55" s="578"/>
      <c r="HBZ55" s="578"/>
      <c r="HCA55" s="578"/>
      <c r="HCB55" s="578"/>
      <c r="HCC55" s="578"/>
      <c r="HCD55" s="578"/>
      <c r="HCE55" s="578"/>
      <c r="HCF55" s="578"/>
      <c r="HCG55" s="578"/>
      <c r="HCH55" s="578"/>
      <c r="HCI55" s="578"/>
      <c r="HCJ55" s="578"/>
      <c r="HCK55" s="578"/>
      <c r="HCL55" s="578"/>
      <c r="HCM55" s="578"/>
      <c r="HCN55" s="578"/>
      <c r="HCO55" s="578"/>
      <c r="HCP55" s="578"/>
      <c r="HCQ55" s="578"/>
      <c r="HCR55" s="578"/>
      <c r="HCS55" s="578"/>
      <c r="HCT55" s="578"/>
      <c r="HCU55" s="578"/>
      <c r="HCV55" s="578"/>
      <c r="HCW55" s="578"/>
      <c r="HCX55" s="578"/>
      <c r="HCY55" s="578"/>
      <c r="HCZ55" s="578"/>
      <c r="HDA55" s="578"/>
      <c r="HDB55" s="578"/>
      <c r="HDC55" s="578"/>
      <c r="HDD55" s="578"/>
      <c r="HDE55" s="578"/>
      <c r="HDF55" s="578"/>
      <c r="HDG55" s="578"/>
      <c r="HDH55" s="578"/>
      <c r="HDI55" s="578"/>
      <c r="HDJ55" s="578"/>
      <c r="HDK55" s="578"/>
      <c r="HDL55" s="578"/>
      <c r="HDM55" s="578"/>
      <c r="HDN55" s="578"/>
      <c r="HDO55" s="578"/>
      <c r="HDP55" s="578"/>
      <c r="HDQ55" s="578"/>
      <c r="HDR55" s="578"/>
      <c r="HDS55" s="578"/>
      <c r="HDT55" s="578"/>
      <c r="HDU55" s="578"/>
      <c r="HDV55" s="578"/>
      <c r="HDW55" s="578"/>
      <c r="HDX55" s="578"/>
      <c r="HDY55" s="578"/>
      <c r="HDZ55" s="578"/>
      <c r="HEA55" s="578"/>
      <c r="HEB55" s="578"/>
      <c r="HEC55" s="578"/>
      <c r="HED55" s="578"/>
      <c r="HEE55" s="578"/>
      <c r="HEF55" s="578"/>
      <c r="HEG55" s="578"/>
      <c r="HEH55" s="578"/>
      <c r="HEI55" s="578"/>
      <c r="HEJ55" s="578"/>
      <c r="HEK55" s="578"/>
      <c r="HEL55" s="578"/>
      <c r="HEM55" s="578"/>
      <c r="HEN55" s="578"/>
      <c r="HEO55" s="578"/>
      <c r="HEP55" s="578"/>
      <c r="HEQ55" s="578"/>
      <c r="HER55" s="578"/>
      <c r="HES55" s="578"/>
      <c r="HET55" s="578"/>
      <c r="HEU55" s="578"/>
      <c r="HEV55" s="578"/>
      <c r="HEW55" s="578"/>
      <c r="HEX55" s="578"/>
      <c r="HEY55" s="578"/>
      <c r="HEZ55" s="578"/>
      <c r="HFA55" s="578"/>
      <c r="HFB55" s="578"/>
      <c r="HFC55" s="578"/>
      <c r="HFD55" s="578"/>
      <c r="HFE55" s="578"/>
      <c r="HFF55" s="578"/>
      <c r="HFG55" s="578"/>
      <c r="HFH55" s="578"/>
      <c r="HFI55" s="578"/>
      <c r="HFJ55" s="578"/>
      <c r="HFK55" s="578"/>
      <c r="HFL55" s="578"/>
      <c r="HFM55" s="578"/>
      <c r="HFN55" s="578"/>
      <c r="HFO55" s="578"/>
      <c r="HFP55" s="578"/>
      <c r="HFQ55" s="578"/>
      <c r="HFR55" s="578"/>
      <c r="HFS55" s="578"/>
      <c r="HFT55" s="578"/>
      <c r="HFU55" s="578"/>
      <c r="HFV55" s="578"/>
      <c r="HFW55" s="578"/>
      <c r="HFX55" s="578"/>
      <c r="HFY55" s="578"/>
      <c r="HFZ55" s="578"/>
      <c r="HGA55" s="578"/>
      <c r="HGB55" s="578"/>
      <c r="HGC55" s="578"/>
      <c r="HGD55" s="578"/>
      <c r="HGE55" s="578"/>
      <c r="HGF55" s="578"/>
      <c r="HGG55" s="578"/>
      <c r="HGH55" s="578"/>
      <c r="HGI55" s="578"/>
      <c r="HGJ55" s="578"/>
      <c r="HGK55" s="578"/>
      <c r="HGL55" s="578"/>
      <c r="HGM55" s="578"/>
      <c r="HGN55" s="578"/>
      <c r="HGO55" s="578"/>
      <c r="HGP55" s="578"/>
      <c r="HGQ55" s="578"/>
      <c r="HGR55" s="578"/>
      <c r="HGS55" s="578"/>
      <c r="HGT55" s="578"/>
      <c r="HGU55" s="578"/>
      <c r="HGV55" s="578"/>
      <c r="HGW55" s="578"/>
      <c r="HGX55" s="578"/>
      <c r="HGY55" s="578"/>
      <c r="HGZ55" s="578"/>
      <c r="HHA55" s="578"/>
      <c r="HHB55" s="578"/>
      <c r="HHC55" s="578"/>
      <c r="HHD55" s="578"/>
      <c r="HHE55" s="578"/>
      <c r="HHF55" s="578"/>
      <c r="HHG55" s="578"/>
      <c r="HHH55" s="578"/>
      <c r="HHI55" s="578"/>
      <c r="HHJ55" s="578"/>
      <c r="HHK55" s="578"/>
      <c r="HHL55" s="578"/>
      <c r="HHM55" s="578"/>
      <c r="HHN55" s="578"/>
      <c r="HHO55" s="578"/>
      <c r="HHP55" s="578"/>
      <c r="HHQ55" s="578"/>
      <c r="HHR55" s="578"/>
      <c r="HHS55" s="578"/>
      <c r="HHT55" s="578"/>
      <c r="HHU55" s="578"/>
      <c r="HHV55" s="578"/>
      <c r="HHW55" s="578"/>
      <c r="HHX55" s="578"/>
      <c r="HHY55" s="578"/>
      <c r="HHZ55" s="578"/>
      <c r="HIA55" s="578"/>
      <c r="HIB55" s="578"/>
      <c r="HIC55" s="578"/>
      <c r="HID55" s="578"/>
      <c r="HIE55" s="578"/>
      <c r="HIF55" s="578"/>
      <c r="HIG55" s="578"/>
      <c r="HIH55" s="578"/>
      <c r="HII55" s="578"/>
      <c r="HIJ55" s="578"/>
      <c r="HIK55" s="578"/>
      <c r="HIL55" s="578"/>
      <c r="HIM55" s="578"/>
      <c r="HIN55" s="578"/>
      <c r="HIO55" s="578"/>
      <c r="HIP55" s="578"/>
      <c r="HIQ55" s="578"/>
      <c r="HIR55" s="578"/>
      <c r="HIS55" s="578"/>
      <c r="HIT55" s="578"/>
      <c r="HIU55" s="578"/>
      <c r="HIV55" s="578"/>
      <c r="HIW55" s="578"/>
      <c r="HIX55" s="578"/>
      <c r="HIY55" s="578"/>
      <c r="HIZ55" s="578"/>
      <c r="HJA55" s="578"/>
      <c r="HJB55" s="578"/>
      <c r="HJC55" s="578"/>
      <c r="HJD55" s="578"/>
      <c r="HJE55" s="578"/>
      <c r="HJF55" s="578"/>
      <c r="HJG55" s="578"/>
      <c r="HJH55" s="578"/>
      <c r="HJI55" s="578"/>
      <c r="HJJ55" s="578"/>
      <c r="HJK55" s="578"/>
      <c r="HJL55" s="578"/>
      <c r="HJM55" s="578"/>
      <c r="HJN55" s="578"/>
      <c r="HJO55" s="578"/>
      <c r="HJP55" s="578"/>
      <c r="HJQ55" s="578"/>
      <c r="HJR55" s="578"/>
      <c r="HJS55" s="578"/>
      <c r="HJT55" s="578"/>
      <c r="HJU55" s="578"/>
      <c r="HJV55" s="578"/>
      <c r="HJW55" s="578"/>
      <c r="HJX55" s="578"/>
      <c r="HJY55" s="578"/>
      <c r="HJZ55" s="578"/>
      <c r="HKA55" s="578"/>
      <c r="HKB55" s="578"/>
      <c r="HKC55" s="578"/>
      <c r="HKD55" s="578"/>
      <c r="HKE55" s="578"/>
      <c r="HKF55" s="578"/>
      <c r="HKG55" s="578"/>
      <c r="HKH55" s="578"/>
      <c r="HKI55" s="578"/>
      <c r="HKJ55" s="578"/>
      <c r="HKK55" s="578"/>
      <c r="HKL55" s="578"/>
      <c r="HKM55" s="578"/>
      <c r="HKN55" s="578"/>
      <c r="HKO55" s="578"/>
      <c r="HKP55" s="578"/>
      <c r="HKQ55" s="578"/>
      <c r="HKR55" s="578"/>
      <c r="HKS55" s="578"/>
      <c r="HKT55" s="578"/>
      <c r="HKU55" s="578"/>
      <c r="HKV55" s="578"/>
      <c r="HKW55" s="578"/>
      <c r="HKX55" s="578"/>
      <c r="HKY55" s="578"/>
      <c r="HKZ55" s="578"/>
      <c r="HLA55" s="578"/>
      <c r="HLB55" s="578"/>
      <c r="HLC55" s="578"/>
      <c r="HLD55" s="578"/>
      <c r="HLE55" s="578"/>
      <c r="HLF55" s="578"/>
      <c r="HLG55" s="578"/>
      <c r="HLH55" s="578"/>
      <c r="HLI55" s="578"/>
      <c r="HLJ55" s="578"/>
      <c r="HLK55" s="578"/>
      <c r="HLL55" s="578"/>
      <c r="HLM55" s="578"/>
      <c r="HLN55" s="578"/>
      <c r="HLO55" s="578"/>
      <c r="HLP55" s="578"/>
      <c r="HLQ55" s="578"/>
      <c r="HLR55" s="578"/>
      <c r="HLS55" s="578"/>
      <c r="HLT55" s="578"/>
      <c r="HLU55" s="578"/>
      <c r="HLV55" s="578"/>
      <c r="HLW55" s="578"/>
      <c r="HLX55" s="578"/>
      <c r="HLY55" s="578"/>
      <c r="HLZ55" s="578"/>
      <c r="HMA55" s="578"/>
      <c r="HMB55" s="578"/>
      <c r="HMC55" s="578"/>
      <c r="HMD55" s="578"/>
      <c r="HME55" s="578"/>
      <c r="HMF55" s="578"/>
      <c r="HMG55" s="578"/>
      <c r="HMH55" s="578"/>
      <c r="HMI55" s="578"/>
      <c r="HMJ55" s="578"/>
      <c r="HMK55" s="578"/>
      <c r="HML55" s="578"/>
      <c r="HMM55" s="578"/>
      <c r="HMN55" s="578"/>
      <c r="HMO55" s="578"/>
      <c r="HMP55" s="578"/>
      <c r="HMQ55" s="578"/>
      <c r="HMR55" s="578"/>
      <c r="HMS55" s="578"/>
      <c r="HMT55" s="578"/>
      <c r="HMU55" s="578"/>
      <c r="HMV55" s="578"/>
      <c r="HMW55" s="578"/>
      <c r="HMX55" s="578"/>
      <c r="HMY55" s="578"/>
      <c r="HMZ55" s="578"/>
      <c r="HNA55" s="578"/>
      <c r="HNB55" s="578"/>
      <c r="HNC55" s="578"/>
      <c r="HND55" s="578"/>
      <c r="HNE55" s="578"/>
      <c r="HNF55" s="578"/>
      <c r="HNG55" s="578"/>
      <c r="HNH55" s="578"/>
      <c r="HNI55" s="578"/>
      <c r="HNJ55" s="578"/>
      <c r="HNK55" s="578"/>
      <c r="HNL55" s="578"/>
      <c r="HNM55" s="578"/>
      <c r="HNN55" s="578"/>
      <c r="HNO55" s="578"/>
      <c r="HNP55" s="578"/>
      <c r="HNQ55" s="578"/>
      <c r="HNR55" s="578"/>
      <c r="HNS55" s="578"/>
      <c r="HNT55" s="578"/>
      <c r="HNU55" s="578"/>
      <c r="HNV55" s="578"/>
      <c r="HNW55" s="578"/>
      <c r="HNX55" s="578"/>
      <c r="HNY55" s="578"/>
      <c r="HNZ55" s="578"/>
      <c r="HOA55" s="578"/>
      <c r="HOB55" s="578"/>
      <c r="HOC55" s="578"/>
      <c r="HOD55" s="578"/>
      <c r="HOE55" s="578"/>
      <c r="HOF55" s="578"/>
      <c r="HOG55" s="578"/>
      <c r="HOH55" s="578"/>
      <c r="HOI55" s="578"/>
      <c r="HOJ55" s="578"/>
      <c r="HOK55" s="578"/>
      <c r="HOL55" s="578"/>
      <c r="HOM55" s="578"/>
      <c r="HON55" s="578"/>
      <c r="HOO55" s="578"/>
      <c r="HOP55" s="578"/>
      <c r="HOQ55" s="578"/>
      <c r="HOR55" s="578"/>
      <c r="HOS55" s="578"/>
      <c r="HOT55" s="578"/>
      <c r="HOU55" s="578"/>
      <c r="HOV55" s="578"/>
      <c r="HOW55" s="578"/>
      <c r="HOX55" s="578"/>
      <c r="HOY55" s="578"/>
      <c r="HOZ55" s="578"/>
      <c r="HPA55" s="578"/>
      <c r="HPB55" s="578"/>
      <c r="HPC55" s="578"/>
      <c r="HPD55" s="578"/>
      <c r="HPE55" s="578"/>
      <c r="HPF55" s="578"/>
      <c r="HPG55" s="578"/>
      <c r="HPH55" s="578"/>
      <c r="HPI55" s="578"/>
      <c r="HPJ55" s="578"/>
      <c r="HPK55" s="578"/>
      <c r="HPL55" s="578"/>
      <c r="HPM55" s="578"/>
      <c r="HPN55" s="578"/>
      <c r="HPO55" s="578"/>
      <c r="HPP55" s="578"/>
      <c r="HPQ55" s="578"/>
      <c r="HPR55" s="578"/>
      <c r="HPS55" s="578"/>
      <c r="HPT55" s="578"/>
      <c r="HPU55" s="578"/>
      <c r="HPV55" s="578"/>
      <c r="HPW55" s="578"/>
      <c r="HPX55" s="578"/>
      <c r="HPY55" s="578"/>
      <c r="HPZ55" s="578"/>
      <c r="HQA55" s="578"/>
      <c r="HQB55" s="578"/>
      <c r="HQC55" s="578"/>
      <c r="HQD55" s="578"/>
      <c r="HQE55" s="578"/>
      <c r="HQF55" s="578"/>
      <c r="HQG55" s="578"/>
      <c r="HQH55" s="578"/>
      <c r="HQI55" s="578"/>
      <c r="HQJ55" s="578"/>
      <c r="HQK55" s="578"/>
      <c r="HQL55" s="578"/>
      <c r="HQM55" s="578"/>
      <c r="HQN55" s="578"/>
      <c r="HQO55" s="578"/>
      <c r="HQP55" s="578"/>
      <c r="HQQ55" s="578"/>
      <c r="HQR55" s="578"/>
      <c r="HQS55" s="578"/>
      <c r="HQT55" s="578"/>
      <c r="HQU55" s="578"/>
      <c r="HQV55" s="578"/>
      <c r="HQW55" s="578"/>
      <c r="HQX55" s="578"/>
      <c r="HQY55" s="578"/>
      <c r="HQZ55" s="578"/>
      <c r="HRA55" s="578"/>
      <c r="HRB55" s="578"/>
      <c r="HRC55" s="578"/>
      <c r="HRD55" s="578"/>
      <c r="HRE55" s="578"/>
      <c r="HRF55" s="578"/>
      <c r="HRG55" s="578"/>
      <c r="HRH55" s="578"/>
      <c r="HRI55" s="578"/>
      <c r="HRJ55" s="578"/>
      <c r="HRK55" s="578"/>
      <c r="HRL55" s="578"/>
      <c r="HRM55" s="578"/>
      <c r="HRN55" s="578"/>
      <c r="HRO55" s="578"/>
      <c r="HRP55" s="578"/>
      <c r="HRQ55" s="578"/>
      <c r="HRR55" s="578"/>
      <c r="HRS55" s="578"/>
      <c r="HRT55" s="578"/>
      <c r="HRU55" s="578"/>
      <c r="HRV55" s="578"/>
      <c r="HRW55" s="578"/>
      <c r="HRX55" s="578"/>
      <c r="HRY55" s="578"/>
      <c r="HRZ55" s="578"/>
      <c r="HSA55" s="578"/>
      <c r="HSB55" s="578"/>
      <c r="HSC55" s="578"/>
      <c r="HSD55" s="578"/>
      <c r="HSE55" s="578"/>
      <c r="HSF55" s="578"/>
      <c r="HSG55" s="578"/>
      <c r="HSH55" s="578"/>
      <c r="HSI55" s="578"/>
      <c r="HSJ55" s="578"/>
      <c r="HSK55" s="578"/>
      <c r="HSL55" s="578"/>
      <c r="HSM55" s="578"/>
      <c r="HSN55" s="578"/>
      <c r="HSO55" s="578"/>
      <c r="HSP55" s="578"/>
      <c r="HSQ55" s="578"/>
      <c r="HSR55" s="578"/>
      <c r="HSS55" s="578"/>
      <c r="HST55" s="578"/>
      <c r="HSU55" s="578"/>
      <c r="HSV55" s="578"/>
      <c r="HSW55" s="578"/>
      <c r="HSX55" s="578"/>
      <c r="HSY55" s="578"/>
      <c r="HSZ55" s="578"/>
      <c r="HTA55" s="578"/>
      <c r="HTB55" s="578"/>
      <c r="HTC55" s="578"/>
      <c r="HTD55" s="578"/>
      <c r="HTE55" s="578"/>
      <c r="HTF55" s="578"/>
      <c r="HTG55" s="578"/>
      <c r="HTH55" s="578"/>
      <c r="HTI55" s="578"/>
      <c r="HTJ55" s="578"/>
      <c r="HTK55" s="578"/>
      <c r="HTL55" s="578"/>
      <c r="HTM55" s="578"/>
      <c r="HTN55" s="578"/>
      <c r="HTO55" s="578"/>
      <c r="HTP55" s="578"/>
      <c r="HTQ55" s="578"/>
      <c r="HTR55" s="578"/>
      <c r="HTS55" s="578"/>
      <c r="HTT55" s="578"/>
      <c r="HTU55" s="578"/>
      <c r="HTV55" s="578"/>
      <c r="HTW55" s="578"/>
      <c r="HTX55" s="578"/>
      <c r="HTY55" s="578"/>
      <c r="HTZ55" s="578"/>
      <c r="HUA55" s="578"/>
      <c r="HUB55" s="578"/>
      <c r="HUC55" s="578"/>
      <c r="HUD55" s="578"/>
      <c r="HUE55" s="578"/>
      <c r="HUF55" s="578"/>
      <c r="HUG55" s="578"/>
      <c r="HUH55" s="578"/>
      <c r="HUI55" s="578"/>
      <c r="HUJ55" s="578"/>
      <c r="HUK55" s="578"/>
      <c r="HUL55" s="578"/>
      <c r="HUM55" s="578"/>
      <c r="HUN55" s="578"/>
      <c r="HUO55" s="578"/>
      <c r="HUP55" s="578"/>
      <c r="HUQ55" s="578"/>
      <c r="HUR55" s="578"/>
      <c r="HUS55" s="578"/>
      <c r="HUT55" s="578"/>
      <c r="HUU55" s="578"/>
      <c r="HUV55" s="578"/>
      <c r="HUW55" s="578"/>
      <c r="HUX55" s="578"/>
      <c r="HUY55" s="578"/>
      <c r="HUZ55" s="578"/>
      <c r="HVA55" s="578"/>
      <c r="HVB55" s="578"/>
      <c r="HVC55" s="578"/>
      <c r="HVD55" s="578"/>
      <c r="HVE55" s="578"/>
      <c r="HVF55" s="578"/>
      <c r="HVG55" s="578"/>
      <c r="HVH55" s="578"/>
      <c r="HVI55" s="578"/>
      <c r="HVJ55" s="578"/>
      <c r="HVK55" s="578"/>
      <c r="HVL55" s="578"/>
      <c r="HVM55" s="578"/>
      <c r="HVN55" s="578"/>
      <c r="HVO55" s="578"/>
      <c r="HVP55" s="578"/>
      <c r="HVQ55" s="578"/>
      <c r="HVR55" s="578"/>
      <c r="HVS55" s="578"/>
      <c r="HVT55" s="578"/>
      <c r="HVU55" s="578"/>
      <c r="HVV55" s="578"/>
      <c r="HVW55" s="578"/>
      <c r="HVX55" s="578"/>
      <c r="HVY55" s="578"/>
      <c r="HVZ55" s="578"/>
      <c r="HWA55" s="578"/>
      <c r="HWB55" s="578"/>
      <c r="HWC55" s="578"/>
      <c r="HWD55" s="578"/>
      <c r="HWE55" s="578"/>
      <c r="HWF55" s="578"/>
      <c r="HWG55" s="578"/>
      <c r="HWH55" s="578"/>
      <c r="HWI55" s="578"/>
      <c r="HWJ55" s="578"/>
      <c r="HWK55" s="578"/>
      <c r="HWL55" s="578"/>
      <c r="HWM55" s="578"/>
      <c r="HWN55" s="578"/>
      <c r="HWO55" s="578"/>
      <c r="HWP55" s="578"/>
      <c r="HWQ55" s="578"/>
      <c r="HWR55" s="578"/>
      <c r="HWS55" s="578"/>
      <c r="HWT55" s="578"/>
      <c r="HWU55" s="578"/>
      <c r="HWV55" s="578"/>
      <c r="HWW55" s="578"/>
      <c r="HWX55" s="578"/>
      <c r="HWY55" s="578"/>
      <c r="HWZ55" s="578"/>
      <c r="HXA55" s="578"/>
      <c r="HXB55" s="578"/>
      <c r="HXC55" s="578"/>
      <c r="HXD55" s="578"/>
      <c r="HXE55" s="578"/>
      <c r="HXF55" s="578"/>
      <c r="HXG55" s="578"/>
      <c r="HXH55" s="578"/>
      <c r="HXI55" s="578"/>
      <c r="HXJ55" s="578"/>
      <c r="HXK55" s="578"/>
      <c r="HXL55" s="578"/>
      <c r="HXM55" s="578"/>
      <c r="HXN55" s="578"/>
      <c r="HXO55" s="578"/>
      <c r="HXP55" s="578"/>
      <c r="HXQ55" s="578"/>
      <c r="HXR55" s="578"/>
      <c r="HXS55" s="578"/>
      <c r="HXT55" s="578"/>
      <c r="HXU55" s="578"/>
      <c r="HXV55" s="578"/>
      <c r="HXW55" s="578"/>
      <c r="HXX55" s="578"/>
      <c r="HXY55" s="578"/>
      <c r="HXZ55" s="578"/>
      <c r="HYA55" s="578"/>
      <c r="HYB55" s="578"/>
      <c r="HYC55" s="578"/>
      <c r="HYD55" s="578"/>
      <c r="HYE55" s="578"/>
      <c r="HYF55" s="578"/>
      <c r="HYG55" s="578"/>
      <c r="HYH55" s="578"/>
      <c r="HYI55" s="578"/>
      <c r="HYJ55" s="578"/>
      <c r="HYK55" s="578"/>
      <c r="HYL55" s="578"/>
      <c r="HYM55" s="578"/>
      <c r="HYN55" s="578"/>
      <c r="HYO55" s="578"/>
      <c r="HYP55" s="578"/>
      <c r="HYQ55" s="578"/>
      <c r="HYR55" s="578"/>
      <c r="HYS55" s="578"/>
      <c r="HYT55" s="578"/>
      <c r="HYU55" s="578"/>
      <c r="HYV55" s="578"/>
      <c r="HYW55" s="578"/>
      <c r="HYX55" s="578"/>
      <c r="HYY55" s="578"/>
      <c r="HYZ55" s="578"/>
      <c r="HZA55" s="578"/>
      <c r="HZB55" s="578"/>
      <c r="HZC55" s="578"/>
      <c r="HZD55" s="578"/>
      <c r="HZE55" s="578"/>
      <c r="HZF55" s="578"/>
      <c r="HZG55" s="578"/>
      <c r="HZH55" s="578"/>
      <c r="HZI55" s="578"/>
      <c r="HZJ55" s="578"/>
      <c r="HZK55" s="578"/>
      <c r="HZL55" s="578"/>
      <c r="HZM55" s="578"/>
      <c r="HZN55" s="578"/>
      <c r="HZO55" s="578"/>
      <c r="HZP55" s="578"/>
      <c r="HZQ55" s="578"/>
      <c r="HZR55" s="578"/>
      <c r="HZS55" s="578"/>
      <c r="HZT55" s="578"/>
      <c r="HZU55" s="578"/>
      <c r="HZV55" s="578"/>
      <c r="HZW55" s="578"/>
      <c r="HZX55" s="578"/>
      <c r="HZY55" s="578"/>
      <c r="HZZ55" s="578"/>
      <c r="IAA55" s="578"/>
      <c r="IAB55" s="578"/>
      <c r="IAC55" s="578"/>
      <c r="IAD55" s="578"/>
      <c r="IAE55" s="578"/>
      <c r="IAF55" s="578"/>
      <c r="IAG55" s="578"/>
      <c r="IAH55" s="578"/>
      <c r="IAI55" s="578"/>
      <c r="IAJ55" s="578"/>
      <c r="IAK55" s="578"/>
      <c r="IAL55" s="578"/>
      <c r="IAM55" s="578"/>
      <c r="IAN55" s="578"/>
      <c r="IAO55" s="578"/>
      <c r="IAP55" s="578"/>
      <c r="IAQ55" s="578"/>
      <c r="IAR55" s="578"/>
      <c r="IAS55" s="578"/>
      <c r="IAT55" s="578"/>
      <c r="IAU55" s="578"/>
      <c r="IAV55" s="578"/>
      <c r="IAW55" s="578"/>
      <c r="IAX55" s="578"/>
      <c r="IAY55" s="578"/>
      <c r="IAZ55" s="578"/>
      <c r="IBA55" s="578"/>
      <c r="IBB55" s="578"/>
      <c r="IBC55" s="578"/>
      <c r="IBD55" s="578"/>
      <c r="IBE55" s="578"/>
      <c r="IBF55" s="578"/>
      <c r="IBG55" s="578"/>
      <c r="IBH55" s="578"/>
      <c r="IBI55" s="578"/>
      <c r="IBJ55" s="578"/>
      <c r="IBK55" s="578"/>
      <c r="IBL55" s="578"/>
      <c r="IBM55" s="578"/>
      <c r="IBN55" s="578"/>
      <c r="IBO55" s="578"/>
      <c r="IBP55" s="578"/>
      <c r="IBQ55" s="578"/>
      <c r="IBR55" s="578"/>
      <c r="IBS55" s="578"/>
      <c r="IBT55" s="578"/>
      <c r="IBU55" s="578"/>
      <c r="IBV55" s="578"/>
      <c r="IBW55" s="578"/>
      <c r="IBX55" s="578"/>
      <c r="IBY55" s="578"/>
      <c r="IBZ55" s="578"/>
      <c r="ICA55" s="578"/>
      <c r="ICB55" s="578"/>
      <c r="ICC55" s="578"/>
      <c r="ICD55" s="578"/>
      <c r="ICE55" s="578"/>
      <c r="ICF55" s="578"/>
      <c r="ICG55" s="578"/>
      <c r="ICH55" s="578"/>
      <c r="ICI55" s="578"/>
      <c r="ICJ55" s="578"/>
      <c r="ICK55" s="578"/>
      <c r="ICL55" s="578"/>
      <c r="ICM55" s="578"/>
      <c r="ICN55" s="578"/>
      <c r="ICO55" s="578"/>
      <c r="ICP55" s="578"/>
      <c r="ICQ55" s="578"/>
      <c r="ICR55" s="578"/>
      <c r="ICS55" s="578"/>
      <c r="ICT55" s="578"/>
      <c r="ICU55" s="578"/>
      <c r="ICV55" s="578"/>
      <c r="ICW55" s="578"/>
      <c r="ICX55" s="578"/>
      <c r="ICY55" s="578"/>
      <c r="ICZ55" s="578"/>
      <c r="IDA55" s="578"/>
      <c r="IDB55" s="578"/>
      <c r="IDC55" s="578"/>
      <c r="IDD55" s="578"/>
      <c r="IDE55" s="578"/>
      <c r="IDF55" s="578"/>
      <c r="IDG55" s="578"/>
      <c r="IDH55" s="578"/>
      <c r="IDI55" s="578"/>
      <c r="IDJ55" s="578"/>
      <c r="IDK55" s="578"/>
      <c r="IDL55" s="578"/>
      <c r="IDM55" s="578"/>
      <c r="IDN55" s="578"/>
      <c r="IDO55" s="578"/>
      <c r="IDP55" s="578"/>
      <c r="IDQ55" s="578"/>
      <c r="IDR55" s="578"/>
      <c r="IDS55" s="578"/>
      <c r="IDT55" s="578"/>
      <c r="IDU55" s="578"/>
      <c r="IDV55" s="578"/>
      <c r="IDW55" s="578"/>
      <c r="IDX55" s="578"/>
      <c r="IDY55" s="578"/>
      <c r="IDZ55" s="578"/>
      <c r="IEA55" s="578"/>
      <c r="IEB55" s="578"/>
      <c r="IEC55" s="578"/>
      <c r="IED55" s="578"/>
      <c r="IEE55" s="578"/>
      <c r="IEF55" s="578"/>
      <c r="IEG55" s="578"/>
      <c r="IEH55" s="578"/>
      <c r="IEI55" s="578"/>
      <c r="IEJ55" s="578"/>
      <c r="IEK55" s="578"/>
      <c r="IEL55" s="578"/>
      <c r="IEM55" s="578"/>
      <c r="IEN55" s="578"/>
      <c r="IEO55" s="578"/>
      <c r="IEP55" s="578"/>
      <c r="IEQ55" s="578"/>
      <c r="IER55" s="578"/>
      <c r="IES55" s="578"/>
      <c r="IET55" s="578"/>
      <c r="IEU55" s="578"/>
      <c r="IEV55" s="578"/>
      <c r="IEW55" s="578"/>
      <c r="IEX55" s="578"/>
      <c r="IEY55" s="578"/>
      <c r="IEZ55" s="578"/>
      <c r="IFA55" s="578"/>
      <c r="IFB55" s="578"/>
      <c r="IFC55" s="578"/>
      <c r="IFD55" s="578"/>
      <c r="IFE55" s="578"/>
      <c r="IFF55" s="578"/>
      <c r="IFG55" s="578"/>
      <c r="IFH55" s="578"/>
      <c r="IFI55" s="578"/>
      <c r="IFJ55" s="578"/>
      <c r="IFK55" s="578"/>
      <c r="IFL55" s="578"/>
      <c r="IFM55" s="578"/>
      <c r="IFN55" s="578"/>
      <c r="IFO55" s="578"/>
      <c r="IFP55" s="578"/>
      <c r="IFQ55" s="578"/>
      <c r="IFR55" s="578"/>
      <c r="IFS55" s="578"/>
      <c r="IFT55" s="578"/>
      <c r="IFU55" s="578"/>
      <c r="IFV55" s="578"/>
      <c r="IFW55" s="578"/>
      <c r="IFX55" s="578"/>
      <c r="IFY55" s="578"/>
      <c r="IFZ55" s="578"/>
      <c r="IGA55" s="578"/>
      <c r="IGB55" s="578"/>
      <c r="IGC55" s="578"/>
      <c r="IGD55" s="578"/>
      <c r="IGE55" s="578"/>
      <c r="IGF55" s="578"/>
      <c r="IGG55" s="578"/>
      <c r="IGH55" s="578"/>
      <c r="IGI55" s="578"/>
      <c r="IGJ55" s="578"/>
      <c r="IGK55" s="578"/>
      <c r="IGL55" s="578"/>
      <c r="IGM55" s="578"/>
      <c r="IGN55" s="578"/>
      <c r="IGO55" s="578"/>
      <c r="IGP55" s="578"/>
      <c r="IGQ55" s="578"/>
      <c r="IGR55" s="578"/>
      <c r="IGS55" s="578"/>
      <c r="IGT55" s="578"/>
      <c r="IGU55" s="578"/>
      <c r="IGV55" s="578"/>
      <c r="IGW55" s="578"/>
      <c r="IGX55" s="578"/>
      <c r="IGY55" s="578"/>
      <c r="IGZ55" s="578"/>
      <c r="IHA55" s="578"/>
      <c r="IHB55" s="578"/>
      <c r="IHC55" s="578"/>
      <c r="IHD55" s="578"/>
      <c r="IHE55" s="578"/>
      <c r="IHF55" s="578"/>
      <c r="IHG55" s="578"/>
      <c r="IHH55" s="578"/>
      <c r="IHI55" s="578"/>
      <c r="IHJ55" s="578"/>
      <c r="IHK55" s="578"/>
      <c r="IHL55" s="578"/>
      <c r="IHM55" s="578"/>
      <c r="IHN55" s="578"/>
      <c r="IHO55" s="578"/>
      <c r="IHP55" s="578"/>
      <c r="IHQ55" s="578"/>
      <c r="IHR55" s="578"/>
      <c r="IHS55" s="578"/>
      <c r="IHT55" s="578"/>
      <c r="IHU55" s="578"/>
      <c r="IHV55" s="578"/>
      <c r="IHW55" s="578"/>
      <c r="IHX55" s="578"/>
      <c r="IHY55" s="578"/>
      <c r="IHZ55" s="578"/>
      <c r="IIA55" s="578"/>
      <c r="IIB55" s="578"/>
      <c r="IIC55" s="578"/>
      <c r="IID55" s="578"/>
      <c r="IIE55" s="578"/>
      <c r="IIF55" s="578"/>
      <c r="IIG55" s="578"/>
      <c r="IIH55" s="578"/>
      <c r="III55" s="578"/>
      <c r="IIJ55" s="578"/>
      <c r="IIK55" s="578"/>
      <c r="IIL55" s="578"/>
      <c r="IIM55" s="578"/>
      <c r="IIN55" s="578"/>
      <c r="IIO55" s="578"/>
      <c r="IIP55" s="578"/>
      <c r="IIQ55" s="578"/>
      <c r="IIR55" s="578"/>
      <c r="IIS55" s="578"/>
      <c r="IIT55" s="578"/>
      <c r="IIU55" s="578"/>
      <c r="IIV55" s="578"/>
      <c r="IIW55" s="578"/>
      <c r="IIX55" s="578"/>
      <c r="IIY55" s="578"/>
      <c r="IIZ55" s="578"/>
      <c r="IJA55" s="578"/>
      <c r="IJB55" s="578"/>
      <c r="IJC55" s="578"/>
      <c r="IJD55" s="578"/>
      <c r="IJE55" s="578"/>
      <c r="IJF55" s="578"/>
      <c r="IJG55" s="578"/>
      <c r="IJH55" s="578"/>
      <c r="IJI55" s="578"/>
      <c r="IJJ55" s="578"/>
      <c r="IJK55" s="578"/>
      <c r="IJL55" s="578"/>
      <c r="IJM55" s="578"/>
      <c r="IJN55" s="578"/>
      <c r="IJO55" s="578"/>
      <c r="IJP55" s="578"/>
      <c r="IJQ55" s="578"/>
      <c r="IJR55" s="578"/>
      <c r="IJS55" s="578"/>
      <c r="IJT55" s="578"/>
      <c r="IJU55" s="578"/>
      <c r="IJV55" s="578"/>
      <c r="IJW55" s="578"/>
      <c r="IJX55" s="578"/>
      <c r="IJY55" s="578"/>
      <c r="IJZ55" s="578"/>
      <c r="IKA55" s="578"/>
      <c r="IKB55" s="578"/>
      <c r="IKC55" s="578"/>
      <c r="IKD55" s="578"/>
      <c r="IKE55" s="578"/>
      <c r="IKF55" s="578"/>
      <c r="IKG55" s="578"/>
      <c r="IKH55" s="578"/>
      <c r="IKI55" s="578"/>
      <c r="IKJ55" s="578"/>
      <c r="IKK55" s="578"/>
      <c r="IKL55" s="578"/>
      <c r="IKM55" s="578"/>
      <c r="IKN55" s="578"/>
      <c r="IKO55" s="578"/>
      <c r="IKP55" s="578"/>
      <c r="IKQ55" s="578"/>
      <c r="IKR55" s="578"/>
      <c r="IKS55" s="578"/>
      <c r="IKT55" s="578"/>
      <c r="IKU55" s="578"/>
      <c r="IKV55" s="578"/>
      <c r="IKW55" s="578"/>
      <c r="IKX55" s="578"/>
      <c r="IKY55" s="578"/>
      <c r="IKZ55" s="578"/>
      <c r="ILA55" s="578"/>
      <c r="ILB55" s="578"/>
      <c r="ILC55" s="578"/>
      <c r="ILD55" s="578"/>
      <c r="ILE55" s="578"/>
      <c r="ILF55" s="578"/>
      <c r="ILG55" s="578"/>
      <c r="ILH55" s="578"/>
      <c r="ILI55" s="578"/>
      <c r="ILJ55" s="578"/>
      <c r="ILK55" s="578"/>
      <c r="ILL55" s="578"/>
      <c r="ILM55" s="578"/>
      <c r="ILN55" s="578"/>
      <c r="ILO55" s="578"/>
      <c r="ILP55" s="578"/>
      <c r="ILQ55" s="578"/>
      <c r="ILR55" s="578"/>
      <c r="ILS55" s="578"/>
      <c r="ILT55" s="578"/>
      <c r="ILU55" s="578"/>
      <c r="ILV55" s="578"/>
      <c r="ILW55" s="578"/>
      <c r="ILX55" s="578"/>
      <c r="ILY55" s="578"/>
      <c r="ILZ55" s="578"/>
      <c r="IMA55" s="578"/>
      <c r="IMB55" s="578"/>
      <c r="IMC55" s="578"/>
      <c r="IMD55" s="578"/>
      <c r="IME55" s="578"/>
      <c r="IMF55" s="578"/>
      <c r="IMG55" s="578"/>
      <c r="IMH55" s="578"/>
      <c r="IMI55" s="578"/>
      <c r="IMJ55" s="578"/>
      <c r="IMK55" s="578"/>
      <c r="IML55" s="578"/>
      <c r="IMM55" s="578"/>
      <c r="IMN55" s="578"/>
      <c r="IMO55" s="578"/>
      <c r="IMP55" s="578"/>
      <c r="IMQ55" s="578"/>
      <c r="IMR55" s="578"/>
      <c r="IMS55" s="578"/>
      <c r="IMT55" s="578"/>
      <c r="IMU55" s="578"/>
      <c r="IMV55" s="578"/>
      <c r="IMW55" s="578"/>
      <c r="IMX55" s="578"/>
      <c r="IMY55" s="578"/>
      <c r="IMZ55" s="578"/>
      <c r="INA55" s="578"/>
      <c r="INB55" s="578"/>
      <c r="INC55" s="578"/>
      <c r="IND55" s="578"/>
      <c r="INE55" s="578"/>
      <c r="INF55" s="578"/>
      <c r="ING55" s="578"/>
      <c r="INH55" s="578"/>
      <c r="INI55" s="578"/>
      <c r="INJ55" s="578"/>
      <c r="INK55" s="578"/>
      <c r="INL55" s="578"/>
      <c r="INM55" s="578"/>
      <c r="INN55" s="578"/>
      <c r="INO55" s="578"/>
      <c r="INP55" s="578"/>
      <c r="INQ55" s="578"/>
      <c r="INR55" s="578"/>
      <c r="INS55" s="578"/>
      <c r="INT55" s="578"/>
      <c r="INU55" s="578"/>
      <c r="INV55" s="578"/>
      <c r="INW55" s="578"/>
      <c r="INX55" s="578"/>
      <c r="INY55" s="578"/>
      <c r="INZ55" s="578"/>
      <c r="IOA55" s="578"/>
      <c r="IOB55" s="578"/>
      <c r="IOC55" s="578"/>
      <c r="IOD55" s="578"/>
      <c r="IOE55" s="578"/>
      <c r="IOF55" s="578"/>
      <c r="IOG55" s="578"/>
      <c r="IOH55" s="578"/>
      <c r="IOI55" s="578"/>
      <c r="IOJ55" s="578"/>
      <c r="IOK55" s="578"/>
      <c r="IOL55" s="578"/>
      <c r="IOM55" s="578"/>
      <c r="ION55" s="578"/>
      <c r="IOO55" s="578"/>
      <c r="IOP55" s="578"/>
      <c r="IOQ55" s="578"/>
      <c r="IOR55" s="578"/>
      <c r="IOS55" s="578"/>
      <c r="IOT55" s="578"/>
      <c r="IOU55" s="578"/>
      <c r="IOV55" s="578"/>
      <c r="IOW55" s="578"/>
      <c r="IOX55" s="578"/>
      <c r="IOY55" s="578"/>
      <c r="IOZ55" s="578"/>
      <c r="IPA55" s="578"/>
      <c r="IPB55" s="578"/>
      <c r="IPC55" s="578"/>
      <c r="IPD55" s="578"/>
      <c r="IPE55" s="578"/>
      <c r="IPF55" s="578"/>
      <c r="IPG55" s="578"/>
      <c r="IPH55" s="578"/>
      <c r="IPI55" s="578"/>
      <c r="IPJ55" s="578"/>
      <c r="IPK55" s="578"/>
      <c r="IPL55" s="578"/>
      <c r="IPM55" s="578"/>
      <c r="IPN55" s="578"/>
      <c r="IPO55" s="578"/>
      <c r="IPP55" s="578"/>
      <c r="IPQ55" s="578"/>
      <c r="IPR55" s="578"/>
      <c r="IPS55" s="578"/>
      <c r="IPT55" s="578"/>
      <c r="IPU55" s="578"/>
      <c r="IPV55" s="578"/>
      <c r="IPW55" s="578"/>
      <c r="IPX55" s="578"/>
      <c r="IPY55" s="578"/>
      <c r="IPZ55" s="578"/>
      <c r="IQA55" s="578"/>
      <c r="IQB55" s="578"/>
      <c r="IQC55" s="578"/>
      <c r="IQD55" s="578"/>
      <c r="IQE55" s="578"/>
      <c r="IQF55" s="578"/>
      <c r="IQG55" s="578"/>
      <c r="IQH55" s="578"/>
      <c r="IQI55" s="578"/>
      <c r="IQJ55" s="578"/>
      <c r="IQK55" s="578"/>
      <c r="IQL55" s="578"/>
      <c r="IQM55" s="578"/>
      <c r="IQN55" s="578"/>
      <c r="IQO55" s="578"/>
      <c r="IQP55" s="578"/>
      <c r="IQQ55" s="578"/>
      <c r="IQR55" s="578"/>
      <c r="IQS55" s="578"/>
      <c r="IQT55" s="578"/>
      <c r="IQU55" s="578"/>
      <c r="IQV55" s="578"/>
      <c r="IQW55" s="578"/>
      <c r="IQX55" s="578"/>
      <c r="IQY55" s="578"/>
      <c r="IQZ55" s="578"/>
      <c r="IRA55" s="578"/>
      <c r="IRB55" s="578"/>
      <c r="IRC55" s="578"/>
      <c r="IRD55" s="578"/>
      <c r="IRE55" s="578"/>
      <c r="IRF55" s="578"/>
      <c r="IRG55" s="578"/>
      <c r="IRH55" s="578"/>
      <c r="IRI55" s="578"/>
      <c r="IRJ55" s="578"/>
      <c r="IRK55" s="578"/>
      <c r="IRL55" s="578"/>
      <c r="IRM55" s="578"/>
      <c r="IRN55" s="578"/>
      <c r="IRO55" s="578"/>
      <c r="IRP55" s="578"/>
      <c r="IRQ55" s="578"/>
      <c r="IRR55" s="578"/>
      <c r="IRS55" s="578"/>
      <c r="IRT55" s="578"/>
      <c r="IRU55" s="578"/>
      <c r="IRV55" s="578"/>
      <c r="IRW55" s="578"/>
      <c r="IRX55" s="578"/>
      <c r="IRY55" s="578"/>
      <c r="IRZ55" s="578"/>
      <c r="ISA55" s="578"/>
      <c r="ISB55" s="578"/>
      <c r="ISC55" s="578"/>
      <c r="ISD55" s="578"/>
      <c r="ISE55" s="578"/>
      <c r="ISF55" s="578"/>
      <c r="ISG55" s="578"/>
      <c r="ISH55" s="578"/>
      <c r="ISI55" s="578"/>
      <c r="ISJ55" s="578"/>
      <c r="ISK55" s="578"/>
      <c r="ISL55" s="578"/>
      <c r="ISM55" s="578"/>
      <c r="ISN55" s="578"/>
      <c r="ISO55" s="578"/>
      <c r="ISP55" s="578"/>
      <c r="ISQ55" s="578"/>
      <c r="ISR55" s="578"/>
      <c r="ISS55" s="578"/>
      <c r="IST55" s="578"/>
      <c r="ISU55" s="578"/>
      <c r="ISV55" s="578"/>
      <c r="ISW55" s="578"/>
      <c r="ISX55" s="578"/>
      <c r="ISY55" s="578"/>
      <c r="ISZ55" s="578"/>
      <c r="ITA55" s="578"/>
      <c r="ITB55" s="578"/>
      <c r="ITC55" s="578"/>
      <c r="ITD55" s="578"/>
      <c r="ITE55" s="578"/>
      <c r="ITF55" s="578"/>
      <c r="ITG55" s="578"/>
      <c r="ITH55" s="578"/>
      <c r="ITI55" s="578"/>
      <c r="ITJ55" s="578"/>
      <c r="ITK55" s="578"/>
      <c r="ITL55" s="578"/>
      <c r="ITM55" s="578"/>
      <c r="ITN55" s="578"/>
      <c r="ITO55" s="578"/>
      <c r="ITP55" s="578"/>
      <c r="ITQ55" s="578"/>
      <c r="ITR55" s="578"/>
      <c r="ITS55" s="578"/>
      <c r="ITT55" s="578"/>
      <c r="ITU55" s="578"/>
      <c r="ITV55" s="578"/>
      <c r="ITW55" s="578"/>
      <c r="ITX55" s="578"/>
      <c r="ITY55" s="578"/>
      <c r="ITZ55" s="578"/>
      <c r="IUA55" s="578"/>
      <c r="IUB55" s="578"/>
      <c r="IUC55" s="578"/>
      <c r="IUD55" s="578"/>
      <c r="IUE55" s="578"/>
      <c r="IUF55" s="578"/>
      <c r="IUG55" s="578"/>
      <c r="IUH55" s="578"/>
      <c r="IUI55" s="578"/>
      <c r="IUJ55" s="578"/>
      <c r="IUK55" s="578"/>
      <c r="IUL55" s="578"/>
      <c r="IUM55" s="578"/>
      <c r="IUN55" s="578"/>
      <c r="IUO55" s="578"/>
      <c r="IUP55" s="578"/>
      <c r="IUQ55" s="578"/>
      <c r="IUR55" s="578"/>
      <c r="IUS55" s="578"/>
      <c r="IUT55" s="578"/>
      <c r="IUU55" s="578"/>
      <c r="IUV55" s="578"/>
      <c r="IUW55" s="578"/>
      <c r="IUX55" s="578"/>
      <c r="IUY55" s="578"/>
      <c r="IUZ55" s="578"/>
      <c r="IVA55" s="578"/>
      <c r="IVB55" s="578"/>
      <c r="IVC55" s="578"/>
      <c r="IVD55" s="578"/>
      <c r="IVE55" s="578"/>
      <c r="IVF55" s="578"/>
      <c r="IVG55" s="578"/>
      <c r="IVH55" s="578"/>
      <c r="IVI55" s="578"/>
      <c r="IVJ55" s="578"/>
      <c r="IVK55" s="578"/>
      <c r="IVL55" s="578"/>
      <c r="IVM55" s="578"/>
      <c r="IVN55" s="578"/>
      <c r="IVO55" s="578"/>
      <c r="IVP55" s="578"/>
      <c r="IVQ55" s="578"/>
      <c r="IVR55" s="578"/>
      <c r="IVS55" s="578"/>
      <c r="IVT55" s="578"/>
      <c r="IVU55" s="578"/>
      <c r="IVV55" s="578"/>
      <c r="IVW55" s="578"/>
      <c r="IVX55" s="578"/>
      <c r="IVY55" s="578"/>
      <c r="IVZ55" s="578"/>
      <c r="IWA55" s="578"/>
      <c r="IWB55" s="578"/>
      <c r="IWC55" s="578"/>
      <c r="IWD55" s="578"/>
      <c r="IWE55" s="578"/>
      <c r="IWF55" s="578"/>
      <c r="IWG55" s="578"/>
      <c r="IWH55" s="578"/>
      <c r="IWI55" s="578"/>
      <c r="IWJ55" s="578"/>
      <c r="IWK55" s="578"/>
      <c r="IWL55" s="578"/>
      <c r="IWM55" s="578"/>
      <c r="IWN55" s="578"/>
      <c r="IWO55" s="578"/>
      <c r="IWP55" s="578"/>
      <c r="IWQ55" s="578"/>
      <c r="IWR55" s="578"/>
      <c r="IWS55" s="578"/>
      <c r="IWT55" s="578"/>
      <c r="IWU55" s="578"/>
      <c r="IWV55" s="578"/>
      <c r="IWW55" s="578"/>
      <c r="IWX55" s="578"/>
      <c r="IWY55" s="578"/>
      <c r="IWZ55" s="578"/>
      <c r="IXA55" s="578"/>
      <c r="IXB55" s="578"/>
      <c r="IXC55" s="578"/>
      <c r="IXD55" s="578"/>
      <c r="IXE55" s="578"/>
      <c r="IXF55" s="578"/>
      <c r="IXG55" s="578"/>
      <c r="IXH55" s="578"/>
      <c r="IXI55" s="578"/>
      <c r="IXJ55" s="578"/>
      <c r="IXK55" s="578"/>
      <c r="IXL55" s="578"/>
      <c r="IXM55" s="578"/>
      <c r="IXN55" s="578"/>
      <c r="IXO55" s="578"/>
      <c r="IXP55" s="578"/>
      <c r="IXQ55" s="578"/>
      <c r="IXR55" s="578"/>
      <c r="IXS55" s="578"/>
      <c r="IXT55" s="578"/>
      <c r="IXU55" s="578"/>
      <c r="IXV55" s="578"/>
      <c r="IXW55" s="578"/>
      <c r="IXX55" s="578"/>
      <c r="IXY55" s="578"/>
      <c r="IXZ55" s="578"/>
      <c r="IYA55" s="578"/>
      <c r="IYB55" s="578"/>
      <c r="IYC55" s="578"/>
      <c r="IYD55" s="578"/>
      <c r="IYE55" s="578"/>
      <c r="IYF55" s="578"/>
      <c r="IYG55" s="578"/>
      <c r="IYH55" s="578"/>
      <c r="IYI55" s="578"/>
      <c r="IYJ55" s="578"/>
      <c r="IYK55" s="578"/>
      <c r="IYL55" s="578"/>
      <c r="IYM55" s="578"/>
      <c r="IYN55" s="578"/>
      <c r="IYO55" s="578"/>
      <c r="IYP55" s="578"/>
      <c r="IYQ55" s="578"/>
      <c r="IYR55" s="578"/>
      <c r="IYS55" s="578"/>
      <c r="IYT55" s="578"/>
      <c r="IYU55" s="578"/>
      <c r="IYV55" s="578"/>
      <c r="IYW55" s="578"/>
      <c r="IYX55" s="578"/>
      <c r="IYY55" s="578"/>
      <c r="IYZ55" s="578"/>
      <c r="IZA55" s="578"/>
      <c r="IZB55" s="578"/>
      <c r="IZC55" s="578"/>
      <c r="IZD55" s="578"/>
      <c r="IZE55" s="578"/>
      <c r="IZF55" s="578"/>
      <c r="IZG55" s="578"/>
      <c r="IZH55" s="578"/>
      <c r="IZI55" s="578"/>
      <c r="IZJ55" s="578"/>
      <c r="IZK55" s="578"/>
      <c r="IZL55" s="578"/>
      <c r="IZM55" s="578"/>
      <c r="IZN55" s="578"/>
      <c r="IZO55" s="578"/>
      <c r="IZP55" s="578"/>
      <c r="IZQ55" s="578"/>
      <c r="IZR55" s="578"/>
      <c r="IZS55" s="578"/>
      <c r="IZT55" s="578"/>
      <c r="IZU55" s="578"/>
      <c r="IZV55" s="578"/>
      <c r="IZW55" s="578"/>
      <c r="IZX55" s="578"/>
      <c r="IZY55" s="578"/>
      <c r="IZZ55" s="578"/>
      <c r="JAA55" s="578"/>
      <c r="JAB55" s="578"/>
      <c r="JAC55" s="578"/>
      <c r="JAD55" s="578"/>
      <c r="JAE55" s="578"/>
      <c r="JAF55" s="578"/>
      <c r="JAG55" s="578"/>
      <c r="JAH55" s="578"/>
      <c r="JAI55" s="578"/>
      <c r="JAJ55" s="578"/>
      <c r="JAK55" s="578"/>
      <c r="JAL55" s="578"/>
      <c r="JAM55" s="578"/>
      <c r="JAN55" s="578"/>
      <c r="JAO55" s="578"/>
      <c r="JAP55" s="578"/>
      <c r="JAQ55" s="578"/>
      <c r="JAR55" s="578"/>
      <c r="JAS55" s="578"/>
      <c r="JAT55" s="578"/>
      <c r="JAU55" s="578"/>
      <c r="JAV55" s="578"/>
      <c r="JAW55" s="578"/>
      <c r="JAX55" s="578"/>
      <c r="JAY55" s="578"/>
      <c r="JAZ55" s="578"/>
      <c r="JBA55" s="578"/>
      <c r="JBB55" s="578"/>
      <c r="JBC55" s="578"/>
      <c r="JBD55" s="578"/>
      <c r="JBE55" s="578"/>
      <c r="JBF55" s="578"/>
      <c r="JBG55" s="578"/>
      <c r="JBH55" s="578"/>
      <c r="JBI55" s="578"/>
      <c r="JBJ55" s="578"/>
      <c r="JBK55" s="578"/>
      <c r="JBL55" s="578"/>
      <c r="JBM55" s="578"/>
      <c r="JBN55" s="578"/>
      <c r="JBO55" s="578"/>
      <c r="JBP55" s="578"/>
      <c r="JBQ55" s="578"/>
      <c r="JBR55" s="578"/>
      <c r="JBS55" s="578"/>
      <c r="JBT55" s="578"/>
      <c r="JBU55" s="578"/>
      <c r="JBV55" s="578"/>
      <c r="JBW55" s="578"/>
      <c r="JBX55" s="578"/>
      <c r="JBY55" s="578"/>
      <c r="JBZ55" s="578"/>
      <c r="JCA55" s="578"/>
      <c r="JCB55" s="578"/>
      <c r="JCC55" s="578"/>
      <c r="JCD55" s="578"/>
      <c r="JCE55" s="578"/>
      <c r="JCF55" s="578"/>
      <c r="JCG55" s="578"/>
      <c r="JCH55" s="578"/>
      <c r="JCI55" s="578"/>
      <c r="JCJ55" s="578"/>
      <c r="JCK55" s="578"/>
      <c r="JCL55" s="578"/>
      <c r="JCM55" s="578"/>
      <c r="JCN55" s="578"/>
      <c r="JCO55" s="578"/>
      <c r="JCP55" s="578"/>
      <c r="JCQ55" s="578"/>
      <c r="JCR55" s="578"/>
      <c r="JCS55" s="578"/>
      <c r="JCT55" s="578"/>
      <c r="JCU55" s="578"/>
      <c r="JCV55" s="578"/>
      <c r="JCW55" s="578"/>
      <c r="JCX55" s="578"/>
      <c r="JCY55" s="578"/>
      <c r="JCZ55" s="578"/>
      <c r="JDA55" s="578"/>
      <c r="JDB55" s="578"/>
      <c r="JDC55" s="578"/>
      <c r="JDD55" s="578"/>
      <c r="JDE55" s="578"/>
      <c r="JDF55" s="578"/>
      <c r="JDG55" s="578"/>
      <c r="JDH55" s="578"/>
      <c r="JDI55" s="578"/>
      <c r="JDJ55" s="578"/>
      <c r="JDK55" s="578"/>
      <c r="JDL55" s="578"/>
      <c r="JDM55" s="578"/>
      <c r="JDN55" s="578"/>
      <c r="JDO55" s="578"/>
      <c r="JDP55" s="578"/>
      <c r="JDQ55" s="578"/>
      <c r="JDR55" s="578"/>
      <c r="JDS55" s="578"/>
      <c r="JDT55" s="578"/>
      <c r="JDU55" s="578"/>
      <c r="JDV55" s="578"/>
      <c r="JDW55" s="578"/>
      <c r="JDX55" s="578"/>
      <c r="JDY55" s="578"/>
      <c r="JDZ55" s="578"/>
      <c r="JEA55" s="578"/>
      <c r="JEB55" s="578"/>
      <c r="JEC55" s="578"/>
      <c r="JED55" s="578"/>
      <c r="JEE55" s="578"/>
      <c r="JEF55" s="578"/>
      <c r="JEG55" s="578"/>
      <c r="JEH55" s="578"/>
      <c r="JEI55" s="578"/>
      <c r="JEJ55" s="578"/>
      <c r="JEK55" s="578"/>
      <c r="JEL55" s="578"/>
      <c r="JEM55" s="578"/>
      <c r="JEN55" s="578"/>
      <c r="JEO55" s="578"/>
      <c r="JEP55" s="578"/>
      <c r="JEQ55" s="578"/>
      <c r="JER55" s="578"/>
      <c r="JES55" s="578"/>
      <c r="JET55" s="578"/>
      <c r="JEU55" s="578"/>
      <c r="JEV55" s="578"/>
      <c r="JEW55" s="578"/>
      <c r="JEX55" s="578"/>
      <c r="JEY55" s="578"/>
      <c r="JEZ55" s="578"/>
      <c r="JFA55" s="578"/>
      <c r="JFB55" s="578"/>
      <c r="JFC55" s="578"/>
      <c r="JFD55" s="578"/>
      <c r="JFE55" s="578"/>
      <c r="JFF55" s="578"/>
      <c r="JFG55" s="578"/>
      <c r="JFH55" s="578"/>
      <c r="JFI55" s="578"/>
      <c r="JFJ55" s="578"/>
      <c r="JFK55" s="578"/>
      <c r="JFL55" s="578"/>
      <c r="JFM55" s="578"/>
      <c r="JFN55" s="578"/>
      <c r="JFO55" s="578"/>
      <c r="JFP55" s="578"/>
      <c r="JFQ55" s="578"/>
      <c r="JFR55" s="578"/>
      <c r="JFS55" s="578"/>
      <c r="JFT55" s="578"/>
      <c r="JFU55" s="578"/>
      <c r="JFV55" s="578"/>
      <c r="JFW55" s="578"/>
      <c r="JFX55" s="578"/>
      <c r="JFY55" s="578"/>
      <c r="JFZ55" s="578"/>
      <c r="JGA55" s="578"/>
      <c r="JGB55" s="578"/>
      <c r="JGC55" s="578"/>
      <c r="JGD55" s="578"/>
      <c r="JGE55" s="578"/>
      <c r="JGF55" s="578"/>
      <c r="JGG55" s="578"/>
      <c r="JGH55" s="578"/>
      <c r="JGI55" s="578"/>
      <c r="JGJ55" s="578"/>
      <c r="JGK55" s="578"/>
      <c r="JGL55" s="578"/>
      <c r="JGM55" s="578"/>
      <c r="JGN55" s="578"/>
      <c r="JGO55" s="578"/>
      <c r="JGP55" s="578"/>
      <c r="JGQ55" s="578"/>
      <c r="JGR55" s="578"/>
      <c r="JGS55" s="578"/>
      <c r="JGT55" s="578"/>
      <c r="JGU55" s="578"/>
      <c r="JGV55" s="578"/>
      <c r="JGW55" s="578"/>
      <c r="JGX55" s="578"/>
      <c r="JGY55" s="578"/>
      <c r="JGZ55" s="578"/>
      <c r="JHA55" s="578"/>
      <c r="JHB55" s="578"/>
      <c r="JHC55" s="578"/>
      <c r="JHD55" s="578"/>
      <c r="JHE55" s="578"/>
      <c r="JHF55" s="578"/>
      <c r="JHG55" s="578"/>
      <c r="JHH55" s="578"/>
      <c r="JHI55" s="578"/>
      <c r="JHJ55" s="578"/>
      <c r="JHK55" s="578"/>
      <c r="JHL55" s="578"/>
      <c r="JHM55" s="578"/>
      <c r="JHN55" s="578"/>
      <c r="JHO55" s="578"/>
      <c r="JHP55" s="578"/>
      <c r="JHQ55" s="578"/>
      <c r="JHR55" s="578"/>
      <c r="JHS55" s="578"/>
      <c r="JHT55" s="578"/>
      <c r="JHU55" s="578"/>
      <c r="JHV55" s="578"/>
      <c r="JHW55" s="578"/>
      <c r="JHX55" s="578"/>
      <c r="JHY55" s="578"/>
      <c r="JHZ55" s="578"/>
      <c r="JIA55" s="578"/>
      <c r="JIB55" s="578"/>
      <c r="JIC55" s="578"/>
      <c r="JID55" s="578"/>
      <c r="JIE55" s="578"/>
      <c r="JIF55" s="578"/>
      <c r="JIG55" s="578"/>
      <c r="JIH55" s="578"/>
      <c r="JII55" s="578"/>
      <c r="JIJ55" s="578"/>
      <c r="JIK55" s="578"/>
      <c r="JIL55" s="578"/>
      <c r="JIM55" s="578"/>
      <c r="JIN55" s="578"/>
      <c r="JIO55" s="578"/>
      <c r="JIP55" s="578"/>
      <c r="JIQ55" s="578"/>
      <c r="JIR55" s="578"/>
      <c r="JIS55" s="578"/>
      <c r="JIT55" s="578"/>
      <c r="JIU55" s="578"/>
      <c r="JIV55" s="578"/>
      <c r="JIW55" s="578"/>
      <c r="JIX55" s="578"/>
      <c r="JIY55" s="578"/>
      <c r="JIZ55" s="578"/>
      <c r="JJA55" s="578"/>
      <c r="JJB55" s="578"/>
      <c r="JJC55" s="578"/>
      <c r="JJD55" s="578"/>
      <c r="JJE55" s="578"/>
      <c r="JJF55" s="578"/>
      <c r="JJG55" s="578"/>
      <c r="JJH55" s="578"/>
      <c r="JJI55" s="578"/>
      <c r="JJJ55" s="578"/>
      <c r="JJK55" s="578"/>
      <c r="JJL55" s="578"/>
      <c r="JJM55" s="578"/>
      <c r="JJN55" s="578"/>
      <c r="JJO55" s="578"/>
      <c r="JJP55" s="578"/>
      <c r="JJQ55" s="578"/>
      <c r="JJR55" s="578"/>
      <c r="JJS55" s="578"/>
      <c r="JJT55" s="578"/>
      <c r="JJU55" s="578"/>
      <c r="JJV55" s="578"/>
      <c r="JJW55" s="578"/>
      <c r="JJX55" s="578"/>
      <c r="JJY55" s="578"/>
      <c r="JJZ55" s="578"/>
      <c r="JKA55" s="578"/>
      <c r="JKB55" s="578"/>
      <c r="JKC55" s="578"/>
      <c r="JKD55" s="578"/>
      <c r="JKE55" s="578"/>
      <c r="JKF55" s="578"/>
      <c r="JKG55" s="578"/>
      <c r="JKH55" s="578"/>
      <c r="JKI55" s="578"/>
      <c r="JKJ55" s="578"/>
      <c r="JKK55" s="578"/>
      <c r="JKL55" s="578"/>
      <c r="JKM55" s="578"/>
      <c r="JKN55" s="578"/>
      <c r="JKO55" s="578"/>
      <c r="JKP55" s="578"/>
      <c r="JKQ55" s="578"/>
      <c r="JKR55" s="578"/>
      <c r="JKS55" s="578"/>
      <c r="JKT55" s="578"/>
      <c r="JKU55" s="578"/>
      <c r="JKV55" s="578"/>
      <c r="JKW55" s="578"/>
      <c r="JKX55" s="578"/>
      <c r="JKY55" s="578"/>
      <c r="JKZ55" s="578"/>
      <c r="JLA55" s="578"/>
      <c r="JLB55" s="578"/>
      <c r="JLC55" s="578"/>
      <c r="JLD55" s="578"/>
      <c r="JLE55" s="578"/>
      <c r="JLF55" s="578"/>
      <c r="JLG55" s="578"/>
      <c r="JLH55" s="578"/>
      <c r="JLI55" s="578"/>
      <c r="JLJ55" s="578"/>
      <c r="JLK55" s="578"/>
      <c r="JLL55" s="578"/>
      <c r="JLM55" s="578"/>
      <c r="JLN55" s="578"/>
      <c r="JLO55" s="578"/>
      <c r="JLP55" s="578"/>
      <c r="JLQ55" s="578"/>
      <c r="JLR55" s="578"/>
      <c r="JLS55" s="578"/>
      <c r="JLT55" s="578"/>
      <c r="JLU55" s="578"/>
      <c r="JLV55" s="578"/>
      <c r="JLW55" s="578"/>
      <c r="JLX55" s="578"/>
      <c r="JLY55" s="578"/>
      <c r="JLZ55" s="578"/>
      <c r="JMA55" s="578"/>
      <c r="JMB55" s="578"/>
      <c r="JMC55" s="578"/>
      <c r="JMD55" s="578"/>
      <c r="JME55" s="578"/>
      <c r="JMF55" s="578"/>
      <c r="JMG55" s="578"/>
      <c r="JMH55" s="578"/>
      <c r="JMI55" s="578"/>
      <c r="JMJ55" s="578"/>
      <c r="JMK55" s="578"/>
      <c r="JML55" s="578"/>
      <c r="JMM55" s="578"/>
      <c r="JMN55" s="578"/>
      <c r="JMO55" s="578"/>
      <c r="JMP55" s="578"/>
      <c r="JMQ55" s="578"/>
      <c r="JMR55" s="578"/>
      <c r="JMS55" s="578"/>
      <c r="JMT55" s="578"/>
      <c r="JMU55" s="578"/>
      <c r="JMV55" s="578"/>
      <c r="JMW55" s="578"/>
      <c r="JMX55" s="578"/>
      <c r="JMY55" s="578"/>
      <c r="JMZ55" s="578"/>
      <c r="JNA55" s="578"/>
      <c r="JNB55" s="578"/>
      <c r="JNC55" s="578"/>
      <c r="JND55" s="578"/>
      <c r="JNE55" s="578"/>
      <c r="JNF55" s="578"/>
      <c r="JNG55" s="578"/>
      <c r="JNH55" s="578"/>
      <c r="JNI55" s="578"/>
      <c r="JNJ55" s="578"/>
      <c r="JNK55" s="578"/>
      <c r="JNL55" s="578"/>
      <c r="JNM55" s="578"/>
      <c r="JNN55" s="578"/>
      <c r="JNO55" s="578"/>
      <c r="JNP55" s="578"/>
      <c r="JNQ55" s="578"/>
      <c r="JNR55" s="578"/>
      <c r="JNS55" s="578"/>
      <c r="JNT55" s="578"/>
      <c r="JNU55" s="578"/>
      <c r="JNV55" s="578"/>
      <c r="JNW55" s="578"/>
      <c r="JNX55" s="578"/>
      <c r="JNY55" s="578"/>
      <c r="JNZ55" s="578"/>
      <c r="JOA55" s="578"/>
      <c r="JOB55" s="578"/>
      <c r="JOC55" s="578"/>
      <c r="JOD55" s="578"/>
      <c r="JOE55" s="578"/>
      <c r="JOF55" s="578"/>
      <c r="JOG55" s="578"/>
      <c r="JOH55" s="578"/>
      <c r="JOI55" s="578"/>
      <c r="JOJ55" s="578"/>
      <c r="JOK55" s="578"/>
      <c r="JOL55" s="578"/>
      <c r="JOM55" s="578"/>
      <c r="JON55" s="578"/>
      <c r="JOO55" s="578"/>
      <c r="JOP55" s="578"/>
      <c r="JOQ55" s="578"/>
      <c r="JOR55" s="578"/>
      <c r="JOS55" s="578"/>
      <c r="JOT55" s="578"/>
      <c r="JOU55" s="578"/>
      <c r="JOV55" s="578"/>
      <c r="JOW55" s="578"/>
      <c r="JOX55" s="578"/>
      <c r="JOY55" s="578"/>
      <c r="JOZ55" s="578"/>
      <c r="JPA55" s="578"/>
      <c r="JPB55" s="578"/>
      <c r="JPC55" s="578"/>
      <c r="JPD55" s="578"/>
      <c r="JPE55" s="578"/>
      <c r="JPF55" s="578"/>
      <c r="JPG55" s="578"/>
      <c r="JPH55" s="578"/>
      <c r="JPI55" s="578"/>
      <c r="JPJ55" s="578"/>
      <c r="JPK55" s="578"/>
      <c r="JPL55" s="578"/>
      <c r="JPM55" s="578"/>
      <c r="JPN55" s="578"/>
      <c r="JPO55" s="578"/>
      <c r="JPP55" s="578"/>
      <c r="JPQ55" s="578"/>
      <c r="JPR55" s="578"/>
      <c r="JPS55" s="578"/>
      <c r="JPT55" s="578"/>
      <c r="JPU55" s="578"/>
      <c r="JPV55" s="578"/>
      <c r="JPW55" s="578"/>
      <c r="JPX55" s="578"/>
      <c r="JPY55" s="578"/>
      <c r="JPZ55" s="578"/>
      <c r="JQA55" s="578"/>
      <c r="JQB55" s="578"/>
      <c r="JQC55" s="578"/>
      <c r="JQD55" s="578"/>
      <c r="JQE55" s="578"/>
      <c r="JQF55" s="578"/>
      <c r="JQG55" s="578"/>
      <c r="JQH55" s="578"/>
      <c r="JQI55" s="578"/>
      <c r="JQJ55" s="578"/>
      <c r="JQK55" s="578"/>
      <c r="JQL55" s="578"/>
      <c r="JQM55" s="578"/>
      <c r="JQN55" s="578"/>
      <c r="JQO55" s="578"/>
      <c r="JQP55" s="578"/>
      <c r="JQQ55" s="578"/>
      <c r="JQR55" s="578"/>
      <c r="JQS55" s="578"/>
      <c r="JQT55" s="578"/>
      <c r="JQU55" s="578"/>
      <c r="JQV55" s="578"/>
      <c r="JQW55" s="578"/>
      <c r="JQX55" s="578"/>
      <c r="JQY55" s="578"/>
      <c r="JQZ55" s="578"/>
      <c r="JRA55" s="578"/>
      <c r="JRB55" s="578"/>
      <c r="JRC55" s="578"/>
      <c r="JRD55" s="578"/>
      <c r="JRE55" s="578"/>
      <c r="JRF55" s="578"/>
      <c r="JRG55" s="578"/>
      <c r="JRH55" s="578"/>
      <c r="JRI55" s="578"/>
      <c r="JRJ55" s="578"/>
      <c r="JRK55" s="578"/>
      <c r="JRL55" s="578"/>
      <c r="JRM55" s="578"/>
      <c r="JRN55" s="578"/>
      <c r="JRO55" s="578"/>
      <c r="JRP55" s="578"/>
      <c r="JRQ55" s="578"/>
      <c r="JRR55" s="578"/>
      <c r="JRS55" s="578"/>
      <c r="JRT55" s="578"/>
      <c r="JRU55" s="578"/>
      <c r="JRV55" s="578"/>
      <c r="JRW55" s="578"/>
      <c r="JRX55" s="578"/>
      <c r="JRY55" s="578"/>
      <c r="JRZ55" s="578"/>
      <c r="JSA55" s="578"/>
      <c r="JSB55" s="578"/>
      <c r="JSC55" s="578"/>
      <c r="JSD55" s="578"/>
      <c r="JSE55" s="578"/>
      <c r="JSF55" s="578"/>
      <c r="JSG55" s="578"/>
      <c r="JSH55" s="578"/>
      <c r="JSI55" s="578"/>
      <c r="JSJ55" s="578"/>
      <c r="JSK55" s="578"/>
      <c r="JSL55" s="578"/>
      <c r="JSM55" s="578"/>
      <c r="JSN55" s="578"/>
      <c r="JSO55" s="578"/>
      <c r="JSP55" s="578"/>
      <c r="JSQ55" s="578"/>
      <c r="JSR55" s="578"/>
      <c r="JSS55" s="578"/>
      <c r="JST55" s="578"/>
      <c r="JSU55" s="578"/>
      <c r="JSV55" s="578"/>
      <c r="JSW55" s="578"/>
      <c r="JSX55" s="578"/>
      <c r="JSY55" s="578"/>
      <c r="JSZ55" s="578"/>
      <c r="JTA55" s="578"/>
      <c r="JTB55" s="578"/>
      <c r="JTC55" s="578"/>
      <c r="JTD55" s="578"/>
      <c r="JTE55" s="578"/>
      <c r="JTF55" s="578"/>
      <c r="JTG55" s="578"/>
      <c r="JTH55" s="578"/>
      <c r="JTI55" s="578"/>
      <c r="JTJ55" s="578"/>
      <c r="JTK55" s="578"/>
      <c r="JTL55" s="578"/>
      <c r="JTM55" s="578"/>
      <c r="JTN55" s="578"/>
      <c r="JTO55" s="578"/>
      <c r="JTP55" s="578"/>
      <c r="JTQ55" s="578"/>
      <c r="JTR55" s="578"/>
      <c r="JTS55" s="578"/>
      <c r="JTT55" s="578"/>
      <c r="JTU55" s="578"/>
      <c r="JTV55" s="578"/>
      <c r="JTW55" s="578"/>
      <c r="JTX55" s="578"/>
      <c r="JTY55" s="578"/>
      <c r="JTZ55" s="578"/>
      <c r="JUA55" s="578"/>
      <c r="JUB55" s="578"/>
      <c r="JUC55" s="578"/>
      <c r="JUD55" s="578"/>
      <c r="JUE55" s="578"/>
      <c r="JUF55" s="578"/>
      <c r="JUG55" s="578"/>
      <c r="JUH55" s="578"/>
      <c r="JUI55" s="578"/>
      <c r="JUJ55" s="578"/>
      <c r="JUK55" s="578"/>
      <c r="JUL55" s="578"/>
      <c r="JUM55" s="578"/>
      <c r="JUN55" s="578"/>
      <c r="JUO55" s="578"/>
      <c r="JUP55" s="578"/>
      <c r="JUQ55" s="578"/>
      <c r="JUR55" s="578"/>
      <c r="JUS55" s="578"/>
      <c r="JUT55" s="578"/>
      <c r="JUU55" s="578"/>
      <c r="JUV55" s="578"/>
      <c r="JUW55" s="578"/>
      <c r="JUX55" s="578"/>
      <c r="JUY55" s="578"/>
      <c r="JUZ55" s="578"/>
      <c r="JVA55" s="578"/>
      <c r="JVB55" s="578"/>
      <c r="JVC55" s="578"/>
      <c r="JVD55" s="578"/>
      <c r="JVE55" s="578"/>
      <c r="JVF55" s="578"/>
      <c r="JVG55" s="578"/>
      <c r="JVH55" s="578"/>
      <c r="JVI55" s="578"/>
      <c r="JVJ55" s="578"/>
      <c r="JVK55" s="578"/>
      <c r="JVL55" s="578"/>
      <c r="JVM55" s="578"/>
      <c r="JVN55" s="578"/>
      <c r="JVO55" s="578"/>
      <c r="JVP55" s="578"/>
      <c r="JVQ55" s="578"/>
      <c r="JVR55" s="578"/>
      <c r="JVS55" s="578"/>
      <c r="JVT55" s="578"/>
      <c r="JVU55" s="578"/>
      <c r="JVV55" s="578"/>
      <c r="JVW55" s="578"/>
      <c r="JVX55" s="578"/>
      <c r="JVY55" s="578"/>
      <c r="JVZ55" s="578"/>
      <c r="JWA55" s="578"/>
      <c r="JWB55" s="578"/>
      <c r="JWC55" s="578"/>
      <c r="JWD55" s="578"/>
      <c r="JWE55" s="578"/>
      <c r="JWF55" s="578"/>
      <c r="JWG55" s="578"/>
      <c r="JWH55" s="578"/>
      <c r="JWI55" s="578"/>
      <c r="JWJ55" s="578"/>
      <c r="JWK55" s="578"/>
      <c r="JWL55" s="578"/>
      <c r="JWM55" s="578"/>
      <c r="JWN55" s="578"/>
      <c r="JWO55" s="578"/>
      <c r="JWP55" s="578"/>
      <c r="JWQ55" s="578"/>
      <c r="JWR55" s="578"/>
      <c r="JWS55" s="578"/>
      <c r="JWT55" s="578"/>
      <c r="JWU55" s="578"/>
      <c r="JWV55" s="578"/>
      <c r="JWW55" s="578"/>
      <c r="JWX55" s="578"/>
      <c r="JWY55" s="578"/>
      <c r="JWZ55" s="578"/>
      <c r="JXA55" s="578"/>
      <c r="JXB55" s="578"/>
      <c r="JXC55" s="578"/>
      <c r="JXD55" s="578"/>
      <c r="JXE55" s="578"/>
      <c r="JXF55" s="578"/>
      <c r="JXG55" s="578"/>
      <c r="JXH55" s="578"/>
      <c r="JXI55" s="578"/>
      <c r="JXJ55" s="578"/>
      <c r="JXK55" s="578"/>
      <c r="JXL55" s="578"/>
      <c r="JXM55" s="578"/>
      <c r="JXN55" s="578"/>
      <c r="JXO55" s="578"/>
      <c r="JXP55" s="578"/>
      <c r="JXQ55" s="578"/>
      <c r="JXR55" s="578"/>
      <c r="JXS55" s="578"/>
      <c r="JXT55" s="578"/>
      <c r="JXU55" s="578"/>
      <c r="JXV55" s="578"/>
      <c r="JXW55" s="578"/>
      <c r="JXX55" s="578"/>
      <c r="JXY55" s="578"/>
      <c r="JXZ55" s="578"/>
      <c r="JYA55" s="578"/>
      <c r="JYB55" s="578"/>
      <c r="JYC55" s="578"/>
      <c r="JYD55" s="578"/>
      <c r="JYE55" s="578"/>
      <c r="JYF55" s="578"/>
      <c r="JYG55" s="578"/>
      <c r="JYH55" s="578"/>
      <c r="JYI55" s="578"/>
      <c r="JYJ55" s="578"/>
      <c r="JYK55" s="578"/>
      <c r="JYL55" s="578"/>
      <c r="JYM55" s="578"/>
      <c r="JYN55" s="578"/>
      <c r="JYO55" s="578"/>
      <c r="JYP55" s="578"/>
      <c r="JYQ55" s="578"/>
      <c r="JYR55" s="578"/>
      <c r="JYS55" s="578"/>
      <c r="JYT55" s="578"/>
      <c r="JYU55" s="578"/>
      <c r="JYV55" s="578"/>
      <c r="JYW55" s="578"/>
      <c r="JYX55" s="578"/>
      <c r="JYY55" s="578"/>
      <c r="JYZ55" s="578"/>
      <c r="JZA55" s="578"/>
      <c r="JZB55" s="578"/>
      <c r="JZC55" s="578"/>
      <c r="JZD55" s="578"/>
      <c r="JZE55" s="578"/>
      <c r="JZF55" s="578"/>
      <c r="JZG55" s="578"/>
      <c r="JZH55" s="578"/>
      <c r="JZI55" s="578"/>
      <c r="JZJ55" s="578"/>
      <c r="JZK55" s="578"/>
      <c r="JZL55" s="578"/>
      <c r="JZM55" s="578"/>
      <c r="JZN55" s="578"/>
      <c r="JZO55" s="578"/>
      <c r="JZP55" s="578"/>
      <c r="JZQ55" s="578"/>
      <c r="JZR55" s="578"/>
      <c r="JZS55" s="578"/>
      <c r="JZT55" s="578"/>
      <c r="JZU55" s="578"/>
      <c r="JZV55" s="578"/>
      <c r="JZW55" s="578"/>
      <c r="JZX55" s="578"/>
      <c r="JZY55" s="578"/>
      <c r="JZZ55" s="578"/>
      <c r="KAA55" s="578"/>
      <c r="KAB55" s="578"/>
      <c r="KAC55" s="578"/>
      <c r="KAD55" s="578"/>
      <c r="KAE55" s="578"/>
      <c r="KAF55" s="578"/>
      <c r="KAG55" s="578"/>
      <c r="KAH55" s="578"/>
      <c r="KAI55" s="578"/>
      <c r="KAJ55" s="578"/>
      <c r="KAK55" s="578"/>
      <c r="KAL55" s="578"/>
      <c r="KAM55" s="578"/>
      <c r="KAN55" s="578"/>
      <c r="KAO55" s="578"/>
      <c r="KAP55" s="578"/>
      <c r="KAQ55" s="578"/>
      <c r="KAR55" s="578"/>
      <c r="KAS55" s="578"/>
      <c r="KAT55" s="578"/>
      <c r="KAU55" s="578"/>
      <c r="KAV55" s="578"/>
      <c r="KAW55" s="578"/>
      <c r="KAX55" s="578"/>
      <c r="KAY55" s="578"/>
      <c r="KAZ55" s="578"/>
      <c r="KBA55" s="578"/>
      <c r="KBB55" s="578"/>
      <c r="KBC55" s="578"/>
      <c r="KBD55" s="578"/>
      <c r="KBE55" s="578"/>
      <c r="KBF55" s="578"/>
      <c r="KBG55" s="578"/>
      <c r="KBH55" s="578"/>
      <c r="KBI55" s="578"/>
      <c r="KBJ55" s="578"/>
      <c r="KBK55" s="578"/>
      <c r="KBL55" s="578"/>
      <c r="KBM55" s="578"/>
      <c r="KBN55" s="578"/>
      <c r="KBO55" s="578"/>
      <c r="KBP55" s="578"/>
      <c r="KBQ55" s="578"/>
      <c r="KBR55" s="578"/>
      <c r="KBS55" s="578"/>
      <c r="KBT55" s="578"/>
      <c r="KBU55" s="578"/>
      <c r="KBV55" s="578"/>
      <c r="KBW55" s="578"/>
      <c r="KBX55" s="578"/>
      <c r="KBY55" s="578"/>
      <c r="KBZ55" s="578"/>
      <c r="KCA55" s="578"/>
      <c r="KCB55" s="578"/>
      <c r="KCC55" s="578"/>
      <c r="KCD55" s="578"/>
      <c r="KCE55" s="578"/>
      <c r="KCF55" s="578"/>
      <c r="KCG55" s="578"/>
      <c r="KCH55" s="578"/>
      <c r="KCI55" s="578"/>
      <c r="KCJ55" s="578"/>
      <c r="KCK55" s="578"/>
      <c r="KCL55" s="578"/>
      <c r="KCM55" s="578"/>
      <c r="KCN55" s="578"/>
      <c r="KCO55" s="578"/>
      <c r="KCP55" s="578"/>
      <c r="KCQ55" s="578"/>
      <c r="KCR55" s="578"/>
      <c r="KCS55" s="578"/>
      <c r="KCT55" s="578"/>
      <c r="KCU55" s="578"/>
      <c r="KCV55" s="578"/>
      <c r="KCW55" s="578"/>
      <c r="KCX55" s="578"/>
      <c r="KCY55" s="578"/>
      <c r="KCZ55" s="578"/>
      <c r="KDA55" s="578"/>
      <c r="KDB55" s="578"/>
      <c r="KDC55" s="578"/>
      <c r="KDD55" s="578"/>
      <c r="KDE55" s="578"/>
      <c r="KDF55" s="578"/>
      <c r="KDG55" s="578"/>
      <c r="KDH55" s="578"/>
      <c r="KDI55" s="578"/>
      <c r="KDJ55" s="578"/>
      <c r="KDK55" s="578"/>
      <c r="KDL55" s="578"/>
      <c r="KDM55" s="578"/>
      <c r="KDN55" s="578"/>
      <c r="KDO55" s="578"/>
      <c r="KDP55" s="578"/>
      <c r="KDQ55" s="578"/>
      <c r="KDR55" s="578"/>
      <c r="KDS55" s="578"/>
      <c r="KDT55" s="578"/>
      <c r="KDU55" s="578"/>
      <c r="KDV55" s="578"/>
      <c r="KDW55" s="578"/>
      <c r="KDX55" s="578"/>
      <c r="KDY55" s="578"/>
      <c r="KDZ55" s="578"/>
      <c r="KEA55" s="578"/>
      <c r="KEB55" s="578"/>
      <c r="KEC55" s="578"/>
      <c r="KED55" s="578"/>
      <c r="KEE55" s="578"/>
      <c r="KEF55" s="578"/>
      <c r="KEG55" s="578"/>
      <c r="KEH55" s="578"/>
      <c r="KEI55" s="578"/>
      <c r="KEJ55" s="578"/>
      <c r="KEK55" s="578"/>
      <c r="KEL55" s="578"/>
      <c r="KEM55" s="578"/>
      <c r="KEN55" s="578"/>
      <c r="KEO55" s="578"/>
      <c r="KEP55" s="578"/>
      <c r="KEQ55" s="578"/>
      <c r="KER55" s="578"/>
      <c r="KES55" s="578"/>
      <c r="KET55" s="578"/>
      <c r="KEU55" s="578"/>
      <c r="KEV55" s="578"/>
      <c r="KEW55" s="578"/>
      <c r="KEX55" s="578"/>
      <c r="KEY55" s="578"/>
      <c r="KEZ55" s="578"/>
      <c r="KFA55" s="578"/>
      <c r="KFB55" s="578"/>
      <c r="KFC55" s="578"/>
      <c r="KFD55" s="578"/>
      <c r="KFE55" s="578"/>
      <c r="KFF55" s="578"/>
      <c r="KFG55" s="578"/>
      <c r="KFH55" s="578"/>
      <c r="KFI55" s="578"/>
      <c r="KFJ55" s="578"/>
      <c r="KFK55" s="578"/>
      <c r="KFL55" s="578"/>
      <c r="KFM55" s="578"/>
      <c r="KFN55" s="578"/>
      <c r="KFO55" s="578"/>
      <c r="KFP55" s="578"/>
      <c r="KFQ55" s="578"/>
      <c r="KFR55" s="578"/>
      <c r="KFS55" s="578"/>
      <c r="KFT55" s="578"/>
      <c r="KFU55" s="578"/>
      <c r="KFV55" s="578"/>
      <c r="KFW55" s="578"/>
      <c r="KFX55" s="578"/>
      <c r="KFY55" s="578"/>
      <c r="KFZ55" s="578"/>
      <c r="KGA55" s="578"/>
      <c r="KGB55" s="578"/>
      <c r="KGC55" s="578"/>
      <c r="KGD55" s="578"/>
      <c r="KGE55" s="578"/>
      <c r="KGF55" s="578"/>
      <c r="KGG55" s="578"/>
      <c r="KGH55" s="578"/>
      <c r="KGI55" s="578"/>
      <c r="KGJ55" s="578"/>
      <c r="KGK55" s="578"/>
      <c r="KGL55" s="578"/>
      <c r="KGM55" s="578"/>
      <c r="KGN55" s="578"/>
      <c r="KGO55" s="578"/>
      <c r="KGP55" s="578"/>
      <c r="KGQ55" s="578"/>
      <c r="KGR55" s="578"/>
      <c r="KGS55" s="578"/>
      <c r="KGT55" s="578"/>
      <c r="KGU55" s="578"/>
      <c r="KGV55" s="578"/>
      <c r="KGW55" s="578"/>
      <c r="KGX55" s="578"/>
      <c r="KGY55" s="578"/>
      <c r="KGZ55" s="578"/>
      <c r="KHA55" s="578"/>
      <c r="KHB55" s="578"/>
      <c r="KHC55" s="578"/>
      <c r="KHD55" s="578"/>
      <c r="KHE55" s="578"/>
      <c r="KHF55" s="578"/>
      <c r="KHG55" s="578"/>
      <c r="KHH55" s="578"/>
      <c r="KHI55" s="578"/>
      <c r="KHJ55" s="578"/>
      <c r="KHK55" s="578"/>
      <c r="KHL55" s="578"/>
      <c r="KHM55" s="578"/>
      <c r="KHN55" s="578"/>
      <c r="KHO55" s="578"/>
      <c r="KHP55" s="578"/>
      <c r="KHQ55" s="578"/>
      <c r="KHR55" s="578"/>
      <c r="KHS55" s="578"/>
      <c r="KHT55" s="578"/>
      <c r="KHU55" s="578"/>
      <c r="KHV55" s="578"/>
      <c r="KHW55" s="578"/>
      <c r="KHX55" s="578"/>
      <c r="KHY55" s="578"/>
      <c r="KHZ55" s="578"/>
      <c r="KIA55" s="578"/>
      <c r="KIB55" s="578"/>
      <c r="KIC55" s="578"/>
      <c r="KID55" s="578"/>
      <c r="KIE55" s="578"/>
      <c r="KIF55" s="578"/>
      <c r="KIG55" s="578"/>
      <c r="KIH55" s="578"/>
      <c r="KII55" s="578"/>
      <c r="KIJ55" s="578"/>
      <c r="KIK55" s="578"/>
      <c r="KIL55" s="578"/>
      <c r="KIM55" s="578"/>
      <c r="KIN55" s="578"/>
      <c r="KIO55" s="578"/>
      <c r="KIP55" s="578"/>
      <c r="KIQ55" s="578"/>
      <c r="KIR55" s="578"/>
      <c r="KIS55" s="578"/>
      <c r="KIT55" s="578"/>
      <c r="KIU55" s="578"/>
      <c r="KIV55" s="578"/>
      <c r="KIW55" s="578"/>
      <c r="KIX55" s="578"/>
      <c r="KIY55" s="578"/>
      <c r="KIZ55" s="578"/>
      <c r="KJA55" s="578"/>
      <c r="KJB55" s="578"/>
      <c r="KJC55" s="578"/>
      <c r="KJD55" s="578"/>
      <c r="KJE55" s="578"/>
      <c r="KJF55" s="578"/>
      <c r="KJG55" s="578"/>
      <c r="KJH55" s="578"/>
      <c r="KJI55" s="578"/>
      <c r="KJJ55" s="578"/>
      <c r="KJK55" s="578"/>
      <c r="KJL55" s="578"/>
      <c r="KJM55" s="578"/>
      <c r="KJN55" s="578"/>
      <c r="KJO55" s="578"/>
      <c r="KJP55" s="578"/>
      <c r="KJQ55" s="578"/>
      <c r="KJR55" s="578"/>
      <c r="KJS55" s="578"/>
      <c r="KJT55" s="578"/>
      <c r="KJU55" s="578"/>
      <c r="KJV55" s="578"/>
      <c r="KJW55" s="578"/>
      <c r="KJX55" s="578"/>
      <c r="KJY55" s="578"/>
      <c r="KJZ55" s="578"/>
      <c r="KKA55" s="578"/>
      <c r="KKB55" s="578"/>
      <c r="KKC55" s="578"/>
      <c r="KKD55" s="578"/>
      <c r="KKE55" s="578"/>
      <c r="KKF55" s="578"/>
      <c r="KKG55" s="578"/>
      <c r="KKH55" s="578"/>
      <c r="KKI55" s="578"/>
      <c r="KKJ55" s="578"/>
      <c r="KKK55" s="578"/>
      <c r="KKL55" s="578"/>
      <c r="KKM55" s="578"/>
      <c r="KKN55" s="578"/>
      <c r="KKO55" s="578"/>
      <c r="KKP55" s="578"/>
      <c r="KKQ55" s="578"/>
      <c r="KKR55" s="578"/>
      <c r="KKS55" s="578"/>
      <c r="KKT55" s="578"/>
      <c r="KKU55" s="578"/>
      <c r="KKV55" s="578"/>
      <c r="KKW55" s="578"/>
      <c r="KKX55" s="578"/>
      <c r="KKY55" s="578"/>
      <c r="KKZ55" s="578"/>
      <c r="KLA55" s="578"/>
      <c r="KLB55" s="578"/>
      <c r="KLC55" s="578"/>
      <c r="KLD55" s="578"/>
      <c r="KLE55" s="578"/>
      <c r="KLF55" s="578"/>
      <c r="KLG55" s="578"/>
      <c r="KLH55" s="578"/>
      <c r="KLI55" s="578"/>
      <c r="KLJ55" s="578"/>
      <c r="KLK55" s="578"/>
      <c r="KLL55" s="578"/>
      <c r="KLM55" s="578"/>
      <c r="KLN55" s="578"/>
      <c r="KLO55" s="578"/>
      <c r="KLP55" s="578"/>
      <c r="KLQ55" s="578"/>
      <c r="KLR55" s="578"/>
      <c r="KLS55" s="578"/>
      <c r="KLT55" s="578"/>
      <c r="KLU55" s="578"/>
      <c r="KLV55" s="578"/>
      <c r="KLW55" s="578"/>
      <c r="KLX55" s="578"/>
      <c r="KLY55" s="578"/>
      <c r="KLZ55" s="578"/>
      <c r="KMA55" s="578"/>
      <c r="KMB55" s="578"/>
      <c r="KMC55" s="578"/>
      <c r="KMD55" s="578"/>
      <c r="KME55" s="578"/>
      <c r="KMF55" s="578"/>
      <c r="KMG55" s="578"/>
      <c r="KMH55" s="578"/>
      <c r="KMI55" s="578"/>
      <c r="KMJ55" s="578"/>
      <c r="KMK55" s="578"/>
      <c r="KML55" s="578"/>
      <c r="KMM55" s="578"/>
      <c r="KMN55" s="578"/>
      <c r="KMO55" s="578"/>
      <c r="KMP55" s="578"/>
      <c r="KMQ55" s="578"/>
      <c r="KMR55" s="578"/>
      <c r="KMS55" s="578"/>
      <c r="KMT55" s="578"/>
      <c r="KMU55" s="578"/>
      <c r="KMV55" s="578"/>
      <c r="KMW55" s="578"/>
      <c r="KMX55" s="578"/>
      <c r="KMY55" s="578"/>
      <c r="KMZ55" s="578"/>
      <c r="KNA55" s="578"/>
      <c r="KNB55" s="578"/>
      <c r="KNC55" s="578"/>
      <c r="KND55" s="578"/>
      <c r="KNE55" s="578"/>
      <c r="KNF55" s="578"/>
      <c r="KNG55" s="578"/>
      <c r="KNH55" s="578"/>
      <c r="KNI55" s="578"/>
      <c r="KNJ55" s="578"/>
      <c r="KNK55" s="578"/>
      <c r="KNL55" s="578"/>
      <c r="KNM55" s="578"/>
      <c r="KNN55" s="578"/>
      <c r="KNO55" s="578"/>
      <c r="KNP55" s="578"/>
      <c r="KNQ55" s="578"/>
      <c r="KNR55" s="578"/>
      <c r="KNS55" s="578"/>
      <c r="KNT55" s="578"/>
      <c r="KNU55" s="578"/>
      <c r="KNV55" s="578"/>
      <c r="KNW55" s="578"/>
      <c r="KNX55" s="578"/>
      <c r="KNY55" s="578"/>
      <c r="KNZ55" s="578"/>
      <c r="KOA55" s="578"/>
      <c r="KOB55" s="578"/>
      <c r="KOC55" s="578"/>
      <c r="KOD55" s="578"/>
      <c r="KOE55" s="578"/>
      <c r="KOF55" s="578"/>
      <c r="KOG55" s="578"/>
      <c r="KOH55" s="578"/>
      <c r="KOI55" s="578"/>
      <c r="KOJ55" s="578"/>
      <c r="KOK55" s="578"/>
      <c r="KOL55" s="578"/>
      <c r="KOM55" s="578"/>
      <c r="KON55" s="578"/>
      <c r="KOO55" s="578"/>
      <c r="KOP55" s="578"/>
      <c r="KOQ55" s="578"/>
      <c r="KOR55" s="578"/>
      <c r="KOS55" s="578"/>
      <c r="KOT55" s="578"/>
      <c r="KOU55" s="578"/>
      <c r="KOV55" s="578"/>
      <c r="KOW55" s="578"/>
      <c r="KOX55" s="578"/>
      <c r="KOY55" s="578"/>
      <c r="KOZ55" s="578"/>
      <c r="KPA55" s="578"/>
      <c r="KPB55" s="578"/>
      <c r="KPC55" s="578"/>
      <c r="KPD55" s="578"/>
      <c r="KPE55" s="578"/>
      <c r="KPF55" s="578"/>
      <c r="KPG55" s="578"/>
      <c r="KPH55" s="578"/>
      <c r="KPI55" s="578"/>
      <c r="KPJ55" s="578"/>
      <c r="KPK55" s="578"/>
      <c r="KPL55" s="578"/>
      <c r="KPM55" s="578"/>
      <c r="KPN55" s="578"/>
      <c r="KPO55" s="578"/>
      <c r="KPP55" s="578"/>
      <c r="KPQ55" s="578"/>
      <c r="KPR55" s="578"/>
      <c r="KPS55" s="578"/>
      <c r="KPT55" s="578"/>
      <c r="KPU55" s="578"/>
      <c r="KPV55" s="578"/>
      <c r="KPW55" s="578"/>
      <c r="KPX55" s="578"/>
      <c r="KPY55" s="578"/>
      <c r="KPZ55" s="578"/>
      <c r="KQA55" s="578"/>
      <c r="KQB55" s="578"/>
      <c r="KQC55" s="578"/>
      <c r="KQD55" s="578"/>
      <c r="KQE55" s="578"/>
      <c r="KQF55" s="578"/>
      <c r="KQG55" s="578"/>
      <c r="KQH55" s="578"/>
      <c r="KQI55" s="578"/>
      <c r="KQJ55" s="578"/>
      <c r="KQK55" s="578"/>
      <c r="KQL55" s="578"/>
      <c r="KQM55" s="578"/>
      <c r="KQN55" s="578"/>
      <c r="KQO55" s="578"/>
      <c r="KQP55" s="578"/>
      <c r="KQQ55" s="578"/>
      <c r="KQR55" s="578"/>
      <c r="KQS55" s="578"/>
      <c r="KQT55" s="578"/>
      <c r="KQU55" s="578"/>
      <c r="KQV55" s="578"/>
      <c r="KQW55" s="578"/>
      <c r="KQX55" s="578"/>
      <c r="KQY55" s="578"/>
      <c r="KQZ55" s="578"/>
      <c r="KRA55" s="578"/>
      <c r="KRB55" s="578"/>
      <c r="KRC55" s="578"/>
      <c r="KRD55" s="578"/>
      <c r="KRE55" s="578"/>
      <c r="KRF55" s="578"/>
      <c r="KRG55" s="578"/>
      <c r="KRH55" s="578"/>
      <c r="KRI55" s="578"/>
      <c r="KRJ55" s="578"/>
      <c r="KRK55" s="578"/>
      <c r="KRL55" s="578"/>
      <c r="KRM55" s="578"/>
      <c r="KRN55" s="578"/>
      <c r="KRO55" s="578"/>
      <c r="KRP55" s="578"/>
      <c r="KRQ55" s="578"/>
      <c r="KRR55" s="578"/>
      <c r="KRS55" s="578"/>
      <c r="KRT55" s="578"/>
      <c r="KRU55" s="578"/>
      <c r="KRV55" s="578"/>
      <c r="KRW55" s="578"/>
      <c r="KRX55" s="578"/>
      <c r="KRY55" s="578"/>
      <c r="KRZ55" s="578"/>
      <c r="KSA55" s="578"/>
      <c r="KSB55" s="578"/>
      <c r="KSC55" s="578"/>
      <c r="KSD55" s="578"/>
      <c r="KSE55" s="578"/>
      <c r="KSF55" s="578"/>
      <c r="KSG55" s="578"/>
      <c r="KSH55" s="578"/>
      <c r="KSI55" s="578"/>
      <c r="KSJ55" s="578"/>
      <c r="KSK55" s="578"/>
      <c r="KSL55" s="578"/>
      <c r="KSM55" s="578"/>
      <c r="KSN55" s="578"/>
      <c r="KSO55" s="578"/>
      <c r="KSP55" s="578"/>
      <c r="KSQ55" s="578"/>
      <c r="KSR55" s="578"/>
      <c r="KSS55" s="578"/>
      <c r="KST55" s="578"/>
      <c r="KSU55" s="578"/>
      <c r="KSV55" s="578"/>
      <c r="KSW55" s="578"/>
      <c r="KSX55" s="578"/>
      <c r="KSY55" s="578"/>
      <c r="KSZ55" s="578"/>
      <c r="KTA55" s="578"/>
      <c r="KTB55" s="578"/>
      <c r="KTC55" s="578"/>
      <c r="KTD55" s="578"/>
      <c r="KTE55" s="578"/>
      <c r="KTF55" s="578"/>
      <c r="KTG55" s="578"/>
      <c r="KTH55" s="578"/>
      <c r="KTI55" s="578"/>
      <c r="KTJ55" s="578"/>
      <c r="KTK55" s="578"/>
      <c r="KTL55" s="578"/>
      <c r="KTM55" s="578"/>
      <c r="KTN55" s="578"/>
      <c r="KTO55" s="578"/>
      <c r="KTP55" s="578"/>
      <c r="KTQ55" s="578"/>
      <c r="KTR55" s="578"/>
      <c r="KTS55" s="578"/>
      <c r="KTT55" s="578"/>
      <c r="KTU55" s="578"/>
      <c r="KTV55" s="578"/>
      <c r="KTW55" s="578"/>
      <c r="KTX55" s="578"/>
      <c r="KTY55" s="578"/>
      <c r="KTZ55" s="578"/>
      <c r="KUA55" s="578"/>
      <c r="KUB55" s="578"/>
      <c r="KUC55" s="578"/>
      <c r="KUD55" s="578"/>
      <c r="KUE55" s="578"/>
      <c r="KUF55" s="578"/>
      <c r="KUG55" s="578"/>
      <c r="KUH55" s="578"/>
      <c r="KUI55" s="578"/>
      <c r="KUJ55" s="578"/>
      <c r="KUK55" s="578"/>
      <c r="KUL55" s="578"/>
      <c r="KUM55" s="578"/>
      <c r="KUN55" s="578"/>
      <c r="KUO55" s="578"/>
      <c r="KUP55" s="578"/>
      <c r="KUQ55" s="578"/>
      <c r="KUR55" s="578"/>
      <c r="KUS55" s="578"/>
      <c r="KUT55" s="578"/>
      <c r="KUU55" s="578"/>
      <c r="KUV55" s="578"/>
      <c r="KUW55" s="578"/>
      <c r="KUX55" s="578"/>
      <c r="KUY55" s="578"/>
      <c r="KUZ55" s="578"/>
      <c r="KVA55" s="578"/>
      <c r="KVB55" s="578"/>
      <c r="KVC55" s="578"/>
      <c r="KVD55" s="578"/>
      <c r="KVE55" s="578"/>
      <c r="KVF55" s="578"/>
      <c r="KVG55" s="578"/>
      <c r="KVH55" s="578"/>
      <c r="KVI55" s="578"/>
      <c r="KVJ55" s="578"/>
      <c r="KVK55" s="578"/>
      <c r="KVL55" s="578"/>
      <c r="KVM55" s="578"/>
      <c r="KVN55" s="578"/>
      <c r="KVO55" s="578"/>
      <c r="KVP55" s="578"/>
      <c r="KVQ55" s="578"/>
      <c r="KVR55" s="578"/>
      <c r="KVS55" s="578"/>
      <c r="KVT55" s="578"/>
      <c r="KVU55" s="578"/>
      <c r="KVV55" s="578"/>
      <c r="KVW55" s="578"/>
      <c r="KVX55" s="578"/>
      <c r="KVY55" s="578"/>
      <c r="KVZ55" s="578"/>
      <c r="KWA55" s="578"/>
      <c r="KWB55" s="578"/>
      <c r="KWC55" s="578"/>
      <c r="KWD55" s="578"/>
      <c r="KWE55" s="578"/>
      <c r="KWF55" s="578"/>
      <c r="KWG55" s="578"/>
      <c r="KWH55" s="578"/>
      <c r="KWI55" s="578"/>
      <c r="KWJ55" s="578"/>
      <c r="KWK55" s="578"/>
      <c r="KWL55" s="578"/>
      <c r="KWM55" s="578"/>
      <c r="KWN55" s="578"/>
      <c r="KWO55" s="578"/>
      <c r="KWP55" s="578"/>
      <c r="KWQ55" s="578"/>
      <c r="KWR55" s="578"/>
      <c r="KWS55" s="578"/>
      <c r="KWT55" s="578"/>
      <c r="KWU55" s="578"/>
      <c r="KWV55" s="578"/>
      <c r="KWW55" s="578"/>
      <c r="KWX55" s="578"/>
      <c r="KWY55" s="578"/>
      <c r="KWZ55" s="578"/>
      <c r="KXA55" s="578"/>
      <c r="KXB55" s="578"/>
      <c r="KXC55" s="578"/>
      <c r="KXD55" s="578"/>
      <c r="KXE55" s="578"/>
      <c r="KXF55" s="578"/>
      <c r="KXG55" s="578"/>
      <c r="KXH55" s="578"/>
      <c r="KXI55" s="578"/>
      <c r="KXJ55" s="578"/>
      <c r="KXK55" s="578"/>
      <c r="KXL55" s="578"/>
      <c r="KXM55" s="578"/>
      <c r="KXN55" s="578"/>
      <c r="KXO55" s="578"/>
      <c r="KXP55" s="578"/>
      <c r="KXQ55" s="578"/>
      <c r="KXR55" s="578"/>
      <c r="KXS55" s="578"/>
      <c r="KXT55" s="578"/>
      <c r="KXU55" s="578"/>
      <c r="KXV55" s="578"/>
      <c r="KXW55" s="578"/>
      <c r="KXX55" s="578"/>
      <c r="KXY55" s="578"/>
      <c r="KXZ55" s="578"/>
      <c r="KYA55" s="578"/>
      <c r="KYB55" s="578"/>
      <c r="KYC55" s="578"/>
      <c r="KYD55" s="578"/>
      <c r="KYE55" s="578"/>
      <c r="KYF55" s="578"/>
      <c r="KYG55" s="578"/>
      <c r="KYH55" s="578"/>
      <c r="KYI55" s="578"/>
      <c r="KYJ55" s="578"/>
      <c r="KYK55" s="578"/>
      <c r="KYL55" s="578"/>
      <c r="KYM55" s="578"/>
      <c r="KYN55" s="578"/>
      <c r="KYO55" s="578"/>
      <c r="KYP55" s="578"/>
      <c r="KYQ55" s="578"/>
      <c r="KYR55" s="578"/>
      <c r="KYS55" s="578"/>
      <c r="KYT55" s="578"/>
      <c r="KYU55" s="578"/>
      <c r="KYV55" s="578"/>
      <c r="KYW55" s="578"/>
      <c r="KYX55" s="578"/>
      <c r="KYY55" s="578"/>
      <c r="KYZ55" s="578"/>
      <c r="KZA55" s="578"/>
      <c r="KZB55" s="578"/>
      <c r="KZC55" s="578"/>
      <c r="KZD55" s="578"/>
      <c r="KZE55" s="578"/>
      <c r="KZF55" s="578"/>
      <c r="KZG55" s="578"/>
      <c r="KZH55" s="578"/>
      <c r="KZI55" s="578"/>
      <c r="KZJ55" s="578"/>
      <c r="KZK55" s="578"/>
      <c r="KZL55" s="578"/>
      <c r="KZM55" s="578"/>
      <c r="KZN55" s="578"/>
      <c r="KZO55" s="578"/>
      <c r="KZP55" s="578"/>
      <c r="KZQ55" s="578"/>
      <c r="KZR55" s="578"/>
      <c r="KZS55" s="578"/>
      <c r="KZT55" s="578"/>
      <c r="KZU55" s="578"/>
      <c r="KZV55" s="578"/>
      <c r="KZW55" s="578"/>
      <c r="KZX55" s="578"/>
      <c r="KZY55" s="578"/>
      <c r="KZZ55" s="578"/>
      <c r="LAA55" s="578"/>
      <c r="LAB55" s="578"/>
      <c r="LAC55" s="578"/>
      <c r="LAD55" s="578"/>
      <c r="LAE55" s="578"/>
      <c r="LAF55" s="578"/>
      <c r="LAG55" s="578"/>
      <c r="LAH55" s="578"/>
      <c r="LAI55" s="578"/>
      <c r="LAJ55" s="578"/>
      <c r="LAK55" s="578"/>
      <c r="LAL55" s="578"/>
      <c r="LAM55" s="578"/>
      <c r="LAN55" s="578"/>
      <c r="LAO55" s="578"/>
      <c r="LAP55" s="578"/>
      <c r="LAQ55" s="578"/>
      <c r="LAR55" s="578"/>
      <c r="LAS55" s="578"/>
      <c r="LAT55" s="578"/>
      <c r="LAU55" s="578"/>
      <c r="LAV55" s="578"/>
      <c r="LAW55" s="578"/>
      <c r="LAX55" s="578"/>
      <c r="LAY55" s="578"/>
      <c r="LAZ55" s="578"/>
      <c r="LBA55" s="578"/>
      <c r="LBB55" s="578"/>
      <c r="LBC55" s="578"/>
      <c r="LBD55" s="578"/>
      <c r="LBE55" s="578"/>
      <c r="LBF55" s="578"/>
      <c r="LBG55" s="578"/>
      <c r="LBH55" s="578"/>
      <c r="LBI55" s="578"/>
      <c r="LBJ55" s="578"/>
      <c r="LBK55" s="578"/>
      <c r="LBL55" s="578"/>
      <c r="LBM55" s="578"/>
      <c r="LBN55" s="578"/>
      <c r="LBO55" s="578"/>
      <c r="LBP55" s="578"/>
      <c r="LBQ55" s="578"/>
      <c r="LBR55" s="578"/>
      <c r="LBS55" s="578"/>
      <c r="LBT55" s="578"/>
      <c r="LBU55" s="578"/>
      <c r="LBV55" s="578"/>
      <c r="LBW55" s="578"/>
      <c r="LBX55" s="578"/>
      <c r="LBY55" s="578"/>
      <c r="LBZ55" s="578"/>
      <c r="LCA55" s="578"/>
      <c r="LCB55" s="578"/>
      <c r="LCC55" s="578"/>
      <c r="LCD55" s="578"/>
      <c r="LCE55" s="578"/>
      <c r="LCF55" s="578"/>
      <c r="LCG55" s="578"/>
      <c r="LCH55" s="578"/>
      <c r="LCI55" s="578"/>
      <c r="LCJ55" s="578"/>
      <c r="LCK55" s="578"/>
      <c r="LCL55" s="578"/>
      <c r="LCM55" s="578"/>
      <c r="LCN55" s="578"/>
      <c r="LCO55" s="578"/>
      <c r="LCP55" s="578"/>
      <c r="LCQ55" s="578"/>
      <c r="LCR55" s="578"/>
      <c r="LCS55" s="578"/>
      <c r="LCT55" s="578"/>
      <c r="LCU55" s="578"/>
      <c r="LCV55" s="578"/>
      <c r="LCW55" s="578"/>
      <c r="LCX55" s="578"/>
      <c r="LCY55" s="578"/>
      <c r="LCZ55" s="578"/>
      <c r="LDA55" s="578"/>
      <c r="LDB55" s="578"/>
      <c r="LDC55" s="578"/>
      <c r="LDD55" s="578"/>
      <c r="LDE55" s="578"/>
      <c r="LDF55" s="578"/>
      <c r="LDG55" s="578"/>
      <c r="LDH55" s="578"/>
      <c r="LDI55" s="578"/>
      <c r="LDJ55" s="578"/>
      <c r="LDK55" s="578"/>
      <c r="LDL55" s="578"/>
      <c r="LDM55" s="578"/>
      <c r="LDN55" s="578"/>
      <c r="LDO55" s="578"/>
      <c r="LDP55" s="578"/>
      <c r="LDQ55" s="578"/>
      <c r="LDR55" s="578"/>
      <c r="LDS55" s="578"/>
      <c r="LDT55" s="578"/>
      <c r="LDU55" s="578"/>
      <c r="LDV55" s="578"/>
      <c r="LDW55" s="578"/>
      <c r="LDX55" s="578"/>
      <c r="LDY55" s="578"/>
      <c r="LDZ55" s="578"/>
      <c r="LEA55" s="578"/>
      <c r="LEB55" s="578"/>
      <c r="LEC55" s="578"/>
      <c r="LED55" s="578"/>
      <c r="LEE55" s="578"/>
      <c r="LEF55" s="578"/>
      <c r="LEG55" s="578"/>
      <c r="LEH55" s="578"/>
      <c r="LEI55" s="578"/>
      <c r="LEJ55" s="578"/>
      <c r="LEK55" s="578"/>
      <c r="LEL55" s="578"/>
      <c r="LEM55" s="578"/>
      <c r="LEN55" s="578"/>
      <c r="LEO55" s="578"/>
      <c r="LEP55" s="578"/>
      <c r="LEQ55" s="578"/>
      <c r="LER55" s="578"/>
      <c r="LES55" s="578"/>
      <c r="LET55" s="578"/>
      <c r="LEU55" s="578"/>
      <c r="LEV55" s="578"/>
      <c r="LEW55" s="578"/>
      <c r="LEX55" s="578"/>
      <c r="LEY55" s="578"/>
      <c r="LEZ55" s="578"/>
      <c r="LFA55" s="578"/>
      <c r="LFB55" s="578"/>
      <c r="LFC55" s="578"/>
      <c r="LFD55" s="578"/>
      <c r="LFE55" s="578"/>
      <c r="LFF55" s="578"/>
      <c r="LFG55" s="578"/>
      <c r="LFH55" s="578"/>
      <c r="LFI55" s="578"/>
      <c r="LFJ55" s="578"/>
      <c r="LFK55" s="578"/>
      <c r="LFL55" s="578"/>
      <c r="LFM55" s="578"/>
      <c r="LFN55" s="578"/>
      <c r="LFO55" s="578"/>
      <c r="LFP55" s="578"/>
      <c r="LFQ55" s="578"/>
      <c r="LFR55" s="578"/>
      <c r="LFS55" s="578"/>
      <c r="LFT55" s="578"/>
      <c r="LFU55" s="578"/>
      <c r="LFV55" s="578"/>
      <c r="LFW55" s="578"/>
      <c r="LFX55" s="578"/>
      <c r="LFY55" s="578"/>
      <c r="LFZ55" s="578"/>
      <c r="LGA55" s="578"/>
      <c r="LGB55" s="578"/>
      <c r="LGC55" s="578"/>
      <c r="LGD55" s="578"/>
      <c r="LGE55" s="578"/>
      <c r="LGF55" s="578"/>
      <c r="LGG55" s="578"/>
      <c r="LGH55" s="578"/>
      <c r="LGI55" s="578"/>
      <c r="LGJ55" s="578"/>
      <c r="LGK55" s="578"/>
      <c r="LGL55" s="578"/>
      <c r="LGM55" s="578"/>
      <c r="LGN55" s="578"/>
      <c r="LGO55" s="578"/>
      <c r="LGP55" s="578"/>
      <c r="LGQ55" s="578"/>
      <c r="LGR55" s="578"/>
      <c r="LGS55" s="578"/>
      <c r="LGT55" s="578"/>
      <c r="LGU55" s="578"/>
      <c r="LGV55" s="578"/>
      <c r="LGW55" s="578"/>
      <c r="LGX55" s="578"/>
      <c r="LGY55" s="578"/>
      <c r="LGZ55" s="578"/>
      <c r="LHA55" s="578"/>
      <c r="LHB55" s="578"/>
      <c r="LHC55" s="578"/>
      <c r="LHD55" s="578"/>
      <c r="LHE55" s="578"/>
      <c r="LHF55" s="578"/>
      <c r="LHG55" s="578"/>
      <c r="LHH55" s="578"/>
      <c r="LHI55" s="578"/>
      <c r="LHJ55" s="578"/>
      <c r="LHK55" s="578"/>
      <c r="LHL55" s="578"/>
      <c r="LHM55" s="578"/>
      <c r="LHN55" s="578"/>
      <c r="LHO55" s="578"/>
      <c r="LHP55" s="578"/>
      <c r="LHQ55" s="578"/>
      <c r="LHR55" s="578"/>
      <c r="LHS55" s="578"/>
      <c r="LHT55" s="578"/>
      <c r="LHU55" s="578"/>
      <c r="LHV55" s="578"/>
      <c r="LHW55" s="578"/>
      <c r="LHX55" s="578"/>
      <c r="LHY55" s="578"/>
      <c r="LHZ55" s="578"/>
      <c r="LIA55" s="578"/>
      <c r="LIB55" s="578"/>
      <c r="LIC55" s="578"/>
      <c r="LID55" s="578"/>
      <c r="LIE55" s="578"/>
      <c r="LIF55" s="578"/>
      <c r="LIG55" s="578"/>
      <c r="LIH55" s="578"/>
      <c r="LII55" s="578"/>
      <c r="LIJ55" s="578"/>
      <c r="LIK55" s="578"/>
      <c r="LIL55" s="578"/>
      <c r="LIM55" s="578"/>
      <c r="LIN55" s="578"/>
      <c r="LIO55" s="578"/>
      <c r="LIP55" s="578"/>
      <c r="LIQ55" s="578"/>
      <c r="LIR55" s="578"/>
      <c r="LIS55" s="578"/>
      <c r="LIT55" s="578"/>
      <c r="LIU55" s="578"/>
      <c r="LIV55" s="578"/>
      <c r="LIW55" s="578"/>
      <c r="LIX55" s="578"/>
      <c r="LIY55" s="578"/>
      <c r="LIZ55" s="578"/>
      <c r="LJA55" s="578"/>
      <c r="LJB55" s="578"/>
      <c r="LJC55" s="578"/>
      <c r="LJD55" s="578"/>
      <c r="LJE55" s="578"/>
      <c r="LJF55" s="578"/>
      <c r="LJG55" s="578"/>
      <c r="LJH55" s="578"/>
      <c r="LJI55" s="578"/>
      <c r="LJJ55" s="578"/>
      <c r="LJK55" s="578"/>
      <c r="LJL55" s="578"/>
      <c r="LJM55" s="578"/>
      <c r="LJN55" s="578"/>
      <c r="LJO55" s="578"/>
      <c r="LJP55" s="578"/>
      <c r="LJQ55" s="578"/>
      <c r="LJR55" s="578"/>
      <c r="LJS55" s="578"/>
      <c r="LJT55" s="578"/>
      <c r="LJU55" s="578"/>
      <c r="LJV55" s="578"/>
      <c r="LJW55" s="578"/>
      <c r="LJX55" s="578"/>
      <c r="LJY55" s="578"/>
      <c r="LJZ55" s="578"/>
      <c r="LKA55" s="578"/>
      <c r="LKB55" s="578"/>
      <c r="LKC55" s="578"/>
      <c r="LKD55" s="578"/>
      <c r="LKE55" s="578"/>
      <c r="LKF55" s="578"/>
      <c r="LKG55" s="578"/>
      <c r="LKH55" s="578"/>
      <c r="LKI55" s="578"/>
      <c r="LKJ55" s="578"/>
      <c r="LKK55" s="578"/>
      <c r="LKL55" s="578"/>
      <c r="LKM55" s="578"/>
      <c r="LKN55" s="578"/>
      <c r="LKO55" s="578"/>
      <c r="LKP55" s="578"/>
      <c r="LKQ55" s="578"/>
      <c r="LKR55" s="578"/>
      <c r="LKS55" s="578"/>
      <c r="LKT55" s="578"/>
      <c r="LKU55" s="578"/>
      <c r="LKV55" s="578"/>
      <c r="LKW55" s="578"/>
      <c r="LKX55" s="578"/>
      <c r="LKY55" s="578"/>
      <c r="LKZ55" s="578"/>
      <c r="LLA55" s="578"/>
      <c r="LLB55" s="578"/>
      <c r="LLC55" s="578"/>
      <c r="LLD55" s="578"/>
      <c r="LLE55" s="578"/>
      <c r="LLF55" s="578"/>
      <c r="LLG55" s="578"/>
      <c r="LLH55" s="578"/>
      <c r="LLI55" s="578"/>
      <c r="LLJ55" s="578"/>
      <c r="LLK55" s="578"/>
      <c r="LLL55" s="578"/>
      <c r="LLM55" s="578"/>
      <c r="LLN55" s="578"/>
      <c r="LLO55" s="578"/>
      <c r="LLP55" s="578"/>
      <c r="LLQ55" s="578"/>
      <c r="LLR55" s="578"/>
      <c r="LLS55" s="578"/>
      <c r="LLT55" s="578"/>
      <c r="LLU55" s="578"/>
      <c r="LLV55" s="578"/>
      <c r="LLW55" s="578"/>
      <c r="LLX55" s="578"/>
      <c r="LLY55" s="578"/>
      <c r="LLZ55" s="578"/>
      <c r="LMA55" s="578"/>
      <c r="LMB55" s="578"/>
      <c r="LMC55" s="578"/>
      <c r="LMD55" s="578"/>
      <c r="LME55" s="578"/>
      <c r="LMF55" s="578"/>
      <c r="LMG55" s="578"/>
      <c r="LMH55" s="578"/>
      <c r="LMI55" s="578"/>
      <c r="LMJ55" s="578"/>
      <c r="LMK55" s="578"/>
      <c r="LML55" s="578"/>
      <c r="LMM55" s="578"/>
      <c r="LMN55" s="578"/>
      <c r="LMO55" s="578"/>
      <c r="LMP55" s="578"/>
      <c r="LMQ55" s="578"/>
      <c r="LMR55" s="578"/>
      <c r="LMS55" s="578"/>
      <c r="LMT55" s="578"/>
      <c r="LMU55" s="578"/>
      <c r="LMV55" s="578"/>
      <c r="LMW55" s="578"/>
      <c r="LMX55" s="578"/>
      <c r="LMY55" s="578"/>
      <c r="LMZ55" s="578"/>
      <c r="LNA55" s="578"/>
      <c r="LNB55" s="578"/>
      <c r="LNC55" s="578"/>
      <c r="LND55" s="578"/>
      <c r="LNE55" s="578"/>
      <c r="LNF55" s="578"/>
      <c r="LNG55" s="578"/>
      <c r="LNH55" s="578"/>
      <c r="LNI55" s="578"/>
      <c r="LNJ55" s="578"/>
      <c r="LNK55" s="578"/>
      <c r="LNL55" s="578"/>
      <c r="LNM55" s="578"/>
      <c r="LNN55" s="578"/>
      <c r="LNO55" s="578"/>
      <c r="LNP55" s="578"/>
      <c r="LNQ55" s="578"/>
      <c r="LNR55" s="578"/>
      <c r="LNS55" s="578"/>
      <c r="LNT55" s="578"/>
      <c r="LNU55" s="578"/>
      <c r="LNV55" s="578"/>
      <c r="LNW55" s="578"/>
      <c r="LNX55" s="578"/>
      <c r="LNY55" s="578"/>
      <c r="LNZ55" s="578"/>
      <c r="LOA55" s="578"/>
      <c r="LOB55" s="578"/>
      <c r="LOC55" s="578"/>
      <c r="LOD55" s="578"/>
      <c r="LOE55" s="578"/>
      <c r="LOF55" s="578"/>
      <c r="LOG55" s="578"/>
      <c r="LOH55" s="578"/>
      <c r="LOI55" s="578"/>
      <c r="LOJ55" s="578"/>
      <c r="LOK55" s="578"/>
      <c r="LOL55" s="578"/>
      <c r="LOM55" s="578"/>
      <c r="LON55" s="578"/>
      <c r="LOO55" s="578"/>
      <c r="LOP55" s="578"/>
      <c r="LOQ55" s="578"/>
      <c r="LOR55" s="578"/>
      <c r="LOS55" s="578"/>
      <c r="LOT55" s="578"/>
      <c r="LOU55" s="578"/>
      <c r="LOV55" s="578"/>
      <c r="LOW55" s="578"/>
      <c r="LOX55" s="578"/>
      <c r="LOY55" s="578"/>
      <c r="LOZ55" s="578"/>
      <c r="LPA55" s="578"/>
      <c r="LPB55" s="578"/>
      <c r="LPC55" s="578"/>
      <c r="LPD55" s="578"/>
      <c r="LPE55" s="578"/>
      <c r="LPF55" s="578"/>
      <c r="LPG55" s="578"/>
      <c r="LPH55" s="578"/>
      <c r="LPI55" s="578"/>
      <c r="LPJ55" s="578"/>
      <c r="LPK55" s="578"/>
      <c r="LPL55" s="578"/>
      <c r="LPM55" s="578"/>
      <c r="LPN55" s="578"/>
      <c r="LPO55" s="578"/>
      <c r="LPP55" s="578"/>
      <c r="LPQ55" s="578"/>
      <c r="LPR55" s="578"/>
      <c r="LPS55" s="578"/>
      <c r="LPT55" s="578"/>
      <c r="LPU55" s="578"/>
      <c r="LPV55" s="578"/>
      <c r="LPW55" s="578"/>
      <c r="LPX55" s="578"/>
      <c r="LPY55" s="578"/>
      <c r="LPZ55" s="578"/>
      <c r="LQA55" s="578"/>
      <c r="LQB55" s="578"/>
      <c r="LQC55" s="578"/>
      <c r="LQD55" s="578"/>
      <c r="LQE55" s="578"/>
      <c r="LQF55" s="578"/>
      <c r="LQG55" s="578"/>
      <c r="LQH55" s="578"/>
      <c r="LQI55" s="578"/>
      <c r="LQJ55" s="578"/>
      <c r="LQK55" s="578"/>
      <c r="LQL55" s="578"/>
      <c r="LQM55" s="578"/>
      <c r="LQN55" s="578"/>
      <c r="LQO55" s="578"/>
      <c r="LQP55" s="578"/>
      <c r="LQQ55" s="578"/>
      <c r="LQR55" s="578"/>
      <c r="LQS55" s="578"/>
      <c r="LQT55" s="578"/>
      <c r="LQU55" s="578"/>
      <c r="LQV55" s="578"/>
      <c r="LQW55" s="578"/>
      <c r="LQX55" s="578"/>
      <c r="LQY55" s="578"/>
      <c r="LQZ55" s="578"/>
      <c r="LRA55" s="578"/>
      <c r="LRB55" s="578"/>
      <c r="LRC55" s="578"/>
      <c r="LRD55" s="578"/>
      <c r="LRE55" s="578"/>
      <c r="LRF55" s="578"/>
      <c r="LRG55" s="578"/>
      <c r="LRH55" s="578"/>
      <c r="LRI55" s="578"/>
      <c r="LRJ55" s="578"/>
      <c r="LRK55" s="578"/>
      <c r="LRL55" s="578"/>
      <c r="LRM55" s="578"/>
      <c r="LRN55" s="578"/>
      <c r="LRO55" s="578"/>
      <c r="LRP55" s="578"/>
      <c r="LRQ55" s="578"/>
      <c r="LRR55" s="578"/>
      <c r="LRS55" s="578"/>
      <c r="LRT55" s="578"/>
      <c r="LRU55" s="578"/>
      <c r="LRV55" s="578"/>
      <c r="LRW55" s="578"/>
      <c r="LRX55" s="578"/>
      <c r="LRY55" s="578"/>
      <c r="LRZ55" s="578"/>
      <c r="LSA55" s="578"/>
      <c r="LSB55" s="578"/>
      <c r="LSC55" s="578"/>
      <c r="LSD55" s="578"/>
      <c r="LSE55" s="578"/>
      <c r="LSF55" s="578"/>
      <c r="LSG55" s="578"/>
      <c r="LSH55" s="578"/>
      <c r="LSI55" s="578"/>
      <c r="LSJ55" s="578"/>
      <c r="LSK55" s="578"/>
      <c r="LSL55" s="578"/>
      <c r="LSM55" s="578"/>
      <c r="LSN55" s="578"/>
      <c r="LSO55" s="578"/>
      <c r="LSP55" s="578"/>
      <c r="LSQ55" s="578"/>
      <c r="LSR55" s="578"/>
      <c r="LSS55" s="578"/>
      <c r="LST55" s="578"/>
      <c r="LSU55" s="578"/>
      <c r="LSV55" s="578"/>
      <c r="LSW55" s="578"/>
      <c r="LSX55" s="578"/>
      <c r="LSY55" s="578"/>
      <c r="LSZ55" s="578"/>
      <c r="LTA55" s="578"/>
      <c r="LTB55" s="578"/>
      <c r="LTC55" s="578"/>
      <c r="LTD55" s="578"/>
      <c r="LTE55" s="578"/>
      <c r="LTF55" s="578"/>
      <c r="LTG55" s="578"/>
      <c r="LTH55" s="578"/>
      <c r="LTI55" s="578"/>
      <c r="LTJ55" s="578"/>
      <c r="LTK55" s="578"/>
      <c r="LTL55" s="578"/>
      <c r="LTM55" s="578"/>
      <c r="LTN55" s="578"/>
      <c r="LTO55" s="578"/>
      <c r="LTP55" s="578"/>
      <c r="LTQ55" s="578"/>
      <c r="LTR55" s="578"/>
      <c r="LTS55" s="578"/>
      <c r="LTT55" s="578"/>
      <c r="LTU55" s="578"/>
      <c r="LTV55" s="578"/>
      <c r="LTW55" s="578"/>
      <c r="LTX55" s="578"/>
      <c r="LTY55" s="578"/>
      <c r="LTZ55" s="578"/>
      <c r="LUA55" s="578"/>
      <c r="LUB55" s="578"/>
      <c r="LUC55" s="578"/>
      <c r="LUD55" s="578"/>
      <c r="LUE55" s="578"/>
      <c r="LUF55" s="578"/>
      <c r="LUG55" s="578"/>
      <c r="LUH55" s="578"/>
      <c r="LUI55" s="578"/>
      <c r="LUJ55" s="578"/>
      <c r="LUK55" s="578"/>
      <c r="LUL55" s="578"/>
      <c r="LUM55" s="578"/>
      <c r="LUN55" s="578"/>
      <c r="LUO55" s="578"/>
      <c r="LUP55" s="578"/>
      <c r="LUQ55" s="578"/>
      <c r="LUR55" s="578"/>
      <c r="LUS55" s="578"/>
      <c r="LUT55" s="578"/>
      <c r="LUU55" s="578"/>
      <c r="LUV55" s="578"/>
      <c r="LUW55" s="578"/>
      <c r="LUX55" s="578"/>
      <c r="LUY55" s="578"/>
      <c r="LUZ55" s="578"/>
      <c r="LVA55" s="578"/>
      <c r="LVB55" s="578"/>
      <c r="LVC55" s="578"/>
      <c r="LVD55" s="578"/>
      <c r="LVE55" s="578"/>
      <c r="LVF55" s="578"/>
      <c r="LVG55" s="578"/>
      <c r="LVH55" s="578"/>
      <c r="LVI55" s="578"/>
      <c r="LVJ55" s="578"/>
      <c r="LVK55" s="578"/>
      <c r="LVL55" s="578"/>
      <c r="LVM55" s="578"/>
      <c r="LVN55" s="578"/>
      <c r="LVO55" s="578"/>
      <c r="LVP55" s="578"/>
      <c r="LVQ55" s="578"/>
      <c r="LVR55" s="578"/>
      <c r="LVS55" s="578"/>
      <c r="LVT55" s="578"/>
      <c r="LVU55" s="578"/>
      <c r="LVV55" s="578"/>
      <c r="LVW55" s="578"/>
      <c r="LVX55" s="578"/>
      <c r="LVY55" s="578"/>
      <c r="LVZ55" s="578"/>
      <c r="LWA55" s="578"/>
      <c r="LWB55" s="578"/>
      <c r="LWC55" s="578"/>
      <c r="LWD55" s="578"/>
      <c r="LWE55" s="578"/>
      <c r="LWF55" s="578"/>
      <c r="LWG55" s="578"/>
      <c r="LWH55" s="578"/>
      <c r="LWI55" s="578"/>
      <c r="LWJ55" s="578"/>
      <c r="LWK55" s="578"/>
      <c r="LWL55" s="578"/>
      <c r="LWM55" s="578"/>
      <c r="LWN55" s="578"/>
      <c r="LWO55" s="578"/>
      <c r="LWP55" s="578"/>
      <c r="LWQ55" s="578"/>
      <c r="LWR55" s="578"/>
      <c r="LWS55" s="578"/>
      <c r="LWT55" s="578"/>
      <c r="LWU55" s="578"/>
      <c r="LWV55" s="578"/>
      <c r="LWW55" s="578"/>
      <c r="LWX55" s="578"/>
      <c r="LWY55" s="578"/>
      <c r="LWZ55" s="578"/>
      <c r="LXA55" s="578"/>
      <c r="LXB55" s="578"/>
      <c r="LXC55" s="578"/>
      <c r="LXD55" s="578"/>
      <c r="LXE55" s="578"/>
      <c r="LXF55" s="578"/>
      <c r="LXG55" s="578"/>
      <c r="LXH55" s="578"/>
      <c r="LXI55" s="578"/>
      <c r="LXJ55" s="578"/>
      <c r="LXK55" s="578"/>
      <c r="LXL55" s="578"/>
      <c r="LXM55" s="578"/>
      <c r="LXN55" s="578"/>
      <c r="LXO55" s="578"/>
      <c r="LXP55" s="578"/>
      <c r="LXQ55" s="578"/>
      <c r="LXR55" s="578"/>
      <c r="LXS55" s="578"/>
      <c r="LXT55" s="578"/>
      <c r="LXU55" s="578"/>
      <c r="LXV55" s="578"/>
      <c r="LXW55" s="578"/>
      <c r="LXX55" s="578"/>
      <c r="LXY55" s="578"/>
      <c r="LXZ55" s="578"/>
      <c r="LYA55" s="578"/>
      <c r="LYB55" s="578"/>
      <c r="LYC55" s="578"/>
      <c r="LYD55" s="578"/>
      <c r="LYE55" s="578"/>
      <c r="LYF55" s="578"/>
      <c r="LYG55" s="578"/>
      <c r="LYH55" s="578"/>
      <c r="LYI55" s="578"/>
      <c r="LYJ55" s="578"/>
      <c r="LYK55" s="578"/>
      <c r="LYL55" s="578"/>
      <c r="LYM55" s="578"/>
      <c r="LYN55" s="578"/>
      <c r="LYO55" s="578"/>
      <c r="LYP55" s="578"/>
      <c r="LYQ55" s="578"/>
      <c r="LYR55" s="578"/>
      <c r="LYS55" s="578"/>
      <c r="LYT55" s="578"/>
      <c r="LYU55" s="578"/>
      <c r="LYV55" s="578"/>
      <c r="LYW55" s="578"/>
      <c r="LYX55" s="578"/>
      <c r="LYY55" s="578"/>
      <c r="LYZ55" s="578"/>
      <c r="LZA55" s="578"/>
      <c r="LZB55" s="578"/>
      <c r="LZC55" s="578"/>
      <c r="LZD55" s="578"/>
      <c r="LZE55" s="578"/>
      <c r="LZF55" s="578"/>
      <c r="LZG55" s="578"/>
      <c r="LZH55" s="578"/>
      <c r="LZI55" s="578"/>
      <c r="LZJ55" s="578"/>
      <c r="LZK55" s="578"/>
      <c r="LZL55" s="578"/>
      <c r="LZM55" s="578"/>
      <c r="LZN55" s="578"/>
      <c r="LZO55" s="578"/>
      <c r="LZP55" s="578"/>
      <c r="LZQ55" s="578"/>
      <c r="LZR55" s="578"/>
      <c r="LZS55" s="578"/>
      <c r="LZT55" s="578"/>
      <c r="LZU55" s="578"/>
      <c r="LZV55" s="578"/>
      <c r="LZW55" s="578"/>
      <c r="LZX55" s="578"/>
      <c r="LZY55" s="578"/>
      <c r="LZZ55" s="578"/>
      <c r="MAA55" s="578"/>
      <c r="MAB55" s="578"/>
      <c r="MAC55" s="578"/>
      <c r="MAD55" s="578"/>
      <c r="MAE55" s="578"/>
      <c r="MAF55" s="578"/>
      <c r="MAG55" s="578"/>
      <c r="MAH55" s="578"/>
      <c r="MAI55" s="578"/>
      <c r="MAJ55" s="578"/>
      <c r="MAK55" s="578"/>
      <c r="MAL55" s="578"/>
      <c r="MAM55" s="578"/>
      <c r="MAN55" s="578"/>
      <c r="MAO55" s="578"/>
      <c r="MAP55" s="578"/>
      <c r="MAQ55" s="578"/>
      <c r="MAR55" s="578"/>
      <c r="MAS55" s="578"/>
      <c r="MAT55" s="578"/>
      <c r="MAU55" s="578"/>
      <c r="MAV55" s="578"/>
      <c r="MAW55" s="578"/>
      <c r="MAX55" s="578"/>
      <c r="MAY55" s="578"/>
      <c r="MAZ55" s="578"/>
      <c r="MBA55" s="578"/>
      <c r="MBB55" s="578"/>
      <c r="MBC55" s="578"/>
      <c r="MBD55" s="578"/>
      <c r="MBE55" s="578"/>
      <c r="MBF55" s="578"/>
      <c r="MBG55" s="578"/>
      <c r="MBH55" s="578"/>
      <c r="MBI55" s="578"/>
      <c r="MBJ55" s="578"/>
      <c r="MBK55" s="578"/>
      <c r="MBL55" s="578"/>
      <c r="MBM55" s="578"/>
      <c r="MBN55" s="578"/>
      <c r="MBO55" s="578"/>
      <c r="MBP55" s="578"/>
      <c r="MBQ55" s="578"/>
      <c r="MBR55" s="578"/>
      <c r="MBS55" s="578"/>
      <c r="MBT55" s="578"/>
      <c r="MBU55" s="578"/>
      <c r="MBV55" s="578"/>
      <c r="MBW55" s="578"/>
      <c r="MBX55" s="578"/>
      <c r="MBY55" s="578"/>
      <c r="MBZ55" s="578"/>
      <c r="MCA55" s="578"/>
      <c r="MCB55" s="578"/>
      <c r="MCC55" s="578"/>
      <c r="MCD55" s="578"/>
      <c r="MCE55" s="578"/>
      <c r="MCF55" s="578"/>
      <c r="MCG55" s="578"/>
      <c r="MCH55" s="578"/>
      <c r="MCI55" s="578"/>
      <c r="MCJ55" s="578"/>
      <c r="MCK55" s="578"/>
      <c r="MCL55" s="578"/>
      <c r="MCM55" s="578"/>
      <c r="MCN55" s="578"/>
      <c r="MCO55" s="578"/>
      <c r="MCP55" s="578"/>
      <c r="MCQ55" s="578"/>
      <c r="MCR55" s="578"/>
      <c r="MCS55" s="578"/>
      <c r="MCT55" s="578"/>
      <c r="MCU55" s="578"/>
      <c r="MCV55" s="578"/>
      <c r="MCW55" s="578"/>
      <c r="MCX55" s="578"/>
      <c r="MCY55" s="578"/>
      <c r="MCZ55" s="578"/>
      <c r="MDA55" s="578"/>
      <c r="MDB55" s="578"/>
      <c r="MDC55" s="578"/>
      <c r="MDD55" s="578"/>
      <c r="MDE55" s="578"/>
      <c r="MDF55" s="578"/>
      <c r="MDG55" s="578"/>
      <c r="MDH55" s="578"/>
      <c r="MDI55" s="578"/>
      <c r="MDJ55" s="578"/>
      <c r="MDK55" s="578"/>
      <c r="MDL55" s="578"/>
      <c r="MDM55" s="578"/>
      <c r="MDN55" s="578"/>
      <c r="MDO55" s="578"/>
      <c r="MDP55" s="578"/>
      <c r="MDQ55" s="578"/>
      <c r="MDR55" s="578"/>
      <c r="MDS55" s="578"/>
      <c r="MDT55" s="578"/>
      <c r="MDU55" s="578"/>
      <c r="MDV55" s="578"/>
      <c r="MDW55" s="578"/>
      <c r="MDX55" s="578"/>
      <c r="MDY55" s="578"/>
      <c r="MDZ55" s="578"/>
      <c r="MEA55" s="578"/>
      <c r="MEB55" s="578"/>
      <c r="MEC55" s="578"/>
      <c r="MED55" s="578"/>
      <c r="MEE55" s="578"/>
      <c r="MEF55" s="578"/>
      <c r="MEG55" s="578"/>
      <c r="MEH55" s="578"/>
      <c r="MEI55" s="578"/>
      <c r="MEJ55" s="578"/>
      <c r="MEK55" s="578"/>
      <c r="MEL55" s="578"/>
      <c r="MEM55" s="578"/>
      <c r="MEN55" s="578"/>
      <c r="MEO55" s="578"/>
      <c r="MEP55" s="578"/>
      <c r="MEQ55" s="578"/>
      <c r="MER55" s="578"/>
      <c r="MES55" s="578"/>
      <c r="MET55" s="578"/>
      <c r="MEU55" s="578"/>
      <c r="MEV55" s="578"/>
      <c r="MEW55" s="578"/>
      <c r="MEX55" s="578"/>
      <c r="MEY55" s="578"/>
      <c r="MEZ55" s="578"/>
      <c r="MFA55" s="578"/>
      <c r="MFB55" s="578"/>
      <c r="MFC55" s="578"/>
      <c r="MFD55" s="578"/>
      <c r="MFE55" s="578"/>
      <c r="MFF55" s="578"/>
      <c r="MFG55" s="578"/>
      <c r="MFH55" s="578"/>
      <c r="MFI55" s="578"/>
      <c r="MFJ55" s="578"/>
      <c r="MFK55" s="578"/>
      <c r="MFL55" s="578"/>
      <c r="MFM55" s="578"/>
      <c r="MFN55" s="578"/>
      <c r="MFO55" s="578"/>
      <c r="MFP55" s="578"/>
      <c r="MFQ55" s="578"/>
      <c r="MFR55" s="578"/>
      <c r="MFS55" s="578"/>
      <c r="MFT55" s="578"/>
      <c r="MFU55" s="578"/>
      <c r="MFV55" s="578"/>
      <c r="MFW55" s="578"/>
      <c r="MFX55" s="578"/>
      <c r="MFY55" s="578"/>
      <c r="MFZ55" s="578"/>
      <c r="MGA55" s="578"/>
      <c r="MGB55" s="578"/>
      <c r="MGC55" s="578"/>
      <c r="MGD55" s="578"/>
      <c r="MGE55" s="578"/>
      <c r="MGF55" s="578"/>
      <c r="MGG55" s="578"/>
      <c r="MGH55" s="578"/>
      <c r="MGI55" s="578"/>
      <c r="MGJ55" s="578"/>
      <c r="MGK55" s="578"/>
      <c r="MGL55" s="578"/>
      <c r="MGM55" s="578"/>
      <c r="MGN55" s="578"/>
      <c r="MGO55" s="578"/>
      <c r="MGP55" s="578"/>
      <c r="MGQ55" s="578"/>
      <c r="MGR55" s="578"/>
      <c r="MGS55" s="578"/>
      <c r="MGT55" s="578"/>
      <c r="MGU55" s="578"/>
      <c r="MGV55" s="578"/>
      <c r="MGW55" s="578"/>
      <c r="MGX55" s="578"/>
      <c r="MGY55" s="578"/>
      <c r="MGZ55" s="578"/>
      <c r="MHA55" s="578"/>
      <c r="MHB55" s="578"/>
      <c r="MHC55" s="578"/>
      <c r="MHD55" s="578"/>
      <c r="MHE55" s="578"/>
      <c r="MHF55" s="578"/>
      <c r="MHG55" s="578"/>
      <c r="MHH55" s="578"/>
      <c r="MHI55" s="578"/>
      <c r="MHJ55" s="578"/>
      <c r="MHK55" s="578"/>
      <c r="MHL55" s="578"/>
      <c r="MHM55" s="578"/>
      <c r="MHN55" s="578"/>
      <c r="MHO55" s="578"/>
      <c r="MHP55" s="578"/>
      <c r="MHQ55" s="578"/>
      <c r="MHR55" s="578"/>
      <c r="MHS55" s="578"/>
      <c r="MHT55" s="578"/>
      <c r="MHU55" s="578"/>
      <c r="MHV55" s="578"/>
      <c r="MHW55" s="578"/>
      <c r="MHX55" s="578"/>
      <c r="MHY55" s="578"/>
      <c r="MHZ55" s="578"/>
      <c r="MIA55" s="578"/>
      <c r="MIB55" s="578"/>
      <c r="MIC55" s="578"/>
      <c r="MID55" s="578"/>
      <c r="MIE55" s="578"/>
      <c r="MIF55" s="578"/>
      <c r="MIG55" s="578"/>
      <c r="MIH55" s="578"/>
      <c r="MII55" s="578"/>
      <c r="MIJ55" s="578"/>
      <c r="MIK55" s="578"/>
      <c r="MIL55" s="578"/>
      <c r="MIM55" s="578"/>
      <c r="MIN55" s="578"/>
      <c r="MIO55" s="578"/>
      <c r="MIP55" s="578"/>
      <c r="MIQ55" s="578"/>
      <c r="MIR55" s="578"/>
      <c r="MIS55" s="578"/>
      <c r="MIT55" s="578"/>
      <c r="MIU55" s="578"/>
      <c r="MIV55" s="578"/>
      <c r="MIW55" s="578"/>
      <c r="MIX55" s="578"/>
      <c r="MIY55" s="578"/>
      <c r="MIZ55" s="578"/>
      <c r="MJA55" s="578"/>
      <c r="MJB55" s="578"/>
      <c r="MJC55" s="578"/>
      <c r="MJD55" s="578"/>
      <c r="MJE55" s="578"/>
      <c r="MJF55" s="578"/>
      <c r="MJG55" s="578"/>
      <c r="MJH55" s="578"/>
      <c r="MJI55" s="578"/>
      <c r="MJJ55" s="578"/>
      <c r="MJK55" s="578"/>
      <c r="MJL55" s="578"/>
      <c r="MJM55" s="578"/>
      <c r="MJN55" s="578"/>
      <c r="MJO55" s="578"/>
      <c r="MJP55" s="578"/>
      <c r="MJQ55" s="578"/>
      <c r="MJR55" s="578"/>
      <c r="MJS55" s="578"/>
      <c r="MJT55" s="578"/>
      <c r="MJU55" s="578"/>
      <c r="MJV55" s="578"/>
      <c r="MJW55" s="578"/>
      <c r="MJX55" s="578"/>
      <c r="MJY55" s="578"/>
      <c r="MJZ55" s="578"/>
      <c r="MKA55" s="578"/>
      <c r="MKB55" s="578"/>
      <c r="MKC55" s="578"/>
      <c r="MKD55" s="578"/>
      <c r="MKE55" s="578"/>
      <c r="MKF55" s="578"/>
      <c r="MKG55" s="578"/>
      <c r="MKH55" s="578"/>
      <c r="MKI55" s="578"/>
      <c r="MKJ55" s="578"/>
      <c r="MKK55" s="578"/>
      <c r="MKL55" s="578"/>
      <c r="MKM55" s="578"/>
      <c r="MKN55" s="578"/>
      <c r="MKO55" s="578"/>
      <c r="MKP55" s="578"/>
      <c r="MKQ55" s="578"/>
      <c r="MKR55" s="578"/>
      <c r="MKS55" s="578"/>
      <c r="MKT55" s="578"/>
      <c r="MKU55" s="578"/>
      <c r="MKV55" s="578"/>
      <c r="MKW55" s="578"/>
      <c r="MKX55" s="578"/>
      <c r="MKY55" s="578"/>
      <c r="MKZ55" s="578"/>
      <c r="MLA55" s="578"/>
      <c r="MLB55" s="578"/>
      <c r="MLC55" s="578"/>
      <c r="MLD55" s="578"/>
      <c r="MLE55" s="578"/>
      <c r="MLF55" s="578"/>
      <c r="MLG55" s="578"/>
      <c r="MLH55" s="578"/>
      <c r="MLI55" s="578"/>
      <c r="MLJ55" s="578"/>
      <c r="MLK55" s="578"/>
      <c r="MLL55" s="578"/>
      <c r="MLM55" s="578"/>
      <c r="MLN55" s="578"/>
      <c r="MLO55" s="578"/>
      <c r="MLP55" s="578"/>
      <c r="MLQ55" s="578"/>
      <c r="MLR55" s="578"/>
      <c r="MLS55" s="578"/>
      <c r="MLT55" s="578"/>
      <c r="MLU55" s="578"/>
      <c r="MLV55" s="578"/>
      <c r="MLW55" s="578"/>
      <c r="MLX55" s="578"/>
      <c r="MLY55" s="578"/>
      <c r="MLZ55" s="578"/>
      <c r="MMA55" s="578"/>
      <c r="MMB55" s="578"/>
      <c r="MMC55" s="578"/>
      <c r="MMD55" s="578"/>
      <c r="MME55" s="578"/>
      <c r="MMF55" s="578"/>
      <c r="MMG55" s="578"/>
      <c r="MMH55" s="578"/>
      <c r="MMI55" s="578"/>
      <c r="MMJ55" s="578"/>
      <c r="MMK55" s="578"/>
      <c r="MML55" s="578"/>
      <c r="MMM55" s="578"/>
      <c r="MMN55" s="578"/>
      <c r="MMO55" s="578"/>
      <c r="MMP55" s="578"/>
      <c r="MMQ55" s="578"/>
      <c r="MMR55" s="578"/>
      <c r="MMS55" s="578"/>
      <c r="MMT55" s="578"/>
      <c r="MMU55" s="578"/>
      <c r="MMV55" s="578"/>
      <c r="MMW55" s="578"/>
      <c r="MMX55" s="578"/>
      <c r="MMY55" s="578"/>
      <c r="MMZ55" s="578"/>
      <c r="MNA55" s="578"/>
      <c r="MNB55" s="578"/>
      <c r="MNC55" s="578"/>
      <c r="MND55" s="578"/>
      <c r="MNE55" s="578"/>
      <c r="MNF55" s="578"/>
      <c r="MNG55" s="578"/>
      <c r="MNH55" s="578"/>
      <c r="MNI55" s="578"/>
      <c r="MNJ55" s="578"/>
      <c r="MNK55" s="578"/>
      <c r="MNL55" s="578"/>
      <c r="MNM55" s="578"/>
      <c r="MNN55" s="578"/>
      <c r="MNO55" s="578"/>
      <c r="MNP55" s="578"/>
      <c r="MNQ55" s="578"/>
      <c r="MNR55" s="578"/>
      <c r="MNS55" s="578"/>
      <c r="MNT55" s="578"/>
      <c r="MNU55" s="578"/>
      <c r="MNV55" s="578"/>
      <c r="MNW55" s="578"/>
      <c r="MNX55" s="578"/>
      <c r="MNY55" s="578"/>
      <c r="MNZ55" s="578"/>
      <c r="MOA55" s="578"/>
      <c r="MOB55" s="578"/>
      <c r="MOC55" s="578"/>
      <c r="MOD55" s="578"/>
      <c r="MOE55" s="578"/>
      <c r="MOF55" s="578"/>
      <c r="MOG55" s="578"/>
      <c r="MOH55" s="578"/>
      <c r="MOI55" s="578"/>
      <c r="MOJ55" s="578"/>
      <c r="MOK55" s="578"/>
      <c r="MOL55" s="578"/>
      <c r="MOM55" s="578"/>
      <c r="MON55" s="578"/>
      <c r="MOO55" s="578"/>
      <c r="MOP55" s="578"/>
      <c r="MOQ55" s="578"/>
      <c r="MOR55" s="578"/>
      <c r="MOS55" s="578"/>
      <c r="MOT55" s="578"/>
      <c r="MOU55" s="578"/>
      <c r="MOV55" s="578"/>
      <c r="MOW55" s="578"/>
      <c r="MOX55" s="578"/>
      <c r="MOY55" s="578"/>
      <c r="MOZ55" s="578"/>
      <c r="MPA55" s="578"/>
      <c r="MPB55" s="578"/>
      <c r="MPC55" s="578"/>
      <c r="MPD55" s="578"/>
      <c r="MPE55" s="578"/>
      <c r="MPF55" s="578"/>
      <c r="MPG55" s="578"/>
      <c r="MPH55" s="578"/>
      <c r="MPI55" s="578"/>
      <c r="MPJ55" s="578"/>
      <c r="MPK55" s="578"/>
      <c r="MPL55" s="578"/>
      <c r="MPM55" s="578"/>
      <c r="MPN55" s="578"/>
      <c r="MPO55" s="578"/>
      <c r="MPP55" s="578"/>
      <c r="MPQ55" s="578"/>
      <c r="MPR55" s="578"/>
      <c r="MPS55" s="578"/>
      <c r="MPT55" s="578"/>
      <c r="MPU55" s="578"/>
      <c r="MPV55" s="578"/>
      <c r="MPW55" s="578"/>
      <c r="MPX55" s="578"/>
      <c r="MPY55" s="578"/>
      <c r="MPZ55" s="578"/>
      <c r="MQA55" s="578"/>
      <c r="MQB55" s="578"/>
      <c r="MQC55" s="578"/>
      <c r="MQD55" s="578"/>
      <c r="MQE55" s="578"/>
      <c r="MQF55" s="578"/>
      <c r="MQG55" s="578"/>
      <c r="MQH55" s="578"/>
      <c r="MQI55" s="578"/>
      <c r="MQJ55" s="578"/>
      <c r="MQK55" s="578"/>
      <c r="MQL55" s="578"/>
      <c r="MQM55" s="578"/>
      <c r="MQN55" s="578"/>
      <c r="MQO55" s="578"/>
      <c r="MQP55" s="578"/>
      <c r="MQQ55" s="578"/>
      <c r="MQR55" s="578"/>
      <c r="MQS55" s="578"/>
      <c r="MQT55" s="578"/>
      <c r="MQU55" s="578"/>
      <c r="MQV55" s="578"/>
      <c r="MQW55" s="578"/>
      <c r="MQX55" s="578"/>
      <c r="MQY55" s="578"/>
      <c r="MQZ55" s="578"/>
      <c r="MRA55" s="578"/>
      <c r="MRB55" s="578"/>
      <c r="MRC55" s="578"/>
      <c r="MRD55" s="578"/>
      <c r="MRE55" s="578"/>
      <c r="MRF55" s="578"/>
      <c r="MRG55" s="578"/>
      <c r="MRH55" s="578"/>
      <c r="MRI55" s="578"/>
      <c r="MRJ55" s="578"/>
      <c r="MRK55" s="578"/>
      <c r="MRL55" s="578"/>
      <c r="MRM55" s="578"/>
      <c r="MRN55" s="578"/>
      <c r="MRO55" s="578"/>
      <c r="MRP55" s="578"/>
      <c r="MRQ55" s="578"/>
      <c r="MRR55" s="578"/>
      <c r="MRS55" s="578"/>
      <c r="MRT55" s="578"/>
      <c r="MRU55" s="578"/>
      <c r="MRV55" s="578"/>
      <c r="MRW55" s="578"/>
      <c r="MRX55" s="578"/>
      <c r="MRY55" s="578"/>
      <c r="MRZ55" s="578"/>
      <c r="MSA55" s="578"/>
      <c r="MSB55" s="578"/>
      <c r="MSC55" s="578"/>
      <c r="MSD55" s="578"/>
      <c r="MSE55" s="578"/>
      <c r="MSF55" s="578"/>
      <c r="MSG55" s="578"/>
      <c r="MSH55" s="578"/>
      <c r="MSI55" s="578"/>
      <c r="MSJ55" s="578"/>
      <c r="MSK55" s="578"/>
      <c r="MSL55" s="578"/>
      <c r="MSM55" s="578"/>
      <c r="MSN55" s="578"/>
      <c r="MSO55" s="578"/>
      <c r="MSP55" s="578"/>
      <c r="MSQ55" s="578"/>
      <c r="MSR55" s="578"/>
      <c r="MSS55" s="578"/>
      <c r="MST55" s="578"/>
      <c r="MSU55" s="578"/>
      <c r="MSV55" s="578"/>
      <c r="MSW55" s="578"/>
      <c r="MSX55" s="578"/>
      <c r="MSY55" s="578"/>
      <c r="MSZ55" s="578"/>
      <c r="MTA55" s="578"/>
      <c r="MTB55" s="578"/>
      <c r="MTC55" s="578"/>
      <c r="MTD55" s="578"/>
      <c r="MTE55" s="578"/>
      <c r="MTF55" s="578"/>
      <c r="MTG55" s="578"/>
      <c r="MTH55" s="578"/>
      <c r="MTI55" s="578"/>
      <c r="MTJ55" s="578"/>
      <c r="MTK55" s="578"/>
      <c r="MTL55" s="578"/>
      <c r="MTM55" s="578"/>
      <c r="MTN55" s="578"/>
      <c r="MTO55" s="578"/>
      <c r="MTP55" s="578"/>
      <c r="MTQ55" s="578"/>
      <c r="MTR55" s="578"/>
      <c r="MTS55" s="578"/>
      <c r="MTT55" s="578"/>
      <c r="MTU55" s="578"/>
      <c r="MTV55" s="578"/>
      <c r="MTW55" s="578"/>
      <c r="MTX55" s="578"/>
      <c r="MTY55" s="578"/>
      <c r="MTZ55" s="578"/>
      <c r="MUA55" s="578"/>
      <c r="MUB55" s="578"/>
      <c r="MUC55" s="578"/>
      <c r="MUD55" s="578"/>
      <c r="MUE55" s="578"/>
      <c r="MUF55" s="578"/>
      <c r="MUG55" s="578"/>
      <c r="MUH55" s="578"/>
      <c r="MUI55" s="578"/>
      <c r="MUJ55" s="578"/>
      <c r="MUK55" s="578"/>
      <c r="MUL55" s="578"/>
      <c r="MUM55" s="578"/>
      <c r="MUN55" s="578"/>
      <c r="MUO55" s="578"/>
      <c r="MUP55" s="578"/>
      <c r="MUQ55" s="578"/>
      <c r="MUR55" s="578"/>
      <c r="MUS55" s="578"/>
      <c r="MUT55" s="578"/>
      <c r="MUU55" s="578"/>
      <c r="MUV55" s="578"/>
      <c r="MUW55" s="578"/>
      <c r="MUX55" s="578"/>
      <c r="MUY55" s="578"/>
      <c r="MUZ55" s="578"/>
      <c r="MVA55" s="578"/>
      <c r="MVB55" s="578"/>
      <c r="MVC55" s="578"/>
      <c r="MVD55" s="578"/>
      <c r="MVE55" s="578"/>
      <c r="MVF55" s="578"/>
      <c r="MVG55" s="578"/>
      <c r="MVH55" s="578"/>
      <c r="MVI55" s="578"/>
      <c r="MVJ55" s="578"/>
      <c r="MVK55" s="578"/>
      <c r="MVL55" s="578"/>
      <c r="MVM55" s="578"/>
      <c r="MVN55" s="578"/>
      <c r="MVO55" s="578"/>
      <c r="MVP55" s="578"/>
      <c r="MVQ55" s="578"/>
      <c r="MVR55" s="578"/>
      <c r="MVS55" s="578"/>
      <c r="MVT55" s="578"/>
      <c r="MVU55" s="578"/>
      <c r="MVV55" s="578"/>
      <c r="MVW55" s="578"/>
      <c r="MVX55" s="578"/>
      <c r="MVY55" s="578"/>
      <c r="MVZ55" s="578"/>
      <c r="MWA55" s="578"/>
      <c r="MWB55" s="578"/>
      <c r="MWC55" s="578"/>
      <c r="MWD55" s="578"/>
      <c r="MWE55" s="578"/>
      <c r="MWF55" s="578"/>
      <c r="MWG55" s="578"/>
      <c r="MWH55" s="578"/>
      <c r="MWI55" s="578"/>
      <c r="MWJ55" s="578"/>
      <c r="MWK55" s="578"/>
      <c r="MWL55" s="578"/>
      <c r="MWM55" s="578"/>
      <c r="MWN55" s="578"/>
      <c r="MWO55" s="578"/>
      <c r="MWP55" s="578"/>
      <c r="MWQ55" s="578"/>
      <c r="MWR55" s="578"/>
      <c r="MWS55" s="578"/>
      <c r="MWT55" s="578"/>
      <c r="MWU55" s="578"/>
      <c r="MWV55" s="578"/>
      <c r="MWW55" s="578"/>
      <c r="MWX55" s="578"/>
      <c r="MWY55" s="578"/>
      <c r="MWZ55" s="578"/>
      <c r="MXA55" s="578"/>
      <c r="MXB55" s="578"/>
      <c r="MXC55" s="578"/>
      <c r="MXD55" s="578"/>
      <c r="MXE55" s="578"/>
      <c r="MXF55" s="578"/>
      <c r="MXG55" s="578"/>
      <c r="MXH55" s="578"/>
      <c r="MXI55" s="578"/>
      <c r="MXJ55" s="578"/>
      <c r="MXK55" s="578"/>
      <c r="MXL55" s="578"/>
      <c r="MXM55" s="578"/>
      <c r="MXN55" s="578"/>
      <c r="MXO55" s="578"/>
      <c r="MXP55" s="578"/>
      <c r="MXQ55" s="578"/>
      <c r="MXR55" s="578"/>
      <c r="MXS55" s="578"/>
      <c r="MXT55" s="578"/>
      <c r="MXU55" s="578"/>
      <c r="MXV55" s="578"/>
      <c r="MXW55" s="578"/>
      <c r="MXX55" s="578"/>
      <c r="MXY55" s="578"/>
      <c r="MXZ55" s="578"/>
      <c r="MYA55" s="578"/>
      <c r="MYB55" s="578"/>
      <c r="MYC55" s="578"/>
      <c r="MYD55" s="578"/>
      <c r="MYE55" s="578"/>
      <c r="MYF55" s="578"/>
      <c r="MYG55" s="578"/>
      <c r="MYH55" s="578"/>
      <c r="MYI55" s="578"/>
      <c r="MYJ55" s="578"/>
      <c r="MYK55" s="578"/>
      <c r="MYL55" s="578"/>
      <c r="MYM55" s="578"/>
      <c r="MYN55" s="578"/>
      <c r="MYO55" s="578"/>
      <c r="MYP55" s="578"/>
      <c r="MYQ55" s="578"/>
      <c r="MYR55" s="578"/>
      <c r="MYS55" s="578"/>
      <c r="MYT55" s="578"/>
      <c r="MYU55" s="578"/>
      <c r="MYV55" s="578"/>
      <c r="MYW55" s="578"/>
      <c r="MYX55" s="578"/>
      <c r="MYY55" s="578"/>
      <c r="MYZ55" s="578"/>
      <c r="MZA55" s="578"/>
      <c r="MZB55" s="578"/>
      <c r="MZC55" s="578"/>
      <c r="MZD55" s="578"/>
      <c r="MZE55" s="578"/>
      <c r="MZF55" s="578"/>
      <c r="MZG55" s="578"/>
      <c r="MZH55" s="578"/>
      <c r="MZI55" s="578"/>
      <c r="MZJ55" s="578"/>
      <c r="MZK55" s="578"/>
      <c r="MZL55" s="578"/>
      <c r="MZM55" s="578"/>
      <c r="MZN55" s="578"/>
      <c r="MZO55" s="578"/>
      <c r="MZP55" s="578"/>
      <c r="MZQ55" s="578"/>
      <c r="MZR55" s="578"/>
      <c r="MZS55" s="578"/>
      <c r="MZT55" s="578"/>
      <c r="MZU55" s="578"/>
      <c r="MZV55" s="578"/>
      <c r="MZW55" s="578"/>
      <c r="MZX55" s="578"/>
      <c r="MZY55" s="578"/>
      <c r="MZZ55" s="578"/>
      <c r="NAA55" s="578"/>
      <c r="NAB55" s="578"/>
      <c r="NAC55" s="578"/>
      <c r="NAD55" s="578"/>
      <c r="NAE55" s="578"/>
      <c r="NAF55" s="578"/>
      <c r="NAG55" s="578"/>
      <c r="NAH55" s="578"/>
      <c r="NAI55" s="578"/>
      <c r="NAJ55" s="578"/>
      <c r="NAK55" s="578"/>
      <c r="NAL55" s="578"/>
      <c r="NAM55" s="578"/>
      <c r="NAN55" s="578"/>
      <c r="NAO55" s="578"/>
      <c r="NAP55" s="578"/>
      <c r="NAQ55" s="578"/>
      <c r="NAR55" s="578"/>
      <c r="NAS55" s="578"/>
      <c r="NAT55" s="578"/>
      <c r="NAU55" s="578"/>
      <c r="NAV55" s="578"/>
      <c r="NAW55" s="578"/>
      <c r="NAX55" s="578"/>
      <c r="NAY55" s="578"/>
      <c r="NAZ55" s="578"/>
      <c r="NBA55" s="578"/>
      <c r="NBB55" s="578"/>
      <c r="NBC55" s="578"/>
      <c r="NBD55" s="578"/>
      <c r="NBE55" s="578"/>
      <c r="NBF55" s="578"/>
      <c r="NBG55" s="578"/>
      <c r="NBH55" s="578"/>
      <c r="NBI55" s="578"/>
      <c r="NBJ55" s="578"/>
      <c r="NBK55" s="578"/>
      <c r="NBL55" s="578"/>
      <c r="NBM55" s="578"/>
      <c r="NBN55" s="578"/>
      <c r="NBO55" s="578"/>
      <c r="NBP55" s="578"/>
      <c r="NBQ55" s="578"/>
      <c r="NBR55" s="578"/>
      <c r="NBS55" s="578"/>
      <c r="NBT55" s="578"/>
      <c r="NBU55" s="578"/>
      <c r="NBV55" s="578"/>
      <c r="NBW55" s="578"/>
      <c r="NBX55" s="578"/>
      <c r="NBY55" s="578"/>
      <c r="NBZ55" s="578"/>
      <c r="NCA55" s="578"/>
      <c r="NCB55" s="578"/>
      <c r="NCC55" s="578"/>
      <c r="NCD55" s="578"/>
      <c r="NCE55" s="578"/>
      <c r="NCF55" s="578"/>
      <c r="NCG55" s="578"/>
      <c r="NCH55" s="578"/>
      <c r="NCI55" s="578"/>
      <c r="NCJ55" s="578"/>
      <c r="NCK55" s="578"/>
      <c r="NCL55" s="578"/>
      <c r="NCM55" s="578"/>
      <c r="NCN55" s="578"/>
      <c r="NCO55" s="578"/>
      <c r="NCP55" s="578"/>
      <c r="NCQ55" s="578"/>
      <c r="NCR55" s="578"/>
      <c r="NCS55" s="578"/>
      <c r="NCT55" s="578"/>
      <c r="NCU55" s="578"/>
      <c r="NCV55" s="578"/>
      <c r="NCW55" s="578"/>
      <c r="NCX55" s="578"/>
      <c r="NCY55" s="578"/>
      <c r="NCZ55" s="578"/>
      <c r="NDA55" s="578"/>
      <c r="NDB55" s="578"/>
      <c r="NDC55" s="578"/>
      <c r="NDD55" s="578"/>
      <c r="NDE55" s="578"/>
      <c r="NDF55" s="578"/>
      <c r="NDG55" s="578"/>
      <c r="NDH55" s="578"/>
      <c r="NDI55" s="578"/>
      <c r="NDJ55" s="578"/>
      <c r="NDK55" s="578"/>
      <c r="NDL55" s="578"/>
      <c r="NDM55" s="578"/>
      <c r="NDN55" s="578"/>
      <c r="NDO55" s="578"/>
      <c r="NDP55" s="578"/>
      <c r="NDQ55" s="578"/>
      <c r="NDR55" s="578"/>
      <c r="NDS55" s="578"/>
      <c r="NDT55" s="578"/>
      <c r="NDU55" s="578"/>
      <c r="NDV55" s="578"/>
      <c r="NDW55" s="578"/>
      <c r="NDX55" s="578"/>
      <c r="NDY55" s="578"/>
      <c r="NDZ55" s="578"/>
      <c r="NEA55" s="578"/>
      <c r="NEB55" s="578"/>
      <c r="NEC55" s="578"/>
      <c r="NED55" s="578"/>
      <c r="NEE55" s="578"/>
      <c r="NEF55" s="578"/>
      <c r="NEG55" s="578"/>
      <c r="NEH55" s="578"/>
      <c r="NEI55" s="578"/>
      <c r="NEJ55" s="578"/>
      <c r="NEK55" s="578"/>
      <c r="NEL55" s="578"/>
      <c r="NEM55" s="578"/>
      <c r="NEN55" s="578"/>
      <c r="NEO55" s="578"/>
      <c r="NEP55" s="578"/>
      <c r="NEQ55" s="578"/>
      <c r="NER55" s="578"/>
      <c r="NES55" s="578"/>
      <c r="NET55" s="578"/>
      <c r="NEU55" s="578"/>
      <c r="NEV55" s="578"/>
      <c r="NEW55" s="578"/>
      <c r="NEX55" s="578"/>
      <c r="NEY55" s="578"/>
      <c r="NEZ55" s="578"/>
      <c r="NFA55" s="578"/>
      <c r="NFB55" s="578"/>
      <c r="NFC55" s="578"/>
      <c r="NFD55" s="578"/>
      <c r="NFE55" s="578"/>
      <c r="NFF55" s="578"/>
      <c r="NFG55" s="578"/>
      <c r="NFH55" s="578"/>
      <c r="NFI55" s="578"/>
      <c r="NFJ55" s="578"/>
      <c r="NFK55" s="578"/>
      <c r="NFL55" s="578"/>
      <c r="NFM55" s="578"/>
      <c r="NFN55" s="578"/>
      <c r="NFO55" s="578"/>
      <c r="NFP55" s="578"/>
      <c r="NFQ55" s="578"/>
      <c r="NFR55" s="578"/>
      <c r="NFS55" s="578"/>
      <c r="NFT55" s="578"/>
      <c r="NFU55" s="578"/>
      <c r="NFV55" s="578"/>
      <c r="NFW55" s="578"/>
      <c r="NFX55" s="578"/>
      <c r="NFY55" s="578"/>
      <c r="NFZ55" s="578"/>
      <c r="NGA55" s="578"/>
      <c r="NGB55" s="578"/>
      <c r="NGC55" s="578"/>
      <c r="NGD55" s="578"/>
      <c r="NGE55" s="578"/>
      <c r="NGF55" s="578"/>
      <c r="NGG55" s="578"/>
      <c r="NGH55" s="578"/>
      <c r="NGI55" s="578"/>
      <c r="NGJ55" s="578"/>
      <c r="NGK55" s="578"/>
      <c r="NGL55" s="578"/>
      <c r="NGM55" s="578"/>
      <c r="NGN55" s="578"/>
      <c r="NGO55" s="578"/>
      <c r="NGP55" s="578"/>
      <c r="NGQ55" s="578"/>
      <c r="NGR55" s="578"/>
      <c r="NGS55" s="578"/>
      <c r="NGT55" s="578"/>
      <c r="NGU55" s="578"/>
      <c r="NGV55" s="578"/>
      <c r="NGW55" s="578"/>
      <c r="NGX55" s="578"/>
      <c r="NGY55" s="578"/>
      <c r="NGZ55" s="578"/>
      <c r="NHA55" s="578"/>
      <c r="NHB55" s="578"/>
      <c r="NHC55" s="578"/>
      <c r="NHD55" s="578"/>
      <c r="NHE55" s="578"/>
      <c r="NHF55" s="578"/>
      <c r="NHG55" s="578"/>
      <c r="NHH55" s="578"/>
      <c r="NHI55" s="578"/>
      <c r="NHJ55" s="578"/>
      <c r="NHK55" s="578"/>
      <c r="NHL55" s="578"/>
      <c r="NHM55" s="578"/>
      <c r="NHN55" s="578"/>
      <c r="NHO55" s="578"/>
      <c r="NHP55" s="578"/>
      <c r="NHQ55" s="578"/>
      <c r="NHR55" s="578"/>
      <c r="NHS55" s="578"/>
      <c r="NHT55" s="578"/>
      <c r="NHU55" s="578"/>
      <c r="NHV55" s="578"/>
      <c r="NHW55" s="578"/>
      <c r="NHX55" s="578"/>
      <c r="NHY55" s="578"/>
      <c r="NHZ55" s="578"/>
      <c r="NIA55" s="578"/>
      <c r="NIB55" s="578"/>
      <c r="NIC55" s="578"/>
      <c r="NID55" s="578"/>
      <c r="NIE55" s="578"/>
      <c r="NIF55" s="578"/>
      <c r="NIG55" s="578"/>
      <c r="NIH55" s="578"/>
      <c r="NII55" s="578"/>
      <c r="NIJ55" s="578"/>
      <c r="NIK55" s="578"/>
      <c r="NIL55" s="578"/>
      <c r="NIM55" s="578"/>
      <c r="NIN55" s="578"/>
      <c r="NIO55" s="578"/>
      <c r="NIP55" s="578"/>
      <c r="NIQ55" s="578"/>
      <c r="NIR55" s="578"/>
      <c r="NIS55" s="578"/>
      <c r="NIT55" s="578"/>
      <c r="NIU55" s="578"/>
      <c r="NIV55" s="578"/>
      <c r="NIW55" s="578"/>
      <c r="NIX55" s="578"/>
      <c r="NIY55" s="578"/>
      <c r="NIZ55" s="578"/>
      <c r="NJA55" s="578"/>
      <c r="NJB55" s="578"/>
      <c r="NJC55" s="578"/>
      <c r="NJD55" s="578"/>
      <c r="NJE55" s="578"/>
      <c r="NJF55" s="578"/>
      <c r="NJG55" s="578"/>
      <c r="NJH55" s="578"/>
      <c r="NJI55" s="578"/>
      <c r="NJJ55" s="578"/>
      <c r="NJK55" s="578"/>
      <c r="NJL55" s="578"/>
      <c r="NJM55" s="578"/>
      <c r="NJN55" s="578"/>
      <c r="NJO55" s="578"/>
      <c r="NJP55" s="578"/>
      <c r="NJQ55" s="578"/>
      <c r="NJR55" s="578"/>
      <c r="NJS55" s="578"/>
      <c r="NJT55" s="578"/>
      <c r="NJU55" s="578"/>
      <c r="NJV55" s="578"/>
      <c r="NJW55" s="578"/>
      <c r="NJX55" s="578"/>
      <c r="NJY55" s="578"/>
      <c r="NJZ55" s="578"/>
      <c r="NKA55" s="578"/>
      <c r="NKB55" s="578"/>
      <c r="NKC55" s="578"/>
      <c r="NKD55" s="578"/>
      <c r="NKE55" s="578"/>
      <c r="NKF55" s="578"/>
      <c r="NKG55" s="578"/>
      <c r="NKH55" s="578"/>
      <c r="NKI55" s="578"/>
      <c r="NKJ55" s="578"/>
      <c r="NKK55" s="578"/>
      <c r="NKL55" s="578"/>
      <c r="NKM55" s="578"/>
      <c r="NKN55" s="578"/>
      <c r="NKO55" s="578"/>
      <c r="NKP55" s="578"/>
      <c r="NKQ55" s="578"/>
      <c r="NKR55" s="578"/>
      <c r="NKS55" s="578"/>
      <c r="NKT55" s="578"/>
      <c r="NKU55" s="578"/>
      <c r="NKV55" s="578"/>
      <c r="NKW55" s="578"/>
      <c r="NKX55" s="578"/>
      <c r="NKY55" s="578"/>
      <c r="NKZ55" s="578"/>
      <c r="NLA55" s="578"/>
      <c r="NLB55" s="578"/>
      <c r="NLC55" s="578"/>
      <c r="NLD55" s="578"/>
      <c r="NLE55" s="578"/>
      <c r="NLF55" s="578"/>
      <c r="NLG55" s="578"/>
      <c r="NLH55" s="578"/>
      <c r="NLI55" s="578"/>
      <c r="NLJ55" s="578"/>
      <c r="NLK55" s="578"/>
      <c r="NLL55" s="578"/>
      <c r="NLM55" s="578"/>
      <c r="NLN55" s="578"/>
      <c r="NLO55" s="578"/>
      <c r="NLP55" s="578"/>
      <c r="NLQ55" s="578"/>
      <c r="NLR55" s="578"/>
      <c r="NLS55" s="578"/>
      <c r="NLT55" s="578"/>
      <c r="NLU55" s="578"/>
      <c r="NLV55" s="578"/>
      <c r="NLW55" s="578"/>
      <c r="NLX55" s="578"/>
      <c r="NLY55" s="578"/>
      <c r="NLZ55" s="578"/>
      <c r="NMA55" s="578"/>
      <c r="NMB55" s="578"/>
      <c r="NMC55" s="578"/>
      <c r="NMD55" s="578"/>
      <c r="NME55" s="578"/>
      <c r="NMF55" s="578"/>
      <c r="NMG55" s="578"/>
      <c r="NMH55" s="578"/>
      <c r="NMI55" s="578"/>
      <c r="NMJ55" s="578"/>
      <c r="NMK55" s="578"/>
      <c r="NML55" s="578"/>
      <c r="NMM55" s="578"/>
      <c r="NMN55" s="578"/>
      <c r="NMO55" s="578"/>
      <c r="NMP55" s="578"/>
      <c r="NMQ55" s="578"/>
      <c r="NMR55" s="578"/>
      <c r="NMS55" s="578"/>
      <c r="NMT55" s="578"/>
      <c r="NMU55" s="578"/>
      <c r="NMV55" s="578"/>
      <c r="NMW55" s="578"/>
      <c r="NMX55" s="578"/>
      <c r="NMY55" s="578"/>
      <c r="NMZ55" s="578"/>
      <c r="NNA55" s="578"/>
      <c r="NNB55" s="578"/>
      <c r="NNC55" s="578"/>
      <c r="NND55" s="578"/>
      <c r="NNE55" s="578"/>
      <c r="NNF55" s="578"/>
      <c r="NNG55" s="578"/>
      <c r="NNH55" s="578"/>
      <c r="NNI55" s="578"/>
      <c r="NNJ55" s="578"/>
      <c r="NNK55" s="578"/>
      <c r="NNL55" s="578"/>
      <c r="NNM55" s="578"/>
      <c r="NNN55" s="578"/>
      <c r="NNO55" s="578"/>
      <c r="NNP55" s="578"/>
      <c r="NNQ55" s="578"/>
      <c r="NNR55" s="578"/>
      <c r="NNS55" s="578"/>
      <c r="NNT55" s="578"/>
      <c r="NNU55" s="578"/>
      <c r="NNV55" s="578"/>
      <c r="NNW55" s="578"/>
      <c r="NNX55" s="578"/>
      <c r="NNY55" s="578"/>
      <c r="NNZ55" s="578"/>
      <c r="NOA55" s="578"/>
      <c r="NOB55" s="578"/>
      <c r="NOC55" s="578"/>
      <c r="NOD55" s="578"/>
      <c r="NOE55" s="578"/>
      <c r="NOF55" s="578"/>
      <c r="NOG55" s="578"/>
      <c r="NOH55" s="578"/>
      <c r="NOI55" s="578"/>
      <c r="NOJ55" s="578"/>
      <c r="NOK55" s="578"/>
      <c r="NOL55" s="578"/>
      <c r="NOM55" s="578"/>
      <c r="NON55" s="578"/>
      <c r="NOO55" s="578"/>
      <c r="NOP55" s="578"/>
      <c r="NOQ55" s="578"/>
      <c r="NOR55" s="578"/>
      <c r="NOS55" s="578"/>
      <c r="NOT55" s="578"/>
      <c r="NOU55" s="578"/>
      <c r="NOV55" s="578"/>
      <c r="NOW55" s="578"/>
      <c r="NOX55" s="578"/>
      <c r="NOY55" s="578"/>
      <c r="NOZ55" s="578"/>
      <c r="NPA55" s="578"/>
      <c r="NPB55" s="578"/>
      <c r="NPC55" s="578"/>
      <c r="NPD55" s="578"/>
      <c r="NPE55" s="578"/>
      <c r="NPF55" s="578"/>
      <c r="NPG55" s="578"/>
      <c r="NPH55" s="578"/>
      <c r="NPI55" s="578"/>
      <c r="NPJ55" s="578"/>
      <c r="NPK55" s="578"/>
      <c r="NPL55" s="578"/>
      <c r="NPM55" s="578"/>
      <c r="NPN55" s="578"/>
      <c r="NPO55" s="578"/>
      <c r="NPP55" s="578"/>
      <c r="NPQ55" s="578"/>
      <c r="NPR55" s="578"/>
      <c r="NPS55" s="578"/>
      <c r="NPT55" s="578"/>
      <c r="NPU55" s="578"/>
      <c r="NPV55" s="578"/>
      <c r="NPW55" s="578"/>
      <c r="NPX55" s="578"/>
      <c r="NPY55" s="578"/>
      <c r="NPZ55" s="578"/>
      <c r="NQA55" s="578"/>
      <c r="NQB55" s="578"/>
      <c r="NQC55" s="578"/>
      <c r="NQD55" s="578"/>
      <c r="NQE55" s="578"/>
      <c r="NQF55" s="578"/>
      <c r="NQG55" s="578"/>
      <c r="NQH55" s="578"/>
      <c r="NQI55" s="578"/>
      <c r="NQJ55" s="578"/>
      <c r="NQK55" s="578"/>
      <c r="NQL55" s="578"/>
      <c r="NQM55" s="578"/>
      <c r="NQN55" s="578"/>
      <c r="NQO55" s="578"/>
      <c r="NQP55" s="578"/>
      <c r="NQQ55" s="578"/>
      <c r="NQR55" s="578"/>
      <c r="NQS55" s="578"/>
      <c r="NQT55" s="578"/>
      <c r="NQU55" s="578"/>
      <c r="NQV55" s="578"/>
      <c r="NQW55" s="578"/>
      <c r="NQX55" s="578"/>
      <c r="NQY55" s="578"/>
      <c r="NQZ55" s="578"/>
      <c r="NRA55" s="578"/>
      <c r="NRB55" s="578"/>
      <c r="NRC55" s="578"/>
      <c r="NRD55" s="578"/>
      <c r="NRE55" s="578"/>
      <c r="NRF55" s="578"/>
      <c r="NRG55" s="578"/>
      <c r="NRH55" s="578"/>
      <c r="NRI55" s="578"/>
      <c r="NRJ55" s="578"/>
      <c r="NRK55" s="578"/>
      <c r="NRL55" s="578"/>
      <c r="NRM55" s="578"/>
      <c r="NRN55" s="578"/>
      <c r="NRO55" s="578"/>
      <c r="NRP55" s="578"/>
      <c r="NRQ55" s="578"/>
      <c r="NRR55" s="578"/>
      <c r="NRS55" s="578"/>
      <c r="NRT55" s="578"/>
      <c r="NRU55" s="578"/>
      <c r="NRV55" s="578"/>
      <c r="NRW55" s="578"/>
      <c r="NRX55" s="578"/>
      <c r="NRY55" s="578"/>
      <c r="NRZ55" s="578"/>
      <c r="NSA55" s="578"/>
      <c r="NSB55" s="578"/>
      <c r="NSC55" s="578"/>
      <c r="NSD55" s="578"/>
      <c r="NSE55" s="578"/>
      <c r="NSF55" s="578"/>
      <c r="NSG55" s="578"/>
      <c r="NSH55" s="578"/>
      <c r="NSI55" s="578"/>
      <c r="NSJ55" s="578"/>
      <c r="NSK55" s="578"/>
      <c r="NSL55" s="578"/>
      <c r="NSM55" s="578"/>
      <c r="NSN55" s="578"/>
      <c r="NSO55" s="578"/>
      <c r="NSP55" s="578"/>
      <c r="NSQ55" s="578"/>
      <c r="NSR55" s="578"/>
      <c r="NSS55" s="578"/>
      <c r="NST55" s="578"/>
      <c r="NSU55" s="578"/>
      <c r="NSV55" s="578"/>
      <c r="NSW55" s="578"/>
      <c r="NSX55" s="578"/>
      <c r="NSY55" s="578"/>
      <c r="NSZ55" s="578"/>
      <c r="NTA55" s="578"/>
      <c r="NTB55" s="578"/>
      <c r="NTC55" s="578"/>
      <c r="NTD55" s="578"/>
      <c r="NTE55" s="578"/>
      <c r="NTF55" s="578"/>
      <c r="NTG55" s="578"/>
      <c r="NTH55" s="578"/>
      <c r="NTI55" s="578"/>
      <c r="NTJ55" s="578"/>
      <c r="NTK55" s="578"/>
      <c r="NTL55" s="578"/>
      <c r="NTM55" s="578"/>
      <c r="NTN55" s="578"/>
      <c r="NTO55" s="578"/>
      <c r="NTP55" s="578"/>
      <c r="NTQ55" s="578"/>
      <c r="NTR55" s="578"/>
      <c r="NTS55" s="578"/>
      <c r="NTT55" s="578"/>
      <c r="NTU55" s="578"/>
      <c r="NTV55" s="578"/>
      <c r="NTW55" s="578"/>
      <c r="NTX55" s="578"/>
      <c r="NTY55" s="578"/>
      <c r="NTZ55" s="578"/>
      <c r="NUA55" s="578"/>
      <c r="NUB55" s="578"/>
      <c r="NUC55" s="578"/>
      <c r="NUD55" s="578"/>
      <c r="NUE55" s="578"/>
      <c r="NUF55" s="578"/>
      <c r="NUG55" s="578"/>
      <c r="NUH55" s="578"/>
      <c r="NUI55" s="578"/>
      <c r="NUJ55" s="578"/>
      <c r="NUK55" s="578"/>
      <c r="NUL55" s="578"/>
      <c r="NUM55" s="578"/>
      <c r="NUN55" s="578"/>
      <c r="NUO55" s="578"/>
      <c r="NUP55" s="578"/>
      <c r="NUQ55" s="578"/>
      <c r="NUR55" s="578"/>
      <c r="NUS55" s="578"/>
      <c r="NUT55" s="578"/>
      <c r="NUU55" s="578"/>
      <c r="NUV55" s="578"/>
      <c r="NUW55" s="578"/>
      <c r="NUX55" s="578"/>
      <c r="NUY55" s="578"/>
      <c r="NUZ55" s="578"/>
      <c r="NVA55" s="578"/>
      <c r="NVB55" s="578"/>
      <c r="NVC55" s="578"/>
      <c r="NVD55" s="578"/>
      <c r="NVE55" s="578"/>
      <c r="NVF55" s="578"/>
      <c r="NVG55" s="578"/>
      <c r="NVH55" s="578"/>
      <c r="NVI55" s="578"/>
      <c r="NVJ55" s="578"/>
      <c r="NVK55" s="578"/>
      <c r="NVL55" s="578"/>
      <c r="NVM55" s="578"/>
      <c r="NVN55" s="578"/>
      <c r="NVO55" s="578"/>
      <c r="NVP55" s="578"/>
      <c r="NVQ55" s="578"/>
      <c r="NVR55" s="578"/>
      <c r="NVS55" s="578"/>
      <c r="NVT55" s="578"/>
      <c r="NVU55" s="578"/>
      <c r="NVV55" s="578"/>
      <c r="NVW55" s="578"/>
      <c r="NVX55" s="578"/>
      <c r="NVY55" s="578"/>
      <c r="NVZ55" s="578"/>
      <c r="NWA55" s="578"/>
      <c r="NWB55" s="578"/>
      <c r="NWC55" s="578"/>
      <c r="NWD55" s="578"/>
      <c r="NWE55" s="578"/>
      <c r="NWF55" s="578"/>
      <c r="NWG55" s="578"/>
      <c r="NWH55" s="578"/>
      <c r="NWI55" s="578"/>
      <c r="NWJ55" s="578"/>
      <c r="NWK55" s="578"/>
      <c r="NWL55" s="578"/>
      <c r="NWM55" s="578"/>
      <c r="NWN55" s="578"/>
      <c r="NWO55" s="578"/>
      <c r="NWP55" s="578"/>
      <c r="NWQ55" s="578"/>
      <c r="NWR55" s="578"/>
      <c r="NWS55" s="578"/>
      <c r="NWT55" s="578"/>
      <c r="NWU55" s="578"/>
      <c r="NWV55" s="578"/>
      <c r="NWW55" s="578"/>
      <c r="NWX55" s="578"/>
      <c r="NWY55" s="578"/>
      <c r="NWZ55" s="578"/>
      <c r="NXA55" s="578"/>
      <c r="NXB55" s="578"/>
      <c r="NXC55" s="578"/>
      <c r="NXD55" s="578"/>
      <c r="NXE55" s="578"/>
      <c r="NXF55" s="578"/>
      <c r="NXG55" s="578"/>
      <c r="NXH55" s="578"/>
      <c r="NXI55" s="578"/>
      <c r="NXJ55" s="578"/>
      <c r="NXK55" s="578"/>
      <c r="NXL55" s="578"/>
      <c r="NXM55" s="578"/>
      <c r="NXN55" s="578"/>
      <c r="NXO55" s="578"/>
      <c r="NXP55" s="578"/>
      <c r="NXQ55" s="578"/>
      <c r="NXR55" s="578"/>
      <c r="NXS55" s="578"/>
      <c r="NXT55" s="578"/>
      <c r="NXU55" s="578"/>
      <c r="NXV55" s="578"/>
      <c r="NXW55" s="578"/>
      <c r="NXX55" s="578"/>
      <c r="NXY55" s="578"/>
      <c r="NXZ55" s="578"/>
      <c r="NYA55" s="578"/>
      <c r="NYB55" s="578"/>
      <c r="NYC55" s="578"/>
      <c r="NYD55" s="578"/>
      <c r="NYE55" s="578"/>
      <c r="NYF55" s="578"/>
      <c r="NYG55" s="578"/>
      <c r="NYH55" s="578"/>
      <c r="NYI55" s="578"/>
      <c r="NYJ55" s="578"/>
      <c r="NYK55" s="578"/>
      <c r="NYL55" s="578"/>
      <c r="NYM55" s="578"/>
      <c r="NYN55" s="578"/>
      <c r="NYO55" s="578"/>
      <c r="NYP55" s="578"/>
      <c r="NYQ55" s="578"/>
      <c r="NYR55" s="578"/>
      <c r="NYS55" s="578"/>
      <c r="NYT55" s="578"/>
      <c r="NYU55" s="578"/>
      <c r="NYV55" s="578"/>
      <c r="NYW55" s="578"/>
      <c r="NYX55" s="578"/>
      <c r="NYY55" s="578"/>
      <c r="NYZ55" s="578"/>
      <c r="NZA55" s="578"/>
      <c r="NZB55" s="578"/>
      <c r="NZC55" s="578"/>
      <c r="NZD55" s="578"/>
      <c r="NZE55" s="578"/>
      <c r="NZF55" s="578"/>
      <c r="NZG55" s="578"/>
      <c r="NZH55" s="578"/>
      <c r="NZI55" s="578"/>
      <c r="NZJ55" s="578"/>
      <c r="NZK55" s="578"/>
      <c r="NZL55" s="578"/>
      <c r="NZM55" s="578"/>
      <c r="NZN55" s="578"/>
      <c r="NZO55" s="578"/>
      <c r="NZP55" s="578"/>
      <c r="NZQ55" s="578"/>
      <c r="NZR55" s="578"/>
      <c r="NZS55" s="578"/>
      <c r="NZT55" s="578"/>
      <c r="NZU55" s="578"/>
      <c r="NZV55" s="578"/>
      <c r="NZW55" s="578"/>
      <c r="NZX55" s="578"/>
      <c r="NZY55" s="578"/>
      <c r="NZZ55" s="578"/>
      <c r="OAA55" s="578"/>
      <c r="OAB55" s="578"/>
      <c r="OAC55" s="578"/>
      <c r="OAD55" s="578"/>
      <c r="OAE55" s="578"/>
      <c r="OAF55" s="578"/>
      <c r="OAG55" s="578"/>
      <c r="OAH55" s="578"/>
      <c r="OAI55" s="578"/>
      <c r="OAJ55" s="578"/>
      <c r="OAK55" s="578"/>
      <c r="OAL55" s="578"/>
      <c r="OAM55" s="578"/>
      <c r="OAN55" s="578"/>
      <c r="OAO55" s="578"/>
      <c r="OAP55" s="578"/>
      <c r="OAQ55" s="578"/>
      <c r="OAR55" s="578"/>
      <c r="OAS55" s="578"/>
      <c r="OAT55" s="578"/>
      <c r="OAU55" s="578"/>
      <c r="OAV55" s="578"/>
      <c r="OAW55" s="578"/>
      <c r="OAX55" s="578"/>
      <c r="OAY55" s="578"/>
      <c r="OAZ55" s="578"/>
      <c r="OBA55" s="578"/>
      <c r="OBB55" s="578"/>
      <c r="OBC55" s="578"/>
      <c r="OBD55" s="578"/>
      <c r="OBE55" s="578"/>
      <c r="OBF55" s="578"/>
      <c r="OBG55" s="578"/>
      <c r="OBH55" s="578"/>
      <c r="OBI55" s="578"/>
      <c r="OBJ55" s="578"/>
      <c r="OBK55" s="578"/>
      <c r="OBL55" s="578"/>
      <c r="OBM55" s="578"/>
      <c r="OBN55" s="578"/>
      <c r="OBO55" s="578"/>
      <c r="OBP55" s="578"/>
      <c r="OBQ55" s="578"/>
      <c r="OBR55" s="578"/>
      <c r="OBS55" s="578"/>
      <c r="OBT55" s="578"/>
      <c r="OBU55" s="578"/>
      <c r="OBV55" s="578"/>
      <c r="OBW55" s="578"/>
      <c r="OBX55" s="578"/>
      <c r="OBY55" s="578"/>
      <c r="OBZ55" s="578"/>
      <c r="OCA55" s="578"/>
      <c r="OCB55" s="578"/>
      <c r="OCC55" s="578"/>
      <c r="OCD55" s="578"/>
      <c r="OCE55" s="578"/>
      <c r="OCF55" s="578"/>
      <c r="OCG55" s="578"/>
      <c r="OCH55" s="578"/>
      <c r="OCI55" s="578"/>
      <c r="OCJ55" s="578"/>
      <c r="OCK55" s="578"/>
      <c r="OCL55" s="578"/>
      <c r="OCM55" s="578"/>
      <c r="OCN55" s="578"/>
      <c r="OCO55" s="578"/>
      <c r="OCP55" s="578"/>
      <c r="OCQ55" s="578"/>
      <c r="OCR55" s="578"/>
      <c r="OCS55" s="578"/>
      <c r="OCT55" s="578"/>
      <c r="OCU55" s="578"/>
      <c r="OCV55" s="578"/>
      <c r="OCW55" s="578"/>
      <c r="OCX55" s="578"/>
      <c r="OCY55" s="578"/>
      <c r="OCZ55" s="578"/>
      <c r="ODA55" s="578"/>
      <c r="ODB55" s="578"/>
      <c r="ODC55" s="578"/>
      <c r="ODD55" s="578"/>
      <c r="ODE55" s="578"/>
      <c r="ODF55" s="578"/>
      <c r="ODG55" s="578"/>
      <c r="ODH55" s="578"/>
      <c r="ODI55" s="578"/>
      <c r="ODJ55" s="578"/>
      <c r="ODK55" s="578"/>
      <c r="ODL55" s="578"/>
      <c r="ODM55" s="578"/>
      <c r="ODN55" s="578"/>
      <c r="ODO55" s="578"/>
      <c r="ODP55" s="578"/>
      <c r="ODQ55" s="578"/>
      <c r="ODR55" s="578"/>
      <c r="ODS55" s="578"/>
      <c r="ODT55" s="578"/>
      <c r="ODU55" s="578"/>
      <c r="ODV55" s="578"/>
      <c r="ODW55" s="578"/>
      <c r="ODX55" s="578"/>
      <c r="ODY55" s="578"/>
      <c r="ODZ55" s="578"/>
      <c r="OEA55" s="578"/>
      <c r="OEB55" s="578"/>
      <c r="OEC55" s="578"/>
      <c r="OED55" s="578"/>
      <c r="OEE55" s="578"/>
      <c r="OEF55" s="578"/>
      <c r="OEG55" s="578"/>
      <c r="OEH55" s="578"/>
      <c r="OEI55" s="578"/>
      <c r="OEJ55" s="578"/>
      <c r="OEK55" s="578"/>
      <c r="OEL55" s="578"/>
      <c r="OEM55" s="578"/>
      <c r="OEN55" s="578"/>
      <c r="OEO55" s="578"/>
      <c r="OEP55" s="578"/>
      <c r="OEQ55" s="578"/>
      <c r="OER55" s="578"/>
      <c r="OES55" s="578"/>
      <c r="OET55" s="578"/>
      <c r="OEU55" s="578"/>
      <c r="OEV55" s="578"/>
      <c r="OEW55" s="578"/>
      <c r="OEX55" s="578"/>
      <c r="OEY55" s="578"/>
      <c r="OEZ55" s="578"/>
      <c r="OFA55" s="578"/>
      <c r="OFB55" s="578"/>
      <c r="OFC55" s="578"/>
      <c r="OFD55" s="578"/>
      <c r="OFE55" s="578"/>
      <c r="OFF55" s="578"/>
      <c r="OFG55" s="578"/>
      <c r="OFH55" s="578"/>
      <c r="OFI55" s="578"/>
      <c r="OFJ55" s="578"/>
      <c r="OFK55" s="578"/>
      <c r="OFL55" s="578"/>
      <c r="OFM55" s="578"/>
      <c r="OFN55" s="578"/>
      <c r="OFO55" s="578"/>
      <c r="OFP55" s="578"/>
      <c r="OFQ55" s="578"/>
      <c r="OFR55" s="578"/>
      <c r="OFS55" s="578"/>
      <c r="OFT55" s="578"/>
      <c r="OFU55" s="578"/>
      <c r="OFV55" s="578"/>
      <c r="OFW55" s="578"/>
      <c r="OFX55" s="578"/>
      <c r="OFY55" s="578"/>
      <c r="OFZ55" s="578"/>
      <c r="OGA55" s="578"/>
      <c r="OGB55" s="578"/>
      <c r="OGC55" s="578"/>
      <c r="OGD55" s="578"/>
      <c r="OGE55" s="578"/>
      <c r="OGF55" s="578"/>
      <c r="OGG55" s="578"/>
      <c r="OGH55" s="578"/>
      <c r="OGI55" s="578"/>
      <c r="OGJ55" s="578"/>
      <c r="OGK55" s="578"/>
      <c r="OGL55" s="578"/>
      <c r="OGM55" s="578"/>
      <c r="OGN55" s="578"/>
      <c r="OGO55" s="578"/>
      <c r="OGP55" s="578"/>
      <c r="OGQ55" s="578"/>
      <c r="OGR55" s="578"/>
      <c r="OGS55" s="578"/>
      <c r="OGT55" s="578"/>
      <c r="OGU55" s="578"/>
      <c r="OGV55" s="578"/>
      <c r="OGW55" s="578"/>
      <c r="OGX55" s="578"/>
      <c r="OGY55" s="578"/>
      <c r="OGZ55" s="578"/>
      <c r="OHA55" s="578"/>
      <c r="OHB55" s="578"/>
      <c r="OHC55" s="578"/>
      <c r="OHD55" s="578"/>
      <c r="OHE55" s="578"/>
      <c r="OHF55" s="578"/>
      <c r="OHG55" s="578"/>
      <c r="OHH55" s="578"/>
      <c r="OHI55" s="578"/>
      <c r="OHJ55" s="578"/>
      <c r="OHK55" s="578"/>
      <c r="OHL55" s="578"/>
      <c r="OHM55" s="578"/>
      <c r="OHN55" s="578"/>
      <c r="OHO55" s="578"/>
      <c r="OHP55" s="578"/>
      <c r="OHQ55" s="578"/>
      <c r="OHR55" s="578"/>
      <c r="OHS55" s="578"/>
      <c r="OHT55" s="578"/>
      <c r="OHU55" s="578"/>
      <c r="OHV55" s="578"/>
      <c r="OHW55" s="578"/>
      <c r="OHX55" s="578"/>
      <c r="OHY55" s="578"/>
      <c r="OHZ55" s="578"/>
      <c r="OIA55" s="578"/>
      <c r="OIB55" s="578"/>
      <c r="OIC55" s="578"/>
      <c r="OID55" s="578"/>
      <c r="OIE55" s="578"/>
      <c r="OIF55" s="578"/>
      <c r="OIG55" s="578"/>
      <c r="OIH55" s="578"/>
      <c r="OII55" s="578"/>
      <c r="OIJ55" s="578"/>
      <c r="OIK55" s="578"/>
      <c r="OIL55" s="578"/>
      <c r="OIM55" s="578"/>
      <c r="OIN55" s="578"/>
      <c r="OIO55" s="578"/>
      <c r="OIP55" s="578"/>
      <c r="OIQ55" s="578"/>
      <c r="OIR55" s="578"/>
      <c r="OIS55" s="578"/>
      <c r="OIT55" s="578"/>
      <c r="OIU55" s="578"/>
      <c r="OIV55" s="578"/>
      <c r="OIW55" s="578"/>
      <c r="OIX55" s="578"/>
      <c r="OIY55" s="578"/>
      <c r="OIZ55" s="578"/>
      <c r="OJA55" s="578"/>
      <c r="OJB55" s="578"/>
      <c r="OJC55" s="578"/>
      <c r="OJD55" s="578"/>
      <c r="OJE55" s="578"/>
      <c r="OJF55" s="578"/>
      <c r="OJG55" s="578"/>
      <c r="OJH55" s="578"/>
      <c r="OJI55" s="578"/>
      <c r="OJJ55" s="578"/>
      <c r="OJK55" s="578"/>
      <c r="OJL55" s="578"/>
      <c r="OJM55" s="578"/>
      <c r="OJN55" s="578"/>
      <c r="OJO55" s="578"/>
      <c r="OJP55" s="578"/>
      <c r="OJQ55" s="578"/>
      <c r="OJR55" s="578"/>
      <c r="OJS55" s="578"/>
      <c r="OJT55" s="578"/>
      <c r="OJU55" s="578"/>
      <c r="OJV55" s="578"/>
      <c r="OJW55" s="578"/>
      <c r="OJX55" s="578"/>
      <c r="OJY55" s="578"/>
      <c r="OJZ55" s="578"/>
      <c r="OKA55" s="578"/>
      <c r="OKB55" s="578"/>
      <c r="OKC55" s="578"/>
      <c r="OKD55" s="578"/>
      <c r="OKE55" s="578"/>
      <c r="OKF55" s="578"/>
      <c r="OKG55" s="578"/>
      <c r="OKH55" s="578"/>
      <c r="OKI55" s="578"/>
      <c r="OKJ55" s="578"/>
      <c r="OKK55" s="578"/>
      <c r="OKL55" s="578"/>
      <c r="OKM55" s="578"/>
      <c r="OKN55" s="578"/>
      <c r="OKO55" s="578"/>
      <c r="OKP55" s="578"/>
      <c r="OKQ55" s="578"/>
      <c r="OKR55" s="578"/>
      <c r="OKS55" s="578"/>
      <c r="OKT55" s="578"/>
      <c r="OKU55" s="578"/>
      <c r="OKV55" s="578"/>
      <c r="OKW55" s="578"/>
      <c r="OKX55" s="578"/>
      <c r="OKY55" s="578"/>
      <c r="OKZ55" s="578"/>
      <c r="OLA55" s="578"/>
      <c r="OLB55" s="578"/>
      <c r="OLC55" s="578"/>
      <c r="OLD55" s="578"/>
      <c r="OLE55" s="578"/>
      <c r="OLF55" s="578"/>
      <c r="OLG55" s="578"/>
      <c r="OLH55" s="578"/>
      <c r="OLI55" s="578"/>
      <c r="OLJ55" s="578"/>
      <c r="OLK55" s="578"/>
      <c r="OLL55" s="578"/>
      <c r="OLM55" s="578"/>
      <c r="OLN55" s="578"/>
      <c r="OLO55" s="578"/>
      <c r="OLP55" s="578"/>
      <c r="OLQ55" s="578"/>
      <c r="OLR55" s="578"/>
      <c r="OLS55" s="578"/>
      <c r="OLT55" s="578"/>
      <c r="OLU55" s="578"/>
      <c r="OLV55" s="578"/>
      <c r="OLW55" s="578"/>
      <c r="OLX55" s="578"/>
      <c r="OLY55" s="578"/>
      <c r="OLZ55" s="578"/>
      <c r="OMA55" s="578"/>
      <c r="OMB55" s="578"/>
      <c r="OMC55" s="578"/>
      <c r="OMD55" s="578"/>
      <c r="OME55" s="578"/>
      <c r="OMF55" s="578"/>
      <c r="OMG55" s="578"/>
      <c r="OMH55" s="578"/>
      <c r="OMI55" s="578"/>
      <c r="OMJ55" s="578"/>
      <c r="OMK55" s="578"/>
      <c r="OML55" s="578"/>
      <c r="OMM55" s="578"/>
      <c r="OMN55" s="578"/>
      <c r="OMO55" s="578"/>
      <c r="OMP55" s="578"/>
      <c r="OMQ55" s="578"/>
      <c r="OMR55" s="578"/>
      <c r="OMS55" s="578"/>
      <c r="OMT55" s="578"/>
      <c r="OMU55" s="578"/>
      <c r="OMV55" s="578"/>
      <c r="OMW55" s="578"/>
      <c r="OMX55" s="578"/>
      <c r="OMY55" s="578"/>
      <c r="OMZ55" s="578"/>
      <c r="ONA55" s="578"/>
      <c r="ONB55" s="578"/>
      <c r="ONC55" s="578"/>
      <c r="OND55" s="578"/>
      <c r="ONE55" s="578"/>
      <c r="ONF55" s="578"/>
      <c r="ONG55" s="578"/>
      <c r="ONH55" s="578"/>
      <c r="ONI55" s="578"/>
      <c r="ONJ55" s="578"/>
      <c r="ONK55" s="578"/>
      <c r="ONL55" s="578"/>
      <c r="ONM55" s="578"/>
      <c r="ONN55" s="578"/>
      <c r="ONO55" s="578"/>
      <c r="ONP55" s="578"/>
      <c r="ONQ55" s="578"/>
      <c r="ONR55" s="578"/>
      <c r="ONS55" s="578"/>
      <c r="ONT55" s="578"/>
      <c r="ONU55" s="578"/>
      <c r="ONV55" s="578"/>
      <c r="ONW55" s="578"/>
      <c r="ONX55" s="578"/>
      <c r="ONY55" s="578"/>
      <c r="ONZ55" s="578"/>
      <c r="OOA55" s="578"/>
      <c r="OOB55" s="578"/>
      <c r="OOC55" s="578"/>
      <c r="OOD55" s="578"/>
      <c r="OOE55" s="578"/>
      <c r="OOF55" s="578"/>
      <c r="OOG55" s="578"/>
      <c r="OOH55" s="578"/>
      <c r="OOI55" s="578"/>
      <c r="OOJ55" s="578"/>
      <c r="OOK55" s="578"/>
      <c r="OOL55" s="578"/>
      <c r="OOM55" s="578"/>
      <c r="OON55" s="578"/>
      <c r="OOO55" s="578"/>
      <c r="OOP55" s="578"/>
      <c r="OOQ55" s="578"/>
      <c r="OOR55" s="578"/>
      <c r="OOS55" s="578"/>
      <c r="OOT55" s="578"/>
      <c r="OOU55" s="578"/>
      <c r="OOV55" s="578"/>
      <c r="OOW55" s="578"/>
      <c r="OOX55" s="578"/>
      <c r="OOY55" s="578"/>
      <c r="OOZ55" s="578"/>
      <c r="OPA55" s="578"/>
      <c r="OPB55" s="578"/>
      <c r="OPC55" s="578"/>
      <c r="OPD55" s="578"/>
      <c r="OPE55" s="578"/>
      <c r="OPF55" s="578"/>
      <c r="OPG55" s="578"/>
      <c r="OPH55" s="578"/>
      <c r="OPI55" s="578"/>
      <c r="OPJ55" s="578"/>
      <c r="OPK55" s="578"/>
      <c r="OPL55" s="578"/>
      <c r="OPM55" s="578"/>
      <c r="OPN55" s="578"/>
      <c r="OPO55" s="578"/>
      <c r="OPP55" s="578"/>
      <c r="OPQ55" s="578"/>
      <c r="OPR55" s="578"/>
      <c r="OPS55" s="578"/>
      <c r="OPT55" s="578"/>
      <c r="OPU55" s="578"/>
      <c r="OPV55" s="578"/>
      <c r="OPW55" s="578"/>
      <c r="OPX55" s="578"/>
      <c r="OPY55" s="578"/>
      <c r="OPZ55" s="578"/>
      <c r="OQA55" s="578"/>
      <c r="OQB55" s="578"/>
      <c r="OQC55" s="578"/>
      <c r="OQD55" s="578"/>
      <c r="OQE55" s="578"/>
      <c r="OQF55" s="578"/>
      <c r="OQG55" s="578"/>
      <c r="OQH55" s="578"/>
      <c r="OQI55" s="578"/>
      <c r="OQJ55" s="578"/>
      <c r="OQK55" s="578"/>
      <c r="OQL55" s="578"/>
      <c r="OQM55" s="578"/>
      <c r="OQN55" s="578"/>
      <c r="OQO55" s="578"/>
      <c r="OQP55" s="578"/>
      <c r="OQQ55" s="578"/>
      <c r="OQR55" s="578"/>
      <c r="OQS55" s="578"/>
      <c r="OQT55" s="578"/>
      <c r="OQU55" s="578"/>
      <c r="OQV55" s="578"/>
      <c r="OQW55" s="578"/>
      <c r="OQX55" s="578"/>
      <c r="OQY55" s="578"/>
      <c r="OQZ55" s="578"/>
      <c r="ORA55" s="578"/>
      <c r="ORB55" s="578"/>
      <c r="ORC55" s="578"/>
      <c r="ORD55" s="578"/>
      <c r="ORE55" s="578"/>
      <c r="ORF55" s="578"/>
      <c r="ORG55" s="578"/>
      <c r="ORH55" s="578"/>
      <c r="ORI55" s="578"/>
      <c r="ORJ55" s="578"/>
      <c r="ORK55" s="578"/>
      <c r="ORL55" s="578"/>
      <c r="ORM55" s="578"/>
      <c r="ORN55" s="578"/>
      <c r="ORO55" s="578"/>
      <c r="ORP55" s="578"/>
      <c r="ORQ55" s="578"/>
      <c r="ORR55" s="578"/>
      <c r="ORS55" s="578"/>
      <c r="ORT55" s="578"/>
      <c r="ORU55" s="578"/>
      <c r="ORV55" s="578"/>
      <c r="ORW55" s="578"/>
      <c r="ORX55" s="578"/>
      <c r="ORY55" s="578"/>
      <c r="ORZ55" s="578"/>
      <c r="OSA55" s="578"/>
      <c r="OSB55" s="578"/>
      <c r="OSC55" s="578"/>
      <c r="OSD55" s="578"/>
      <c r="OSE55" s="578"/>
      <c r="OSF55" s="578"/>
      <c r="OSG55" s="578"/>
      <c r="OSH55" s="578"/>
      <c r="OSI55" s="578"/>
      <c r="OSJ55" s="578"/>
      <c r="OSK55" s="578"/>
      <c r="OSL55" s="578"/>
      <c r="OSM55" s="578"/>
      <c r="OSN55" s="578"/>
      <c r="OSO55" s="578"/>
      <c r="OSP55" s="578"/>
      <c r="OSQ55" s="578"/>
      <c r="OSR55" s="578"/>
      <c r="OSS55" s="578"/>
      <c r="OST55" s="578"/>
      <c r="OSU55" s="578"/>
      <c r="OSV55" s="578"/>
      <c r="OSW55" s="578"/>
      <c r="OSX55" s="578"/>
      <c r="OSY55" s="578"/>
      <c r="OSZ55" s="578"/>
      <c r="OTA55" s="578"/>
      <c r="OTB55" s="578"/>
      <c r="OTC55" s="578"/>
      <c r="OTD55" s="578"/>
      <c r="OTE55" s="578"/>
      <c r="OTF55" s="578"/>
      <c r="OTG55" s="578"/>
      <c r="OTH55" s="578"/>
      <c r="OTI55" s="578"/>
      <c r="OTJ55" s="578"/>
      <c r="OTK55" s="578"/>
      <c r="OTL55" s="578"/>
      <c r="OTM55" s="578"/>
      <c r="OTN55" s="578"/>
      <c r="OTO55" s="578"/>
      <c r="OTP55" s="578"/>
      <c r="OTQ55" s="578"/>
      <c r="OTR55" s="578"/>
      <c r="OTS55" s="578"/>
      <c r="OTT55" s="578"/>
      <c r="OTU55" s="578"/>
      <c r="OTV55" s="578"/>
      <c r="OTW55" s="578"/>
      <c r="OTX55" s="578"/>
      <c r="OTY55" s="578"/>
      <c r="OTZ55" s="578"/>
      <c r="OUA55" s="578"/>
      <c r="OUB55" s="578"/>
      <c r="OUC55" s="578"/>
      <c r="OUD55" s="578"/>
      <c r="OUE55" s="578"/>
      <c r="OUF55" s="578"/>
      <c r="OUG55" s="578"/>
      <c r="OUH55" s="578"/>
      <c r="OUI55" s="578"/>
      <c r="OUJ55" s="578"/>
      <c r="OUK55" s="578"/>
      <c r="OUL55" s="578"/>
      <c r="OUM55" s="578"/>
      <c r="OUN55" s="578"/>
      <c r="OUO55" s="578"/>
      <c r="OUP55" s="578"/>
      <c r="OUQ55" s="578"/>
      <c r="OUR55" s="578"/>
      <c r="OUS55" s="578"/>
      <c r="OUT55" s="578"/>
      <c r="OUU55" s="578"/>
      <c r="OUV55" s="578"/>
      <c r="OUW55" s="578"/>
      <c r="OUX55" s="578"/>
      <c r="OUY55" s="578"/>
      <c r="OUZ55" s="578"/>
      <c r="OVA55" s="578"/>
      <c r="OVB55" s="578"/>
      <c r="OVC55" s="578"/>
      <c r="OVD55" s="578"/>
      <c r="OVE55" s="578"/>
      <c r="OVF55" s="578"/>
      <c r="OVG55" s="578"/>
      <c r="OVH55" s="578"/>
      <c r="OVI55" s="578"/>
      <c r="OVJ55" s="578"/>
      <c r="OVK55" s="578"/>
      <c r="OVL55" s="578"/>
      <c r="OVM55" s="578"/>
      <c r="OVN55" s="578"/>
      <c r="OVO55" s="578"/>
      <c r="OVP55" s="578"/>
      <c r="OVQ55" s="578"/>
      <c r="OVR55" s="578"/>
      <c r="OVS55" s="578"/>
      <c r="OVT55" s="578"/>
      <c r="OVU55" s="578"/>
      <c r="OVV55" s="578"/>
      <c r="OVW55" s="578"/>
      <c r="OVX55" s="578"/>
      <c r="OVY55" s="578"/>
      <c r="OVZ55" s="578"/>
      <c r="OWA55" s="578"/>
      <c r="OWB55" s="578"/>
      <c r="OWC55" s="578"/>
      <c r="OWD55" s="578"/>
      <c r="OWE55" s="578"/>
      <c r="OWF55" s="578"/>
      <c r="OWG55" s="578"/>
      <c r="OWH55" s="578"/>
      <c r="OWI55" s="578"/>
      <c r="OWJ55" s="578"/>
      <c r="OWK55" s="578"/>
      <c r="OWL55" s="578"/>
      <c r="OWM55" s="578"/>
      <c r="OWN55" s="578"/>
      <c r="OWO55" s="578"/>
      <c r="OWP55" s="578"/>
      <c r="OWQ55" s="578"/>
      <c r="OWR55" s="578"/>
      <c r="OWS55" s="578"/>
      <c r="OWT55" s="578"/>
      <c r="OWU55" s="578"/>
      <c r="OWV55" s="578"/>
      <c r="OWW55" s="578"/>
      <c r="OWX55" s="578"/>
      <c r="OWY55" s="578"/>
      <c r="OWZ55" s="578"/>
      <c r="OXA55" s="578"/>
      <c r="OXB55" s="578"/>
      <c r="OXC55" s="578"/>
      <c r="OXD55" s="578"/>
      <c r="OXE55" s="578"/>
      <c r="OXF55" s="578"/>
      <c r="OXG55" s="578"/>
      <c r="OXH55" s="578"/>
      <c r="OXI55" s="578"/>
      <c r="OXJ55" s="578"/>
      <c r="OXK55" s="578"/>
      <c r="OXL55" s="578"/>
      <c r="OXM55" s="578"/>
      <c r="OXN55" s="578"/>
      <c r="OXO55" s="578"/>
      <c r="OXP55" s="578"/>
      <c r="OXQ55" s="578"/>
      <c r="OXR55" s="578"/>
      <c r="OXS55" s="578"/>
      <c r="OXT55" s="578"/>
      <c r="OXU55" s="578"/>
      <c r="OXV55" s="578"/>
      <c r="OXW55" s="578"/>
      <c r="OXX55" s="578"/>
      <c r="OXY55" s="578"/>
      <c r="OXZ55" s="578"/>
      <c r="OYA55" s="578"/>
      <c r="OYB55" s="578"/>
      <c r="OYC55" s="578"/>
      <c r="OYD55" s="578"/>
      <c r="OYE55" s="578"/>
      <c r="OYF55" s="578"/>
      <c r="OYG55" s="578"/>
      <c r="OYH55" s="578"/>
      <c r="OYI55" s="578"/>
      <c r="OYJ55" s="578"/>
      <c r="OYK55" s="578"/>
      <c r="OYL55" s="578"/>
      <c r="OYM55" s="578"/>
      <c r="OYN55" s="578"/>
      <c r="OYO55" s="578"/>
      <c r="OYP55" s="578"/>
      <c r="OYQ55" s="578"/>
      <c r="OYR55" s="578"/>
      <c r="OYS55" s="578"/>
      <c r="OYT55" s="578"/>
      <c r="OYU55" s="578"/>
      <c r="OYV55" s="578"/>
      <c r="OYW55" s="578"/>
      <c r="OYX55" s="578"/>
      <c r="OYY55" s="578"/>
      <c r="OYZ55" s="578"/>
      <c r="OZA55" s="578"/>
      <c r="OZB55" s="578"/>
      <c r="OZC55" s="578"/>
      <c r="OZD55" s="578"/>
      <c r="OZE55" s="578"/>
      <c r="OZF55" s="578"/>
      <c r="OZG55" s="578"/>
      <c r="OZH55" s="578"/>
      <c r="OZI55" s="578"/>
      <c r="OZJ55" s="578"/>
      <c r="OZK55" s="578"/>
      <c r="OZL55" s="578"/>
      <c r="OZM55" s="578"/>
      <c r="OZN55" s="578"/>
      <c r="OZO55" s="578"/>
      <c r="OZP55" s="578"/>
      <c r="OZQ55" s="578"/>
      <c r="OZR55" s="578"/>
      <c r="OZS55" s="578"/>
      <c r="OZT55" s="578"/>
      <c r="OZU55" s="578"/>
      <c r="OZV55" s="578"/>
      <c r="OZW55" s="578"/>
      <c r="OZX55" s="578"/>
      <c r="OZY55" s="578"/>
      <c r="OZZ55" s="578"/>
      <c r="PAA55" s="578"/>
      <c r="PAB55" s="578"/>
      <c r="PAC55" s="578"/>
      <c r="PAD55" s="578"/>
      <c r="PAE55" s="578"/>
      <c r="PAF55" s="578"/>
      <c r="PAG55" s="578"/>
      <c r="PAH55" s="578"/>
      <c r="PAI55" s="578"/>
      <c r="PAJ55" s="578"/>
      <c r="PAK55" s="578"/>
      <c r="PAL55" s="578"/>
      <c r="PAM55" s="578"/>
      <c r="PAN55" s="578"/>
      <c r="PAO55" s="578"/>
      <c r="PAP55" s="578"/>
      <c r="PAQ55" s="578"/>
      <c r="PAR55" s="578"/>
      <c r="PAS55" s="578"/>
      <c r="PAT55" s="578"/>
      <c r="PAU55" s="578"/>
      <c r="PAV55" s="578"/>
      <c r="PAW55" s="578"/>
      <c r="PAX55" s="578"/>
      <c r="PAY55" s="578"/>
      <c r="PAZ55" s="578"/>
      <c r="PBA55" s="578"/>
      <c r="PBB55" s="578"/>
      <c r="PBC55" s="578"/>
      <c r="PBD55" s="578"/>
      <c r="PBE55" s="578"/>
      <c r="PBF55" s="578"/>
      <c r="PBG55" s="578"/>
      <c r="PBH55" s="578"/>
      <c r="PBI55" s="578"/>
      <c r="PBJ55" s="578"/>
      <c r="PBK55" s="578"/>
      <c r="PBL55" s="578"/>
      <c r="PBM55" s="578"/>
      <c r="PBN55" s="578"/>
      <c r="PBO55" s="578"/>
      <c r="PBP55" s="578"/>
      <c r="PBQ55" s="578"/>
      <c r="PBR55" s="578"/>
      <c r="PBS55" s="578"/>
      <c r="PBT55" s="578"/>
      <c r="PBU55" s="578"/>
      <c r="PBV55" s="578"/>
      <c r="PBW55" s="578"/>
      <c r="PBX55" s="578"/>
      <c r="PBY55" s="578"/>
      <c r="PBZ55" s="578"/>
      <c r="PCA55" s="578"/>
      <c r="PCB55" s="578"/>
      <c r="PCC55" s="578"/>
      <c r="PCD55" s="578"/>
      <c r="PCE55" s="578"/>
      <c r="PCF55" s="578"/>
      <c r="PCG55" s="578"/>
      <c r="PCH55" s="578"/>
      <c r="PCI55" s="578"/>
      <c r="PCJ55" s="578"/>
      <c r="PCK55" s="578"/>
      <c r="PCL55" s="578"/>
      <c r="PCM55" s="578"/>
      <c r="PCN55" s="578"/>
      <c r="PCO55" s="578"/>
      <c r="PCP55" s="578"/>
      <c r="PCQ55" s="578"/>
      <c r="PCR55" s="578"/>
      <c r="PCS55" s="578"/>
      <c r="PCT55" s="578"/>
      <c r="PCU55" s="578"/>
      <c r="PCV55" s="578"/>
      <c r="PCW55" s="578"/>
      <c r="PCX55" s="578"/>
      <c r="PCY55" s="578"/>
      <c r="PCZ55" s="578"/>
      <c r="PDA55" s="578"/>
      <c r="PDB55" s="578"/>
      <c r="PDC55" s="578"/>
      <c r="PDD55" s="578"/>
      <c r="PDE55" s="578"/>
      <c r="PDF55" s="578"/>
      <c r="PDG55" s="578"/>
      <c r="PDH55" s="578"/>
      <c r="PDI55" s="578"/>
      <c r="PDJ55" s="578"/>
      <c r="PDK55" s="578"/>
      <c r="PDL55" s="578"/>
      <c r="PDM55" s="578"/>
      <c r="PDN55" s="578"/>
      <c r="PDO55" s="578"/>
      <c r="PDP55" s="578"/>
      <c r="PDQ55" s="578"/>
      <c r="PDR55" s="578"/>
      <c r="PDS55" s="578"/>
      <c r="PDT55" s="578"/>
      <c r="PDU55" s="578"/>
      <c r="PDV55" s="578"/>
      <c r="PDW55" s="578"/>
      <c r="PDX55" s="578"/>
      <c r="PDY55" s="578"/>
      <c r="PDZ55" s="578"/>
      <c r="PEA55" s="578"/>
      <c r="PEB55" s="578"/>
      <c r="PEC55" s="578"/>
      <c r="PED55" s="578"/>
      <c r="PEE55" s="578"/>
      <c r="PEF55" s="578"/>
      <c r="PEG55" s="578"/>
      <c r="PEH55" s="578"/>
      <c r="PEI55" s="578"/>
      <c r="PEJ55" s="578"/>
      <c r="PEK55" s="578"/>
      <c r="PEL55" s="578"/>
      <c r="PEM55" s="578"/>
      <c r="PEN55" s="578"/>
      <c r="PEO55" s="578"/>
      <c r="PEP55" s="578"/>
      <c r="PEQ55" s="578"/>
      <c r="PER55" s="578"/>
      <c r="PES55" s="578"/>
      <c r="PET55" s="578"/>
      <c r="PEU55" s="578"/>
      <c r="PEV55" s="578"/>
      <c r="PEW55" s="578"/>
      <c r="PEX55" s="578"/>
      <c r="PEY55" s="578"/>
      <c r="PEZ55" s="578"/>
      <c r="PFA55" s="578"/>
      <c r="PFB55" s="578"/>
      <c r="PFC55" s="578"/>
      <c r="PFD55" s="578"/>
      <c r="PFE55" s="578"/>
      <c r="PFF55" s="578"/>
      <c r="PFG55" s="578"/>
      <c r="PFH55" s="578"/>
      <c r="PFI55" s="578"/>
      <c r="PFJ55" s="578"/>
      <c r="PFK55" s="578"/>
      <c r="PFL55" s="578"/>
      <c r="PFM55" s="578"/>
      <c r="PFN55" s="578"/>
      <c r="PFO55" s="578"/>
      <c r="PFP55" s="578"/>
      <c r="PFQ55" s="578"/>
      <c r="PFR55" s="578"/>
      <c r="PFS55" s="578"/>
      <c r="PFT55" s="578"/>
      <c r="PFU55" s="578"/>
      <c r="PFV55" s="578"/>
      <c r="PFW55" s="578"/>
      <c r="PFX55" s="578"/>
      <c r="PFY55" s="578"/>
      <c r="PFZ55" s="578"/>
      <c r="PGA55" s="578"/>
      <c r="PGB55" s="578"/>
      <c r="PGC55" s="578"/>
      <c r="PGD55" s="578"/>
      <c r="PGE55" s="578"/>
      <c r="PGF55" s="578"/>
      <c r="PGG55" s="578"/>
      <c r="PGH55" s="578"/>
      <c r="PGI55" s="578"/>
      <c r="PGJ55" s="578"/>
      <c r="PGK55" s="578"/>
      <c r="PGL55" s="578"/>
      <c r="PGM55" s="578"/>
      <c r="PGN55" s="578"/>
      <c r="PGO55" s="578"/>
      <c r="PGP55" s="578"/>
      <c r="PGQ55" s="578"/>
      <c r="PGR55" s="578"/>
      <c r="PGS55" s="578"/>
      <c r="PGT55" s="578"/>
      <c r="PGU55" s="578"/>
      <c r="PGV55" s="578"/>
      <c r="PGW55" s="578"/>
      <c r="PGX55" s="578"/>
      <c r="PGY55" s="578"/>
      <c r="PGZ55" s="578"/>
      <c r="PHA55" s="578"/>
      <c r="PHB55" s="578"/>
      <c r="PHC55" s="578"/>
      <c r="PHD55" s="578"/>
      <c r="PHE55" s="578"/>
      <c r="PHF55" s="578"/>
      <c r="PHG55" s="578"/>
      <c r="PHH55" s="578"/>
      <c r="PHI55" s="578"/>
      <c r="PHJ55" s="578"/>
      <c r="PHK55" s="578"/>
      <c r="PHL55" s="578"/>
      <c r="PHM55" s="578"/>
      <c r="PHN55" s="578"/>
      <c r="PHO55" s="578"/>
      <c r="PHP55" s="578"/>
      <c r="PHQ55" s="578"/>
      <c r="PHR55" s="578"/>
      <c r="PHS55" s="578"/>
      <c r="PHT55" s="578"/>
      <c r="PHU55" s="578"/>
      <c r="PHV55" s="578"/>
      <c r="PHW55" s="578"/>
      <c r="PHX55" s="578"/>
      <c r="PHY55" s="578"/>
      <c r="PHZ55" s="578"/>
      <c r="PIA55" s="578"/>
      <c r="PIB55" s="578"/>
      <c r="PIC55" s="578"/>
      <c r="PID55" s="578"/>
      <c r="PIE55" s="578"/>
      <c r="PIF55" s="578"/>
      <c r="PIG55" s="578"/>
      <c r="PIH55" s="578"/>
      <c r="PII55" s="578"/>
      <c r="PIJ55" s="578"/>
      <c r="PIK55" s="578"/>
      <c r="PIL55" s="578"/>
      <c r="PIM55" s="578"/>
      <c r="PIN55" s="578"/>
      <c r="PIO55" s="578"/>
      <c r="PIP55" s="578"/>
      <c r="PIQ55" s="578"/>
      <c r="PIR55" s="578"/>
      <c r="PIS55" s="578"/>
      <c r="PIT55" s="578"/>
      <c r="PIU55" s="578"/>
      <c r="PIV55" s="578"/>
      <c r="PIW55" s="578"/>
      <c r="PIX55" s="578"/>
      <c r="PIY55" s="578"/>
      <c r="PIZ55" s="578"/>
      <c r="PJA55" s="578"/>
      <c r="PJB55" s="578"/>
      <c r="PJC55" s="578"/>
      <c r="PJD55" s="578"/>
      <c r="PJE55" s="578"/>
      <c r="PJF55" s="578"/>
      <c r="PJG55" s="578"/>
      <c r="PJH55" s="578"/>
      <c r="PJI55" s="578"/>
      <c r="PJJ55" s="578"/>
      <c r="PJK55" s="578"/>
      <c r="PJL55" s="578"/>
      <c r="PJM55" s="578"/>
      <c r="PJN55" s="578"/>
      <c r="PJO55" s="578"/>
      <c r="PJP55" s="578"/>
      <c r="PJQ55" s="578"/>
      <c r="PJR55" s="578"/>
      <c r="PJS55" s="578"/>
      <c r="PJT55" s="578"/>
      <c r="PJU55" s="578"/>
      <c r="PJV55" s="578"/>
      <c r="PJW55" s="578"/>
      <c r="PJX55" s="578"/>
      <c r="PJY55" s="578"/>
      <c r="PJZ55" s="578"/>
      <c r="PKA55" s="578"/>
      <c r="PKB55" s="578"/>
      <c r="PKC55" s="578"/>
      <c r="PKD55" s="578"/>
      <c r="PKE55" s="578"/>
      <c r="PKF55" s="578"/>
      <c r="PKG55" s="578"/>
      <c r="PKH55" s="578"/>
      <c r="PKI55" s="578"/>
      <c r="PKJ55" s="578"/>
      <c r="PKK55" s="578"/>
      <c r="PKL55" s="578"/>
      <c r="PKM55" s="578"/>
      <c r="PKN55" s="578"/>
      <c r="PKO55" s="578"/>
      <c r="PKP55" s="578"/>
      <c r="PKQ55" s="578"/>
      <c r="PKR55" s="578"/>
      <c r="PKS55" s="578"/>
      <c r="PKT55" s="578"/>
      <c r="PKU55" s="578"/>
      <c r="PKV55" s="578"/>
      <c r="PKW55" s="578"/>
      <c r="PKX55" s="578"/>
      <c r="PKY55" s="578"/>
      <c r="PKZ55" s="578"/>
      <c r="PLA55" s="578"/>
      <c r="PLB55" s="578"/>
      <c r="PLC55" s="578"/>
      <c r="PLD55" s="578"/>
      <c r="PLE55" s="578"/>
      <c r="PLF55" s="578"/>
      <c r="PLG55" s="578"/>
      <c r="PLH55" s="578"/>
      <c r="PLI55" s="578"/>
      <c r="PLJ55" s="578"/>
      <c r="PLK55" s="578"/>
      <c r="PLL55" s="578"/>
      <c r="PLM55" s="578"/>
      <c r="PLN55" s="578"/>
      <c r="PLO55" s="578"/>
      <c r="PLP55" s="578"/>
      <c r="PLQ55" s="578"/>
      <c r="PLR55" s="578"/>
      <c r="PLS55" s="578"/>
      <c r="PLT55" s="578"/>
      <c r="PLU55" s="578"/>
      <c r="PLV55" s="578"/>
      <c r="PLW55" s="578"/>
      <c r="PLX55" s="578"/>
      <c r="PLY55" s="578"/>
      <c r="PLZ55" s="578"/>
      <c r="PMA55" s="578"/>
      <c r="PMB55" s="578"/>
      <c r="PMC55" s="578"/>
      <c r="PMD55" s="578"/>
      <c r="PME55" s="578"/>
      <c r="PMF55" s="578"/>
      <c r="PMG55" s="578"/>
      <c r="PMH55" s="578"/>
      <c r="PMI55" s="578"/>
      <c r="PMJ55" s="578"/>
      <c r="PMK55" s="578"/>
      <c r="PML55" s="578"/>
      <c r="PMM55" s="578"/>
      <c r="PMN55" s="578"/>
      <c r="PMO55" s="578"/>
      <c r="PMP55" s="578"/>
      <c r="PMQ55" s="578"/>
      <c r="PMR55" s="578"/>
      <c r="PMS55" s="578"/>
      <c r="PMT55" s="578"/>
      <c r="PMU55" s="578"/>
      <c r="PMV55" s="578"/>
      <c r="PMW55" s="578"/>
      <c r="PMX55" s="578"/>
      <c r="PMY55" s="578"/>
      <c r="PMZ55" s="578"/>
      <c r="PNA55" s="578"/>
      <c r="PNB55" s="578"/>
      <c r="PNC55" s="578"/>
      <c r="PND55" s="578"/>
      <c r="PNE55" s="578"/>
      <c r="PNF55" s="578"/>
      <c r="PNG55" s="578"/>
      <c r="PNH55" s="578"/>
      <c r="PNI55" s="578"/>
      <c r="PNJ55" s="578"/>
      <c r="PNK55" s="578"/>
      <c r="PNL55" s="578"/>
      <c r="PNM55" s="578"/>
      <c r="PNN55" s="578"/>
      <c r="PNO55" s="578"/>
      <c r="PNP55" s="578"/>
      <c r="PNQ55" s="578"/>
      <c r="PNR55" s="578"/>
      <c r="PNS55" s="578"/>
      <c r="PNT55" s="578"/>
      <c r="PNU55" s="578"/>
      <c r="PNV55" s="578"/>
      <c r="PNW55" s="578"/>
      <c r="PNX55" s="578"/>
      <c r="PNY55" s="578"/>
      <c r="PNZ55" s="578"/>
      <c r="POA55" s="578"/>
      <c r="POB55" s="578"/>
      <c r="POC55" s="578"/>
      <c r="POD55" s="578"/>
      <c r="POE55" s="578"/>
      <c r="POF55" s="578"/>
      <c r="POG55" s="578"/>
      <c r="POH55" s="578"/>
      <c r="POI55" s="578"/>
      <c r="POJ55" s="578"/>
      <c r="POK55" s="578"/>
      <c r="POL55" s="578"/>
      <c r="POM55" s="578"/>
      <c r="PON55" s="578"/>
      <c r="POO55" s="578"/>
      <c r="POP55" s="578"/>
      <c r="POQ55" s="578"/>
      <c r="POR55" s="578"/>
      <c r="POS55" s="578"/>
      <c r="POT55" s="578"/>
      <c r="POU55" s="578"/>
      <c r="POV55" s="578"/>
      <c r="POW55" s="578"/>
      <c r="POX55" s="578"/>
      <c r="POY55" s="578"/>
      <c r="POZ55" s="578"/>
      <c r="PPA55" s="578"/>
      <c r="PPB55" s="578"/>
      <c r="PPC55" s="578"/>
      <c r="PPD55" s="578"/>
      <c r="PPE55" s="578"/>
      <c r="PPF55" s="578"/>
      <c r="PPG55" s="578"/>
      <c r="PPH55" s="578"/>
      <c r="PPI55" s="578"/>
      <c r="PPJ55" s="578"/>
      <c r="PPK55" s="578"/>
      <c r="PPL55" s="578"/>
      <c r="PPM55" s="578"/>
      <c r="PPN55" s="578"/>
      <c r="PPO55" s="578"/>
      <c r="PPP55" s="578"/>
      <c r="PPQ55" s="578"/>
      <c r="PPR55" s="578"/>
      <c r="PPS55" s="578"/>
      <c r="PPT55" s="578"/>
      <c r="PPU55" s="578"/>
      <c r="PPV55" s="578"/>
      <c r="PPW55" s="578"/>
      <c r="PPX55" s="578"/>
      <c r="PPY55" s="578"/>
      <c r="PPZ55" s="578"/>
      <c r="PQA55" s="578"/>
      <c r="PQB55" s="578"/>
      <c r="PQC55" s="578"/>
      <c r="PQD55" s="578"/>
      <c r="PQE55" s="578"/>
      <c r="PQF55" s="578"/>
      <c r="PQG55" s="578"/>
      <c r="PQH55" s="578"/>
      <c r="PQI55" s="578"/>
      <c r="PQJ55" s="578"/>
      <c r="PQK55" s="578"/>
      <c r="PQL55" s="578"/>
      <c r="PQM55" s="578"/>
      <c r="PQN55" s="578"/>
      <c r="PQO55" s="578"/>
      <c r="PQP55" s="578"/>
      <c r="PQQ55" s="578"/>
      <c r="PQR55" s="578"/>
      <c r="PQS55" s="578"/>
      <c r="PQT55" s="578"/>
      <c r="PQU55" s="578"/>
      <c r="PQV55" s="578"/>
      <c r="PQW55" s="578"/>
      <c r="PQX55" s="578"/>
      <c r="PQY55" s="578"/>
      <c r="PQZ55" s="578"/>
      <c r="PRA55" s="578"/>
      <c r="PRB55" s="578"/>
      <c r="PRC55" s="578"/>
      <c r="PRD55" s="578"/>
      <c r="PRE55" s="578"/>
      <c r="PRF55" s="578"/>
      <c r="PRG55" s="578"/>
      <c r="PRH55" s="578"/>
      <c r="PRI55" s="578"/>
      <c r="PRJ55" s="578"/>
      <c r="PRK55" s="578"/>
      <c r="PRL55" s="578"/>
      <c r="PRM55" s="578"/>
      <c r="PRN55" s="578"/>
      <c r="PRO55" s="578"/>
      <c r="PRP55" s="578"/>
      <c r="PRQ55" s="578"/>
      <c r="PRR55" s="578"/>
      <c r="PRS55" s="578"/>
      <c r="PRT55" s="578"/>
      <c r="PRU55" s="578"/>
      <c r="PRV55" s="578"/>
      <c r="PRW55" s="578"/>
      <c r="PRX55" s="578"/>
      <c r="PRY55" s="578"/>
      <c r="PRZ55" s="578"/>
      <c r="PSA55" s="578"/>
      <c r="PSB55" s="578"/>
      <c r="PSC55" s="578"/>
      <c r="PSD55" s="578"/>
      <c r="PSE55" s="578"/>
      <c r="PSF55" s="578"/>
      <c r="PSG55" s="578"/>
      <c r="PSH55" s="578"/>
      <c r="PSI55" s="578"/>
      <c r="PSJ55" s="578"/>
      <c r="PSK55" s="578"/>
      <c r="PSL55" s="578"/>
      <c r="PSM55" s="578"/>
      <c r="PSN55" s="578"/>
      <c r="PSO55" s="578"/>
      <c r="PSP55" s="578"/>
      <c r="PSQ55" s="578"/>
      <c r="PSR55" s="578"/>
      <c r="PSS55" s="578"/>
      <c r="PST55" s="578"/>
      <c r="PSU55" s="578"/>
      <c r="PSV55" s="578"/>
      <c r="PSW55" s="578"/>
      <c r="PSX55" s="578"/>
      <c r="PSY55" s="578"/>
      <c r="PSZ55" s="578"/>
      <c r="PTA55" s="578"/>
      <c r="PTB55" s="578"/>
      <c r="PTC55" s="578"/>
      <c r="PTD55" s="578"/>
      <c r="PTE55" s="578"/>
      <c r="PTF55" s="578"/>
      <c r="PTG55" s="578"/>
      <c r="PTH55" s="578"/>
      <c r="PTI55" s="578"/>
      <c r="PTJ55" s="578"/>
      <c r="PTK55" s="578"/>
      <c r="PTL55" s="578"/>
      <c r="PTM55" s="578"/>
      <c r="PTN55" s="578"/>
      <c r="PTO55" s="578"/>
      <c r="PTP55" s="578"/>
      <c r="PTQ55" s="578"/>
      <c r="PTR55" s="578"/>
      <c r="PTS55" s="578"/>
      <c r="PTT55" s="578"/>
      <c r="PTU55" s="578"/>
      <c r="PTV55" s="578"/>
      <c r="PTW55" s="578"/>
      <c r="PTX55" s="578"/>
      <c r="PTY55" s="578"/>
      <c r="PTZ55" s="578"/>
      <c r="PUA55" s="578"/>
      <c r="PUB55" s="578"/>
      <c r="PUC55" s="578"/>
      <c r="PUD55" s="578"/>
      <c r="PUE55" s="578"/>
      <c r="PUF55" s="578"/>
      <c r="PUG55" s="578"/>
      <c r="PUH55" s="578"/>
      <c r="PUI55" s="578"/>
      <c r="PUJ55" s="578"/>
      <c r="PUK55" s="578"/>
      <c r="PUL55" s="578"/>
      <c r="PUM55" s="578"/>
      <c r="PUN55" s="578"/>
      <c r="PUO55" s="578"/>
      <c r="PUP55" s="578"/>
      <c r="PUQ55" s="578"/>
      <c r="PUR55" s="578"/>
      <c r="PUS55" s="578"/>
      <c r="PUT55" s="578"/>
      <c r="PUU55" s="578"/>
      <c r="PUV55" s="578"/>
      <c r="PUW55" s="578"/>
      <c r="PUX55" s="578"/>
      <c r="PUY55" s="578"/>
      <c r="PUZ55" s="578"/>
      <c r="PVA55" s="578"/>
      <c r="PVB55" s="578"/>
      <c r="PVC55" s="578"/>
      <c r="PVD55" s="578"/>
      <c r="PVE55" s="578"/>
      <c r="PVF55" s="578"/>
      <c r="PVG55" s="578"/>
      <c r="PVH55" s="578"/>
      <c r="PVI55" s="578"/>
      <c r="PVJ55" s="578"/>
      <c r="PVK55" s="578"/>
      <c r="PVL55" s="578"/>
      <c r="PVM55" s="578"/>
      <c r="PVN55" s="578"/>
      <c r="PVO55" s="578"/>
      <c r="PVP55" s="578"/>
      <c r="PVQ55" s="578"/>
      <c r="PVR55" s="578"/>
      <c r="PVS55" s="578"/>
      <c r="PVT55" s="578"/>
      <c r="PVU55" s="578"/>
      <c r="PVV55" s="578"/>
      <c r="PVW55" s="578"/>
      <c r="PVX55" s="578"/>
      <c r="PVY55" s="578"/>
      <c r="PVZ55" s="578"/>
      <c r="PWA55" s="578"/>
      <c r="PWB55" s="578"/>
      <c r="PWC55" s="578"/>
      <c r="PWD55" s="578"/>
      <c r="PWE55" s="578"/>
      <c r="PWF55" s="578"/>
      <c r="PWG55" s="578"/>
      <c r="PWH55" s="578"/>
      <c r="PWI55" s="578"/>
      <c r="PWJ55" s="578"/>
      <c r="PWK55" s="578"/>
      <c r="PWL55" s="578"/>
      <c r="PWM55" s="578"/>
      <c r="PWN55" s="578"/>
      <c r="PWO55" s="578"/>
      <c r="PWP55" s="578"/>
      <c r="PWQ55" s="578"/>
      <c r="PWR55" s="578"/>
      <c r="PWS55" s="578"/>
      <c r="PWT55" s="578"/>
      <c r="PWU55" s="578"/>
      <c r="PWV55" s="578"/>
      <c r="PWW55" s="578"/>
      <c r="PWX55" s="578"/>
      <c r="PWY55" s="578"/>
      <c r="PWZ55" s="578"/>
      <c r="PXA55" s="578"/>
      <c r="PXB55" s="578"/>
      <c r="PXC55" s="578"/>
      <c r="PXD55" s="578"/>
      <c r="PXE55" s="578"/>
      <c r="PXF55" s="578"/>
      <c r="PXG55" s="578"/>
      <c r="PXH55" s="578"/>
      <c r="PXI55" s="578"/>
      <c r="PXJ55" s="578"/>
      <c r="PXK55" s="578"/>
      <c r="PXL55" s="578"/>
      <c r="PXM55" s="578"/>
      <c r="PXN55" s="578"/>
      <c r="PXO55" s="578"/>
      <c r="PXP55" s="578"/>
      <c r="PXQ55" s="578"/>
      <c r="PXR55" s="578"/>
      <c r="PXS55" s="578"/>
      <c r="PXT55" s="578"/>
      <c r="PXU55" s="578"/>
      <c r="PXV55" s="578"/>
      <c r="PXW55" s="578"/>
      <c r="PXX55" s="578"/>
      <c r="PXY55" s="578"/>
      <c r="PXZ55" s="578"/>
      <c r="PYA55" s="578"/>
      <c r="PYB55" s="578"/>
      <c r="PYC55" s="578"/>
      <c r="PYD55" s="578"/>
      <c r="PYE55" s="578"/>
      <c r="PYF55" s="578"/>
      <c r="PYG55" s="578"/>
      <c r="PYH55" s="578"/>
      <c r="PYI55" s="578"/>
      <c r="PYJ55" s="578"/>
      <c r="PYK55" s="578"/>
      <c r="PYL55" s="578"/>
      <c r="PYM55" s="578"/>
      <c r="PYN55" s="578"/>
      <c r="PYO55" s="578"/>
      <c r="PYP55" s="578"/>
      <c r="PYQ55" s="578"/>
      <c r="PYR55" s="578"/>
      <c r="PYS55" s="578"/>
      <c r="PYT55" s="578"/>
      <c r="PYU55" s="578"/>
      <c r="PYV55" s="578"/>
      <c r="PYW55" s="578"/>
      <c r="PYX55" s="578"/>
      <c r="PYY55" s="578"/>
      <c r="PYZ55" s="578"/>
      <c r="PZA55" s="578"/>
      <c r="PZB55" s="578"/>
      <c r="PZC55" s="578"/>
      <c r="PZD55" s="578"/>
      <c r="PZE55" s="578"/>
      <c r="PZF55" s="578"/>
      <c r="PZG55" s="578"/>
      <c r="PZH55" s="578"/>
      <c r="PZI55" s="578"/>
      <c r="PZJ55" s="578"/>
      <c r="PZK55" s="578"/>
      <c r="PZL55" s="578"/>
      <c r="PZM55" s="578"/>
      <c r="PZN55" s="578"/>
      <c r="PZO55" s="578"/>
      <c r="PZP55" s="578"/>
      <c r="PZQ55" s="578"/>
      <c r="PZR55" s="578"/>
      <c r="PZS55" s="578"/>
      <c r="PZT55" s="578"/>
      <c r="PZU55" s="578"/>
      <c r="PZV55" s="578"/>
      <c r="PZW55" s="578"/>
      <c r="PZX55" s="578"/>
      <c r="PZY55" s="578"/>
      <c r="PZZ55" s="578"/>
      <c r="QAA55" s="578"/>
      <c r="QAB55" s="578"/>
      <c r="QAC55" s="578"/>
      <c r="QAD55" s="578"/>
      <c r="QAE55" s="578"/>
      <c r="QAF55" s="578"/>
      <c r="QAG55" s="578"/>
      <c r="QAH55" s="578"/>
      <c r="QAI55" s="578"/>
      <c r="QAJ55" s="578"/>
      <c r="QAK55" s="578"/>
      <c r="QAL55" s="578"/>
      <c r="QAM55" s="578"/>
      <c r="QAN55" s="578"/>
      <c r="QAO55" s="578"/>
      <c r="QAP55" s="578"/>
      <c r="QAQ55" s="578"/>
      <c r="QAR55" s="578"/>
      <c r="QAS55" s="578"/>
      <c r="QAT55" s="578"/>
      <c r="QAU55" s="578"/>
      <c r="QAV55" s="578"/>
      <c r="QAW55" s="578"/>
      <c r="QAX55" s="578"/>
      <c r="QAY55" s="578"/>
      <c r="QAZ55" s="578"/>
      <c r="QBA55" s="578"/>
      <c r="QBB55" s="578"/>
      <c r="QBC55" s="578"/>
      <c r="QBD55" s="578"/>
      <c r="QBE55" s="578"/>
      <c r="QBF55" s="578"/>
      <c r="QBG55" s="578"/>
      <c r="QBH55" s="578"/>
      <c r="QBI55" s="578"/>
      <c r="QBJ55" s="578"/>
      <c r="QBK55" s="578"/>
      <c r="QBL55" s="578"/>
      <c r="QBM55" s="578"/>
      <c r="QBN55" s="578"/>
      <c r="QBO55" s="578"/>
      <c r="QBP55" s="578"/>
      <c r="QBQ55" s="578"/>
      <c r="QBR55" s="578"/>
      <c r="QBS55" s="578"/>
      <c r="QBT55" s="578"/>
      <c r="QBU55" s="578"/>
      <c r="QBV55" s="578"/>
      <c r="QBW55" s="578"/>
      <c r="QBX55" s="578"/>
      <c r="QBY55" s="578"/>
      <c r="QBZ55" s="578"/>
      <c r="QCA55" s="578"/>
      <c r="QCB55" s="578"/>
      <c r="QCC55" s="578"/>
      <c r="QCD55" s="578"/>
      <c r="QCE55" s="578"/>
      <c r="QCF55" s="578"/>
      <c r="QCG55" s="578"/>
      <c r="QCH55" s="578"/>
      <c r="QCI55" s="578"/>
      <c r="QCJ55" s="578"/>
      <c r="QCK55" s="578"/>
      <c r="QCL55" s="578"/>
      <c r="QCM55" s="578"/>
      <c r="QCN55" s="578"/>
      <c r="QCO55" s="578"/>
      <c r="QCP55" s="578"/>
      <c r="QCQ55" s="578"/>
      <c r="QCR55" s="578"/>
      <c r="QCS55" s="578"/>
      <c r="QCT55" s="578"/>
      <c r="QCU55" s="578"/>
      <c r="QCV55" s="578"/>
      <c r="QCW55" s="578"/>
      <c r="QCX55" s="578"/>
      <c r="QCY55" s="578"/>
      <c r="QCZ55" s="578"/>
      <c r="QDA55" s="578"/>
      <c r="QDB55" s="578"/>
      <c r="QDC55" s="578"/>
      <c r="QDD55" s="578"/>
      <c r="QDE55" s="578"/>
      <c r="QDF55" s="578"/>
      <c r="QDG55" s="578"/>
      <c r="QDH55" s="578"/>
      <c r="QDI55" s="578"/>
      <c r="QDJ55" s="578"/>
      <c r="QDK55" s="578"/>
      <c r="QDL55" s="578"/>
      <c r="QDM55" s="578"/>
      <c r="QDN55" s="578"/>
      <c r="QDO55" s="578"/>
      <c r="QDP55" s="578"/>
      <c r="QDQ55" s="578"/>
      <c r="QDR55" s="578"/>
      <c r="QDS55" s="578"/>
      <c r="QDT55" s="578"/>
      <c r="QDU55" s="578"/>
      <c r="QDV55" s="578"/>
      <c r="QDW55" s="578"/>
      <c r="QDX55" s="578"/>
      <c r="QDY55" s="578"/>
      <c r="QDZ55" s="578"/>
      <c r="QEA55" s="578"/>
      <c r="QEB55" s="578"/>
      <c r="QEC55" s="578"/>
      <c r="QED55" s="578"/>
      <c r="QEE55" s="578"/>
      <c r="QEF55" s="578"/>
      <c r="QEG55" s="578"/>
      <c r="QEH55" s="578"/>
      <c r="QEI55" s="578"/>
      <c r="QEJ55" s="578"/>
      <c r="QEK55" s="578"/>
      <c r="QEL55" s="578"/>
      <c r="QEM55" s="578"/>
      <c r="QEN55" s="578"/>
      <c r="QEO55" s="578"/>
      <c r="QEP55" s="578"/>
      <c r="QEQ55" s="578"/>
      <c r="QER55" s="578"/>
      <c r="QES55" s="578"/>
      <c r="QET55" s="578"/>
      <c r="QEU55" s="578"/>
      <c r="QEV55" s="578"/>
      <c r="QEW55" s="578"/>
      <c r="QEX55" s="578"/>
      <c r="QEY55" s="578"/>
      <c r="QEZ55" s="578"/>
      <c r="QFA55" s="578"/>
      <c r="QFB55" s="578"/>
      <c r="QFC55" s="578"/>
      <c r="QFD55" s="578"/>
      <c r="QFE55" s="578"/>
      <c r="QFF55" s="578"/>
      <c r="QFG55" s="578"/>
      <c r="QFH55" s="578"/>
      <c r="QFI55" s="578"/>
      <c r="QFJ55" s="578"/>
      <c r="QFK55" s="578"/>
      <c r="QFL55" s="578"/>
      <c r="QFM55" s="578"/>
      <c r="QFN55" s="578"/>
      <c r="QFO55" s="578"/>
      <c r="QFP55" s="578"/>
      <c r="QFQ55" s="578"/>
      <c r="QFR55" s="578"/>
      <c r="QFS55" s="578"/>
      <c r="QFT55" s="578"/>
      <c r="QFU55" s="578"/>
      <c r="QFV55" s="578"/>
      <c r="QFW55" s="578"/>
      <c r="QFX55" s="578"/>
      <c r="QFY55" s="578"/>
      <c r="QFZ55" s="578"/>
      <c r="QGA55" s="578"/>
      <c r="QGB55" s="578"/>
      <c r="QGC55" s="578"/>
      <c r="QGD55" s="578"/>
      <c r="QGE55" s="578"/>
      <c r="QGF55" s="578"/>
      <c r="QGG55" s="578"/>
      <c r="QGH55" s="578"/>
      <c r="QGI55" s="578"/>
      <c r="QGJ55" s="578"/>
      <c r="QGK55" s="578"/>
      <c r="QGL55" s="578"/>
      <c r="QGM55" s="578"/>
      <c r="QGN55" s="578"/>
      <c r="QGO55" s="578"/>
      <c r="QGP55" s="578"/>
      <c r="QGQ55" s="578"/>
      <c r="QGR55" s="578"/>
      <c r="QGS55" s="578"/>
      <c r="QGT55" s="578"/>
      <c r="QGU55" s="578"/>
      <c r="QGV55" s="578"/>
      <c r="QGW55" s="578"/>
      <c r="QGX55" s="578"/>
      <c r="QGY55" s="578"/>
      <c r="QGZ55" s="578"/>
      <c r="QHA55" s="578"/>
      <c r="QHB55" s="578"/>
      <c r="QHC55" s="578"/>
      <c r="QHD55" s="578"/>
      <c r="QHE55" s="578"/>
      <c r="QHF55" s="578"/>
      <c r="QHG55" s="578"/>
      <c r="QHH55" s="578"/>
      <c r="QHI55" s="578"/>
      <c r="QHJ55" s="578"/>
      <c r="QHK55" s="578"/>
      <c r="QHL55" s="578"/>
      <c r="QHM55" s="578"/>
      <c r="QHN55" s="578"/>
      <c r="QHO55" s="578"/>
      <c r="QHP55" s="578"/>
      <c r="QHQ55" s="578"/>
      <c r="QHR55" s="578"/>
      <c r="QHS55" s="578"/>
      <c r="QHT55" s="578"/>
      <c r="QHU55" s="578"/>
      <c r="QHV55" s="578"/>
      <c r="QHW55" s="578"/>
      <c r="QHX55" s="578"/>
      <c r="QHY55" s="578"/>
      <c r="QHZ55" s="578"/>
      <c r="QIA55" s="578"/>
      <c r="QIB55" s="578"/>
      <c r="QIC55" s="578"/>
      <c r="QID55" s="578"/>
      <c r="QIE55" s="578"/>
      <c r="QIF55" s="578"/>
      <c r="QIG55" s="578"/>
      <c r="QIH55" s="578"/>
      <c r="QII55" s="578"/>
      <c r="QIJ55" s="578"/>
      <c r="QIK55" s="578"/>
      <c r="QIL55" s="578"/>
      <c r="QIM55" s="578"/>
      <c r="QIN55" s="578"/>
      <c r="QIO55" s="578"/>
      <c r="QIP55" s="578"/>
      <c r="QIQ55" s="578"/>
      <c r="QIR55" s="578"/>
      <c r="QIS55" s="578"/>
      <c r="QIT55" s="578"/>
      <c r="QIU55" s="578"/>
      <c r="QIV55" s="578"/>
      <c r="QIW55" s="578"/>
      <c r="QIX55" s="578"/>
      <c r="QIY55" s="578"/>
      <c r="QIZ55" s="578"/>
      <c r="QJA55" s="578"/>
      <c r="QJB55" s="578"/>
      <c r="QJC55" s="578"/>
      <c r="QJD55" s="578"/>
      <c r="QJE55" s="578"/>
      <c r="QJF55" s="578"/>
      <c r="QJG55" s="578"/>
      <c r="QJH55" s="578"/>
      <c r="QJI55" s="578"/>
      <c r="QJJ55" s="578"/>
      <c r="QJK55" s="578"/>
      <c r="QJL55" s="578"/>
      <c r="QJM55" s="578"/>
      <c r="QJN55" s="578"/>
      <c r="QJO55" s="578"/>
      <c r="QJP55" s="578"/>
      <c r="QJQ55" s="578"/>
      <c r="QJR55" s="578"/>
      <c r="QJS55" s="578"/>
      <c r="QJT55" s="578"/>
      <c r="QJU55" s="578"/>
      <c r="QJV55" s="578"/>
      <c r="QJW55" s="578"/>
      <c r="QJX55" s="578"/>
      <c r="QJY55" s="578"/>
      <c r="QJZ55" s="578"/>
      <c r="QKA55" s="578"/>
      <c r="QKB55" s="578"/>
      <c r="QKC55" s="578"/>
      <c r="QKD55" s="578"/>
      <c r="QKE55" s="578"/>
      <c r="QKF55" s="578"/>
      <c r="QKG55" s="578"/>
      <c r="QKH55" s="578"/>
      <c r="QKI55" s="578"/>
      <c r="QKJ55" s="578"/>
      <c r="QKK55" s="578"/>
      <c r="QKL55" s="578"/>
      <c r="QKM55" s="578"/>
      <c r="QKN55" s="578"/>
      <c r="QKO55" s="578"/>
      <c r="QKP55" s="578"/>
      <c r="QKQ55" s="578"/>
      <c r="QKR55" s="578"/>
      <c r="QKS55" s="578"/>
      <c r="QKT55" s="578"/>
      <c r="QKU55" s="578"/>
      <c r="QKV55" s="578"/>
      <c r="QKW55" s="578"/>
      <c r="QKX55" s="578"/>
      <c r="QKY55" s="578"/>
      <c r="QKZ55" s="578"/>
      <c r="QLA55" s="578"/>
      <c r="QLB55" s="578"/>
      <c r="QLC55" s="578"/>
      <c r="QLD55" s="578"/>
      <c r="QLE55" s="578"/>
      <c r="QLF55" s="578"/>
      <c r="QLG55" s="578"/>
      <c r="QLH55" s="578"/>
      <c r="QLI55" s="578"/>
      <c r="QLJ55" s="578"/>
      <c r="QLK55" s="578"/>
      <c r="QLL55" s="578"/>
      <c r="QLM55" s="578"/>
      <c r="QLN55" s="578"/>
      <c r="QLO55" s="578"/>
      <c r="QLP55" s="578"/>
      <c r="QLQ55" s="578"/>
      <c r="QLR55" s="578"/>
      <c r="QLS55" s="578"/>
      <c r="QLT55" s="578"/>
      <c r="QLU55" s="578"/>
      <c r="QLV55" s="578"/>
      <c r="QLW55" s="578"/>
      <c r="QLX55" s="578"/>
      <c r="QLY55" s="578"/>
      <c r="QLZ55" s="578"/>
      <c r="QMA55" s="578"/>
      <c r="QMB55" s="578"/>
      <c r="QMC55" s="578"/>
      <c r="QMD55" s="578"/>
      <c r="QME55" s="578"/>
      <c r="QMF55" s="578"/>
      <c r="QMG55" s="578"/>
      <c r="QMH55" s="578"/>
      <c r="QMI55" s="578"/>
      <c r="QMJ55" s="578"/>
      <c r="QMK55" s="578"/>
      <c r="QML55" s="578"/>
      <c r="QMM55" s="578"/>
      <c r="QMN55" s="578"/>
      <c r="QMO55" s="578"/>
      <c r="QMP55" s="578"/>
      <c r="QMQ55" s="578"/>
      <c r="QMR55" s="578"/>
      <c r="QMS55" s="578"/>
      <c r="QMT55" s="578"/>
      <c r="QMU55" s="578"/>
      <c r="QMV55" s="578"/>
      <c r="QMW55" s="578"/>
      <c r="QMX55" s="578"/>
      <c r="QMY55" s="578"/>
      <c r="QMZ55" s="578"/>
      <c r="QNA55" s="578"/>
      <c r="QNB55" s="578"/>
      <c r="QNC55" s="578"/>
      <c r="QND55" s="578"/>
      <c r="QNE55" s="578"/>
      <c r="QNF55" s="578"/>
      <c r="QNG55" s="578"/>
      <c r="QNH55" s="578"/>
      <c r="QNI55" s="578"/>
      <c r="QNJ55" s="578"/>
      <c r="QNK55" s="578"/>
      <c r="QNL55" s="578"/>
      <c r="QNM55" s="578"/>
      <c r="QNN55" s="578"/>
      <c r="QNO55" s="578"/>
      <c r="QNP55" s="578"/>
      <c r="QNQ55" s="578"/>
      <c r="QNR55" s="578"/>
      <c r="QNS55" s="578"/>
      <c r="QNT55" s="578"/>
      <c r="QNU55" s="578"/>
      <c r="QNV55" s="578"/>
      <c r="QNW55" s="578"/>
      <c r="QNX55" s="578"/>
      <c r="QNY55" s="578"/>
      <c r="QNZ55" s="578"/>
      <c r="QOA55" s="578"/>
      <c r="QOB55" s="578"/>
      <c r="QOC55" s="578"/>
      <c r="QOD55" s="578"/>
      <c r="QOE55" s="578"/>
      <c r="QOF55" s="578"/>
      <c r="QOG55" s="578"/>
      <c r="QOH55" s="578"/>
      <c r="QOI55" s="578"/>
      <c r="QOJ55" s="578"/>
      <c r="QOK55" s="578"/>
      <c r="QOL55" s="578"/>
      <c r="QOM55" s="578"/>
      <c r="QON55" s="578"/>
      <c r="QOO55" s="578"/>
      <c r="QOP55" s="578"/>
      <c r="QOQ55" s="578"/>
      <c r="QOR55" s="578"/>
      <c r="QOS55" s="578"/>
      <c r="QOT55" s="578"/>
      <c r="QOU55" s="578"/>
      <c r="QOV55" s="578"/>
      <c r="QOW55" s="578"/>
      <c r="QOX55" s="578"/>
      <c r="QOY55" s="578"/>
      <c r="QOZ55" s="578"/>
      <c r="QPA55" s="578"/>
      <c r="QPB55" s="578"/>
      <c r="QPC55" s="578"/>
      <c r="QPD55" s="578"/>
      <c r="QPE55" s="578"/>
      <c r="QPF55" s="578"/>
      <c r="QPG55" s="578"/>
      <c r="QPH55" s="578"/>
      <c r="QPI55" s="578"/>
      <c r="QPJ55" s="578"/>
      <c r="QPK55" s="578"/>
      <c r="QPL55" s="578"/>
      <c r="QPM55" s="578"/>
      <c r="QPN55" s="578"/>
      <c r="QPO55" s="578"/>
      <c r="QPP55" s="578"/>
      <c r="QPQ55" s="578"/>
      <c r="QPR55" s="578"/>
      <c r="QPS55" s="578"/>
      <c r="QPT55" s="578"/>
      <c r="QPU55" s="578"/>
      <c r="QPV55" s="578"/>
      <c r="QPW55" s="578"/>
      <c r="QPX55" s="578"/>
      <c r="QPY55" s="578"/>
      <c r="QPZ55" s="578"/>
      <c r="QQA55" s="578"/>
      <c r="QQB55" s="578"/>
      <c r="QQC55" s="578"/>
      <c r="QQD55" s="578"/>
      <c r="QQE55" s="578"/>
      <c r="QQF55" s="578"/>
      <c r="QQG55" s="578"/>
      <c r="QQH55" s="578"/>
      <c r="QQI55" s="578"/>
      <c r="QQJ55" s="578"/>
      <c r="QQK55" s="578"/>
      <c r="QQL55" s="578"/>
      <c r="QQM55" s="578"/>
      <c r="QQN55" s="578"/>
      <c r="QQO55" s="578"/>
      <c r="QQP55" s="578"/>
      <c r="QQQ55" s="578"/>
      <c r="QQR55" s="578"/>
      <c r="QQS55" s="578"/>
      <c r="QQT55" s="578"/>
      <c r="QQU55" s="578"/>
      <c r="QQV55" s="578"/>
      <c r="QQW55" s="578"/>
      <c r="QQX55" s="578"/>
      <c r="QQY55" s="578"/>
      <c r="QQZ55" s="578"/>
      <c r="QRA55" s="578"/>
      <c r="QRB55" s="578"/>
      <c r="QRC55" s="578"/>
      <c r="QRD55" s="578"/>
      <c r="QRE55" s="578"/>
      <c r="QRF55" s="578"/>
      <c r="QRG55" s="578"/>
      <c r="QRH55" s="578"/>
      <c r="QRI55" s="578"/>
      <c r="QRJ55" s="578"/>
      <c r="QRK55" s="578"/>
      <c r="QRL55" s="578"/>
      <c r="QRM55" s="578"/>
      <c r="QRN55" s="578"/>
      <c r="QRO55" s="578"/>
      <c r="QRP55" s="578"/>
      <c r="QRQ55" s="578"/>
      <c r="QRR55" s="578"/>
      <c r="QRS55" s="578"/>
      <c r="QRT55" s="578"/>
      <c r="QRU55" s="578"/>
      <c r="QRV55" s="578"/>
      <c r="QRW55" s="578"/>
      <c r="QRX55" s="578"/>
      <c r="QRY55" s="578"/>
      <c r="QRZ55" s="578"/>
      <c r="QSA55" s="578"/>
      <c r="QSB55" s="578"/>
      <c r="QSC55" s="578"/>
      <c r="QSD55" s="578"/>
      <c r="QSE55" s="578"/>
      <c r="QSF55" s="578"/>
      <c r="QSG55" s="578"/>
      <c r="QSH55" s="578"/>
      <c r="QSI55" s="578"/>
      <c r="QSJ55" s="578"/>
      <c r="QSK55" s="578"/>
      <c r="QSL55" s="578"/>
      <c r="QSM55" s="578"/>
      <c r="QSN55" s="578"/>
      <c r="QSO55" s="578"/>
      <c r="QSP55" s="578"/>
      <c r="QSQ55" s="578"/>
      <c r="QSR55" s="578"/>
      <c r="QSS55" s="578"/>
      <c r="QST55" s="578"/>
      <c r="QSU55" s="578"/>
      <c r="QSV55" s="578"/>
      <c r="QSW55" s="578"/>
      <c r="QSX55" s="578"/>
      <c r="QSY55" s="578"/>
      <c r="QSZ55" s="578"/>
      <c r="QTA55" s="578"/>
      <c r="QTB55" s="578"/>
      <c r="QTC55" s="578"/>
      <c r="QTD55" s="578"/>
      <c r="QTE55" s="578"/>
      <c r="QTF55" s="578"/>
      <c r="QTG55" s="578"/>
      <c r="QTH55" s="578"/>
      <c r="QTI55" s="578"/>
      <c r="QTJ55" s="578"/>
      <c r="QTK55" s="578"/>
      <c r="QTL55" s="578"/>
      <c r="QTM55" s="578"/>
      <c r="QTN55" s="578"/>
      <c r="QTO55" s="578"/>
      <c r="QTP55" s="578"/>
      <c r="QTQ55" s="578"/>
      <c r="QTR55" s="578"/>
      <c r="QTS55" s="578"/>
      <c r="QTT55" s="578"/>
      <c r="QTU55" s="578"/>
      <c r="QTV55" s="578"/>
      <c r="QTW55" s="578"/>
      <c r="QTX55" s="578"/>
      <c r="QTY55" s="578"/>
      <c r="QTZ55" s="578"/>
      <c r="QUA55" s="578"/>
      <c r="QUB55" s="578"/>
      <c r="QUC55" s="578"/>
      <c r="QUD55" s="578"/>
      <c r="QUE55" s="578"/>
      <c r="QUF55" s="578"/>
      <c r="QUG55" s="578"/>
      <c r="QUH55" s="578"/>
      <c r="QUI55" s="578"/>
      <c r="QUJ55" s="578"/>
      <c r="QUK55" s="578"/>
      <c r="QUL55" s="578"/>
      <c r="QUM55" s="578"/>
      <c r="QUN55" s="578"/>
      <c r="QUO55" s="578"/>
      <c r="QUP55" s="578"/>
      <c r="QUQ55" s="578"/>
      <c r="QUR55" s="578"/>
      <c r="QUS55" s="578"/>
      <c r="QUT55" s="578"/>
      <c r="QUU55" s="578"/>
      <c r="QUV55" s="578"/>
      <c r="QUW55" s="578"/>
      <c r="QUX55" s="578"/>
      <c r="QUY55" s="578"/>
      <c r="QUZ55" s="578"/>
      <c r="QVA55" s="578"/>
      <c r="QVB55" s="578"/>
      <c r="QVC55" s="578"/>
      <c r="QVD55" s="578"/>
      <c r="QVE55" s="578"/>
      <c r="QVF55" s="578"/>
      <c r="QVG55" s="578"/>
      <c r="QVH55" s="578"/>
      <c r="QVI55" s="578"/>
      <c r="QVJ55" s="578"/>
      <c r="QVK55" s="578"/>
      <c r="QVL55" s="578"/>
      <c r="QVM55" s="578"/>
      <c r="QVN55" s="578"/>
      <c r="QVO55" s="578"/>
      <c r="QVP55" s="578"/>
      <c r="QVQ55" s="578"/>
      <c r="QVR55" s="578"/>
      <c r="QVS55" s="578"/>
      <c r="QVT55" s="578"/>
      <c r="QVU55" s="578"/>
      <c r="QVV55" s="578"/>
      <c r="QVW55" s="578"/>
      <c r="QVX55" s="578"/>
      <c r="QVY55" s="578"/>
      <c r="QVZ55" s="578"/>
      <c r="QWA55" s="578"/>
      <c r="QWB55" s="578"/>
      <c r="QWC55" s="578"/>
      <c r="QWD55" s="578"/>
      <c r="QWE55" s="578"/>
      <c r="QWF55" s="578"/>
      <c r="QWG55" s="578"/>
      <c r="QWH55" s="578"/>
      <c r="QWI55" s="578"/>
      <c r="QWJ55" s="578"/>
      <c r="QWK55" s="578"/>
      <c r="QWL55" s="578"/>
      <c r="QWM55" s="578"/>
      <c r="QWN55" s="578"/>
      <c r="QWO55" s="578"/>
      <c r="QWP55" s="578"/>
      <c r="QWQ55" s="578"/>
      <c r="QWR55" s="578"/>
      <c r="QWS55" s="578"/>
      <c r="QWT55" s="578"/>
      <c r="QWU55" s="578"/>
      <c r="QWV55" s="578"/>
      <c r="QWW55" s="578"/>
      <c r="QWX55" s="578"/>
      <c r="QWY55" s="578"/>
      <c r="QWZ55" s="578"/>
      <c r="QXA55" s="578"/>
      <c r="QXB55" s="578"/>
      <c r="QXC55" s="578"/>
      <c r="QXD55" s="578"/>
      <c r="QXE55" s="578"/>
      <c r="QXF55" s="578"/>
      <c r="QXG55" s="578"/>
      <c r="QXH55" s="578"/>
      <c r="QXI55" s="578"/>
      <c r="QXJ55" s="578"/>
      <c r="QXK55" s="578"/>
      <c r="QXL55" s="578"/>
      <c r="QXM55" s="578"/>
      <c r="QXN55" s="578"/>
      <c r="QXO55" s="578"/>
      <c r="QXP55" s="578"/>
      <c r="QXQ55" s="578"/>
      <c r="QXR55" s="578"/>
      <c r="QXS55" s="578"/>
      <c r="QXT55" s="578"/>
      <c r="QXU55" s="578"/>
      <c r="QXV55" s="578"/>
      <c r="QXW55" s="578"/>
      <c r="QXX55" s="578"/>
      <c r="QXY55" s="578"/>
      <c r="QXZ55" s="578"/>
      <c r="QYA55" s="578"/>
      <c r="QYB55" s="578"/>
      <c r="QYC55" s="578"/>
      <c r="QYD55" s="578"/>
      <c r="QYE55" s="578"/>
      <c r="QYF55" s="578"/>
      <c r="QYG55" s="578"/>
      <c r="QYH55" s="578"/>
      <c r="QYI55" s="578"/>
      <c r="QYJ55" s="578"/>
      <c r="QYK55" s="578"/>
      <c r="QYL55" s="578"/>
      <c r="QYM55" s="578"/>
      <c r="QYN55" s="578"/>
      <c r="QYO55" s="578"/>
      <c r="QYP55" s="578"/>
      <c r="QYQ55" s="578"/>
      <c r="QYR55" s="578"/>
      <c r="QYS55" s="578"/>
      <c r="QYT55" s="578"/>
      <c r="QYU55" s="578"/>
      <c r="QYV55" s="578"/>
      <c r="QYW55" s="578"/>
      <c r="QYX55" s="578"/>
      <c r="QYY55" s="578"/>
      <c r="QYZ55" s="578"/>
      <c r="QZA55" s="578"/>
      <c r="QZB55" s="578"/>
      <c r="QZC55" s="578"/>
      <c r="QZD55" s="578"/>
      <c r="QZE55" s="578"/>
      <c r="QZF55" s="578"/>
      <c r="QZG55" s="578"/>
      <c r="QZH55" s="578"/>
      <c r="QZI55" s="578"/>
      <c r="QZJ55" s="578"/>
      <c r="QZK55" s="578"/>
      <c r="QZL55" s="578"/>
      <c r="QZM55" s="578"/>
      <c r="QZN55" s="578"/>
      <c r="QZO55" s="578"/>
      <c r="QZP55" s="578"/>
      <c r="QZQ55" s="578"/>
      <c r="QZR55" s="578"/>
      <c r="QZS55" s="578"/>
      <c r="QZT55" s="578"/>
      <c r="QZU55" s="578"/>
      <c r="QZV55" s="578"/>
      <c r="QZW55" s="578"/>
      <c r="QZX55" s="578"/>
      <c r="QZY55" s="578"/>
      <c r="QZZ55" s="578"/>
      <c r="RAA55" s="578"/>
      <c r="RAB55" s="578"/>
      <c r="RAC55" s="578"/>
      <c r="RAD55" s="578"/>
      <c r="RAE55" s="578"/>
      <c r="RAF55" s="578"/>
      <c r="RAG55" s="578"/>
      <c r="RAH55" s="578"/>
      <c r="RAI55" s="578"/>
      <c r="RAJ55" s="578"/>
      <c r="RAK55" s="578"/>
      <c r="RAL55" s="578"/>
      <c r="RAM55" s="578"/>
      <c r="RAN55" s="578"/>
      <c r="RAO55" s="578"/>
      <c r="RAP55" s="578"/>
      <c r="RAQ55" s="578"/>
      <c r="RAR55" s="578"/>
      <c r="RAS55" s="578"/>
      <c r="RAT55" s="578"/>
      <c r="RAU55" s="578"/>
      <c r="RAV55" s="578"/>
      <c r="RAW55" s="578"/>
      <c r="RAX55" s="578"/>
      <c r="RAY55" s="578"/>
      <c r="RAZ55" s="578"/>
      <c r="RBA55" s="578"/>
      <c r="RBB55" s="578"/>
      <c r="RBC55" s="578"/>
      <c r="RBD55" s="578"/>
      <c r="RBE55" s="578"/>
      <c r="RBF55" s="578"/>
      <c r="RBG55" s="578"/>
      <c r="RBH55" s="578"/>
      <c r="RBI55" s="578"/>
      <c r="RBJ55" s="578"/>
      <c r="RBK55" s="578"/>
      <c r="RBL55" s="578"/>
      <c r="RBM55" s="578"/>
      <c r="RBN55" s="578"/>
      <c r="RBO55" s="578"/>
      <c r="RBP55" s="578"/>
      <c r="RBQ55" s="578"/>
      <c r="RBR55" s="578"/>
      <c r="RBS55" s="578"/>
      <c r="RBT55" s="578"/>
      <c r="RBU55" s="578"/>
      <c r="RBV55" s="578"/>
      <c r="RBW55" s="578"/>
      <c r="RBX55" s="578"/>
      <c r="RBY55" s="578"/>
      <c r="RBZ55" s="578"/>
      <c r="RCA55" s="578"/>
      <c r="RCB55" s="578"/>
      <c r="RCC55" s="578"/>
      <c r="RCD55" s="578"/>
      <c r="RCE55" s="578"/>
      <c r="RCF55" s="578"/>
      <c r="RCG55" s="578"/>
      <c r="RCH55" s="578"/>
      <c r="RCI55" s="578"/>
      <c r="RCJ55" s="578"/>
      <c r="RCK55" s="578"/>
      <c r="RCL55" s="578"/>
      <c r="RCM55" s="578"/>
      <c r="RCN55" s="578"/>
      <c r="RCO55" s="578"/>
      <c r="RCP55" s="578"/>
      <c r="RCQ55" s="578"/>
      <c r="RCR55" s="578"/>
      <c r="RCS55" s="578"/>
      <c r="RCT55" s="578"/>
      <c r="RCU55" s="578"/>
      <c r="RCV55" s="578"/>
      <c r="RCW55" s="578"/>
      <c r="RCX55" s="578"/>
      <c r="RCY55" s="578"/>
      <c r="RCZ55" s="578"/>
      <c r="RDA55" s="578"/>
      <c r="RDB55" s="578"/>
      <c r="RDC55" s="578"/>
      <c r="RDD55" s="578"/>
      <c r="RDE55" s="578"/>
      <c r="RDF55" s="578"/>
      <c r="RDG55" s="578"/>
      <c r="RDH55" s="578"/>
      <c r="RDI55" s="578"/>
      <c r="RDJ55" s="578"/>
      <c r="RDK55" s="578"/>
      <c r="RDL55" s="578"/>
      <c r="RDM55" s="578"/>
      <c r="RDN55" s="578"/>
      <c r="RDO55" s="578"/>
      <c r="RDP55" s="578"/>
      <c r="RDQ55" s="578"/>
      <c r="RDR55" s="578"/>
      <c r="RDS55" s="578"/>
      <c r="RDT55" s="578"/>
      <c r="RDU55" s="578"/>
      <c r="RDV55" s="578"/>
      <c r="RDW55" s="578"/>
      <c r="RDX55" s="578"/>
      <c r="RDY55" s="578"/>
      <c r="RDZ55" s="578"/>
      <c r="REA55" s="578"/>
      <c r="REB55" s="578"/>
      <c r="REC55" s="578"/>
      <c r="RED55" s="578"/>
      <c r="REE55" s="578"/>
      <c r="REF55" s="578"/>
      <c r="REG55" s="578"/>
      <c r="REH55" s="578"/>
      <c r="REI55" s="578"/>
      <c r="REJ55" s="578"/>
      <c r="REK55" s="578"/>
      <c r="REL55" s="578"/>
      <c r="REM55" s="578"/>
      <c r="REN55" s="578"/>
      <c r="REO55" s="578"/>
      <c r="REP55" s="578"/>
      <c r="REQ55" s="578"/>
      <c r="RER55" s="578"/>
      <c r="RES55" s="578"/>
      <c r="RET55" s="578"/>
      <c r="REU55" s="578"/>
      <c r="REV55" s="578"/>
      <c r="REW55" s="578"/>
      <c r="REX55" s="578"/>
      <c r="REY55" s="578"/>
      <c r="REZ55" s="578"/>
      <c r="RFA55" s="578"/>
      <c r="RFB55" s="578"/>
      <c r="RFC55" s="578"/>
      <c r="RFD55" s="578"/>
      <c r="RFE55" s="578"/>
      <c r="RFF55" s="578"/>
      <c r="RFG55" s="578"/>
      <c r="RFH55" s="578"/>
      <c r="RFI55" s="578"/>
      <c r="RFJ55" s="578"/>
      <c r="RFK55" s="578"/>
      <c r="RFL55" s="578"/>
      <c r="RFM55" s="578"/>
      <c r="RFN55" s="578"/>
      <c r="RFO55" s="578"/>
      <c r="RFP55" s="578"/>
      <c r="RFQ55" s="578"/>
      <c r="RFR55" s="578"/>
      <c r="RFS55" s="578"/>
      <c r="RFT55" s="578"/>
      <c r="RFU55" s="578"/>
      <c r="RFV55" s="578"/>
      <c r="RFW55" s="578"/>
      <c r="RFX55" s="578"/>
      <c r="RFY55" s="578"/>
      <c r="RFZ55" s="578"/>
      <c r="RGA55" s="578"/>
      <c r="RGB55" s="578"/>
      <c r="RGC55" s="578"/>
      <c r="RGD55" s="578"/>
      <c r="RGE55" s="578"/>
      <c r="RGF55" s="578"/>
      <c r="RGG55" s="578"/>
      <c r="RGH55" s="578"/>
      <c r="RGI55" s="578"/>
      <c r="RGJ55" s="578"/>
      <c r="RGK55" s="578"/>
      <c r="RGL55" s="578"/>
      <c r="RGM55" s="578"/>
      <c r="RGN55" s="578"/>
      <c r="RGO55" s="578"/>
      <c r="RGP55" s="578"/>
      <c r="RGQ55" s="578"/>
      <c r="RGR55" s="578"/>
      <c r="RGS55" s="578"/>
      <c r="RGT55" s="578"/>
      <c r="RGU55" s="578"/>
      <c r="RGV55" s="578"/>
      <c r="RGW55" s="578"/>
      <c r="RGX55" s="578"/>
      <c r="RGY55" s="578"/>
      <c r="RGZ55" s="578"/>
      <c r="RHA55" s="578"/>
      <c r="RHB55" s="578"/>
      <c r="RHC55" s="578"/>
      <c r="RHD55" s="578"/>
      <c r="RHE55" s="578"/>
      <c r="RHF55" s="578"/>
      <c r="RHG55" s="578"/>
      <c r="RHH55" s="578"/>
      <c r="RHI55" s="578"/>
      <c r="RHJ55" s="578"/>
      <c r="RHK55" s="578"/>
      <c r="RHL55" s="578"/>
      <c r="RHM55" s="578"/>
      <c r="RHN55" s="578"/>
      <c r="RHO55" s="578"/>
      <c r="RHP55" s="578"/>
      <c r="RHQ55" s="578"/>
      <c r="RHR55" s="578"/>
      <c r="RHS55" s="578"/>
      <c r="RHT55" s="578"/>
      <c r="RHU55" s="578"/>
      <c r="RHV55" s="578"/>
      <c r="RHW55" s="578"/>
      <c r="RHX55" s="578"/>
      <c r="RHY55" s="578"/>
      <c r="RHZ55" s="578"/>
      <c r="RIA55" s="578"/>
      <c r="RIB55" s="578"/>
      <c r="RIC55" s="578"/>
      <c r="RID55" s="578"/>
      <c r="RIE55" s="578"/>
      <c r="RIF55" s="578"/>
      <c r="RIG55" s="578"/>
      <c r="RIH55" s="578"/>
      <c r="RII55" s="578"/>
      <c r="RIJ55" s="578"/>
      <c r="RIK55" s="578"/>
      <c r="RIL55" s="578"/>
      <c r="RIM55" s="578"/>
      <c r="RIN55" s="578"/>
      <c r="RIO55" s="578"/>
      <c r="RIP55" s="578"/>
      <c r="RIQ55" s="578"/>
      <c r="RIR55" s="578"/>
      <c r="RIS55" s="578"/>
      <c r="RIT55" s="578"/>
      <c r="RIU55" s="578"/>
      <c r="RIV55" s="578"/>
      <c r="RIW55" s="578"/>
      <c r="RIX55" s="578"/>
      <c r="RIY55" s="578"/>
      <c r="RIZ55" s="578"/>
      <c r="RJA55" s="578"/>
      <c r="RJB55" s="578"/>
      <c r="RJC55" s="578"/>
      <c r="RJD55" s="578"/>
      <c r="RJE55" s="578"/>
      <c r="RJF55" s="578"/>
      <c r="RJG55" s="578"/>
      <c r="RJH55" s="578"/>
      <c r="RJI55" s="578"/>
      <c r="RJJ55" s="578"/>
      <c r="RJK55" s="578"/>
      <c r="RJL55" s="578"/>
      <c r="RJM55" s="578"/>
      <c r="RJN55" s="578"/>
      <c r="RJO55" s="578"/>
      <c r="RJP55" s="578"/>
      <c r="RJQ55" s="578"/>
      <c r="RJR55" s="578"/>
      <c r="RJS55" s="578"/>
      <c r="RJT55" s="578"/>
      <c r="RJU55" s="578"/>
      <c r="RJV55" s="578"/>
      <c r="RJW55" s="578"/>
      <c r="RJX55" s="578"/>
      <c r="RJY55" s="578"/>
      <c r="RJZ55" s="578"/>
      <c r="RKA55" s="578"/>
      <c r="RKB55" s="578"/>
      <c r="RKC55" s="578"/>
      <c r="RKD55" s="578"/>
      <c r="RKE55" s="578"/>
      <c r="RKF55" s="578"/>
      <c r="RKG55" s="578"/>
      <c r="RKH55" s="578"/>
      <c r="RKI55" s="578"/>
      <c r="RKJ55" s="578"/>
      <c r="RKK55" s="578"/>
      <c r="RKL55" s="578"/>
      <c r="RKM55" s="578"/>
      <c r="RKN55" s="578"/>
      <c r="RKO55" s="578"/>
      <c r="RKP55" s="578"/>
      <c r="RKQ55" s="578"/>
      <c r="RKR55" s="578"/>
      <c r="RKS55" s="578"/>
      <c r="RKT55" s="578"/>
      <c r="RKU55" s="578"/>
      <c r="RKV55" s="578"/>
      <c r="RKW55" s="578"/>
      <c r="RKX55" s="578"/>
      <c r="RKY55" s="578"/>
      <c r="RKZ55" s="578"/>
      <c r="RLA55" s="578"/>
      <c r="RLB55" s="578"/>
      <c r="RLC55" s="578"/>
      <c r="RLD55" s="578"/>
      <c r="RLE55" s="578"/>
      <c r="RLF55" s="578"/>
      <c r="RLG55" s="578"/>
      <c r="RLH55" s="578"/>
      <c r="RLI55" s="578"/>
      <c r="RLJ55" s="578"/>
      <c r="RLK55" s="578"/>
      <c r="RLL55" s="578"/>
      <c r="RLM55" s="578"/>
      <c r="RLN55" s="578"/>
      <c r="RLO55" s="578"/>
      <c r="RLP55" s="578"/>
      <c r="RLQ55" s="578"/>
      <c r="RLR55" s="578"/>
      <c r="RLS55" s="578"/>
      <c r="RLT55" s="578"/>
      <c r="RLU55" s="578"/>
      <c r="RLV55" s="578"/>
      <c r="RLW55" s="578"/>
      <c r="RLX55" s="578"/>
      <c r="RLY55" s="578"/>
      <c r="RLZ55" s="578"/>
      <c r="RMA55" s="578"/>
      <c r="RMB55" s="578"/>
      <c r="RMC55" s="578"/>
      <c r="RMD55" s="578"/>
      <c r="RME55" s="578"/>
      <c r="RMF55" s="578"/>
      <c r="RMG55" s="578"/>
      <c r="RMH55" s="578"/>
      <c r="RMI55" s="578"/>
      <c r="RMJ55" s="578"/>
      <c r="RMK55" s="578"/>
      <c r="RML55" s="578"/>
      <c r="RMM55" s="578"/>
      <c r="RMN55" s="578"/>
      <c r="RMO55" s="578"/>
      <c r="RMP55" s="578"/>
      <c r="RMQ55" s="578"/>
      <c r="RMR55" s="578"/>
      <c r="RMS55" s="578"/>
      <c r="RMT55" s="578"/>
      <c r="RMU55" s="578"/>
      <c r="RMV55" s="578"/>
      <c r="RMW55" s="578"/>
      <c r="RMX55" s="578"/>
      <c r="RMY55" s="578"/>
      <c r="RMZ55" s="578"/>
      <c r="RNA55" s="578"/>
      <c r="RNB55" s="578"/>
      <c r="RNC55" s="578"/>
      <c r="RND55" s="578"/>
      <c r="RNE55" s="578"/>
      <c r="RNF55" s="578"/>
      <c r="RNG55" s="578"/>
      <c r="RNH55" s="578"/>
      <c r="RNI55" s="578"/>
      <c r="RNJ55" s="578"/>
      <c r="RNK55" s="578"/>
      <c r="RNL55" s="578"/>
      <c r="RNM55" s="578"/>
      <c r="RNN55" s="578"/>
      <c r="RNO55" s="578"/>
      <c r="RNP55" s="578"/>
      <c r="RNQ55" s="578"/>
      <c r="RNR55" s="578"/>
      <c r="RNS55" s="578"/>
      <c r="RNT55" s="578"/>
      <c r="RNU55" s="578"/>
      <c r="RNV55" s="578"/>
      <c r="RNW55" s="578"/>
      <c r="RNX55" s="578"/>
      <c r="RNY55" s="578"/>
      <c r="RNZ55" s="578"/>
      <c r="ROA55" s="578"/>
      <c r="ROB55" s="578"/>
      <c r="ROC55" s="578"/>
      <c r="ROD55" s="578"/>
      <c r="ROE55" s="578"/>
      <c r="ROF55" s="578"/>
      <c r="ROG55" s="578"/>
      <c r="ROH55" s="578"/>
      <c r="ROI55" s="578"/>
      <c r="ROJ55" s="578"/>
      <c r="ROK55" s="578"/>
      <c r="ROL55" s="578"/>
      <c r="ROM55" s="578"/>
      <c r="RON55" s="578"/>
      <c r="ROO55" s="578"/>
      <c r="ROP55" s="578"/>
      <c r="ROQ55" s="578"/>
      <c r="ROR55" s="578"/>
      <c r="ROS55" s="578"/>
      <c r="ROT55" s="578"/>
      <c r="ROU55" s="578"/>
      <c r="ROV55" s="578"/>
      <c r="ROW55" s="578"/>
      <c r="ROX55" s="578"/>
      <c r="ROY55" s="578"/>
      <c r="ROZ55" s="578"/>
      <c r="RPA55" s="578"/>
      <c r="RPB55" s="578"/>
      <c r="RPC55" s="578"/>
      <c r="RPD55" s="578"/>
      <c r="RPE55" s="578"/>
      <c r="RPF55" s="578"/>
      <c r="RPG55" s="578"/>
      <c r="RPH55" s="578"/>
      <c r="RPI55" s="578"/>
      <c r="RPJ55" s="578"/>
      <c r="RPK55" s="578"/>
      <c r="RPL55" s="578"/>
      <c r="RPM55" s="578"/>
      <c r="RPN55" s="578"/>
      <c r="RPO55" s="578"/>
      <c r="RPP55" s="578"/>
      <c r="RPQ55" s="578"/>
      <c r="RPR55" s="578"/>
      <c r="RPS55" s="578"/>
      <c r="RPT55" s="578"/>
      <c r="RPU55" s="578"/>
      <c r="RPV55" s="578"/>
      <c r="RPW55" s="578"/>
      <c r="RPX55" s="578"/>
      <c r="RPY55" s="578"/>
      <c r="RPZ55" s="578"/>
      <c r="RQA55" s="578"/>
      <c r="RQB55" s="578"/>
      <c r="RQC55" s="578"/>
      <c r="RQD55" s="578"/>
      <c r="RQE55" s="578"/>
      <c r="RQF55" s="578"/>
      <c r="RQG55" s="578"/>
      <c r="RQH55" s="578"/>
      <c r="RQI55" s="578"/>
      <c r="RQJ55" s="578"/>
      <c r="RQK55" s="578"/>
      <c r="RQL55" s="578"/>
      <c r="RQM55" s="578"/>
      <c r="RQN55" s="578"/>
      <c r="RQO55" s="578"/>
      <c r="RQP55" s="578"/>
      <c r="RQQ55" s="578"/>
      <c r="RQR55" s="578"/>
      <c r="RQS55" s="578"/>
      <c r="RQT55" s="578"/>
      <c r="RQU55" s="578"/>
      <c r="RQV55" s="578"/>
      <c r="RQW55" s="578"/>
      <c r="RQX55" s="578"/>
      <c r="RQY55" s="578"/>
      <c r="RQZ55" s="578"/>
      <c r="RRA55" s="578"/>
      <c r="RRB55" s="578"/>
      <c r="RRC55" s="578"/>
      <c r="RRD55" s="578"/>
      <c r="RRE55" s="578"/>
      <c r="RRF55" s="578"/>
      <c r="RRG55" s="578"/>
      <c r="RRH55" s="578"/>
      <c r="RRI55" s="578"/>
      <c r="RRJ55" s="578"/>
      <c r="RRK55" s="578"/>
      <c r="RRL55" s="578"/>
      <c r="RRM55" s="578"/>
      <c r="RRN55" s="578"/>
      <c r="RRO55" s="578"/>
      <c r="RRP55" s="578"/>
      <c r="RRQ55" s="578"/>
      <c r="RRR55" s="578"/>
      <c r="RRS55" s="578"/>
      <c r="RRT55" s="578"/>
      <c r="RRU55" s="578"/>
      <c r="RRV55" s="578"/>
      <c r="RRW55" s="578"/>
      <c r="RRX55" s="578"/>
      <c r="RRY55" s="578"/>
      <c r="RRZ55" s="578"/>
      <c r="RSA55" s="578"/>
      <c r="RSB55" s="578"/>
      <c r="RSC55" s="578"/>
      <c r="RSD55" s="578"/>
      <c r="RSE55" s="578"/>
      <c r="RSF55" s="578"/>
      <c r="RSG55" s="578"/>
      <c r="RSH55" s="578"/>
      <c r="RSI55" s="578"/>
      <c r="RSJ55" s="578"/>
      <c r="RSK55" s="578"/>
      <c r="RSL55" s="578"/>
      <c r="RSM55" s="578"/>
      <c r="RSN55" s="578"/>
      <c r="RSO55" s="578"/>
      <c r="RSP55" s="578"/>
      <c r="RSQ55" s="578"/>
      <c r="RSR55" s="578"/>
      <c r="RSS55" s="578"/>
      <c r="RST55" s="578"/>
      <c r="RSU55" s="578"/>
      <c r="RSV55" s="578"/>
      <c r="RSW55" s="578"/>
      <c r="RSX55" s="578"/>
      <c r="RSY55" s="578"/>
      <c r="RSZ55" s="578"/>
      <c r="RTA55" s="578"/>
      <c r="RTB55" s="578"/>
      <c r="RTC55" s="578"/>
      <c r="RTD55" s="578"/>
      <c r="RTE55" s="578"/>
      <c r="RTF55" s="578"/>
      <c r="RTG55" s="578"/>
      <c r="RTH55" s="578"/>
      <c r="RTI55" s="578"/>
      <c r="RTJ55" s="578"/>
      <c r="RTK55" s="578"/>
      <c r="RTL55" s="578"/>
      <c r="RTM55" s="578"/>
      <c r="RTN55" s="578"/>
      <c r="RTO55" s="578"/>
      <c r="RTP55" s="578"/>
      <c r="RTQ55" s="578"/>
      <c r="RTR55" s="578"/>
      <c r="RTS55" s="578"/>
      <c r="RTT55" s="578"/>
      <c r="RTU55" s="578"/>
      <c r="RTV55" s="578"/>
      <c r="RTW55" s="578"/>
      <c r="RTX55" s="578"/>
      <c r="RTY55" s="578"/>
      <c r="RTZ55" s="578"/>
      <c r="RUA55" s="578"/>
      <c r="RUB55" s="578"/>
      <c r="RUC55" s="578"/>
      <c r="RUD55" s="578"/>
      <c r="RUE55" s="578"/>
      <c r="RUF55" s="578"/>
      <c r="RUG55" s="578"/>
      <c r="RUH55" s="578"/>
      <c r="RUI55" s="578"/>
      <c r="RUJ55" s="578"/>
      <c r="RUK55" s="578"/>
      <c r="RUL55" s="578"/>
      <c r="RUM55" s="578"/>
      <c r="RUN55" s="578"/>
      <c r="RUO55" s="578"/>
      <c r="RUP55" s="578"/>
      <c r="RUQ55" s="578"/>
      <c r="RUR55" s="578"/>
      <c r="RUS55" s="578"/>
      <c r="RUT55" s="578"/>
      <c r="RUU55" s="578"/>
      <c r="RUV55" s="578"/>
      <c r="RUW55" s="578"/>
      <c r="RUX55" s="578"/>
      <c r="RUY55" s="578"/>
      <c r="RUZ55" s="578"/>
      <c r="RVA55" s="578"/>
      <c r="RVB55" s="578"/>
      <c r="RVC55" s="578"/>
      <c r="RVD55" s="578"/>
      <c r="RVE55" s="578"/>
      <c r="RVF55" s="578"/>
      <c r="RVG55" s="578"/>
      <c r="RVH55" s="578"/>
      <c r="RVI55" s="578"/>
      <c r="RVJ55" s="578"/>
      <c r="RVK55" s="578"/>
      <c r="RVL55" s="578"/>
      <c r="RVM55" s="578"/>
      <c r="RVN55" s="578"/>
      <c r="RVO55" s="578"/>
      <c r="RVP55" s="578"/>
      <c r="RVQ55" s="578"/>
      <c r="RVR55" s="578"/>
      <c r="RVS55" s="578"/>
      <c r="RVT55" s="578"/>
      <c r="RVU55" s="578"/>
      <c r="RVV55" s="578"/>
      <c r="RVW55" s="578"/>
      <c r="RVX55" s="578"/>
      <c r="RVY55" s="578"/>
      <c r="RVZ55" s="578"/>
      <c r="RWA55" s="578"/>
      <c r="RWB55" s="578"/>
      <c r="RWC55" s="578"/>
      <c r="RWD55" s="578"/>
      <c r="RWE55" s="578"/>
      <c r="RWF55" s="578"/>
      <c r="RWG55" s="578"/>
      <c r="RWH55" s="578"/>
      <c r="RWI55" s="578"/>
      <c r="RWJ55" s="578"/>
      <c r="RWK55" s="578"/>
      <c r="RWL55" s="578"/>
      <c r="RWM55" s="578"/>
      <c r="RWN55" s="578"/>
      <c r="RWO55" s="578"/>
      <c r="RWP55" s="578"/>
      <c r="RWQ55" s="578"/>
      <c r="RWR55" s="578"/>
      <c r="RWS55" s="578"/>
      <c r="RWT55" s="578"/>
      <c r="RWU55" s="578"/>
      <c r="RWV55" s="578"/>
      <c r="RWW55" s="578"/>
      <c r="RWX55" s="578"/>
      <c r="RWY55" s="578"/>
      <c r="RWZ55" s="578"/>
      <c r="RXA55" s="578"/>
      <c r="RXB55" s="578"/>
      <c r="RXC55" s="578"/>
      <c r="RXD55" s="578"/>
      <c r="RXE55" s="578"/>
      <c r="RXF55" s="578"/>
      <c r="RXG55" s="578"/>
      <c r="RXH55" s="578"/>
      <c r="RXI55" s="578"/>
      <c r="RXJ55" s="578"/>
      <c r="RXK55" s="578"/>
      <c r="RXL55" s="578"/>
      <c r="RXM55" s="578"/>
      <c r="RXN55" s="578"/>
      <c r="RXO55" s="578"/>
      <c r="RXP55" s="578"/>
      <c r="RXQ55" s="578"/>
      <c r="RXR55" s="578"/>
      <c r="RXS55" s="578"/>
      <c r="RXT55" s="578"/>
      <c r="RXU55" s="578"/>
      <c r="RXV55" s="578"/>
      <c r="RXW55" s="578"/>
      <c r="RXX55" s="578"/>
      <c r="RXY55" s="578"/>
      <c r="RXZ55" s="578"/>
      <c r="RYA55" s="578"/>
      <c r="RYB55" s="578"/>
      <c r="RYC55" s="578"/>
      <c r="RYD55" s="578"/>
      <c r="RYE55" s="578"/>
      <c r="RYF55" s="578"/>
      <c r="RYG55" s="578"/>
      <c r="RYH55" s="578"/>
      <c r="RYI55" s="578"/>
      <c r="RYJ55" s="578"/>
      <c r="RYK55" s="578"/>
      <c r="RYL55" s="578"/>
      <c r="RYM55" s="578"/>
      <c r="RYN55" s="578"/>
      <c r="RYO55" s="578"/>
      <c r="RYP55" s="578"/>
      <c r="RYQ55" s="578"/>
      <c r="RYR55" s="578"/>
      <c r="RYS55" s="578"/>
      <c r="RYT55" s="578"/>
      <c r="RYU55" s="578"/>
      <c r="RYV55" s="578"/>
      <c r="RYW55" s="578"/>
      <c r="RYX55" s="578"/>
      <c r="RYY55" s="578"/>
      <c r="RYZ55" s="578"/>
      <c r="RZA55" s="578"/>
      <c r="RZB55" s="578"/>
      <c r="RZC55" s="578"/>
      <c r="RZD55" s="578"/>
      <c r="RZE55" s="578"/>
      <c r="RZF55" s="578"/>
      <c r="RZG55" s="578"/>
      <c r="RZH55" s="578"/>
      <c r="RZI55" s="578"/>
      <c r="RZJ55" s="578"/>
      <c r="RZK55" s="578"/>
      <c r="RZL55" s="578"/>
      <c r="RZM55" s="578"/>
      <c r="RZN55" s="578"/>
      <c r="RZO55" s="578"/>
      <c r="RZP55" s="578"/>
      <c r="RZQ55" s="578"/>
      <c r="RZR55" s="578"/>
      <c r="RZS55" s="578"/>
      <c r="RZT55" s="578"/>
      <c r="RZU55" s="578"/>
      <c r="RZV55" s="578"/>
      <c r="RZW55" s="578"/>
      <c r="RZX55" s="578"/>
      <c r="RZY55" s="578"/>
      <c r="RZZ55" s="578"/>
      <c r="SAA55" s="578"/>
      <c r="SAB55" s="578"/>
      <c r="SAC55" s="578"/>
      <c r="SAD55" s="578"/>
      <c r="SAE55" s="578"/>
      <c r="SAF55" s="578"/>
      <c r="SAG55" s="578"/>
      <c r="SAH55" s="578"/>
      <c r="SAI55" s="578"/>
      <c r="SAJ55" s="578"/>
      <c r="SAK55" s="578"/>
      <c r="SAL55" s="578"/>
      <c r="SAM55" s="578"/>
      <c r="SAN55" s="578"/>
      <c r="SAO55" s="578"/>
      <c r="SAP55" s="578"/>
      <c r="SAQ55" s="578"/>
      <c r="SAR55" s="578"/>
      <c r="SAS55" s="578"/>
      <c r="SAT55" s="578"/>
      <c r="SAU55" s="578"/>
      <c r="SAV55" s="578"/>
      <c r="SAW55" s="578"/>
      <c r="SAX55" s="578"/>
      <c r="SAY55" s="578"/>
      <c r="SAZ55" s="578"/>
      <c r="SBA55" s="578"/>
      <c r="SBB55" s="578"/>
      <c r="SBC55" s="578"/>
      <c r="SBD55" s="578"/>
      <c r="SBE55" s="578"/>
      <c r="SBF55" s="578"/>
      <c r="SBG55" s="578"/>
      <c r="SBH55" s="578"/>
      <c r="SBI55" s="578"/>
      <c r="SBJ55" s="578"/>
      <c r="SBK55" s="578"/>
      <c r="SBL55" s="578"/>
      <c r="SBM55" s="578"/>
      <c r="SBN55" s="578"/>
      <c r="SBO55" s="578"/>
      <c r="SBP55" s="578"/>
      <c r="SBQ55" s="578"/>
      <c r="SBR55" s="578"/>
      <c r="SBS55" s="578"/>
      <c r="SBT55" s="578"/>
      <c r="SBU55" s="578"/>
      <c r="SBV55" s="578"/>
      <c r="SBW55" s="578"/>
      <c r="SBX55" s="578"/>
      <c r="SBY55" s="578"/>
      <c r="SBZ55" s="578"/>
      <c r="SCA55" s="578"/>
      <c r="SCB55" s="578"/>
      <c r="SCC55" s="578"/>
      <c r="SCD55" s="578"/>
      <c r="SCE55" s="578"/>
      <c r="SCF55" s="578"/>
      <c r="SCG55" s="578"/>
      <c r="SCH55" s="578"/>
      <c r="SCI55" s="578"/>
      <c r="SCJ55" s="578"/>
      <c r="SCK55" s="578"/>
      <c r="SCL55" s="578"/>
      <c r="SCM55" s="578"/>
      <c r="SCN55" s="578"/>
      <c r="SCO55" s="578"/>
      <c r="SCP55" s="578"/>
      <c r="SCQ55" s="578"/>
      <c r="SCR55" s="578"/>
      <c r="SCS55" s="578"/>
      <c r="SCT55" s="578"/>
      <c r="SCU55" s="578"/>
      <c r="SCV55" s="578"/>
      <c r="SCW55" s="578"/>
      <c r="SCX55" s="578"/>
      <c r="SCY55" s="578"/>
      <c r="SCZ55" s="578"/>
      <c r="SDA55" s="578"/>
      <c r="SDB55" s="578"/>
      <c r="SDC55" s="578"/>
      <c r="SDD55" s="578"/>
      <c r="SDE55" s="578"/>
      <c r="SDF55" s="578"/>
      <c r="SDG55" s="578"/>
      <c r="SDH55" s="578"/>
      <c r="SDI55" s="578"/>
      <c r="SDJ55" s="578"/>
      <c r="SDK55" s="578"/>
      <c r="SDL55" s="578"/>
      <c r="SDM55" s="578"/>
      <c r="SDN55" s="578"/>
      <c r="SDO55" s="578"/>
      <c r="SDP55" s="578"/>
      <c r="SDQ55" s="578"/>
      <c r="SDR55" s="578"/>
      <c r="SDS55" s="578"/>
      <c r="SDT55" s="578"/>
      <c r="SDU55" s="578"/>
      <c r="SDV55" s="578"/>
      <c r="SDW55" s="578"/>
      <c r="SDX55" s="578"/>
      <c r="SDY55" s="578"/>
      <c r="SDZ55" s="578"/>
      <c r="SEA55" s="578"/>
      <c r="SEB55" s="578"/>
      <c r="SEC55" s="578"/>
      <c r="SED55" s="578"/>
      <c r="SEE55" s="578"/>
      <c r="SEF55" s="578"/>
      <c r="SEG55" s="578"/>
      <c r="SEH55" s="578"/>
      <c r="SEI55" s="578"/>
      <c r="SEJ55" s="578"/>
      <c r="SEK55" s="578"/>
      <c r="SEL55" s="578"/>
      <c r="SEM55" s="578"/>
      <c r="SEN55" s="578"/>
      <c r="SEO55" s="578"/>
      <c r="SEP55" s="578"/>
      <c r="SEQ55" s="578"/>
      <c r="SER55" s="578"/>
      <c r="SES55" s="578"/>
      <c r="SET55" s="578"/>
      <c r="SEU55" s="578"/>
      <c r="SEV55" s="578"/>
      <c r="SEW55" s="578"/>
      <c r="SEX55" s="578"/>
      <c r="SEY55" s="578"/>
      <c r="SEZ55" s="578"/>
      <c r="SFA55" s="578"/>
      <c r="SFB55" s="578"/>
      <c r="SFC55" s="578"/>
      <c r="SFD55" s="578"/>
      <c r="SFE55" s="578"/>
      <c r="SFF55" s="578"/>
      <c r="SFG55" s="578"/>
      <c r="SFH55" s="578"/>
      <c r="SFI55" s="578"/>
      <c r="SFJ55" s="578"/>
      <c r="SFK55" s="578"/>
      <c r="SFL55" s="578"/>
      <c r="SFM55" s="578"/>
      <c r="SFN55" s="578"/>
      <c r="SFO55" s="578"/>
      <c r="SFP55" s="578"/>
      <c r="SFQ55" s="578"/>
      <c r="SFR55" s="578"/>
      <c r="SFS55" s="578"/>
      <c r="SFT55" s="578"/>
      <c r="SFU55" s="578"/>
      <c r="SFV55" s="578"/>
      <c r="SFW55" s="578"/>
      <c r="SFX55" s="578"/>
      <c r="SFY55" s="578"/>
      <c r="SFZ55" s="578"/>
      <c r="SGA55" s="578"/>
      <c r="SGB55" s="578"/>
      <c r="SGC55" s="578"/>
      <c r="SGD55" s="578"/>
      <c r="SGE55" s="578"/>
      <c r="SGF55" s="578"/>
      <c r="SGG55" s="578"/>
      <c r="SGH55" s="578"/>
      <c r="SGI55" s="578"/>
      <c r="SGJ55" s="578"/>
      <c r="SGK55" s="578"/>
      <c r="SGL55" s="578"/>
      <c r="SGM55" s="578"/>
      <c r="SGN55" s="578"/>
      <c r="SGO55" s="578"/>
      <c r="SGP55" s="578"/>
      <c r="SGQ55" s="578"/>
      <c r="SGR55" s="578"/>
      <c r="SGS55" s="578"/>
      <c r="SGT55" s="578"/>
      <c r="SGU55" s="578"/>
      <c r="SGV55" s="578"/>
      <c r="SGW55" s="578"/>
      <c r="SGX55" s="578"/>
      <c r="SGY55" s="578"/>
      <c r="SGZ55" s="578"/>
      <c r="SHA55" s="578"/>
      <c r="SHB55" s="578"/>
      <c r="SHC55" s="578"/>
      <c r="SHD55" s="578"/>
      <c r="SHE55" s="578"/>
      <c r="SHF55" s="578"/>
      <c r="SHG55" s="578"/>
      <c r="SHH55" s="578"/>
      <c r="SHI55" s="578"/>
      <c r="SHJ55" s="578"/>
      <c r="SHK55" s="578"/>
      <c r="SHL55" s="578"/>
      <c r="SHM55" s="578"/>
      <c r="SHN55" s="578"/>
      <c r="SHO55" s="578"/>
      <c r="SHP55" s="578"/>
      <c r="SHQ55" s="578"/>
      <c r="SHR55" s="578"/>
      <c r="SHS55" s="578"/>
      <c r="SHT55" s="578"/>
      <c r="SHU55" s="578"/>
      <c r="SHV55" s="578"/>
      <c r="SHW55" s="578"/>
      <c r="SHX55" s="578"/>
      <c r="SHY55" s="578"/>
      <c r="SHZ55" s="578"/>
      <c r="SIA55" s="578"/>
      <c r="SIB55" s="578"/>
      <c r="SIC55" s="578"/>
      <c r="SID55" s="578"/>
      <c r="SIE55" s="578"/>
      <c r="SIF55" s="578"/>
      <c r="SIG55" s="578"/>
      <c r="SIH55" s="578"/>
      <c r="SII55" s="578"/>
      <c r="SIJ55" s="578"/>
      <c r="SIK55" s="578"/>
      <c r="SIL55" s="578"/>
      <c r="SIM55" s="578"/>
      <c r="SIN55" s="578"/>
      <c r="SIO55" s="578"/>
      <c r="SIP55" s="578"/>
      <c r="SIQ55" s="578"/>
      <c r="SIR55" s="578"/>
      <c r="SIS55" s="578"/>
      <c r="SIT55" s="578"/>
      <c r="SIU55" s="578"/>
      <c r="SIV55" s="578"/>
      <c r="SIW55" s="578"/>
      <c r="SIX55" s="578"/>
      <c r="SIY55" s="578"/>
      <c r="SIZ55" s="578"/>
      <c r="SJA55" s="578"/>
      <c r="SJB55" s="578"/>
      <c r="SJC55" s="578"/>
      <c r="SJD55" s="578"/>
      <c r="SJE55" s="578"/>
      <c r="SJF55" s="578"/>
      <c r="SJG55" s="578"/>
      <c r="SJH55" s="578"/>
      <c r="SJI55" s="578"/>
      <c r="SJJ55" s="578"/>
      <c r="SJK55" s="578"/>
      <c r="SJL55" s="578"/>
      <c r="SJM55" s="578"/>
      <c r="SJN55" s="578"/>
      <c r="SJO55" s="578"/>
      <c r="SJP55" s="578"/>
      <c r="SJQ55" s="578"/>
      <c r="SJR55" s="578"/>
      <c r="SJS55" s="578"/>
      <c r="SJT55" s="578"/>
      <c r="SJU55" s="578"/>
      <c r="SJV55" s="578"/>
      <c r="SJW55" s="578"/>
      <c r="SJX55" s="578"/>
      <c r="SJY55" s="578"/>
      <c r="SJZ55" s="578"/>
      <c r="SKA55" s="578"/>
      <c r="SKB55" s="578"/>
      <c r="SKC55" s="578"/>
      <c r="SKD55" s="578"/>
      <c r="SKE55" s="578"/>
      <c r="SKF55" s="578"/>
      <c r="SKG55" s="578"/>
      <c r="SKH55" s="578"/>
      <c r="SKI55" s="578"/>
      <c r="SKJ55" s="578"/>
      <c r="SKK55" s="578"/>
      <c r="SKL55" s="578"/>
      <c r="SKM55" s="578"/>
      <c r="SKN55" s="578"/>
      <c r="SKO55" s="578"/>
      <c r="SKP55" s="578"/>
      <c r="SKQ55" s="578"/>
      <c r="SKR55" s="578"/>
      <c r="SKS55" s="578"/>
      <c r="SKT55" s="578"/>
      <c r="SKU55" s="578"/>
      <c r="SKV55" s="578"/>
      <c r="SKW55" s="578"/>
      <c r="SKX55" s="578"/>
      <c r="SKY55" s="578"/>
      <c r="SKZ55" s="578"/>
      <c r="SLA55" s="578"/>
      <c r="SLB55" s="578"/>
      <c r="SLC55" s="578"/>
      <c r="SLD55" s="578"/>
      <c r="SLE55" s="578"/>
      <c r="SLF55" s="578"/>
      <c r="SLG55" s="578"/>
      <c r="SLH55" s="578"/>
      <c r="SLI55" s="578"/>
      <c r="SLJ55" s="578"/>
      <c r="SLK55" s="578"/>
      <c r="SLL55" s="578"/>
      <c r="SLM55" s="578"/>
      <c r="SLN55" s="578"/>
      <c r="SLO55" s="578"/>
      <c r="SLP55" s="578"/>
      <c r="SLQ55" s="578"/>
      <c r="SLR55" s="578"/>
      <c r="SLS55" s="578"/>
      <c r="SLT55" s="578"/>
      <c r="SLU55" s="578"/>
      <c r="SLV55" s="578"/>
      <c r="SLW55" s="578"/>
      <c r="SLX55" s="578"/>
      <c r="SLY55" s="578"/>
      <c r="SLZ55" s="578"/>
      <c r="SMA55" s="578"/>
      <c r="SMB55" s="578"/>
      <c r="SMC55" s="578"/>
      <c r="SMD55" s="578"/>
      <c r="SME55" s="578"/>
      <c r="SMF55" s="578"/>
      <c r="SMG55" s="578"/>
      <c r="SMH55" s="578"/>
      <c r="SMI55" s="578"/>
      <c r="SMJ55" s="578"/>
      <c r="SMK55" s="578"/>
      <c r="SML55" s="578"/>
      <c r="SMM55" s="578"/>
      <c r="SMN55" s="578"/>
      <c r="SMO55" s="578"/>
      <c r="SMP55" s="578"/>
      <c r="SMQ55" s="578"/>
      <c r="SMR55" s="578"/>
      <c r="SMS55" s="578"/>
      <c r="SMT55" s="578"/>
      <c r="SMU55" s="578"/>
      <c r="SMV55" s="578"/>
      <c r="SMW55" s="578"/>
      <c r="SMX55" s="578"/>
      <c r="SMY55" s="578"/>
      <c r="SMZ55" s="578"/>
      <c r="SNA55" s="578"/>
      <c r="SNB55" s="578"/>
      <c r="SNC55" s="578"/>
      <c r="SND55" s="578"/>
      <c r="SNE55" s="578"/>
      <c r="SNF55" s="578"/>
      <c r="SNG55" s="578"/>
      <c r="SNH55" s="578"/>
      <c r="SNI55" s="578"/>
      <c r="SNJ55" s="578"/>
      <c r="SNK55" s="578"/>
      <c r="SNL55" s="578"/>
      <c r="SNM55" s="578"/>
      <c r="SNN55" s="578"/>
      <c r="SNO55" s="578"/>
      <c r="SNP55" s="578"/>
      <c r="SNQ55" s="578"/>
      <c r="SNR55" s="578"/>
      <c r="SNS55" s="578"/>
      <c r="SNT55" s="578"/>
      <c r="SNU55" s="578"/>
      <c r="SNV55" s="578"/>
      <c r="SNW55" s="578"/>
      <c r="SNX55" s="578"/>
      <c r="SNY55" s="578"/>
      <c r="SNZ55" s="578"/>
      <c r="SOA55" s="578"/>
      <c r="SOB55" s="578"/>
      <c r="SOC55" s="578"/>
      <c r="SOD55" s="578"/>
      <c r="SOE55" s="578"/>
      <c r="SOF55" s="578"/>
      <c r="SOG55" s="578"/>
      <c r="SOH55" s="578"/>
      <c r="SOI55" s="578"/>
      <c r="SOJ55" s="578"/>
      <c r="SOK55" s="578"/>
      <c r="SOL55" s="578"/>
      <c r="SOM55" s="578"/>
      <c r="SON55" s="578"/>
      <c r="SOO55" s="578"/>
      <c r="SOP55" s="578"/>
      <c r="SOQ55" s="578"/>
      <c r="SOR55" s="578"/>
      <c r="SOS55" s="578"/>
      <c r="SOT55" s="578"/>
      <c r="SOU55" s="578"/>
      <c r="SOV55" s="578"/>
      <c r="SOW55" s="578"/>
      <c r="SOX55" s="578"/>
      <c r="SOY55" s="578"/>
      <c r="SOZ55" s="578"/>
      <c r="SPA55" s="578"/>
      <c r="SPB55" s="578"/>
      <c r="SPC55" s="578"/>
      <c r="SPD55" s="578"/>
      <c r="SPE55" s="578"/>
      <c r="SPF55" s="578"/>
      <c r="SPG55" s="578"/>
      <c r="SPH55" s="578"/>
      <c r="SPI55" s="578"/>
      <c r="SPJ55" s="578"/>
      <c r="SPK55" s="578"/>
      <c r="SPL55" s="578"/>
      <c r="SPM55" s="578"/>
      <c r="SPN55" s="578"/>
      <c r="SPO55" s="578"/>
      <c r="SPP55" s="578"/>
      <c r="SPQ55" s="578"/>
      <c r="SPR55" s="578"/>
      <c r="SPS55" s="578"/>
      <c r="SPT55" s="578"/>
      <c r="SPU55" s="578"/>
      <c r="SPV55" s="578"/>
      <c r="SPW55" s="578"/>
      <c r="SPX55" s="578"/>
      <c r="SPY55" s="578"/>
      <c r="SPZ55" s="578"/>
      <c r="SQA55" s="578"/>
      <c r="SQB55" s="578"/>
      <c r="SQC55" s="578"/>
      <c r="SQD55" s="578"/>
      <c r="SQE55" s="578"/>
      <c r="SQF55" s="578"/>
      <c r="SQG55" s="578"/>
      <c r="SQH55" s="578"/>
      <c r="SQI55" s="578"/>
      <c r="SQJ55" s="578"/>
      <c r="SQK55" s="578"/>
      <c r="SQL55" s="578"/>
      <c r="SQM55" s="578"/>
      <c r="SQN55" s="578"/>
      <c r="SQO55" s="578"/>
      <c r="SQP55" s="578"/>
      <c r="SQQ55" s="578"/>
      <c r="SQR55" s="578"/>
      <c r="SQS55" s="578"/>
      <c r="SQT55" s="578"/>
      <c r="SQU55" s="578"/>
      <c r="SQV55" s="578"/>
      <c r="SQW55" s="578"/>
      <c r="SQX55" s="578"/>
      <c r="SQY55" s="578"/>
      <c r="SQZ55" s="578"/>
      <c r="SRA55" s="578"/>
      <c r="SRB55" s="578"/>
      <c r="SRC55" s="578"/>
      <c r="SRD55" s="578"/>
      <c r="SRE55" s="578"/>
      <c r="SRF55" s="578"/>
      <c r="SRG55" s="578"/>
      <c r="SRH55" s="578"/>
      <c r="SRI55" s="578"/>
      <c r="SRJ55" s="578"/>
      <c r="SRK55" s="578"/>
      <c r="SRL55" s="578"/>
      <c r="SRM55" s="578"/>
      <c r="SRN55" s="578"/>
      <c r="SRO55" s="578"/>
      <c r="SRP55" s="578"/>
      <c r="SRQ55" s="578"/>
      <c r="SRR55" s="578"/>
      <c r="SRS55" s="578"/>
      <c r="SRT55" s="578"/>
      <c r="SRU55" s="578"/>
      <c r="SRV55" s="578"/>
      <c r="SRW55" s="578"/>
      <c r="SRX55" s="578"/>
      <c r="SRY55" s="578"/>
      <c r="SRZ55" s="578"/>
      <c r="SSA55" s="578"/>
      <c r="SSB55" s="578"/>
      <c r="SSC55" s="578"/>
      <c r="SSD55" s="578"/>
      <c r="SSE55" s="578"/>
      <c r="SSF55" s="578"/>
      <c r="SSG55" s="578"/>
      <c r="SSH55" s="578"/>
      <c r="SSI55" s="578"/>
      <c r="SSJ55" s="578"/>
      <c r="SSK55" s="578"/>
      <c r="SSL55" s="578"/>
      <c r="SSM55" s="578"/>
      <c r="SSN55" s="578"/>
      <c r="SSO55" s="578"/>
      <c r="SSP55" s="578"/>
      <c r="SSQ55" s="578"/>
      <c r="SSR55" s="578"/>
      <c r="SSS55" s="578"/>
      <c r="SST55" s="578"/>
      <c r="SSU55" s="578"/>
      <c r="SSV55" s="578"/>
      <c r="SSW55" s="578"/>
      <c r="SSX55" s="578"/>
      <c r="SSY55" s="578"/>
      <c r="SSZ55" s="578"/>
      <c r="STA55" s="578"/>
      <c r="STB55" s="578"/>
      <c r="STC55" s="578"/>
      <c r="STD55" s="578"/>
      <c r="STE55" s="578"/>
      <c r="STF55" s="578"/>
      <c r="STG55" s="578"/>
      <c r="STH55" s="578"/>
      <c r="STI55" s="578"/>
      <c r="STJ55" s="578"/>
      <c r="STK55" s="578"/>
      <c r="STL55" s="578"/>
      <c r="STM55" s="578"/>
      <c r="STN55" s="578"/>
      <c r="STO55" s="578"/>
      <c r="STP55" s="578"/>
      <c r="STQ55" s="578"/>
      <c r="STR55" s="578"/>
      <c r="STS55" s="578"/>
      <c r="STT55" s="578"/>
      <c r="STU55" s="578"/>
      <c r="STV55" s="578"/>
      <c r="STW55" s="578"/>
      <c r="STX55" s="578"/>
      <c r="STY55" s="578"/>
      <c r="STZ55" s="578"/>
      <c r="SUA55" s="578"/>
      <c r="SUB55" s="578"/>
      <c r="SUC55" s="578"/>
      <c r="SUD55" s="578"/>
      <c r="SUE55" s="578"/>
      <c r="SUF55" s="578"/>
      <c r="SUG55" s="578"/>
      <c r="SUH55" s="578"/>
      <c r="SUI55" s="578"/>
      <c r="SUJ55" s="578"/>
      <c r="SUK55" s="578"/>
      <c r="SUL55" s="578"/>
      <c r="SUM55" s="578"/>
      <c r="SUN55" s="578"/>
      <c r="SUO55" s="578"/>
      <c r="SUP55" s="578"/>
      <c r="SUQ55" s="578"/>
      <c r="SUR55" s="578"/>
      <c r="SUS55" s="578"/>
      <c r="SUT55" s="578"/>
      <c r="SUU55" s="578"/>
      <c r="SUV55" s="578"/>
      <c r="SUW55" s="578"/>
      <c r="SUX55" s="578"/>
      <c r="SUY55" s="578"/>
      <c r="SUZ55" s="578"/>
      <c r="SVA55" s="578"/>
      <c r="SVB55" s="578"/>
      <c r="SVC55" s="578"/>
      <c r="SVD55" s="578"/>
      <c r="SVE55" s="578"/>
      <c r="SVF55" s="578"/>
      <c r="SVG55" s="578"/>
      <c r="SVH55" s="578"/>
      <c r="SVI55" s="578"/>
      <c r="SVJ55" s="578"/>
      <c r="SVK55" s="578"/>
      <c r="SVL55" s="578"/>
      <c r="SVM55" s="578"/>
      <c r="SVN55" s="578"/>
      <c r="SVO55" s="578"/>
      <c r="SVP55" s="578"/>
      <c r="SVQ55" s="578"/>
      <c r="SVR55" s="578"/>
      <c r="SVS55" s="578"/>
      <c r="SVT55" s="578"/>
      <c r="SVU55" s="578"/>
      <c r="SVV55" s="578"/>
      <c r="SVW55" s="578"/>
      <c r="SVX55" s="578"/>
      <c r="SVY55" s="578"/>
      <c r="SVZ55" s="578"/>
      <c r="SWA55" s="578"/>
      <c r="SWB55" s="578"/>
      <c r="SWC55" s="578"/>
      <c r="SWD55" s="578"/>
      <c r="SWE55" s="578"/>
      <c r="SWF55" s="578"/>
      <c r="SWG55" s="578"/>
      <c r="SWH55" s="578"/>
      <c r="SWI55" s="578"/>
      <c r="SWJ55" s="578"/>
      <c r="SWK55" s="578"/>
      <c r="SWL55" s="578"/>
      <c r="SWM55" s="578"/>
      <c r="SWN55" s="578"/>
      <c r="SWO55" s="578"/>
      <c r="SWP55" s="578"/>
      <c r="SWQ55" s="578"/>
      <c r="SWR55" s="578"/>
      <c r="SWS55" s="578"/>
      <c r="SWT55" s="578"/>
      <c r="SWU55" s="578"/>
      <c r="SWV55" s="578"/>
      <c r="SWW55" s="578"/>
      <c r="SWX55" s="578"/>
      <c r="SWY55" s="578"/>
      <c r="SWZ55" s="578"/>
      <c r="SXA55" s="578"/>
      <c r="SXB55" s="578"/>
      <c r="SXC55" s="578"/>
      <c r="SXD55" s="578"/>
      <c r="SXE55" s="578"/>
      <c r="SXF55" s="578"/>
      <c r="SXG55" s="578"/>
      <c r="SXH55" s="578"/>
      <c r="SXI55" s="578"/>
      <c r="SXJ55" s="578"/>
      <c r="SXK55" s="578"/>
      <c r="SXL55" s="578"/>
      <c r="SXM55" s="578"/>
      <c r="SXN55" s="578"/>
      <c r="SXO55" s="578"/>
      <c r="SXP55" s="578"/>
      <c r="SXQ55" s="578"/>
      <c r="SXR55" s="578"/>
      <c r="SXS55" s="578"/>
      <c r="SXT55" s="578"/>
      <c r="SXU55" s="578"/>
      <c r="SXV55" s="578"/>
      <c r="SXW55" s="578"/>
      <c r="SXX55" s="578"/>
      <c r="SXY55" s="578"/>
      <c r="SXZ55" s="578"/>
      <c r="SYA55" s="578"/>
      <c r="SYB55" s="578"/>
      <c r="SYC55" s="578"/>
      <c r="SYD55" s="578"/>
      <c r="SYE55" s="578"/>
      <c r="SYF55" s="578"/>
      <c r="SYG55" s="578"/>
      <c r="SYH55" s="578"/>
      <c r="SYI55" s="578"/>
      <c r="SYJ55" s="578"/>
      <c r="SYK55" s="578"/>
      <c r="SYL55" s="578"/>
      <c r="SYM55" s="578"/>
      <c r="SYN55" s="578"/>
      <c r="SYO55" s="578"/>
      <c r="SYP55" s="578"/>
      <c r="SYQ55" s="578"/>
      <c r="SYR55" s="578"/>
      <c r="SYS55" s="578"/>
      <c r="SYT55" s="578"/>
      <c r="SYU55" s="578"/>
      <c r="SYV55" s="578"/>
      <c r="SYW55" s="578"/>
      <c r="SYX55" s="578"/>
      <c r="SYY55" s="578"/>
      <c r="SYZ55" s="578"/>
      <c r="SZA55" s="578"/>
      <c r="SZB55" s="578"/>
      <c r="SZC55" s="578"/>
      <c r="SZD55" s="578"/>
      <c r="SZE55" s="578"/>
      <c r="SZF55" s="578"/>
      <c r="SZG55" s="578"/>
      <c r="SZH55" s="578"/>
      <c r="SZI55" s="578"/>
      <c r="SZJ55" s="578"/>
      <c r="SZK55" s="578"/>
      <c r="SZL55" s="578"/>
      <c r="SZM55" s="578"/>
      <c r="SZN55" s="578"/>
      <c r="SZO55" s="578"/>
      <c r="SZP55" s="578"/>
      <c r="SZQ55" s="578"/>
      <c r="SZR55" s="578"/>
      <c r="SZS55" s="578"/>
      <c r="SZT55" s="578"/>
      <c r="SZU55" s="578"/>
      <c r="SZV55" s="578"/>
      <c r="SZW55" s="578"/>
      <c r="SZX55" s="578"/>
      <c r="SZY55" s="578"/>
      <c r="SZZ55" s="578"/>
      <c r="TAA55" s="578"/>
      <c r="TAB55" s="578"/>
      <c r="TAC55" s="578"/>
      <c r="TAD55" s="578"/>
      <c r="TAE55" s="578"/>
      <c r="TAF55" s="578"/>
      <c r="TAG55" s="578"/>
      <c r="TAH55" s="578"/>
      <c r="TAI55" s="578"/>
      <c r="TAJ55" s="578"/>
      <c r="TAK55" s="578"/>
      <c r="TAL55" s="578"/>
      <c r="TAM55" s="578"/>
      <c r="TAN55" s="578"/>
      <c r="TAO55" s="578"/>
      <c r="TAP55" s="578"/>
      <c r="TAQ55" s="578"/>
      <c r="TAR55" s="578"/>
      <c r="TAS55" s="578"/>
      <c r="TAT55" s="578"/>
      <c r="TAU55" s="578"/>
      <c r="TAV55" s="578"/>
      <c r="TAW55" s="578"/>
      <c r="TAX55" s="578"/>
      <c r="TAY55" s="578"/>
      <c r="TAZ55" s="578"/>
      <c r="TBA55" s="578"/>
      <c r="TBB55" s="578"/>
      <c r="TBC55" s="578"/>
      <c r="TBD55" s="578"/>
      <c r="TBE55" s="578"/>
      <c r="TBF55" s="578"/>
      <c r="TBG55" s="578"/>
      <c r="TBH55" s="578"/>
      <c r="TBI55" s="578"/>
      <c r="TBJ55" s="578"/>
      <c r="TBK55" s="578"/>
      <c r="TBL55" s="578"/>
      <c r="TBM55" s="578"/>
      <c r="TBN55" s="578"/>
      <c r="TBO55" s="578"/>
      <c r="TBP55" s="578"/>
      <c r="TBQ55" s="578"/>
      <c r="TBR55" s="578"/>
      <c r="TBS55" s="578"/>
      <c r="TBT55" s="578"/>
      <c r="TBU55" s="578"/>
      <c r="TBV55" s="578"/>
      <c r="TBW55" s="578"/>
      <c r="TBX55" s="578"/>
      <c r="TBY55" s="578"/>
      <c r="TBZ55" s="578"/>
      <c r="TCA55" s="578"/>
      <c r="TCB55" s="578"/>
      <c r="TCC55" s="578"/>
      <c r="TCD55" s="578"/>
      <c r="TCE55" s="578"/>
      <c r="TCF55" s="578"/>
      <c r="TCG55" s="578"/>
      <c r="TCH55" s="578"/>
      <c r="TCI55" s="578"/>
      <c r="TCJ55" s="578"/>
      <c r="TCK55" s="578"/>
      <c r="TCL55" s="578"/>
      <c r="TCM55" s="578"/>
      <c r="TCN55" s="578"/>
      <c r="TCO55" s="578"/>
      <c r="TCP55" s="578"/>
      <c r="TCQ55" s="578"/>
      <c r="TCR55" s="578"/>
      <c r="TCS55" s="578"/>
      <c r="TCT55" s="578"/>
      <c r="TCU55" s="578"/>
      <c r="TCV55" s="578"/>
      <c r="TCW55" s="578"/>
      <c r="TCX55" s="578"/>
      <c r="TCY55" s="578"/>
      <c r="TCZ55" s="578"/>
      <c r="TDA55" s="578"/>
      <c r="TDB55" s="578"/>
      <c r="TDC55" s="578"/>
      <c r="TDD55" s="578"/>
      <c r="TDE55" s="578"/>
      <c r="TDF55" s="578"/>
      <c r="TDG55" s="578"/>
      <c r="TDH55" s="578"/>
      <c r="TDI55" s="578"/>
      <c r="TDJ55" s="578"/>
      <c r="TDK55" s="578"/>
      <c r="TDL55" s="578"/>
      <c r="TDM55" s="578"/>
      <c r="TDN55" s="578"/>
      <c r="TDO55" s="578"/>
      <c r="TDP55" s="578"/>
      <c r="TDQ55" s="578"/>
      <c r="TDR55" s="578"/>
      <c r="TDS55" s="578"/>
      <c r="TDT55" s="578"/>
      <c r="TDU55" s="578"/>
      <c r="TDV55" s="578"/>
      <c r="TDW55" s="578"/>
      <c r="TDX55" s="578"/>
      <c r="TDY55" s="578"/>
      <c r="TDZ55" s="578"/>
      <c r="TEA55" s="578"/>
      <c r="TEB55" s="578"/>
      <c r="TEC55" s="578"/>
      <c r="TED55" s="578"/>
      <c r="TEE55" s="578"/>
      <c r="TEF55" s="578"/>
      <c r="TEG55" s="578"/>
      <c r="TEH55" s="578"/>
      <c r="TEI55" s="578"/>
      <c r="TEJ55" s="578"/>
      <c r="TEK55" s="578"/>
      <c r="TEL55" s="578"/>
      <c r="TEM55" s="578"/>
      <c r="TEN55" s="578"/>
      <c r="TEO55" s="578"/>
      <c r="TEP55" s="578"/>
      <c r="TEQ55" s="578"/>
      <c r="TER55" s="578"/>
      <c r="TES55" s="578"/>
      <c r="TET55" s="578"/>
      <c r="TEU55" s="578"/>
      <c r="TEV55" s="578"/>
      <c r="TEW55" s="578"/>
      <c r="TEX55" s="578"/>
      <c r="TEY55" s="578"/>
      <c r="TEZ55" s="578"/>
      <c r="TFA55" s="578"/>
      <c r="TFB55" s="578"/>
      <c r="TFC55" s="578"/>
      <c r="TFD55" s="578"/>
      <c r="TFE55" s="578"/>
      <c r="TFF55" s="578"/>
      <c r="TFG55" s="578"/>
      <c r="TFH55" s="578"/>
      <c r="TFI55" s="578"/>
      <c r="TFJ55" s="578"/>
      <c r="TFK55" s="578"/>
      <c r="TFL55" s="578"/>
      <c r="TFM55" s="578"/>
      <c r="TFN55" s="578"/>
      <c r="TFO55" s="578"/>
      <c r="TFP55" s="578"/>
      <c r="TFQ55" s="578"/>
      <c r="TFR55" s="578"/>
      <c r="TFS55" s="578"/>
      <c r="TFT55" s="578"/>
      <c r="TFU55" s="578"/>
      <c r="TFV55" s="578"/>
      <c r="TFW55" s="578"/>
      <c r="TFX55" s="578"/>
      <c r="TFY55" s="578"/>
      <c r="TFZ55" s="578"/>
      <c r="TGA55" s="578"/>
      <c r="TGB55" s="578"/>
      <c r="TGC55" s="578"/>
      <c r="TGD55" s="578"/>
      <c r="TGE55" s="578"/>
      <c r="TGF55" s="578"/>
      <c r="TGG55" s="578"/>
      <c r="TGH55" s="578"/>
      <c r="TGI55" s="578"/>
      <c r="TGJ55" s="578"/>
      <c r="TGK55" s="578"/>
      <c r="TGL55" s="578"/>
      <c r="TGM55" s="578"/>
      <c r="TGN55" s="578"/>
      <c r="TGO55" s="578"/>
      <c r="TGP55" s="578"/>
      <c r="TGQ55" s="578"/>
      <c r="TGR55" s="578"/>
      <c r="TGS55" s="578"/>
      <c r="TGT55" s="578"/>
      <c r="TGU55" s="578"/>
      <c r="TGV55" s="578"/>
      <c r="TGW55" s="578"/>
      <c r="TGX55" s="578"/>
      <c r="TGY55" s="578"/>
      <c r="TGZ55" s="578"/>
      <c r="THA55" s="578"/>
      <c r="THB55" s="578"/>
      <c r="THC55" s="578"/>
      <c r="THD55" s="578"/>
      <c r="THE55" s="578"/>
      <c r="THF55" s="578"/>
      <c r="THG55" s="578"/>
      <c r="THH55" s="578"/>
      <c r="THI55" s="578"/>
      <c r="THJ55" s="578"/>
      <c r="THK55" s="578"/>
      <c r="THL55" s="578"/>
      <c r="THM55" s="578"/>
      <c r="THN55" s="578"/>
      <c r="THO55" s="578"/>
      <c r="THP55" s="578"/>
      <c r="THQ55" s="578"/>
      <c r="THR55" s="578"/>
      <c r="THS55" s="578"/>
      <c r="THT55" s="578"/>
      <c r="THU55" s="578"/>
      <c r="THV55" s="578"/>
      <c r="THW55" s="578"/>
      <c r="THX55" s="578"/>
      <c r="THY55" s="578"/>
      <c r="THZ55" s="578"/>
      <c r="TIA55" s="578"/>
      <c r="TIB55" s="578"/>
      <c r="TIC55" s="578"/>
      <c r="TID55" s="578"/>
      <c r="TIE55" s="578"/>
      <c r="TIF55" s="578"/>
      <c r="TIG55" s="578"/>
      <c r="TIH55" s="578"/>
      <c r="TII55" s="578"/>
      <c r="TIJ55" s="578"/>
      <c r="TIK55" s="578"/>
      <c r="TIL55" s="578"/>
      <c r="TIM55" s="578"/>
      <c r="TIN55" s="578"/>
      <c r="TIO55" s="578"/>
      <c r="TIP55" s="578"/>
      <c r="TIQ55" s="578"/>
      <c r="TIR55" s="578"/>
      <c r="TIS55" s="578"/>
      <c r="TIT55" s="578"/>
      <c r="TIU55" s="578"/>
      <c r="TIV55" s="578"/>
      <c r="TIW55" s="578"/>
      <c r="TIX55" s="578"/>
      <c r="TIY55" s="578"/>
      <c r="TIZ55" s="578"/>
      <c r="TJA55" s="578"/>
      <c r="TJB55" s="578"/>
      <c r="TJC55" s="578"/>
      <c r="TJD55" s="578"/>
      <c r="TJE55" s="578"/>
      <c r="TJF55" s="578"/>
      <c r="TJG55" s="578"/>
      <c r="TJH55" s="578"/>
      <c r="TJI55" s="578"/>
      <c r="TJJ55" s="578"/>
      <c r="TJK55" s="578"/>
      <c r="TJL55" s="578"/>
      <c r="TJM55" s="578"/>
      <c r="TJN55" s="578"/>
      <c r="TJO55" s="578"/>
      <c r="TJP55" s="578"/>
      <c r="TJQ55" s="578"/>
      <c r="TJR55" s="578"/>
      <c r="TJS55" s="578"/>
      <c r="TJT55" s="578"/>
      <c r="TJU55" s="578"/>
      <c r="TJV55" s="578"/>
      <c r="TJW55" s="578"/>
      <c r="TJX55" s="578"/>
      <c r="TJY55" s="578"/>
      <c r="TJZ55" s="578"/>
      <c r="TKA55" s="578"/>
      <c r="TKB55" s="578"/>
      <c r="TKC55" s="578"/>
      <c r="TKD55" s="578"/>
      <c r="TKE55" s="578"/>
      <c r="TKF55" s="578"/>
      <c r="TKG55" s="578"/>
      <c r="TKH55" s="578"/>
      <c r="TKI55" s="578"/>
      <c r="TKJ55" s="578"/>
      <c r="TKK55" s="578"/>
      <c r="TKL55" s="578"/>
      <c r="TKM55" s="578"/>
      <c r="TKN55" s="578"/>
      <c r="TKO55" s="578"/>
      <c r="TKP55" s="578"/>
      <c r="TKQ55" s="578"/>
      <c r="TKR55" s="578"/>
      <c r="TKS55" s="578"/>
      <c r="TKT55" s="578"/>
      <c r="TKU55" s="578"/>
      <c r="TKV55" s="578"/>
      <c r="TKW55" s="578"/>
      <c r="TKX55" s="578"/>
      <c r="TKY55" s="578"/>
      <c r="TKZ55" s="578"/>
      <c r="TLA55" s="578"/>
      <c r="TLB55" s="578"/>
      <c r="TLC55" s="578"/>
      <c r="TLD55" s="578"/>
      <c r="TLE55" s="578"/>
      <c r="TLF55" s="578"/>
      <c r="TLG55" s="578"/>
      <c r="TLH55" s="578"/>
      <c r="TLI55" s="578"/>
      <c r="TLJ55" s="578"/>
      <c r="TLK55" s="578"/>
      <c r="TLL55" s="578"/>
      <c r="TLM55" s="578"/>
      <c r="TLN55" s="578"/>
      <c r="TLO55" s="578"/>
      <c r="TLP55" s="578"/>
      <c r="TLQ55" s="578"/>
      <c r="TLR55" s="578"/>
      <c r="TLS55" s="578"/>
      <c r="TLT55" s="578"/>
      <c r="TLU55" s="578"/>
      <c r="TLV55" s="578"/>
      <c r="TLW55" s="578"/>
      <c r="TLX55" s="578"/>
      <c r="TLY55" s="578"/>
      <c r="TLZ55" s="578"/>
      <c r="TMA55" s="578"/>
      <c r="TMB55" s="578"/>
      <c r="TMC55" s="578"/>
      <c r="TMD55" s="578"/>
      <c r="TME55" s="578"/>
      <c r="TMF55" s="578"/>
      <c r="TMG55" s="578"/>
      <c r="TMH55" s="578"/>
      <c r="TMI55" s="578"/>
      <c r="TMJ55" s="578"/>
      <c r="TMK55" s="578"/>
      <c r="TML55" s="578"/>
      <c r="TMM55" s="578"/>
      <c r="TMN55" s="578"/>
      <c r="TMO55" s="578"/>
      <c r="TMP55" s="578"/>
      <c r="TMQ55" s="578"/>
      <c r="TMR55" s="578"/>
      <c r="TMS55" s="578"/>
      <c r="TMT55" s="578"/>
      <c r="TMU55" s="578"/>
      <c r="TMV55" s="578"/>
      <c r="TMW55" s="578"/>
      <c r="TMX55" s="578"/>
      <c r="TMY55" s="578"/>
      <c r="TMZ55" s="578"/>
      <c r="TNA55" s="578"/>
      <c r="TNB55" s="578"/>
      <c r="TNC55" s="578"/>
      <c r="TND55" s="578"/>
      <c r="TNE55" s="578"/>
      <c r="TNF55" s="578"/>
      <c r="TNG55" s="578"/>
      <c r="TNH55" s="578"/>
      <c r="TNI55" s="578"/>
      <c r="TNJ55" s="578"/>
      <c r="TNK55" s="578"/>
      <c r="TNL55" s="578"/>
      <c r="TNM55" s="578"/>
      <c r="TNN55" s="578"/>
      <c r="TNO55" s="578"/>
      <c r="TNP55" s="578"/>
      <c r="TNQ55" s="578"/>
      <c r="TNR55" s="578"/>
      <c r="TNS55" s="578"/>
      <c r="TNT55" s="578"/>
      <c r="TNU55" s="578"/>
      <c r="TNV55" s="578"/>
      <c r="TNW55" s="578"/>
      <c r="TNX55" s="578"/>
      <c r="TNY55" s="578"/>
      <c r="TNZ55" s="578"/>
      <c r="TOA55" s="578"/>
      <c r="TOB55" s="578"/>
      <c r="TOC55" s="578"/>
      <c r="TOD55" s="578"/>
      <c r="TOE55" s="578"/>
      <c r="TOF55" s="578"/>
      <c r="TOG55" s="578"/>
      <c r="TOH55" s="578"/>
      <c r="TOI55" s="578"/>
      <c r="TOJ55" s="578"/>
      <c r="TOK55" s="578"/>
      <c r="TOL55" s="578"/>
      <c r="TOM55" s="578"/>
      <c r="TON55" s="578"/>
      <c r="TOO55" s="578"/>
      <c r="TOP55" s="578"/>
      <c r="TOQ55" s="578"/>
      <c r="TOR55" s="578"/>
      <c r="TOS55" s="578"/>
      <c r="TOT55" s="578"/>
      <c r="TOU55" s="578"/>
      <c r="TOV55" s="578"/>
      <c r="TOW55" s="578"/>
      <c r="TOX55" s="578"/>
      <c r="TOY55" s="578"/>
      <c r="TOZ55" s="578"/>
      <c r="TPA55" s="578"/>
      <c r="TPB55" s="578"/>
      <c r="TPC55" s="578"/>
      <c r="TPD55" s="578"/>
      <c r="TPE55" s="578"/>
      <c r="TPF55" s="578"/>
      <c r="TPG55" s="578"/>
      <c r="TPH55" s="578"/>
      <c r="TPI55" s="578"/>
      <c r="TPJ55" s="578"/>
      <c r="TPK55" s="578"/>
      <c r="TPL55" s="578"/>
      <c r="TPM55" s="578"/>
      <c r="TPN55" s="578"/>
      <c r="TPO55" s="578"/>
      <c r="TPP55" s="578"/>
      <c r="TPQ55" s="578"/>
      <c r="TPR55" s="578"/>
      <c r="TPS55" s="578"/>
      <c r="TPT55" s="578"/>
      <c r="TPU55" s="578"/>
      <c r="TPV55" s="578"/>
      <c r="TPW55" s="578"/>
      <c r="TPX55" s="578"/>
      <c r="TPY55" s="578"/>
      <c r="TPZ55" s="578"/>
      <c r="TQA55" s="578"/>
      <c r="TQB55" s="578"/>
      <c r="TQC55" s="578"/>
      <c r="TQD55" s="578"/>
      <c r="TQE55" s="578"/>
      <c r="TQF55" s="578"/>
      <c r="TQG55" s="578"/>
      <c r="TQH55" s="578"/>
      <c r="TQI55" s="578"/>
      <c r="TQJ55" s="578"/>
      <c r="TQK55" s="578"/>
      <c r="TQL55" s="578"/>
      <c r="TQM55" s="578"/>
      <c r="TQN55" s="578"/>
      <c r="TQO55" s="578"/>
      <c r="TQP55" s="578"/>
      <c r="TQQ55" s="578"/>
      <c r="TQR55" s="578"/>
      <c r="TQS55" s="578"/>
      <c r="TQT55" s="578"/>
      <c r="TQU55" s="578"/>
      <c r="TQV55" s="578"/>
      <c r="TQW55" s="578"/>
      <c r="TQX55" s="578"/>
      <c r="TQY55" s="578"/>
      <c r="TQZ55" s="578"/>
      <c r="TRA55" s="578"/>
      <c r="TRB55" s="578"/>
      <c r="TRC55" s="578"/>
      <c r="TRD55" s="578"/>
      <c r="TRE55" s="578"/>
      <c r="TRF55" s="578"/>
      <c r="TRG55" s="578"/>
      <c r="TRH55" s="578"/>
      <c r="TRI55" s="578"/>
      <c r="TRJ55" s="578"/>
      <c r="TRK55" s="578"/>
      <c r="TRL55" s="578"/>
      <c r="TRM55" s="578"/>
      <c r="TRN55" s="578"/>
      <c r="TRO55" s="578"/>
      <c r="TRP55" s="578"/>
      <c r="TRQ55" s="578"/>
      <c r="TRR55" s="578"/>
      <c r="TRS55" s="578"/>
      <c r="TRT55" s="578"/>
      <c r="TRU55" s="578"/>
      <c r="TRV55" s="578"/>
      <c r="TRW55" s="578"/>
      <c r="TRX55" s="578"/>
      <c r="TRY55" s="578"/>
      <c r="TRZ55" s="578"/>
      <c r="TSA55" s="578"/>
      <c r="TSB55" s="578"/>
      <c r="TSC55" s="578"/>
      <c r="TSD55" s="578"/>
      <c r="TSE55" s="578"/>
      <c r="TSF55" s="578"/>
      <c r="TSG55" s="578"/>
      <c r="TSH55" s="578"/>
      <c r="TSI55" s="578"/>
      <c r="TSJ55" s="578"/>
      <c r="TSK55" s="578"/>
      <c r="TSL55" s="578"/>
      <c r="TSM55" s="578"/>
      <c r="TSN55" s="578"/>
      <c r="TSO55" s="578"/>
      <c r="TSP55" s="578"/>
      <c r="TSQ55" s="578"/>
      <c r="TSR55" s="578"/>
      <c r="TSS55" s="578"/>
      <c r="TST55" s="578"/>
      <c r="TSU55" s="578"/>
      <c r="TSV55" s="578"/>
      <c r="TSW55" s="578"/>
      <c r="TSX55" s="578"/>
      <c r="TSY55" s="578"/>
      <c r="TSZ55" s="578"/>
      <c r="TTA55" s="578"/>
      <c r="TTB55" s="578"/>
      <c r="TTC55" s="578"/>
      <c r="TTD55" s="578"/>
      <c r="TTE55" s="578"/>
      <c r="TTF55" s="578"/>
      <c r="TTG55" s="578"/>
      <c r="TTH55" s="578"/>
      <c r="TTI55" s="578"/>
      <c r="TTJ55" s="578"/>
      <c r="TTK55" s="578"/>
      <c r="TTL55" s="578"/>
      <c r="TTM55" s="578"/>
      <c r="TTN55" s="578"/>
      <c r="TTO55" s="578"/>
      <c r="TTP55" s="578"/>
      <c r="TTQ55" s="578"/>
      <c r="TTR55" s="578"/>
      <c r="TTS55" s="578"/>
      <c r="TTT55" s="578"/>
      <c r="TTU55" s="578"/>
      <c r="TTV55" s="578"/>
      <c r="TTW55" s="578"/>
      <c r="TTX55" s="578"/>
      <c r="TTY55" s="578"/>
      <c r="TTZ55" s="578"/>
      <c r="TUA55" s="578"/>
      <c r="TUB55" s="578"/>
      <c r="TUC55" s="578"/>
      <c r="TUD55" s="578"/>
      <c r="TUE55" s="578"/>
      <c r="TUF55" s="578"/>
      <c r="TUG55" s="578"/>
      <c r="TUH55" s="578"/>
      <c r="TUI55" s="578"/>
      <c r="TUJ55" s="578"/>
      <c r="TUK55" s="578"/>
      <c r="TUL55" s="578"/>
      <c r="TUM55" s="578"/>
      <c r="TUN55" s="578"/>
      <c r="TUO55" s="578"/>
      <c r="TUP55" s="578"/>
      <c r="TUQ55" s="578"/>
      <c r="TUR55" s="578"/>
      <c r="TUS55" s="578"/>
      <c r="TUT55" s="578"/>
      <c r="TUU55" s="578"/>
      <c r="TUV55" s="578"/>
      <c r="TUW55" s="578"/>
      <c r="TUX55" s="578"/>
      <c r="TUY55" s="578"/>
      <c r="TUZ55" s="578"/>
      <c r="TVA55" s="578"/>
      <c r="TVB55" s="578"/>
      <c r="TVC55" s="578"/>
      <c r="TVD55" s="578"/>
      <c r="TVE55" s="578"/>
      <c r="TVF55" s="578"/>
      <c r="TVG55" s="578"/>
      <c r="TVH55" s="578"/>
      <c r="TVI55" s="578"/>
      <c r="TVJ55" s="578"/>
      <c r="TVK55" s="578"/>
      <c r="TVL55" s="578"/>
      <c r="TVM55" s="578"/>
      <c r="TVN55" s="578"/>
      <c r="TVO55" s="578"/>
      <c r="TVP55" s="578"/>
      <c r="TVQ55" s="578"/>
      <c r="TVR55" s="578"/>
      <c r="TVS55" s="578"/>
      <c r="TVT55" s="578"/>
      <c r="TVU55" s="578"/>
      <c r="TVV55" s="578"/>
      <c r="TVW55" s="578"/>
      <c r="TVX55" s="578"/>
      <c r="TVY55" s="578"/>
      <c r="TVZ55" s="578"/>
      <c r="TWA55" s="578"/>
      <c r="TWB55" s="578"/>
      <c r="TWC55" s="578"/>
      <c r="TWD55" s="578"/>
      <c r="TWE55" s="578"/>
      <c r="TWF55" s="578"/>
      <c r="TWG55" s="578"/>
      <c r="TWH55" s="578"/>
      <c r="TWI55" s="578"/>
      <c r="TWJ55" s="578"/>
      <c r="TWK55" s="578"/>
      <c r="TWL55" s="578"/>
      <c r="TWM55" s="578"/>
      <c r="TWN55" s="578"/>
      <c r="TWO55" s="578"/>
      <c r="TWP55" s="578"/>
      <c r="TWQ55" s="578"/>
      <c r="TWR55" s="578"/>
      <c r="TWS55" s="578"/>
      <c r="TWT55" s="578"/>
      <c r="TWU55" s="578"/>
      <c r="TWV55" s="578"/>
      <c r="TWW55" s="578"/>
      <c r="TWX55" s="578"/>
      <c r="TWY55" s="578"/>
      <c r="TWZ55" s="578"/>
      <c r="TXA55" s="578"/>
      <c r="TXB55" s="578"/>
      <c r="TXC55" s="578"/>
      <c r="TXD55" s="578"/>
      <c r="TXE55" s="578"/>
      <c r="TXF55" s="578"/>
      <c r="TXG55" s="578"/>
      <c r="TXH55" s="578"/>
      <c r="TXI55" s="578"/>
      <c r="TXJ55" s="578"/>
      <c r="TXK55" s="578"/>
      <c r="TXL55" s="578"/>
      <c r="TXM55" s="578"/>
      <c r="TXN55" s="578"/>
      <c r="TXO55" s="578"/>
      <c r="TXP55" s="578"/>
      <c r="TXQ55" s="578"/>
      <c r="TXR55" s="578"/>
      <c r="TXS55" s="578"/>
      <c r="TXT55" s="578"/>
      <c r="TXU55" s="578"/>
      <c r="TXV55" s="578"/>
      <c r="TXW55" s="578"/>
      <c r="TXX55" s="578"/>
      <c r="TXY55" s="578"/>
      <c r="TXZ55" s="578"/>
      <c r="TYA55" s="578"/>
      <c r="TYB55" s="578"/>
      <c r="TYC55" s="578"/>
      <c r="TYD55" s="578"/>
      <c r="TYE55" s="578"/>
      <c r="TYF55" s="578"/>
      <c r="TYG55" s="578"/>
      <c r="TYH55" s="578"/>
      <c r="TYI55" s="578"/>
      <c r="TYJ55" s="578"/>
      <c r="TYK55" s="578"/>
      <c r="TYL55" s="578"/>
      <c r="TYM55" s="578"/>
      <c r="TYN55" s="578"/>
      <c r="TYO55" s="578"/>
      <c r="TYP55" s="578"/>
      <c r="TYQ55" s="578"/>
      <c r="TYR55" s="578"/>
      <c r="TYS55" s="578"/>
      <c r="TYT55" s="578"/>
      <c r="TYU55" s="578"/>
      <c r="TYV55" s="578"/>
      <c r="TYW55" s="578"/>
      <c r="TYX55" s="578"/>
      <c r="TYY55" s="578"/>
      <c r="TYZ55" s="578"/>
      <c r="TZA55" s="578"/>
      <c r="TZB55" s="578"/>
      <c r="TZC55" s="578"/>
      <c r="TZD55" s="578"/>
      <c r="TZE55" s="578"/>
      <c r="TZF55" s="578"/>
      <c r="TZG55" s="578"/>
      <c r="TZH55" s="578"/>
      <c r="TZI55" s="578"/>
      <c r="TZJ55" s="578"/>
      <c r="TZK55" s="578"/>
      <c r="TZL55" s="578"/>
      <c r="TZM55" s="578"/>
      <c r="TZN55" s="578"/>
      <c r="TZO55" s="578"/>
      <c r="TZP55" s="578"/>
      <c r="TZQ55" s="578"/>
      <c r="TZR55" s="578"/>
      <c r="TZS55" s="578"/>
      <c r="TZT55" s="578"/>
      <c r="TZU55" s="578"/>
      <c r="TZV55" s="578"/>
      <c r="TZW55" s="578"/>
      <c r="TZX55" s="578"/>
      <c r="TZY55" s="578"/>
      <c r="TZZ55" s="578"/>
      <c r="UAA55" s="578"/>
      <c r="UAB55" s="578"/>
      <c r="UAC55" s="578"/>
      <c r="UAD55" s="578"/>
      <c r="UAE55" s="578"/>
      <c r="UAF55" s="578"/>
      <c r="UAG55" s="578"/>
      <c r="UAH55" s="578"/>
      <c r="UAI55" s="578"/>
      <c r="UAJ55" s="578"/>
      <c r="UAK55" s="578"/>
      <c r="UAL55" s="578"/>
      <c r="UAM55" s="578"/>
      <c r="UAN55" s="578"/>
      <c r="UAO55" s="578"/>
      <c r="UAP55" s="578"/>
      <c r="UAQ55" s="578"/>
      <c r="UAR55" s="578"/>
      <c r="UAS55" s="578"/>
      <c r="UAT55" s="578"/>
      <c r="UAU55" s="578"/>
      <c r="UAV55" s="578"/>
      <c r="UAW55" s="578"/>
      <c r="UAX55" s="578"/>
      <c r="UAY55" s="578"/>
      <c r="UAZ55" s="578"/>
      <c r="UBA55" s="578"/>
      <c r="UBB55" s="578"/>
      <c r="UBC55" s="578"/>
      <c r="UBD55" s="578"/>
      <c r="UBE55" s="578"/>
      <c r="UBF55" s="578"/>
      <c r="UBG55" s="578"/>
      <c r="UBH55" s="578"/>
      <c r="UBI55" s="578"/>
      <c r="UBJ55" s="578"/>
      <c r="UBK55" s="578"/>
      <c r="UBL55" s="578"/>
      <c r="UBM55" s="578"/>
      <c r="UBN55" s="578"/>
      <c r="UBO55" s="578"/>
      <c r="UBP55" s="578"/>
      <c r="UBQ55" s="578"/>
      <c r="UBR55" s="578"/>
      <c r="UBS55" s="578"/>
      <c r="UBT55" s="578"/>
      <c r="UBU55" s="578"/>
      <c r="UBV55" s="578"/>
      <c r="UBW55" s="578"/>
      <c r="UBX55" s="578"/>
      <c r="UBY55" s="578"/>
      <c r="UBZ55" s="578"/>
      <c r="UCA55" s="578"/>
      <c r="UCB55" s="578"/>
      <c r="UCC55" s="578"/>
      <c r="UCD55" s="578"/>
      <c r="UCE55" s="578"/>
      <c r="UCF55" s="578"/>
      <c r="UCG55" s="578"/>
      <c r="UCH55" s="578"/>
      <c r="UCI55" s="578"/>
      <c r="UCJ55" s="578"/>
      <c r="UCK55" s="578"/>
      <c r="UCL55" s="578"/>
      <c r="UCM55" s="578"/>
      <c r="UCN55" s="578"/>
      <c r="UCO55" s="578"/>
      <c r="UCP55" s="578"/>
      <c r="UCQ55" s="578"/>
      <c r="UCR55" s="578"/>
      <c r="UCS55" s="578"/>
      <c r="UCT55" s="578"/>
      <c r="UCU55" s="578"/>
      <c r="UCV55" s="578"/>
      <c r="UCW55" s="578"/>
      <c r="UCX55" s="578"/>
      <c r="UCY55" s="578"/>
      <c r="UCZ55" s="578"/>
      <c r="UDA55" s="578"/>
      <c r="UDB55" s="578"/>
      <c r="UDC55" s="578"/>
      <c r="UDD55" s="578"/>
      <c r="UDE55" s="578"/>
      <c r="UDF55" s="578"/>
      <c r="UDG55" s="578"/>
      <c r="UDH55" s="578"/>
      <c r="UDI55" s="578"/>
      <c r="UDJ55" s="578"/>
      <c r="UDK55" s="578"/>
      <c r="UDL55" s="578"/>
      <c r="UDM55" s="578"/>
      <c r="UDN55" s="578"/>
      <c r="UDO55" s="578"/>
      <c r="UDP55" s="578"/>
      <c r="UDQ55" s="578"/>
      <c r="UDR55" s="578"/>
      <c r="UDS55" s="578"/>
      <c r="UDT55" s="578"/>
      <c r="UDU55" s="578"/>
      <c r="UDV55" s="578"/>
      <c r="UDW55" s="578"/>
      <c r="UDX55" s="578"/>
      <c r="UDY55" s="578"/>
      <c r="UDZ55" s="578"/>
      <c r="UEA55" s="578"/>
      <c r="UEB55" s="578"/>
      <c r="UEC55" s="578"/>
      <c r="UED55" s="578"/>
      <c r="UEE55" s="578"/>
      <c r="UEF55" s="578"/>
      <c r="UEG55" s="578"/>
      <c r="UEH55" s="578"/>
      <c r="UEI55" s="578"/>
      <c r="UEJ55" s="578"/>
      <c r="UEK55" s="578"/>
      <c r="UEL55" s="578"/>
      <c r="UEM55" s="578"/>
      <c r="UEN55" s="578"/>
      <c r="UEO55" s="578"/>
      <c r="UEP55" s="578"/>
      <c r="UEQ55" s="578"/>
      <c r="UER55" s="578"/>
      <c r="UES55" s="578"/>
      <c r="UET55" s="578"/>
      <c r="UEU55" s="578"/>
      <c r="UEV55" s="578"/>
      <c r="UEW55" s="578"/>
      <c r="UEX55" s="578"/>
      <c r="UEY55" s="578"/>
      <c r="UEZ55" s="578"/>
      <c r="UFA55" s="578"/>
      <c r="UFB55" s="578"/>
      <c r="UFC55" s="578"/>
      <c r="UFD55" s="578"/>
      <c r="UFE55" s="578"/>
      <c r="UFF55" s="578"/>
      <c r="UFG55" s="578"/>
      <c r="UFH55" s="578"/>
      <c r="UFI55" s="578"/>
      <c r="UFJ55" s="578"/>
      <c r="UFK55" s="578"/>
      <c r="UFL55" s="578"/>
      <c r="UFM55" s="578"/>
      <c r="UFN55" s="578"/>
      <c r="UFO55" s="578"/>
      <c r="UFP55" s="578"/>
      <c r="UFQ55" s="578"/>
      <c r="UFR55" s="578"/>
      <c r="UFS55" s="578"/>
      <c r="UFT55" s="578"/>
      <c r="UFU55" s="578"/>
      <c r="UFV55" s="578"/>
      <c r="UFW55" s="578"/>
      <c r="UFX55" s="578"/>
      <c r="UFY55" s="578"/>
      <c r="UFZ55" s="578"/>
      <c r="UGA55" s="578"/>
      <c r="UGB55" s="578"/>
      <c r="UGC55" s="578"/>
      <c r="UGD55" s="578"/>
      <c r="UGE55" s="578"/>
      <c r="UGF55" s="578"/>
      <c r="UGG55" s="578"/>
      <c r="UGH55" s="578"/>
      <c r="UGI55" s="578"/>
      <c r="UGJ55" s="578"/>
      <c r="UGK55" s="578"/>
      <c r="UGL55" s="578"/>
      <c r="UGM55" s="578"/>
      <c r="UGN55" s="578"/>
      <c r="UGO55" s="578"/>
      <c r="UGP55" s="578"/>
      <c r="UGQ55" s="578"/>
      <c r="UGR55" s="578"/>
      <c r="UGS55" s="578"/>
      <c r="UGT55" s="578"/>
      <c r="UGU55" s="578"/>
      <c r="UGV55" s="578"/>
      <c r="UGW55" s="578"/>
      <c r="UGX55" s="578"/>
      <c r="UGY55" s="578"/>
      <c r="UGZ55" s="578"/>
      <c r="UHA55" s="578"/>
      <c r="UHB55" s="578"/>
      <c r="UHC55" s="578"/>
      <c r="UHD55" s="578"/>
      <c r="UHE55" s="578"/>
      <c r="UHF55" s="578"/>
      <c r="UHG55" s="578"/>
      <c r="UHH55" s="578"/>
      <c r="UHI55" s="578"/>
      <c r="UHJ55" s="578"/>
      <c r="UHK55" s="578"/>
      <c r="UHL55" s="578"/>
      <c r="UHM55" s="578"/>
      <c r="UHN55" s="578"/>
      <c r="UHO55" s="578"/>
      <c r="UHP55" s="578"/>
      <c r="UHQ55" s="578"/>
      <c r="UHR55" s="578"/>
      <c r="UHS55" s="578"/>
      <c r="UHT55" s="578"/>
      <c r="UHU55" s="578"/>
      <c r="UHV55" s="578"/>
      <c r="UHW55" s="578"/>
      <c r="UHX55" s="578"/>
      <c r="UHY55" s="578"/>
      <c r="UHZ55" s="578"/>
      <c r="UIA55" s="578"/>
      <c r="UIB55" s="578"/>
      <c r="UIC55" s="578"/>
      <c r="UID55" s="578"/>
      <c r="UIE55" s="578"/>
      <c r="UIF55" s="578"/>
      <c r="UIG55" s="578"/>
      <c r="UIH55" s="578"/>
      <c r="UII55" s="578"/>
      <c r="UIJ55" s="578"/>
      <c r="UIK55" s="578"/>
      <c r="UIL55" s="578"/>
      <c r="UIM55" s="578"/>
      <c r="UIN55" s="578"/>
      <c r="UIO55" s="578"/>
      <c r="UIP55" s="578"/>
      <c r="UIQ55" s="578"/>
      <c r="UIR55" s="578"/>
      <c r="UIS55" s="578"/>
      <c r="UIT55" s="578"/>
      <c r="UIU55" s="578"/>
      <c r="UIV55" s="578"/>
      <c r="UIW55" s="578"/>
      <c r="UIX55" s="578"/>
      <c r="UIY55" s="578"/>
      <c r="UIZ55" s="578"/>
      <c r="UJA55" s="578"/>
      <c r="UJB55" s="578"/>
      <c r="UJC55" s="578"/>
      <c r="UJD55" s="578"/>
      <c r="UJE55" s="578"/>
      <c r="UJF55" s="578"/>
      <c r="UJG55" s="578"/>
      <c r="UJH55" s="578"/>
      <c r="UJI55" s="578"/>
      <c r="UJJ55" s="578"/>
      <c r="UJK55" s="578"/>
      <c r="UJL55" s="578"/>
      <c r="UJM55" s="578"/>
      <c r="UJN55" s="578"/>
      <c r="UJO55" s="578"/>
      <c r="UJP55" s="578"/>
      <c r="UJQ55" s="578"/>
      <c r="UJR55" s="578"/>
      <c r="UJS55" s="578"/>
      <c r="UJT55" s="578"/>
      <c r="UJU55" s="578"/>
      <c r="UJV55" s="578"/>
      <c r="UJW55" s="578"/>
      <c r="UJX55" s="578"/>
      <c r="UJY55" s="578"/>
      <c r="UJZ55" s="578"/>
      <c r="UKA55" s="578"/>
      <c r="UKB55" s="578"/>
      <c r="UKC55" s="578"/>
      <c r="UKD55" s="578"/>
      <c r="UKE55" s="578"/>
      <c r="UKF55" s="578"/>
      <c r="UKG55" s="578"/>
      <c r="UKH55" s="578"/>
      <c r="UKI55" s="578"/>
      <c r="UKJ55" s="578"/>
      <c r="UKK55" s="578"/>
      <c r="UKL55" s="578"/>
      <c r="UKM55" s="578"/>
      <c r="UKN55" s="578"/>
      <c r="UKO55" s="578"/>
      <c r="UKP55" s="578"/>
      <c r="UKQ55" s="578"/>
      <c r="UKR55" s="578"/>
      <c r="UKS55" s="578"/>
      <c r="UKT55" s="578"/>
      <c r="UKU55" s="578"/>
      <c r="UKV55" s="578"/>
      <c r="UKW55" s="578"/>
      <c r="UKX55" s="578"/>
      <c r="UKY55" s="578"/>
      <c r="UKZ55" s="578"/>
      <c r="ULA55" s="578"/>
      <c r="ULB55" s="578"/>
      <c r="ULC55" s="578"/>
      <c r="ULD55" s="578"/>
      <c r="ULE55" s="578"/>
      <c r="ULF55" s="578"/>
      <c r="ULG55" s="578"/>
      <c r="ULH55" s="578"/>
      <c r="ULI55" s="578"/>
      <c r="ULJ55" s="578"/>
      <c r="ULK55" s="578"/>
      <c r="ULL55" s="578"/>
      <c r="ULM55" s="578"/>
      <c r="ULN55" s="578"/>
      <c r="ULO55" s="578"/>
      <c r="ULP55" s="578"/>
      <c r="ULQ55" s="578"/>
      <c r="ULR55" s="578"/>
      <c r="ULS55" s="578"/>
      <c r="ULT55" s="578"/>
      <c r="ULU55" s="578"/>
      <c r="ULV55" s="578"/>
      <c r="ULW55" s="578"/>
      <c r="ULX55" s="578"/>
      <c r="ULY55" s="578"/>
      <c r="ULZ55" s="578"/>
      <c r="UMA55" s="578"/>
      <c r="UMB55" s="578"/>
      <c r="UMC55" s="578"/>
      <c r="UMD55" s="578"/>
      <c r="UME55" s="578"/>
      <c r="UMF55" s="578"/>
      <c r="UMG55" s="578"/>
      <c r="UMH55" s="578"/>
      <c r="UMI55" s="578"/>
      <c r="UMJ55" s="578"/>
      <c r="UMK55" s="578"/>
      <c r="UML55" s="578"/>
      <c r="UMM55" s="578"/>
      <c r="UMN55" s="578"/>
      <c r="UMO55" s="578"/>
      <c r="UMP55" s="578"/>
      <c r="UMQ55" s="578"/>
      <c r="UMR55" s="578"/>
      <c r="UMS55" s="578"/>
      <c r="UMT55" s="578"/>
      <c r="UMU55" s="578"/>
      <c r="UMV55" s="578"/>
      <c r="UMW55" s="578"/>
      <c r="UMX55" s="578"/>
      <c r="UMY55" s="578"/>
      <c r="UMZ55" s="578"/>
      <c r="UNA55" s="578"/>
      <c r="UNB55" s="578"/>
      <c r="UNC55" s="578"/>
      <c r="UND55" s="578"/>
      <c r="UNE55" s="578"/>
      <c r="UNF55" s="578"/>
      <c r="UNG55" s="578"/>
      <c r="UNH55" s="578"/>
      <c r="UNI55" s="578"/>
      <c r="UNJ55" s="578"/>
      <c r="UNK55" s="578"/>
      <c r="UNL55" s="578"/>
      <c r="UNM55" s="578"/>
      <c r="UNN55" s="578"/>
      <c r="UNO55" s="578"/>
      <c r="UNP55" s="578"/>
      <c r="UNQ55" s="578"/>
      <c r="UNR55" s="578"/>
      <c r="UNS55" s="578"/>
      <c r="UNT55" s="578"/>
      <c r="UNU55" s="578"/>
      <c r="UNV55" s="578"/>
      <c r="UNW55" s="578"/>
      <c r="UNX55" s="578"/>
      <c r="UNY55" s="578"/>
      <c r="UNZ55" s="578"/>
      <c r="UOA55" s="578"/>
      <c r="UOB55" s="578"/>
      <c r="UOC55" s="578"/>
      <c r="UOD55" s="578"/>
      <c r="UOE55" s="578"/>
      <c r="UOF55" s="578"/>
      <c r="UOG55" s="578"/>
      <c r="UOH55" s="578"/>
      <c r="UOI55" s="578"/>
      <c r="UOJ55" s="578"/>
      <c r="UOK55" s="578"/>
      <c r="UOL55" s="578"/>
      <c r="UOM55" s="578"/>
      <c r="UON55" s="578"/>
      <c r="UOO55" s="578"/>
      <c r="UOP55" s="578"/>
      <c r="UOQ55" s="578"/>
      <c r="UOR55" s="578"/>
      <c r="UOS55" s="578"/>
      <c r="UOT55" s="578"/>
      <c r="UOU55" s="578"/>
      <c r="UOV55" s="578"/>
      <c r="UOW55" s="578"/>
      <c r="UOX55" s="578"/>
      <c r="UOY55" s="578"/>
      <c r="UOZ55" s="578"/>
      <c r="UPA55" s="578"/>
      <c r="UPB55" s="578"/>
      <c r="UPC55" s="578"/>
      <c r="UPD55" s="578"/>
      <c r="UPE55" s="578"/>
      <c r="UPF55" s="578"/>
      <c r="UPG55" s="578"/>
      <c r="UPH55" s="578"/>
      <c r="UPI55" s="578"/>
      <c r="UPJ55" s="578"/>
      <c r="UPK55" s="578"/>
      <c r="UPL55" s="578"/>
      <c r="UPM55" s="578"/>
      <c r="UPN55" s="578"/>
      <c r="UPO55" s="578"/>
      <c r="UPP55" s="578"/>
      <c r="UPQ55" s="578"/>
      <c r="UPR55" s="578"/>
      <c r="UPS55" s="578"/>
      <c r="UPT55" s="578"/>
      <c r="UPU55" s="578"/>
      <c r="UPV55" s="578"/>
      <c r="UPW55" s="578"/>
      <c r="UPX55" s="578"/>
      <c r="UPY55" s="578"/>
      <c r="UPZ55" s="578"/>
      <c r="UQA55" s="578"/>
      <c r="UQB55" s="578"/>
      <c r="UQC55" s="578"/>
      <c r="UQD55" s="578"/>
      <c r="UQE55" s="578"/>
      <c r="UQF55" s="578"/>
      <c r="UQG55" s="578"/>
      <c r="UQH55" s="578"/>
      <c r="UQI55" s="578"/>
      <c r="UQJ55" s="578"/>
      <c r="UQK55" s="578"/>
      <c r="UQL55" s="578"/>
      <c r="UQM55" s="578"/>
      <c r="UQN55" s="578"/>
      <c r="UQO55" s="578"/>
      <c r="UQP55" s="578"/>
      <c r="UQQ55" s="578"/>
      <c r="UQR55" s="578"/>
      <c r="UQS55" s="578"/>
      <c r="UQT55" s="578"/>
      <c r="UQU55" s="578"/>
      <c r="UQV55" s="578"/>
      <c r="UQW55" s="578"/>
      <c r="UQX55" s="578"/>
      <c r="UQY55" s="578"/>
      <c r="UQZ55" s="578"/>
      <c r="URA55" s="578"/>
      <c r="URB55" s="578"/>
      <c r="URC55" s="578"/>
      <c r="URD55" s="578"/>
      <c r="URE55" s="578"/>
      <c r="URF55" s="578"/>
      <c r="URG55" s="578"/>
      <c r="URH55" s="578"/>
      <c r="URI55" s="578"/>
      <c r="URJ55" s="578"/>
      <c r="URK55" s="578"/>
      <c r="URL55" s="578"/>
      <c r="URM55" s="578"/>
      <c r="URN55" s="578"/>
      <c r="URO55" s="578"/>
      <c r="URP55" s="578"/>
      <c r="URQ55" s="578"/>
      <c r="URR55" s="578"/>
      <c r="URS55" s="578"/>
      <c r="URT55" s="578"/>
      <c r="URU55" s="578"/>
      <c r="URV55" s="578"/>
      <c r="URW55" s="578"/>
      <c r="URX55" s="578"/>
      <c r="URY55" s="578"/>
      <c r="URZ55" s="578"/>
      <c r="USA55" s="578"/>
      <c r="USB55" s="578"/>
      <c r="USC55" s="578"/>
      <c r="USD55" s="578"/>
      <c r="USE55" s="578"/>
      <c r="USF55" s="578"/>
      <c r="USG55" s="578"/>
      <c r="USH55" s="578"/>
      <c r="USI55" s="578"/>
      <c r="USJ55" s="578"/>
      <c r="USK55" s="578"/>
      <c r="USL55" s="578"/>
      <c r="USM55" s="578"/>
      <c r="USN55" s="578"/>
      <c r="USO55" s="578"/>
      <c r="USP55" s="578"/>
      <c r="USQ55" s="578"/>
      <c r="USR55" s="578"/>
      <c r="USS55" s="578"/>
      <c r="UST55" s="578"/>
      <c r="USU55" s="578"/>
      <c r="USV55" s="578"/>
      <c r="USW55" s="578"/>
      <c r="USX55" s="578"/>
      <c r="USY55" s="578"/>
      <c r="USZ55" s="578"/>
      <c r="UTA55" s="578"/>
      <c r="UTB55" s="578"/>
      <c r="UTC55" s="578"/>
      <c r="UTD55" s="578"/>
      <c r="UTE55" s="578"/>
      <c r="UTF55" s="578"/>
      <c r="UTG55" s="578"/>
      <c r="UTH55" s="578"/>
      <c r="UTI55" s="578"/>
      <c r="UTJ55" s="578"/>
      <c r="UTK55" s="578"/>
      <c r="UTL55" s="578"/>
      <c r="UTM55" s="578"/>
      <c r="UTN55" s="578"/>
      <c r="UTO55" s="578"/>
      <c r="UTP55" s="578"/>
      <c r="UTQ55" s="578"/>
      <c r="UTR55" s="578"/>
      <c r="UTS55" s="578"/>
      <c r="UTT55" s="578"/>
      <c r="UTU55" s="578"/>
      <c r="UTV55" s="578"/>
      <c r="UTW55" s="578"/>
      <c r="UTX55" s="578"/>
      <c r="UTY55" s="578"/>
      <c r="UTZ55" s="578"/>
      <c r="UUA55" s="578"/>
      <c r="UUB55" s="578"/>
      <c r="UUC55" s="578"/>
      <c r="UUD55" s="578"/>
      <c r="UUE55" s="578"/>
      <c r="UUF55" s="578"/>
      <c r="UUG55" s="578"/>
      <c r="UUH55" s="578"/>
      <c r="UUI55" s="578"/>
      <c r="UUJ55" s="578"/>
      <c r="UUK55" s="578"/>
      <c r="UUL55" s="578"/>
      <c r="UUM55" s="578"/>
      <c r="UUN55" s="578"/>
      <c r="UUO55" s="578"/>
      <c r="UUP55" s="578"/>
      <c r="UUQ55" s="578"/>
      <c r="UUR55" s="578"/>
      <c r="UUS55" s="578"/>
      <c r="UUT55" s="578"/>
      <c r="UUU55" s="578"/>
      <c r="UUV55" s="578"/>
      <c r="UUW55" s="578"/>
      <c r="UUX55" s="578"/>
      <c r="UUY55" s="578"/>
      <c r="UUZ55" s="578"/>
      <c r="UVA55" s="578"/>
      <c r="UVB55" s="578"/>
      <c r="UVC55" s="578"/>
      <c r="UVD55" s="578"/>
      <c r="UVE55" s="578"/>
      <c r="UVF55" s="578"/>
      <c r="UVG55" s="578"/>
      <c r="UVH55" s="578"/>
      <c r="UVI55" s="578"/>
      <c r="UVJ55" s="578"/>
      <c r="UVK55" s="578"/>
      <c r="UVL55" s="578"/>
      <c r="UVM55" s="578"/>
      <c r="UVN55" s="578"/>
      <c r="UVO55" s="578"/>
      <c r="UVP55" s="578"/>
      <c r="UVQ55" s="578"/>
      <c r="UVR55" s="578"/>
      <c r="UVS55" s="578"/>
      <c r="UVT55" s="578"/>
      <c r="UVU55" s="578"/>
      <c r="UVV55" s="578"/>
      <c r="UVW55" s="578"/>
      <c r="UVX55" s="578"/>
      <c r="UVY55" s="578"/>
      <c r="UVZ55" s="578"/>
      <c r="UWA55" s="578"/>
      <c r="UWB55" s="578"/>
      <c r="UWC55" s="578"/>
      <c r="UWD55" s="578"/>
      <c r="UWE55" s="578"/>
      <c r="UWF55" s="578"/>
      <c r="UWG55" s="578"/>
      <c r="UWH55" s="578"/>
      <c r="UWI55" s="578"/>
      <c r="UWJ55" s="578"/>
      <c r="UWK55" s="578"/>
      <c r="UWL55" s="578"/>
      <c r="UWM55" s="578"/>
      <c r="UWN55" s="578"/>
      <c r="UWO55" s="578"/>
      <c r="UWP55" s="578"/>
      <c r="UWQ55" s="578"/>
      <c r="UWR55" s="578"/>
      <c r="UWS55" s="578"/>
      <c r="UWT55" s="578"/>
      <c r="UWU55" s="578"/>
      <c r="UWV55" s="578"/>
      <c r="UWW55" s="578"/>
      <c r="UWX55" s="578"/>
      <c r="UWY55" s="578"/>
      <c r="UWZ55" s="578"/>
      <c r="UXA55" s="578"/>
      <c r="UXB55" s="578"/>
      <c r="UXC55" s="578"/>
      <c r="UXD55" s="578"/>
      <c r="UXE55" s="578"/>
      <c r="UXF55" s="578"/>
      <c r="UXG55" s="578"/>
      <c r="UXH55" s="578"/>
      <c r="UXI55" s="578"/>
      <c r="UXJ55" s="578"/>
      <c r="UXK55" s="578"/>
      <c r="UXL55" s="578"/>
      <c r="UXM55" s="578"/>
      <c r="UXN55" s="578"/>
      <c r="UXO55" s="578"/>
      <c r="UXP55" s="578"/>
      <c r="UXQ55" s="578"/>
      <c r="UXR55" s="578"/>
      <c r="UXS55" s="578"/>
      <c r="UXT55" s="578"/>
      <c r="UXU55" s="578"/>
      <c r="UXV55" s="578"/>
      <c r="UXW55" s="578"/>
      <c r="UXX55" s="578"/>
      <c r="UXY55" s="578"/>
      <c r="UXZ55" s="578"/>
      <c r="UYA55" s="578"/>
      <c r="UYB55" s="578"/>
      <c r="UYC55" s="578"/>
      <c r="UYD55" s="578"/>
      <c r="UYE55" s="578"/>
      <c r="UYF55" s="578"/>
      <c r="UYG55" s="578"/>
      <c r="UYH55" s="578"/>
      <c r="UYI55" s="578"/>
      <c r="UYJ55" s="578"/>
      <c r="UYK55" s="578"/>
      <c r="UYL55" s="578"/>
      <c r="UYM55" s="578"/>
      <c r="UYN55" s="578"/>
      <c r="UYO55" s="578"/>
      <c r="UYP55" s="578"/>
      <c r="UYQ55" s="578"/>
      <c r="UYR55" s="578"/>
      <c r="UYS55" s="578"/>
      <c r="UYT55" s="578"/>
      <c r="UYU55" s="578"/>
      <c r="UYV55" s="578"/>
      <c r="UYW55" s="578"/>
      <c r="UYX55" s="578"/>
      <c r="UYY55" s="578"/>
      <c r="UYZ55" s="578"/>
      <c r="UZA55" s="578"/>
      <c r="UZB55" s="578"/>
      <c r="UZC55" s="578"/>
      <c r="UZD55" s="578"/>
      <c r="UZE55" s="578"/>
      <c r="UZF55" s="578"/>
      <c r="UZG55" s="578"/>
      <c r="UZH55" s="578"/>
      <c r="UZI55" s="578"/>
      <c r="UZJ55" s="578"/>
      <c r="UZK55" s="578"/>
      <c r="UZL55" s="578"/>
      <c r="UZM55" s="578"/>
      <c r="UZN55" s="578"/>
      <c r="UZO55" s="578"/>
      <c r="UZP55" s="578"/>
      <c r="UZQ55" s="578"/>
      <c r="UZR55" s="578"/>
      <c r="UZS55" s="578"/>
      <c r="UZT55" s="578"/>
      <c r="UZU55" s="578"/>
      <c r="UZV55" s="578"/>
      <c r="UZW55" s="578"/>
      <c r="UZX55" s="578"/>
      <c r="UZY55" s="578"/>
      <c r="UZZ55" s="578"/>
      <c r="VAA55" s="578"/>
      <c r="VAB55" s="578"/>
      <c r="VAC55" s="578"/>
      <c r="VAD55" s="578"/>
      <c r="VAE55" s="578"/>
      <c r="VAF55" s="578"/>
      <c r="VAG55" s="578"/>
      <c r="VAH55" s="578"/>
      <c r="VAI55" s="578"/>
      <c r="VAJ55" s="578"/>
      <c r="VAK55" s="578"/>
      <c r="VAL55" s="578"/>
      <c r="VAM55" s="578"/>
      <c r="VAN55" s="578"/>
      <c r="VAO55" s="578"/>
      <c r="VAP55" s="578"/>
      <c r="VAQ55" s="578"/>
      <c r="VAR55" s="578"/>
      <c r="VAS55" s="578"/>
      <c r="VAT55" s="578"/>
      <c r="VAU55" s="578"/>
      <c r="VAV55" s="578"/>
      <c r="VAW55" s="578"/>
      <c r="VAX55" s="578"/>
      <c r="VAY55" s="578"/>
      <c r="VAZ55" s="578"/>
      <c r="VBA55" s="578"/>
      <c r="VBB55" s="578"/>
      <c r="VBC55" s="578"/>
      <c r="VBD55" s="578"/>
      <c r="VBE55" s="578"/>
      <c r="VBF55" s="578"/>
      <c r="VBG55" s="578"/>
      <c r="VBH55" s="578"/>
      <c r="VBI55" s="578"/>
      <c r="VBJ55" s="578"/>
      <c r="VBK55" s="578"/>
      <c r="VBL55" s="578"/>
      <c r="VBM55" s="578"/>
      <c r="VBN55" s="578"/>
      <c r="VBO55" s="578"/>
      <c r="VBP55" s="578"/>
      <c r="VBQ55" s="578"/>
      <c r="VBR55" s="578"/>
      <c r="VBS55" s="578"/>
      <c r="VBT55" s="578"/>
      <c r="VBU55" s="578"/>
      <c r="VBV55" s="578"/>
      <c r="VBW55" s="578"/>
      <c r="VBX55" s="578"/>
      <c r="VBY55" s="578"/>
      <c r="VBZ55" s="578"/>
      <c r="VCA55" s="578"/>
      <c r="VCB55" s="578"/>
      <c r="VCC55" s="578"/>
      <c r="VCD55" s="578"/>
      <c r="VCE55" s="578"/>
      <c r="VCF55" s="578"/>
      <c r="VCG55" s="578"/>
      <c r="VCH55" s="578"/>
      <c r="VCI55" s="578"/>
      <c r="VCJ55" s="578"/>
      <c r="VCK55" s="578"/>
      <c r="VCL55" s="578"/>
      <c r="VCM55" s="578"/>
      <c r="VCN55" s="578"/>
      <c r="VCO55" s="578"/>
      <c r="VCP55" s="578"/>
      <c r="VCQ55" s="578"/>
      <c r="VCR55" s="578"/>
      <c r="VCS55" s="578"/>
      <c r="VCT55" s="578"/>
      <c r="VCU55" s="578"/>
      <c r="VCV55" s="578"/>
      <c r="VCW55" s="578"/>
      <c r="VCX55" s="578"/>
      <c r="VCY55" s="578"/>
      <c r="VCZ55" s="578"/>
      <c r="VDA55" s="578"/>
      <c r="VDB55" s="578"/>
      <c r="VDC55" s="578"/>
      <c r="VDD55" s="578"/>
      <c r="VDE55" s="578"/>
      <c r="VDF55" s="578"/>
      <c r="VDG55" s="578"/>
      <c r="VDH55" s="578"/>
      <c r="VDI55" s="578"/>
      <c r="VDJ55" s="578"/>
      <c r="VDK55" s="578"/>
      <c r="VDL55" s="578"/>
      <c r="VDM55" s="578"/>
      <c r="VDN55" s="578"/>
      <c r="VDO55" s="578"/>
      <c r="VDP55" s="578"/>
      <c r="VDQ55" s="578"/>
      <c r="VDR55" s="578"/>
      <c r="VDS55" s="578"/>
      <c r="VDT55" s="578"/>
      <c r="VDU55" s="578"/>
      <c r="VDV55" s="578"/>
      <c r="VDW55" s="578"/>
      <c r="VDX55" s="578"/>
      <c r="VDY55" s="578"/>
      <c r="VDZ55" s="578"/>
      <c r="VEA55" s="578"/>
      <c r="VEB55" s="578"/>
      <c r="VEC55" s="578"/>
      <c r="VED55" s="578"/>
      <c r="VEE55" s="578"/>
      <c r="VEF55" s="578"/>
      <c r="VEG55" s="578"/>
      <c r="VEH55" s="578"/>
      <c r="VEI55" s="578"/>
      <c r="VEJ55" s="578"/>
      <c r="VEK55" s="578"/>
      <c r="VEL55" s="578"/>
      <c r="VEM55" s="578"/>
      <c r="VEN55" s="578"/>
      <c r="VEO55" s="578"/>
      <c r="VEP55" s="578"/>
      <c r="VEQ55" s="578"/>
      <c r="VER55" s="578"/>
      <c r="VES55" s="578"/>
      <c r="VET55" s="578"/>
      <c r="VEU55" s="578"/>
      <c r="VEV55" s="578"/>
      <c r="VEW55" s="578"/>
      <c r="VEX55" s="578"/>
      <c r="VEY55" s="578"/>
      <c r="VEZ55" s="578"/>
      <c r="VFA55" s="578"/>
      <c r="VFB55" s="578"/>
      <c r="VFC55" s="578"/>
      <c r="VFD55" s="578"/>
      <c r="VFE55" s="578"/>
      <c r="VFF55" s="578"/>
      <c r="VFG55" s="578"/>
      <c r="VFH55" s="578"/>
      <c r="VFI55" s="578"/>
      <c r="VFJ55" s="578"/>
      <c r="VFK55" s="578"/>
      <c r="VFL55" s="578"/>
      <c r="VFM55" s="578"/>
      <c r="VFN55" s="578"/>
      <c r="VFO55" s="578"/>
      <c r="VFP55" s="578"/>
      <c r="VFQ55" s="578"/>
      <c r="VFR55" s="578"/>
      <c r="VFS55" s="578"/>
      <c r="VFT55" s="578"/>
      <c r="VFU55" s="578"/>
      <c r="VFV55" s="578"/>
      <c r="VFW55" s="578"/>
      <c r="VFX55" s="578"/>
      <c r="VFY55" s="578"/>
      <c r="VFZ55" s="578"/>
      <c r="VGA55" s="578"/>
      <c r="VGB55" s="578"/>
      <c r="VGC55" s="578"/>
      <c r="VGD55" s="578"/>
      <c r="VGE55" s="578"/>
      <c r="VGF55" s="578"/>
      <c r="VGG55" s="578"/>
      <c r="VGH55" s="578"/>
      <c r="VGI55" s="578"/>
      <c r="VGJ55" s="578"/>
      <c r="VGK55" s="578"/>
      <c r="VGL55" s="578"/>
      <c r="VGM55" s="578"/>
      <c r="VGN55" s="578"/>
      <c r="VGO55" s="578"/>
      <c r="VGP55" s="578"/>
      <c r="VGQ55" s="578"/>
      <c r="VGR55" s="578"/>
      <c r="VGS55" s="578"/>
      <c r="VGT55" s="578"/>
      <c r="VGU55" s="578"/>
      <c r="VGV55" s="578"/>
      <c r="VGW55" s="578"/>
      <c r="VGX55" s="578"/>
      <c r="VGY55" s="578"/>
      <c r="VGZ55" s="578"/>
      <c r="VHA55" s="578"/>
      <c r="VHB55" s="578"/>
      <c r="VHC55" s="578"/>
      <c r="VHD55" s="578"/>
      <c r="VHE55" s="578"/>
      <c r="VHF55" s="578"/>
      <c r="VHG55" s="578"/>
      <c r="VHH55" s="578"/>
      <c r="VHI55" s="578"/>
      <c r="VHJ55" s="578"/>
      <c r="VHK55" s="578"/>
      <c r="VHL55" s="578"/>
      <c r="VHM55" s="578"/>
      <c r="VHN55" s="578"/>
      <c r="VHO55" s="578"/>
      <c r="VHP55" s="578"/>
      <c r="VHQ55" s="578"/>
      <c r="VHR55" s="578"/>
      <c r="VHS55" s="578"/>
      <c r="VHT55" s="578"/>
      <c r="VHU55" s="578"/>
      <c r="VHV55" s="578"/>
      <c r="VHW55" s="578"/>
      <c r="VHX55" s="578"/>
      <c r="VHY55" s="578"/>
      <c r="VHZ55" s="578"/>
      <c r="VIA55" s="578"/>
      <c r="VIB55" s="578"/>
      <c r="VIC55" s="578"/>
      <c r="VID55" s="578"/>
      <c r="VIE55" s="578"/>
      <c r="VIF55" s="578"/>
      <c r="VIG55" s="578"/>
      <c r="VIH55" s="578"/>
      <c r="VII55" s="578"/>
      <c r="VIJ55" s="578"/>
      <c r="VIK55" s="578"/>
      <c r="VIL55" s="578"/>
      <c r="VIM55" s="578"/>
      <c r="VIN55" s="578"/>
      <c r="VIO55" s="578"/>
      <c r="VIP55" s="578"/>
      <c r="VIQ55" s="578"/>
      <c r="VIR55" s="578"/>
      <c r="VIS55" s="578"/>
      <c r="VIT55" s="578"/>
      <c r="VIU55" s="578"/>
      <c r="VIV55" s="578"/>
      <c r="VIW55" s="578"/>
      <c r="VIX55" s="578"/>
      <c r="VIY55" s="578"/>
      <c r="VIZ55" s="578"/>
      <c r="VJA55" s="578"/>
      <c r="VJB55" s="578"/>
      <c r="VJC55" s="578"/>
      <c r="VJD55" s="578"/>
      <c r="VJE55" s="578"/>
      <c r="VJF55" s="578"/>
      <c r="VJG55" s="578"/>
      <c r="VJH55" s="578"/>
      <c r="VJI55" s="578"/>
      <c r="VJJ55" s="578"/>
      <c r="VJK55" s="578"/>
      <c r="VJL55" s="578"/>
      <c r="VJM55" s="578"/>
      <c r="VJN55" s="578"/>
      <c r="VJO55" s="578"/>
      <c r="VJP55" s="578"/>
      <c r="VJQ55" s="578"/>
      <c r="VJR55" s="578"/>
      <c r="VJS55" s="578"/>
      <c r="VJT55" s="578"/>
      <c r="VJU55" s="578"/>
      <c r="VJV55" s="578"/>
      <c r="VJW55" s="578"/>
      <c r="VJX55" s="578"/>
      <c r="VJY55" s="578"/>
      <c r="VJZ55" s="578"/>
      <c r="VKA55" s="578"/>
      <c r="VKB55" s="578"/>
      <c r="VKC55" s="578"/>
      <c r="VKD55" s="578"/>
      <c r="VKE55" s="578"/>
      <c r="VKF55" s="578"/>
      <c r="VKG55" s="578"/>
      <c r="VKH55" s="578"/>
      <c r="VKI55" s="578"/>
      <c r="VKJ55" s="578"/>
      <c r="VKK55" s="578"/>
      <c r="VKL55" s="578"/>
      <c r="VKM55" s="578"/>
      <c r="VKN55" s="578"/>
      <c r="VKO55" s="578"/>
      <c r="VKP55" s="578"/>
      <c r="VKQ55" s="578"/>
      <c r="VKR55" s="578"/>
      <c r="VKS55" s="578"/>
      <c r="VKT55" s="578"/>
      <c r="VKU55" s="578"/>
      <c r="VKV55" s="578"/>
      <c r="VKW55" s="578"/>
      <c r="VKX55" s="578"/>
      <c r="VKY55" s="578"/>
      <c r="VKZ55" s="578"/>
      <c r="VLA55" s="578"/>
      <c r="VLB55" s="578"/>
      <c r="VLC55" s="578"/>
      <c r="VLD55" s="578"/>
      <c r="VLE55" s="578"/>
      <c r="VLF55" s="578"/>
      <c r="VLG55" s="578"/>
      <c r="VLH55" s="578"/>
      <c r="VLI55" s="578"/>
      <c r="VLJ55" s="578"/>
      <c r="VLK55" s="578"/>
      <c r="VLL55" s="578"/>
      <c r="VLM55" s="578"/>
      <c r="VLN55" s="578"/>
      <c r="VLO55" s="578"/>
      <c r="VLP55" s="578"/>
      <c r="VLQ55" s="578"/>
      <c r="VLR55" s="578"/>
      <c r="VLS55" s="578"/>
      <c r="VLT55" s="578"/>
      <c r="VLU55" s="578"/>
      <c r="VLV55" s="578"/>
      <c r="VLW55" s="578"/>
      <c r="VLX55" s="578"/>
      <c r="VLY55" s="578"/>
      <c r="VLZ55" s="578"/>
      <c r="VMA55" s="578"/>
      <c r="VMB55" s="578"/>
      <c r="VMC55" s="578"/>
      <c r="VMD55" s="578"/>
      <c r="VME55" s="578"/>
      <c r="VMF55" s="578"/>
      <c r="VMG55" s="578"/>
      <c r="VMH55" s="578"/>
      <c r="VMI55" s="578"/>
      <c r="VMJ55" s="578"/>
      <c r="VMK55" s="578"/>
      <c r="VML55" s="578"/>
      <c r="VMM55" s="578"/>
      <c r="VMN55" s="578"/>
      <c r="VMO55" s="578"/>
      <c r="VMP55" s="578"/>
      <c r="VMQ55" s="578"/>
      <c r="VMR55" s="578"/>
      <c r="VMS55" s="578"/>
      <c r="VMT55" s="578"/>
      <c r="VMU55" s="578"/>
      <c r="VMV55" s="578"/>
      <c r="VMW55" s="578"/>
      <c r="VMX55" s="578"/>
      <c r="VMY55" s="578"/>
      <c r="VMZ55" s="578"/>
      <c r="VNA55" s="578"/>
      <c r="VNB55" s="578"/>
      <c r="VNC55" s="578"/>
      <c r="VND55" s="578"/>
      <c r="VNE55" s="578"/>
      <c r="VNF55" s="578"/>
      <c r="VNG55" s="578"/>
      <c r="VNH55" s="578"/>
      <c r="VNI55" s="578"/>
      <c r="VNJ55" s="578"/>
      <c r="VNK55" s="578"/>
      <c r="VNL55" s="578"/>
      <c r="VNM55" s="578"/>
      <c r="VNN55" s="578"/>
      <c r="VNO55" s="578"/>
      <c r="VNP55" s="578"/>
      <c r="VNQ55" s="578"/>
      <c r="VNR55" s="578"/>
      <c r="VNS55" s="578"/>
      <c r="VNT55" s="578"/>
      <c r="VNU55" s="578"/>
      <c r="VNV55" s="578"/>
      <c r="VNW55" s="578"/>
      <c r="VNX55" s="578"/>
      <c r="VNY55" s="578"/>
      <c r="VNZ55" s="578"/>
      <c r="VOA55" s="578"/>
      <c r="VOB55" s="578"/>
      <c r="VOC55" s="578"/>
      <c r="VOD55" s="578"/>
      <c r="VOE55" s="578"/>
      <c r="VOF55" s="578"/>
      <c r="VOG55" s="578"/>
      <c r="VOH55" s="578"/>
      <c r="VOI55" s="578"/>
      <c r="VOJ55" s="578"/>
      <c r="VOK55" s="578"/>
      <c r="VOL55" s="578"/>
      <c r="VOM55" s="578"/>
      <c r="VON55" s="578"/>
      <c r="VOO55" s="578"/>
      <c r="VOP55" s="578"/>
      <c r="VOQ55" s="578"/>
      <c r="VOR55" s="578"/>
      <c r="VOS55" s="578"/>
      <c r="VOT55" s="578"/>
      <c r="VOU55" s="578"/>
      <c r="VOV55" s="578"/>
      <c r="VOW55" s="578"/>
      <c r="VOX55" s="578"/>
      <c r="VOY55" s="578"/>
      <c r="VOZ55" s="578"/>
      <c r="VPA55" s="578"/>
      <c r="VPB55" s="578"/>
      <c r="VPC55" s="578"/>
      <c r="VPD55" s="578"/>
      <c r="VPE55" s="578"/>
      <c r="VPF55" s="578"/>
      <c r="VPG55" s="578"/>
      <c r="VPH55" s="578"/>
      <c r="VPI55" s="578"/>
      <c r="VPJ55" s="578"/>
      <c r="VPK55" s="578"/>
      <c r="VPL55" s="578"/>
      <c r="VPM55" s="578"/>
      <c r="VPN55" s="578"/>
      <c r="VPO55" s="578"/>
      <c r="VPP55" s="578"/>
      <c r="VPQ55" s="578"/>
      <c r="VPR55" s="578"/>
      <c r="VPS55" s="578"/>
      <c r="VPT55" s="578"/>
      <c r="VPU55" s="578"/>
      <c r="VPV55" s="578"/>
      <c r="VPW55" s="578"/>
      <c r="VPX55" s="578"/>
      <c r="VPY55" s="578"/>
      <c r="VPZ55" s="578"/>
      <c r="VQA55" s="578"/>
      <c r="VQB55" s="578"/>
      <c r="VQC55" s="578"/>
      <c r="VQD55" s="578"/>
      <c r="VQE55" s="578"/>
      <c r="VQF55" s="578"/>
      <c r="VQG55" s="578"/>
      <c r="VQH55" s="578"/>
      <c r="VQI55" s="578"/>
      <c r="VQJ55" s="578"/>
      <c r="VQK55" s="578"/>
      <c r="VQL55" s="578"/>
      <c r="VQM55" s="578"/>
      <c r="VQN55" s="578"/>
      <c r="VQO55" s="578"/>
      <c r="VQP55" s="578"/>
      <c r="VQQ55" s="578"/>
      <c r="VQR55" s="578"/>
      <c r="VQS55" s="578"/>
      <c r="VQT55" s="578"/>
      <c r="VQU55" s="578"/>
      <c r="VQV55" s="578"/>
      <c r="VQW55" s="578"/>
      <c r="VQX55" s="578"/>
      <c r="VQY55" s="578"/>
      <c r="VQZ55" s="578"/>
      <c r="VRA55" s="578"/>
      <c r="VRB55" s="578"/>
      <c r="VRC55" s="578"/>
      <c r="VRD55" s="578"/>
      <c r="VRE55" s="578"/>
      <c r="VRF55" s="578"/>
      <c r="VRG55" s="578"/>
      <c r="VRH55" s="578"/>
      <c r="VRI55" s="578"/>
      <c r="VRJ55" s="578"/>
      <c r="VRK55" s="578"/>
      <c r="VRL55" s="578"/>
      <c r="VRM55" s="578"/>
      <c r="VRN55" s="578"/>
      <c r="VRO55" s="578"/>
      <c r="VRP55" s="578"/>
      <c r="VRQ55" s="578"/>
      <c r="VRR55" s="578"/>
      <c r="VRS55" s="578"/>
      <c r="VRT55" s="578"/>
      <c r="VRU55" s="578"/>
      <c r="VRV55" s="578"/>
      <c r="VRW55" s="578"/>
      <c r="VRX55" s="578"/>
      <c r="VRY55" s="578"/>
      <c r="VRZ55" s="578"/>
      <c r="VSA55" s="578"/>
      <c r="VSB55" s="578"/>
      <c r="VSC55" s="578"/>
      <c r="VSD55" s="578"/>
      <c r="VSE55" s="578"/>
      <c r="VSF55" s="578"/>
      <c r="VSG55" s="578"/>
      <c r="VSH55" s="578"/>
      <c r="VSI55" s="578"/>
      <c r="VSJ55" s="578"/>
      <c r="VSK55" s="578"/>
      <c r="VSL55" s="578"/>
      <c r="VSM55" s="578"/>
      <c r="VSN55" s="578"/>
      <c r="VSO55" s="578"/>
      <c r="VSP55" s="578"/>
      <c r="VSQ55" s="578"/>
      <c r="VSR55" s="578"/>
      <c r="VSS55" s="578"/>
      <c r="VST55" s="578"/>
      <c r="VSU55" s="578"/>
      <c r="VSV55" s="578"/>
      <c r="VSW55" s="578"/>
      <c r="VSX55" s="578"/>
      <c r="VSY55" s="578"/>
      <c r="VSZ55" s="578"/>
      <c r="VTA55" s="578"/>
      <c r="VTB55" s="578"/>
      <c r="VTC55" s="578"/>
      <c r="VTD55" s="578"/>
      <c r="VTE55" s="578"/>
      <c r="VTF55" s="578"/>
      <c r="VTG55" s="578"/>
      <c r="VTH55" s="578"/>
      <c r="VTI55" s="578"/>
      <c r="VTJ55" s="578"/>
      <c r="VTK55" s="578"/>
      <c r="VTL55" s="578"/>
      <c r="VTM55" s="578"/>
      <c r="VTN55" s="578"/>
      <c r="VTO55" s="578"/>
      <c r="VTP55" s="578"/>
      <c r="VTQ55" s="578"/>
      <c r="VTR55" s="578"/>
      <c r="VTS55" s="578"/>
      <c r="VTT55" s="578"/>
      <c r="VTU55" s="578"/>
      <c r="VTV55" s="578"/>
      <c r="VTW55" s="578"/>
      <c r="VTX55" s="578"/>
      <c r="VTY55" s="578"/>
      <c r="VTZ55" s="578"/>
      <c r="VUA55" s="578"/>
      <c r="VUB55" s="578"/>
      <c r="VUC55" s="578"/>
      <c r="VUD55" s="578"/>
      <c r="VUE55" s="578"/>
      <c r="VUF55" s="578"/>
      <c r="VUG55" s="578"/>
      <c r="VUH55" s="578"/>
      <c r="VUI55" s="578"/>
      <c r="VUJ55" s="578"/>
      <c r="VUK55" s="578"/>
      <c r="VUL55" s="578"/>
      <c r="VUM55" s="578"/>
      <c r="VUN55" s="578"/>
      <c r="VUO55" s="578"/>
      <c r="VUP55" s="578"/>
      <c r="VUQ55" s="578"/>
      <c r="VUR55" s="578"/>
      <c r="VUS55" s="578"/>
      <c r="VUT55" s="578"/>
      <c r="VUU55" s="578"/>
      <c r="VUV55" s="578"/>
      <c r="VUW55" s="578"/>
      <c r="VUX55" s="578"/>
      <c r="VUY55" s="578"/>
      <c r="VUZ55" s="578"/>
      <c r="VVA55" s="578"/>
      <c r="VVB55" s="578"/>
      <c r="VVC55" s="578"/>
      <c r="VVD55" s="578"/>
      <c r="VVE55" s="578"/>
      <c r="VVF55" s="578"/>
      <c r="VVG55" s="578"/>
      <c r="VVH55" s="578"/>
      <c r="VVI55" s="578"/>
      <c r="VVJ55" s="578"/>
      <c r="VVK55" s="578"/>
      <c r="VVL55" s="578"/>
      <c r="VVM55" s="578"/>
      <c r="VVN55" s="578"/>
      <c r="VVO55" s="578"/>
      <c r="VVP55" s="578"/>
      <c r="VVQ55" s="578"/>
      <c r="VVR55" s="578"/>
      <c r="VVS55" s="578"/>
      <c r="VVT55" s="578"/>
      <c r="VVU55" s="578"/>
      <c r="VVV55" s="578"/>
      <c r="VVW55" s="578"/>
      <c r="VVX55" s="578"/>
      <c r="VVY55" s="578"/>
      <c r="VVZ55" s="578"/>
      <c r="VWA55" s="578"/>
      <c r="VWB55" s="578"/>
      <c r="VWC55" s="578"/>
      <c r="VWD55" s="578"/>
      <c r="VWE55" s="578"/>
      <c r="VWF55" s="578"/>
      <c r="VWG55" s="578"/>
      <c r="VWH55" s="578"/>
      <c r="VWI55" s="578"/>
      <c r="VWJ55" s="578"/>
      <c r="VWK55" s="578"/>
      <c r="VWL55" s="578"/>
      <c r="VWM55" s="578"/>
      <c r="VWN55" s="578"/>
      <c r="VWO55" s="578"/>
      <c r="VWP55" s="578"/>
      <c r="VWQ55" s="578"/>
      <c r="VWR55" s="578"/>
      <c r="VWS55" s="578"/>
      <c r="VWT55" s="578"/>
      <c r="VWU55" s="578"/>
      <c r="VWV55" s="578"/>
      <c r="VWW55" s="578"/>
      <c r="VWX55" s="578"/>
      <c r="VWY55" s="578"/>
      <c r="VWZ55" s="578"/>
      <c r="VXA55" s="578"/>
      <c r="VXB55" s="578"/>
      <c r="VXC55" s="578"/>
      <c r="VXD55" s="578"/>
      <c r="VXE55" s="578"/>
      <c r="VXF55" s="578"/>
      <c r="VXG55" s="578"/>
      <c r="VXH55" s="578"/>
      <c r="VXI55" s="578"/>
      <c r="VXJ55" s="578"/>
      <c r="VXK55" s="578"/>
      <c r="VXL55" s="578"/>
      <c r="VXM55" s="578"/>
      <c r="VXN55" s="578"/>
      <c r="VXO55" s="578"/>
      <c r="VXP55" s="578"/>
      <c r="VXQ55" s="578"/>
      <c r="VXR55" s="578"/>
      <c r="VXS55" s="578"/>
      <c r="VXT55" s="578"/>
      <c r="VXU55" s="578"/>
      <c r="VXV55" s="578"/>
      <c r="VXW55" s="578"/>
      <c r="VXX55" s="578"/>
      <c r="VXY55" s="578"/>
      <c r="VXZ55" s="578"/>
      <c r="VYA55" s="578"/>
      <c r="VYB55" s="578"/>
      <c r="VYC55" s="578"/>
      <c r="VYD55" s="578"/>
      <c r="VYE55" s="578"/>
      <c r="VYF55" s="578"/>
      <c r="VYG55" s="578"/>
      <c r="VYH55" s="578"/>
      <c r="VYI55" s="578"/>
      <c r="VYJ55" s="578"/>
      <c r="VYK55" s="578"/>
      <c r="VYL55" s="578"/>
      <c r="VYM55" s="578"/>
      <c r="VYN55" s="578"/>
      <c r="VYO55" s="578"/>
      <c r="VYP55" s="578"/>
      <c r="VYQ55" s="578"/>
      <c r="VYR55" s="578"/>
      <c r="VYS55" s="578"/>
      <c r="VYT55" s="578"/>
      <c r="VYU55" s="578"/>
      <c r="VYV55" s="578"/>
      <c r="VYW55" s="578"/>
      <c r="VYX55" s="578"/>
      <c r="VYY55" s="578"/>
      <c r="VYZ55" s="578"/>
      <c r="VZA55" s="578"/>
      <c r="VZB55" s="578"/>
      <c r="VZC55" s="578"/>
      <c r="VZD55" s="578"/>
      <c r="VZE55" s="578"/>
      <c r="VZF55" s="578"/>
      <c r="VZG55" s="578"/>
      <c r="VZH55" s="578"/>
      <c r="VZI55" s="578"/>
      <c r="VZJ55" s="578"/>
      <c r="VZK55" s="578"/>
      <c r="VZL55" s="578"/>
      <c r="VZM55" s="578"/>
      <c r="VZN55" s="578"/>
      <c r="VZO55" s="578"/>
      <c r="VZP55" s="578"/>
      <c r="VZQ55" s="578"/>
      <c r="VZR55" s="578"/>
      <c r="VZS55" s="578"/>
      <c r="VZT55" s="578"/>
      <c r="VZU55" s="578"/>
      <c r="VZV55" s="578"/>
      <c r="VZW55" s="578"/>
      <c r="VZX55" s="578"/>
      <c r="VZY55" s="578"/>
      <c r="VZZ55" s="578"/>
      <c r="WAA55" s="578"/>
      <c r="WAB55" s="578"/>
      <c r="WAC55" s="578"/>
      <c r="WAD55" s="578"/>
      <c r="WAE55" s="578"/>
      <c r="WAF55" s="578"/>
      <c r="WAG55" s="578"/>
      <c r="WAH55" s="578"/>
      <c r="WAI55" s="578"/>
      <c r="WAJ55" s="578"/>
      <c r="WAK55" s="578"/>
      <c r="WAL55" s="578"/>
      <c r="WAM55" s="578"/>
      <c r="WAN55" s="578"/>
      <c r="WAO55" s="578"/>
      <c r="WAP55" s="578"/>
      <c r="WAQ55" s="578"/>
      <c r="WAR55" s="578"/>
      <c r="WAS55" s="578"/>
      <c r="WAT55" s="578"/>
      <c r="WAU55" s="578"/>
      <c r="WAV55" s="578"/>
      <c r="WAW55" s="578"/>
      <c r="WAX55" s="578"/>
      <c r="WAY55" s="578"/>
      <c r="WAZ55" s="578"/>
      <c r="WBA55" s="578"/>
      <c r="WBB55" s="578"/>
      <c r="WBC55" s="578"/>
      <c r="WBD55" s="578"/>
      <c r="WBE55" s="578"/>
      <c r="WBF55" s="578"/>
      <c r="WBG55" s="578"/>
      <c r="WBH55" s="578"/>
      <c r="WBI55" s="578"/>
      <c r="WBJ55" s="578"/>
      <c r="WBK55" s="578"/>
      <c r="WBL55" s="578"/>
      <c r="WBM55" s="578"/>
      <c r="WBN55" s="578"/>
      <c r="WBO55" s="578"/>
      <c r="WBP55" s="578"/>
      <c r="WBQ55" s="578"/>
      <c r="WBR55" s="578"/>
      <c r="WBS55" s="578"/>
      <c r="WBT55" s="578"/>
      <c r="WBU55" s="578"/>
      <c r="WBV55" s="578"/>
      <c r="WBW55" s="578"/>
      <c r="WBX55" s="578"/>
      <c r="WBY55" s="578"/>
      <c r="WBZ55" s="578"/>
      <c r="WCA55" s="578"/>
      <c r="WCB55" s="578"/>
      <c r="WCC55" s="578"/>
      <c r="WCD55" s="578"/>
      <c r="WCE55" s="578"/>
      <c r="WCF55" s="578"/>
      <c r="WCG55" s="578"/>
      <c r="WCH55" s="578"/>
      <c r="WCI55" s="578"/>
      <c r="WCJ55" s="578"/>
      <c r="WCK55" s="578"/>
      <c r="WCL55" s="578"/>
      <c r="WCM55" s="578"/>
      <c r="WCN55" s="578"/>
      <c r="WCO55" s="578"/>
      <c r="WCP55" s="578"/>
      <c r="WCQ55" s="578"/>
      <c r="WCR55" s="578"/>
      <c r="WCS55" s="578"/>
      <c r="WCT55" s="578"/>
      <c r="WCU55" s="578"/>
      <c r="WCV55" s="578"/>
      <c r="WCW55" s="578"/>
      <c r="WCX55" s="578"/>
      <c r="WCY55" s="578"/>
      <c r="WCZ55" s="578"/>
      <c r="WDA55" s="578"/>
      <c r="WDB55" s="578"/>
      <c r="WDC55" s="578"/>
      <c r="WDD55" s="578"/>
      <c r="WDE55" s="578"/>
      <c r="WDF55" s="578"/>
      <c r="WDG55" s="578"/>
      <c r="WDH55" s="578"/>
      <c r="WDI55" s="578"/>
      <c r="WDJ55" s="578"/>
      <c r="WDK55" s="578"/>
      <c r="WDL55" s="578"/>
      <c r="WDM55" s="578"/>
      <c r="WDN55" s="578"/>
      <c r="WDO55" s="578"/>
      <c r="WDP55" s="578"/>
      <c r="WDQ55" s="578"/>
      <c r="WDR55" s="578"/>
      <c r="WDS55" s="578"/>
      <c r="WDT55" s="578"/>
      <c r="WDU55" s="578"/>
      <c r="WDV55" s="578"/>
      <c r="WDW55" s="578"/>
      <c r="WDX55" s="578"/>
      <c r="WDY55" s="578"/>
      <c r="WDZ55" s="578"/>
      <c r="WEA55" s="578"/>
      <c r="WEB55" s="578"/>
      <c r="WEC55" s="578"/>
      <c r="WED55" s="578"/>
      <c r="WEE55" s="578"/>
      <c r="WEF55" s="578"/>
      <c r="WEG55" s="578"/>
      <c r="WEH55" s="578"/>
      <c r="WEI55" s="578"/>
      <c r="WEJ55" s="578"/>
      <c r="WEK55" s="578"/>
      <c r="WEL55" s="578"/>
      <c r="WEM55" s="578"/>
      <c r="WEN55" s="578"/>
      <c r="WEO55" s="578"/>
      <c r="WEP55" s="578"/>
      <c r="WEQ55" s="578"/>
      <c r="WER55" s="578"/>
      <c r="WES55" s="578"/>
      <c r="WET55" s="578"/>
      <c r="WEU55" s="578"/>
      <c r="WEV55" s="578"/>
      <c r="WEW55" s="578"/>
      <c r="WEX55" s="578"/>
      <c r="WEY55" s="578"/>
      <c r="WEZ55" s="578"/>
      <c r="WFA55" s="578"/>
      <c r="WFB55" s="578"/>
      <c r="WFC55" s="578"/>
      <c r="WFD55" s="578"/>
      <c r="WFE55" s="578"/>
      <c r="WFF55" s="578"/>
      <c r="WFG55" s="578"/>
      <c r="WFH55" s="578"/>
      <c r="WFI55" s="578"/>
      <c r="WFJ55" s="578"/>
      <c r="WFK55" s="578"/>
      <c r="WFL55" s="578"/>
      <c r="WFM55" s="578"/>
      <c r="WFN55" s="578"/>
      <c r="WFO55" s="578"/>
      <c r="WFP55" s="578"/>
      <c r="WFQ55" s="578"/>
      <c r="WFR55" s="578"/>
      <c r="WFS55" s="578"/>
      <c r="WFT55" s="578"/>
      <c r="WFU55" s="578"/>
      <c r="WFV55" s="578"/>
      <c r="WFW55" s="578"/>
      <c r="WFX55" s="578"/>
      <c r="WFY55" s="578"/>
      <c r="WFZ55" s="578"/>
      <c r="WGA55" s="578"/>
      <c r="WGB55" s="578"/>
      <c r="WGC55" s="578"/>
      <c r="WGD55" s="578"/>
      <c r="WGE55" s="578"/>
      <c r="WGF55" s="578"/>
      <c r="WGG55" s="578"/>
      <c r="WGH55" s="578"/>
      <c r="WGI55" s="578"/>
      <c r="WGJ55" s="578"/>
      <c r="WGK55" s="578"/>
      <c r="WGL55" s="578"/>
      <c r="WGM55" s="578"/>
      <c r="WGN55" s="578"/>
      <c r="WGO55" s="578"/>
      <c r="WGP55" s="578"/>
      <c r="WGQ55" s="578"/>
      <c r="WGR55" s="578"/>
      <c r="WGS55" s="578"/>
      <c r="WGT55" s="578"/>
      <c r="WGU55" s="578"/>
      <c r="WGV55" s="578"/>
      <c r="WGW55" s="578"/>
      <c r="WGX55" s="578"/>
      <c r="WGY55" s="578"/>
      <c r="WGZ55" s="578"/>
      <c r="WHA55" s="578"/>
      <c r="WHB55" s="578"/>
      <c r="WHC55" s="578"/>
      <c r="WHD55" s="578"/>
      <c r="WHE55" s="578"/>
      <c r="WHF55" s="578"/>
      <c r="WHG55" s="578"/>
      <c r="WHH55" s="578"/>
      <c r="WHI55" s="578"/>
      <c r="WHJ55" s="578"/>
      <c r="WHK55" s="578"/>
      <c r="WHL55" s="578"/>
      <c r="WHM55" s="578"/>
      <c r="WHN55" s="578"/>
      <c r="WHO55" s="578"/>
      <c r="WHP55" s="578"/>
      <c r="WHQ55" s="578"/>
      <c r="WHR55" s="578"/>
      <c r="WHS55" s="578"/>
      <c r="WHT55" s="578"/>
      <c r="WHU55" s="578"/>
      <c r="WHV55" s="578"/>
      <c r="WHW55" s="578"/>
      <c r="WHX55" s="578"/>
      <c r="WHY55" s="578"/>
      <c r="WHZ55" s="578"/>
      <c r="WIA55" s="578"/>
      <c r="WIB55" s="578"/>
      <c r="WIC55" s="578"/>
      <c r="WID55" s="578"/>
      <c r="WIE55" s="578"/>
      <c r="WIF55" s="578"/>
      <c r="WIG55" s="578"/>
      <c r="WIH55" s="578"/>
      <c r="WII55" s="578"/>
      <c r="WIJ55" s="578"/>
      <c r="WIK55" s="578"/>
      <c r="WIL55" s="578"/>
      <c r="WIM55" s="578"/>
      <c r="WIN55" s="578"/>
      <c r="WIO55" s="578"/>
      <c r="WIP55" s="578"/>
      <c r="WIQ55" s="578"/>
      <c r="WIR55" s="578"/>
      <c r="WIS55" s="578"/>
      <c r="WIT55" s="578"/>
      <c r="WIU55" s="578"/>
      <c r="WIV55" s="578"/>
      <c r="WIW55" s="578"/>
      <c r="WIX55" s="578"/>
      <c r="WIY55" s="578"/>
      <c r="WIZ55" s="578"/>
      <c r="WJA55" s="578"/>
      <c r="WJB55" s="578"/>
      <c r="WJC55" s="578"/>
      <c r="WJD55" s="578"/>
      <c r="WJE55" s="578"/>
      <c r="WJF55" s="578"/>
      <c r="WJG55" s="578"/>
      <c r="WJH55" s="578"/>
      <c r="WJI55" s="578"/>
      <c r="WJJ55" s="578"/>
      <c r="WJK55" s="578"/>
      <c r="WJL55" s="578"/>
      <c r="WJM55" s="578"/>
      <c r="WJN55" s="578"/>
      <c r="WJO55" s="578"/>
      <c r="WJP55" s="578"/>
      <c r="WJQ55" s="578"/>
      <c r="WJR55" s="578"/>
      <c r="WJS55" s="578"/>
      <c r="WJT55" s="578"/>
      <c r="WJU55" s="578"/>
      <c r="WJV55" s="578"/>
      <c r="WJW55" s="578"/>
      <c r="WJX55" s="578"/>
      <c r="WJY55" s="578"/>
      <c r="WJZ55" s="578"/>
      <c r="WKA55" s="578"/>
      <c r="WKB55" s="578"/>
      <c r="WKC55" s="578"/>
      <c r="WKD55" s="578"/>
      <c r="WKE55" s="578"/>
      <c r="WKF55" s="578"/>
      <c r="WKG55" s="578"/>
      <c r="WKH55" s="578"/>
      <c r="WKI55" s="578"/>
      <c r="WKJ55" s="578"/>
      <c r="WKK55" s="578"/>
      <c r="WKL55" s="578"/>
      <c r="WKM55" s="578"/>
      <c r="WKN55" s="578"/>
      <c r="WKO55" s="578"/>
      <c r="WKP55" s="578"/>
      <c r="WKQ55" s="578"/>
      <c r="WKR55" s="578"/>
      <c r="WKS55" s="578"/>
      <c r="WKT55" s="578"/>
      <c r="WKU55" s="578"/>
      <c r="WKV55" s="578"/>
      <c r="WKW55" s="578"/>
      <c r="WKX55" s="578"/>
      <c r="WKY55" s="578"/>
      <c r="WKZ55" s="578"/>
      <c r="WLA55" s="578"/>
      <c r="WLB55" s="578"/>
      <c r="WLC55" s="578"/>
      <c r="WLD55" s="578"/>
      <c r="WLE55" s="578"/>
      <c r="WLF55" s="578"/>
      <c r="WLG55" s="578"/>
      <c r="WLH55" s="578"/>
      <c r="WLI55" s="578"/>
      <c r="WLJ55" s="578"/>
      <c r="WLK55" s="578"/>
      <c r="WLL55" s="578"/>
      <c r="WLM55" s="578"/>
      <c r="WLN55" s="578"/>
      <c r="WLO55" s="578"/>
      <c r="WLP55" s="578"/>
      <c r="WLQ55" s="578"/>
      <c r="WLR55" s="578"/>
      <c r="WLS55" s="578"/>
      <c r="WLT55" s="578"/>
      <c r="WLU55" s="578"/>
      <c r="WLV55" s="578"/>
      <c r="WLW55" s="578"/>
      <c r="WLX55" s="578"/>
      <c r="WLY55" s="578"/>
      <c r="WLZ55" s="578"/>
      <c r="WMA55" s="578"/>
      <c r="WMB55" s="578"/>
      <c r="WMC55" s="578"/>
      <c r="WMD55" s="578"/>
      <c r="WME55" s="578"/>
      <c r="WMF55" s="578"/>
      <c r="WMG55" s="578"/>
      <c r="WMH55" s="578"/>
      <c r="WMI55" s="578"/>
      <c r="WMJ55" s="578"/>
      <c r="WMK55" s="578"/>
      <c r="WML55" s="578"/>
      <c r="WMM55" s="578"/>
      <c r="WMN55" s="578"/>
      <c r="WMO55" s="578"/>
      <c r="WMP55" s="578"/>
      <c r="WMQ55" s="578"/>
      <c r="WMR55" s="578"/>
      <c r="WMS55" s="578"/>
      <c r="WMT55" s="578"/>
      <c r="WMU55" s="578"/>
      <c r="WMV55" s="578"/>
      <c r="WMW55" s="578"/>
      <c r="WMX55" s="578"/>
      <c r="WMY55" s="578"/>
      <c r="WMZ55" s="578"/>
      <c r="WNA55" s="578"/>
      <c r="WNB55" s="578"/>
      <c r="WNC55" s="578"/>
      <c r="WND55" s="578"/>
      <c r="WNE55" s="578"/>
      <c r="WNF55" s="578"/>
      <c r="WNG55" s="578"/>
      <c r="WNH55" s="578"/>
      <c r="WNI55" s="578"/>
      <c r="WNJ55" s="578"/>
      <c r="WNK55" s="578"/>
      <c r="WNL55" s="578"/>
      <c r="WNM55" s="578"/>
      <c r="WNN55" s="578"/>
      <c r="WNO55" s="578"/>
      <c r="WNP55" s="578"/>
      <c r="WNQ55" s="578"/>
      <c r="WNR55" s="578"/>
      <c r="WNS55" s="578"/>
      <c r="WNT55" s="578"/>
      <c r="WNU55" s="578"/>
      <c r="WNV55" s="578"/>
      <c r="WNW55" s="578"/>
      <c r="WNX55" s="578"/>
      <c r="WNY55" s="578"/>
      <c r="WNZ55" s="578"/>
      <c r="WOA55" s="578"/>
      <c r="WOB55" s="578"/>
      <c r="WOC55" s="578"/>
      <c r="WOD55" s="578"/>
      <c r="WOE55" s="578"/>
      <c r="WOF55" s="578"/>
      <c r="WOG55" s="578"/>
      <c r="WOH55" s="578"/>
      <c r="WOI55" s="578"/>
      <c r="WOJ55" s="578"/>
      <c r="WOK55" s="578"/>
      <c r="WOL55" s="578"/>
      <c r="WOM55" s="578"/>
      <c r="WON55" s="578"/>
      <c r="WOO55" s="578"/>
      <c r="WOP55" s="578"/>
      <c r="WOQ55" s="578"/>
      <c r="WOR55" s="578"/>
      <c r="WOS55" s="578"/>
      <c r="WOT55" s="578"/>
      <c r="WOU55" s="578"/>
      <c r="WOV55" s="578"/>
      <c r="WOW55" s="578"/>
      <c r="WOX55" s="578"/>
      <c r="WOY55" s="578"/>
      <c r="WOZ55" s="578"/>
      <c r="WPA55" s="578"/>
      <c r="WPB55" s="578"/>
      <c r="WPC55" s="578"/>
      <c r="WPD55" s="578"/>
      <c r="WPE55" s="578"/>
      <c r="WPF55" s="578"/>
      <c r="WPG55" s="578"/>
      <c r="WPH55" s="578"/>
      <c r="WPI55" s="578"/>
      <c r="WPJ55" s="578"/>
      <c r="WPK55" s="578"/>
      <c r="WPL55" s="578"/>
      <c r="WPM55" s="578"/>
      <c r="WPN55" s="578"/>
      <c r="WPO55" s="578"/>
      <c r="WPP55" s="578"/>
      <c r="WPQ55" s="578"/>
      <c r="WPR55" s="578"/>
      <c r="WPS55" s="578"/>
      <c r="WPT55" s="578"/>
      <c r="WPU55" s="578"/>
      <c r="WPV55" s="578"/>
      <c r="WPW55" s="578"/>
      <c r="WPX55" s="578"/>
      <c r="WPY55" s="578"/>
      <c r="WPZ55" s="578"/>
      <c r="WQA55" s="578"/>
      <c r="WQB55" s="578"/>
      <c r="WQC55" s="578"/>
      <c r="WQD55" s="578"/>
      <c r="WQE55" s="578"/>
      <c r="WQF55" s="578"/>
      <c r="WQG55" s="578"/>
      <c r="WQH55" s="578"/>
      <c r="WQI55" s="578"/>
      <c r="WQJ55" s="578"/>
      <c r="WQK55" s="578"/>
      <c r="WQL55" s="578"/>
      <c r="WQM55" s="578"/>
      <c r="WQN55" s="578"/>
      <c r="WQO55" s="578"/>
      <c r="WQP55" s="578"/>
      <c r="WQQ55" s="578"/>
      <c r="WQR55" s="578"/>
      <c r="WQS55" s="578"/>
      <c r="WQT55" s="578"/>
      <c r="WQU55" s="578"/>
      <c r="WQV55" s="578"/>
      <c r="WQW55" s="578"/>
      <c r="WQX55" s="578"/>
      <c r="WQY55" s="578"/>
      <c r="WQZ55" s="578"/>
      <c r="WRA55" s="578"/>
      <c r="WRB55" s="578"/>
      <c r="WRC55" s="578"/>
      <c r="WRD55" s="578"/>
      <c r="WRE55" s="578"/>
      <c r="WRF55" s="578"/>
      <c r="WRG55" s="578"/>
      <c r="WRH55" s="578"/>
      <c r="WRI55" s="578"/>
      <c r="WRJ55" s="578"/>
      <c r="WRK55" s="578"/>
      <c r="WRL55" s="578"/>
      <c r="WRM55" s="578"/>
      <c r="WRN55" s="578"/>
      <c r="WRO55" s="578"/>
      <c r="WRP55" s="578"/>
      <c r="WRQ55" s="578"/>
      <c r="WRR55" s="578"/>
      <c r="WRS55" s="578"/>
      <c r="WRT55" s="578"/>
      <c r="WRU55" s="578"/>
      <c r="WRV55" s="578"/>
      <c r="WRW55" s="578"/>
      <c r="WRX55" s="578"/>
      <c r="WRY55" s="578"/>
      <c r="WRZ55" s="578"/>
      <c r="WSA55" s="578"/>
      <c r="WSB55" s="578"/>
      <c r="WSC55" s="578"/>
      <c r="WSD55" s="578"/>
      <c r="WSE55" s="578"/>
      <c r="WSF55" s="578"/>
      <c r="WSG55" s="578"/>
      <c r="WSH55" s="578"/>
      <c r="WSI55" s="578"/>
      <c r="WSJ55" s="578"/>
      <c r="WSK55" s="578"/>
      <c r="WSL55" s="578"/>
      <c r="WSM55" s="578"/>
      <c r="WSN55" s="578"/>
      <c r="WSO55" s="578"/>
      <c r="WSP55" s="578"/>
      <c r="WSQ55" s="578"/>
      <c r="WSR55" s="578"/>
      <c r="WSS55" s="578"/>
      <c r="WST55" s="578"/>
      <c r="WSU55" s="578"/>
      <c r="WSV55" s="578"/>
      <c r="WSW55" s="578"/>
      <c r="WSX55" s="578"/>
      <c r="WSY55" s="578"/>
      <c r="WSZ55" s="578"/>
      <c r="WTA55" s="578"/>
      <c r="WTB55" s="578"/>
      <c r="WTC55" s="578"/>
      <c r="WTD55" s="578"/>
      <c r="WTE55" s="578"/>
      <c r="WTF55" s="578"/>
      <c r="WTG55" s="578"/>
      <c r="WTH55" s="578"/>
      <c r="WTI55" s="578"/>
      <c r="WTJ55" s="578"/>
      <c r="WTK55" s="578"/>
      <c r="WTL55" s="578"/>
      <c r="WTM55" s="578"/>
      <c r="WTN55" s="578"/>
      <c r="WTO55" s="578"/>
      <c r="WTP55" s="578"/>
      <c r="WTQ55" s="578"/>
      <c r="WTR55" s="578"/>
      <c r="WTS55" s="578"/>
      <c r="WTT55" s="578"/>
      <c r="WTU55" s="578"/>
      <c r="WTV55" s="578"/>
      <c r="WTW55" s="578"/>
      <c r="WTX55" s="578"/>
      <c r="WTY55" s="578"/>
      <c r="WTZ55" s="578"/>
      <c r="WUA55" s="578"/>
      <c r="WUB55" s="578"/>
      <c r="WUC55" s="578"/>
      <c r="WUD55" s="578"/>
      <c r="WUE55" s="578"/>
      <c r="WUF55" s="578"/>
      <c r="WUG55" s="578"/>
      <c r="WUH55" s="578"/>
      <c r="WUI55" s="578"/>
      <c r="WUJ55" s="578"/>
      <c r="WUK55" s="578"/>
      <c r="WUL55" s="578"/>
      <c r="WUM55" s="578"/>
      <c r="WUN55" s="578"/>
      <c r="WUO55" s="578"/>
      <c r="WUP55" s="578"/>
      <c r="WUQ55" s="578"/>
      <c r="WUR55" s="578"/>
      <c r="WUS55" s="578"/>
      <c r="WUT55" s="578"/>
      <c r="WUU55" s="578"/>
      <c r="WUV55" s="578"/>
      <c r="WUW55" s="578"/>
      <c r="WUX55" s="578"/>
      <c r="WUY55" s="578"/>
      <c r="WUZ55" s="578"/>
      <c r="WVA55" s="578"/>
      <c r="WVB55" s="578"/>
      <c r="WVC55" s="578"/>
      <c r="WVD55" s="578"/>
      <c r="WVE55" s="578"/>
      <c r="WVF55" s="578"/>
      <c r="WVG55" s="578"/>
      <c r="WVH55" s="578"/>
      <c r="WVI55" s="578"/>
      <c r="WVJ55" s="578"/>
      <c r="WVK55" s="578"/>
      <c r="WVL55" s="578"/>
      <c r="WVM55" s="578"/>
      <c r="WVN55" s="578"/>
      <c r="WVO55" s="578"/>
      <c r="WVP55" s="578"/>
      <c r="WVQ55" s="578"/>
      <c r="WVR55" s="578"/>
      <c r="WVS55" s="578"/>
      <c r="WVT55" s="578"/>
      <c r="WVU55" s="578"/>
      <c r="WVV55" s="578"/>
      <c r="WVW55" s="578"/>
      <c r="WVX55" s="578"/>
      <c r="WVY55" s="578"/>
      <c r="WVZ55" s="578"/>
      <c r="WWA55" s="578"/>
      <c r="WWB55" s="578"/>
      <c r="WWC55" s="578"/>
      <c r="WWD55" s="578"/>
      <c r="WWE55" s="578"/>
      <c r="WWF55" s="578"/>
      <c r="WWG55" s="578"/>
      <c r="WWH55" s="578"/>
      <c r="WWI55" s="578"/>
      <c r="WWJ55" s="578"/>
      <c r="WWK55" s="578"/>
      <c r="WWL55" s="578"/>
      <c r="WWM55" s="578"/>
      <c r="WWN55" s="578"/>
      <c r="WWO55" s="578"/>
      <c r="WWP55" s="578"/>
      <c r="WWQ55" s="578"/>
      <c r="WWR55" s="578"/>
      <c r="WWS55" s="578"/>
      <c r="WWT55" s="578"/>
      <c r="WWU55" s="578"/>
      <c r="WWV55" s="578"/>
      <c r="WWW55" s="578"/>
      <c r="WWX55" s="578"/>
      <c r="WWY55" s="578"/>
      <c r="WWZ55" s="578"/>
      <c r="WXA55" s="578"/>
      <c r="WXB55" s="578"/>
      <c r="WXC55" s="578"/>
      <c r="WXD55" s="578"/>
      <c r="WXE55" s="578"/>
      <c r="WXF55" s="578"/>
      <c r="WXG55" s="578"/>
      <c r="WXH55" s="578"/>
      <c r="WXI55" s="578"/>
      <c r="WXJ55" s="578"/>
      <c r="WXK55" s="578"/>
      <c r="WXL55" s="578"/>
      <c r="WXM55" s="578"/>
      <c r="WXN55" s="578"/>
      <c r="WXO55" s="578"/>
      <c r="WXP55" s="578"/>
      <c r="WXQ55" s="578"/>
      <c r="WXR55" s="578"/>
      <c r="WXS55" s="578"/>
      <c r="WXT55" s="578"/>
      <c r="WXU55" s="578"/>
      <c r="WXV55" s="578"/>
      <c r="WXW55" s="578"/>
      <c r="WXX55" s="578"/>
      <c r="WXY55" s="578"/>
      <c r="WXZ55" s="578"/>
      <c r="WYA55" s="578"/>
      <c r="WYB55" s="578"/>
      <c r="WYC55" s="578"/>
      <c r="WYD55" s="578"/>
      <c r="WYE55" s="578"/>
      <c r="WYF55" s="578"/>
      <c r="WYG55" s="578"/>
      <c r="WYH55" s="578"/>
      <c r="WYI55" s="578"/>
      <c r="WYJ55" s="578"/>
      <c r="WYK55" s="578"/>
      <c r="WYL55" s="578"/>
      <c r="WYM55" s="578"/>
      <c r="WYN55" s="578"/>
      <c r="WYO55" s="578"/>
      <c r="WYP55" s="578"/>
      <c r="WYQ55" s="578"/>
      <c r="WYR55" s="578"/>
      <c r="WYS55" s="578"/>
      <c r="WYT55" s="578"/>
      <c r="WYU55" s="578"/>
      <c r="WYV55" s="578"/>
      <c r="WYW55" s="578"/>
      <c r="WYX55" s="578"/>
      <c r="WYY55" s="578"/>
      <c r="WYZ55" s="578"/>
      <c r="WZA55" s="578"/>
      <c r="WZB55" s="578"/>
      <c r="WZC55" s="578"/>
      <c r="WZD55" s="578"/>
      <c r="WZE55" s="578"/>
      <c r="WZF55" s="578"/>
      <c r="WZG55" s="578"/>
      <c r="WZH55" s="578"/>
      <c r="WZI55" s="578"/>
      <c r="WZJ55" s="578"/>
      <c r="WZK55" s="578"/>
      <c r="WZL55" s="578"/>
      <c r="WZM55" s="578"/>
      <c r="WZN55" s="578"/>
      <c r="WZO55" s="578"/>
      <c r="WZP55" s="578"/>
      <c r="WZQ55" s="578"/>
      <c r="WZR55" s="578"/>
      <c r="WZS55" s="578"/>
      <c r="WZT55" s="578"/>
      <c r="WZU55" s="578"/>
      <c r="WZV55" s="578"/>
      <c r="WZW55" s="578"/>
      <c r="WZX55" s="578"/>
      <c r="WZY55" s="578"/>
      <c r="WZZ55" s="578"/>
      <c r="XAA55" s="578"/>
      <c r="XAB55" s="578"/>
      <c r="XAC55" s="578"/>
      <c r="XAD55" s="578"/>
      <c r="XAE55" s="578"/>
      <c r="XAF55" s="578"/>
      <c r="XAG55" s="578"/>
      <c r="XAH55" s="578"/>
      <c r="XAI55" s="578"/>
      <c r="XAJ55" s="578"/>
      <c r="XAK55" s="578"/>
      <c r="XAL55" s="578"/>
      <c r="XAM55" s="578"/>
      <c r="XAN55" s="578"/>
      <c r="XAO55" s="578"/>
      <c r="XAP55" s="578"/>
      <c r="XAQ55" s="578"/>
      <c r="XAR55" s="578"/>
      <c r="XAS55" s="578"/>
      <c r="XAT55" s="578"/>
      <c r="XAU55" s="578"/>
      <c r="XAV55" s="578"/>
      <c r="XAW55" s="578"/>
      <c r="XAX55" s="578"/>
      <c r="XAY55" s="578"/>
      <c r="XAZ55" s="578"/>
      <c r="XBA55" s="578"/>
      <c r="XBB55" s="578"/>
      <c r="XBC55" s="578"/>
      <c r="XBD55" s="578"/>
      <c r="XBE55" s="578"/>
      <c r="XBF55" s="578"/>
      <c r="XBG55" s="578"/>
      <c r="XBH55" s="578"/>
      <c r="XBI55" s="578"/>
      <c r="XBJ55" s="578"/>
      <c r="XBK55" s="578"/>
      <c r="XBL55" s="578"/>
      <c r="XBM55" s="578"/>
      <c r="XBN55" s="578"/>
      <c r="XBO55" s="578"/>
      <c r="XBP55" s="578"/>
      <c r="XBQ55" s="578"/>
      <c r="XBR55" s="578"/>
      <c r="XBS55" s="578"/>
      <c r="XBT55" s="578"/>
      <c r="XBU55" s="578"/>
      <c r="XBV55" s="578"/>
      <c r="XBW55" s="578"/>
      <c r="XBX55" s="578"/>
      <c r="XBY55" s="578"/>
      <c r="XBZ55" s="578"/>
      <c r="XCA55" s="578"/>
      <c r="XCB55" s="578"/>
      <c r="XCC55" s="578"/>
      <c r="XCD55" s="578"/>
      <c r="XCE55" s="578"/>
      <c r="XCF55" s="578"/>
      <c r="XCG55" s="578"/>
      <c r="XCH55" s="578"/>
      <c r="XCI55" s="578"/>
      <c r="XCJ55" s="578"/>
      <c r="XCK55" s="578"/>
      <c r="XCL55" s="578"/>
      <c r="XCM55" s="578"/>
      <c r="XCN55" s="578"/>
      <c r="XCO55" s="578"/>
      <c r="XCP55" s="578"/>
      <c r="XCQ55" s="578"/>
      <c r="XCR55" s="578"/>
      <c r="XCS55" s="578"/>
      <c r="XCT55" s="578"/>
      <c r="XCU55" s="578"/>
      <c r="XCV55" s="578"/>
      <c r="XCW55" s="578"/>
      <c r="XCX55" s="578"/>
      <c r="XCY55" s="578"/>
      <c r="XCZ55" s="578"/>
      <c r="XDA55" s="578"/>
      <c r="XDB55" s="578"/>
      <c r="XDC55" s="578"/>
      <c r="XDD55" s="578"/>
      <c r="XDE55" s="578"/>
      <c r="XDF55" s="578"/>
      <c r="XDG55" s="578"/>
      <c r="XDH55" s="578"/>
      <c r="XDI55" s="578"/>
      <c r="XDJ55" s="578"/>
      <c r="XDK55" s="578"/>
      <c r="XDL55" s="578"/>
      <c r="XDM55" s="578"/>
      <c r="XDN55" s="578"/>
      <c r="XDO55" s="578"/>
      <c r="XDP55" s="578"/>
      <c r="XDQ55" s="578"/>
      <c r="XDR55" s="578"/>
      <c r="XDS55" s="578"/>
      <c r="XDT55" s="578"/>
      <c r="XDU55" s="578"/>
      <c r="XDV55" s="578"/>
      <c r="XDW55" s="578"/>
      <c r="XDX55" s="578"/>
      <c r="XDY55" s="578"/>
      <c r="XDZ55" s="578"/>
      <c r="XEA55" s="578"/>
      <c r="XEB55" s="578"/>
    </row>
    <row r="56" spans="1:16356" s="344" customFormat="1" ht="154.5" customHeight="1" x14ac:dyDescent="0.45">
      <c r="A56" s="304">
        <v>1</v>
      </c>
      <c r="B56" s="269" t="s">
        <v>115</v>
      </c>
      <c r="C56" s="270" t="s">
        <v>20</v>
      </c>
      <c r="D56" s="271" t="s">
        <v>60</v>
      </c>
      <c r="E56" s="272" t="s">
        <v>1273</v>
      </c>
      <c r="F56" s="273">
        <v>0.8</v>
      </c>
      <c r="G56" s="274">
        <v>13125.08743</v>
      </c>
      <c r="H56" s="275">
        <v>91</v>
      </c>
      <c r="I56" s="274">
        <f>ROUNDDOWN(G56*H56/100,5)</f>
        <v>11943.82956</v>
      </c>
      <c r="J56" s="274"/>
      <c r="K56" s="274"/>
      <c r="L56" s="280" t="s">
        <v>1277</v>
      </c>
      <c r="M56" s="335">
        <v>11</v>
      </c>
      <c r="N56" s="302"/>
      <c r="O56" s="424">
        <v>11</v>
      </c>
      <c r="P56" s="424"/>
      <c r="Q56" s="424">
        <v>2</v>
      </c>
      <c r="R56" s="424"/>
      <c r="S56" s="424"/>
      <c r="T56" s="424"/>
      <c r="U56" s="424"/>
      <c r="V56" s="424">
        <f t="shared" si="0"/>
        <v>140</v>
      </c>
      <c r="X56" s="569">
        <f t="shared" si="4"/>
        <v>0</v>
      </c>
      <c r="AP56" s="343"/>
      <c r="AQ56" s="343"/>
      <c r="AR56" s="343"/>
      <c r="AS56" s="343"/>
      <c r="AT56" s="343"/>
      <c r="AU56" s="343"/>
      <c r="AV56" s="343"/>
      <c r="AW56" s="343"/>
      <c r="AX56" s="343"/>
      <c r="AY56" s="343"/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3"/>
      <c r="BU56" s="343"/>
      <c r="BV56" s="343"/>
      <c r="BW56" s="343"/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3"/>
      <c r="CJ56" s="343"/>
      <c r="CK56" s="343"/>
      <c r="CL56" s="343"/>
      <c r="CM56" s="343"/>
    </row>
    <row r="57" spans="1:16356" s="344" customFormat="1" ht="142.5" customHeight="1" x14ac:dyDescent="0.45">
      <c r="A57" s="304">
        <v>1</v>
      </c>
      <c r="B57" s="269" t="s">
        <v>99</v>
      </c>
      <c r="C57" s="270" t="s">
        <v>20</v>
      </c>
      <c r="D57" s="271" t="s">
        <v>60</v>
      </c>
      <c r="E57" s="272" t="s">
        <v>1274</v>
      </c>
      <c r="F57" s="273">
        <v>0.78</v>
      </c>
      <c r="G57" s="274">
        <v>10943.920179999999</v>
      </c>
      <c r="H57" s="275">
        <v>91</v>
      </c>
      <c r="I57" s="274">
        <f>ROUNDDOWN(G57*H57/100,5)</f>
        <v>9958.9673600000006</v>
      </c>
      <c r="J57" s="274"/>
      <c r="K57" s="274"/>
      <c r="L57" s="280" t="s">
        <v>1278</v>
      </c>
      <c r="M57" s="335">
        <v>6</v>
      </c>
      <c r="N57" s="302"/>
      <c r="O57" s="585">
        <v>6</v>
      </c>
      <c r="P57" s="585"/>
      <c r="Q57" s="585">
        <v>2</v>
      </c>
      <c r="R57" s="585"/>
      <c r="S57" s="585"/>
      <c r="T57" s="585"/>
      <c r="U57" s="585"/>
      <c r="V57" s="424">
        <f t="shared" si="0"/>
        <v>90</v>
      </c>
      <c r="X57" s="569">
        <f t="shared" si="4"/>
        <v>0</v>
      </c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3"/>
      <c r="BR57" s="343"/>
      <c r="BS57" s="343"/>
      <c r="BT57" s="343"/>
      <c r="BU57" s="343"/>
      <c r="BV57" s="343"/>
      <c r="BW57" s="343"/>
      <c r="BX57" s="343"/>
      <c r="BY57" s="343"/>
      <c r="BZ57" s="343"/>
      <c r="CA57" s="343"/>
      <c r="CB57" s="343"/>
      <c r="CC57" s="343"/>
      <c r="CD57" s="343"/>
      <c r="CE57" s="343"/>
      <c r="CF57" s="343"/>
      <c r="CG57" s="343"/>
      <c r="CH57" s="343"/>
      <c r="CI57" s="343"/>
      <c r="CJ57" s="343"/>
      <c r="CK57" s="343"/>
      <c r="CL57" s="343"/>
      <c r="CM57" s="343"/>
    </row>
    <row r="58" spans="1:16356" s="344" customFormat="1" ht="120" customHeight="1" x14ac:dyDescent="0.45">
      <c r="A58" s="304">
        <v>1</v>
      </c>
      <c r="B58" s="269" t="s">
        <v>1438</v>
      </c>
      <c r="C58" s="270" t="s">
        <v>20</v>
      </c>
      <c r="D58" s="271" t="s">
        <v>60</v>
      </c>
      <c r="E58" s="272" t="s">
        <v>1275</v>
      </c>
      <c r="F58" s="273">
        <v>1.2</v>
      </c>
      <c r="G58" s="274">
        <v>13564.55905</v>
      </c>
      <c r="H58" s="275">
        <v>91</v>
      </c>
      <c r="I58" s="274">
        <f>ROUNDDOWN(G58*H58/100,5)</f>
        <v>12343.748729999999</v>
      </c>
      <c r="J58" s="274"/>
      <c r="K58" s="274"/>
      <c r="L58" s="280" t="s">
        <v>1279</v>
      </c>
      <c r="M58" s="335">
        <v>11</v>
      </c>
      <c r="N58" s="306"/>
      <c r="O58" s="424">
        <v>11</v>
      </c>
      <c r="P58" s="424"/>
      <c r="Q58" s="424">
        <v>4</v>
      </c>
      <c r="R58" s="424"/>
      <c r="S58" s="424"/>
      <c r="T58" s="424"/>
      <c r="U58" s="424"/>
      <c r="V58" s="424">
        <f t="shared" si="0"/>
        <v>170</v>
      </c>
      <c r="W58" s="597"/>
      <c r="X58" s="569">
        <f t="shared" si="4"/>
        <v>0</v>
      </c>
      <c r="Y58" s="597"/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597"/>
      <c r="AN58" s="597"/>
      <c r="AO58" s="597"/>
      <c r="AP58" s="598"/>
      <c r="AQ58" s="598"/>
      <c r="AR58" s="598"/>
      <c r="AS58" s="598"/>
      <c r="AT58" s="598"/>
      <c r="AU58" s="598"/>
      <c r="AV58" s="598"/>
      <c r="AW58" s="598"/>
      <c r="AX58" s="598"/>
      <c r="AY58" s="598"/>
      <c r="AZ58" s="598"/>
      <c r="BA58" s="598"/>
      <c r="BB58" s="598"/>
      <c r="BC58" s="598"/>
      <c r="BD58" s="598"/>
      <c r="BE58" s="598"/>
      <c r="BF58" s="598"/>
      <c r="BG58" s="598"/>
      <c r="BH58" s="598"/>
      <c r="BI58" s="598"/>
      <c r="BJ58" s="598"/>
      <c r="BK58" s="598"/>
      <c r="BL58" s="598"/>
      <c r="BM58" s="598"/>
      <c r="BN58" s="598"/>
      <c r="BO58" s="598"/>
      <c r="BP58" s="598"/>
      <c r="BQ58" s="598"/>
      <c r="BR58" s="598"/>
      <c r="BS58" s="598"/>
      <c r="BT58" s="598"/>
      <c r="BU58" s="598"/>
      <c r="BV58" s="598"/>
      <c r="BW58" s="598"/>
      <c r="BX58" s="598"/>
      <c r="BY58" s="598"/>
      <c r="BZ58" s="598"/>
      <c r="CA58" s="598"/>
      <c r="CB58" s="598"/>
      <c r="CC58" s="598"/>
      <c r="CD58" s="598"/>
      <c r="CE58" s="598"/>
      <c r="CF58" s="598"/>
      <c r="CG58" s="598"/>
      <c r="CH58" s="598"/>
      <c r="CI58" s="598"/>
      <c r="CJ58" s="598"/>
      <c r="CK58" s="598"/>
      <c r="CL58" s="598"/>
      <c r="CM58" s="598"/>
      <c r="CN58" s="597"/>
      <c r="CO58" s="597"/>
      <c r="CP58" s="597"/>
      <c r="CQ58" s="597"/>
      <c r="CR58" s="597"/>
      <c r="CS58" s="597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597"/>
      <c r="DE58" s="597"/>
      <c r="DF58" s="597"/>
      <c r="DG58" s="597"/>
      <c r="DH58" s="597"/>
      <c r="DI58" s="597"/>
      <c r="DJ58" s="597"/>
      <c r="DK58" s="597"/>
      <c r="DL58" s="597"/>
      <c r="DM58" s="597"/>
      <c r="DN58" s="597"/>
      <c r="DO58" s="597"/>
      <c r="DP58" s="597"/>
      <c r="DQ58" s="597"/>
      <c r="DR58" s="597"/>
      <c r="DS58" s="597"/>
      <c r="DT58" s="597"/>
      <c r="DU58" s="597"/>
      <c r="DV58" s="597"/>
      <c r="DW58" s="597"/>
      <c r="DX58" s="597"/>
      <c r="DY58" s="597"/>
      <c r="DZ58" s="597"/>
      <c r="EA58" s="597"/>
      <c r="EB58" s="597"/>
      <c r="EC58" s="597"/>
      <c r="ED58" s="597"/>
      <c r="EE58" s="597"/>
      <c r="EF58" s="597"/>
      <c r="EG58" s="597"/>
      <c r="EH58" s="597"/>
      <c r="EI58" s="597"/>
      <c r="EJ58" s="597"/>
      <c r="EK58" s="597"/>
      <c r="EL58" s="597"/>
      <c r="EM58" s="597"/>
      <c r="EN58" s="597"/>
      <c r="EO58" s="597"/>
      <c r="EP58" s="597"/>
      <c r="EQ58" s="597"/>
      <c r="ER58" s="597"/>
      <c r="ES58" s="597"/>
      <c r="ET58" s="597"/>
      <c r="EU58" s="597"/>
      <c r="EV58" s="597"/>
      <c r="EW58" s="597"/>
      <c r="EX58" s="597"/>
      <c r="EY58" s="597"/>
      <c r="EZ58" s="597"/>
      <c r="FA58" s="597"/>
      <c r="FB58" s="597"/>
      <c r="FC58" s="597"/>
      <c r="FD58" s="597"/>
      <c r="FE58" s="597"/>
      <c r="FF58" s="597"/>
      <c r="FG58" s="597"/>
      <c r="FH58" s="597"/>
      <c r="FI58" s="597"/>
      <c r="FJ58" s="597"/>
      <c r="FK58" s="597"/>
      <c r="FL58" s="597"/>
      <c r="FM58" s="597"/>
      <c r="FN58" s="597"/>
      <c r="FO58" s="597"/>
      <c r="FP58" s="597"/>
      <c r="FQ58" s="597"/>
      <c r="FR58" s="597"/>
      <c r="FS58" s="597"/>
      <c r="FT58" s="597"/>
      <c r="FU58" s="597"/>
      <c r="FV58" s="597"/>
      <c r="FW58" s="597"/>
      <c r="FX58" s="597"/>
      <c r="FY58" s="597"/>
      <c r="FZ58" s="597"/>
      <c r="GA58" s="597"/>
      <c r="GB58" s="597"/>
      <c r="GC58" s="597"/>
      <c r="GD58" s="597"/>
      <c r="GE58" s="597"/>
      <c r="GF58" s="597"/>
      <c r="GG58" s="597"/>
      <c r="GH58" s="597"/>
      <c r="GI58" s="597"/>
      <c r="GJ58" s="597"/>
      <c r="GK58" s="597"/>
      <c r="GL58" s="597"/>
      <c r="GM58" s="597"/>
      <c r="GN58" s="597"/>
      <c r="GO58" s="597"/>
      <c r="GP58" s="597"/>
      <c r="GQ58" s="597"/>
      <c r="GR58" s="597"/>
      <c r="GS58" s="597"/>
      <c r="GT58" s="597"/>
      <c r="GU58" s="597"/>
      <c r="GV58" s="597"/>
      <c r="GW58" s="597"/>
      <c r="GX58" s="597"/>
      <c r="GY58" s="597"/>
      <c r="GZ58" s="597"/>
      <c r="HA58" s="597"/>
      <c r="HB58" s="597"/>
      <c r="HC58" s="597"/>
      <c r="HD58" s="597"/>
      <c r="HE58" s="597"/>
      <c r="HF58" s="597"/>
      <c r="HG58" s="597"/>
      <c r="HH58" s="597"/>
      <c r="HI58" s="597"/>
      <c r="HJ58" s="597"/>
      <c r="HK58" s="597"/>
      <c r="HL58" s="597"/>
      <c r="HM58" s="597"/>
      <c r="HN58" s="597"/>
      <c r="HO58" s="597"/>
      <c r="HP58" s="597"/>
      <c r="HQ58" s="597"/>
      <c r="HR58" s="597"/>
      <c r="HS58" s="597"/>
      <c r="HT58" s="597"/>
      <c r="HU58" s="597"/>
      <c r="HV58" s="597"/>
      <c r="HW58" s="597"/>
      <c r="HX58" s="597"/>
      <c r="HY58" s="597"/>
      <c r="HZ58" s="597"/>
      <c r="IA58" s="597"/>
      <c r="IB58" s="597"/>
      <c r="IC58" s="597"/>
      <c r="ID58" s="597"/>
      <c r="IE58" s="597"/>
      <c r="IF58" s="597"/>
      <c r="IG58" s="597"/>
      <c r="IH58" s="597"/>
      <c r="II58" s="597"/>
      <c r="IJ58" s="597"/>
      <c r="IK58" s="597"/>
      <c r="IL58" s="597"/>
      <c r="IM58" s="597"/>
      <c r="IN58" s="597"/>
      <c r="IO58" s="597"/>
      <c r="IP58" s="597"/>
      <c r="IQ58" s="597"/>
      <c r="IR58" s="597"/>
      <c r="IS58" s="597"/>
      <c r="IT58" s="597"/>
      <c r="IU58" s="597"/>
      <c r="IV58" s="597"/>
      <c r="IW58" s="597"/>
      <c r="IX58" s="597"/>
      <c r="IY58" s="597"/>
      <c r="IZ58" s="597"/>
      <c r="JA58" s="597"/>
      <c r="JB58" s="597"/>
      <c r="JC58" s="597"/>
      <c r="JD58" s="597"/>
      <c r="JE58" s="597"/>
      <c r="JF58" s="597"/>
      <c r="JG58" s="597"/>
      <c r="JH58" s="597"/>
      <c r="JI58" s="597"/>
      <c r="JJ58" s="597"/>
      <c r="JK58" s="597"/>
      <c r="JL58" s="597"/>
      <c r="JM58" s="597"/>
      <c r="JN58" s="597"/>
      <c r="JO58" s="597"/>
      <c r="JP58" s="597"/>
      <c r="JQ58" s="597"/>
      <c r="JR58" s="597"/>
      <c r="JS58" s="597"/>
      <c r="JT58" s="597"/>
      <c r="JU58" s="597"/>
      <c r="JV58" s="597"/>
      <c r="JW58" s="597"/>
      <c r="JX58" s="597"/>
      <c r="JY58" s="597"/>
      <c r="JZ58" s="597"/>
      <c r="KA58" s="597"/>
      <c r="KB58" s="597"/>
      <c r="KC58" s="597"/>
      <c r="KD58" s="597"/>
      <c r="KE58" s="597"/>
      <c r="KF58" s="597"/>
      <c r="KG58" s="597"/>
      <c r="KH58" s="597"/>
      <c r="KI58" s="597"/>
      <c r="KJ58" s="597"/>
      <c r="KK58" s="597"/>
      <c r="KL58" s="597"/>
      <c r="KM58" s="597"/>
      <c r="KN58" s="597"/>
      <c r="KO58" s="597"/>
      <c r="KP58" s="597"/>
      <c r="KQ58" s="597"/>
      <c r="KR58" s="597"/>
      <c r="KS58" s="597"/>
      <c r="KT58" s="597"/>
      <c r="KU58" s="597"/>
      <c r="KV58" s="597"/>
      <c r="KW58" s="597"/>
      <c r="KX58" s="597"/>
      <c r="KY58" s="597"/>
      <c r="KZ58" s="597"/>
      <c r="LA58" s="597"/>
      <c r="LB58" s="597"/>
      <c r="LC58" s="597"/>
      <c r="LD58" s="597"/>
      <c r="LE58" s="597"/>
      <c r="LF58" s="597"/>
      <c r="LG58" s="597"/>
      <c r="LH58" s="597"/>
      <c r="LI58" s="597"/>
      <c r="LJ58" s="597"/>
      <c r="LK58" s="597"/>
      <c r="LL58" s="597"/>
      <c r="LM58" s="597"/>
      <c r="LN58" s="597"/>
      <c r="LO58" s="597"/>
      <c r="LP58" s="597"/>
      <c r="LQ58" s="597"/>
      <c r="LR58" s="597"/>
      <c r="LS58" s="597"/>
      <c r="LT58" s="597"/>
      <c r="LU58" s="597"/>
      <c r="LV58" s="597"/>
      <c r="LW58" s="597"/>
      <c r="LX58" s="597"/>
      <c r="LY58" s="597"/>
      <c r="LZ58" s="597"/>
      <c r="MA58" s="597"/>
      <c r="MB58" s="597"/>
      <c r="MC58" s="597"/>
      <c r="MD58" s="597"/>
      <c r="ME58" s="597"/>
      <c r="MF58" s="597"/>
      <c r="MG58" s="597"/>
      <c r="MH58" s="597"/>
      <c r="MI58" s="597"/>
      <c r="MJ58" s="597"/>
      <c r="MK58" s="597"/>
      <c r="ML58" s="597"/>
      <c r="MM58" s="597"/>
      <c r="MN58" s="597"/>
      <c r="MO58" s="597"/>
      <c r="MP58" s="597"/>
      <c r="MQ58" s="597"/>
      <c r="MR58" s="597"/>
      <c r="MS58" s="597"/>
      <c r="MT58" s="597"/>
      <c r="MU58" s="597"/>
      <c r="MV58" s="597"/>
      <c r="MW58" s="597"/>
      <c r="MX58" s="597"/>
      <c r="MY58" s="597"/>
      <c r="MZ58" s="597"/>
      <c r="NA58" s="597"/>
      <c r="NB58" s="597"/>
      <c r="NC58" s="597"/>
      <c r="ND58" s="597"/>
      <c r="NE58" s="597"/>
      <c r="NF58" s="597"/>
      <c r="NG58" s="597"/>
      <c r="NH58" s="597"/>
      <c r="NI58" s="597"/>
      <c r="NJ58" s="597"/>
      <c r="NK58" s="597"/>
      <c r="NL58" s="597"/>
      <c r="NM58" s="597"/>
      <c r="NN58" s="597"/>
      <c r="NO58" s="597"/>
      <c r="NP58" s="597"/>
      <c r="NQ58" s="597"/>
      <c r="NR58" s="597"/>
      <c r="NS58" s="597"/>
      <c r="NT58" s="597"/>
      <c r="NU58" s="597"/>
      <c r="NV58" s="597"/>
      <c r="NW58" s="597"/>
      <c r="NX58" s="597"/>
      <c r="NY58" s="597"/>
      <c r="NZ58" s="597"/>
      <c r="OA58" s="597"/>
      <c r="OB58" s="597"/>
      <c r="OC58" s="597"/>
      <c r="OD58" s="597"/>
      <c r="OE58" s="597"/>
      <c r="OF58" s="597"/>
      <c r="OG58" s="597"/>
      <c r="OH58" s="597"/>
      <c r="OI58" s="597"/>
      <c r="OJ58" s="597"/>
      <c r="OK58" s="597"/>
      <c r="OL58" s="597"/>
      <c r="OM58" s="597"/>
      <c r="ON58" s="597"/>
      <c r="OO58" s="597"/>
      <c r="OP58" s="597"/>
      <c r="OQ58" s="597"/>
      <c r="OR58" s="597"/>
      <c r="OS58" s="597"/>
      <c r="OT58" s="597"/>
      <c r="OU58" s="597"/>
      <c r="OV58" s="597"/>
      <c r="OW58" s="597"/>
      <c r="OX58" s="597"/>
      <c r="OY58" s="597"/>
      <c r="OZ58" s="597"/>
      <c r="PA58" s="597"/>
      <c r="PB58" s="597"/>
      <c r="PC58" s="597"/>
      <c r="PD58" s="597"/>
      <c r="PE58" s="597"/>
      <c r="PF58" s="597"/>
      <c r="PG58" s="597"/>
      <c r="PH58" s="597"/>
      <c r="PI58" s="597"/>
      <c r="PJ58" s="597"/>
      <c r="PK58" s="597"/>
      <c r="PL58" s="597"/>
      <c r="PM58" s="597"/>
      <c r="PN58" s="597"/>
      <c r="PO58" s="597"/>
      <c r="PP58" s="597"/>
      <c r="PQ58" s="597"/>
      <c r="PR58" s="597"/>
      <c r="PS58" s="597"/>
      <c r="PT58" s="597"/>
      <c r="PU58" s="597"/>
      <c r="PV58" s="597"/>
      <c r="PW58" s="597"/>
      <c r="PX58" s="597"/>
      <c r="PY58" s="597"/>
      <c r="PZ58" s="597"/>
      <c r="QA58" s="597"/>
      <c r="QB58" s="597"/>
      <c r="QC58" s="597"/>
      <c r="QD58" s="597"/>
      <c r="QE58" s="597"/>
      <c r="QF58" s="597"/>
      <c r="QG58" s="597"/>
      <c r="QH58" s="597"/>
      <c r="QI58" s="597"/>
      <c r="QJ58" s="597"/>
      <c r="QK58" s="597"/>
      <c r="QL58" s="597"/>
      <c r="QM58" s="597"/>
      <c r="QN58" s="597"/>
      <c r="QO58" s="597"/>
      <c r="QP58" s="597"/>
      <c r="QQ58" s="597"/>
      <c r="QR58" s="597"/>
      <c r="QS58" s="597"/>
      <c r="QT58" s="597"/>
      <c r="QU58" s="597"/>
      <c r="QV58" s="597"/>
      <c r="QW58" s="597"/>
      <c r="QX58" s="597"/>
      <c r="QY58" s="597"/>
      <c r="QZ58" s="597"/>
      <c r="RA58" s="597"/>
      <c r="RB58" s="597"/>
      <c r="RC58" s="597"/>
      <c r="RD58" s="597"/>
      <c r="RE58" s="597"/>
      <c r="RF58" s="597"/>
      <c r="RG58" s="597"/>
      <c r="RH58" s="597"/>
      <c r="RI58" s="597"/>
      <c r="RJ58" s="597"/>
      <c r="RK58" s="597"/>
      <c r="RL58" s="597"/>
      <c r="RM58" s="597"/>
      <c r="RN58" s="597"/>
      <c r="RO58" s="597"/>
      <c r="RP58" s="597"/>
      <c r="RQ58" s="597"/>
      <c r="RR58" s="597"/>
      <c r="RS58" s="597"/>
      <c r="RT58" s="597"/>
      <c r="RU58" s="597"/>
      <c r="RV58" s="597"/>
      <c r="RW58" s="597"/>
      <c r="RX58" s="597"/>
      <c r="RY58" s="597"/>
      <c r="RZ58" s="597"/>
      <c r="SA58" s="597"/>
      <c r="SB58" s="597"/>
      <c r="SC58" s="597"/>
      <c r="SD58" s="597"/>
      <c r="SE58" s="597"/>
      <c r="SF58" s="597"/>
      <c r="SG58" s="597"/>
      <c r="SH58" s="597"/>
      <c r="SI58" s="597"/>
      <c r="SJ58" s="597"/>
      <c r="SK58" s="597"/>
      <c r="SL58" s="597"/>
      <c r="SM58" s="597"/>
      <c r="SN58" s="597"/>
      <c r="SO58" s="597"/>
      <c r="SP58" s="597"/>
      <c r="SQ58" s="597"/>
      <c r="SR58" s="597"/>
      <c r="SS58" s="597"/>
      <c r="ST58" s="597"/>
      <c r="SU58" s="597"/>
      <c r="SV58" s="597"/>
      <c r="SW58" s="597"/>
      <c r="SX58" s="597"/>
      <c r="SY58" s="597"/>
      <c r="SZ58" s="597"/>
      <c r="TA58" s="597"/>
      <c r="TB58" s="597"/>
      <c r="TC58" s="597"/>
      <c r="TD58" s="597"/>
      <c r="TE58" s="597"/>
      <c r="TF58" s="597"/>
      <c r="TG58" s="597"/>
      <c r="TH58" s="597"/>
      <c r="TI58" s="597"/>
      <c r="TJ58" s="597"/>
      <c r="TK58" s="597"/>
      <c r="TL58" s="597"/>
      <c r="TM58" s="597"/>
      <c r="TN58" s="597"/>
      <c r="TO58" s="597"/>
      <c r="TP58" s="597"/>
      <c r="TQ58" s="597"/>
      <c r="TR58" s="597"/>
      <c r="TS58" s="597"/>
      <c r="TT58" s="597"/>
      <c r="TU58" s="597"/>
      <c r="TV58" s="597"/>
      <c r="TW58" s="597"/>
      <c r="TX58" s="597"/>
      <c r="TY58" s="597"/>
      <c r="TZ58" s="597"/>
      <c r="UA58" s="597"/>
      <c r="UB58" s="597"/>
      <c r="UC58" s="597"/>
      <c r="UD58" s="597"/>
      <c r="UE58" s="597"/>
      <c r="UF58" s="597"/>
      <c r="UG58" s="597"/>
      <c r="UH58" s="597"/>
      <c r="UI58" s="597"/>
      <c r="UJ58" s="597"/>
      <c r="UK58" s="597"/>
      <c r="UL58" s="597"/>
      <c r="UM58" s="597"/>
      <c r="UN58" s="597"/>
      <c r="UO58" s="597"/>
      <c r="UP58" s="597"/>
      <c r="UQ58" s="597"/>
      <c r="UR58" s="597"/>
      <c r="US58" s="597"/>
      <c r="UT58" s="597"/>
      <c r="UU58" s="597"/>
      <c r="UV58" s="597"/>
      <c r="UW58" s="597"/>
      <c r="UX58" s="597"/>
      <c r="UY58" s="597"/>
      <c r="UZ58" s="597"/>
      <c r="VA58" s="597"/>
      <c r="VB58" s="597"/>
      <c r="VC58" s="597"/>
      <c r="VD58" s="597"/>
      <c r="VE58" s="597"/>
      <c r="VF58" s="597"/>
      <c r="VG58" s="597"/>
      <c r="VH58" s="597"/>
      <c r="VI58" s="597"/>
      <c r="VJ58" s="597"/>
      <c r="VK58" s="597"/>
      <c r="VL58" s="597"/>
      <c r="VM58" s="597"/>
      <c r="VN58" s="597"/>
      <c r="VO58" s="597"/>
      <c r="VP58" s="597"/>
      <c r="VQ58" s="597"/>
      <c r="VR58" s="597"/>
      <c r="VS58" s="597"/>
      <c r="VT58" s="597"/>
      <c r="VU58" s="597"/>
      <c r="VV58" s="597"/>
      <c r="VW58" s="597"/>
      <c r="VX58" s="597"/>
      <c r="VY58" s="597"/>
      <c r="VZ58" s="597"/>
      <c r="WA58" s="597"/>
      <c r="WB58" s="597"/>
      <c r="WC58" s="597"/>
      <c r="WD58" s="597"/>
      <c r="WE58" s="597"/>
      <c r="WF58" s="597"/>
      <c r="WG58" s="597"/>
      <c r="WH58" s="597"/>
      <c r="WI58" s="597"/>
      <c r="WJ58" s="597"/>
      <c r="WK58" s="597"/>
      <c r="WL58" s="597"/>
      <c r="WM58" s="597"/>
      <c r="WN58" s="597"/>
      <c r="WO58" s="597"/>
      <c r="WP58" s="597"/>
      <c r="WQ58" s="597"/>
      <c r="WR58" s="597"/>
      <c r="WS58" s="597"/>
      <c r="WT58" s="597"/>
      <c r="WU58" s="597"/>
      <c r="WV58" s="597"/>
      <c r="WW58" s="597"/>
      <c r="WX58" s="597"/>
      <c r="WY58" s="597"/>
      <c r="WZ58" s="597"/>
      <c r="XA58" s="597"/>
      <c r="XB58" s="597"/>
      <c r="XC58" s="597"/>
      <c r="XD58" s="597"/>
      <c r="XE58" s="597"/>
      <c r="XF58" s="597"/>
      <c r="XG58" s="597"/>
      <c r="XH58" s="597"/>
      <c r="XI58" s="597"/>
      <c r="XJ58" s="597"/>
      <c r="XK58" s="597"/>
      <c r="XL58" s="597"/>
      <c r="XM58" s="597"/>
      <c r="XN58" s="597"/>
      <c r="XO58" s="597"/>
      <c r="XP58" s="597"/>
      <c r="XQ58" s="597"/>
      <c r="XR58" s="597"/>
      <c r="XS58" s="597"/>
      <c r="XT58" s="597"/>
      <c r="XU58" s="597"/>
      <c r="XV58" s="597"/>
      <c r="XW58" s="597"/>
      <c r="XX58" s="597"/>
      <c r="XY58" s="597"/>
      <c r="XZ58" s="597"/>
      <c r="YA58" s="597"/>
      <c r="YB58" s="597"/>
      <c r="YC58" s="597"/>
      <c r="YD58" s="597"/>
      <c r="YE58" s="597"/>
      <c r="YF58" s="597"/>
      <c r="YG58" s="597"/>
      <c r="YH58" s="597"/>
      <c r="YI58" s="597"/>
      <c r="YJ58" s="597"/>
      <c r="YK58" s="597"/>
      <c r="YL58" s="597"/>
      <c r="YM58" s="597"/>
      <c r="YN58" s="597"/>
      <c r="YO58" s="597"/>
      <c r="YP58" s="597"/>
      <c r="YQ58" s="597"/>
      <c r="YR58" s="597"/>
      <c r="YS58" s="597"/>
      <c r="YT58" s="597"/>
      <c r="YU58" s="597"/>
      <c r="YV58" s="597"/>
      <c r="YW58" s="597"/>
      <c r="YX58" s="597"/>
      <c r="YY58" s="597"/>
      <c r="YZ58" s="597"/>
      <c r="ZA58" s="597"/>
      <c r="ZB58" s="597"/>
      <c r="ZC58" s="597"/>
      <c r="ZD58" s="597"/>
      <c r="ZE58" s="597"/>
      <c r="ZF58" s="597"/>
      <c r="ZG58" s="597"/>
      <c r="ZH58" s="597"/>
      <c r="ZI58" s="597"/>
      <c r="ZJ58" s="597"/>
      <c r="ZK58" s="597"/>
      <c r="ZL58" s="597"/>
      <c r="ZM58" s="597"/>
      <c r="ZN58" s="597"/>
      <c r="ZO58" s="597"/>
      <c r="ZP58" s="597"/>
      <c r="ZQ58" s="597"/>
      <c r="ZR58" s="597"/>
      <c r="ZS58" s="597"/>
      <c r="ZT58" s="597"/>
      <c r="ZU58" s="597"/>
      <c r="ZV58" s="597"/>
      <c r="ZW58" s="597"/>
      <c r="ZX58" s="597"/>
      <c r="ZY58" s="597"/>
      <c r="ZZ58" s="597"/>
      <c r="AAA58" s="597"/>
      <c r="AAB58" s="597"/>
      <c r="AAC58" s="597"/>
      <c r="AAD58" s="597"/>
      <c r="AAE58" s="597"/>
      <c r="AAF58" s="597"/>
      <c r="AAG58" s="597"/>
      <c r="AAH58" s="597"/>
      <c r="AAI58" s="597"/>
      <c r="AAJ58" s="597"/>
      <c r="AAK58" s="597"/>
      <c r="AAL58" s="597"/>
      <c r="AAM58" s="597"/>
      <c r="AAN58" s="597"/>
      <c r="AAO58" s="597"/>
      <c r="AAP58" s="597"/>
      <c r="AAQ58" s="597"/>
      <c r="AAR58" s="597"/>
      <c r="AAS58" s="597"/>
      <c r="AAT58" s="597"/>
      <c r="AAU58" s="597"/>
      <c r="AAV58" s="597"/>
      <c r="AAW58" s="597"/>
      <c r="AAX58" s="597"/>
      <c r="AAY58" s="597"/>
      <c r="AAZ58" s="597"/>
      <c r="ABA58" s="597"/>
      <c r="ABB58" s="597"/>
      <c r="ABC58" s="597"/>
      <c r="ABD58" s="597"/>
      <c r="ABE58" s="597"/>
      <c r="ABF58" s="597"/>
      <c r="ABG58" s="597"/>
      <c r="ABH58" s="597"/>
      <c r="ABI58" s="597"/>
      <c r="ABJ58" s="597"/>
      <c r="ABK58" s="597"/>
      <c r="ABL58" s="597"/>
      <c r="ABM58" s="597"/>
      <c r="ABN58" s="597"/>
      <c r="ABO58" s="597"/>
      <c r="ABP58" s="597"/>
      <c r="ABQ58" s="597"/>
      <c r="ABR58" s="597"/>
      <c r="ABS58" s="597"/>
      <c r="ABT58" s="597"/>
      <c r="ABU58" s="597"/>
      <c r="ABV58" s="597"/>
      <c r="ABW58" s="597"/>
      <c r="ABX58" s="597"/>
      <c r="ABY58" s="597"/>
      <c r="ABZ58" s="597"/>
      <c r="ACA58" s="597"/>
      <c r="ACB58" s="597"/>
      <c r="ACC58" s="597"/>
      <c r="ACD58" s="597"/>
      <c r="ACE58" s="597"/>
      <c r="ACF58" s="597"/>
      <c r="ACG58" s="597"/>
      <c r="ACH58" s="597"/>
      <c r="ACI58" s="597"/>
      <c r="ACJ58" s="597"/>
      <c r="ACK58" s="597"/>
      <c r="ACL58" s="597"/>
      <c r="ACM58" s="597"/>
      <c r="ACN58" s="597"/>
      <c r="ACO58" s="597"/>
      <c r="ACP58" s="597"/>
      <c r="ACQ58" s="597"/>
      <c r="ACR58" s="597"/>
      <c r="ACS58" s="597"/>
      <c r="ACT58" s="597"/>
      <c r="ACU58" s="597"/>
      <c r="ACV58" s="597"/>
      <c r="ACW58" s="597"/>
      <c r="ACX58" s="597"/>
      <c r="ACY58" s="597"/>
      <c r="ACZ58" s="597"/>
      <c r="ADA58" s="597"/>
      <c r="ADB58" s="597"/>
      <c r="ADC58" s="597"/>
      <c r="ADD58" s="597"/>
      <c r="ADE58" s="597"/>
      <c r="ADF58" s="597"/>
      <c r="ADG58" s="597"/>
      <c r="ADH58" s="597"/>
      <c r="ADI58" s="597"/>
      <c r="ADJ58" s="597"/>
      <c r="ADK58" s="597"/>
      <c r="ADL58" s="597"/>
      <c r="ADM58" s="597"/>
      <c r="ADN58" s="597"/>
      <c r="ADO58" s="597"/>
      <c r="ADP58" s="597"/>
      <c r="ADQ58" s="597"/>
      <c r="ADR58" s="597"/>
      <c r="ADS58" s="597"/>
      <c r="ADT58" s="597"/>
      <c r="ADU58" s="597"/>
      <c r="ADV58" s="597"/>
      <c r="ADW58" s="597"/>
      <c r="ADX58" s="597"/>
      <c r="ADY58" s="597"/>
      <c r="ADZ58" s="597"/>
      <c r="AEA58" s="597"/>
      <c r="AEB58" s="597"/>
      <c r="AEC58" s="597"/>
      <c r="AED58" s="597"/>
      <c r="AEE58" s="597"/>
      <c r="AEF58" s="597"/>
      <c r="AEG58" s="597"/>
      <c r="AEH58" s="597"/>
      <c r="AEI58" s="597"/>
      <c r="AEJ58" s="597"/>
      <c r="AEK58" s="597"/>
      <c r="AEL58" s="597"/>
      <c r="AEM58" s="597"/>
      <c r="AEN58" s="597"/>
      <c r="AEO58" s="597"/>
      <c r="AEP58" s="597"/>
      <c r="AEQ58" s="597"/>
      <c r="AER58" s="597"/>
      <c r="AES58" s="597"/>
      <c r="AET58" s="597"/>
      <c r="AEU58" s="597"/>
      <c r="AEV58" s="597"/>
      <c r="AEW58" s="597"/>
      <c r="AEX58" s="597"/>
      <c r="AEY58" s="597"/>
      <c r="AEZ58" s="597"/>
      <c r="AFA58" s="597"/>
      <c r="AFB58" s="597"/>
      <c r="AFC58" s="597"/>
      <c r="AFD58" s="597"/>
      <c r="AFE58" s="597"/>
      <c r="AFF58" s="597"/>
      <c r="AFG58" s="597"/>
      <c r="AFH58" s="597"/>
      <c r="AFI58" s="597"/>
      <c r="AFJ58" s="597"/>
      <c r="AFK58" s="597"/>
      <c r="AFL58" s="597"/>
      <c r="AFM58" s="597"/>
      <c r="AFN58" s="597"/>
      <c r="AFO58" s="597"/>
      <c r="AFP58" s="597"/>
      <c r="AFQ58" s="597"/>
      <c r="AFR58" s="597"/>
      <c r="AFS58" s="597"/>
      <c r="AFT58" s="597"/>
      <c r="AFU58" s="597"/>
      <c r="AFV58" s="597"/>
      <c r="AFW58" s="597"/>
      <c r="AFX58" s="597"/>
      <c r="AFY58" s="597"/>
      <c r="AFZ58" s="597"/>
      <c r="AGA58" s="597"/>
      <c r="AGB58" s="597"/>
      <c r="AGC58" s="597"/>
      <c r="AGD58" s="597"/>
      <c r="AGE58" s="597"/>
      <c r="AGF58" s="597"/>
      <c r="AGG58" s="597"/>
      <c r="AGH58" s="597"/>
      <c r="AGI58" s="597"/>
      <c r="AGJ58" s="597"/>
      <c r="AGK58" s="597"/>
      <c r="AGL58" s="597"/>
      <c r="AGM58" s="597"/>
      <c r="AGN58" s="597"/>
      <c r="AGO58" s="597"/>
      <c r="AGP58" s="597"/>
      <c r="AGQ58" s="597"/>
      <c r="AGR58" s="597"/>
      <c r="AGS58" s="597"/>
      <c r="AGT58" s="597"/>
      <c r="AGU58" s="597"/>
      <c r="AGV58" s="597"/>
      <c r="AGW58" s="597"/>
      <c r="AGX58" s="597"/>
      <c r="AGY58" s="597"/>
      <c r="AGZ58" s="597"/>
      <c r="AHA58" s="597"/>
      <c r="AHB58" s="597"/>
      <c r="AHC58" s="597"/>
      <c r="AHD58" s="597"/>
      <c r="AHE58" s="597"/>
      <c r="AHF58" s="597"/>
      <c r="AHG58" s="597"/>
      <c r="AHH58" s="597"/>
      <c r="AHI58" s="597"/>
      <c r="AHJ58" s="597"/>
      <c r="AHK58" s="597"/>
      <c r="AHL58" s="597"/>
      <c r="AHM58" s="597"/>
      <c r="AHN58" s="597"/>
      <c r="AHO58" s="597"/>
      <c r="AHP58" s="597"/>
      <c r="AHQ58" s="597"/>
      <c r="AHR58" s="597"/>
      <c r="AHS58" s="597"/>
      <c r="AHT58" s="597"/>
      <c r="AHU58" s="597"/>
      <c r="AHV58" s="597"/>
      <c r="AHW58" s="597"/>
      <c r="AHX58" s="597"/>
      <c r="AHY58" s="597"/>
      <c r="AHZ58" s="597"/>
      <c r="AIA58" s="597"/>
      <c r="AIB58" s="597"/>
      <c r="AIC58" s="597"/>
      <c r="AID58" s="597"/>
      <c r="AIE58" s="597"/>
      <c r="AIF58" s="597"/>
      <c r="AIG58" s="597"/>
      <c r="AIH58" s="597"/>
      <c r="AII58" s="597"/>
      <c r="AIJ58" s="597"/>
      <c r="AIK58" s="597"/>
      <c r="AIL58" s="597"/>
      <c r="AIM58" s="597"/>
      <c r="AIN58" s="597"/>
      <c r="AIO58" s="597"/>
      <c r="AIP58" s="597"/>
      <c r="AIQ58" s="597"/>
      <c r="AIR58" s="597"/>
      <c r="AIS58" s="597"/>
      <c r="AIT58" s="597"/>
      <c r="AIU58" s="597"/>
      <c r="AIV58" s="597"/>
      <c r="AIW58" s="597"/>
      <c r="AIX58" s="597"/>
      <c r="AIY58" s="597"/>
      <c r="AIZ58" s="597"/>
      <c r="AJA58" s="597"/>
      <c r="AJB58" s="597"/>
      <c r="AJC58" s="597"/>
      <c r="AJD58" s="597"/>
      <c r="AJE58" s="597"/>
      <c r="AJF58" s="597"/>
      <c r="AJG58" s="597"/>
      <c r="AJH58" s="597"/>
      <c r="AJI58" s="597"/>
      <c r="AJJ58" s="597"/>
      <c r="AJK58" s="597"/>
      <c r="AJL58" s="597"/>
      <c r="AJM58" s="597"/>
      <c r="AJN58" s="597"/>
      <c r="AJO58" s="597"/>
      <c r="AJP58" s="597"/>
      <c r="AJQ58" s="597"/>
      <c r="AJR58" s="597"/>
      <c r="AJS58" s="597"/>
      <c r="AJT58" s="597"/>
      <c r="AJU58" s="597"/>
      <c r="AJV58" s="597"/>
      <c r="AJW58" s="597"/>
      <c r="AJX58" s="597"/>
      <c r="AJY58" s="597"/>
      <c r="AJZ58" s="597"/>
      <c r="AKA58" s="597"/>
      <c r="AKB58" s="597"/>
      <c r="AKC58" s="597"/>
      <c r="AKD58" s="597"/>
      <c r="AKE58" s="597"/>
      <c r="AKF58" s="597"/>
      <c r="AKG58" s="597"/>
      <c r="AKH58" s="597"/>
      <c r="AKI58" s="597"/>
      <c r="AKJ58" s="597"/>
      <c r="AKK58" s="597"/>
      <c r="AKL58" s="597"/>
      <c r="AKM58" s="597"/>
      <c r="AKN58" s="597"/>
      <c r="AKO58" s="597"/>
      <c r="AKP58" s="597"/>
      <c r="AKQ58" s="597"/>
      <c r="AKR58" s="597"/>
      <c r="AKS58" s="597"/>
      <c r="AKT58" s="597"/>
      <c r="AKU58" s="597"/>
      <c r="AKV58" s="597"/>
      <c r="AKW58" s="597"/>
      <c r="AKX58" s="597"/>
      <c r="AKY58" s="597"/>
      <c r="AKZ58" s="597"/>
      <c r="ALA58" s="597"/>
      <c r="ALB58" s="597"/>
      <c r="ALC58" s="597"/>
      <c r="ALD58" s="597"/>
      <c r="ALE58" s="597"/>
      <c r="ALF58" s="597"/>
      <c r="ALG58" s="597"/>
      <c r="ALH58" s="597"/>
      <c r="ALI58" s="597"/>
      <c r="ALJ58" s="597"/>
      <c r="ALK58" s="597"/>
      <c r="ALL58" s="597"/>
      <c r="ALM58" s="597"/>
      <c r="ALN58" s="597"/>
      <c r="ALO58" s="597"/>
      <c r="ALP58" s="597"/>
      <c r="ALQ58" s="597"/>
      <c r="ALR58" s="597"/>
      <c r="ALS58" s="597"/>
      <c r="ALT58" s="597"/>
      <c r="ALU58" s="597"/>
      <c r="ALV58" s="597"/>
      <c r="ALW58" s="597"/>
      <c r="ALX58" s="597"/>
      <c r="ALY58" s="597"/>
      <c r="ALZ58" s="597"/>
      <c r="AMA58" s="597"/>
      <c r="AMB58" s="597"/>
      <c r="AMC58" s="597"/>
      <c r="AMD58" s="597"/>
      <c r="AME58" s="597"/>
      <c r="AMF58" s="597"/>
      <c r="AMG58" s="597"/>
      <c r="AMH58" s="597"/>
      <c r="AMI58" s="597"/>
      <c r="AMJ58" s="597"/>
      <c r="AMK58" s="597"/>
      <c r="AML58" s="597"/>
      <c r="AMM58" s="597"/>
      <c r="AMN58" s="597"/>
      <c r="AMO58" s="597"/>
      <c r="AMP58" s="597"/>
      <c r="AMQ58" s="597"/>
      <c r="AMR58" s="597"/>
      <c r="AMS58" s="597"/>
      <c r="AMT58" s="597"/>
      <c r="AMU58" s="597"/>
      <c r="AMV58" s="597"/>
      <c r="AMW58" s="597"/>
      <c r="AMX58" s="597"/>
      <c r="AMY58" s="597"/>
      <c r="AMZ58" s="597"/>
      <c r="ANA58" s="597"/>
      <c r="ANB58" s="597"/>
      <c r="ANC58" s="597"/>
      <c r="AND58" s="597"/>
      <c r="ANE58" s="597"/>
      <c r="ANF58" s="597"/>
      <c r="ANG58" s="597"/>
      <c r="ANH58" s="597"/>
      <c r="ANI58" s="597"/>
      <c r="ANJ58" s="597"/>
      <c r="ANK58" s="597"/>
      <c r="ANL58" s="597"/>
      <c r="ANM58" s="597"/>
      <c r="ANN58" s="597"/>
      <c r="ANO58" s="597"/>
      <c r="ANP58" s="597"/>
      <c r="ANQ58" s="597"/>
      <c r="ANR58" s="597"/>
      <c r="ANS58" s="597"/>
      <c r="ANT58" s="597"/>
      <c r="ANU58" s="597"/>
      <c r="ANV58" s="597"/>
      <c r="ANW58" s="597"/>
      <c r="ANX58" s="597"/>
      <c r="ANY58" s="597"/>
      <c r="ANZ58" s="597"/>
      <c r="AOA58" s="597"/>
      <c r="AOB58" s="597"/>
      <c r="AOC58" s="597"/>
      <c r="AOD58" s="597"/>
      <c r="AOE58" s="597"/>
      <c r="AOF58" s="597"/>
      <c r="AOG58" s="597"/>
      <c r="AOH58" s="597"/>
      <c r="AOI58" s="597"/>
      <c r="AOJ58" s="597"/>
      <c r="AOK58" s="597"/>
      <c r="AOL58" s="597"/>
      <c r="AOM58" s="597"/>
      <c r="AON58" s="597"/>
      <c r="AOO58" s="597"/>
      <c r="AOP58" s="597"/>
      <c r="AOQ58" s="597"/>
      <c r="AOR58" s="597"/>
      <c r="AOS58" s="597"/>
      <c r="AOT58" s="597"/>
      <c r="AOU58" s="597"/>
      <c r="AOV58" s="597"/>
      <c r="AOW58" s="597"/>
      <c r="AOX58" s="597"/>
      <c r="AOY58" s="597"/>
      <c r="AOZ58" s="597"/>
      <c r="APA58" s="597"/>
      <c r="APB58" s="597"/>
      <c r="APC58" s="597"/>
      <c r="APD58" s="597"/>
      <c r="APE58" s="597"/>
      <c r="APF58" s="597"/>
      <c r="APG58" s="597"/>
      <c r="APH58" s="597"/>
      <c r="API58" s="597"/>
      <c r="APJ58" s="597"/>
      <c r="APK58" s="597"/>
      <c r="APL58" s="597"/>
      <c r="APM58" s="597"/>
      <c r="APN58" s="597"/>
      <c r="APO58" s="597"/>
      <c r="APP58" s="597"/>
      <c r="APQ58" s="597"/>
      <c r="APR58" s="597"/>
      <c r="APS58" s="597"/>
      <c r="APT58" s="597"/>
      <c r="APU58" s="597"/>
      <c r="APV58" s="597"/>
      <c r="APW58" s="597"/>
      <c r="APX58" s="597"/>
      <c r="APY58" s="597"/>
      <c r="APZ58" s="597"/>
      <c r="AQA58" s="597"/>
      <c r="AQB58" s="597"/>
      <c r="AQC58" s="597"/>
      <c r="AQD58" s="597"/>
      <c r="AQE58" s="597"/>
      <c r="AQF58" s="597"/>
      <c r="AQG58" s="597"/>
      <c r="AQH58" s="597"/>
      <c r="AQI58" s="597"/>
      <c r="AQJ58" s="597"/>
      <c r="AQK58" s="597"/>
      <c r="AQL58" s="597"/>
      <c r="AQM58" s="597"/>
      <c r="AQN58" s="597"/>
      <c r="AQO58" s="597"/>
      <c r="AQP58" s="597"/>
      <c r="AQQ58" s="597"/>
      <c r="AQR58" s="597"/>
      <c r="AQS58" s="597"/>
      <c r="AQT58" s="597"/>
      <c r="AQU58" s="597"/>
      <c r="AQV58" s="597"/>
      <c r="AQW58" s="597"/>
      <c r="AQX58" s="597"/>
      <c r="AQY58" s="597"/>
      <c r="AQZ58" s="597"/>
      <c r="ARA58" s="597"/>
      <c r="ARB58" s="597"/>
      <c r="ARC58" s="597"/>
      <c r="ARD58" s="597"/>
      <c r="ARE58" s="597"/>
      <c r="ARF58" s="597"/>
      <c r="ARG58" s="597"/>
      <c r="ARH58" s="597"/>
      <c r="ARI58" s="597"/>
      <c r="ARJ58" s="597"/>
      <c r="ARK58" s="597"/>
      <c r="ARL58" s="597"/>
      <c r="ARM58" s="597"/>
      <c r="ARN58" s="597"/>
      <c r="ARO58" s="597"/>
      <c r="ARP58" s="597"/>
      <c r="ARQ58" s="597"/>
      <c r="ARR58" s="597"/>
      <c r="ARS58" s="597"/>
      <c r="ART58" s="597"/>
      <c r="ARU58" s="597"/>
      <c r="ARV58" s="597"/>
      <c r="ARW58" s="597"/>
      <c r="ARX58" s="597"/>
      <c r="ARY58" s="597"/>
      <c r="ARZ58" s="597"/>
      <c r="ASA58" s="597"/>
      <c r="ASB58" s="597"/>
      <c r="ASC58" s="597"/>
      <c r="ASD58" s="597"/>
      <c r="ASE58" s="597"/>
      <c r="ASF58" s="597"/>
      <c r="ASG58" s="597"/>
      <c r="ASH58" s="597"/>
      <c r="ASI58" s="597"/>
      <c r="ASJ58" s="597"/>
      <c r="ASK58" s="597"/>
      <c r="ASL58" s="597"/>
      <c r="ASM58" s="597"/>
      <c r="ASN58" s="597"/>
      <c r="ASO58" s="597"/>
      <c r="ASP58" s="597"/>
      <c r="ASQ58" s="597"/>
      <c r="ASR58" s="597"/>
      <c r="ASS58" s="597"/>
      <c r="AST58" s="597"/>
      <c r="ASU58" s="597"/>
      <c r="ASV58" s="597"/>
      <c r="ASW58" s="597"/>
      <c r="ASX58" s="597"/>
      <c r="ASY58" s="597"/>
      <c r="ASZ58" s="597"/>
      <c r="ATA58" s="597"/>
      <c r="ATB58" s="597"/>
      <c r="ATC58" s="597"/>
      <c r="ATD58" s="597"/>
      <c r="ATE58" s="597"/>
      <c r="ATF58" s="597"/>
      <c r="ATG58" s="597"/>
      <c r="ATH58" s="597"/>
      <c r="ATI58" s="597"/>
      <c r="ATJ58" s="597"/>
      <c r="ATK58" s="597"/>
      <c r="ATL58" s="597"/>
      <c r="ATM58" s="597"/>
      <c r="ATN58" s="597"/>
      <c r="ATO58" s="597"/>
      <c r="ATP58" s="597"/>
      <c r="ATQ58" s="597"/>
      <c r="ATR58" s="597"/>
      <c r="ATS58" s="597"/>
      <c r="ATT58" s="597"/>
      <c r="ATU58" s="597"/>
      <c r="ATV58" s="597"/>
      <c r="ATW58" s="597"/>
      <c r="ATX58" s="597"/>
      <c r="ATY58" s="597"/>
      <c r="ATZ58" s="597"/>
      <c r="AUA58" s="597"/>
      <c r="AUB58" s="597"/>
      <c r="AUC58" s="597"/>
      <c r="AUD58" s="597"/>
      <c r="AUE58" s="597"/>
      <c r="AUF58" s="597"/>
      <c r="AUG58" s="597"/>
      <c r="AUH58" s="597"/>
      <c r="AUI58" s="597"/>
      <c r="AUJ58" s="597"/>
      <c r="AUK58" s="597"/>
      <c r="AUL58" s="597"/>
      <c r="AUM58" s="597"/>
      <c r="AUN58" s="597"/>
      <c r="AUO58" s="597"/>
      <c r="AUP58" s="597"/>
      <c r="AUQ58" s="597"/>
      <c r="AUR58" s="597"/>
      <c r="AUS58" s="597"/>
      <c r="AUT58" s="597"/>
      <c r="AUU58" s="597"/>
      <c r="AUV58" s="597"/>
      <c r="AUW58" s="597"/>
      <c r="AUX58" s="597"/>
      <c r="AUY58" s="597"/>
      <c r="AUZ58" s="597"/>
      <c r="AVA58" s="597"/>
      <c r="AVB58" s="597"/>
      <c r="AVC58" s="597"/>
      <c r="AVD58" s="597"/>
      <c r="AVE58" s="597"/>
      <c r="AVF58" s="597"/>
      <c r="AVG58" s="597"/>
      <c r="AVH58" s="597"/>
      <c r="AVI58" s="597"/>
      <c r="AVJ58" s="597"/>
      <c r="AVK58" s="597"/>
      <c r="AVL58" s="597"/>
      <c r="AVM58" s="597"/>
      <c r="AVN58" s="597"/>
      <c r="AVO58" s="597"/>
      <c r="AVP58" s="597"/>
      <c r="AVQ58" s="597"/>
      <c r="AVR58" s="597"/>
      <c r="AVS58" s="597"/>
      <c r="AVT58" s="597"/>
      <c r="AVU58" s="597"/>
      <c r="AVV58" s="597"/>
      <c r="AVW58" s="597"/>
      <c r="AVX58" s="597"/>
      <c r="AVY58" s="597"/>
      <c r="AVZ58" s="597"/>
      <c r="AWA58" s="597"/>
      <c r="AWB58" s="597"/>
      <c r="AWC58" s="597"/>
      <c r="AWD58" s="597"/>
      <c r="AWE58" s="597"/>
      <c r="AWF58" s="597"/>
      <c r="AWG58" s="597"/>
      <c r="AWH58" s="597"/>
      <c r="AWI58" s="597"/>
      <c r="AWJ58" s="597"/>
      <c r="AWK58" s="597"/>
      <c r="AWL58" s="597"/>
      <c r="AWM58" s="597"/>
      <c r="AWN58" s="597"/>
      <c r="AWO58" s="597"/>
      <c r="AWP58" s="597"/>
      <c r="AWQ58" s="597"/>
      <c r="AWR58" s="597"/>
      <c r="AWS58" s="597"/>
      <c r="AWT58" s="597"/>
      <c r="AWU58" s="597"/>
      <c r="AWV58" s="597"/>
      <c r="AWW58" s="597"/>
      <c r="AWX58" s="597"/>
      <c r="AWY58" s="597"/>
      <c r="AWZ58" s="597"/>
      <c r="AXA58" s="597"/>
      <c r="AXB58" s="597"/>
      <c r="AXC58" s="597"/>
      <c r="AXD58" s="597"/>
      <c r="AXE58" s="597"/>
      <c r="AXF58" s="597"/>
      <c r="AXG58" s="597"/>
      <c r="AXH58" s="597"/>
      <c r="AXI58" s="597"/>
      <c r="AXJ58" s="597"/>
      <c r="AXK58" s="597"/>
      <c r="AXL58" s="597"/>
      <c r="AXM58" s="597"/>
      <c r="AXN58" s="597"/>
      <c r="AXO58" s="597"/>
      <c r="AXP58" s="597"/>
      <c r="AXQ58" s="597"/>
      <c r="AXR58" s="597"/>
      <c r="AXS58" s="597"/>
      <c r="AXT58" s="597"/>
      <c r="AXU58" s="597"/>
      <c r="AXV58" s="597"/>
      <c r="AXW58" s="597"/>
      <c r="AXX58" s="597"/>
      <c r="AXY58" s="597"/>
      <c r="AXZ58" s="597"/>
      <c r="AYA58" s="597"/>
      <c r="AYB58" s="597"/>
      <c r="AYC58" s="597"/>
      <c r="AYD58" s="597"/>
      <c r="AYE58" s="597"/>
      <c r="AYF58" s="597"/>
      <c r="AYG58" s="597"/>
      <c r="AYH58" s="597"/>
      <c r="AYI58" s="597"/>
      <c r="AYJ58" s="597"/>
      <c r="AYK58" s="597"/>
      <c r="AYL58" s="597"/>
      <c r="AYM58" s="597"/>
      <c r="AYN58" s="597"/>
      <c r="AYO58" s="597"/>
      <c r="AYP58" s="597"/>
      <c r="AYQ58" s="597"/>
      <c r="AYR58" s="597"/>
      <c r="AYS58" s="597"/>
      <c r="AYT58" s="597"/>
      <c r="AYU58" s="597"/>
      <c r="AYV58" s="597"/>
      <c r="AYW58" s="597"/>
      <c r="AYX58" s="597"/>
      <c r="AYY58" s="597"/>
      <c r="AYZ58" s="597"/>
      <c r="AZA58" s="597"/>
      <c r="AZB58" s="597"/>
      <c r="AZC58" s="597"/>
      <c r="AZD58" s="597"/>
      <c r="AZE58" s="597"/>
      <c r="AZF58" s="597"/>
      <c r="AZG58" s="597"/>
      <c r="AZH58" s="597"/>
      <c r="AZI58" s="597"/>
      <c r="AZJ58" s="597"/>
      <c r="AZK58" s="597"/>
      <c r="AZL58" s="597"/>
      <c r="AZM58" s="597"/>
      <c r="AZN58" s="597"/>
      <c r="AZO58" s="597"/>
      <c r="AZP58" s="597"/>
      <c r="AZQ58" s="597"/>
      <c r="AZR58" s="597"/>
      <c r="AZS58" s="597"/>
      <c r="AZT58" s="597"/>
      <c r="AZU58" s="597"/>
      <c r="AZV58" s="597"/>
      <c r="AZW58" s="597"/>
      <c r="AZX58" s="597"/>
      <c r="AZY58" s="597"/>
      <c r="AZZ58" s="597"/>
      <c r="BAA58" s="597"/>
      <c r="BAB58" s="597"/>
      <c r="BAC58" s="597"/>
      <c r="BAD58" s="597"/>
      <c r="BAE58" s="597"/>
      <c r="BAF58" s="597"/>
      <c r="BAG58" s="597"/>
      <c r="BAH58" s="597"/>
      <c r="BAI58" s="597"/>
      <c r="BAJ58" s="597"/>
      <c r="BAK58" s="597"/>
      <c r="BAL58" s="597"/>
      <c r="BAM58" s="597"/>
      <c r="BAN58" s="597"/>
      <c r="BAO58" s="597"/>
      <c r="BAP58" s="597"/>
      <c r="BAQ58" s="597"/>
      <c r="BAR58" s="597"/>
      <c r="BAS58" s="597"/>
      <c r="BAT58" s="597"/>
      <c r="BAU58" s="597"/>
      <c r="BAV58" s="597"/>
      <c r="BAW58" s="597"/>
      <c r="BAX58" s="597"/>
      <c r="BAY58" s="597"/>
      <c r="BAZ58" s="597"/>
      <c r="BBA58" s="597"/>
      <c r="BBB58" s="597"/>
      <c r="BBC58" s="597"/>
      <c r="BBD58" s="597"/>
      <c r="BBE58" s="597"/>
      <c r="BBF58" s="597"/>
      <c r="BBG58" s="597"/>
      <c r="BBH58" s="597"/>
      <c r="BBI58" s="597"/>
      <c r="BBJ58" s="597"/>
      <c r="BBK58" s="597"/>
      <c r="BBL58" s="597"/>
      <c r="BBM58" s="597"/>
      <c r="BBN58" s="597"/>
      <c r="BBO58" s="597"/>
      <c r="BBP58" s="597"/>
      <c r="BBQ58" s="597"/>
      <c r="BBR58" s="597"/>
      <c r="BBS58" s="597"/>
      <c r="BBT58" s="597"/>
      <c r="BBU58" s="597"/>
      <c r="BBV58" s="597"/>
      <c r="BBW58" s="597"/>
      <c r="BBX58" s="597"/>
      <c r="BBY58" s="597"/>
      <c r="BBZ58" s="597"/>
      <c r="BCA58" s="597"/>
      <c r="BCB58" s="597"/>
      <c r="BCC58" s="597"/>
      <c r="BCD58" s="597"/>
      <c r="BCE58" s="597"/>
      <c r="BCF58" s="597"/>
      <c r="BCG58" s="597"/>
      <c r="BCH58" s="597"/>
      <c r="BCI58" s="597"/>
      <c r="BCJ58" s="597"/>
      <c r="BCK58" s="597"/>
      <c r="BCL58" s="597"/>
      <c r="BCM58" s="597"/>
      <c r="BCN58" s="597"/>
      <c r="BCO58" s="597"/>
      <c r="BCP58" s="597"/>
      <c r="BCQ58" s="597"/>
      <c r="BCR58" s="597"/>
      <c r="BCS58" s="597"/>
      <c r="BCT58" s="597"/>
      <c r="BCU58" s="597"/>
      <c r="BCV58" s="597"/>
      <c r="BCW58" s="597"/>
      <c r="BCX58" s="597"/>
      <c r="BCY58" s="597"/>
      <c r="BCZ58" s="597"/>
      <c r="BDA58" s="597"/>
      <c r="BDB58" s="597"/>
      <c r="BDC58" s="597"/>
      <c r="BDD58" s="597"/>
      <c r="BDE58" s="597"/>
      <c r="BDF58" s="597"/>
      <c r="BDG58" s="597"/>
      <c r="BDH58" s="597"/>
      <c r="BDI58" s="597"/>
      <c r="BDJ58" s="597"/>
      <c r="BDK58" s="597"/>
      <c r="BDL58" s="597"/>
      <c r="BDM58" s="597"/>
      <c r="BDN58" s="597"/>
      <c r="BDO58" s="597"/>
      <c r="BDP58" s="597"/>
      <c r="BDQ58" s="597"/>
      <c r="BDR58" s="597"/>
      <c r="BDS58" s="597"/>
      <c r="BDT58" s="597"/>
      <c r="BDU58" s="597"/>
      <c r="BDV58" s="597"/>
      <c r="BDW58" s="597"/>
      <c r="BDX58" s="597"/>
      <c r="BDY58" s="597"/>
      <c r="BDZ58" s="597"/>
      <c r="BEA58" s="597"/>
      <c r="BEB58" s="597"/>
      <c r="BEC58" s="597"/>
      <c r="BED58" s="597"/>
      <c r="BEE58" s="597"/>
      <c r="BEF58" s="597"/>
      <c r="BEG58" s="597"/>
      <c r="BEH58" s="597"/>
      <c r="BEI58" s="597"/>
      <c r="BEJ58" s="597"/>
      <c r="BEK58" s="597"/>
      <c r="BEL58" s="597"/>
      <c r="BEM58" s="597"/>
      <c r="BEN58" s="597"/>
      <c r="BEO58" s="597"/>
      <c r="BEP58" s="597"/>
      <c r="BEQ58" s="597"/>
      <c r="BER58" s="597"/>
      <c r="BES58" s="597"/>
      <c r="BET58" s="597"/>
      <c r="BEU58" s="597"/>
      <c r="BEV58" s="597"/>
      <c r="BEW58" s="597"/>
      <c r="BEX58" s="597"/>
      <c r="BEY58" s="597"/>
      <c r="BEZ58" s="597"/>
      <c r="BFA58" s="597"/>
      <c r="BFB58" s="597"/>
      <c r="BFC58" s="597"/>
      <c r="BFD58" s="597"/>
      <c r="BFE58" s="597"/>
      <c r="BFF58" s="597"/>
      <c r="BFG58" s="597"/>
      <c r="BFH58" s="597"/>
      <c r="BFI58" s="597"/>
      <c r="BFJ58" s="597"/>
      <c r="BFK58" s="597"/>
      <c r="BFL58" s="597"/>
      <c r="BFM58" s="597"/>
      <c r="BFN58" s="597"/>
      <c r="BFO58" s="597"/>
      <c r="BFP58" s="597"/>
      <c r="BFQ58" s="597"/>
      <c r="BFR58" s="597"/>
      <c r="BFS58" s="597"/>
      <c r="BFT58" s="597"/>
      <c r="BFU58" s="597"/>
      <c r="BFV58" s="597"/>
      <c r="BFW58" s="597"/>
      <c r="BFX58" s="597"/>
      <c r="BFY58" s="597"/>
      <c r="BFZ58" s="597"/>
      <c r="BGA58" s="597"/>
      <c r="BGB58" s="597"/>
      <c r="BGC58" s="597"/>
      <c r="BGD58" s="597"/>
      <c r="BGE58" s="597"/>
      <c r="BGF58" s="597"/>
      <c r="BGG58" s="597"/>
      <c r="BGH58" s="597"/>
      <c r="BGI58" s="597"/>
      <c r="BGJ58" s="597"/>
      <c r="BGK58" s="597"/>
      <c r="BGL58" s="597"/>
      <c r="BGM58" s="597"/>
      <c r="BGN58" s="597"/>
      <c r="BGO58" s="597"/>
      <c r="BGP58" s="597"/>
      <c r="BGQ58" s="597"/>
      <c r="BGR58" s="597"/>
      <c r="BGS58" s="597"/>
      <c r="BGT58" s="597"/>
      <c r="BGU58" s="597"/>
      <c r="BGV58" s="597"/>
      <c r="BGW58" s="597"/>
      <c r="BGX58" s="597"/>
      <c r="BGY58" s="597"/>
      <c r="BGZ58" s="597"/>
      <c r="BHA58" s="597"/>
      <c r="BHB58" s="597"/>
      <c r="BHC58" s="597"/>
      <c r="BHD58" s="597"/>
      <c r="BHE58" s="597"/>
      <c r="BHF58" s="597"/>
      <c r="BHG58" s="597"/>
      <c r="BHH58" s="597"/>
      <c r="BHI58" s="597"/>
      <c r="BHJ58" s="597"/>
      <c r="BHK58" s="597"/>
      <c r="BHL58" s="597"/>
      <c r="BHM58" s="597"/>
      <c r="BHN58" s="597"/>
      <c r="BHO58" s="597"/>
      <c r="BHP58" s="597"/>
      <c r="BHQ58" s="597"/>
      <c r="BHR58" s="597"/>
      <c r="BHS58" s="597"/>
      <c r="BHT58" s="597"/>
      <c r="BHU58" s="597"/>
      <c r="BHV58" s="597"/>
      <c r="BHW58" s="597"/>
      <c r="BHX58" s="597"/>
      <c r="BHY58" s="597"/>
      <c r="BHZ58" s="597"/>
      <c r="BIA58" s="597"/>
      <c r="BIB58" s="597"/>
      <c r="BIC58" s="597"/>
      <c r="BID58" s="597"/>
      <c r="BIE58" s="597"/>
      <c r="BIF58" s="597"/>
      <c r="BIG58" s="597"/>
      <c r="BIH58" s="597"/>
      <c r="BII58" s="597"/>
      <c r="BIJ58" s="597"/>
      <c r="BIK58" s="597"/>
      <c r="BIL58" s="597"/>
      <c r="BIM58" s="597"/>
      <c r="BIN58" s="597"/>
      <c r="BIO58" s="597"/>
      <c r="BIP58" s="597"/>
      <c r="BIQ58" s="597"/>
      <c r="BIR58" s="597"/>
      <c r="BIS58" s="597"/>
      <c r="BIT58" s="597"/>
      <c r="BIU58" s="597"/>
      <c r="BIV58" s="597"/>
      <c r="BIW58" s="597"/>
      <c r="BIX58" s="597"/>
      <c r="BIY58" s="597"/>
      <c r="BIZ58" s="597"/>
      <c r="BJA58" s="597"/>
      <c r="BJB58" s="597"/>
      <c r="BJC58" s="597"/>
      <c r="BJD58" s="597"/>
      <c r="BJE58" s="597"/>
      <c r="BJF58" s="597"/>
      <c r="BJG58" s="597"/>
      <c r="BJH58" s="597"/>
      <c r="BJI58" s="597"/>
      <c r="BJJ58" s="597"/>
      <c r="BJK58" s="597"/>
      <c r="BJL58" s="597"/>
      <c r="BJM58" s="597"/>
      <c r="BJN58" s="597"/>
      <c r="BJO58" s="597"/>
      <c r="BJP58" s="597"/>
      <c r="BJQ58" s="597"/>
      <c r="BJR58" s="597"/>
      <c r="BJS58" s="597"/>
      <c r="BJT58" s="597"/>
      <c r="BJU58" s="597"/>
      <c r="BJV58" s="597"/>
      <c r="BJW58" s="597"/>
      <c r="BJX58" s="597"/>
      <c r="BJY58" s="597"/>
      <c r="BJZ58" s="597"/>
      <c r="BKA58" s="597"/>
      <c r="BKB58" s="597"/>
      <c r="BKC58" s="597"/>
      <c r="BKD58" s="597"/>
      <c r="BKE58" s="597"/>
      <c r="BKF58" s="597"/>
      <c r="BKG58" s="597"/>
      <c r="BKH58" s="597"/>
      <c r="BKI58" s="597"/>
      <c r="BKJ58" s="597"/>
      <c r="BKK58" s="597"/>
      <c r="BKL58" s="597"/>
      <c r="BKM58" s="597"/>
      <c r="BKN58" s="597"/>
      <c r="BKO58" s="597"/>
      <c r="BKP58" s="597"/>
      <c r="BKQ58" s="597"/>
      <c r="BKR58" s="597"/>
      <c r="BKS58" s="597"/>
      <c r="BKT58" s="597"/>
      <c r="BKU58" s="597"/>
      <c r="BKV58" s="597"/>
      <c r="BKW58" s="597"/>
      <c r="BKX58" s="597"/>
      <c r="BKY58" s="597"/>
      <c r="BKZ58" s="597"/>
      <c r="BLA58" s="597"/>
      <c r="BLB58" s="597"/>
      <c r="BLC58" s="597"/>
      <c r="BLD58" s="597"/>
      <c r="BLE58" s="597"/>
      <c r="BLF58" s="597"/>
      <c r="BLG58" s="597"/>
      <c r="BLH58" s="597"/>
      <c r="BLI58" s="597"/>
      <c r="BLJ58" s="597"/>
      <c r="BLK58" s="597"/>
      <c r="BLL58" s="597"/>
      <c r="BLM58" s="597"/>
      <c r="BLN58" s="597"/>
      <c r="BLO58" s="597"/>
      <c r="BLP58" s="597"/>
      <c r="BLQ58" s="597"/>
      <c r="BLR58" s="597"/>
      <c r="BLS58" s="597"/>
      <c r="BLT58" s="597"/>
      <c r="BLU58" s="597"/>
      <c r="BLV58" s="597"/>
      <c r="BLW58" s="597"/>
      <c r="BLX58" s="597"/>
      <c r="BLY58" s="597"/>
      <c r="BLZ58" s="597"/>
      <c r="BMA58" s="597"/>
      <c r="BMB58" s="597"/>
      <c r="BMC58" s="597"/>
      <c r="BMD58" s="597"/>
      <c r="BME58" s="597"/>
      <c r="BMF58" s="597"/>
      <c r="BMG58" s="597"/>
      <c r="BMH58" s="597"/>
      <c r="BMI58" s="597"/>
      <c r="BMJ58" s="597"/>
      <c r="BMK58" s="597"/>
      <c r="BML58" s="597"/>
      <c r="BMM58" s="597"/>
      <c r="BMN58" s="597"/>
      <c r="BMO58" s="597"/>
      <c r="BMP58" s="597"/>
      <c r="BMQ58" s="597"/>
      <c r="BMR58" s="597"/>
      <c r="BMS58" s="597"/>
      <c r="BMT58" s="597"/>
      <c r="BMU58" s="597"/>
      <c r="BMV58" s="597"/>
      <c r="BMW58" s="597"/>
      <c r="BMX58" s="597"/>
      <c r="BMY58" s="597"/>
      <c r="BMZ58" s="597"/>
      <c r="BNA58" s="597"/>
      <c r="BNB58" s="597"/>
      <c r="BNC58" s="597"/>
      <c r="BND58" s="597"/>
      <c r="BNE58" s="597"/>
      <c r="BNF58" s="597"/>
      <c r="BNG58" s="597"/>
      <c r="BNH58" s="597"/>
      <c r="BNI58" s="597"/>
      <c r="BNJ58" s="597"/>
      <c r="BNK58" s="597"/>
      <c r="BNL58" s="597"/>
      <c r="BNM58" s="597"/>
      <c r="BNN58" s="597"/>
      <c r="BNO58" s="597"/>
      <c r="BNP58" s="597"/>
      <c r="BNQ58" s="597"/>
      <c r="BNR58" s="597"/>
      <c r="BNS58" s="597"/>
      <c r="BNT58" s="597"/>
      <c r="BNU58" s="597"/>
      <c r="BNV58" s="597"/>
      <c r="BNW58" s="597"/>
      <c r="BNX58" s="597"/>
      <c r="BNY58" s="597"/>
      <c r="BNZ58" s="597"/>
      <c r="BOA58" s="597"/>
      <c r="BOB58" s="597"/>
      <c r="BOC58" s="597"/>
      <c r="BOD58" s="597"/>
      <c r="BOE58" s="597"/>
      <c r="BOF58" s="597"/>
      <c r="BOG58" s="597"/>
      <c r="BOH58" s="597"/>
      <c r="BOI58" s="597"/>
      <c r="BOJ58" s="597"/>
      <c r="BOK58" s="597"/>
      <c r="BOL58" s="597"/>
      <c r="BOM58" s="597"/>
      <c r="BON58" s="597"/>
      <c r="BOO58" s="597"/>
      <c r="BOP58" s="597"/>
      <c r="BOQ58" s="597"/>
      <c r="BOR58" s="597"/>
      <c r="BOS58" s="597"/>
      <c r="BOT58" s="597"/>
      <c r="BOU58" s="597"/>
      <c r="BOV58" s="597"/>
      <c r="BOW58" s="597"/>
      <c r="BOX58" s="597"/>
      <c r="BOY58" s="597"/>
      <c r="BOZ58" s="597"/>
      <c r="BPA58" s="597"/>
      <c r="BPB58" s="597"/>
      <c r="BPC58" s="597"/>
      <c r="BPD58" s="597"/>
      <c r="BPE58" s="597"/>
      <c r="BPF58" s="597"/>
      <c r="BPG58" s="597"/>
      <c r="BPH58" s="597"/>
      <c r="BPI58" s="597"/>
      <c r="BPJ58" s="597"/>
      <c r="BPK58" s="597"/>
      <c r="BPL58" s="597"/>
      <c r="BPM58" s="597"/>
      <c r="BPN58" s="597"/>
      <c r="BPO58" s="597"/>
      <c r="BPP58" s="597"/>
      <c r="BPQ58" s="597"/>
      <c r="BPR58" s="597"/>
      <c r="BPS58" s="597"/>
      <c r="BPT58" s="597"/>
      <c r="BPU58" s="597"/>
      <c r="BPV58" s="597"/>
      <c r="BPW58" s="597"/>
      <c r="BPX58" s="597"/>
      <c r="BPY58" s="597"/>
      <c r="BPZ58" s="597"/>
      <c r="BQA58" s="597"/>
      <c r="BQB58" s="597"/>
      <c r="BQC58" s="597"/>
      <c r="BQD58" s="597"/>
      <c r="BQE58" s="597"/>
      <c r="BQF58" s="597"/>
      <c r="BQG58" s="597"/>
      <c r="BQH58" s="597"/>
      <c r="BQI58" s="597"/>
      <c r="BQJ58" s="597"/>
      <c r="BQK58" s="597"/>
      <c r="BQL58" s="597"/>
      <c r="BQM58" s="597"/>
      <c r="BQN58" s="597"/>
      <c r="BQO58" s="597"/>
      <c r="BQP58" s="597"/>
      <c r="BQQ58" s="597"/>
      <c r="BQR58" s="597"/>
      <c r="BQS58" s="597"/>
      <c r="BQT58" s="597"/>
      <c r="BQU58" s="597"/>
      <c r="BQV58" s="597"/>
      <c r="BQW58" s="597"/>
      <c r="BQX58" s="597"/>
      <c r="BQY58" s="597"/>
      <c r="BQZ58" s="597"/>
      <c r="BRA58" s="597"/>
      <c r="BRB58" s="597"/>
      <c r="BRC58" s="597"/>
      <c r="BRD58" s="597"/>
      <c r="BRE58" s="597"/>
      <c r="BRF58" s="597"/>
      <c r="BRG58" s="597"/>
      <c r="BRH58" s="597"/>
      <c r="BRI58" s="597"/>
      <c r="BRJ58" s="597"/>
      <c r="BRK58" s="597"/>
      <c r="BRL58" s="597"/>
      <c r="BRM58" s="597"/>
      <c r="BRN58" s="597"/>
      <c r="BRO58" s="597"/>
      <c r="BRP58" s="597"/>
      <c r="BRQ58" s="597"/>
      <c r="BRR58" s="597"/>
      <c r="BRS58" s="597"/>
      <c r="BRT58" s="597"/>
      <c r="BRU58" s="597"/>
      <c r="BRV58" s="597"/>
      <c r="BRW58" s="597"/>
      <c r="BRX58" s="597"/>
      <c r="BRY58" s="597"/>
      <c r="BRZ58" s="597"/>
      <c r="BSA58" s="597"/>
      <c r="BSB58" s="597"/>
      <c r="BSC58" s="597"/>
      <c r="BSD58" s="597"/>
      <c r="BSE58" s="597"/>
      <c r="BSF58" s="597"/>
      <c r="BSG58" s="597"/>
      <c r="BSH58" s="597"/>
      <c r="BSI58" s="597"/>
      <c r="BSJ58" s="597"/>
      <c r="BSK58" s="597"/>
      <c r="BSL58" s="597"/>
      <c r="BSM58" s="597"/>
      <c r="BSN58" s="597"/>
      <c r="BSO58" s="597"/>
      <c r="BSP58" s="597"/>
      <c r="BSQ58" s="597"/>
      <c r="BSR58" s="597"/>
      <c r="BSS58" s="597"/>
      <c r="BST58" s="597"/>
      <c r="BSU58" s="597"/>
      <c r="BSV58" s="597"/>
      <c r="BSW58" s="597"/>
      <c r="BSX58" s="597"/>
      <c r="BSY58" s="597"/>
      <c r="BSZ58" s="597"/>
      <c r="BTA58" s="597"/>
      <c r="BTB58" s="597"/>
      <c r="BTC58" s="597"/>
      <c r="BTD58" s="597"/>
      <c r="BTE58" s="597"/>
      <c r="BTF58" s="597"/>
      <c r="BTG58" s="597"/>
      <c r="BTH58" s="597"/>
      <c r="BTI58" s="597"/>
      <c r="BTJ58" s="597"/>
      <c r="BTK58" s="597"/>
      <c r="BTL58" s="597"/>
      <c r="BTM58" s="597"/>
      <c r="BTN58" s="597"/>
      <c r="BTO58" s="597"/>
      <c r="BTP58" s="597"/>
      <c r="BTQ58" s="597"/>
      <c r="BTR58" s="597"/>
      <c r="BTS58" s="597"/>
      <c r="BTT58" s="597"/>
      <c r="BTU58" s="597"/>
      <c r="BTV58" s="597"/>
      <c r="BTW58" s="597"/>
      <c r="BTX58" s="597"/>
      <c r="BTY58" s="597"/>
      <c r="BTZ58" s="597"/>
      <c r="BUA58" s="597"/>
      <c r="BUB58" s="597"/>
      <c r="BUC58" s="597"/>
      <c r="BUD58" s="597"/>
      <c r="BUE58" s="597"/>
      <c r="BUF58" s="597"/>
      <c r="BUG58" s="597"/>
      <c r="BUH58" s="597"/>
      <c r="BUI58" s="597"/>
      <c r="BUJ58" s="597"/>
      <c r="BUK58" s="597"/>
      <c r="BUL58" s="597"/>
      <c r="BUM58" s="597"/>
      <c r="BUN58" s="597"/>
      <c r="BUO58" s="597"/>
      <c r="BUP58" s="597"/>
      <c r="BUQ58" s="597"/>
      <c r="BUR58" s="597"/>
      <c r="BUS58" s="597"/>
      <c r="BUT58" s="597"/>
      <c r="BUU58" s="597"/>
      <c r="BUV58" s="597"/>
      <c r="BUW58" s="597"/>
      <c r="BUX58" s="597"/>
      <c r="BUY58" s="597"/>
      <c r="BUZ58" s="597"/>
      <c r="BVA58" s="597"/>
      <c r="BVB58" s="597"/>
      <c r="BVC58" s="597"/>
      <c r="BVD58" s="597"/>
      <c r="BVE58" s="597"/>
      <c r="BVF58" s="597"/>
      <c r="BVG58" s="597"/>
      <c r="BVH58" s="597"/>
      <c r="BVI58" s="597"/>
      <c r="BVJ58" s="597"/>
      <c r="BVK58" s="597"/>
      <c r="BVL58" s="597"/>
      <c r="BVM58" s="597"/>
      <c r="BVN58" s="597"/>
      <c r="BVO58" s="597"/>
      <c r="BVP58" s="597"/>
      <c r="BVQ58" s="597"/>
      <c r="BVR58" s="597"/>
      <c r="BVS58" s="597"/>
      <c r="BVT58" s="597"/>
      <c r="BVU58" s="597"/>
      <c r="BVV58" s="597"/>
      <c r="BVW58" s="597"/>
      <c r="BVX58" s="597"/>
      <c r="BVY58" s="597"/>
      <c r="BVZ58" s="597"/>
      <c r="BWA58" s="597"/>
      <c r="BWB58" s="597"/>
      <c r="BWC58" s="597"/>
      <c r="BWD58" s="597"/>
      <c r="BWE58" s="597"/>
      <c r="BWF58" s="597"/>
      <c r="BWG58" s="597"/>
      <c r="BWH58" s="597"/>
      <c r="BWI58" s="597"/>
      <c r="BWJ58" s="597"/>
      <c r="BWK58" s="597"/>
      <c r="BWL58" s="597"/>
      <c r="BWM58" s="597"/>
      <c r="BWN58" s="597"/>
      <c r="BWO58" s="597"/>
      <c r="BWP58" s="597"/>
      <c r="BWQ58" s="597"/>
      <c r="BWR58" s="597"/>
      <c r="BWS58" s="597"/>
      <c r="BWT58" s="597"/>
      <c r="BWU58" s="597"/>
      <c r="BWV58" s="597"/>
      <c r="BWW58" s="597"/>
      <c r="BWX58" s="597"/>
      <c r="BWY58" s="597"/>
      <c r="BWZ58" s="597"/>
      <c r="BXA58" s="597"/>
      <c r="BXB58" s="597"/>
      <c r="BXC58" s="597"/>
      <c r="BXD58" s="597"/>
      <c r="BXE58" s="597"/>
      <c r="BXF58" s="597"/>
      <c r="BXG58" s="597"/>
      <c r="BXH58" s="597"/>
      <c r="BXI58" s="597"/>
      <c r="BXJ58" s="597"/>
      <c r="BXK58" s="597"/>
      <c r="BXL58" s="597"/>
      <c r="BXM58" s="597"/>
      <c r="BXN58" s="597"/>
      <c r="BXO58" s="597"/>
      <c r="BXP58" s="597"/>
      <c r="BXQ58" s="597"/>
      <c r="BXR58" s="597"/>
      <c r="BXS58" s="597"/>
      <c r="BXT58" s="597"/>
      <c r="BXU58" s="597"/>
      <c r="BXV58" s="597"/>
      <c r="BXW58" s="597"/>
      <c r="BXX58" s="597"/>
      <c r="BXY58" s="597"/>
      <c r="BXZ58" s="597"/>
      <c r="BYA58" s="597"/>
      <c r="BYB58" s="597"/>
      <c r="BYC58" s="597"/>
      <c r="BYD58" s="597"/>
      <c r="BYE58" s="597"/>
      <c r="BYF58" s="597"/>
      <c r="BYG58" s="597"/>
      <c r="BYH58" s="597"/>
      <c r="BYI58" s="597"/>
      <c r="BYJ58" s="597"/>
      <c r="BYK58" s="597"/>
      <c r="BYL58" s="597"/>
      <c r="BYM58" s="597"/>
      <c r="BYN58" s="597"/>
      <c r="BYO58" s="597"/>
      <c r="BYP58" s="597"/>
      <c r="BYQ58" s="597"/>
      <c r="BYR58" s="597"/>
      <c r="BYS58" s="597"/>
      <c r="BYT58" s="597"/>
      <c r="BYU58" s="597"/>
      <c r="BYV58" s="597"/>
      <c r="BYW58" s="597"/>
      <c r="BYX58" s="597"/>
      <c r="BYY58" s="597"/>
      <c r="BYZ58" s="597"/>
      <c r="BZA58" s="597"/>
      <c r="BZB58" s="597"/>
      <c r="BZC58" s="597"/>
      <c r="BZD58" s="597"/>
      <c r="BZE58" s="597"/>
      <c r="BZF58" s="597"/>
      <c r="BZG58" s="597"/>
      <c r="BZH58" s="597"/>
      <c r="BZI58" s="597"/>
      <c r="BZJ58" s="597"/>
      <c r="BZK58" s="597"/>
      <c r="BZL58" s="597"/>
      <c r="BZM58" s="597"/>
      <c r="BZN58" s="597"/>
      <c r="BZO58" s="597"/>
      <c r="BZP58" s="597"/>
      <c r="BZQ58" s="597"/>
      <c r="BZR58" s="597"/>
      <c r="BZS58" s="597"/>
      <c r="BZT58" s="597"/>
      <c r="BZU58" s="597"/>
      <c r="BZV58" s="597"/>
      <c r="BZW58" s="597"/>
      <c r="BZX58" s="597"/>
      <c r="BZY58" s="597"/>
      <c r="BZZ58" s="597"/>
      <c r="CAA58" s="597"/>
      <c r="CAB58" s="597"/>
      <c r="CAC58" s="597"/>
      <c r="CAD58" s="597"/>
      <c r="CAE58" s="597"/>
      <c r="CAF58" s="597"/>
      <c r="CAG58" s="597"/>
      <c r="CAH58" s="597"/>
      <c r="CAI58" s="597"/>
      <c r="CAJ58" s="597"/>
      <c r="CAK58" s="597"/>
      <c r="CAL58" s="597"/>
      <c r="CAM58" s="597"/>
      <c r="CAN58" s="597"/>
      <c r="CAO58" s="597"/>
      <c r="CAP58" s="597"/>
      <c r="CAQ58" s="597"/>
      <c r="CAR58" s="597"/>
      <c r="CAS58" s="597"/>
      <c r="CAT58" s="597"/>
      <c r="CAU58" s="597"/>
      <c r="CAV58" s="597"/>
      <c r="CAW58" s="597"/>
      <c r="CAX58" s="597"/>
      <c r="CAY58" s="597"/>
      <c r="CAZ58" s="597"/>
      <c r="CBA58" s="597"/>
      <c r="CBB58" s="597"/>
      <c r="CBC58" s="597"/>
      <c r="CBD58" s="597"/>
      <c r="CBE58" s="597"/>
      <c r="CBF58" s="597"/>
      <c r="CBG58" s="597"/>
      <c r="CBH58" s="597"/>
      <c r="CBI58" s="597"/>
      <c r="CBJ58" s="597"/>
      <c r="CBK58" s="597"/>
      <c r="CBL58" s="597"/>
      <c r="CBM58" s="597"/>
      <c r="CBN58" s="597"/>
      <c r="CBO58" s="597"/>
      <c r="CBP58" s="597"/>
      <c r="CBQ58" s="597"/>
      <c r="CBR58" s="597"/>
      <c r="CBS58" s="597"/>
      <c r="CBT58" s="597"/>
      <c r="CBU58" s="597"/>
      <c r="CBV58" s="597"/>
      <c r="CBW58" s="597"/>
      <c r="CBX58" s="597"/>
      <c r="CBY58" s="597"/>
      <c r="CBZ58" s="597"/>
      <c r="CCA58" s="597"/>
      <c r="CCB58" s="597"/>
      <c r="CCC58" s="597"/>
      <c r="CCD58" s="597"/>
      <c r="CCE58" s="597"/>
      <c r="CCF58" s="597"/>
      <c r="CCG58" s="597"/>
      <c r="CCH58" s="597"/>
      <c r="CCI58" s="597"/>
      <c r="CCJ58" s="597"/>
      <c r="CCK58" s="597"/>
      <c r="CCL58" s="597"/>
      <c r="CCM58" s="597"/>
      <c r="CCN58" s="597"/>
      <c r="CCO58" s="597"/>
      <c r="CCP58" s="597"/>
      <c r="CCQ58" s="597"/>
      <c r="CCR58" s="597"/>
      <c r="CCS58" s="597"/>
      <c r="CCT58" s="597"/>
      <c r="CCU58" s="597"/>
      <c r="CCV58" s="597"/>
      <c r="CCW58" s="597"/>
      <c r="CCX58" s="597"/>
      <c r="CCY58" s="597"/>
      <c r="CCZ58" s="597"/>
      <c r="CDA58" s="597"/>
      <c r="CDB58" s="597"/>
      <c r="CDC58" s="597"/>
      <c r="CDD58" s="597"/>
      <c r="CDE58" s="597"/>
      <c r="CDF58" s="597"/>
      <c r="CDG58" s="597"/>
      <c r="CDH58" s="597"/>
      <c r="CDI58" s="597"/>
      <c r="CDJ58" s="597"/>
      <c r="CDK58" s="597"/>
      <c r="CDL58" s="597"/>
      <c r="CDM58" s="597"/>
      <c r="CDN58" s="597"/>
      <c r="CDO58" s="597"/>
      <c r="CDP58" s="597"/>
      <c r="CDQ58" s="597"/>
      <c r="CDR58" s="597"/>
      <c r="CDS58" s="597"/>
      <c r="CDT58" s="597"/>
      <c r="CDU58" s="597"/>
      <c r="CDV58" s="597"/>
      <c r="CDW58" s="597"/>
      <c r="CDX58" s="597"/>
      <c r="CDY58" s="597"/>
      <c r="CDZ58" s="597"/>
      <c r="CEA58" s="597"/>
      <c r="CEB58" s="597"/>
      <c r="CEC58" s="597"/>
      <c r="CED58" s="597"/>
      <c r="CEE58" s="597"/>
      <c r="CEF58" s="597"/>
      <c r="CEG58" s="597"/>
      <c r="CEH58" s="597"/>
      <c r="CEI58" s="597"/>
      <c r="CEJ58" s="597"/>
      <c r="CEK58" s="597"/>
      <c r="CEL58" s="597"/>
      <c r="CEM58" s="597"/>
      <c r="CEN58" s="597"/>
      <c r="CEO58" s="597"/>
      <c r="CEP58" s="597"/>
      <c r="CEQ58" s="597"/>
      <c r="CER58" s="597"/>
      <c r="CES58" s="597"/>
      <c r="CET58" s="597"/>
      <c r="CEU58" s="597"/>
      <c r="CEV58" s="597"/>
      <c r="CEW58" s="597"/>
      <c r="CEX58" s="597"/>
      <c r="CEY58" s="597"/>
      <c r="CEZ58" s="597"/>
      <c r="CFA58" s="597"/>
      <c r="CFB58" s="597"/>
      <c r="CFC58" s="597"/>
      <c r="CFD58" s="597"/>
      <c r="CFE58" s="597"/>
      <c r="CFF58" s="597"/>
      <c r="CFG58" s="597"/>
      <c r="CFH58" s="597"/>
      <c r="CFI58" s="597"/>
      <c r="CFJ58" s="597"/>
      <c r="CFK58" s="597"/>
      <c r="CFL58" s="597"/>
      <c r="CFM58" s="597"/>
      <c r="CFN58" s="597"/>
      <c r="CFO58" s="597"/>
      <c r="CFP58" s="597"/>
      <c r="CFQ58" s="597"/>
      <c r="CFR58" s="597"/>
      <c r="CFS58" s="597"/>
      <c r="CFT58" s="597"/>
      <c r="CFU58" s="597"/>
      <c r="CFV58" s="597"/>
      <c r="CFW58" s="597"/>
      <c r="CFX58" s="597"/>
      <c r="CFY58" s="597"/>
      <c r="CFZ58" s="597"/>
      <c r="CGA58" s="597"/>
      <c r="CGB58" s="597"/>
      <c r="CGC58" s="597"/>
      <c r="CGD58" s="597"/>
      <c r="CGE58" s="597"/>
      <c r="CGF58" s="597"/>
      <c r="CGG58" s="597"/>
      <c r="CGH58" s="597"/>
      <c r="CGI58" s="597"/>
      <c r="CGJ58" s="597"/>
      <c r="CGK58" s="597"/>
      <c r="CGL58" s="597"/>
      <c r="CGM58" s="597"/>
      <c r="CGN58" s="597"/>
      <c r="CGO58" s="597"/>
      <c r="CGP58" s="597"/>
      <c r="CGQ58" s="597"/>
      <c r="CGR58" s="597"/>
      <c r="CGS58" s="597"/>
      <c r="CGT58" s="597"/>
      <c r="CGU58" s="597"/>
      <c r="CGV58" s="597"/>
      <c r="CGW58" s="597"/>
      <c r="CGX58" s="597"/>
      <c r="CGY58" s="597"/>
      <c r="CGZ58" s="597"/>
      <c r="CHA58" s="597"/>
      <c r="CHB58" s="597"/>
      <c r="CHC58" s="597"/>
      <c r="CHD58" s="597"/>
      <c r="CHE58" s="597"/>
      <c r="CHF58" s="597"/>
      <c r="CHG58" s="597"/>
      <c r="CHH58" s="597"/>
      <c r="CHI58" s="597"/>
      <c r="CHJ58" s="597"/>
      <c r="CHK58" s="597"/>
      <c r="CHL58" s="597"/>
      <c r="CHM58" s="597"/>
      <c r="CHN58" s="597"/>
      <c r="CHO58" s="597"/>
      <c r="CHP58" s="597"/>
      <c r="CHQ58" s="597"/>
      <c r="CHR58" s="597"/>
      <c r="CHS58" s="597"/>
      <c r="CHT58" s="597"/>
      <c r="CHU58" s="597"/>
      <c r="CHV58" s="597"/>
      <c r="CHW58" s="597"/>
      <c r="CHX58" s="597"/>
      <c r="CHY58" s="597"/>
      <c r="CHZ58" s="597"/>
      <c r="CIA58" s="597"/>
      <c r="CIB58" s="597"/>
      <c r="CIC58" s="597"/>
      <c r="CID58" s="597"/>
      <c r="CIE58" s="597"/>
      <c r="CIF58" s="597"/>
      <c r="CIG58" s="597"/>
      <c r="CIH58" s="597"/>
      <c r="CII58" s="597"/>
      <c r="CIJ58" s="597"/>
      <c r="CIK58" s="597"/>
      <c r="CIL58" s="597"/>
      <c r="CIM58" s="597"/>
      <c r="CIN58" s="597"/>
      <c r="CIO58" s="597"/>
      <c r="CIP58" s="597"/>
      <c r="CIQ58" s="597"/>
      <c r="CIR58" s="597"/>
      <c r="CIS58" s="597"/>
      <c r="CIT58" s="597"/>
      <c r="CIU58" s="597"/>
      <c r="CIV58" s="597"/>
      <c r="CIW58" s="597"/>
      <c r="CIX58" s="597"/>
      <c r="CIY58" s="597"/>
      <c r="CIZ58" s="597"/>
      <c r="CJA58" s="597"/>
      <c r="CJB58" s="597"/>
      <c r="CJC58" s="597"/>
      <c r="CJD58" s="597"/>
      <c r="CJE58" s="597"/>
      <c r="CJF58" s="597"/>
      <c r="CJG58" s="597"/>
      <c r="CJH58" s="597"/>
      <c r="CJI58" s="597"/>
      <c r="CJJ58" s="597"/>
      <c r="CJK58" s="597"/>
      <c r="CJL58" s="597"/>
      <c r="CJM58" s="597"/>
      <c r="CJN58" s="597"/>
      <c r="CJO58" s="597"/>
      <c r="CJP58" s="597"/>
      <c r="CJQ58" s="597"/>
      <c r="CJR58" s="597"/>
      <c r="CJS58" s="597"/>
      <c r="CJT58" s="597"/>
      <c r="CJU58" s="597"/>
      <c r="CJV58" s="597"/>
      <c r="CJW58" s="597"/>
      <c r="CJX58" s="597"/>
      <c r="CJY58" s="597"/>
      <c r="CJZ58" s="597"/>
      <c r="CKA58" s="597"/>
      <c r="CKB58" s="597"/>
      <c r="CKC58" s="597"/>
      <c r="CKD58" s="597"/>
      <c r="CKE58" s="597"/>
      <c r="CKF58" s="597"/>
      <c r="CKG58" s="597"/>
      <c r="CKH58" s="597"/>
      <c r="CKI58" s="597"/>
      <c r="CKJ58" s="597"/>
      <c r="CKK58" s="597"/>
      <c r="CKL58" s="597"/>
      <c r="CKM58" s="597"/>
      <c r="CKN58" s="597"/>
      <c r="CKO58" s="597"/>
      <c r="CKP58" s="597"/>
      <c r="CKQ58" s="597"/>
      <c r="CKR58" s="597"/>
      <c r="CKS58" s="597"/>
      <c r="CKT58" s="597"/>
      <c r="CKU58" s="597"/>
      <c r="CKV58" s="597"/>
      <c r="CKW58" s="597"/>
      <c r="CKX58" s="597"/>
      <c r="CKY58" s="597"/>
      <c r="CKZ58" s="597"/>
      <c r="CLA58" s="597"/>
      <c r="CLB58" s="597"/>
      <c r="CLC58" s="597"/>
      <c r="CLD58" s="597"/>
      <c r="CLE58" s="597"/>
      <c r="CLF58" s="597"/>
      <c r="CLG58" s="597"/>
      <c r="CLH58" s="597"/>
      <c r="CLI58" s="597"/>
      <c r="CLJ58" s="597"/>
      <c r="CLK58" s="597"/>
      <c r="CLL58" s="597"/>
      <c r="CLM58" s="597"/>
      <c r="CLN58" s="597"/>
      <c r="CLO58" s="597"/>
      <c r="CLP58" s="597"/>
      <c r="CLQ58" s="597"/>
      <c r="CLR58" s="597"/>
      <c r="CLS58" s="597"/>
      <c r="CLT58" s="597"/>
      <c r="CLU58" s="597"/>
      <c r="CLV58" s="597"/>
      <c r="CLW58" s="597"/>
      <c r="CLX58" s="597"/>
      <c r="CLY58" s="597"/>
      <c r="CLZ58" s="597"/>
      <c r="CMA58" s="597"/>
      <c r="CMB58" s="597"/>
      <c r="CMC58" s="597"/>
      <c r="CMD58" s="597"/>
      <c r="CME58" s="597"/>
      <c r="CMF58" s="597"/>
      <c r="CMG58" s="597"/>
      <c r="CMH58" s="597"/>
      <c r="CMI58" s="597"/>
      <c r="CMJ58" s="597"/>
      <c r="CMK58" s="597"/>
      <c r="CML58" s="597"/>
      <c r="CMM58" s="597"/>
      <c r="CMN58" s="597"/>
      <c r="CMO58" s="597"/>
      <c r="CMP58" s="597"/>
      <c r="CMQ58" s="597"/>
      <c r="CMR58" s="597"/>
      <c r="CMS58" s="597"/>
      <c r="CMT58" s="597"/>
      <c r="CMU58" s="597"/>
      <c r="CMV58" s="597"/>
      <c r="CMW58" s="597"/>
      <c r="CMX58" s="597"/>
      <c r="CMY58" s="597"/>
      <c r="CMZ58" s="597"/>
      <c r="CNA58" s="597"/>
      <c r="CNB58" s="597"/>
      <c r="CNC58" s="597"/>
      <c r="CND58" s="597"/>
      <c r="CNE58" s="597"/>
      <c r="CNF58" s="597"/>
      <c r="CNG58" s="597"/>
      <c r="CNH58" s="597"/>
      <c r="CNI58" s="597"/>
      <c r="CNJ58" s="597"/>
      <c r="CNK58" s="597"/>
      <c r="CNL58" s="597"/>
      <c r="CNM58" s="597"/>
      <c r="CNN58" s="597"/>
      <c r="CNO58" s="597"/>
      <c r="CNP58" s="597"/>
      <c r="CNQ58" s="597"/>
      <c r="CNR58" s="597"/>
      <c r="CNS58" s="597"/>
      <c r="CNT58" s="597"/>
      <c r="CNU58" s="597"/>
      <c r="CNV58" s="597"/>
      <c r="CNW58" s="597"/>
      <c r="CNX58" s="597"/>
      <c r="CNY58" s="597"/>
      <c r="CNZ58" s="597"/>
      <c r="COA58" s="597"/>
      <c r="COB58" s="597"/>
      <c r="COC58" s="597"/>
      <c r="COD58" s="597"/>
      <c r="COE58" s="597"/>
      <c r="COF58" s="597"/>
      <c r="COG58" s="597"/>
      <c r="COH58" s="597"/>
      <c r="COI58" s="597"/>
      <c r="COJ58" s="597"/>
      <c r="COK58" s="597"/>
      <c r="COL58" s="597"/>
      <c r="COM58" s="597"/>
      <c r="CON58" s="597"/>
      <c r="COO58" s="597"/>
      <c r="COP58" s="597"/>
      <c r="COQ58" s="597"/>
      <c r="COR58" s="597"/>
      <c r="COS58" s="597"/>
      <c r="COT58" s="597"/>
      <c r="COU58" s="597"/>
      <c r="COV58" s="597"/>
      <c r="COW58" s="597"/>
      <c r="COX58" s="597"/>
      <c r="COY58" s="597"/>
      <c r="COZ58" s="597"/>
      <c r="CPA58" s="597"/>
      <c r="CPB58" s="597"/>
      <c r="CPC58" s="597"/>
      <c r="CPD58" s="597"/>
      <c r="CPE58" s="597"/>
      <c r="CPF58" s="597"/>
      <c r="CPG58" s="597"/>
      <c r="CPH58" s="597"/>
      <c r="CPI58" s="597"/>
      <c r="CPJ58" s="597"/>
      <c r="CPK58" s="597"/>
      <c r="CPL58" s="597"/>
      <c r="CPM58" s="597"/>
      <c r="CPN58" s="597"/>
      <c r="CPO58" s="597"/>
      <c r="CPP58" s="597"/>
      <c r="CPQ58" s="597"/>
      <c r="CPR58" s="597"/>
      <c r="CPS58" s="597"/>
      <c r="CPT58" s="597"/>
      <c r="CPU58" s="597"/>
      <c r="CPV58" s="597"/>
      <c r="CPW58" s="597"/>
      <c r="CPX58" s="597"/>
      <c r="CPY58" s="597"/>
      <c r="CPZ58" s="597"/>
      <c r="CQA58" s="597"/>
      <c r="CQB58" s="597"/>
      <c r="CQC58" s="597"/>
      <c r="CQD58" s="597"/>
      <c r="CQE58" s="597"/>
      <c r="CQF58" s="597"/>
      <c r="CQG58" s="597"/>
      <c r="CQH58" s="597"/>
      <c r="CQI58" s="597"/>
      <c r="CQJ58" s="597"/>
      <c r="CQK58" s="597"/>
      <c r="CQL58" s="597"/>
      <c r="CQM58" s="597"/>
      <c r="CQN58" s="597"/>
      <c r="CQO58" s="597"/>
      <c r="CQP58" s="597"/>
      <c r="CQQ58" s="597"/>
      <c r="CQR58" s="597"/>
      <c r="CQS58" s="597"/>
      <c r="CQT58" s="597"/>
      <c r="CQU58" s="597"/>
      <c r="CQV58" s="597"/>
      <c r="CQW58" s="597"/>
      <c r="CQX58" s="597"/>
      <c r="CQY58" s="597"/>
      <c r="CQZ58" s="597"/>
      <c r="CRA58" s="597"/>
      <c r="CRB58" s="597"/>
      <c r="CRC58" s="597"/>
      <c r="CRD58" s="597"/>
      <c r="CRE58" s="597"/>
      <c r="CRF58" s="597"/>
      <c r="CRG58" s="597"/>
      <c r="CRH58" s="597"/>
      <c r="CRI58" s="597"/>
      <c r="CRJ58" s="597"/>
      <c r="CRK58" s="597"/>
      <c r="CRL58" s="597"/>
      <c r="CRM58" s="597"/>
      <c r="CRN58" s="597"/>
      <c r="CRO58" s="597"/>
      <c r="CRP58" s="597"/>
      <c r="CRQ58" s="597"/>
      <c r="CRR58" s="597"/>
      <c r="CRS58" s="597"/>
      <c r="CRT58" s="597"/>
      <c r="CRU58" s="597"/>
      <c r="CRV58" s="597"/>
      <c r="CRW58" s="597"/>
      <c r="CRX58" s="597"/>
      <c r="CRY58" s="597"/>
      <c r="CRZ58" s="597"/>
      <c r="CSA58" s="597"/>
      <c r="CSB58" s="597"/>
      <c r="CSC58" s="597"/>
      <c r="CSD58" s="597"/>
      <c r="CSE58" s="597"/>
      <c r="CSF58" s="597"/>
      <c r="CSG58" s="597"/>
      <c r="CSH58" s="597"/>
      <c r="CSI58" s="597"/>
      <c r="CSJ58" s="597"/>
      <c r="CSK58" s="597"/>
      <c r="CSL58" s="597"/>
      <c r="CSM58" s="597"/>
      <c r="CSN58" s="597"/>
      <c r="CSO58" s="597"/>
      <c r="CSP58" s="597"/>
      <c r="CSQ58" s="597"/>
      <c r="CSR58" s="597"/>
      <c r="CSS58" s="597"/>
      <c r="CST58" s="597"/>
      <c r="CSU58" s="597"/>
      <c r="CSV58" s="597"/>
      <c r="CSW58" s="597"/>
      <c r="CSX58" s="597"/>
      <c r="CSY58" s="597"/>
      <c r="CSZ58" s="597"/>
      <c r="CTA58" s="597"/>
      <c r="CTB58" s="597"/>
      <c r="CTC58" s="597"/>
      <c r="CTD58" s="597"/>
      <c r="CTE58" s="597"/>
      <c r="CTF58" s="597"/>
      <c r="CTG58" s="597"/>
      <c r="CTH58" s="597"/>
      <c r="CTI58" s="597"/>
      <c r="CTJ58" s="597"/>
      <c r="CTK58" s="597"/>
      <c r="CTL58" s="597"/>
      <c r="CTM58" s="597"/>
      <c r="CTN58" s="597"/>
      <c r="CTO58" s="597"/>
      <c r="CTP58" s="597"/>
      <c r="CTQ58" s="597"/>
      <c r="CTR58" s="597"/>
      <c r="CTS58" s="597"/>
      <c r="CTT58" s="597"/>
      <c r="CTU58" s="597"/>
      <c r="CTV58" s="597"/>
      <c r="CTW58" s="597"/>
      <c r="CTX58" s="597"/>
      <c r="CTY58" s="597"/>
      <c r="CTZ58" s="597"/>
      <c r="CUA58" s="597"/>
      <c r="CUB58" s="597"/>
      <c r="CUC58" s="597"/>
      <c r="CUD58" s="597"/>
      <c r="CUE58" s="597"/>
      <c r="CUF58" s="597"/>
      <c r="CUG58" s="597"/>
      <c r="CUH58" s="597"/>
      <c r="CUI58" s="597"/>
      <c r="CUJ58" s="597"/>
      <c r="CUK58" s="597"/>
      <c r="CUL58" s="597"/>
      <c r="CUM58" s="597"/>
      <c r="CUN58" s="597"/>
      <c r="CUO58" s="597"/>
      <c r="CUP58" s="597"/>
      <c r="CUQ58" s="597"/>
      <c r="CUR58" s="597"/>
      <c r="CUS58" s="597"/>
      <c r="CUT58" s="597"/>
      <c r="CUU58" s="597"/>
      <c r="CUV58" s="597"/>
      <c r="CUW58" s="597"/>
      <c r="CUX58" s="597"/>
      <c r="CUY58" s="597"/>
      <c r="CUZ58" s="597"/>
      <c r="CVA58" s="597"/>
      <c r="CVB58" s="597"/>
      <c r="CVC58" s="597"/>
      <c r="CVD58" s="597"/>
      <c r="CVE58" s="597"/>
      <c r="CVF58" s="597"/>
      <c r="CVG58" s="597"/>
      <c r="CVH58" s="597"/>
      <c r="CVI58" s="597"/>
      <c r="CVJ58" s="597"/>
      <c r="CVK58" s="597"/>
      <c r="CVL58" s="597"/>
      <c r="CVM58" s="597"/>
      <c r="CVN58" s="597"/>
      <c r="CVO58" s="597"/>
      <c r="CVP58" s="597"/>
      <c r="CVQ58" s="597"/>
      <c r="CVR58" s="597"/>
      <c r="CVS58" s="597"/>
      <c r="CVT58" s="597"/>
      <c r="CVU58" s="597"/>
      <c r="CVV58" s="597"/>
      <c r="CVW58" s="597"/>
      <c r="CVX58" s="597"/>
      <c r="CVY58" s="597"/>
      <c r="CVZ58" s="597"/>
      <c r="CWA58" s="597"/>
      <c r="CWB58" s="597"/>
      <c r="CWC58" s="597"/>
      <c r="CWD58" s="597"/>
      <c r="CWE58" s="597"/>
      <c r="CWF58" s="597"/>
      <c r="CWG58" s="597"/>
      <c r="CWH58" s="597"/>
      <c r="CWI58" s="597"/>
      <c r="CWJ58" s="597"/>
      <c r="CWK58" s="597"/>
      <c r="CWL58" s="597"/>
      <c r="CWM58" s="597"/>
      <c r="CWN58" s="597"/>
      <c r="CWO58" s="597"/>
      <c r="CWP58" s="597"/>
      <c r="CWQ58" s="597"/>
      <c r="CWR58" s="597"/>
      <c r="CWS58" s="597"/>
      <c r="CWT58" s="597"/>
      <c r="CWU58" s="597"/>
      <c r="CWV58" s="597"/>
      <c r="CWW58" s="597"/>
      <c r="CWX58" s="597"/>
      <c r="CWY58" s="597"/>
      <c r="CWZ58" s="597"/>
      <c r="CXA58" s="597"/>
      <c r="CXB58" s="597"/>
      <c r="CXC58" s="597"/>
      <c r="CXD58" s="597"/>
      <c r="CXE58" s="597"/>
      <c r="CXF58" s="597"/>
      <c r="CXG58" s="597"/>
      <c r="CXH58" s="597"/>
      <c r="CXI58" s="597"/>
      <c r="CXJ58" s="597"/>
      <c r="CXK58" s="597"/>
      <c r="CXL58" s="597"/>
      <c r="CXM58" s="597"/>
      <c r="CXN58" s="597"/>
      <c r="CXO58" s="597"/>
      <c r="CXP58" s="597"/>
      <c r="CXQ58" s="597"/>
      <c r="CXR58" s="597"/>
      <c r="CXS58" s="597"/>
      <c r="CXT58" s="597"/>
      <c r="CXU58" s="597"/>
      <c r="CXV58" s="597"/>
      <c r="CXW58" s="597"/>
      <c r="CXX58" s="597"/>
      <c r="CXY58" s="597"/>
      <c r="CXZ58" s="597"/>
      <c r="CYA58" s="597"/>
      <c r="CYB58" s="597"/>
      <c r="CYC58" s="597"/>
      <c r="CYD58" s="597"/>
      <c r="CYE58" s="597"/>
      <c r="CYF58" s="597"/>
      <c r="CYG58" s="597"/>
      <c r="CYH58" s="597"/>
      <c r="CYI58" s="597"/>
      <c r="CYJ58" s="597"/>
      <c r="CYK58" s="597"/>
      <c r="CYL58" s="597"/>
      <c r="CYM58" s="597"/>
      <c r="CYN58" s="597"/>
      <c r="CYO58" s="597"/>
      <c r="CYP58" s="597"/>
      <c r="CYQ58" s="597"/>
      <c r="CYR58" s="597"/>
      <c r="CYS58" s="597"/>
      <c r="CYT58" s="597"/>
      <c r="CYU58" s="597"/>
      <c r="CYV58" s="597"/>
      <c r="CYW58" s="597"/>
      <c r="CYX58" s="597"/>
      <c r="CYY58" s="597"/>
      <c r="CYZ58" s="597"/>
      <c r="CZA58" s="597"/>
      <c r="CZB58" s="597"/>
      <c r="CZC58" s="597"/>
      <c r="CZD58" s="597"/>
      <c r="CZE58" s="597"/>
      <c r="CZF58" s="597"/>
      <c r="CZG58" s="597"/>
      <c r="CZH58" s="597"/>
      <c r="CZI58" s="597"/>
      <c r="CZJ58" s="597"/>
      <c r="CZK58" s="597"/>
      <c r="CZL58" s="597"/>
      <c r="CZM58" s="597"/>
      <c r="CZN58" s="597"/>
      <c r="CZO58" s="597"/>
      <c r="CZP58" s="597"/>
      <c r="CZQ58" s="597"/>
      <c r="CZR58" s="597"/>
      <c r="CZS58" s="597"/>
      <c r="CZT58" s="597"/>
      <c r="CZU58" s="597"/>
      <c r="CZV58" s="597"/>
      <c r="CZW58" s="597"/>
      <c r="CZX58" s="597"/>
      <c r="CZY58" s="597"/>
      <c r="CZZ58" s="597"/>
      <c r="DAA58" s="597"/>
      <c r="DAB58" s="597"/>
      <c r="DAC58" s="597"/>
      <c r="DAD58" s="597"/>
      <c r="DAE58" s="597"/>
      <c r="DAF58" s="597"/>
      <c r="DAG58" s="597"/>
      <c r="DAH58" s="597"/>
      <c r="DAI58" s="597"/>
      <c r="DAJ58" s="597"/>
      <c r="DAK58" s="597"/>
      <c r="DAL58" s="597"/>
      <c r="DAM58" s="597"/>
      <c r="DAN58" s="597"/>
      <c r="DAO58" s="597"/>
      <c r="DAP58" s="597"/>
      <c r="DAQ58" s="597"/>
      <c r="DAR58" s="597"/>
      <c r="DAS58" s="597"/>
      <c r="DAT58" s="597"/>
      <c r="DAU58" s="597"/>
      <c r="DAV58" s="597"/>
      <c r="DAW58" s="597"/>
      <c r="DAX58" s="597"/>
      <c r="DAY58" s="597"/>
      <c r="DAZ58" s="597"/>
      <c r="DBA58" s="597"/>
      <c r="DBB58" s="597"/>
      <c r="DBC58" s="597"/>
      <c r="DBD58" s="597"/>
      <c r="DBE58" s="597"/>
      <c r="DBF58" s="597"/>
      <c r="DBG58" s="597"/>
      <c r="DBH58" s="597"/>
      <c r="DBI58" s="597"/>
      <c r="DBJ58" s="597"/>
      <c r="DBK58" s="597"/>
      <c r="DBL58" s="597"/>
      <c r="DBM58" s="597"/>
      <c r="DBN58" s="597"/>
      <c r="DBO58" s="597"/>
      <c r="DBP58" s="597"/>
      <c r="DBQ58" s="597"/>
      <c r="DBR58" s="597"/>
      <c r="DBS58" s="597"/>
      <c r="DBT58" s="597"/>
      <c r="DBU58" s="597"/>
      <c r="DBV58" s="597"/>
      <c r="DBW58" s="597"/>
      <c r="DBX58" s="597"/>
      <c r="DBY58" s="597"/>
      <c r="DBZ58" s="597"/>
      <c r="DCA58" s="597"/>
      <c r="DCB58" s="597"/>
      <c r="DCC58" s="597"/>
      <c r="DCD58" s="597"/>
      <c r="DCE58" s="597"/>
      <c r="DCF58" s="597"/>
      <c r="DCG58" s="597"/>
      <c r="DCH58" s="597"/>
      <c r="DCI58" s="597"/>
      <c r="DCJ58" s="597"/>
      <c r="DCK58" s="597"/>
      <c r="DCL58" s="597"/>
      <c r="DCM58" s="597"/>
      <c r="DCN58" s="597"/>
      <c r="DCO58" s="597"/>
      <c r="DCP58" s="597"/>
      <c r="DCQ58" s="597"/>
      <c r="DCR58" s="597"/>
      <c r="DCS58" s="597"/>
      <c r="DCT58" s="597"/>
      <c r="DCU58" s="597"/>
      <c r="DCV58" s="597"/>
      <c r="DCW58" s="597"/>
      <c r="DCX58" s="597"/>
      <c r="DCY58" s="597"/>
      <c r="DCZ58" s="597"/>
      <c r="DDA58" s="597"/>
      <c r="DDB58" s="597"/>
      <c r="DDC58" s="597"/>
      <c r="DDD58" s="597"/>
      <c r="DDE58" s="597"/>
      <c r="DDF58" s="597"/>
      <c r="DDG58" s="597"/>
      <c r="DDH58" s="597"/>
      <c r="DDI58" s="597"/>
      <c r="DDJ58" s="597"/>
      <c r="DDK58" s="597"/>
      <c r="DDL58" s="597"/>
      <c r="DDM58" s="597"/>
      <c r="DDN58" s="597"/>
      <c r="DDO58" s="597"/>
      <c r="DDP58" s="597"/>
      <c r="DDQ58" s="597"/>
      <c r="DDR58" s="597"/>
      <c r="DDS58" s="597"/>
      <c r="DDT58" s="597"/>
      <c r="DDU58" s="597"/>
      <c r="DDV58" s="597"/>
      <c r="DDW58" s="597"/>
      <c r="DDX58" s="597"/>
      <c r="DDY58" s="597"/>
      <c r="DDZ58" s="597"/>
      <c r="DEA58" s="597"/>
      <c r="DEB58" s="597"/>
      <c r="DEC58" s="597"/>
      <c r="DED58" s="597"/>
      <c r="DEE58" s="597"/>
      <c r="DEF58" s="597"/>
      <c r="DEG58" s="597"/>
      <c r="DEH58" s="597"/>
      <c r="DEI58" s="597"/>
      <c r="DEJ58" s="597"/>
      <c r="DEK58" s="597"/>
      <c r="DEL58" s="597"/>
      <c r="DEM58" s="597"/>
      <c r="DEN58" s="597"/>
      <c r="DEO58" s="597"/>
      <c r="DEP58" s="597"/>
      <c r="DEQ58" s="597"/>
      <c r="DER58" s="597"/>
      <c r="DES58" s="597"/>
      <c r="DET58" s="597"/>
      <c r="DEU58" s="597"/>
      <c r="DEV58" s="597"/>
      <c r="DEW58" s="597"/>
      <c r="DEX58" s="597"/>
      <c r="DEY58" s="597"/>
      <c r="DEZ58" s="597"/>
      <c r="DFA58" s="597"/>
      <c r="DFB58" s="597"/>
      <c r="DFC58" s="597"/>
      <c r="DFD58" s="597"/>
      <c r="DFE58" s="597"/>
      <c r="DFF58" s="597"/>
      <c r="DFG58" s="597"/>
      <c r="DFH58" s="597"/>
      <c r="DFI58" s="597"/>
      <c r="DFJ58" s="597"/>
      <c r="DFK58" s="597"/>
      <c r="DFL58" s="597"/>
      <c r="DFM58" s="597"/>
      <c r="DFN58" s="597"/>
      <c r="DFO58" s="597"/>
      <c r="DFP58" s="597"/>
      <c r="DFQ58" s="597"/>
      <c r="DFR58" s="597"/>
      <c r="DFS58" s="597"/>
      <c r="DFT58" s="597"/>
      <c r="DFU58" s="597"/>
      <c r="DFV58" s="597"/>
      <c r="DFW58" s="597"/>
      <c r="DFX58" s="597"/>
      <c r="DFY58" s="597"/>
      <c r="DFZ58" s="597"/>
      <c r="DGA58" s="597"/>
      <c r="DGB58" s="597"/>
      <c r="DGC58" s="597"/>
      <c r="DGD58" s="597"/>
      <c r="DGE58" s="597"/>
      <c r="DGF58" s="597"/>
      <c r="DGG58" s="597"/>
      <c r="DGH58" s="597"/>
      <c r="DGI58" s="597"/>
      <c r="DGJ58" s="597"/>
      <c r="DGK58" s="597"/>
      <c r="DGL58" s="597"/>
      <c r="DGM58" s="597"/>
      <c r="DGN58" s="597"/>
      <c r="DGO58" s="597"/>
      <c r="DGP58" s="597"/>
      <c r="DGQ58" s="597"/>
      <c r="DGR58" s="597"/>
      <c r="DGS58" s="597"/>
      <c r="DGT58" s="597"/>
      <c r="DGU58" s="597"/>
      <c r="DGV58" s="597"/>
      <c r="DGW58" s="597"/>
      <c r="DGX58" s="597"/>
      <c r="DGY58" s="597"/>
      <c r="DGZ58" s="597"/>
      <c r="DHA58" s="597"/>
      <c r="DHB58" s="597"/>
      <c r="DHC58" s="597"/>
      <c r="DHD58" s="597"/>
      <c r="DHE58" s="597"/>
      <c r="DHF58" s="597"/>
      <c r="DHG58" s="597"/>
      <c r="DHH58" s="597"/>
      <c r="DHI58" s="597"/>
      <c r="DHJ58" s="597"/>
      <c r="DHK58" s="597"/>
      <c r="DHL58" s="597"/>
      <c r="DHM58" s="597"/>
      <c r="DHN58" s="597"/>
      <c r="DHO58" s="597"/>
      <c r="DHP58" s="597"/>
      <c r="DHQ58" s="597"/>
      <c r="DHR58" s="597"/>
      <c r="DHS58" s="597"/>
      <c r="DHT58" s="597"/>
      <c r="DHU58" s="597"/>
      <c r="DHV58" s="597"/>
      <c r="DHW58" s="597"/>
      <c r="DHX58" s="597"/>
      <c r="DHY58" s="597"/>
      <c r="DHZ58" s="597"/>
      <c r="DIA58" s="597"/>
      <c r="DIB58" s="597"/>
      <c r="DIC58" s="597"/>
      <c r="DID58" s="597"/>
      <c r="DIE58" s="597"/>
      <c r="DIF58" s="597"/>
      <c r="DIG58" s="597"/>
      <c r="DIH58" s="597"/>
      <c r="DII58" s="597"/>
      <c r="DIJ58" s="597"/>
      <c r="DIK58" s="597"/>
      <c r="DIL58" s="597"/>
      <c r="DIM58" s="597"/>
      <c r="DIN58" s="597"/>
      <c r="DIO58" s="597"/>
      <c r="DIP58" s="597"/>
      <c r="DIQ58" s="597"/>
      <c r="DIR58" s="597"/>
      <c r="DIS58" s="597"/>
      <c r="DIT58" s="597"/>
      <c r="DIU58" s="597"/>
      <c r="DIV58" s="597"/>
      <c r="DIW58" s="597"/>
      <c r="DIX58" s="597"/>
      <c r="DIY58" s="597"/>
      <c r="DIZ58" s="597"/>
      <c r="DJA58" s="597"/>
      <c r="DJB58" s="597"/>
      <c r="DJC58" s="597"/>
      <c r="DJD58" s="597"/>
      <c r="DJE58" s="597"/>
      <c r="DJF58" s="597"/>
      <c r="DJG58" s="597"/>
      <c r="DJH58" s="597"/>
      <c r="DJI58" s="597"/>
      <c r="DJJ58" s="597"/>
      <c r="DJK58" s="597"/>
      <c r="DJL58" s="597"/>
      <c r="DJM58" s="597"/>
      <c r="DJN58" s="597"/>
      <c r="DJO58" s="597"/>
      <c r="DJP58" s="597"/>
      <c r="DJQ58" s="597"/>
      <c r="DJR58" s="597"/>
      <c r="DJS58" s="597"/>
      <c r="DJT58" s="597"/>
      <c r="DJU58" s="597"/>
      <c r="DJV58" s="597"/>
      <c r="DJW58" s="597"/>
      <c r="DJX58" s="597"/>
      <c r="DJY58" s="597"/>
      <c r="DJZ58" s="597"/>
      <c r="DKA58" s="597"/>
      <c r="DKB58" s="597"/>
      <c r="DKC58" s="597"/>
      <c r="DKD58" s="597"/>
      <c r="DKE58" s="597"/>
      <c r="DKF58" s="597"/>
      <c r="DKG58" s="597"/>
      <c r="DKH58" s="597"/>
      <c r="DKI58" s="597"/>
      <c r="DKJ58" s="597"/>
      <c r="DKK58" s="597"/>
      <c r="DKL58" s="597"/>
      <c r="DKM58" s="597"/>
      <c r="DKN58" s="597"/>
      <c r="DKO58" s="597"/>
      <c r="DKP58" s="597"/>
      <c r="DKQ58" s="597"/>
      <c r="DKR58" s="597"/>
      <c r="DKS58" s="597"/>
      <c r="DKT58" s="597"/>
      <c r="DKU58" s="597"/>
      <c r="DKV58" s="597"/>
      <c r="DKW58" s="597"/>
      <c r="DKX58" s="597"/>
      <c r="DKY58" s="597"/>
      <c r="DKZ58" s="597"/>
      <c r="DLA58" s="597"/>
      <c r="DLB58" s="597"/>
      <c r="DLC58" s="597"/>
      <c r="DLD58" s="597"/>
      <c r="DLE58" s="597"/>
      <c r="DLF58" s="597"/>
      <c r="DLG58" s="597"/>
      <c r="DLH58" s="597"/>
      <c r="DLI58" s="597"/>
      <c r="DLJ58" s="597"/>
      <c r="DLK58" s="597"/>
      <c r="DLL58" s="597"/>
      <c r="DLM58" s="597"/>
      <c r="DLN58" s="597"/>
      <c r="DLO58" s="597"/>
      <c r="DLP58" s="597"/>
      <c r="DLQ58" s="597"/>
      <c r="DLR58" s="597"/>
      <c r="DLS58" s="597"/>
      <c r="DLT58" s="597"/>
      <c r="DLU58" s="597"/>
      <c r="DLV58" s="597"/>
      <c r="DLW58" s="597"/>
      <c r="DLX58" s="597"/>
      <c r="DLY58" s="597"/>
      <c r="DLZ58" s="597"/>
      <c r="DMA58" s="597"/>
      <c r="DMB58" s="597"/>
      <c r="DMC58" s="597"/>
      <c r="DMD58" s="597"/>
      <c r="DME58" s="597"/>
      <c r="DMF58" s="597"/>
      <c r="DMG58" s="597"/>
      <c r="DMH58" s="597"/>
      <c r="DMI58" s="597"/>
      <c r="DMJ58" s="597"/>
      <c r="DMK58" s="597"/>
      <c r="DML58" s="597"/>
      <c r="DMM58" s="597"/>
      <c r="DMN58" s="597"/>
      <c r="DMO58" s="597"/>
      <c r="DMP58" s="597"/>
      <c r="DMQ58" s="597"/>
      <c r="DMR58" s="597"/>
      <c r="DMS58" s="597"/>
      <c r="DMT58" s="597"/>
      <c r="DMU58" s="597"/>
      <c r="DMV58" s="597"/>
      <c r="DMW58" s="597"/>
      <c r="DMX58" s="597"/>
      <c r="DMY58" s="597"/>
      <c r="DMZ58" s="597"/>
      <c r="DNA58" s="597"/>
      <c r="DNB58" s="597"/>
      <c r="DNC58" s="597"/>
      <c r="DND58" s="597"/>
      <c r="DNE58" s="597"/>
      <c r="DNF58" s="597"/>
      <c r="DNG58" s="597"/>
      <c r="DNH58" s="597"/>
      <c r="DNI58" s="597"/>
      <c r="DNJ58" s="597"/>
      <c r="DNK58" s="597"/>
      <c r="DNL58" s="597"/>
      <c r="DNM58" s="597"/>
      <c r="DNN58" s="597"/>
      <c r="DNO58" s="597"/>
      <c r="DNP58" s="597"/>
      <c r="DNQ58" s="597"/>
      <c r="DNR58" s="597"/>
      <c r="DNS58" s="597"/>
      <c r="DNT58" s="597"/>
      <c r="DNU58" s="597"/>
      <c r="DNV58" s="597"/>
      <c r="DNW58" s="597"/>
      <c r="DNX58" s="597"/>
      <c r="DNY58" s="597"/>
      <c r="DNZ58" s="597"/>
      <c r="DOA58" s="597"/>
      <c r="DOB58" s="597"/>
      <c r="DOC58" s="597"/>
      <c r="DOD58" s="597"/>
      <c r="DOE58" s="597"/>
      <c r="DOF58" s="597"/>
      <c r="DOG58" s="597"/>
      <c r="DOH58" s="597"/>
      <c r="DOI58" s="597"/>
      <c r="DOJ58" s="597"/>
      <c r="DOK58" s="597"/>
      <c r="DOL58" s="597"/>
      <c r="DOM58" s="597"/>
      <c r="DON58" s="597"/>
      <c r="DOO58" s="597"/>
      <c r="DOP58" s="597"/>
      <c r="DOQ58" s="597"/>
      <c r="DOR58" s="597"/>
      <c r="DOS58" s="597"/>
      <c r="DOT58" s="597"/>
      <c r="DOU58" s="597"/>
      <c r="DOV58" s="597"/>
      <c r="DOW58" s="597"/>
      <c r="DOX58" s="597"/>
      <c r="DOY58" s="597"/>
      <c r="DOZ58" s="597"/>
      <c r="DPA58" s="597"/>
      <c r="DPB58" s="597"/>
      <c r="DPC58" s="597"/>
      <c r="DPD58" s="597"/>
      <c r="DPE58" s="597"/>
      <c r="DPF58" s="597"/>
      <c r="DPG58" s="597"/>
      <c r="DPH58" s="597"/>
      <c r="DPI58" s="597"/>
      <c r="DPJ58" s="597"/>
      <c r="DPK58" s="597"/>
      <c r="DPL58" s="597"/>
      <c r="DPM58" s="597"/>
      <c r="DPN58" s="597"/>
      <c r="DPO58" s="597"/>
      <c r="DPP58" s="597"/>
      <c r="DPQ58" s="597"/>
      <c r="DPR58" s="597"/>
      <c r="DPS58" s="597"/>
      <c r="DPT58" s="597"/>
      <c r="DPU58" s="597"/>
      <c r="DPV58" s="597"/>
      <c r="DPW58" s="597"/>
      <c r="DPX58" s="597"/>
      <c r="DPY58" s="597"/>
      <c r="DPZ58" s="597"/>
      <c r="DQA58" s="597"/>
      <c r="DQB58" s="597"/>
      <c r="DQC58" s="597"/>
      <c r="DQD58" s="597"/>
      <c r="DQE58" s="597"/>
      <c r="DQF58" s="597"/>
      <c r="DQG58" s="597"/>
      <c r="DQH58" s="597"/>
      <c r="DQI58" s="597"/>
      <c r="DQJ58" s="597"/>
      <c r="DQK58" s="597"/>
      <c r="DQL58" s="597"/>
      <c r="DQM58" s="597"/>
      <c r="DQN58" s="597"/>
      <c r="DQO58" s="597"/>
      <c r="DQP58" s="597"/>
      <c r="DQQ58" s="597"/>
      <c r="DQR58" s="597"/>
      <c r="DQS58" s="597"/>
      <c r="DQT58" s="597"/>
      <c r="DQU58" s="597"/>
      <c r="DQV58" s="597"/>
      <c r="DQW58" s="597"/>
      <c r="DQX58" s="597"/>
      <c r="DQY58" s="597"/>
      <c r="DQZ58" s="597"/>
      <c r="DRA58" s="597"/>
      <c r="DRB58" s="597"/>
      <c r="DRC58" s="597"/>
      <c r="DRD58" s="597"/>
      <c r="DRE58" s="597"/>
      <c r="DRF58" s="597"/>
      <c r="DRG58" s="597"/>
      <c r="DRH58" s="597"/>
      <c r="DRI58" s="597"/>
      <c r="DRJ58" s="597"/>
      <c r="DRK58" s="597"/>
      <c r="DRL58" s="597"/>
      <c r="DRM58" s="597"/>
      <c r="DRN58" s="597"/>
      <c r="DRO58" s="597"/>
      <c r="DRP58" s="597"/>
      <c r="DRQ58" s="597"/>
      <c r="DRR58" s="597"/>
      <c r="DRS58" s="597"/>
      <c r="DRT58" s="597"/>
      <c r="DRU58" s="597"/>
      <c r="DRV58" s="597"/>
      <c r="DRW58" s="597"/>
      <c r="DRX58" s="597"/>
      <c r="DRY58" s="597"/>
      <c r="DRZ58" s="597"/>
      <c r="DSA58" s="597"/>
      <c r="DSB58" s="597"/>
      <c r="DSC58" s="597"/>
      <c r="DSD58" s="597"/>
      <c r="DSE58" s="597"/>
      <c r="DSF58" s="597"/>
      <c r="DSG58" s="597"/>
      <c r="DSH58" s="597"/>
      <c r="DSI58" s="597"/>
      <c r="DSJ58" s="597"/>
      <c r="DSK58" s="597"/>
      <c r="DSL58" s="597"/>
      <c r="DSM58" s="597"/>
      <c r="DSN58" s="597"/>
      <c r="DSO58" s="597"/>
      <c r="DSP58" s="597"/>
      <c r="DSQ58" s="597"/>
      <c r="DSR58" s="597"/>
      <c r="DSS58" s="597"/>
      <c r="DST58" s="597"/>
      <c r="DSU58" s="597"/>
      <c r="DSV58" s="597"/>
      <c r="DSW58" s="597"/>
      <c r="DSX58" s="597"/>
      <c r="DSY58" s="597"/>
      <c r="DSZ58" s="597"/>
      <c r="DTA58" s="597"/>
      <c r="DTB58" s="597"/>
      <c r="DTC58" s="597"/>
      <c r="DTD58" s="597"/>
      <c r="DTE58" s="597"/>
      <c r="DTF58" s="597"/>
      <c r="DTG58" s="597"/>
      <c r="DTH58" s="597"/>
      <c r="DTI58" s="597"/>
      <c r="DTJ58" s="597"/>
      <c r="DTK58" s="597"/>
      <c r="DTL58" s="597"/>
      <c r="DTM58" s="597"/>
      <c r="DTN58" s="597"/>
      <c r="DTO58" s="597"/>
      <c r="DTP58" s="597"/>
      <c r="DTQ58" s="597"/>
      <c r="DTR58" s="597"/>
      <c r="DTS58" s="597"/>
      <c r="DTT58" s="597"/>
      <c r="DTU58" s="597"/>
      <c r="DTV58" s="597"/>
      <c r="DTW58" s="597"/>
      <c r="DTX58" s="597"/>
      <c r="DTY58" s="597"/>
      <c r="DTZ58" s="597"/>
      <c r="DUA58" s="597"/>
      <c r="DUB58" s="597"/>
      <c r="DUC58" s="597"/>
      <c r="DUD58" s="597"/>
      <c r="DUE58" s="597"/>
      <c r="DUF58" s="597"/>
      <c r="DUG58" s="597"/>
      <c r="DUH58" s="597"/>
      <c r="DUI58" s="597"/>
      <c r="DUJ58" s="597"/>
      <c r="DUK58" s="597"/>
      <c r="DUL58" s="597"/>
      <c r="DUM58" s="597"/>
      <c r="DUN58" s="597"/>
      <c r="DUO58" s="597"/>
      <c r="DUP58" s="597"/>
      <c r="DUQ58" s="597"/>
      <c r="DUR58" s="597"/>
      <c r="DUS58" s="597"/>
      <c r="DUT58" s="597"/>
      <c r="DUU58" s="597"/>
      <c r="DUV58" s="597"/>
      <c r="DUW58" s="597"/>
      <c r="DUX58" s="597"/>
      <c r="DUY58" s="597"/>
      <c r="DUZ58" s="597"/>
      <c r="DVA58" s="597"/>
      <c r="DVB58" s="597"/>
      <c r="DVC58" s="597"/>
      <c r="DVD58" s="597"/>
      <c r="DVE58" s="597"/>
      <c r="DVF58" s="597"/>
      <c r="DVG58" s="597"/>
      <c r="DVH58" s="597"/>
      <c r="DVI58" s="597"/>
      <c r="DVJ58" s="597"/>
      <c r="DVK58" s="597"/>
      <c r="DVL58" s="597"/>
      <c r="DVM58" s="597"/>
      <c r="DVN58" s="597"/>
      <c r="DVO58" s="597"/>
      <c r="DVP58" s="597"/>
      <c r="DVQ58" s="597"/>
      <c r="DVR58" s="597"/>
      <c r="DVS58" s="597"/>
      <c r="DVT58" s="597"/>
      <c r="DVU58" s="597"/>
      <c r="DVV58" s="597"/>
      <c r="DVW58" s="597"/>
      <c r="DVX58" s="597"/>
      <c r="DVY58" s="597"/>
      <c r="DVZ58" s="597"/>
      <c r="DWA58" s="597"/>
      <c r="DWB58" s="597"/>
      <c r="DWC58" s="597"/>
      <c r="DWD58" s="597"/>
      <c r="DWE58" s="597"/>
      <c r="DWF58" s="597"/>
      <c r="DWG58" s="597"/>
      <c r="DWH58" s="597"/>
      <c r="DWI58" s="597"/>
      <c r="DWJ58" s="597"/>
      <c r="DWK58" s="597"/>
      <c r="DWL58" s="597"/>
      <c r="DWM58" s="597"/>
      <c r="DWN58" s="597"/>
      <c r="DWO58" s="597"/>
      <c r="DWP58" s="597"/>
      <c r="DWQ58" s="597"/>
      <c r="DWR58" s="597"/>
      <c r="DWS58" s="597"/>
      <c r="DWT58" s="597"/>
      <c r="DWU58" s="597"/>
      <c r="DWV58" s="597"/>
      <c r="DWW58" s="597"/>
      <c r="DWX58" s="597"/>
      <c r="DWY58" s="597"/>
      <c r="DWZ58" s="597"/>
      <c r="DXA58" s="597"/>
      <c r="DXB58" s="597"/>
      <c r="DXC58" s="597"/>
      <c r="DXD58" s="597"/>
      <c r="DXE58" s="597"/>
      <c r="DXF58" s="597"/>
      <c r="DXG58" s="597"/>
      <c r="DXH58" s="597"/>
      <c r="DXI58" s="597"/>
      <c r="DXJ58" s="597"/>
      <c r="DXK58" s="597"/>
      <c r="DXL58" s="597"/>
      <c r="DXM58" s="597"/>
      <c r="DXN58" s="597"/>
      <c r="DXO58" s="597"/>
      <c r="DXP58" s="597"/>
      <c r="DXQ58" s="597"/>
      <c r="DXR58" s="597"/>
      <c r="DXS58" s="597"/>
      <c r="DXT58" s="597"/>
      <c r="DXU58" s="597"/>
      <c r="DXV58" s="597"/>
      <c r="DXW58" s="597"/>
      <c r="DXX58" s="597"/>
      <c r="DXY58" s="597"/>
      <c r="DXZ58" s="597"/>
      <c r="DYA58" s="597"/>
      <c r="DYB58" s="597"/>
      <c r="DYC58" s="597"/>
      <c r="DYD58" s="597"/>
      <c r="DYE58" s="597"/>
      <c r="DYF58" s="597"/>
      <c r="DYG58" s="597"/>
      <c r="DYH58" s="597"/>
      <c r="DYI58" s="597"/>
      <c r="DYJ58" s="597"/>
      <c r="DYK58" s="597"/>
      <c r="DYL58" s="597"/>
      <c r="DYM58" s="597"/>
      <c r="DYN58" s="597"/>
      <c r="DYO58" s="597"/>
      <c r="DYP58" s="597"/>
      <c r="DYQ58" s="597"/>
      <c r="DYR58" s="597"/>
      <c r="DYS58" s="597"/>
      <c r="DYT58" s="597"/>
      <c r="DYU58" s="597"/>
      <c r="DYV58" s="597"/>
      <c r="DYW58" s="597"/>
      <c r="DYX58" s="597"/>
      <c r="DYY58" s="597"/>
      <c r="DYZ58" s="597"/>
      <c r="DZA58" s="597"/>
      <c r="DZB58" s="597"/>
      <c r="DZC58" s="597"/>
      <c r="DZD58" s="597"/>
      <c r="DZE58" s="597"/>
      <c r="DZF58" s="597"/>
      <c r="DZG58" s="597"/>
      <c r="DZH58" s="597"/>
      <c r="DZI58" s="597"/>
      <c r="DZJ58" s="597"/>
      <c r="DZK58" s="597"/>
      <c r="DZL58" s="597"/>
      <c r="DZM58" s="597"/>
      <c r="DZN58" s="597"/>
      <c r="DZO58" s="597"/>
      <c r="DZP58" s="597"/>
      <c r="DZQ58" s="597"/>
      <c r="DZR58" s="597"/>
      <c r="DZS58" s="597"/>
      <c r="DZT58" s="597"/>
      <c r="DZU58" s="597"/>
      <c r="DZV58" s="597"/>
      <c r="DZW58" s="597"/>
      <c r="DZX58" s="597"/>
      <c r="DZY58" s="597"/>
      <c r="DZZ58" s="597"/>
      <c r="EAA58" s="597"/>
      <c r="EAB58" s="597"/>
      <c r="EAC58" s="597"/>
      <c r="EAD58" s="597"/>
      <c r="EAE58" s="597"/>
      <c r="EAF58" s="597"/>
      <c r="EAG58" s="597"/>
      <c r="EAH58" s="597"/>
      <c r="EAI58" s="597"/>
      <c r="EAJ58" s="597"/>
      <c r="EAK58" s="597"/>
      <c r="EAL58" s="597"/>
      <c r="EAM58" s="597"/>
      <c r="EAN58" s="597"/>
      <c r="EAO58" s="597"/>
      <c r="EAP58" s="597"/>
      <c r="EAQ58" s="597"/>
      <c r="EAR58" s="597"/>
      <c r="EAS58" s="597"/>
      <c r="EAT58" s="597"/>
      <c r="EAU58" s="597"/>
      <c r="EAV58" s="597"/>
      <c r="EAW58" s="597"/>
      <c r="EAX58" s="597"/>
      <c r="EAY58" s="597"/>
      <c r="EAZ58" s="597"/>
      <c r="EBA58" s="597"/>
      <c r="EBB58" s="597"/>
      <c r="EBC58" s="597"/>
      <c r="EBD58" s="597"/>
      <c r="EBE58" s="597"/>
      <c r="EBF58" s="597"/>
      <c r="EBG58" s="597"/>
      <c r="EBH58" s="597"/>
      <c r="EBI58" s="597"/>
      <c r="EBJ58" s="597"/>
      <c r="EBK58" s="597"/>
      <c r="EBL58" s="597"/>
      <c r="EBM58" s="597"/>
      <c r="EBN58" s="597"/>
      <c r="EBO58" s="597"/>
      <c r="EBP58" s="597"/>
      <c r="EBQ58" s="597"/>
      <c r="EBR58" s="597"/>
      <c r="EBS58" s="597"/>
      <c r="EBT58" s="597"/>
      <c r="EBU58" s="597"/>
      <c r="EBV58" s="597"/>
      <c r="EBW58" s="597"/>
      <c r="EBX58" s="597"/>
      <c r="EBY58" s="597"/>
      <c r="EBZ58" s="597"/>
      <c r="ECA58" s="597"/>
      <c r="ECB58" s="597"/>
      <c r="ECC58" s="597"/>
      <c r="ECD58" s="597"/>
      <c r="ECE58" s="597"/>
      <c r="ECF58" s="597"/>
      <c r="ECG58" s="597"/>
      <c r="ECH58" s="597"/>
      <c r="ECI58" s="597"/>
      <c r="ECJ58" s="597"/>
      <c r="ECK58" s="597"/>
      <c r="ECL58" s="597"/>
      <c r="ECM58" s="597"/>
      <c r="ECN58" s="597"/>
      <c r="ECO58" s="597"/>
      <c r="ECP58" s="597"/>
      <c r="ECQ58" s="597"/>
      <c r="ECR58" s="597"/>
      <c r="ECS58" s="597"/>
      <c r="ECT58" s="597"/>
      <c r="ECU58" s="597"/>
      <c r="ECV58" s="597"/>
      <c r="ECW58" s="597"/>
      <c r="ECX58" s="597"/>
      <c r="ECY58" s="597"/>
      <c r="ECZ58" s="597"/>
      <c r="EDA58" s="597"/>
      <c r="EDB58" s="597"/>
      <c r="EDC58" s="597"/>
      <c r="EDD58" s="597"/>
      <c r="EDE58" s="597"/>
      <c r="EDF58" s="597"/>
      <c r="EDG58" s="597"/>
      <c r="EDH58" s="597"/>
      <c r="EDI58" s="597"/>
      <c r="EDJ58" s="597"/>
      <c r="EDK58" s="597"/>
      <c r="EDL58" s="597"/>
      <c r="EDM58" s="597"/>
      <c r="EDN58" s="597"/>
      <c r="EDO58" s="597"/>
      <c r="EDP58" s="597"/>
      <c r="EDQ58" s="597"/>
      <c r="EDR58" s="597"/>
      <c r="EDS58" s="597"/>
      <c r="EDT58" s="597"/>
      <c r="EDU58" s="597"/>
      <c r="EDV58" s="597"/>
      <c r="EDW58" s="597"/>
      <c r="EDX58" s="597"/>
      <c r="EDY58" s="597"/>
      <c r="EDZ58" s="597"/>
      <c r="EEA58" s="597"/>
      <c r="EEB58" s="597"/>
      <c r="EEC58" s="597"/>
      <c r="EED58" s="597"/>
      <c r="EEE58" s="597"/>
      <c r="EEF58" s="597"/>
      <c r="EEG58" s="597"/>
      <c r="EEH58" s="597"/>
      <c r="EEI58" s="597"/>
      <c r="EEJ58" s="597"/>
      <c r="EEK58" s="597"/>
      <c r="EEL58" s="597"/>
      <c r="EEM58" s="597"/>
      <c r="EEN58" s="597"/>
      <c r="EEO58" s="597"/>
      <c r="EEP58" s="597"/>
      <c r="EEQ58" s="597"/>
      <c r="EER58" s="597"/>
      <c r="EES58" s="597"/>
      <c r="EET58" s="597"/>
      <c r="EEU58" s="597"/>
      <c r="EEV58" s="597"/>
      <c r="EEW58" s="597"/>
      <c r="EEX58" s="597"/>
      <c r="EEY58" s="597"/>
      <c r="EEZ58" s="597"/>
      <c r="EFA58" s="597"/>
      <c r="EFB58" s="597"/>
      <c r="EFC58" s="597"/>
      <c r="EFD58" s="597"/>
      <c r="EFE58" s="597"/>
      <c r="EFF58" s="597"/>
      <c r="EFG58" s="597"/>
      <c r="EFH58" s="597"/>
      <c r="EFI58" s="597"/>
      <c r="EFJ58" s="597"/>
      <c r="EFK58" s="597"/>
      <c r="EFL58" s="597"/>
      <c r="EFM58" s="597"/>
      <c r="EFN58" s="597"/>
      <c r="EFO58" s="597"/>
      <c r="EFP58" s="597"/>
      <c r="EFQ58" s="597"/>
      <c r="EFR58" s="597"/>
      <c r="EFS58" s="597"/>
      <c r="EFT58" s="597"/>
      <c r="EFU58" s="597"/>
      <c r="EFV58" s="597"/>
      <c r="EFW58" s="597"/>
      <c r="EFX58" s="597"/>
      <c r="EFY58" s="597"/>
      <c r="EFZ58" s="597"/>
      <c r="EGA58" s="597"/>
      <c r="EGB58" s="597"/>
      <c r="EGC58" s="597"/>
      <c r="EGD58" s="597"/>
      <c r="EGE58" s="597"/>
      <c r="EGF58" s="597"/>
      <c r="EGG58" s="597"/>
      <c r="EGH58" s="597"/>
      <c r="EGI58" s="597"/>
      <c r="EGJ58" s="597"/>
      <c r="EGK58" s="597"/>
      <c r="EGL58" s="597"/>
      <c r="EGM58" s="597"/>
      <c r="EGN58" s="597"/>
      <c r="EGO58" s="597"/>
      <c r="EGP58" s="597"/>
      <c r="EGQ58" s="597"/>
      <c r="EGR58" s="597"/>
      <c r="EGS58" s="597"/>
      <c r="EGT58" s="597"/>
      <c r="EGU58" s="597"/>
      <c r="EGV58" s="597"/>
      <c r="EGW58" s="597"/>
      <c r="EGX58" s="597"/>
      <c r="EGY58" s="597"/>
      <c r="EGZ58" s="597"/>
      <c r="EHA58" s="597"/>
      <c r="EHB58" s="597"/>
      <c r="EHC58" s="597"/>
      <c r="EHD58" s="597"/>
      <c r="EHE58" s="597"/>
      <c r="EHF58" s="597"/>
      <c r="EHG58" s="597"/>
      <c r="EHH58" s="597"/>
      <c r="EHI58" s="597"/>
      <c r="EHJ58" s="597"/>
      <c r="EHK58" s="597"/>
      <c r="EHL58" s="597"/>
      <c r="EHM58" s="597"/>
      <c r="EHN58" s="597"/>
      <c r="EHO58" s="597"/>
      <c r="EHP58" s="597"/>
      <c r="EHQ58" s="597"/>
      <c r="EHR58" s="597"/>
      <c r="EHS58" s="597"/>
      <c r="EHT58" s="597"/>
      <c r="EHU58" s="597"/>
      <c r="EHV58" s="597"/>
      <c r="EHW58" s="597"/>
      <c r="EHX58" s="597"/>
      <c r="EHY58" s="597"/>
      <c r="EHZ58" s="597"/>
      <c r="EIA58" s="597"/>
      <c r="EIB58" s="597"/>
      <c r="EIC58" s="597"/>
      <c r="EID58" s="597"/>
      <c r="EIE58" s="597"/>
      <c r="EIF58" s="597"/>
      <c r="EIG58" s="597"/>
      <c r="EIH58" s="597"/>
      <c r="EII58" s="597"/>
      <c r="EIJ58" s="597"/>
      <c r="EIK58" s="597"/>
      <c r="EIL58" s="597"/>
      <c r="EIM58" s="597"/>
      <c r="EIN58" s="597"/>
      <c r="EIO58" s="597"/>
      <c r="EIP58" s="597"/>
      <c r="EIQ58" s="597"/>
      <c r="EIR58" s="597"/>
      <c r="EIS58" s="597"/>
      <c r="EIT58" s="597"/>
      <c r="EIU58" s="597"/>
      <c r="EIV58" s="597"/>
      <c r="EIW58" s="597"/>
      <c r="EIX58" s="597"/>
      <c r="EIY58" s="597"/>
      <c r="EIZ58" s="597"/>
      <c r="EJA58" s="597"/>
      <c r="EJB58" s="597"/>
      <c r="EJC58" s="597"/>
      <c r="EJD58" s="597"/>
      <c r="EJE58" s="597"/>
      <c r="EJF58" s="597"/>
      <c r="EJG58" s="597"/>
      <c r="EJH58" s="597"/>
      <c r="EJI58" s="597"/>
      <c r="EJJ58" s="597"/>
      <c r="EJK58" s="597"/>
      <c r="EJL58" s="597"/>
      <c r="EJM58" s="597"/>
      <c r="EJN58" s="597"/>
      <c r="EJO58" s="597"/>
      <c r="EJP58" s="597"/>
      <c r="EJQ58" s="597"/>
      <c r="EJR58" s="597"/>
      <c r="EJS58" s="597"/>
      <c r="EJT58" s="597"/>
      <c r="EJU58" s="597"/>
      <c r="EJV58" s="597"/>
      <c r="EJW58" s="597"/>
      <c r="EJX58" s="597"/>
      <c r="EJY58" s="597"/>
      <c r="EJZ58" s="597"/>
      <c r="EKA58" s="597"/>
      <c r="EKB58" s="597"/>
      <c r="EKC58" s="597"/>
      <c r="EKD58" s="597"/>
      <c r="EKE58" s="597"/>
      <c r="EKF58" s="597"/>
      <c r="EKG58" s="597"/>
      <c r="EKH58" s="597"/>
      <c r="EKI58" s="597"/>
      <c r="EKJ58" s="597"/>
      <c r="EKK58" s="597"/>
      <c r="EKL58" s="597"/>
      <c r="EKM58" s="597"/>
      <c r="EKN58" s="597"/>
      <c r="EKO58" s="597"/>
      <c r="EKP58" s="597"/>
      <c r="EKQ58" s="597"/>
      <c r="EKR58" s="597"/>
      <c r="EKS58" s="597"/>
      <c r="EKT58" s="597"/>
      <c r="EKU58" s="597"/>
      <c r="EKV58" s="597"/>
      <c r="EKW58" s="597"/>
      <c r="EKX58" s="597"/>
      <c r="EKY58" s="597"/>
      <c r="EKZ58" s="597"/>
      <c r="ELA58" s="597"/>
      <c r="ELB58" s="597"/>
      <c r="ELC58" s="597"/>
      <c r="ELD58" s="597"/>
      <c r="ELE58" s="597"/>
      <c r="ELF58" s="597"/>
      <c r="ELG58" s="597"/>
      <c r="ELH58" s="597"/>
      <c r="ELI58" s="597"/>
      <c r="ELJ58" s="597"/>
      <c r="ELK58" s="597"/>
      <c r="ELL58" s="597"/>
      <c r="ELM58" s="597"/>
      <c r="ELN58" s="597"/>
      <c r="ELO58" s="597"/>
      <c r="ELP58" s="597"/>
      <c r="ELQ58" s="597"/>
      <c r="ELR58" s="597"/>
      <c r="ELS58" s="597"/>
      <c r="ELT58" s="597"/>
      <c r="ELU58" s="597"/>
      <c r="ELV58" s="597"/>
      <c r="ELW58" s="597"/>
      <c r="ELX58" s="597"/>
      <c r="ELY58" s="597"/>
      <c r="ELZ58" s="597"/>
      <c r="EMA58" s="597"/>
      <c r="EMB58" s="597"/>
      <c r="EMC58" s="597"/>
      <c r="EMD58" s="597"/>
      <c r="EME58" s="597"/>
      <c r="EMF58" s="597"/>
      <c r="EMG58" s="597"/>
      <c r="EMH58" s="597"/>
      <c r="EMI58" s="597"/>
      <c r="EMJ58" s="597"/>
      <c r="EMK58" s="597"/>
      <c r="EML58" s="597"/>
      <c r="EMM58" s="597"/>
      <c r="EMN58" s="597"/>
      <c r="EMO58" s="597"/>
      <c r="EMP58" s="597"/>
      <c r="EMQ58" s="597"/>
      <c r="EMR58" s="597"/>
      <c r="EMS58" s="597"/>
      <c r="EMT58" s="597"/>
      <c r="EMU58" s="597"/>
      <c r="EMV58" s="597"/>
      <c r="EMW58" s="597"/>
      <c r="EMX58" s="597"/>
      <c r="EMY58" s="597"/>
      <c r="EMZ58" s="597"/>
      <c r="ENA58" s="597"/>
      <c r="ENB58" s="597"/>
      <c r="ENC58" s="597"/>
      <c r="END58" s="597"/>
      <c r="ENE58" s="597"/>
      <c r="ENF58" s="597"/>
      <c r="ENG58" s="597"/>
      <c r="ENH58" s="597"/>
      <c r="ENI58" s="597"/>
      <c r="ENJ58" s="597"/>
      <c r="ENK58" s="597"/>
      <c r="ENL58" s="597"/>
      <c r="ENM58" s="597"/>
      <c r="ENN58" s="597"/>
      <c r="ENO58" s="597"/>
      <c r="ENP58" s="597"/>
      <c r="ENQ58" s="597"/>
      <c r="ENR58" s="597"/>
      <c r="ENS58" s="597"/>
      <c r="ENT58" s="597"/>
      <c r="ENU58" s="597"/>
      <c r="ENV58" s="597"/>
      <c r="ENW58" s="597"/>
      <c r="ENX58" s="597"/>
      <c r="ENY58" s="597"/>
      <c r="ENZ58" s="597"/>
      <c r="EOA58" s="597"/>
      <c r="EOB58" s="597"/>
      <c r="EOC58" s="597"/>
      <c r="EOD58" s="597"/>
      <c r="EOE58" s="597"/>
      <c r="EOF58" s="597"/>
      <c r="EOG58" s="597"/>
      <c r="EOH58" s="597"/>
      <c r="EOI58" s="597"/>
      <c r="EOJ58" s="597"/>
      <c r="EOK58" s="597"/>
      <c r="EOL58" s="597"/>
      <c r="EOM58" s="597"/>
      <c r="EON58" s="597"/>
      <c r="EOO58" s="597"/>
      <c r="EOP58" s="597"/>
      <c r="EOQ58" s="597"/>
      <c r="EOR58" s="597"/>
      <c r="EOS58" s="597"/>
      <c r="EOT58" s="597"/>
      <c r="EOU58" s="597"/>
      <c r="EOV58" s="597"/>
      <c r="EOW58" s="597"/>
      <c r="EOX58" s="597"/>
      <c r="EOY58" s="597"/>
      <c r="EOZ58" s="597"/>
      <c r="EPA58" s="597"/>
      <c r="EPB58" s="597"/>
      <c r="EPC58" s="597"/>
      <c r="EPD58" s="597"/>
      <c r="EPE58" s="597"/>
      <c r="EPF58" s="597"/>
      <c r="EPG58" s="597"/>
      <c r="EPH58" s="597"/>
      <c r="EPI58" s="597"/>
      <c r="EPJ58" s="597"/>
      <c r="EPK58" s="597"/>
      <c r="EPL58" s="597"/>
      <c r="EPM58" s="597"/>
      <c r="EPN58" s="597"/>
      <c r="EPO58" s="597"/>
      <c r="EPP58" s="597"/>
      <c r="EPQ58" s="597"/>
      <c r="EPR58" s="597"/>
      <c r="EPS58" s="597"/>
      <c r="EPT58" s="597"/>
      <c r="EPU58" s="597"/>
      <c r="EPV58" s="597"/>
      <c r="EPW58" s="597"/>
      <c r="EPX58" s="597"/>
      <c r="EPY58" s="597"/>
      <c r="EPZ58" s="597"/>
      <c r="EQA58" s="597"/>
      <c r="EQB58" s="597"/>
      <c r="EQC58" s="597"/>
      <c r="EQD58" s="597"/>
      <c r="EQE58" s="597"/>
      <c r="EQF58" s="597"/>
      <c r="EQG58" s="597"/>
      <c r="EQH58" s="597"/>
      <c r="EQI58" s="597"/>
      <c r="EQJ58" s="597"/>
      <c r="EQK58" s="597"/>
      <c r="EQL58" s="597"/>
      <c r="EQM58" s="597"/>
      <c r="EQN58" s="597"/>
      <c r="EQO58" s="597"/>
      <c r="EQP58" s="597"/>
      <c r="EQQ58" s="597"/>
      <c r="EQR58" s="597"/>
      <c r="EQS58" s="597"/>
      <c r="EQT58" s="597"/>
      <c r="EQU58" s="597"/>
      <c r="EQV58" s="597"/>
      <c r="EQW58" s="597"/>
      <c r="EQX58" s="597"/>
      <c r="EQY58" s="597"/>
      <c r="EQZ58" s="597"/>
      <c r="ERA58" s="597"/>
      <c r="ERB58" s="597"/>
      <c r="ERC58" s="597"/>
      <c r="ERD58" s="597"/>
      <c r="ERE58" s="597"/>
      <c r="ERF58" s="597"/>
      <c r="ERG58" s="597"/>
      <c r="ERH58" s="597"/>
      <c r="ERI58" s="597"/>
      <c r="ERJ58" s="597"/>
      <c r="ERK58" s="597"/>
      <c r="ERL58" s="597"/>
      <c r="ERM58" s="597"/>
      <c r="ERN58" s="597"/>
      <c r="ERO58" s="597"/>
      <c r="ERP58" s="597"/>
      <c r="ERQ58" s="597"/>
      <c r="ERR58" s="597"/>
      <c r="ERS58" s="597"/>
      <c r="ERT58" s="597"/>
      <c r="ERU58" s="597"/>
      <c r="ERV58" s="597"/>
      <c r="ERW58" s="597"/>
      <c r="ERX58" s="597"/>
      <c r="ERY58" s="597"/>
      <c r="ERZ58" s="597"/>
      <c r="ESA58" s="597"/>
      <c r="ESB58" s="597"/>
      <c r="ESC58" s="597"/>
      <c r="ESD58" s="597"/>
      <c r="ESE58" s="597"/>
      <c r="ESF58" s="597"/>
      <c r="ESG58" s="597"/>
      <c r="ESH58" s="597"/>
      <c r="ESI58" s="597"/>
      <c r="ESJ58" s="597"/>
      <c r="ESK58" s="597"/>
      <c r="ESL58" s="597"/>
      <c r="ESM58" s="597"/>
      <c r="ESN58" s="597"/>
      <c r="ESO58" s="597"/>
      <c r="ESP58" s="597"/>
      <c r="ESQ58" s="597"/>
      <c r="ESR58" s="597"/>
      <c r="ESS58" s="597"/>
      <c r="EST58" s="597"/>
      <c r="ESU58" s="597"/>
      <c r="ESV58" s="597"/>
      <c r="ESW58" s="597"/>
      <c r="ESX58" s="597"/>
      <c r="ESY58" s="597"/>
      <c r="ESZ58" s="597"/>
      <c r="ETA58" s="597"/>
      <c r="ETB58" s="597"/>
      <c r="ETC58" s="597"/>
      <c r="ETD58" s="597"/>
      <c r="ETE58" s="597"/>
      <c r="ETF58" s="597"/>
      <c r="ETG58" s="597"/>
      <c r="ETH58" s="597"/>
      <c r="ETI58" s="597"/>
      <c r="ETJ58" s="597"/>
      <c r="ETK58" s="597"/>
      <c r="ETL58" s="597"/>
      <c r="ETM58" s="597"/>
      <c r="ETN58" s="597"/>
      <c r="ETO58" s="597"/>
      <c r="ETP58" s="597"/>
      <c r="ETQ58" s="597"/>
      <c r="ETR58" s="597"/>
      <c r="ETS58" s="597"/>
      <c r="ETT58" s="597"/>
      <c r="ETU58" s="597"/>
      <c r="ETV58" s="597"/>
      <c r="ETW58" s="597"/>
      <c r="ETX58" s="597"/>
      <c r="ETY58" s="597"/>
      <c r="ETZ58" s="597"/>
      <c r="EUA58" s="597"/>
      <c r="EUB58" s="597"/>
      <c r="EUC58" s="597"/>
      <c r="EUD58" s="597"/>
      <c r="EUE58" s="597"/>
      <c r="EUF58" s="597"/>
      <c r="EUG58" s="597"/>
      <c r="EUH58" s="597"/>
      <c r="EUI58" s="597"/>
      <c r="EUJ58" s="597"/>
      <c r="EUK58" s="597"/>
      <c r="EUL58" s="597"/>
      <c r="EUM58" s="597"/>
      <c r="EUN58" s="597"/>
      <c r="EUO58" s="597"/>
      <c r="EUP58" s="597"/>
      <c r="EUQ58" s="597"/>
      <c r="EUR58" s="597"/>
      <c r="EUS58" s="597"/>
      <c r="EUT58" s="597"/>
      <c r="EUU58" s="597"/>
      <c r="EUV58" s="597"/>
      <c r="EUW58" s="597"/>
      <c r="EUX58" s="597"/>
      <c r="EUY58" s="597"/>
      <c r="EUZ58" s="597"/>
      <c r="EVA58" s="597"/>
      <c r="EVB58" s="597"/>
      <c r="EVC58" s="597"/>
      <c r="EVD58" s="597"/>
      <c r="EVE58" s="597"/>
      <c r="EVF58" s="597"/>
      <c r="EVG58" s="597"/>
      <c r="EVH58" s="597"/>
      <c r="EVI58" s="597"/>
      <c r="EVJ58" s="597"/>
      <c r="EVK58" s="597"/>
      <c r="EVL58" s="597"/>
      <c r="EVM58" s="597"/>
      <c r="EVN58" s="597"/>
      <c r="EVO58" s="597"/>
      <c r="EVP58" s="597"/>
      <c r="EVQ58" s="597"/>
      <c r="EVR58" s="597"/>
      <c r="EVS58" s="597"/>
      <c r="EVT58" s="597"/>
      <c r="EVU58" s="597"/>
      <c r="EVV58" s="597"/>
      <c r="EVW58" s="597"/>
      <c r="EVX58" s="597"/>
      <c r="EVY58" s="597"/>
      <c r="EVZ58" s="597"/>
      <c r="EWA58" s="597"/>
      <c r="EWB58" s="597"/>
      <c r="EWC58" s="597"/>
      <c r="EWD58" s="597"/>
      <c r="EWE58" s="597"/>
      <c r="EWF58" s="597"/>
      <c r="EWG58" s="597"/>
      <c r="EWH58" s="597"/>
      <c r="EWI58" s="597"/>
      <c r="EWJ58" s="597"/>
      <c r="EWK58" s="597"/>
      <c r="EWL58" s="597"/>
      <c r="EWM58" s="597"/>
      <c r="EWN58" s="597"/>
      <c r="EWO58" s="597"/>
      <c r="EWP58" s="597"/>
      <c r="EWQ58" s="597"/>
      <c r="EWR58" s="597"/>
      <c r="EWS58" s="597"/>
      <c r="EWT58" s="597"/>
      <c r="EWU58" s="597"/>
      <c r="EWV58" s="597"/>
      <c r="EWW58" s="597"/>
      <c r="EWX58" s="597"/>
      <c r="EWY58" s="597"/>
      <c r="EWZ58" s="597"/>
      <c r="EXA58" s="597"/>
      <c r="EXB58" s="597"/>
      <c r="EXC58" s="597"/>
      <c r="EXD58" s="597"/>
      <c r="EXE58" s="597"/>
      <c r="EXF58" s="597"/>
      <c r="EXG58" s="597"/>
      <c r="EXH58" s="597"/>
      <c r="EXI58" s="597"/>
      <c r="EXJ58" s="597"/>
      <c r="EXK58" s="597"/>
      <c r="EXL58" s="597"/>
      <c r="EXM58" s="597"/>
      <c r="EXN58" s="597"/>
      <c r="EXO58" s="597"/>
      <c r="EXP58" s="597"/>
      <c r="EXQ58" s="597"/>
      <c r="EXR58" s="597"/>
      <c r="EXS58" s="597"/>
      <c r="EXT58" s="597"/>
      <c r="EXU58" s="597"/>
      <c r="EXV58" s="597"/>
      <c r="EXW58" s="597"/>
      <c r="EXX58" s="597"/>
      <c r="EXY58" s="597"/>
      <c r="EXZ58" s="597"/>
      <c r="EYA58" s="597"/>
      <c r="EYB58" s="597"/>
      <c r="EYC58" s="597"/>
      <c r="EYD58" s="597"/>
      <c r="EYE58" s="597"/>
      <c r="EYF58" s="597"/>
      <c r="EYG58" s="597"/>
      <c r="EYH58" s="597"/>
      <c r="EYI58" s="597"/>
      <c r="EYJ58" s="597"/>
      <c r="EYK58" s="597"/>
      <c r="EYL58" s="597"/>
      <c r="EYM58" s="597"/>
      <c r="EYN58" s="597"/>
      <c r="EYO58" s="597"/>
      <c r="EYP58" s="597"/>
      <c r="EYQ58" s="597"/>
      <c r="EYR58" s="597"/>
      <c r="EYS58" s="597"/>
      <c r="EYT58" s="597"/>
      <c r="EYU58" s="597"/>
      <c r="EYV58" s="597"/>
      <c r="EYW58" s="597"/>
      <c r="EYX58" s="597"/>
      <c r="EYY58" s="597"/>
      <c r="EYZ58" s="597"/>
      <c r="EZA58" s="597"/>
      <c r="EZB58" s="597"/>
      <c r="EZC58" s="597"/>
      <c r="EZD58" s="597"/>
      <c r="EZE58" s="597"/>
      <c r="EZF58" s="597"/>
      <c r="EZG58" s="597"/>
      <c r="EZH58" s="597"/>
      <c r="EZI58" s="597"/>
      <c r="EZJ58" s="597"/>
      <c r="EZK58" s="597"/>
      <c r="EZL58" s="597"/>
      <c r="EZM58" s="597"/>
      <c r="EZN58" s="597"/>
      <c r="EZO58" s="597"/>
      <c r="EZP58" s="597"/>
      <c r="EZQ58" s="597"/>
      <c r="EZR58" s="597"/>
      <c r="EZS58" s="597"/>
      <c r="EZT58" s="597"/>
      <c r="EZU58" s="597"/>
      <c r="EZV58" s="597"/>
      <c r="EZW58" s="597"/>
      <c r="EZX58" s="597"/>
      <c r="EZY58" s="597"/>
      <c r="EZZ58" s="597"/>
      <c r="FAA58" s="597"/>
      <c r="FAB58" s="597"/>
      <c r="FAC58" s="597"/>
      <c r="FAD58" s="597"/>
      <c r="FAE58" s="597"/>
      <c r="FAF58" s="597"/>
      <c r="FAG58" s="597"/>
      <c r="FAH58" s="597"/>
      <c r="FAI58" s="597"/>
      <c r="FAJ58" s="597"/>
      <c r="FAK58" s="597"/>
      <c r="FAL58" s="597"/>
      <c r="FAM58" s="597"/>
      <c r="FAN58" s="597"/>
      <c r="FAO58" s="597"/>
      <c r="FAP58" s="597"/>
      <c r="FAQ58" s="597"/>
      <c r="FAR58" s="597"/>
      <c r="FAS58" s="597"/>
      <c r="FAT58" s="597"/>
      <c r="FAU58" s="597"/>
      <c r="FAV58" s="597"/>
      <c r="FAW58" s="597"/>
      <c r="FAX58" s="597"/>
      <c r="FAY58" s="597"/>
      <c r="FAZ58" s="597"/>
      <c r="FBA58" s="597"/>
      <c r="FBB58" s="597"/>
      <c r="FBC58" s="597"/>
      <c r="FBD58" s="597"/>
      <c r="FBE58" s="597"/>
      <c r="FBF58" s="597"/>
      <c r="FBG58" s="597"/>
      <c r="FBH58" s="597"/>
      <c r="FBI58" s="597"/>
      <c r="FBJ58" s="597"/>
      <c r="FBK58" s="597"/>
      <c r="FBL58" s="597"/>
      <c r="FBM58" s="597"/>
      <c r="FBN58" s="597"/>
      <c r="FBO58" s="597"/>
      <c r="FBP58" s="597"/>
      <c r="FBQ58" s="597"/>
      <c r="FBR58" s="597"/>
      <c r="FBS58" s="597"/>
      <c r="FBT58" s="597"/>
      <c r="FBU58" s="597"/>
      <c r="FBV58" s="597"/>
      <c r="FBW58" s="597"/>
      <c r="FBX58" s="597"/>
      <c r="FBY58" s="597"/>
      <c r="FBZ58" s="597"/>
      <c r="FCA58" s="597"/>
      <c r="FCB58" s="597"/>
      <c r="FCC58" s="597"/>
      <c r="FCD58" s="597"/>
      <c r="FCE58" s="597"/>
      <c r="FCF58" s="597"/>
      <c r="FCG58" s="597"/>
      <c r="FCH58" s="597"/>
      <c r="FCI58" s="597"/>
      <c r="FCJ58" s="597"/>
      <c r="FCK58" s="597"/>
      <c r="FCL58" s="597"/>
      <c r="FCM58" s="597"/>
      <c r="FCN58" s="597"/>
      <c r="FCO58" s="597"/>
      <c r="FCP58" s="597"/>
      <c r="FCQ58" s="597"/>
      <c r="FCR58" s="597"/>
      <c r="FCS58" s="597"/>
      <c r="FCT58" s="597"/>
      <c r="FCU58" s="597"/>
      <c r="FCV58" s="597"/>
      <c r="FCW58" s="597"/>
      <c r="FCX58" s="597"/>
      <c r="FCY58" s="597"/>
      <c r="FCZ58" s="597"/>
      <c r="FDA58" s="597"/>
      <c r="FDB58" s="597"/>
      <c r="FDC58" s="597"/>
      <c r="FDD58" s="597"/>
      <c r="FDE58" s="597"/>
      <c r="FDF58" s="597"/>
      <c r="FDG58" s="597"/>
      <c r="FDH58" s="597"/>
      <c r="FDI58" s="597"/>
      <c r="FDJ58" s="597"/>
      <c r="FDK58" s="597"/>
      <c r="FDL58" s="597"/>
      <c r="FDM58" s="597"/>
      <c r="FDN58" s="597"/>
      <c r="FDO58" s="597"/>
      <c r="FDP58" s="597"/>
      <c r="FDQ58" s="597"/>
      <c r="FDR58" s="597"/>
      <c r="FDS58" s="597"/>
      <c r="FDT58" s="597"/>
      <c r="FDU58" s="597"/>
      <c r="FDV58" s="597"/>
      <c r="FDW58" s="597"/>
      <c r="FDX58" s="597"/>
      <c r="FDY58" s="597"/>
      <c r="FDZ58" s="597"/>
      <c r="FEA58" s="597"/>
      <c r="FEB58" s="597"/>
      <c r="FEC58" s="597"/>
      <c r="FED58" s="597"/>
      <c r="FEE58" s="597"/>
      <c r="FEF58" s="597"/>
      <c r="FEG58" s="597"/>
      <c r="FEH58" s="597"/>
      <c r="FEI58" s="597"/>
      <c r="FEJ58" s="597"/>
      <c r="FEK58" s="597"/>
      <c r="FEL58" s="597"/>
      <c r="FEM58" s="597"/>
      <c r="FEN58" s="597"/>
      <c r="FEO58" s="597"/>
      <c r="FEP58" s="597"/>
      <c r="FEQ58" s="597"/>
      <c r="FER58" s="597"/>
      <c r="FES58" s="597"/>
      <c r="FET58" s="597"/>
      <c r="FEU58" s="597"/>
      <c r="FEV58" s="597"/>
      <c r="FEW58" s="597"/>
      <c r="FEX58" s="597"/>
      <c r="FEY58" s="597"/>
      <c r="FEZ58" s="597"/>
      <c r="FFA58" s="597"/>
      <c r="FFB58" s="597"/>
      <c r="FFC58" s="597"/>
      <c r="FFD58" s="597"/>
      <c r="FFE58" s="597"/>
      <c r="FFF58" s="597"/>
      <c r="FFG58" s="597"/>
      <c r="FFH58" s="597"/>
      <c r="FFI58" s="597"/>
      <c r="FFJ58" s="597"/>
      <c r="FFK58" s="597"/>
      <c r="FFL58" s="597"/>
      <c r="FFM58" s="597"/>
      <c r="FFN58" s="597"/>
      <c r="FFO58" s="597"/>
      <c r="FFP58" s="597"/>
      <c r="FFQ58" s="597"/>
      <c r="FFR58" s="597"/>
      <c r="FFS58" s="597"/>
      <c r="FFT58" s="597"/>
      <c r="FFU58" s="597"/>
      <c r="FFV58" s="597"/>
      <c r="FFW58" s="597"/>
      <c r="FFX58" s="597"/>
      <c r="FFY58" s="597"/>
      <c r="FFZ58" s="597"/>
      <c r="FGA58" s="597"/>
      <c r="FGB58" s="597"/>
      <c r="FGC58" s="597"/>
      <c r="FGD58" s="597"/>
      <c r="FGE58" s="597"/>
      <c r="FGF58" s="597"/>
      <c r="FGG58" s="597"/>
      <c r="FGH58" s="597"/>
      <c r="FGI58" s="597"/>
      <c r="FGJ58" s="597"/>
      <c r="FGK58" s="597"/>
      <c r="FGL58" s="597"/>
      <c r="FGM58" s="597"/>
      <c r="FGN58" s="597"/>
      <c r="FGO58" s="597"/>
      <c r="FGP58" s="597"/>
      <c r="FGQ58" s="597"/>
      <c r="FGR58" s="597"/>
      <c r="FGS58" s="597"/>
      <c r="FGT58" s="597"/>
      <c r="FGU58" s="597"/>
      <c r="FGV58" s="597"/>
      <c r="FGW58" s="597"/>
      <c r="FGX58" s="597"/>
      <c r="FGY58" s="597"/>
      <c r="FGZ58" s="597"/>
      <c r="FHA58" s="597"/>
      <c r="FHB58" s="597"/>
      <c r="FHC58" s="597"/>
      <c r="FHD58" s="597"/>
      <c r="FHE58" s="597"/>
      <c r="FHF58" s="597"/>
      <c r="FHG58" s="597"/>
      <c r="FHH58" s="597"/>
      <c r="FHI58" s="597"/>
      <c r="FHJ58" s="597"/>
      <c r="FHK58" s="597"/>
      <c r="FHL58" s="597"/>
      <c r="FHM58" s="597"/>
      <c r="FHN58" s="597"/>
      <c r="FHO58" s="597"/>
      <c r="FHP58" s="597"/>
      <c r="FHQ58" s="597"/>
      <c r="FHR58" s="597"/>
      <c r="FHS58" s="597"/>
      <c r="FHT58" s="597"/>
      <c r="FHU58" s="597"/>
      <c r="FHV58" s="597"/>
      <c r="FHW58" s="597"/>
      <c r="FHX58" s="597"/>
      <c r="FHY58" s="597"/>
      <c r="FHZ58" s="597"/>
      <c r="FIA58" s="597"/>
      <c r="FIB58" s="597"/>
      <c r="FIC58" s="597"/>
      <c r="FID58" s="597"/>
      <c r="FIE58" s="597"/>
      <c r="FIF58" s="597"/>
      <c r="FIG58" s="597"/>
      <c r="FIH58" s="597"/>
      <c r="FII58" s="597"/>
      <c r="FIJ58" s="597"/>
      <c r="FIK58" s="597"/>
      <c r="FIL58" s="597"/>
      <c r="FIM58" s="597"/>
      <c r="FIN58" s="597"/>
      <c r="FIO58" s="597"/>
      <c r="FIP58" s="597"/>
      <c r="FIQ58" s="597"/>
      <c r="FIR58" s="597"/>
      <c r="FIS58" s="597"/>
      <c r="FIT58" s="597"/>
      <c r="FIU58" s="597"/>
      <c r="FIV58" s="597"/>
      <c r="FIW58" s="597"/>
      <c r="FIX58" s="597"/>
      <c r="FIY58" s="597"/>
      <c r="FIZ58" s="597"/>
      <c r="FJA58" s="597"/>
      <c r="FJB58" s="597"/>
      <c r="FJC58" s="597"/>
      <c r="FJD58" s="597"/>
      <c r="FJE58" s="597"/>
      <c r="FJF58" s="597"/>
      <c r="FJG58" s="597"/>
      <c r="FJH58" s="597"/>
      <c r="FJI58" s="597"/>
      <c r="FJJ58" s="597"/>
      <c r="FJK58" s="597"/>
      <c r="FJL58" s="597"/>
      <c r="FJM58" s="597"/>
      <c r="FJN58" s="597"/>
      <c r="FJO58" s="597"/>
      <c r="FJP58" s="597"/>
      <c r="FJQ58" s="597"/>
      <c r="FJR58" s="597"/>
      <c r="FJS58" s="597"/>
      <c r="FJT58" s="597"/>
      <c r="FJU58" s="597"/>
      <c r="FJV58" s="597"/>
      <c r="FJW58" s="597"/>
      <c r="FJX58" s="597"/>
      <c r="FJY58" s="597"/>
      <c r="FJZ58" s="597"/>
      <c r="FKA58" s="597"/>
      <c r="FKB58" s="597"/>
      <c r="FKC58" s="597"/>
      <c r="FKD58" s="597"/>
      <c r="FKE58" s="597"/>
      <c r="FKF58" s="597"/>
      <c r="FKG58" s="597"/>
      <c r="FKH58" s="597"/>
      <c r="FKI58" s="597"/>
      <c r="FKJ58" s="597"/>
      <c r="FKK58" s="597"/>
      <c r="FKL58" s="597"/>
      <c r="FKM58" s="597"/>
      <c r="FKN58" s="597"/>
      <c r="FKO58" s="597"/>
      <c r="FKP58" s="597"/>
      <c r="FKQ58" s="597"/>
      <c r="FKR58" s="597"/>
      <c r="FKS58" s="597"/>
      <c r="FKT58" s="597"/>
      <c r="FKU58" s="597"/>
      <c r="FKV58" s="597"/>
      <c r="FKW58" s="597"/>
      <c r="FKX58" s="597"/>
      <c r="FKY58" s="597"/>
      <c r="FKZ58" s="597"/>
      <c r="FLA58" s="597"/>
      <c r="FLB58" s="597"/>
      <c r="FLC58" s="597"/>
      <c r="FLD58" s="597"/>
      <c r="FLE58" s="597"/>
      <c r="FLF58" s="597"/>
      <c r="FLG58" s="597"/>
      <c r="FLH58" s="597"/>
      <c r="FLI58" s="597"/>
      <c r="FLJ58" s="597"/>
      <c r="FLK58" s="597"/>
      <c r="FLL58" s="597"/>
      <c r="FLM58" s="597"/>
      <c r="FLN58" s="597"/>
      <c r="FLO58" s="597"/>
      <c r="FLP58" s="597"/>
      <c r="FLQ58" s="597"/>
      <c r="FLR58" s="597"/>
      <c r="FLS58" s="597"/>
      <c r="FLT58" s="597"/>
      <c r="FLU58" s="597"/>
      <c r="FLV58" s="597"/>
      <c r="FLW58" s="597"/>
      <c r="FLX58" s="597"/>
      <c r="FLY58" s="597"/>
      <c r="FLZ58" s="597"/>
      <c r="FMA58" s="597"/>
      <c r="FMB58" s="597"/>
      <c r="FMC58" s="597"/>
      <c r="FMD58" s="597"/>
      <c r="FME58" s="597"/>
      <c r="FMF58" s="597"/>
      <c r="FMG58" s="597"/>
      <c r="FMH58" s="597"/>
      <c r="FMI58" s="597"/>
      <c r="FMJ58" s="597"/>
      <c r="FMK58" s="597"/>
      <c r="FML58" s="597"/>
      <c r="FMM58" s="597"/>
      <c r="FMN58" s="597"/>
      <c r="FMO58" s="597"/>
      <c r="FMP58" s="597"/>
      <c r="FMQ58" s="597"/>
      <c r="FMR58" s="597"/>
      <c r="FMS58" s="597"/>
      <c r="FMT58" s="597"/>
      <c r="FMU58" s="597"/>
      <c r="FMV58" s="597"/>
      <c r="FMW58" s="597"/>
      <c r="FMX58" s="597"/>
      <c r="FMY58" s="597"/>
      <c r="FMZ58" s="597"/>
      <c r="FNA58" s="597"/>
      <c r="FNB58" s="597"/>
      <c r="FNC58" s="597"/>
      <c r="FND58" s="597"/>
      <c r="FNE58" s="597"/>
      <c r="FNF58" s="597"/>
      <c r="FNG58" s="597"/>
      <c r="FNH58" s="597"/>
      <c r="FNI58" s="597"/>
      <c r="FNJ58" s="597"/>
      <c r="FNK58" s="597"/>
      <c r="FNL58" s="597"/>
      <c r="FNM58" s="597"/>
      <c r="FNN58" s="597"/>
      <c r="FNO58" s="597"/>
      <c r="FNP58" s="597"/>
      <c r="FNQ58" s="597"/>
      <c r="FNR58" s="597"/>
      <c r="FNS58" s="597"/>
      <c r="FNT58" s="597"/>
      <c r="FNU58" s="597"/>
      <c r="FNV58" s="597"/>
      <c r="FNW58" s="597"/>
      <c r="FNX58" s="597"/>
      <c r="FNY58" s="597"/>
      <c r="FNZ58" s="597"/>
      <c r="FOA58" s="597"/>
      <c r="FOB58" s="597"/>
      <c r="FOC58" s="597"/>
      <c r="FOD58" s="597"/>
      <c r="FOE58" s="597"/>
      <c r="FOF58" s="597"/>
      <c r="FOG58" s="597"/>
      <c r="FOH58" s="597"/>
      <c r="FOI58" s="597"/>
      <c r="FOJ58" s="597"/>
      <c r="FOK58" s="597"/>
      <c r="FOL58" s="597"/>
      <c r="FOM58" s="597"/>
      <c r="FON58" s="597"/>
      <c r="FOO58" s="597"/>
      <c r="FOP58" s="597"/>
      <c r="FOQ58" s="597"/>
      <c r="FOR58" s="597"/>
      <c r="FOS58" s="597"/>
      <c r="FOT58" s="597"/>
      <c r="FOU58" s="597"/>
      <c r="FOV58" s="597"/>
      <c r="FOW58" s="597"/>
      <c r="FOX58" s="597"/>
      <c r="FOY58" s="597"/>
      <c r="FOZ58" s="597"/>
      <c r="FPA58" s="597"/>
      <c r="FPB58" s="597"/>
      <c r="FPC58" s="597"/>
      <c r="FPD58" s="597"/>
      <c r="FPE58" s="597"/>
      <c r="FPF58" s="597"/>
      <c r="FPG58" s="597"/>
      <c r="FPH58" s="597"/>
      <c r="FPI58" s="597"/>
      <c r="FPJ58" s="597"/>
      <c r="FPK58" s="597"/>
      <c r="FPL58" s="597"/>
      <c r="FPM58" s="597"/>
      <c r="FPN58" s="597"/>
      <c r="FPO58" s="597"/>
      <c r="FPP58" s="597"/>
      <c r="FPQ58" s="597"/>
      <c r="FPR58" s="597"/>
      <c r="FPS58" s="597"/>
      <c r="FPT58" s="597"/>
      <c r="FPU58" s="597"/>
      <c r="FPV58" s="597"/>
      <c r="FPW58" s="597"/>
      <c r="FPX58" s="597"/>
      <c r="FPY58" s="597"/>
      <c r="FPZ58" s="597"/>
      <c r="FQA58" s="597"/>
      <c r="FQB58" s="597"/>
      <c r="FQC58" s="597"/>
      <c r="FQD58" s="597"/>
      <c r="FQE58" s="597"/>
      <c r="FQF58" s="597"/>
      <c r="FQG58" s="597"/>
      <c r="FQH58" s="597"/>
      <c r="FQI58" s="597"/>
      <c r="FQJ58" s="597"/>
      <c r="FQK58" s="597"/>
      <c r="FQL58" s="597"/>
      <c r="FQM58" s="597"/>
      <c r="FQN58" s="597"/>
      <c r="FQO58" s="597"/>
      <c r="FQP58" s="597"/>
      <c r="FQQ58" s="597"/>
      <c r="FQR58" s="597"/>
      <c r="FQS58" s="597"/>
      <c r="FQT58" s="597"/>
      <c r="FQU58" s="597"/>
      <c r="FQV58" s="597"/>
      <c r="FQW58" s="597"/>
      <c r="FQX58" s="597"/>
      <c r="FQY58" s="597"/>
      <c r="FQZ58" s="597"/>
      <c r="FRA58" s="597"/>
      <c r="FRB58" s="597"/>
      <c r="FRC58" s="597"/>
      <c r="FRD58" s="597"/>
      <c r="FRE58" s="597"/>
      <c r="FRF58" s="597"/>
      <c r="FRG58" s="597"/>
      <c r="FRH58" s="597"/>
      <c r="FRI58" s="597"/>
      <c r="FRJ58" s="597"/>
      <c r="FRK58" s="597"/>
      <c r="FRL58" s="597"/>
      <c r="FRM58" s="597"/>
      <c r="FRN58" s="597"/>
      <c r="FRO58" s="597"/>
      <c r="FRP58" s="597"/>
      <c r="FRQ58" s="597"/>
      <c r="FRR58" s="597"/>
      <c r="FRS58" s="597"/>
      <c r="FRT58" s="597"/>
      <c r="FRU58" s="597"/>
      <c r="FRV58" s="597"/>
      <c r="FRW58" s="597"/>
      <c r="FRX58" s="597"/>
      <c r="FRY58" s="597"/>
      <c r="FRZ58" s="597"/>
      <c r="FSA58" s="597"/>
      <c r="FSB58" s="597"/>
      <c r="FSC58" s="597"/>
      <c r="FSD58" s="597"/>
      <c r="FSE58" s="597"/>
      <c r="FSF58" s="597"/>
      <c r="FSG58" s="597"/>
      <c r="FSH58" s="597"/>
      <c r="FSI58" s="597"/>
      <c r="FSJ58" s="597"/>
      <c r="FSK58" s="597"/>
      <c r="FSL58" s="597"/>
      <c r="FSM58" s="597"/>
      <c r="FSN58" s="597"/>
      <c r="FSO58" s="597"/>
      <c r="FSP58" s="597"/>
      <c r="FSQ58" s="597"/>
      <c r="FSR58" s="597"/>
      <c r="FSS58" s="597"/>
      <c r="FST58" s="597"/>
      <c r="FSU58" s="597"/>
      <c r="FSV58" s="597"/>
      <c r="FSW58" s="597"/>
      <c r="FSX58" s="597"/>
      <c r="FSY58" s="597"/>
      <c r="FSZ58" s="597"/>
      <c r="FTA58" s="597"/>
      <c r="FTB58" s="597"/>
      <c r="FTC58" s="597"/>
      <c r="FTD58" s="597"/>
      <c r="FTE58" s="597"/>
      <c r="FTF58" s="597"/>
      <c r="FTG58" s="597"/>
      <c r="FTH58" s="597"/>
      <c r="FTI58" s="597"/>
      <c r="FTJ58" s="597"/>
      <c r="FTK58" s="597"/>
      <c r="FTL58" s="597"/>
      <c r="FTM58" s="597"/>
      <c r="FTN58" s="597"/>
      <c r="FTO58" s="597"/>
      <c r="FTP58" s="597"/>
      <c r="FTQ58" s="597"/>
      <c r="FTR58" s="597"/>
      <c r="FTS58" s="597"/>
      <c r="FTT58" s="597"/>
      <c r="FTU58" s="597"/>
      <c r="FTV58" s="597"/>
      <c r="FTW58" s="597"/>
      <c r="FTX58" s="597"/>
      <c r="FTY58" s="597"/>
      <c r="FTZ58" s="597"/>
      <c r="FUA58" s="597"/>
      <c r="FUB58" s="597"/>
      <c r="FUC58" s="597"/>
      <c r="FUD58" s="597"/>
      <c r="FUE58" s="597"/>
      <c r="FUF58" s="597"/>
      <c r="FUG58" s="597"/>
      <c r="FUH58" s="597"/>
      <c r="FUI58" s="597"/>
      <c r="FUJ58" s="597"/>
      <c r="FUK58" s="597"/>
      <c r="FUL58" s="597"/>
      <c r="FUM58" s="597"/>
      <c r="FUN58" s="597"/>
      <c r="FUO58" s="597"/>
      <c r="FUP58" s="597"/>
      <c r="FUQ58" s="597"/>
      <c r="FUR58" s="597"/>
      <c r="FUS58" s="597"/>
      <c r="FUT58" s="597"/>
      <c r="FUU58" s="597"/>
      <c r="FUV58" s="597"/>
      <c r="FUW58" s="597"/>
      <c r="FUX58" s="597"/>
      <c r="FUY58" s="597"/>
      <c r="FUZ58" s="597"/>
      <c r="FVA58" s="597"/>
      <c r="FVB58" s="597"/>
      <c r="FVC58" s="597"/>
      <c r="FVD58" s="597"/>
      <c r="FVE58" s="597"/>
      <c r="FVF58" s="597"/>
      <c r="FVG58" s="597"/>
      <c r="FVH58" s="597"/>
      <c r="FVI58" s="597"/>
      <c r="FVJ58" s="597"/>
      <c r="FVK58" s="597"/>
      <c r="FVL58" s="597"/>
      <c r="FVM58" s="597"/>
      <c r="FVN58" s="597"/>
      <c r="FVO58" s="597"/>
      <c r="FVP58" s="597"/>
      <c r="FVQ58" s="597"/>
      <c r="FVR58" s="597"/>
      <c r="FVS58" s="597"/>
      <c r="FVT58" s="597"/>
      <c r="FVU58" s="597"/>
      <c r="FVV58" s="597"/>
      <c r="FVW58" s="597"/>
      <c r="FVX58" s="597"/>
      <c r="FVY58" s="597"/>
      <c r="FVZ58" s="597"/>
      <c r="FWA58" s="597"/>
      <c r="FWB58" s="597"/>
      <c r="FWC58" s="597"/>
      <c r="FWD58" s="597"/>
      <c r="FWE58" s="597"/>
      <c r="FWF58" s="597"/>
      <c r="FWG58" s="597"/>
      <c r="FWH58" s="597"/>
      <c r="FWI58" s="597"/>
      <c r="FWJ58" s="597"/>
      <c r="FWK58" s="597"/>
      <c r="FWL58" s="597"/>
      <c r="FWM58" s="597"/>
      <c r="FWN58" s="597"/>
      <c r="FWO58" s="597"/>
      <c r="FWP58" s="597"/>
      <c r="FWQ58" s="597"/>
      <c r="FWR58" s="597"/>
      <c r="FWS58" s="597"/>
      <c r="FWT58" s="597"/>
      <c r="FWU58" s="597"/>
      <c r="FWV58" s="597"/>
      <c r="FWW58" s="597"/>
      <c r="FWX58" s="597"/>
      <c r="FWY58" s="597"/>
      <c r="FWZ58" s="597"/>
      <c r="FXA58" s="597"/>
      <c r="FXB58" s="597"/>
      <c r="FXC58" s="597"/>
      <c r="FXD58" s="597"/>
      <c r="FXE58" s="597"/>
      <c r="FXF58" s="597"/>
      <c r="FXG58" s="597"/>
      <c r="FXH58" s="597"/>
      <c r="FXI58" s="597"/>
      <c r="FXJ58" s="597"/>
      <c r="FXK58" s="597"/>
      <c r="FXL58" s="597"/>
      <c r="FXM58" s="597"/>
      <c r="FXN58" s="597"/>
      <c r="FXO58" s="597"/>
      <c r="FXP58" s="597"/>
      <c r="FXQ58" s="597"/>
      <c r="FXR58" s="597"/>
      <c r="FXS58" s="597"/>
      <c r="FXT58" s="597"/>
      <c r="FXU58" s="597"/>
      <c r="FXV58" s="597"/>
      <c r="FXW58" s="597"/>
      <c r="FXX58" s="597"/>
      <c r="FXY58" s="597"/>
      <c r="FXZ58" s="597"/>
      <c r="FYA58" s="597"/>
      <c r="FYB58" s="597"/>
      <c r="FYC58" s="597"/>
      <c r="FYD58" s="597"/>
      <c r="FYE58" s="597"/>
      <c r="FYF58" s="597"/>
      <c r="FYG58" s="597"/>
      <c r="FYH58" s="597"/>
      <c r="FYI58" s="597"/>
      <c r="FYJ58" s="597"/>
      <c r="FYK58" s="597"/>
      <c r="FYL58" s="597"/>
      <c r="FYM58" s="597"/>
      <c r="FYN58" s="597"/>
      <c r="FYO58" s="597"/>
      <c r="FYP58" s="597"/>
      <c r="FYQ58" s="597"/>
      <c r="FYR58" s="597"/>
      <c r="FYS58" s="597"/>
      <c r="FYT58" s="597"/>
      <c r="FYU58" s="597"/>
      <c r="FYV58" s="597"/>
      <c r="FYW58" s="597"/>
      <c r="FYX58" s="597"/>
      <c r="FYY58" s="597"/>
      <c r="FYZ58" s="597"/>
      <c r="FZA58" s="597"/>
      <c r="FZB58" s="597"/>
      <c r="FZC58" s="597"/>
      <c r="FZD58" s="597"/>
      <c r="FZE58" s="597"/>
      <c r="FZF58" s="597"/>
      <c r="FZG58" s="597"/>
      <c r="FZH58" s="597"/>
      <c r="FZI58" s="597"/>
      <c r="FZJ58" s="597"/>
      <c r="FZK58" s="597"/>
      <c r="FZL58" s="597"/>
      <c r="FZM58" s="597"/>
      <c r="FZN58" s="597"/>
      <c r="FZO58" s="597"/>
      <c r="FZP58" s="597"/>
      <c r="FZQ58" s="597"/>
      <c r="FZR58" s="597"/>
      <c r="FZS58" s="597"/>
      <c r="FZT58" s="597"/>
      <c r="FZU58" s="597"/>
      <c r="FZV58" s="597"/>
      <c r="FZW58" s="597"/>
      <c r="FZX58" s="597"/>
      <c r="FZY58" s="597"/>
      <c r="FZZ58" s="597"/>
      <c r="GAA58" s="597"/>
      <c r="GAB58" s="597"/>
      <c r="GAC58" s="597"/>
      <c r="GAD58" s="597"/>
      <c r="GAE58" s="597"/>
      <c r="GAF58" s="597"/>
      <c r="GAG58" s="597"/>
      <c r="GAH58" s="597"/>
      <c r="GAI58" s="597"/>
      <c r="GAJ58" s="597"/>
      <c r="GAK58" s="597"/>
      <c r="GAL58" s="597"/>
      <c r="GAM58" s="597"/>
      <c r="GAN58" s="597"/>
      <c r="GAO58" s="597"/>
      <c r="GAP58" s="597"/>
      <c r="GAQ58" s="597"/>
      <c r="GAR58" s="597"/>
      <c r="GAS58" s="597"/>
      <c r="GAT58" s="597"/>
      <c r="GAU58" s="597"/>
      <c r="GAV58" s="597"/>
      <c r="GAW58" s="597"/>
      <c r="GAX58" s="597"/>
      <c r="GAY58" s="597"/>
      <c r="GAZ58" s="597"/>
      <c r="GBA58" s="597"/>
      <c r="GBB58" s="597"/>
      <c r="GBC58" s="597"/>
      <c r="GBD58" s="597"/>
      <c r="GBE58" s="597"/>
      <c r="GBF58" s="597"/>
      <c r="GBG58" s="597"/>
      <c r="GBH58" s="597"/>
      <c r="GBI58" s="597"/>
      <c r="GBJ58" s="597"/>
      <c r="GBK58" s="597"/>
      <c r="GBL58" s="597"/>
      <c r="GBM58" s="597"/>
      <c r="GBN58" s="597"/>
      <c r="GBO58" s="597"/>
      <c r="GBP58" s="597"/>
      <c r="GBQ58" s="597"/>
      <c r="GBR58" s="597"/>
      <c r="GBS58" s="597"/>
      <c r="GBT58" s="597"/>
      <c r="GBU58" s="597"/>
      <c r="GBV58" s="597"/>
      <c r="GBW58" s="597"/>
      <c r="GBX58" s="597"/>
      <c r="GBY58" s="597"/>
      <c r="GBZ58" s="597"/>
      <c r="GCA58" s="597"/>
      <c r="GCB58" s="597"/>
      <c r="GCC58" s="597"/>
      <c r="GCD58" s="597"/>
      <c r="GCE58" s="597"/>
      <c r="GCF58" s="597"/>
      <c r="GCG58" s="597"/>
      <c r="GCH58" s="597"/>
      <c r="GCI58" s="597"/>
      <c r="GCJ58" s="597"/>
      <c r="GCK58" s="597"/>
      <c r="GCL58" s="597"/>
      <c r="GCM58" s="597"/>
      <c r="GCN58" s="597"/>
      <c r="GCO58" s="597"/>
      <c r="GCP58" s="597"/>
      <c r="GCQ58" s="597"/>
      <c r="GCR58" s="597"/>
      <c r="GCS58" s="597"/>
      <c r="GCT58" s="597"/>
      <c r="GCU58" s="597"/>
      <c r="GCV58" s="597"/>
      <c r="GCW58" s="597"/>
      <c r="GCX58" s="597"/>
      <c r="GCY58" s="597"/>
      <c r="GCZ58" s="597"/>
      <c r="GDA58" s="597"/>
      <c r="GDB58" s="597"/>
      <c r="GDC58" s="597"/>
      <c r="GDD58" s="597"/>
      <c r="GDE58" s="597"/>
      <c r="GDF58" s="597"/>
      <c r="GDG58" s="597"/>
      <c r="GDH58" s="597"/>
      <c r="GDI58" s="597"/>
      <c r="GDJ58" s="597"/>
      <c r="GDK58" s="597"/>
      <c r="GDL58" s="597"/>
      <c r="GDM58" s="597"/>
      <c r="GDN58" s="597"/>
      <c r="GDO58" s="597"/>
      <c r="GDP58" s="597"/>
      <c r="GDQ58" s="597"/>
      <c r="GDR58" s="597"/>
      <c r="GDS58" s="597"/>
      <c r="GDT58" s="597"/>
      <c r="GDU58" s="597"/>
      <c r="GDV58" s="597"/>
      <c r="GDW58" s="597"/>
      <c r="GDX58" s="597"/>
      <c r="GDY58" s="597"/>
      <c r="GDZ58" s="597"/>
      <c r="GEA58" s="597"/>
      <c r="GEB58" s="597"/>
      <c r="GEC58" s="597"/>
      <c r="GED58" s="597"/>
      <c r="GEE58" s="597"/>
      <c r="GEF58" s="597"/>
      <c r="GEG58" s="597"/>
      <c r="GEH58" s="597"/>
      <c r="GEI58" s="597"/>
      <c r="GEJ58" s="597"/>
      <c r="GEK58" s="597"/>
      <c r="GEL58" s="597"/>
      <c r="GEM58" s="597"/>
      <c r="GEN58" s="597"/>
      <c r="GEO58" s="597"/>
      <c r="GEP58" s="597"/>
      <c r="GEQ58" s="597"/>
      <c r="GER58" s="597"/>
      <c r="GES58" s="597"/>
      <c r="GET58" s="597"/>
      <c r="GEU58" s="597"/>
      <c r="GEV58" s="597"/>
      <c r="GEW58" s="597"/>
      <c r="GEX58" s="597"/>
      <c r="GEY58" s="597"/>
      <c r="GEZ58" s="597"/>
      <c r="GFA58" s="597"/>
      <c r="GFB58" s="597"/>
      <c r="GFC58" s="597"/>
      <c r="GFD58" s="597"/>
      <c r="GFE58" s="597"/>
      <c r="GFF58" s="597"/>
      <c r="GFG58" s="597"/>
      <c r="GFH58" s="597"/>
      <c r="GFI58" s="597"/>
      <c r="GFJ58" s="597"/>
      <c r="GFK58" s="597"/>
      <c r="GFL58" s="597"/>
      <c r="GFM58" s="597"/>
      <c r="GFN58" s="597"/>
      <c r="GFO58" s="597"/>
      <c r="GFP58" s="597"/>
      <c r="GFQ58" s="597"/>
      <c r="GFR58" s="597"/>
      <c r="GFS58" s="597"/>
      <c r="GFT58" s="597"/>
      <c r="GFU58" s="597"/>
      <c r="GFV58" s="597"/>
      <c r="GFW58" s="597"/>
      <c r="GFX58" s="597"/>
      <c r="GFY58" s="597"/>
      <c r="GFZ58" s="597"/>
      <c r="GGA58" s="597"/>
      <c r="GGB58" s="597"/>
      <c r="GGC58" s="597"/>
      <c r="GGD58" s="597"/>
      <c r="GGE58" s="597"/>
      <c r="GGF58" s="597"/>
      <c r="GGG58" s="597"/>
      <c r="GGH58" s="597"/>
      <c r="GGI58" s="597"/>
      <c r="GGJ58" s="597"/>
      <c r="GGK58" s="597"/>
      <c r="GGL58" s="597"/>
      <c r="GGM58" s="597"/>
      <c r="GGN58" s="597"/>
      <c r="GGO58" s="597"/>
      <c r="GGP58" s="597"/>
      <c r="GGQ58" s="597"/>
      <c r="GGR58" s="597"/>
      <c r="GGS58" s="597"/>
      <c r="GGT58" s="597"/>
      <c r="GGU58" s="597"/>
      <c r="GGV58" s="597"/>
      <c r="GGW58" s="597"/>
      <c r="GGX58" s="597"/>
      <c r="GGY58" s="597"/>
      <c r="GGZ58" s="597"/>
      <c r="GHA58" s="597"/>
      <c r="GHB58" s="597"/>
      <c r="GHC58" s="597"/>
      <c r="GHD58" s="597"/>
      <c r="GHE58" s="597"/>
      <c r="GHF58" s="597"/>
      <c r="GHG58" s="597"/>
      <c r="GHH58" s="597"/>
      <c r="GHI58" s="597"/>
      <c r="GHJ58" s="597"/>
      <c r="GHK58" s="597"/>
      <c r="GHL58" s="597"/>
      <c r="GHM58" s="597"/>
      <c r="GHN58" s="597"/>
      <c r="GHO58" s="597"/>
      <c r="GHP58" s="597"/>
      <c r="GHQ58" s="597"/>
      <c r="GHR58" s="597"/>
      <c r="GHS58" s="597"/>
      <c r="GHT58" s="597"/>
      <c r="GHU58" s="597"/>
      <c r="GHV58" s="597"/>
      <c r="GHW58" s="597"/>
      <c r="GHX58" s="597"/>
      <c r="GHY58" s="597"/>
      <c r="GHZ58" s="597"/>
      <c r="GIA58" s="597"/>
      <c r="GIB58" s="597"/>
      <c r="GIC58" s="597"/>
      <c r="GID58" s="597"/>
      <c r="GIE58" s="597"/>
      <c r="GIF58" s="597"/>
      <c r="GIG58" s="597"/>
      <c r="GIH58" s="597"/>
      <c r="GII58" s="597"/>
      <c r="GIJ58" s="597"/>
      <c r="GIK58" s="597"/>
      <c r="GIL58" s="597"/>
      <c r="GIM58" s="597"/>
      <c r="GIN58" s="597"/>
      <c r="GIO58" s="597"/>
      <c r="GIP58" s="597"/>
      <c r="GIQ58" s="597"/>
      <c r="GIR58" s="597"/>
      <c r="GIS58" s="597"/>
      <c r="GIT58" s="597"/>
      <c r="GIU58" s="597"/>
      <c r="GIV58" s="597"/>
      <c r="GIW58" s="597"/>
      <c r="GIX58" s="597"/>
      <c r="GIY58" s="597"/>
      <c r="GIZ58" s="597"/>
      <c r="GJA58" s="597"/>
      <c r="GJB58" s="597"/>
      <c r="GJC58" s="597"/>
      <c r="GJD58" s="597"/>
      <c r="GJE58" s="597"/>
      <c r="GJF58" s="597"/>
      <c r="GJG58" s="597"/>
      <c r="GJH58" s="597"/>
      <c r="GJI58" s="597"/>
      <c r="GJJ58" s="597"/>
      <c r="GJK58" s="597"/>
      <c r="GJL58" s="597"/>
      <c r="GJM58" s="597"/>
      <c r="GJN58" s="597"/>
      <c r="GJO58" s="597"/>
      <c r="GJP58" s="597"/>
      <c r="GJQ58" s="597"/>
      <c r="GJR58" s="597"/>
      <c r="GJS58" s="597"/>
      <c r="GJT58" s="597"/>
      <c r="GJU58" s="597"/>
      <c r="GJV58" s="597"/>
      <c r="GJW58" s="597"/>
      <c r="GJX58" s="597"/>
      <c r="GJY58" s="597"/>
      <c r="GJZ58" s="597"/>
      <c r="GKA58" s="597"/>
      <c r="GKB58" s="597"/>
      <c r="GKC58" s="597"/>
      <c r="GKD58" s="597"/>
      <c r="GKE58" s="597"/>
      <c r="GKF58" s="597"/>
      <c r="GKG58" s="597"/>
      <c r="GKH58" s="597"/>
      <c r="GKI58" s="597"/>
      <c r="GKJ58" s="597"/>
      <c r="GKK58" s="597"/>
      <c r="GKL58" s="597"/>
      <c r="GKM58" s="597"/>
      <c r="GKN58" s="597"/>
      <c r="GKO58" s="597"/>
      <c r="GKP58" s="597"/>
      <c r="GKQ58" s="597"/>
      <c r="GKR58" s="597"/>
      <c r="GKS58" s="597"/>
      <c r="GKT58" s="597"/>
      <c r="GKU58" s="597"/>
      <c r="GKV58" s="597"/>
      <c r="GKW58" s="597"/>
      <c r="GKX58" s="597"/>
      <c r="GKY58" s="597"/>
      <c r="GKZ58" s="597"/>
      <c r="GLA58" s="597"/>
      <c r="GLB58" s="597"/>
      <c r="GLC58" s="597"/>
      <c r="GLD58" s="597"/>
      <c r="GLE58" s="597"/>
      <c r="GLF58" s="597"/>
      <c r="GLG58" s="597"/>
      <c r="GLH58" s="597"/>
      <c r="GLI58" s="597"/>
      <c r="GLJ58" s="597"/>
      <c r="GLK58" s="597"/>
      <c r="GLL58" s="597"/>
      <c r="GLM58" s="597"/>
      <c r="GLN58" s="597"/>
      <c r="GLO58" s="597"/>
      <c r="GLP58" s="597"/>
      <c r="GLQ58" s="597"/>
      <c r="GLR58" s="597"/>
      <c r="GLS58" s="597"/>
      <c r="GLT58" s="597"/>
      <c r="GLU58" s="597"/>
      <c r="GLV58" s="597"/>
      <c r="GLW58" s="597"/>
      <c r="GLX58" s="597"/>
      <c r="GLY58" s="597"/>
      <c r="GLZ58" s="597"/>
      <c r="GMA58" s="597"/>
      <c r="GMB58" s="597"/>
      <c r="GMC58" s="597"/>
      <c r="GMD58" s="597"/>
      <c r="GME58" s="597"/>
      <c r="GMF58" s="597"/>
      <c r="GMG58" s="597"/>
      <c r="GMH58" s="597"/>
      <c r="GMI58" s="597"/>
      <c r="GMJ58" s="597"/>
      <c r="GMK58" s="597"/>
      <c r="GML58" s="597"/>
      <c r="GMM58" s="597"/>
      <c r="GMN58" s="597"/>
      <c r="GMO58" s="597"/>
      <c r="GMP58" s="597"/>
      <c r="GMQ58" s="597"/>
      <c r="GMR58" s="597"/>
      <c r="GMS58" s="597"/>
      <c r="GMT58" s="597"/>
      <c r="GMU58" s="597"/>
      <c r="GMV58" s="597"/>
      <c r="GMW58" s="597"/>
      <c r="GMX58" s="597"/>
      <c r="GMY58" s="597"/>
      <c r="GMZ58" s="597"/>
      <c r="GNA58" s="597"/>
      <c r="GNB58" s="597"/>
      <c r="GNC58" s="597"/>
      <c r="GND58" s="597"/>
      <c r="GNE58" s="597"/>
      <c r="GNF58" s="597"/>
      <c r="GNG58" s="597"/>
      <c r="GNH58" s="597"/>
      <c r="GNI58" s="597"/>
      <c r="GNJ58" s="597"/>
      <c r="GNK58" s="597"/>
      <c r="GNL58" s="597"/>
      <c r="GNM58" s="597"/>
      <c r="GNN58" s="597"/>
      <c r="GNO58" s="597"/>
      <c r="GNP58" s="597"/>
      <c r="GNQ58" s="597"/>
      <c r="GNR58" s="597"/>
      <c r="GNS58" s="597"/>
      <c r="GNT58" s="597"/>
      <c r="GNU58" s="597"/>
      <c r="GNV58" s="597"/>
      <c r="GNW58" s="597"/>
      <c r="GNX58" s="597"/>
      <c r="GNY58" s="597"/>
      <c r="GNZ58" s="597"/>
      <c r="GOA58" s="597"/>
      <c r="GOB58" s="597"/>
      <c r="GOC58" s="597"/>
      <c r="GOD58" s="597"/>
      <c r="GOE58" s="597"/>
      <c r="GOF58" s="597"/>
      <c r="GOG58" s="597"/>
      <c r="GOH58" s="597"/>
      <c r="GOI58" s="597"/>
      <c r="GOJ58" s="597"/>
      <c r="GOK58" s="597"/>
      <c r="GOL58" s="597"/>
      <c r="GOM58" s="597"/>
      <c r="GON58" s="597"/>
      <c r="GOO58" s="597"/>
      <c r="GOP58" s="597"/>
      <c r="GOQ58" s="597"/>
      <c r="GOR58" s="597"/>
      <c r="GOS58" s="597"/>
      <c r="GOT58" s="597"/>
      <c r="GOU58" s="597"/>
      <c r="GOV58" s="597"/>
      <c r="GOW58" s="597"/>
      <c r="GOX58" s="597"/>
      <c r="GOY58" s="597"/>
      <c r="GOZ58" s="597"/>
      <c r="GPA58" s="597"/>
      <c r="GPB58" s="597"/>
      <c r="GPC58" s="597"/>
      <c r="GPD58" s="597"/>
      <c r="GPE58" s="597"/>
      <c r="GPF58" s="597"/>
      <c r="GPG58" s="597"/>
      <c r="GPH58" s="597"/>
      <c r="GPI58" s="597"/>
      <c r="GPJ58" s="597"/>
      <c r="GPK58" s="597"/>
      <c r="GPL58" s="597"/>
      <c r="GPM58" s="597"/>
      <c r="GPN58" s="597"/>
      <c r="GPO58" s="597"/>
      <c r="GPP58" s="597"/>
      <c r="GPQ58" s="597"/>
      <c r="GPR58" s="597"/>
      <c r="GPS58" s="597"/>
      <c r="GPT58" s="597"/>
      <c r="GPU58" s="597"/>
      <c r="GPV58" s="597"/>
      <c r="GPW58" s="597"/>
      <c r="GPX58" s="597"/>
      <c r="GPY58" s="597"/>
      <c r="GPZ58" s="597"/>
      <c r="GQA58" s="597"/>
      <c r="GQB58" s="597"/>
      <c r="GQC58" s="597"/>
      <c r="GQD58" s="597"/>
      <c r="GQE58" s="597"/>
      <c r="GQF58" s="597"/>
      <c r="GQG58" s="597"/>
      <c r="GQH58" s="597"/>
      <c r="GQI58" s="597"/>
      <c r="GQJ58" s="597"/>
      <c r="GQK58" s="597"/>
      <c r="GQL58" s="597"/>
      <c r="GQM58" s="597"/>
      <c r="GQN58" s="597"/>
      <c r="GQO58" s="597"/>
      <c r="GQP58" s="597"/>
      <c r="GQQ58" s="597"/>
      <c r="GQR58" s="597"/>
      <c r="GQS58" s="597"/>
      <c r="GQT58" s="597"/>
      <c r="GQU58" s="597"/>
      <c r="GQV58" s="597"/>
      <c r="GQW58" s="597"/>
      <c r="GQX58" s="597"/>
      <c r="GQY58" s="597"/>
      <c r="GQZ58" s="597"/>
      <c r="GRA58" s="597"/>
      <c r="GRB58" s="597"/>
      <c r="GRC58" s="597"/>
      <c r="GRD58" s="597"/>
      <c r="GRE58" s="597"/>
      <c r="GRF58" s="597"/>
      <c r="GRG58" s="597"/>
      <c r="GRH58" s="597"/>
      <c r="GRI58" s="597"/>
      <c r="GRJ58" s="597"/>
      <c r="GRK58" s="597"/>
      <c r="GRL58" s="597"/>
      <c r="GRM58" s="597"/>
      <c r="GRN58" s="597"/>
      <c r="GRO58" s="597"/>
      <c r="GRP58" s="597"/>
      <c r="GRQ58" s="597"/>
      <c r="GRR58" s="597"/>
      <c r="GRS58" s="597"/>
      <c r="GRT58" s="597"/>
      <c r="GRU58" s="597"/>
      <c r="GRV58" s="597"/>
      <c r="GRW58" s="597"/>
      <c r="GRX58" s="597"/>
      <c r="GRY58" s="597"/>
      <c r="GRZ58" s="597"/>
      <c r="GSA58" s="597"/>
      <c r="GSB58" s="597"/>
      <c r="GSC58" s="597"/>
      <c r="GSD58" s="597"/>
      <c r="GSE58" s="597"/>
      <c r="GSF58" s="597"/>
      <c r="GSG58" s="597"/>
      <c r="GSH58" s="597"/>
      <c r="GSI58" s="597"/>
      <c r="GSJ58" s="597"/>
      <c r="GSK58" s="597"/>
      <c r="GSL58" s="597"/>
      <c r="GSM58" s="597"/>
      <c r="GSN58" s="597"/>
      <c r="GSO58" s="597"/>
      <c r="GSP58" s="597"/>
      <c r="GSQ58" s="597"/>
      <c r="GSR58" s="597"/>
      <c r="GSS58" s="597"/>
      <c r="GST58" s="597"/>
      <c r="GSU58" s="597"/>
      <c r="GSV58" s="597"/>
      <c r="GSW58" s="597"/>
      <c r="GSX58" s="597"/>
      <c r="GSY58" s="597"/>
      <c r="GSZ58" s="597"/>
      <c r="GTA58" s="597"/>
      <c r="GTB58" s="597"/>
      <c r="GTC58" s="597"/>
      <c r="GTD58" s="597"/>
      <c r="GTE58" s="597"/>
      <c r="GTF58" s="597"/>
      <c r="GTG58" s="597"/>
      <c r="GTH58" s="597"/>
      <c r="GTI58" s="597"/>
      <c r="GTJ58" s="597"/>
      <c r="GTK58" s="597"/>
      <c r="GTL58" s="597"/>
      <c r="GTM58" s="597"/>
      <c r="GTN58" s="597"/>
      <c r="GTO58" s="597"/>
      <c r="GTP58" s="597"/>
      <c r="GTQ58" s="597"/>
      <c r="GTR58" s="597"/>
      <c r="GTS58" s="597"/>
      <c r="GTT58" s="597"/>
      <c r="GTU58" s="597"/>
      <c r="GTV58" s="597"/>
      <c r="GTW58" s="597"/>
      <c r="GTX58" s="597"/>
      <c r="GTY58" s="597"/>
      <c r="GTZ58" s="597"/>
      <c r="GUA58" s="597"/>
      <c r="GUB58" s="597"/>
      <c r="GUC58" s="597"/>
      <c r="GUD58" s="597"/>
      <c r="GUE58" s="597"/>
      <c r="GUF58" s="597"/>
      <c r="GUG58" s="597"/>
      <c r="GUH58" s="597"/>
      <c r="GUI58" s="597"/>
      <c r="GUJ58" s="597"/>
      <c r="GUK58" s="597"/>
      <c r="GUL58" s="597"/>
      <c r="GUM58" s="597"/>
      <c r="GUN58" s="597"/>
      <c r="GUO58" s="597"/>
      <c r="GUP58" s="597"/>
      <c r="GUQ58" s="597"/>
      <c r="GUR58" s="597"/>
      <c r="GUS58" s="597"/>
      <c r="GUT58" s="597"/>
      <c r="GUU58" s="597"/>
      <c r="GUV58" s="597"/>
      <c r="GUW58" s="597"/>
      <c r="GUX58" s="597"/>
      <c r="GUY58" s="597"/>
      <c r="GUZ58" s="597"/>
      <c r="GVA58" s="597"/>
      <c r="GVB58" s="597"/>
      <c r="GVC58" s="597"/>
      <c r="GVD58" s="597"/>
      <c r="GVE58" s="597"/>
      <c r="GVF58" s="597"/>
      <c r="GVG58" s="597"/>
      <c r="GVH58" s="597"/>
      <c r="GVI58" s="597"/>
      <c r="GVJ58" s="597"/>
      <c r="GVK58" s="597"/>
      <c r="GVL58" s="597"/>
      <c r="GVM58" s="597"/>
      <c r="GVN58" s="597"/>
      <c r="GVO58" s="597"/>
      <c r="GVP58" s="597"/>
      <c r="GVQ58" s="597"/>
      <c r="GVR58" s="597"/>
      <c r="GVS58" s="597"/>
      <c r="GVT58" s="597"/>
      <c r="GVU58" s="597"/>
      <c r="GVV58" s="597"/>
      <c r="GVW58" s="597"/>
      <c r="GVX58" s="597"/>
      <c r="GVY58" s="597"/>
      <c r="GVZ58" s="597"/>
      <c r="GWA58" s="597"/>
      <c r="GWB58" s="597"/>
      <c r="GWC58" s="597"/>
      <c r="GWD58" s="597"/>
      <c r="GWE58" s="597"/>
      <c r="GWF58" s="597"/>
      <c r="GWG58" s="597"/>
      <c r="GWH58" s="597"/>
      <c r="GWI58" s="597"/>
      <c r="GWJ58" s="597"/>
      <c r="GWK58" s="597"/>
      <c r="GWL58" s="597"/>
      <c r="GWM58" s="597"/>
      <c r="GWN58" s="597"/>
      <c r="GWO58" s="597"/>
      <c r="GWP58" s="597"/>
      <c r="GWQ58" s="597"/>
      <c r="GWR58" s="597"/>
      <c r="GWS58" s="597"/>
      <c r="GWT58" s="597"/>
      <c r="GWU58" s="597"/>
      <c r="GWV58" s="597"/>
      <c r="GWW58" s="597"/>
      <c r="GWX58" s="597"/>
      <c r="GWY58" s="597"/>
      <c r="GWZ58" s="597"/>
      <c r="GXA58" s="597"/>
      <c r="GXB58" s="597"/>
      <c r="GXC58" s="597"/>
      <c r="GXD58" s="597"/>
      <c r="GXE58" s="597"/>
      <c r="GXF58" s="597"/>
      <c r="GXG58" s="597"/>
      <c r="GXH58" s="597"/>
      <c r="GXI58" s="597"/>
      <c r="GXJ58" s="597"/>
      <c r="GXK58" s="597"/>
      <c r="GXL58" s="597"/>
      <c r="GXM58" s="597"/>
      <c r="GXN58" s="597"/>
      <c r="GXO58" s="597"/>
      <c r="GXP58" s="597"/>
      <c r="GXQ58" s="597"/>
      <c r="GXR58" s="597"/>
      <c r="GXS58" s="597"/>
      <c r="GXT58" s="597"/>
      <c r="GXU58" s="597"/>
      <c r="GXV58" s="597"/>
      <c r="GXW58" s="597"/>
      <c r="GXX58" s="597"/>
      <c r="GXY58" s="597"/>
      <c r="GXZ58" s="597"/>
      <c r="GYA58" s="597"/>
      <c r="GYB58" s="597"/>
      <c r="GYC58" s="597"/>
      <c r="GYD58" s="597"/>
      <c r="GYE58" s="597"/>
      <c r="GYF58" s="597"/>
      <c r="GYG58" s="597"/>
      <c r="GYH58" s="597"/>
      <c r="GYI58" s="597"/>
      <c r="GYJ58" s="597"/>
      <c r="GYK58" s="597"/>
      <c r="GYL58" s="597"/>
      <c r="GYM58" s="597"/>
      <c r="GYN58" s="597"/>
      <c r="GYO58" s="597"/>
      <c r="GYP58" s="597"/>
      <c r="GYQ58" s="597"/>
      <c r="GYR58" s="597"/>
      <c r="GYS58" s="597"/>
      <c r="GYT58" s="597"/>
      <c r="GYU58" s="597"/>
      <c r="GYV58" s="597"/>
      <c r="GYW58" s="597"/>
      <c r="GYX58" s="597"/>
      <c r="GYY58" s="597"/>
      <c r="GYZ58" s="597"/>
      <c r="GZA58" s="597"/>
      <c r="GZB58" s="597"/>
      <c r="GZC58" s="597"/>
      <c r="GZD58" s="597"/>
      <c r="GZE58" s="597"/>
      <c r="GZF58" s="597"/>
      <c r="GZG58" s="597"/>
      <c r="GZH58" s="597"/>
      <c r="GZI58" s="597"/>
      <c r="GZJ58" s="597"/>
      <c r="GZK58" s="597"/>
      <c r="GZL58" s="597"/>
      <c r="GZM58" s="597"/>
      <c r="GZN58" s="597"/>
      <c r="GZO58" s="597"/>
      <c r="GZP58" s="597"/>
      <c r="GZQ58" s="597"/>
      <c r="GZR58" s="597"/>
      <c r="GZS58" s="597"/>
      <c r="GZT58" s="597"/>
      <c r="GZU58" s="597"/>
      <c r="GZV58" s="597"/>
      <c r="GZW58" s="597"/>
      <c r="GZX58" s="597"/>
      <c r="GZY58" s="597"/>
      <c r="GZZ58" s="597"/>
      <c r="HAA58" s="597"/>
      <c r="HAB58" s="597"/>
      <c r="HAC58" s="597"/>
      <c r="HAD58" s="597"/>
      <c r="HAE58" s="597"/>
      <c r="HAF58" s="597"/>
      <c r="HAG58" s="597"/>
      <c r="HAH58" s="597"/>
      <c r="HAI58" s="597"/>
      <c r="HAJ58" s="597"/>
      <c r="HAK58" s="597"/>
      <c r="HAL58" s="597"/>
      <c r="HAM58" s="597"/>
      <c r="HAN58" s="597"/>
      <c r="HAO58" s="597"/>
      <c r="HAP58" s="597"/>
      <c r="HAQ58" s="597"/>
      <c r="HAR58" s="597"/>
      <c r="HAS58" s="597"/>
      <c r="HAT58" s="597"/>
      <c r="HAU58" s="597"/>
      <c r="HAV58" s="597"/>
      <c r="HAW58" s="597"/>
      <c r="HAX58" s="597"/>
      <c r="HAY58" s="597"/>
      <c r="HAZ58" s="597"/>
      <c r="HBA58" s="597"/>
      <c r="HBB58" s="597"/>
      <c r="HBC58" s="597"/>
      <c r="HBD58" s="597"/>
      <c r="HBE58" s="597"/>
      <c r="HBF58" s="597"/>
      <c r="HBG58" s="597"/>
      <c r="HBH58" s="597"/>
      <c r="HBI58" s="597"/>
      <c r="HBJ58" s="597"/>
      <c r="HBK58" s="597"/>
      <c r="HBL58" s="597"/>
      <c r="HBM58" s="597"/>
      <c r="HBN58" s="597"/>
      <c r="HBO58" s="597"/>
      <c r="HBP58" s="597"/>
      <c r="HBQ58" s="597"/>
      <c r="HBR58" s="597"/>
      <c r="HBS58" s="597"/>
      <c r="HBT58" s="597"/>
      <c r="HBU58" s="597"/>
      <c r="HBV58" s="597"/>
      <c r="HBW58" s="597"/>
      <c r="HBX58" s="597"/>
      <c r="HBY58" s="597"/>
      <c r="HBZ58" s="597"/>
      <c r="HCA58" s="597"/>
      <c r="HCB58" s="597"/>
      <c r="HCC58" s="597"/>
      <c r="HCD58" s="597"/>
      <c r="HCE58" s="597"/>
      <c r="HCF58" s="597"/>
      <c r="HCG58" s="597"/>
      <c r="HCH58" s="597"/>
      <c r="HCI58" s="597"/>
      <c r="HCJ58" s="597"/>
      <c r="HCK58" s="597"/>
      <c r="HCL58" s="597"/>
      <c r="HCM58" s="597"/>
      <c r="HCN58" s="597"/>
      <c r="HCO58" s="597"/>
      <c r="HCP58" s="597"/>
      <c r="HCQ58" s="597"/>
      <c r="HCR58" s="597"/>
      <c r="HCS58" s="597"/>
      <c r="HCT58" s="597"/>
      <c r="HCU58" s="597"/>
      <c r="HCV58" s="597"/>
      <c r="HCW58" s="597"/>
      <c r="HCX58" s="597"/>
      <c r="HCY58" s="597"/>
      <c r="HCZ58" s="597"/>
      <c r="HDA58" s="597"/>
      <c r="HDB58" s="597"/>
      <c r="HDC58" s="597"/>
      <c r="HDD58" s="597"/>
      <c r="HDE58" s="597"/>
      <c r="HDF58" s="597"/>
      <c r="HDG58" s="597"/>
      <c r="HDH58" s="597"/>
      <c r="HDI58" s="597"/>
      <c r="HDJ58" s="597"/>
      <c r="HDK58" s="597"/>
      <c r="HDL58" s="597"/>
      <c r="HDM58" s="597"/>
      <c r="HDN58" s="597"/>
      <c r="HDO58" s="597"/>
      <c r="HDP58" s="597"/>
      <c r="HDQ58" s="597"/>
      <c r="HDR58" s="597"/>
      <c r="HDS58" s="597"/>
      <c r="HDT58" s="597"/>
      <c r="HDU58" s="597"/>
      <c r="HDV58" s="597"/>
      <c r="HDW58" s="597"/>
      <c r="HDX58" s="597"/>
      <c r="HDY58" s="597"/>
      <c r="HDZ58" s="597"/>
      <c r="HEA58" s="597"/>
      <c r="HEB58" s="597"/>
      <c r="HEC58" s="597"/>
      <c r="HED58" s="597"/>
      <c r="HEE58" s="597"/>
      <c r="HEF58" s="597"/>
      <c r="HEG58" s="597"/>
      <c r="HEH58" s="597"/>
      <c r="HEI58" s="597"/>
      <c r="HEJ58" s="597"/>
      <c r="HEK58" s="597"/>
      <c r="HEL58" s="597"/>
      <c r="HEM58" s="597"/>
      <c r="HEN58" s="597"/>
      <c r="HEO58" s="597"/>
      <c r="HEP58" s="597"/>
      <c r="HEQ58" s="597"/>
      <c r="HER58" s="597"/>
      <c r="HES58" s="597"/>
      <c r="HET58" s="597"/>
      <c r="HEU58" s="597"/>
      <c r="HEV58" s="597"/>
      <c r="HEW58" s="597"/>
      <c r="HEX58" s="597"/>
      <c r="HEY58" s="597"/>
      <c r="HEZ58" s="597"/>
      <c r="HFA58" s="597"/>
      <c r="HFB58" s="597"/>
      <c r="HFC58" s="597"/>
      <c r="HFD58" s="597"/>
      <c r="HFE58" s="597"/>
      <c r="HFF58" s="597"/>
      <c r="HFG58" s="597"/>
      <c r="HFH58" s="597"/>
      <c r="HFI58" s="597"/>
      <c r="HFJ58" s="597"/>
      <c r="HFK58" s="597"/>
      <c r="HFL58" s="597"/>
      <c r="HFM58" s="597"/>
      <c r="HFN58" s="597"/>
      <c r="HFO58" s="597"/>
      <c r="HFP58" s="597"/>
      <c r="HFQ58" s="597"/>
      <c r="HFR58" s="597"/>
      <c r="HFS58" s="597"/>
      <c r="HFT58" s="597"/>
      <c r="HFU58" s="597"/>
      <c r="HFV58" s="597"/>
      <c r="HFW58" s="597"/>
      <c r="HFX58" s="597"/>
      <c r="HFY58" s="597"/>
      <c r="HFZ58" s="597"/>
      <c r="HGA58" s="597"/>
      <c r="HGB58" s="597"/>
      <c r="HGC58" s="597"/>
      <c r="HGD58" s="597"/>
      <c r="HGE58" s="597"/>
      <c r="HGF58" s="597"/>
      <c r="HGG58" s="597"/>
      <c r="HGH58" s="597"/>
      <c r="HGI58" s="597"/>
      <c r="HGJ58" s="597"/>
      <c r="HGK58" s="597"/>
      <c r="HGL58" s="597"/>
      <c r="HGM58" s="597"/>
      <c r="HGN58" s="597"/>
      <c r="HGO58" s="597"/>
      <c r="HGP58" s="597"/>
      <c r="HGQ58" s="597"/>
      <c r="HGR58" s="597"/>
      <c r="HGS58" s="597"/>
      <c r="HGT58" s="597"/>
      <c r="HGU58" s="597"/>
      <c r="HGV58" s="597"/>
      <c r="HGW58" s="597"/>
      <c r="HGX58" s="597"/>
      <c r="HGY58" s="597"/>
      <c r="HGZ58" s="597"/>
      <c r="HHA58" s="597"/>
      <c r="HHB58" s="597"/>
      <c r="HHC58" s="597"/>
      <c r="HHD58" s="597"/>
      <c r="HHE58" s="597"/>
      <c r="HHF58" s="597"/>
      <c r="HHG58" s="597"/>
      <c r="HHH58" s="597"/>
      <c r="HHI58" s="597"/>
      <c r="HHJ58" s="597"/>
      <c r="HHK58" s="597"/>
      <c r="HHL58" s="597"/>
      <c r="HHM58" s="597"/>
      <c r="HHN58" s="597"/>
      <c r="HHO58" s="597"/>
      <c r="HHP58" s="597"/>
      <c r="HHQ58" s="597"/>
      <c r="HHR58" s="597"/>
      <c r="HHS58" s="597"/>
      <c r="HHT58" s="597"/>
      <c r="HHU58" s="597"/>
      <c r="HHV58" s="597"/>
      <c r="HHW58" s="597"/>
      <c r="HHX58" s="597"/>
      <c r="HHY58" s="597"/>
      <c r="HHZ58" s="597"/>
      <c r="HIA58" s="597"/>
      <c r="HIB58" s="597"/>
      <c r="HIC58" s="597"/>
      <c r="HID58" s="597"/>
      <c r="HIE58" s="597"/>
      <c r="HIF58" s="597"/>
      <c r="HIG58" s="597"/>
      <c r="HIH58" s="597"/>
      <c r="HII58" s="597"/>
      <c r="HIJ58" s="597"/>
      <c r="HIK58" s="597"/>
      <c r="HIL58" s="597"/>
      <c r="HIM58" s="597"/>
      <c r="HIN58" s="597"/>
      <c r="HIO58" s="597"/>
      <c r="HIP58" s="597"/>
      <c r="HIQ58" s="597"/>
      <c r="HIR58" s="597"/>
      <c r="HIS58" s="597"/>
      <c r="HIT58" s="597"/>
      <c r="HIU58" s="597"/>
      <c r="HIV58" s="597"/>
      <c r="HIW58" s="597"/>
      <c r="HIX58" s="597"/>
      <c r="HIY58" s="597"/>
      <c r="HIZ58" s="597"/>
      <c r="HJA58" s="597"/>
      <c r="HJB58" s="597"/>
      <c r="HJC58" s="597"/>
      <c r="HJD58" s="597"/>
      <c r="HJE58" s="597"/>
      <c r="HJF58" s="597"/>
      <c r="HJG58" s="597"/>
      <c r="HJH58" s="597"/>
      <c r="HJI58" s="597"/>
      <c r="HJJ58" s="597"/>
      <c r="HJK58" s="597"/>
      <c r="HJL58" s="597"/>
      <c r="HJM58" s="597"/>
      <c r="HJN58" s="597"/>
      <c r="HJO58" s="597"/>
      <c r="HJP58" s="597"/>
      <c r="HJQ58" s="597"/>
      <c r="HJR58" s="597"/>
      <c r="HJS58" s="597"/>
      <c r="HJT58" s="597"/>
      <c r="HJU58" s="597"/>
      <c r="HJV58" s="597"/>
      <c r="HJW58" s="597"/>
      <c r="HJX58" s="597"/>
      <c r="HJY58" s="597"/>
      <c r="HJZ58" s="597"/>
      <c r="HKA58" s="597"/>
      <c r="HKB58" s="597"/>
      <c r="HKC58" s="597"/>
      <c r="HKD58" s="597"/>
      <c r="HKE58" s="597"/>
      <c r="HKF58" s="597"/>
      <c r="HKG58" s="597"/>
      <c r="HKH58" s="597"/>
      <c r="HKI58" s="597"/>
      <c r="HKJ58" s="597"/>
      <c r="HKK58" s="597"/>
      <c r="HKL58" s="597"/>
      <c r="HKM58" s="597"/>
      <c r="HKN58" s="597"/>
      <c r="HKO58" s="597"/>
      <c r="HKP58" s="597"/>
      <c r="HKQ58" s="597"/>
      <c r="HKR58" s="597"/>
      <c r="HKS58" s="597"/>
      <c r="HKT58" s="597"/>
      <c r="HKU58" s="597"/>
      <c r="HKV58" s="597"/>
      <c r="HKW58" s="597"/>
      <c r="HKX58" s="597"/>
      <c r="HKY58" s="597"/>
      <c r="HKZ58" s="597"/>
      <c r="HLA58" s="597"/>
      <c r="HLB58" s="597"/>
      <c r="HLC58" s="597"/>
      <c r="HLD58" s="597"/>
      <c r="HLE58" s="597"/>
      <c r="HLF58" s="597"/>
      <c r="HLG58" s="597"/>
      <c r="HLH58" s="597"/>
      <c r="HLI58" s="597"/>
      <c r="HLJ58" s="597"/>
      <c r="HLK58" s="597"/>
      <c r="HLL58" s="597"/>
      <c r="HLM58" s="597"/>
      <c r="HLN58" s="597"/>
      <c r="HLO58" s="597"/>
      <c r="HLP58" s="597"/>
      <c r="HLQ58" s="597"/>
      <c r="HLR58" s="597"/>
      <c r="HLS58" s="597"/>
      <c r="HLT58" s="597"/>
      <c r="HLU58" s="597"/>
      <c r="HLV58" s="597"/>
      <c r="HLW58" s="597"/>
      <c r="HLX58" s="597"/>
      <c r="HLY58" s="597"/>
      <c r="HLZ58" s="597"/>
      <c r="HMA58" s="597"/>
      <c r="HMB58" s="597"/>
      <c r="HMC58" s="597"/>
      <c r="HMD58" s="597"/>
      <c r="HME58" s="597"/>
      <c r="HMF58" s="597"/>
      <c r="HMG58" s="597"/>
      <c r="HMH58" s="597"/>
      <c r="HMI58" s="597"/>
      <c r="HMJ58" s="597"/>
      <c r="HMK58" s="597"/>
      <c r="HML58" s="597"/>
      <c r="HMM58" s="597"/>
      <c r="HMN58" s="597"/>
      <c r="HMO58" s="597"/>
      <c r="HMP58" s="597"/>
      <c r="HMQ58" s="597"/>
      <c r="HMR58" s="597"/>
      <c r="HMS58" s="597"/>
      <c r="HMT58" s="597"/>
      <c r="HMU58" s="597"/>
      <c r="HMV58" s="597"/>
      <c r="HMW58" s="597"/>
      <c r="HMX58" s="597"/>
      <c r="HMY58" s="597"/>
      <c r="HMZ58" s="597"/>
      <c r="HNA58" s="597"/>
      <c r="HNB58" s="597"/>
      <c r="HNC58" s="597"/>
      <c r="HND58" s="597"/>
      <c r="HNE58" s="597"/>
      <c r="HNF58" s="597"/>
      <c r="HNG58" s="597"/>
      <c r="HNH58" s="597"/>
      <c r="HNI58" s="597"/>
      <c r="HNJ58" s="597"/>
      <c r="HNK58" s="597"/>
      <c r="HNL58" s="597"/>
      <c r="HNM58" s="597"/>
      <c r="HNN58" s="597"/>
      <c r="HNO58" s="597"/>
      <c r="HNP58" s="597"/>
      <c r="HNQ58" s="597"/>
      <c r="HNR58" s="597"/>
      <c r="HNS58" s="597"/>
      <c r="HNT58" s="597"/>
      <c r="HNU58" s="597"/>
      <c r="HNV58" s="597"/>
      <c r="HNW58" s="597"/>
      <c r="HNX58" s="597"/>
      <c r="HNY58" s="597"/>
      <c r="HNZ58" s="597"/>
      <c r="HOA58" s="597"/>
      <c r="HOB58" s="597"/>
      <c r="HOC58" s="597"/>
      <c r="HOD58" s="597"/>
      <c r="HOE58" s="597"/>
      <c r="HOF58" s="597"/>
      <c r="HOG58" s="597"/>
      <c r="HOH58" s="597"/>
      <c r="HOI58" s="597"/>
      <c r="HOJ58" s="597"/>
      <c r="HOK58" s="597"/>
      <c r="HOL58" s="597"/>
      <c r="HOM58" s="597"/>
      <c r="HON58" s="597"/>
      <c r="HOO58" s="597"/>
      <c r="HOP58" s="597"/>
      <c r="HOQ58" s="597"/>
      <c r="HOR58" s="597"/>
      <c r="HOS58" s="597"/>
      <c r="HOT58" s="597"/>
      <c r="HOU58" s="597"/>
      <c r="HOV58" s="597"/>
      <c r="HOW58" s="597"/>
      <c r="HOX58" s="597"/>
      <c r="HOY58" s="597"/>
      <c r="HOZ58" s="597"/>
      <c r="HPA58" s="597"/>
      <c r="HPB58" s="597"/>
      <c r="HPC58" s="597"/>
      <c r="HPD58" s="597"/>
      <c r="HPE58" s="597"/>
      <c r="HPF58" s="597"/>
      <c r="HPG58" s="597"/>
      <c r="HPH58" s="597"/>
      <c r="HPI58" s="597"/>
      <c r="HPJ58" s="597"/>
      <c r="HPK58" s="597"/>
      <c r="HPL58" s="597"/>
      <c r="HPM58" s="597"/>
      <c r="HPN58" s="597"/>
      <c r="HPO58" s="597"/>
      <c r="HPP58" s="597"/>
      <c r="HPQ58" s="597"/>
      <c r="HPR58" s="597"/>
      <c r="HPS58" s="597"/>
      <c r="HPT58" s="597"/>
      <c r="HPU58" s="597"/>
      <c r="HPV58" s="597"/>
      <c r="HPW58" s="597"/>
      <c r="HPX58" s="597"/>
      <c r="HPY58" s="597"/>
      <c r="HPZ58" s="597"/>
      <c r="HQA58" s="597"/>
      <c r="HQB58" s="597"/>
      <c r="HQC58" s="597"/>
      <c r="HQD58" s="597"/>
      <c r="HQE58" s="597"/>
      <c r="HQF58" s="597"/>
      <c r="HQG58" s="597"/>
      <c r="HQH58" s="597"/>
      <c r="HQI58" s="597"/>
      <c r="HQJ58" s="597"/>
      <c r="HQK58" s="597"/>
      <c r="HQL58" s="597"/>
      <c r="HQM58" s="597"/>
      <c r="HQN58" s="597"/>
      <c r="HQO58" s="597"/>
      <c r="HQP58" s="597"/>
      <c r="HQQ58" s="597"/>
      <c r="HQR58" s="597"/>
      <c r="HQS58" s="597"/>
      <c r="HQT58" s="597"/>
      <c r="HQU58" s="597"/>
      <c r="HQV58" s="597"/>
      <c r="HQW58" s="597"/>
      <c r="HQX58" s="597"/>
      <c r="HQY58" s="597"/>
      <c r="HQZ58" s="597"/>
      <c r="HRA58" s="597"/>
      <c r="HRB58" s="597"/>
      <c r="HRC58" s="597"/>
      <c r="HRD58" s="597"/>
      <c r="HRE58" s="597"/>
      <c r="HRF58" s="597"/>
      <c r="HRG58" s="597"/>
      <c r="HRH58" s="597"/>
      <c r="HRI58" s="597"/>
      <c r="HRJ58" s="597"/>
      <c r="HRK58" s="597"/>
      <c r="HRL58" s="597"/>
      <c r="HRM58" s="597"/>
      <c r="HRN58" s="597"/>
      <c r="HRO58" s="597"/>
      <c r="HRP58" s="597"/>
      <c r="HRQ58" s="597"/>
      <c r="HRR58" s="597"/>
      <c r="HRS58" s="597"/>
      <c r="HRT58" s="597"/>
      <c r="HRU58" s="597"/>
      <c r="HRV58" s="597"/>
      <c r="HRW58" s="597"/>
      <c r="HRX58" s="597"/>
      <c r="HRY58" s="597"/>
      <c r="HRZ58" s="597"/>
      <c r="HSA58" s="597"/>
      <c r="HSB58" s="597"/>
      <c r="HSC58" s="597"/>
      <c r="HSD58" s="597"/>
      <c r="HSE58" s="597"/>
      <c r="HSF58" s="597"/>
      <c r="HSG58" s="597"/>
      <c r="HSH58" s="597"/>
      <c r="HSI58" s="597"/>
      <c r="HSJ58" s="597"/>
      <c r="HSK58" s="597"/>
      <c r="HSL58" s="597"/>
      <c r="HSM58" s="597"/>
      <c r="HSN58" s="597"/>
      <c r="HSO58" s="597"/>
      <c r="HSP58" s="597"/>
      <c r="HSQ58" s="597"/>
      <c r="HSR58" s="597"/>
      <c r="HSS58" s="597"/>
      <c r="HST58" s="597"/>
      <c r="HSU58" s="597"/>
      <c r="HSV58" s="597"/>
      <c r="HSW58" s="597"/>
      <c r="HSX58" s="597"/>
      <c r="HSY58" s="597"/>
      <c r="HSZ58" s="597"/>
      <c r="HTA58" s="597"/>
      <c r="HTB58" s="597"/>
      <c r="HTC58" s="597"/>
      <c r="HTD58" s="597"/>
      <c r="HTE58" s="597"/>
      <c r="HTF58" s="597"/>
      <c r="HTG58" s="597"/>
      <c r="HTH58" s="597"/>
      <c r="HTI58" s="597"/>
      <c r="HTJ58" s="597"/>
      <c r="HTK58" s="597"/>
      <c r="HTL58" s="597"/>
      <c r="HTM58" s="597"/>
      <c r="HTN58" s="597"/>
      <c r="HTO58" s="597"/>
      <c r="HTP58" s="597"/>
      <c r="HTQ58" s="597"/>
      <c r="HTR58" s="597"/>
      <c r="HTS58" s="597"/>
      <c r="HTT58" s="597"/>
      <c r="HTU58" s="597"/>
      <c r="HTV58" s="597"/>
      <c r="HTW58" s="597"/>
      <c r="HTX58" s="597"/>
      <c r="HTY58" s="597"/>
      <c r="HTZ58" s="597"/>
      <c r="HUA58" s="597"/>
      <c r="HUB58" s="597"/>
      <c r="HUC58" s="597"/>
      <c r="HUD58" s="597"/>
      <c r="HUE58" s="597"/>
      <c r="HUF58" s="597"/>
      <c r="HUG58" s="597"/>
      <c r="HUH58" s="597"/>
      <c r="HUI58" s="597"/>
      <c r="HUJ58" s="597"/>
      <c r="HUK58" s="597"/>
      <c r="HUL58" s="597"/>
      <c r="HUM58" s="597"/>
      <c r="HUN58" s="597"/>
      <c r="HUO58" s="597"/>
      <c r="HUP58" s="597"/>
      <c r="HUQ58" s="597"/>
      <c r="HUR58" s="597"/>
      <c r="HUS58" s="597"/>
      <c r="HUT58" s="597"/>
      <c r="HUU58" s="597"/>
      <c r="HUV58" s="597"/>
      <c r="HUW58" s="597"/>
      <c r="HUX58" s="597"/>
      <c r="HUY58" s="597"/>
      <c r="HUZ58" s="597"/>
      <c r="HVA58" s="597"/>
      <c r="HVB58" s="597"/>
      <c r="HVC58" s="597"/>
      <c r="HVD58" s="597"/>
      <c r="HVE58" s="597"/>
      <c r="HVF58" s="597"/>
      <c r="HVG58" s="597"/>
      <c r="HVH58" s="597"/>
      <c r="HVI58" s="597"/>
      <c r="HVJ58" s="597"/>
      <c r="HVK58" s="597"/>
      <c r="HVL58" s="597"/>
      <c r="HVM58" s="597"/>
      <c r="HVN58" s="597"/>
      <c r="HVO58" s="597"/>
      <c r="HVP58" s="597"/>
      <c r="HVQ58" s="597"/>
      <c r="HVR58" s="597"/>
      <c r="HVS58" s="597"/>
      <c r="HVT58" s="597"/>
      <c r="HVU58" s="597"/>
      <c r="HVV58" s="597"/>
      <c r="HVW58" s="597"/>
      <c r="HVX58" s="597"/>
      <c r="HVY58" s="597"/>
      <c r="HVZ58" s="597"/>
      <c r="HWA58" s="597"/>
      <c r="HWB58" s="597"/>
      <c r="HWC58" s="597"/>
      <c r="HWD58" s="597"/>
      <c r="HWE58" s="597"/>
      <c r="HWF58" s="597"/>
      <c r="HWG58" s="597"/>
      <c r="HWH58" s="597"/>
      <c r="HWI58" s="597"/>
      <c r="HWJ58" s="597"/>
      <c r="HWK58" s="597"/>
      <c r="HWL58" s="597"/>
      <c r="HWM58" s="597"/>
      <c r="HWN58" s="597"/>
      <c r="HWO58" s="597"/>
      <c r="HWP58" s="597"/>
      <c r="HWQ58" s="597"/>
      <c r="HWR58" s="597"/>
      <c r="HWS58" s="597"/>
      <c r="HWT58" s="597"/>
      <c r="HWU58" s="597"/>
      <c r="HWV58" s="597"/>
      <c r="HWW58" s="597"/>
      <c r="HWX58" s="597"/>
      <c r="HWY58" s="597"/>
      <c r="HWZ58" s="597"/>
      <c r="HXA58" s="597"/>
      <c r="HXB58" s="597"/>
      <c r="HXC58" s="597"/>
      <c r="HXD58" s="597"/>
      <c r="HXE58" s="597"/>
      <c r="HXF58" s="597"/>
      <c r="HXG58" s="597"/>
      <c r="HXH58" s="597"/>
      <c r="HXI58" s="597"/>
      <c r="HXJ58" s="597"/>
      <c r="HXK58" s="597"/>
      <c r="HXL58" s="597"/>
      <c r="HXM58" s="597"/>
      <c r="HXN58" s="597"/>
      <c r="HXO58" s="597"/>
      <c r="HXP58" s="597"/>
      <c r="HXQ58" s="597"/>
      <c r="HXR58" s="597"/>
      <c r="HXS58" s="597"/>
      <c r="HXT58" s="597"/>
      <c r="HXU58" s="597"/>
      <c r="HXV58" s="597"/>
      <c r="HXW58" s="597"/>
      <c r="HXX58" s="597"/>
      <c r="HXY58" s="597"/>
      <c r="HXZ58" s="597"/>
      <c r="HYA58" s="597"/>
      <c r="HYB58" s="597"/>
      <c r="HYC58" s="597"/>
      <c r="HYD58" s="597"/>
      <c r="HYE58" s="597"/>
      <c r="HYF58" s="597"/>
      <c r="HYG58" s="597"/>
      <c r="HYH58" s="597"/>
      <c r="HYI58" s="597"/>
      <c r="HYJ58" s="597"/>
      <c r="HYK58" s="597"/>
      <c r="HYL58" s="597"/>
      <c r="HYM58" s="597"/>
      <c r="HYN58" s="597"/>
      <c r="HYO58" s="597"/>
      <c r="HYP58" s="597"/>
      <c r="HYQ58" s="597"/>
      <c r="HYR58" s="597"/>
      <c r="HYS58" s="597"/>
      <c r="HYT58" s="597"/>
      <c r="HYU58" s="597"/>
      <c r="HYV58" s="597"/>
      <c r="HYW58" s="597"/>
      <c r="HYX58" s="597"/>
      <c r="HYY58" s="597"/>
      <c r="HYZ58" s="597"/>
      <c r="HZA58" s="597"/>
      <c r="HZB58" s="597"/>
      <c r="HZC58" s="597"/>
      <c r="HZD58" s="597"/>
      <c r="HZE58" s="597"/>
      <c r="HZF58" s="597"/>
      <c r="HZG58" s="597"/>
      <c r="HZH58" s="597"/>
      <c r="HZI58" s="597"/>
      <c r="HZJ58" s="597"/>
      <c r="HZK58" s="597"/>
      <c r="HZL58" s="597"/>
      <c r="HZM58" s="597"/>
      <c r="HZN58" s="597"/>
      <c r="HZO58" s="597"/>
      <c r="HZP58" s="597"/>
      <c r="HZQ58" s="597"/>
      <c r="HZR58" s="597"/>
      <c r="HZS58" s="597"/>
      <c r="HZT58" s="597"/>
      <c r="HZU58" s="597"/>
      <c r="HZV58" s="597"/>
      <c r="HZW58" s="597"/>
      <c r="HZX58" s="597"/>
      <c r="HZY58" s="597"/>
      <c r="HZZ58" s="597"/>
      <c r="IAA58" s="597"/>
      <c r="IAB58" s="597"/>
      <c r="IAC58" s="597"/>
      <c r="IAD58" s="597"/>
      <c r="IAE58" s="597"/>
      <c r="IAF58" s="597"/>
      <c r="IAG58" s="597"/>
      <c r="IAH58" s="597"/>
      <c r="IAI58" s="597"/>
      <c r="IAJ58" s="597"/>
      <c r="IAK58" s="597"/>
      <c r="IAL58" s="597"/>
      <c r="IAM58" s="597"/>
      <c r="IAN58" s="597"/>
      <c r="IAO58" s="597"/>
      <c r="IAP58" s="597"/>
      <c r="IAQ58" s="597"/>
      <c r="IAR58" s="597"/>
      <c r="IAS58" s="597"/>
      <c r="IAT58" s="597"/>
      <c r="IAU58" s="597"/>
      <c r="IAV58" s="597"/>
      <c r="IAW58" s="597"/>
      <c r="IAX58" s="597"/>
      <c r="IAY58" s="597"/>
      <c r="IAZ58" s="597"/>
      <c r="IBA58" s="597"/>
      <c r="IBB58" s="597"/>
      <c r="IBC58" s="597"/>
      <c r="IBD58" s="597"/>
      <c r="IBE58" s="597"/>
      <c r="IBF58" s="597"/>
      <c r="IBG58" s="597"/>
      <c r="IBH58" s="597"/>
      <c r="IBI58" s="597"/>
      <c r="IBJ58" s="597"/>
      <c r="IBK58" s="597"/>
      <c r="IBL58" s="597"/>
      <c r="IBM58" s="597"/>
      <c r="IBN58" s="597"/>
      <c r="IBO58" s="597"/>
      <c r="IBP58" s="597"/>
      <c r="IBQ58" s="597"/>
      <c r="IBR58" s="597"/>
      <c r="IBS58" s="597"/>
      <c r="IBT58" s="597"/>
      <c r="IBU58" s="597"/>
      <c r="IBV58" s="597"/>
      <c r="IBW58" s="597"/>
      <c r="IBX58" s="597"/>
      <c r="IBY58" s="597"/>
      <c r="IBZ58" s="597"/>
      <c r="ICA58" s="597"/>
      <c r="ICB58" s="597"/>
      <c r="ICC58" s="597"/>
      <c r="ICD58" s="597"/>
      <c r="ICE58" s="597"/>
      <c r="ICF58" s="597"/>
      <c r="ICG58" s="597"/>
      <c r="ICH58" s="597"/>
      <c r="ICI58" s="597"/>
      <c r="ICJ58" s="597"/>
      <c r="ICK58" s="597"/>
      <c r="ICL58" s="597"/>
      <c r="ICM58" s="597"/>
      <c r="ICN58" s="597"/>
      <c r="ICO58" s="597"/>
      <c r="ICP58" s="597"/>
      <c r="ICQ58" s="597"/>
      <c r="ICR58" s="597"/>
      <c r="ICS58" s="597"/>
      <c r="ICT58" s="597"/>
      <c r="ICU58" s="597"/>
      <c r="ICV58" s="597"/>
      <c r="ICW58" s="597"/>
      <c r="ICX58" s="597"/>
      <c r="ICY58" s="597"/>
      <c r="ICZ58" s="597"/>
      <c r="IDA58" s="597"/>
      <c r="IDB58" s="597"/>
      <c r="IDC58" s="597"/>
      <c r="IDD58" s="597"/>
      <c r="IDE58" s="597"/>
      <c r="IDF58" s="597"/>
      <c r="IDG58" s="597"/>
      <c r="IDH58" s="597"/>
      <c r="IDI58" s="597"/>
      <c r="IDJ58" s="597"/>
      <c r="IDK58" s="597"/>
      <c r="IDL58" s="597"/>
      <c r="IDM58" s="597"/>
      <c r="IDN58" s="597"/>
      <c r="IDO58" s="597"/>
      <c r="IDP58" s="597"/>
      <c r="IDQ58" s="597"/>
      <c r="IDR58" s="597"/>
      <c r="IDS58" s="597"/>
      <c r="IDT58" s="597"/>
      <c r="IDU58" s="597"/>
      <c r="IDV58" s="597"/>
      <c r="IDW58" s="597"/>
      <c r="IDX58" s="597"/>
      <c r="IDY58" s="597"/>
      <c r="IDZ58" s="597"/>
      <c r="IEA58" s="597"/>
      <c r="IEB58" s="597"/>
      <c r="IEC58" s="597"/>
      <c r="IED58" s="597"/>
      <c r="IEE58" s="597"/>
      <c r="IEF58" s="597"/>
      <c r="IEG58" s="597"/>
      <c r="IEH58" s="597"/>
      <c r="IEI58" s="597"/>
      <c r="IEJ58" s="597"/>
      <c r="IEK58" s="597"/>
      <c r="IEL58" s="597"/>
      <c r="IEM58" s="597"/>
      <c r="IEN58" s="597"/>
      <c r="IEO58" s="597"/>
      <c r="IEP58" s="597"/>
      <c r="IEQ58" s="597"/>
      <c r="IER58" s="597"/>
      <c r="IES58" s="597"/>
      <c r="IET58" s="597"/>
      <c r="IEU58" s="597"/>
      <c r="IEV58" s="597"/>
      <c r="IEW58" s="597"/>
      <c r="IEX58" s="597"/>
      <c r="IEY58" s="597"/>
      <c r="IEZ58" s="597"/>
      <c r="IFA58" s="597"/>
      <c r="IFB58" s="597"/>
      <c r="IFC58" s="597"/>
      <c r="IFD58" s="597"/>
      <c r="IFE58" s="597"/>
      <c r="IFF58" s="597"/>
      <c r="IFG58" s="597"/>
      <c r="IFH58" s="597"/>
      <c r="IFI58" s="597"/>
      <c r="IFJ58" s="597"/>
      <c r="IFK58" s="597"/>
      <c r="IFL58" s="597"/>
      <c r="IFM58" s="597"/>
      <c r="IFN58" s="597"/>
      <c r="IFO58" s="597"/>
      <c r="IFP58" s="597"/>
      <c r="IFQ58" s="597"/>
      <c r="IFR58" s="597"/>
      <c r="IFS58" s="597"/>
      <c r="IFT58" s="597"/>
      <c r="IFU58" s="597"/>
      <c r="IFV58" s="597"/>
      <c r="IFW58" s="597"/>
      <c r="IFX58" s="597"/>
      <c r="IFY58" s="597"/>
      <c r="IFZ58" s="597"/>
      <c r="IGA58" s="597"/>
      <c r="IGB58" s="597"/>
      <c r="IGC58" s="597"/>
      <c r="IGD58" s="597"/>
      <c r="IGE58" s="597"/>
      <c r="IGF58" s="597"/>
      <c r="IGG58" s="597"/>
      <c r="IGH58" s="597"/>
      <c r="IGI58" s="597"/>
      <c r="IGJ58" s="597"/>
      <c r="IGK58" s="597"/>
      <c r="IGL58" s="597"/>
      <c r="IGM58" s="597"/>
      <c r="IGN58" s="597"/>
      <c r="IGO58" s="597"/>
      <c r="IGP58" s="597"/>
      <c r="IGQ58" s="597"/>
      <c r="IGR58" s="597"/>
      <c r="IGS58" s="597"/>
      <c r="IGT58" s="597"/>
      <c r="IGU58" s="597"/>
      <c r="IGV58" s="597"/>
      <c r="IGW58" s="597"/>
      <c r="IGX58" s="597"/>
      <c r="IGY58" s="597"/>
      <c r="IGZ58" s="597"/>
      <c r="IHA58" s="597"/>
      <c r="IHB58" s="597"/>
      <c r="IHC58" s="597"/>
      <c r="IHD58" s="597"/>
      <c r="IHE58" s="597"/>
      <c r="IHF58" s="597"/>
      <c r="IHG58" s="597"/>
      <c r="IHH58" s="597"/>
      <c r="IHI58" s="597"/>
      <c r="IHJ58" s="597"/>
      <c r="IHK58" s="597"/>
      <c r="IHL58" s="597"/>
      <c r="IHM58" s="597"/>
      <c r="IHN58" s="597"/>
      <c r="IHO58" s="597"/>
      <c r="IHP58" s="597"/>
      <c r="IHQ58" s="597"/>
      <c r="IHR58" s="597"/>
      <c r="IHS58" s="597"/>
      <c r="IHT58" s="597"/>
      <c r="IHU58" s="597"/>
      <c r="IHV58" s="597"/>
      <c r="IHW58" s="597"/>
      <c r="IHX58" s="597"/>
      <c r="IHY58" s="597"/>
      <c r="IHZ58" s="597"/>
      <c r="IIA58" s="597"/>
      <c r="IIB58" s="597"/>
      <c r="IIC58" s="597"/>
      <c r="IID58" s="597"/>
      <c r="IIE58" s="597"/>
      <c r="IIF58" s="597"/>
      <c r="IIG58" s="597"/>
      <c r="IIH58" s="597"/>
      <c r="III58" s="597"/>
      <c r="IIJ58" s="597"/>
      <c r="IIK58" s="597"/>
      <c r="IIL58" s="597"/>
      <c r="IIM58" s="597"/>
      <c r="IIN58" s="597"/>
      <c r="IIO58" s="597"/>
      <c r="IIP58" s="597"/>
      <c r="IIQ58" s="597"/>
      <c r="IIR58" s="597"/>
      <c r="IIS58" s="597"/>
      <c r="IIT58" s="597"/>
      <c r="IIU58" s="597"/>
      <c r="IIV58" s="597"/>
      <c r="IIW58" s="597"/>
      <c r="IIX58" s="597"/>
      <c r="IIY58" s="597"/>
      <c r="IIZ58" s="597"/>
      <c r="IJA58" s="597"/>
      <c r="IJB58" s="597"/>
      <c r="IJC58" s="597"/>
      <c r="IJD58" s="597"/>
      <c r="IJE58" s="597"/>
      <c r="IJF58" s="597"/>
      <c r="IJG58" s="597"/>
      <c r="IJH58" s="597"/>
      <c r="IJI58" s="597"/>
      <c r="IJJ58" s="597"/>
      <c r="IJK58" s="597"/>
      <c r="IJL58" s="597"/>
      <c r="IJM58" s="597"/>
      <c r="IJN58" s="597"/>
      <c r="IJO58" s="597"/>
      <c r="IJP58" s="597"/>
      <c r="IJQ58" s="597"/>
      <c r="IJR58" s="597"/>
      <c r="IJS58" s="597"/>
      <c r="IJT58" s="597"/>
      <c r="IJU58" s="597"/>
      <c r="IJV58" s="597"/>
      <c r="IJW58" s="597"/>
      <c r="IJX58" s="597"/>
      <c r="IJY58" s="597"/>
      <c r="IJZ58" s="597"/>
      <c r="IKA58" s="597"/>
      <c r="IKB58" s="597"/>
      <c r="IKC58" s="597"/>
      <c r="IKD58" s="597"/>
      <c r="IKE58" s="597"/>
      <c r="IKF58" s="597"/>
      <c r="IKG58" s="597"/>
      <c r="IKH58" s="597"/>
      <c r="IKI58" s="597"/>
      <c r="IKJ58" s="597"/>
      <c r="IKK58" s="597"/>
      <c r="IKL58" s="597"/>
      <c r="IKM58" s="597"/>
      <c r="IKN58" s="597"/>
      <c r="IKO58" s="597"/>
      <c r="IKP58" s="597"/>
      <c r="IKQ58" s="597"/>
      <c r="IKR58" s="597"/>
      <c r="IKS58" s="597"/>
      <c r="IKT58" s="597"/>
      <c r="IKU58" s="597"/>
      <c r="IKV58" s="597"/>
      <c r="IKW58" s="597"/>
      <c r="IKX58" s="597"/>
      <c r="IKY58" s="597"/>
      <c r="IKZ58" s="597"/>
      <c r="ILA58" s="597"/>
      <c r="ILB58" s="597"/>
      <c r="ILC58" s="597"/>
      <c r="ILD58" s="597"/>
      <c r="ILE58" s="597"/>
      <c r="ILF58" s="597"/>
      <c r="ILG58" s="597"/>
      <c r="ILH58" s="597"/>
      <c r="ILI58" s="597"/>
      <c r="ILJ58" s="597"/>
      <c r="ILK58" s="597"/>
      <c r="ILL58" s="597"/>
      <c r="ILM58" s="597"/>
      <c r="ILN58" s="597"/>
      <c r="ILO58" s="597"/>
      <c r="ILP58" s="597"/>
      <c r="ILQ58" s="597"/>
      <c r="ILR58" s="597"/>
      <c r="ILS58" s="597"/>
      <c r="ILT58" s="597"/>
      <c r="ILU58" s="597"/>
      <c r="ILV58" s="597"/>
      <c r="ILW58" s="597"/>
      <c r="ILX58" s="597"/>
      <c r="ILY58" s="597"/>
      <c r="ILZ58" s="597"/>
      <c r="IMA58" s="597"/>
      <c r="IMB58" s="597"/>
      <c r="IMC58" s="597"/>
      <c r="IMD58" s="597"/>
      <c r="IME58" s="597"/>
      <c r="IMF58" s="597"/>
      <c r="IMG58" s="597"/>
      <c r="IMH58" s="597"/>
      <c r="IMI58" s="597"/>
      <c r="IMJ58" s="597"/>
      <c r="IMK58" s="597"/>
      <c r="IML58" s="597"/>
      <c r="IMM58" s="597"/>
      <c r="IMN58" s="597"/>
      <c r="IMO58" s="597"/>
      <c r="IMP58" s="597"/>
      <c r="IMQ58" s="597"/>
      <c r="IMR58" s="597"/>
      <c r="IMS58" s="597"/>
      <c r="IMT58" s="597"/>
      <c r="IMU58" s="597"/>
      <c r="IMV58" s="597"/>
      <c r="IMW58" s="597"/>
      <c r="IMX58" s="597"/>
      <c r="IMY58" s="597"/>
      <c r="IMZ58" s="597"/>
      <c r="INA58" s="597"/>
      <c r="INB58" s="597"/>
      <c r="INC58" s="597"/>
      <c r="IND58" s="597"/>
      <c r="INE58" s="597"/>
      <c r="INF58" s="597"/>
      <c r="ING58" s="597"/>
      <c r="INH58" s="597"/>
      <c r="INI58" s="597"/>
      <c r="INJ58" s="597"/>
      <c r="INK58" s="597"/>
      <c r="INL58" s="597"/>
      <c r="INM58" s="597"/>
      <c r="INN58" s="597"/>
      <c r="INO58" s="597"/>
      <c r="INP58" s="597"/>
      <c r="INQ58" s="597"/>
      <c r="INR58" s="597"/>
      <c r="INS58" s="597"/>
      <c r="INT58" s="597"/>
      <c r="INU58" s="597"/>
      <c r="INV58" s="597"/>
      <c r="INW58" s="597"/>
      <c r="INX58" s="597"/>
      <c r="INY58" s="597"/>
      <c r="INZ58" s="597"/>
      <c r="IOA58" s="597"/>
      <c r="IOB58" s="597"/>
      <c r="IOC58" s="597"/>
      <c r="IOD58" s="597"/>
      <c r="IOE58" s="597"/>
      <c r="IOF58" s="597"/>
      <c r="IOG58" s="597"/>
      <c r="IOH58" s="597"/>
      <c r="IOI58" s="597"/>
      <c r="IOJ58" s="597"/>
      <c r="IOK58" s="597"/>
      <c r="IOL58" s="597"/>
      <c r="IOM58" s="597"/>
      <c r="ION58" s="597"/>
      <c r="IOO58" s="597"/>
      <c r="IOP58" s="597"/>
      <c r="IOQ58" s="597"/>
      <c r="IOR58" s="597"/>
      <c r="IOS58" s="597"/>
      <c r="IOT58" s="597"/>
      <c r="IOU58" s="597"/>
      <c r="IOV58" s="597"/>
      <c r="IOW58" s="597"/>
      <c r="IOX58" s="597"/>
      <c r="IOY58" s="597"/>
      <c r="IOZ58" s="597"/>
      <c r="IPA58" s="597"/>
      <c r="IPB58" s="597"/>
      <c r="IPC58" s="597"/>
      <c r="IPD58" s="597"/>
      <c r="IPE58" s="597"/>
      <c r="IPF58" s="597"/>
      <c r="IPG58" s="597"/>
      <c r="IPH58" s="597"/>
      <c r="IPI58" s="597"/>
      <c r="IPJ58" s="597"/>
      <c r="IPK58" s="597"/>
      <c r="IPL58" s="597"/>
      <c r="IPM58" s="597"/>
      <c r="IPN58" s="597"/>
      <c r="IPO58" s="597"/>
      <c r="IPP58" s="597"/>
      <c r="IPQ58" s="597"/>
      <c r="IPR58" s="597"/>
      <c r="IPS58" s="597"/>
      <c r="IPT58" s="597"/>
      <c r="IPU58" s="597"/>
      <c r="IPV58" s="597"/>
      <c r="IPW58" s="597"/>
      <c r="IPX58" s="597"/>
      <c r="IPY58" s="597"/>
      <c r="IPZ58" s="597"/>
      <c r="IQA58" s="597"/>
      <c r="IQB58" s="597"/>
      <c r="IQC58" s="597"/>
      <c r="IQD58" s="597"/>
      <c r="IQE58" s="597"/>
      <c r="IQF58" s="597"/>
      <c r="IQG58" s="597"/>
      <c r="IQH58" s="597"/>
      <c r="IQI58" s="597"/>
      <c r="IQJ58" s="597"/>
      <c r="IQK58" s="597"/>
      <c r="IQL58" s="597"/>
      <c r="IQM58" s="597"/>
      <c r="IQN58" s="597"/>
      <c r="IQO58" s="597"/>
      <c r="IQP58" s="597"/>
      <c r="IQQ58" s="597"/>
      <c r="IQR58" s="597"/>
      <c r="IQS58" s="597"/>
      <c r="IQT58" s="597"/>
      <c r="IQU58" s="597"/>
      <c r="IQV58" s="597"/>
      <c r="IQW58" s="597"/>
      <c r="IQX58" s="597"/>
      <c r="IQY58" s="597"/>
      <c r="IQZ58" s="597"/>
      <c r="IRA58" s="597"/>
      <c r="IRB58" s="597"/>
      <c r="IRC58" s="597"/>
      <c r="IRD58" s="597"/>
      <c r="IRE58" s="597"/>
      <c r="IRF58" s="597"/>
      <c r="IRG58" s="597"/>
      <c r="IRH58" s="597"/>
      <c r="IRI58" s="597"/>
      <c r="IRJ58" s="597"/>
      <c r="IRK58" s="597"/>
      <c r="IRL58" s="597"/>
      <c r="IRM58" s="597"/>
      <c r="IRN58" s="597"/>
      <c r="IRO58" s="597"/>
      <c r="IRP58" s="597"/>
      <c r="IRQ58" s="597"/>
      <c r="IRR58" s="597"/>
      <c r="IRS58" s="597"/>
      <c r="IRT58" s="597"/>
      <c r="IRU58" s="597"/>
      <c r="IRV58" s="597"/>
      <c r="IRW58" s="597"/>
      <c r="IRX58" s="597"/>
      <c r="IRY58" s="597"/>
      <c r="IRZ58" s="597"/>
      <c r="ISA58" s="597"/>
      <c r="ISB58" s="597"/>
      <c r="ISC58" s="597"/>
      <c r="ISD58" s="597"/>
      <c r="ISE58" s="597"/>
      <c r="ISF58" s="597"/>
      <c r="ISG58" s="597"/>
      <c r="ISH58" s="597"/>
      <c r="ISI58" s="597"/>
      <c r="ISJ58" s="597"/>
      <c r="ISK58" s="597"/>
      <c r="ISL58" s="597"/>
      <c r="ISM58" s="597"/>
      <c r="ISN58" s="597"/>
      <c r="ISO58" s="597"/>
      <c r="ISP58" s="597"/>
      <c r="ISQ58" s="597"/>
      <c r="ISR58" s="597"/>
      <c r="ISS58" s="597"/>
      <c r="IST58" s="597"/>
      <c r="ISU58" s="597"/>
      <c r="ISV58" s="597"/>
      <c r="ISW58" s="597"/>
      <c r="ISX58" s="597"/>
      <c r="ISY58" s="597"/>
      <c r="ISZ58" s="597"/>
      <c r="ITA58" s="597"/>
      <c r="ITB58" s="597"/>
      <c r="ITC58" s="597"/>
      <c r="ITD58" s="597"/>
      <c r="ITE58" s="597"/>
      <c r="ITF58" s="597"/>
      <c r="ITG58" s="597"/>
      <c r="ITH58" s="597"/>
      <c r="ITI58" s="597"/>
      <c r="ITJ58" s="597"/>
      <c r="ITK58" s="597"/>
      <c r="ITL58" s="597"/>
      <c r="ITM58" s="597"/>
      <c r="ITN58" s="597"/>
      <c r="ITO58" s="597"/>
      <c r="ITP58" s="597"/>
      <c r="ITQ58" s="597"/>
      <c r="ITR58" s="597"/>
      <c r="ITS58" s="597"/>
      <c r="ITT58" s="597"/>
      <c r="ITU58" s="597"/>
      <c r="ITV58" s="597"/>
      <c r="ITW58" s="597"/>
      <c r="ITX58" s="597"/>
      <c r="ITY58" s="597"/>
      <c r="ITZ58" s="597"/>
      <c r="IUA58" s="597"/>
      <c r="IUB58" s="597"/>
      <c r="IUC58" s="597"/>
      <c r="IUD58" s="597"/>
      <c r="IUE58" s="597"/>
      <c r="IUF58" s="597"/>
      <c r="IUG58" s="597"/>
      <c r="IUH58" s="597"/>
      <c r="IUI58" s="597"/>
      <c r="IUJ58" s="597"/>
      <c r="IUK58" s="597"/>
      <c r="IUL58" s="597"/>
      <c r="IUM58" s="597"/>
      <c r="IUN58" s="597"/>
      <c r="IUO58" s="597"/>
      <c r="IUP58" s="597"/>
      <c r="IUQ58" s="597"/>
      <c r="IUR58" s="597"/>
      <c r="IUS58" s="597"/>
      <c r="IUT58" s="597"/>
      <c r="IUU58" s="597"/>
      <c r="IUV58" s="597"/>
      <c r="IUW58" s="597"/>
      <c r="IUX58" s="597"/>
      <c r="IUY58" s="597"/>
      <c r="IUZ58" s="597"/>
      <c r="IVA58" s="597"/>
      <c r="IVB58" s="597"/>
      <c r="IVC58" s="597"/>
      <c r="IVD58" s="597"/>
      <c r="IVE58" s="597"/>
      <c r="IVF58" s="597"/>
      <c r="IVG58" s="597"/>
      <c r="IVH58" s="597"/>
      <c r="IVI58" s="597"/>
      <c r="IVJ58" s="597"/>
      <c r="IVK58" s="597"/>
      <c r="IVL58" s="597"/>
      <c r="IVM58" s="597"/>
      <c r="IVN58" s="597"/>
      <c r="IVO58" s="597"/>
      <c r="IVP58" s="597"/>
      <c r="IVQ58" s="597"/>
      <c r="IVR58" s="597"/>
      <c r="IVS58" s="597"/>
      <c r="IVT58" s="597"/>
      <c r="IVU58" s="597"/>
      <c r="IVV58" s="597"/>
      <c r="IVW58" s="597"/>
      <c r="IVX58" s="597"/>
      <c r="IVY58" s="597"/>
      <c r="IVZ58" s="597"/>
      <c r="IWA58" s="597"/>
      <c r="IWB58" s="597"/>
      <c r="IWC58" s="597"/>
      <c r="IWD58" s="597"/>
      <c r="IWE58" s="597"/>
      <c r="IWF58" s="597"/>
      <c r="IWG58" s="597"/>
      <c r="IWH58" s="597"/>
      <c r="IWI58" s="597"/>
      <c r="IWJ58" s="597"/>
      <c r="IWK58" s="597"/>
      <c r="IWL58" s="597"/>
      <c r="IWM58" s="597"/>
      <c r="IWN58" s="597"/>
      <c r="IWO58" s="597"/>
      <c r="IWP58" s="597"/>
      <c r="IWQ58" s="597"/>
      <c r="IWR58" s="597"/>
      <c r="IWS58" s="597"/>
      <c r="IWT58" s="597"/>
      <c r="IWU58" s="597"/>
      <c r="IWV58" s="597"/>
      <c r="IWW58" s="597"/>
      <c r="IWX58" s="597"/>
      <c r="IWY58" s="597"/>
      <c r="IWZ58" s="597"/>
      <c r="IXA58" s="597"/>
      <c r="IXB58" s="597"/>
      <c r="IXC58" s="597"/>
      <c r="IXD58" s="597"/>
      <c r="IXE58" s="597"/>
      <c r="IXF58" s="597"/>
      <c r="IXG58" s="597"/>
      <c r="IXH58" s="597"/>
      <c r="IXI58" s="597"/>
      <c r="IXJ58" s="597"/>
      <c r="IXK58" s="597"/>
      <c r="IXL58" s="597"/>
      <c r="IXM58" s="597"/>
      <c r="IXN58" s="597"/>
      <c r="IXO58" s="597"/>
      <c r="IXP58" s="597"/>
      <c r="IXQ58" s="597"/>
      <c r="IXR58" s="597"/>
      <c r="IXS58" s="597"/>
      <c r="IXT58" s="597"/>
      <c r="IXU58" s="597"/>
      <c r="IXV58" s="597"/>
      <c r="IXW58" s="597"/>
      <c r="IXX58" s="597"/>
      <c r="IXY58" s="597"/>
      <c r="IXZ58" s="597"/>
      <c r="IYA58" s="597"/>
      <c r="IYB58" s="597"/>
      <c r="IYC58" s="597"/>
      <c r="IYD58" s="597"/>
      <c r="IYE58" s="597"/>
      <c r="IYF58" s="597"/>
      <c r="IYG58" s="597"/>
      <c r="IYH58" s="597"/>
      <c r="IYI58" s="597"/>
      <c r="IYJ58" s="597"/>
      <c r="IYK58" s="597"/>
      <c r="IYL58" s="597"/>
      <c r="IYM58" s="597"/>
      <c r="IYN58" s="597"/>
      <c r="IYO58" s="597"/>
      <c r="IYP58" s="597"/>
      <c r="IYQ58" s="597"/>
      <c r="IYR58" s="597"/>
      <c r="IYS58" s="597"/>
      <c r="IYT58" s="597"/>
      <c r="IYU58" s="597"/>
      <c r="IYV58" s="597"/>
      <c r="IYW58" s="597"/>
      <c r="IYX58" s="597"/>
      <c r="IYY58" s="597"/>
      <c r="IYZ58" s="597"/>
      <c r="IZA58" s="597"/>
      <c r="IZB58" s="597"/>
      <c r="IZC58" s="597"/>
      <c r="IZD58" s="597"/>
      <c r="IZE58" s="597"/>
      <c r="IZF58" s="597"/>
      <c r="IZG58" s="597"/>
      <c r="IZH58" s="597"/>
      <c r="IZI58" s="597"/>
      <c r="IZJ58" s="597"/>
      <c r="IZK58" s="597"/>
      <c r="IZL58" s="597"/>
      <c r="IZM58" s="597"/>
      <c r="IZN58" s="597"/>
      <c r="IZO58" s="597"/>
      <c r="IZP58" s="597"/>
      <c r="IZQ58" s="597"/>
      <c r="IZR58" s="597"/>
      <c r="IZS58" s="597"/>
      <c r="IZT58" s="597"/>
      <c r="IZU58" s="597"/>
      <c r="IZV58" s="597"/>
      <c r="IZW58" s="597"/>
      <c r="IZX58" s="597"/>
      <c r="IZY58" s="597"/>
      <c r="IZZ58" s="597"/>
      <c r="JAA58" s="597"/>
      <c r="JAB58" s="597"/>
      <c r="JAC58" s="597"/>
      <c r="JAD58" s="597"/>
      <c r="JAE58" s="597"/>
      <c r="JAF58" s="597"/>
      <c r="JAG58" s="597"/>
      <c r="JAH58" s="597"/>
      <c r="JAI58" s="597"/>
      <c r="JAJ58" s="597"/>
      <c r="JAK58" s="597"/>
      <c r="JAL58" s="597"/>
      <c r="JAM58" s="597"/>
      <c r="JAN58" s="597"/>
      <c r="JAO58" s="597"/>
      <c r="JAP58" s="597"/>
      <c r="JAQ58" s="597"/>
      <c r="JAR58" s="597"/>
      <c r="JAS58" s="597"/>
      <c r="JAT58" s="597"/>
      <c r="JAU58" s="597"/>
      <c r="JAV58" s="597"/>
      <c r="JAW58" s="597"/>
      <c r="JAX58" s="597"/>
      <c r="JAY58" s="597"/>
      <c r="JAZ58" s="597"/>
      <c r="JBA58" s="597"/>
      <c r="JBB58" s="597"/>
      <c r="JBC58" s="597"/>
      <c r="JBD58" s="597"/>
      <c r="JBE58" s="597"/>
      <c r="JBF58" s="597"/>
      <c r="JBG58" s="597"/>
      <c r="JBH58" s="597"/>
      <c r="JBI58" s="597"/>
      <c r="JBJ58" s="597"/>
      <c r="JBK58" s="597"/>
      <c r="JBL58" s="597"/>
      <c r="JBM58" s="597"/>
      <c r="JBN58" s="597"/>
      <c r="JBO58" s="597"/>
      <c r="JBP58" s="597"/>
      <c r="JBQ58" s="597"/>
      <c r="JBR58" s="597"/>
      <c r="JBS58" s="597"/>
      <c r="JBT58" s="597"/>
      <c r="JBU58" s="597"/>
      <c r="JBV58" s="597"/>
      <c r="JBW58" s="597"/>
      <c r="JBX58" s="597"/>
      <c r="JBY58" s="597"/>
      <c r="JBZ58" s="597"/>
      <c r="JCA58" s="597"/>
      <c r="JCB58" s="597"/>
      <c r="JCC58" s="597"/>
      <c r="JCD58" s="597"/>
      <c r="JCE58" s="597"/>
      <c r="JCF58" s="597"/>
      <c r="JCG58" s="597"/>
      <c r="JCH58" s="597"/>
      <c r="JCI58" s="597"/>
      <c r="JCJ58" s="597"/>
      <c r="JCK58" s="597"/>
      <c r="JCL58" s="597"/>
      <c r="JCM58" s="597"/>
      <c r="JCN58" s="597"/>
      <c r="JCO58" s="597"/>
      <c r="JCP58" s="597"/>
      <c r="JCQ58" s="597"/>
      <c r="JCR58" s="597"/>
      <c r="JCS58" s="597"/>
      <c r="JCT58" s="597"/>
      <c r="JCU58" s="597"/>
      <c r="JCV58" s="597"/>
      <c r="JCW58" s="597"/>
      <c r="JCX58" s="597"/>
      <c r="JCY58" s="597"/>
      <c r="JCZ58" s="597"/>
      <c r="JDA58" s="597"/>
      <c r="JDB58" s="597"/>
      <c r="JDC58" s="597"/>
      <c r="JDD58" s="597"/>
      <c r="JDE58" s="597"/>
      <c r="JDF58" s="597"/>
      <c r="JDG58" s="597"/>
      <c r="JDH58" s="597"/>
      <c r="JDI58" s="597"/>
      <c r="JDJ58" s="597"/>
      <c r="JDK58" s="597"/>
      <c r="JDL58" s="597"/>
      <c r="JDM58" s="597"/>
      <c r="JDN58" s="597"/>
      <c r="JDO58" s="597"/>
      <c r="JDP58" s="597"/>
      <c r="JDQ58" s="597"/>
      <c r="JDR58" s="597"/>
      <c r="JDS58" s="597"/>
      <c r="JDT58" s="597"/>
      <c r="JDU58" s="597"/>
      <c r="JDV58" s="597"/>
      <c r="JDW58" s="597"/>
      <c r="JDX58" s="597"/>
      <c r="JDY58" s="597"/>
      <c r="JDZ58" s="597"/>
      <c r="JEA58" s="597"/>
      <c r="JEB58" s="597"/>
      <c r="JEC58" s="597"/>
      <c r="JED58" s="597"/>
      <c r="JEE58" s="597"/>
      <c r="JEF58" s="597"/>
      <c r="JEG58" s="597"/>
      <c r="JEH58" s="597"/>
      <c r="JEI58" s="597"/>
      <c r="JEJ58" s="597"/>
      <c r="JEK58" s="597"/>
      <c r="JEL58" s="597"/>
      <c r="JEM58" s="597"/>
      <c r="JEN58" s="597"/>
      <c r="JEO58" s="597"/>
      <c r="JEP58" s="597"/>
      <c r="JEQ58" s="597"/>
      <c r="JER58" s="597"/>
      <c r="JES58" s="597"/>
      <c r="JET58" s="597"/>
      <c r="JEU58" s="597"/>
      <c r="JEV58" s="597"/>
      <c r="JEW58" s="597"/>
      <c r="JEX58" s="597"/>
      <c r="JEY58" s="597"/>
      <c r="JEZ58" s="597"/>
      <c r="JFA58" s="597"/>
      <c r="JFB58" s="597"/>
      <c r="JFC58" s="597"/>
      <c r="JFD58" s="597"/>
      <c r="JFE58" s="597"/>
      <c r="JFF58" s="597"/>
      <c r="JFG58" s="597"/>
      <c r="JFH58" s="597"/>
      <c r="JFI58" s="597"/>
      <c r="JFJ58" s="597"/>
      <c r="JFK58" s="597"/>
      <c r="JFL58" s="597"/>
      <c r="JFM58" s="597"/>
      <c r="JFN58" s="597"/>
      <c r="JFO58" s="597"/>
      <c r="JFP58" s="597"/>
      <c r="JFQ58" s="597"/>
      <c r="JFR58" s="597"/>
      <c r="JFS58" s="597"/>
      <c r="JFT58" s="597"/>
      <c r="JFU58" s="597"/>
      <c r="JFV58" s="597"/>
      <c r="JFW58" s="597"/>
      <c r="JFX58" s="597"/>
      <c r="JFY58" s="597"/>
      <c r="JFZ58" s="597"/>
      <c r="JGA58" s="597"/>
      <c r="JGB58" s="597"/>
      <c r="JGC58" s="597"/>
      <c r="JGD58" s="597"/>
      <c r="JGE58" s="597"/>
      <c r="JGF58" s="597"/>
      <c r="JGG58" s="597"/>
      <c r="JGH58" s="597"/>
      <c r="JGI58" s="597"/>
      <c r="JGJ58" s="597"/>
      <c r="JGK58" s="597"/>
      <c r="JGL58" s="597"/>
      <c r="JGM58" s="597"/>
      <c r="JGN58" s="597"/>
      <c r="JGO58" s="597"/>
      <c r="JGP58" s="597"/>
      <c r="JGQ58" s="597"/>
      <c r="JGR58" s="597"/>
      <c r="JGS58" s="597"/>
      <c r="JGT58" s="597"/>
      <c r="JGU58" s="597"/>
      <c r="JGV58" s="597"/>
      <c r="JGW58" s="597"/>
      <c r="JGX58" s="597"/>
      <c r="JGY58" s="597"/>
      <c r="JGZ58" s="597"/>
      <c r="JHA58" s="597"/>
      <c r="JHB58" s="597"/>
      <c r="JHC58" s="597"/>
      <c r="JHD58" s="597"/>
      <c r="JHE58" s="597"/>
      <c r="JHF58" s="597"/>
      <c r="JHG58" s="597"/>
      <c r="JHH58" s="597"/>
      <c r="JHI58" s="597"/>
      <c r="JHJ58" s="597"/>
      <c r="JHK58" s="597"/>
      <c r="JHL58" s="597"/>
      <c r="JHM58" s="597"/>
      <c r="JHN58" s="597"/>
      <c r="JHO58" s="597"/>
      <c r="JHP58" s="597"/>
      <c r="JHQ58" s="597"/>
      <c r="JHR58" s="597"/>
      <c r="JHS58" s="597"/>
      <c r="JHT58" s="597"/>
      <c r="JHU58" s="597"/>
      <c r="JHV58" s="597"/>
      <c r="JHW58" s="597"/>
      <c r="JHX58" s="597"/>
      <c r="JHY58" s="597"/>
      <c r="JHZ58" s="597"/>
      <c r="JIA58" s="597"/>
      <c r="JIB58" s="597"/>
      <c r="JIC58" s="597"/>
      <c r="JID58" s="597"/>
      <c r="JIE58" s="597"/>
      <c r="JIF58" s="597"/>
      <c r="JIG58" s="597"/>
      <c r="JIH58" s="597"/>
      <c r="JII58" s="597"/>
      <c r="JIJ58" s="597"/>
      <c r="JIK58" s="597"/>
      <c r="JIL58" s="597"/>
      <c r="JIM58" s="597"/>
      <c r="JIN58" s="597"/>
      <c r="JIO58" s="597"/>
      <c r="JIP58" s="597"/>
      <c r="JIQ58" s="597"/>
      <c r="JIR58" s="597"/>
      <c r="JIS58" s="597"/>
      <c r="JIT58" s="597"/>
      <c r="JIU58" s="597"/>
      <c r="JIV58" s="597"/>
      <c r="JIW58" s="597"/>
      <c r="JIX58" s="597"/>
      <c r="JIY58" s="597"/>
      <c r="JIZ58" s="597"/>
      <c r="JJA58" s="597"/>
      <c r="JJB58" s="597"/>
      <c r="JJC58" s="597"/>
      <c r="JJD58" s="597"/>
      <c r="JJE58" s="597"/>
      <c r="JJF58" s="597"/>
      <c r="JJG58" s="597"/>
      <c r="JJH58" s="597"/>
      <c r="JJI58" s="597"/>
      <c r="JJJ58" s="597"/>
      <c r="JJK58" s="597"/>
      <c r="JJL58" s="597"/>
      <c r="JJM58" s="597"/>
      <c r="JJN58" s="597"/>
      <c r="JJO58" s="597"/>
      <c r="JJP58" s="597"/>
      <c r="JJQ58" s="597"/>
      <c r="JJR58" s="597"/>
      <c r="JJS58" s="597"/>
      <c r="JJT58" s="597"/>
      <c r="JJU58" s="597"/>
      <c r="JJV58" s="597"/>
      <c r="JJW58" s="597"/>
      <c r="JJX58" s="597"/>
      <c r="JJY58" s="597"/>
      <c r="JJZ58" s="597"/>
      <c r="JKA58" s="597"/>
      <c r="JKB58" s="597"/>
      <c r="JKC58" s="597"/>
      <c r="JKD58" s="597"/>
      <c r="JKE58" s="597"/>
      <c r="JKF58" s="597"/>
      <c r="JKG58" s="597"/>
      <c r="JKH58" s="597"/>
      <c r="JKI58" s="597"/>
      <c r="JKJ58" s="597"/>
      <c r="JKK58" s="597"/>
      <c r="JKL58" s="597"/>
      <c r="JKM58" s="597"/>
      <c r="JKN58" s="597"/>
      <c r="JKO58" s="597"/>
      <c r="JKP58" s="597"/>
      <c r="JKQ58" s="597"/>
      <c r="JKR58" s="597"/>
      <c r="JKS58" s="597"/>
      <c r="JKT58" s="597"/>
      <c r="JKU58" s="597"/>
      <c r="JKV58" s="597"/>
      <c r="JKW58" s="597"/>
      <c r="JKX58" s="597"/>
      <c r="JKY58" s="597"/>
      <c r="JKZ58" s="597"/>
      <c r="JLA58" s="597"/>
      <c r="JLB58" s="597"/>
      <c r="JLC58" s="597"/>
      <c r="JLD58" s="597"/>
      <c r="JLE58" s="597"/>
      <c r="JLF58" s="597"/>
      <c r="JLG58" s="597"/>
      <c r="JLH58" s="597"/>
      <c r="JLI58" s="597"/>
      <c r="JLJ58" s="597"/>
      <c r="JLK58" s="597"/>
      <c r="JLL58" s="597"/>
      <c r="JLM58" s="597"/>
      <c r="JLN58" s="597"/>
      <c r="JLO58" s="597"/>
      <c r="JLP58" s="597"/>
      <c r="JLQ58" s="597"/>
      <c r="JLR58" s="597"/>
      <c r="JLS58" s="597"/>
      <c r="JLT58" s="597"/>
      <c r="JLU58" s="597"/>
      <c r="JLV58" s="597"/>
      <c r="JLW58" s="597"/>
      <c r="JLX58" s="597"/>
      <c r="JLY58" s="597"/>
      <c r="JLZ58" s="597"/>
      <c r="JMA58" s="597"/>
      <c r="JMB58" s="597"/>
      <c r="JMC58" s="597"/>
      <c r="JMD58" s="597"/>
      <c r="JME58" s="597"/>
      <c r="JMF58" s="597"/>
      <c r="JMG58" s="597"/>
      <c r="JMH58" s="597"/>
      <c r="JMI58" s="597"/>
      <c r="JMJ58" s="597"/>
      <c r="JMK58" s="597"/>
      <c r="JML58" s="597"/>
      <c r="JMM58" s="597"/>
      <c r="JMN58" s="597"/>
      <c r="JMO58" s="597"/>
      <c r="JMP58" s="597"/>
      <c r="JMQ58" s="597"/>
      <c r="JMR58" s="597"/>
      <c r="JMS58" s="597"/>
      <c r="JMT58" s="597"/>
      <c r="JMU58" s="597"/>
      <c r="JMV58" s="597"/>
      <c r="JMW58" s="597"/>
      <c r="JMX58" s="597"/>
      <c r="JMY58" s="597"/>
      <c r="JMZ58" s="597"/>
      <c r="JNA58" s="597"/>
      <c r="JNB58" s="597"/>
      <c r="JNC58" s="597"/>
      <c r="JND58" s="597"/>
      <c r="JNE58" s="597"/>
      <c r="JNF58" s="597"/>
      <c r="JNG58" s="597"/>
      <c r="JNH58" s="597"/>
      <c r="JNI58" s="597"/>
      <c r="JNJ58" s="597"/>
      <c r="JNK58" s="597"/>
      <c r="JNL58" s="597"/>
      <c r="JNM58" s="597"/>
      <c r="JNN58" s="597"/>
      <c r="JNO58" s="597"/>
      <c r="JNP58" s="597"/>
      <c r="JNQ58" s="597"/>
      <c r="JNR58" s="597"/>
      <c r="JNS58" s="597"/>
      <c r="JNT58" s="597"/>
      <c r="JNU58" s="597"/>
      <c r="JNV58" s="597"/>
      <c r="JNW58" s="597"/>
      <c r="JNX58" s="597"/>
      <c r="JNY58" s="597"/>
      <c r="JNZ58" s="597"/>
      <c r="JOA58" s="597"/>
      <c r="JOB58" s="597"/>
      <c r="JOC58" s="597"/>
      <c r="JOD58" s="597"/>
      <c r="JOE58" s="597"/>
      <c r="JOF58" s="597"/>
      <c r="JOG58" s="597"/>
      <c r="JOH58" s="597"/>
      <c r="JOI58" s="597"/>
      <c r="JOJ58" s="597"/>
      <c r="JOK58" s="597"/>
      <c r="JOL58" s="597"/>
      <c r="JOM58" s="597"/>
      <c r="JON58" s="597"/>
      <c r="JOO58" s="597"/>
      <c r="JOP58" s="597"/>
      <c r="JOQ58" s="597"/>
      <c r="JOR58" s="597"/>
      <c r="JOS58" s="597"/>
      <c r="JOT58" s="597"/>
      <c r="JOU58" s="597"/>
      <c r="JOV58" s="597"/>
      <c r="JOW58" s="597"/>
      <c r="JOX58" s="597"/>
      <c r="JOY58" s="597"/>
      <c r="JOZ58" s="597"/>
      <c r="JPA58" s="597"/>
      <c r="JPB58" s="597"/>
      <c r="JPC58" s="597"/>
      <c r="JPD58" s="597"/>
      <c r="JPE58" s="597"/>
      <c r="JPF58" s="597"/>
      <c r="JPG58" s="597"/>
      <c r="JPH58" s="597"/>
      <c r="JPI58" s="597"/>
      <c r="JPJ58" s="597"/>
      <c r="JPK58" s="597"/>
      <c r="JPL58" s="597"/>
      <c r="JPM58" s="597"/>
      <c r="JPN58" s="597"/>
      <c r="JPO58" s="597"/>
      <c r="JPP58" s="597"/>
      <c r="JPQ58" s="597"/>
      <c r="JPR58" s="597"/>
      <c r="JPS58" s="597"/>
      <c r="JPT58" s="597"/>
      <c r="JPU58" s="597"/>
      <c r="JPV58" s="597"/>
      <c r="JPW58" s="597"/>
      <c r="JPX58" s="597"/>
      <c r="JPY58" s="597"/>
      <c r="JPZ58" s="597"/>
      <c r="JQA58" s="597"/>
      <c r="JQB58" s="597"/>
      <c r="JQC58" s="597"/>
      <c r="JQD58" s="597"/>
      <c r="JQE58" s="597"/>
      <c r="JQF58" s="597"/>
      <c r="JQG58" s="597"/>
      <c r="JQH58" s="597"/>
      <c r="JQI58" s="597"/>
      <c r="JQJ58" s="597"/>
      <c r="JQK58" s="597"/>
      <c r="JQL58" s="597"/>
      <c r="JQM58" s="597"/>
      <c r="JQN58" s="597"/>
      <c r="JQO58" s="597"/>
      <c r="JQP58" s="597"/>
      <c r="JQQ58" s="597"/>
      <c r="JQR58" s="597"/>
      <c r="JQS58" s="597"/>
      <c r="JQT58" s="597"/>
      <c r="JQU58" s="597"/>
      <c r="JQV58" s="597"/>
      <c r="JQW58" s="597"/>
      <c r="JQX58" s="597"/>
      <c r="JQY58" s="597"/>
      <c r="JQZ58" s="597"/>
      <c r="JRA58" s="597"/>
      <c r="JRB58" s="597"/>
      <c r="JRC58" s="597"/>
      <c r="JRD58" s="597"/>
      <c r="JRE58" s="597"/>
      <c r="JRF58" s="597"/>
      <c r="JRG58" s="597"/>
      <c r="JRH58" s="597"/>
      <c r="JRI58" s="597"/>
      <c r="JRJ58" s="597"/>
      <c r="JRK58" s="597"/>
      <c r="JRL58" s="597"/>
      <c r="JRM58" s="597"/>
      <c r="JRN58" s="597"/>
      <c r="JRO58" s="597"/>
      <c r="JRP58" s="597"/>
      <c r="JRQ58" s="597"/>
      <c r="JRR58" s="597"/>
      <c r="JRS58" s="597"/>
      <c r="JRT58" s="597"/>
      <c r="JRU58" s="597"/>
      <c r="JRV58" s="597"/>
      <c r="JRW58" s="597"/>
      <c r="JRX58" s="597"/>
      <c r="JRY58" s="597"/>
      <c r="JRZ58" s="597"/>
      <c r="JSA58" s="597"/>
      <c r="JSB58" s="597"/>
      <c r="JSC58" s="597"/>
      <c r="JSD58" s="597"/>
      <c r="JSE58" s="597"/>
      <c r="JSF58" s="597"/>
      <c r="JSG58" s="597"/>
      <c r="JSH58" s="597"/>
      <c r="JSI58" s="597"/>
      <c r="JSJ58" s="597"/>
      <c r="JSK58" s="597"/>
      <c r="JSL58" s="597"/>
      <c r="JSM58" s="597"/>
      <c r="JSN58" s="597"/>
      <c r="JSO58" s="597"/>
      <c r="JSP58" s="597"/>
      <c r="JSQ58" s="597"/>
      <c r="JSR58" s="597"/>
      <c r="JSS58" s="597"/>
      <c r="JST58" s="597"/>
      <c r="JSU58" s="597"/>
      <c r="JSV58" s="597"/>
      <c r="JSW58" s="597"/>
      <c r="JSX58" s="597"/>
      <c r="JSY58" s="597"/>
      <c r="JSZ58" s="597"/>
      <c r="JTA58" s="597"/>
      <c r="JTB58" s="597"/>
      <c r="JTC58" s="597"/>
      <c r="JTD58" s="597"/>
      <c r="JTE58" s="597"/>
      <c r="JTF58" s="597"/>
      <c r="JTG58" s="597"/>
      <c r="JTH58" s="597"/>
      <c r="JTI58" s="597"/>
      <c r="JTJ58" s="597"/>
      <c r="JTK58" s="597"/>
      <c r="JTL58" s="597"/>
      <c r="JTM58" s="597"/>
      <c r="JTN58" s="597"/>
      <c r="JTO58" s="597"/>
      <c r="JTP58" s="597"/>
      <c r="JTQ58" s="597"/>
      <c r="JTR58" s="597"/>
      <c r="JTS58" s="597"/>
      <c r="JTT58" s="597"/>
      <c r="JTU58" s="597"/>
      <c r="JTV58" s="597"/>
      <c r="JTW58" s="597"/>
      <c r="JTX58" s="597"/>
      <c r="JTY58" s="597"/>
      <c r="JTZ58" s="597"/>
      <c r="JUA58" s="597"/>
      <c r="JUB58" s="597"/>
      <c r="JUC58" s="597"/>
      <c r="JUD58" s="597"/>
      <c r="JUE58" s="597"/>
      <c r="JUF58" s="597"/>
      <c r="JUG58" s="597"/>
      <c r="JUH58" s="597"/>
      <c r="JUI58" s="597"/>
      <c r="JUJ58" s="597"/>
      <c r="JUK58" s="597"/>
      <c r="JUL58" s="597"/>
      <c r="JUM58" s="597"/>
      <c r="JUN58" s="597"/>
      <c r="JUO58" s="597"/>
      <c r="JUP58" s="597"/>
      <c r="JUQ58" s="597"/>
      <c r="JUR58" s="597"/>
      <c r="JUS58" s="597"/>
      <c r="JUT58" s="597"/>
      <c r="JUU58" s="597"/>
      <c r="JUV58" s="597"/>
      <c r="JUW58" s="597"/>
      <c r="JUX58" s="597"/>
      <c r="JUY58" s="597"/>
      <c r="JUZ58" s="597"/>
      <c r="JVA58" s="597"/>
      <c r="JVB58" s="597"/>
      <c r="JVC58" s="597"/>
      <c r="JVD58" s="597"/>
      <c r="JVE58" s="597"/>
      <c r="JVF58" s="597"/>
      <c r="JVG58" s="597"/>
      <c r="JVH58" s="597"/>
      <c r="JVI58" s="597"/>
      <c r="JVJ58" s="597"/>
      <c r="JVK58" s="597"/>
      <c r="JVL58" s="597"/>
      <c r="JVM58" s="597"/>
      <c r="JVN58" s="597"/>
      <c r="JVO58" s="597"/>
      <c r="JVP58" s="597"/>
      <c r="JVQ58" s="597"/>
      <c r="JVR58" s="597"/>
      <c r="JVS58" s="597"/>
      <c r="JVT58" s="597"/>
      <c r="JVU58" s="597"/>
      <c r="JVV58" s="597"/>
      <c r="JVW58" s="597"/>
      <c r="JVX58" s="597"/>
      <c r="JVY58" s="597"/>
      <c r="JVZ58" s="597"/>
      <c r="JWA58" s="597"/>
      <c r="JWB58" s="597"/>
      <c r="JWC58" s="597"/>
      <c r="JWD58" s="597"/>
      <c r="JWE58" s="597"/>
      <c r="JWF58" s="597"/>
      <c r="JWG58" s="597"/>
      <c r="JWH58" s="597"/>
      <c r="JWI58" s="597"/>
      <c r="JWJ58" s="597"/>
      <c r="JWK58" s="597"/>
      <c r="JWL58" s="597"/>
      <c r="JWM58" s="597"/>
      <c r="JWN58" s="597"/>
      <c r="JWO58" s="597"/>
      <c r="JWP58" s="597"/>
      <c r="JWQ58" s="597"/>
      <c r="JWR58" s="597"/>
      <c r="JWS58" s="597"/>
      <c r="JWT58" s="597"/>
      <c r="JWU58" s="597"/>
      <c r="JWV58" s="597"/>
      <c r="JWW58" s="597"/>
      <c r="JWX58" s="597"/>
      <c r="JWY58" s="597"/>
      <c r="JWZ58" s="597"/>
      <c r="JXA58" s="597"/>
      <c r="JXB58" s="597"/>
      <c r="JXC58" s="597"/>
      <c r="JXD58" s="597"/>
      <c r="JXE58" s="597"/>
      <c r="JXF58" s="597"/>
      <c r="JXG58" s="597"/>
      <c r="JXH58" s="597"/>
      <c r="JXI58" s="597"/>
      <c r="JXJ58" s="597"/>
      <c r="JXK58" s="597"/>
      <c r="JXL58" s="597"/>
      <c r="JXM58" s="597"/>
      <c r="JXN58" s="597"/>
      <c r="JXO58" s="597"/>
      <c r="JXP58" s="597"/>
      <c r="JXQ58" s="597"/>
      <c r="JXR58" s="597"/>
      <c r="JXS58" s="597"/>
      <c r="JXT58" s="597"/>
      <c r="JXU58" s="597"/>
      <c r="JXV58" s="597"/>
      <c r="JXW58" s="597"/>
      <c r="JXX58" s="597"/>
      <c r="JXY58" s="597"/>
      <c r="JXZ58" s="597"/>
      <c r="JYA58" s="597"/>
      <c r="JYB58" s="597"/>
      <c r="JYC58" s="597"/>
      <c r="JYD58" s="597"/>
      <c r="JYE58" s="597"/>
      <c r="JYF58" s="597"/>
      <c r="JYG58" s="597"/>
      <c r="JYH58" s="597"/>
      <c r="JYI58" s="597"/>
      <c r="JYJ58" s="597"/>
      <c r="JYK58" s="597"/>
      <c r="JYL58" s="597"/>
      <c r="JYM58" s="597"/>
      <c r="JYN58" s="597"/>
      <c r="JYO58" s="597"/>
      <c r="JYP58" s="597"/>
      <c r="JYQ58" s="597"/>
      <c r="JYR58" s="597"/>
      <c r="JYS58" s="597"/>
      <c r="JYT58" s="597"/>
      <c r="JYU58" s="597"/>
      <c r="JYV58" s="597"/>
      <c r="JYW58" s="597"/>
      <c r="JYX58" s="597"/>
      <c r="JYY58" s="597"/>
      <c r="JYZ58" s="597"/>
      <c r="JZA58" s="597"/>
      <c r="JZB58" s="597"/>
      <c r="JZC58" s="597"/>
      <c r="JZD58" s="597"/>
      <c r="JZE58" s="597"/>
      <c r="JZF58" s="597"/>
      <c r="JZG58" s="597"/>
      <c r="JZH58" s="597"/>
      <c r="JZI58" s="597"/>
      <c r="JZJ58" s="597"/>
      <c r="JZK58" s="597"/>
      <c r="JZL58" s="597"/>
      <c r="JZM58" s="597"/>
      <c r="JZN58" s="597"/>
      <c r="JZO58" s="597"/>
      <c r="JZP58" s="597"/>
      <c r="JZQ58" s="597"/>
      <c r="JZR58" s="597"/>
      <c r="JZS58" s="597"/>
      <c r="JZT58" s="597"/>
      <c r="JZU58" s="597"/>
      <c r="JZV58" s="597"/>
      <c r="JZW58" s="597"/>
      <c r="JZX58" s="597"/>
      <c r="JZY58" s="597"/>
      <c r="JZZ58" s="597"/>
      <c r="KAA58" s="597"/>
      <c r="KAB58" s="597"/>
      <c r="KAC58" s="597"/>
      <c r="KAD58" s="597"/>
      <c r="KAE58" s="597"/>
      <c r="KAF58" s="597"/>
      <c r="KAG58" s="597"/>
      <c r="KAH58" s="597"/>
      <c r="KAI58" s="597"/>
      <c r="KAJ58" s="597"/>
      <c r="KAK58" s="597"/>
      <c r="KAL58" s="597"/>
      <c r="KAM58" s="597"/>
      <c r="KAN58" s="597"/>
      <c r="KAO58" s="597"/>
      <c r="KAP58" s="597"/>
      <c r="KAQ58" s="597"/>
      <c r="KAR58" s="597"/>
      <c r="KAS58" s="597"/>
      <c r="KAT58" s="597"/>
      <c r="KAU58" s="597"/>
      <c r="KAV58" s="597"/>
      <c r="KAW58" s="597"/>
      <c r="KAX58" s="597"/>
      <c r="KAY58" s="597"/>
      <c r="KAZ58" s="597"/>
      <c r="KBA58" s="597"/>
      <c r="KBB58" s="597"/>
      <c r="KBC58" s="597"/>
      <c r="KBD58" s="597"/>
      <c r="KBE58" s="597"/>
      <c r="KBF58" s="597"/>
      <c r="KBG58" s="597"/>
      <c r="KBH58" s="597"/>
      <c r="KBI58" s="597"/>
      <c r="KBJ58" s="597"/>
      <c r="KBK58" s="597"/>
      <c r="KBL58" s="597"/>
      <c r="KBM58" s="597"/>
      <c r="KBN58" s="597"/>
      <c r="KBO58" s="597"/>
      <c r="KBP58" s="597"/>
      <c r="KBQ58" s="597"/>
      <c r="KBR58" s="597"/>
      <c r="KBS58" s="597"/>
      <c r="KBT58" s="597"/>
      <c r="KBU58" s="597"/>
      <c r="KBV58" s="597"/>
      <c r="KBW58" s="597"/>
      <c r="KBX58" s="597"/>
      <c r="KBY58" s="597"/>
      <c r="KBZ58" s="597"/>
      <c r="KCA58" s="597"/>
      <c r="KCB58" s="597"/>
      <c r="KCC58" s="597"/>
      <c r="KCD58" s="597"/>
      <c r="KCE58" s="597"/>
      <c r="KCF58" s="597"/>
      <c r="KCG58" s="597"/>
      <c r="KCH58" s="597"/>
      <c r="KCI58" s="597"/>
      <c r="KCJ58" s="597"/>
      <c r="KCK58" s="597"/>
      <c r="KCL58" s="597"/>
      <c r="KCM58" s="597"/>
      <c r="KCN58" s="597"/>
      <c r="KCO58" s="597"/>
      <c r="KCP58" s="597"/>
      <c r="KCQ58" s="597"/>
      <c r="KCR58" s="597"/>
      <c r="KCS58" s="597"/>
      <c r="KCT58" s="597"/>
      <c r="KCU58" s="597"/>
      <c r="KCV58" s="597"/>
      <c r="KCW58" s="597"/>
      <c r="KCX58" s="597"/>
      <c r="KCY58" s="597"/>
      <c r="KCZ58" s="597"/>
      <c r="KDA58" s="597"/>
      <c r="KDB58" s="597"/>
      <c r="KDC58" s="597"/>
      <c r="KDD58" s="597"/>
      <c r="KDE58" s="597"/>
      <c r="KDF58" s="597"/>
      <c r="KDG58" s="597"/>
      <c r="KDH58" s="597"/>
      <c r="KDI58" s="597"/>
      <c r="KDJ58" s="597"/>
      <c r="KDK58" s="597"/>
      <c r="KDL58" s="597"/>
      <c r="KDM58" s="597"/>
      <c r="KDN58" s="597"/>
      <c r="KDO58" s="597"/>
      <c r="KDP58" s="597"/>
      <c r="KDQ58" s="597"/>
      <c r="KDR58" s="597"/>
      <c r="KDS58" s="597"/>
      <c r="KDT58" s="597"/>
      <c r="KDU58" s="597"/>
      <c r="KDV58" s="597"/>
      <c r="KDW58" s="597"/>
      <c r="KDX58" s="597"/>
      <c r="KDY58" s="597"/>
      <c r="KDZ58" s="597"/>
      <c r="KEA58" s="597"/>
      <c r="KEB58" s="597"/>
      <c r="KEC58" s="597"/>
      <c r="KED58" s="597"/>
      <c r="KEE58" s="597"/>
      <c r="KEF58" s="597"/>
      <c r="KEG58" s="597"/>
      <c r="KEH58" s="597"/>
      <c r="KEI58" s="597"/>
      <c r="KEJ58" s="597"/>
      <c r="KEK58" s="597"/>
      <c r="KEL58" s="597"/>
      <c r="KEM58" s="597"/>
      <c r="KEN58" s="597"/>
      <c r="KEO58" s="597"/>
      <c r="KEP58" s="597"/>
      <c r="KEQ58" s="597"/>
      <c r="KER58" s="597"/>
      <c r="KES58" s="597"/>
      <c r="KET58" s="597"/>
      <c r="KEU58" s="597"/>
      <c r="KEV58" s="597"/>
      <c r="KEW58" s="597"/>
      <c r="KEX58" s="597"/>
      <c r="KEY58" s="597"/>
      <c r="KEZ58" s="597"/>
      <c r="KFA58" s="597"/>
      <c r="KFB58" s="597"/>
      <c r="KFC58" s="597"/>
      <c r="KFD58" s="597"/>
      <c r="KFE58" s="597"/>
      <c r="KFF58" s="597"/>
      <c r="KFG58" s="597"/>
      <c r="KFH58" s="597"/>
      <c r="KFI58" s="597"/>
      <c r="KFJ58" s="597"/>
      <c r="KFK58" s="597"/>
      <c r="KFL58" s="597"/>
      <c r="KFM58" s="597"/>
      <c r="KFN58" s="597"/>
      <c r="KFO58" s="597"/>
      <c r="KFP58" s="597"/>
      <c r="KFQ58" s="597"/>
      <c r="KFR58" s="597"/>
      <c r="KFS58" s="597"/>
      <c r="KFT58" s="597"/>
      <c r="KFU58" s="597"/>
      <c r="KFV58" s="597"/>
      <c r="KFW58" s="597"/>
      <c r="KFX58" s="597"/>
      <c r="KFY58" s="597"/>
      <c r="KFZ58" s="597"/>
      <c r="KGA58" s="597"/>
      <c r="KGB58" s="597"/>
      <c r="KGC58" s="597"/>
      <c r="KGD58" s="597"/>
      <c r="KGE58" s="597"/>
      <c r="KGF58" s="597"/>
      <c r="KGG58" s="597"/>
      <c r="KGH58" s="597"/>
      <c r="KGI58" s="597"/>
      <c r="KGJ58" s="597"/>
      <c r="KGK58" s="597"/>
      <c r="KGL58" s="597"/>
      <c r="KGM58" s="597"/>
      <c r="KGN58" s="597"/>
      <c r="KGO58" s="597"/>
      <c r="KGP58" s="597"/>
      <c r="KGQ58" s="597"/>
      <c r="KGR58" s="597"/>
      <c r="KGS58" s="597"/>
      <c r="KGT58" s="597"/>
      <c r="KGU58" s="597"/>
      <c r="KGV58" s="597"/>
      <c r="KGW58" s="597"/>
      <c r="KGX58" s="597"/>
      <c r="KGY58" s="597"/>
      <c r="KGZ58" s="597"/>
      <c r="KHA58" s="597"/>
      <c r="KHB58" s="597"/>
      <c r="KHC58" s="597"/>
      <c r="KHD58" s="597"/>
      <c r="KHE58" s="597"/>
      <c r="KHF58" s="597"/>
      <c r="KHG58" s="597"/>
      <c r="KHH58" s="597"/>
      <c r="KHI58" s="597"/>
      <c r="KHJ58" s="597"/>
      <c r="KHK58" s="597"/>
      <c r="KHL58" s="597"/>
      <c r="KHM58" s="597"/>
      <c r="KHN58" s="597"/>
      <c r="KHO58" s="597"/>
      <c r="KHP58" s="597"/>
      <c r="KHQ58" s="597"/>
      <c r="KHR58" s="597"/>
      <c r="KHS58" s="597"/>
      <c r="KHT58" s="597"/>
      <c r="KHU58" s="597"/>
      <c r="KHV58" s="597"/>
      <c r="KHW58" s="597"/>
      <c r="KHX58" s="597"/>
      <c r="KHY58" s="597"/>
      <c r="KHZ58" s="597"/>
      <c r="KIA58" s="597"/>
      <c r="KIB58" s="597"/>
      <c r="KIC58" s="597"/>
      <c r="KID58" s="597"/>
      <c r="KIE58" s="597"/>
      <c r="KIF58" s="597"/>
      <c r="KIG58" s="597"/>
      <c r="KIH58" s="597"/>
      <c r="KII58" s="597"/>
      <c r="KIJ58" s="597"/>
      <c r="KIK58" s="597"/>
      <c r="KIL58" s="597"/>
      <c r="KIM58" s="597"/>
      <c r="KIN58" s="597"/>
      <c r="KIO58" s="597"/>
      <c r="KIP58" s="597"/>
      <c r="KIQ58" s="597"/>
      <c r="KIR58" s="597"/>
      <c r="KIS58" s="597"/>
      <c r="KIT58" s="597"/>
      <c r="KIU58" s="597"/>
      <c r="KIV58" s="597"/>
      <c r="KIW58" s="597"/>
      <c r="KIX58" s="597"/>
      <c r="KIY58" s="597"/>
      <c r="KIZ58" s="597"/>
      <c r="KJA58" s="597"/>
      <c r="KJB58" s="597"/>
      <c r="KJC58" s="597"/>
      <c r="KJD58" s="597"/>
      <c r="KJE58" s="597"/>
      <c r="KJF58" s="597"/>
      <c r="KJG58" s="597"/>
      <c r="KJH58" s="597"/>
      <c r="KJI58" s="597"/>
      <c r="KJJ58" s="597"/>
      <c r="KJK58" s="597"/>
      <c r="KJL58" s="597"/>
      <c r="KJM58" s="597"/>
      <c r="KJN58" s="597"/>
      <c r="KJO58" s="597"/>
      <c r="KJP58" s="597"/>
      <c r="KJQ58" s="597"/>
      <c r="KJR58" s="597"/>
      <c r="KJS58" s="597"/>
      <c r="KJT58" s="597"/>
      <c r="KJU58" s="597"/>
      <c r="KJV58" s="597"/>
      <c r="KJW58" s="597"/>
      <c r="KJX58" s="597"/>
      <c r="KJY58" s="597"/>
      <c r="KJZ58" s="597"/>
      <c r="KKA58" s="597"/>
      <c r="KKB58" s="597"/>
      <c r="KKC58" s="597"/>
      <c r="KKD58" s="597"/>
      <c r="KKE58" s="597"/>
      <c r="KKF58" s="597"/>
      <c r="KKG58" s="597"/>
      <c r="KKH58" s="597"/>
      <c r="KKI58" s="597"/>
      <c r="KKJ58" s="597"/>
      <c r="KKK58" s="597"/>
      <c r="KKL58" s="597"/>
      <c r="KKM58" s="597"/>
      <c r="KKN58" s="597"/>
      <c r="KKO58" s="597"/>
      <c r="KKP58" s="597"/>
      <c r="KKQ58" s="597"/>
      <c r="KKR58" s="597"/>
      <c r="KKS58" s="597"/>
      <c r="KKT58" s="597"/>
      <c r="KKU58" s="597"/>
      <c r="KKV58" s="597"/>
      <c r="KKW58" s="597"/>
      <c r="KKX58" s="597"/>
      <c r="KKY58" s="597"/>
      <c r="KKZ58" s="597"/>
      <c r="KLA58" s="597"/>
      <c r="KLB58" s="597"/>
      <c r="KLC58" s="597"/>
      <c r="KLD58" s="597"/>
      <c r="KLE58" s="597"/>
      <c r="KLF58" s="597"/>
      <c r="KLG58" s="597"/>
      <c r="KLH58" s="597"/>
      <c r="KLI58" s="597"/>
      <c r="KLJ58" s="597"/>
      <c r="KLK58" s="597"/>
      <c r="KLL58" s="597"/>
      <c r="KLM58" s="597"/>
      <c r="KLN58" s="597"/>
      <c r="KLO58" s="597"/>
      <c r="KLP58" s="597"/>
      <c r="KLQ58" s="597"/>
      <c r="KLR58" s="597"/>
      <c r="KLS58" s="597"/>
      <c r="KLT58" s="597"/>
      <c r="KLU58" s="597"/>
      <c r="KLV58" s="597"/>
      <c r="KLW58" s="597"/>
      <c r="KLX58" s="597"/>
      <c r="KLY58" s="597"/>
      <c r="KLZ58" s="597"/>
      <c r="KMA58" s="597"/>
      <c r="KMB58" s="597"/>
      <c r="KMC58" s="597"/>
      <c r="KMD58" s="597"/>
      <c r="KME58" s="597"/>
      <c r="KMF58" s="597"/>
      <c r="KMG58" s="597"/>
      <c r="KMH58" s="597"/>
      <c r="KMI58" s="597"/>
      <c r="KMJ58" s="597"/>
      <c r="KMK58" s="597"/>
      <c r="KML58" s="597"/>
      <c r="KMM58" s="597"/>
      <c r="KMN58" s="597"/>
      <c r="KMO58" s="597"/>
      <c r="KMP58" s="597"/>
      <c r="KMQ58" s="597"/>
      <c r="KMR58" s="597"/>
      <c r="KMS58" s="597"/>
      <c r="KMT58" s="597"/>
      <c r="KMU58" s="597"/>
      <c r="KMV58" s="597"/>
      <c r="KMW58" s="597"/>
      <c r="KMX58" s="597"/>
      <c r="KMY58" s="597"/>
      <c r="KMZ58" s="597"/>
      <c r="KNA58" s="597"/>
      <c r="KNB58" s="597"/>
      <c r="KNC58" s="597"/>
      <c r="KND58" s="597"/>
      <c r="KNE58" s="597"/>
      <c r="KNF58" s="597"/>
      <c r="KNG58" s="597"/>
      <c r="KNH58" s="597"/>
      <c r="KNI58" s="597"/>
      <c r="KNJ58" s="597"/>
      <c r="KNK58" s="597"/>
      <c r="KNL58" s="597"/>
      <c r="KNM58" s="597"/>
      <c r="KNN58" s="597"/>
      <c r="KNO58" s="597"/>
      <c r="KNP58" s="597"/>
      <c r="KNQ58" s="597"/>
      <c r="KNR58" s="597"/>
      <c r="KNS58" s="597"/>
      <c r="KNT58" s="597"/>
      <c r="KNU58" s="597"/>
      <c r="KNV58" s="597"/>
      <c r="KNW58" s="597"/>
      <c r="KNX58" s="597"/>
      <c r="KNY58" s="597"/>
      <c r="KNZ58" s="597"/>
      <c r="KOA58" s="597"/>
      <c r="KOB58" s="597"/>
      <c r="KOC58" s="597"/>
      <c r="KOD58" s="597"/>
      <c r="KOE58" s="597"/>
      <c r="KOF58" s="597"/>
      <c r="KOG58" s="597"/>
      <c r="KOH58" s="597"/>
      <c r="KOI58" s="597"/>
      <c r="KOJ58" s="597"/>
      <c r="KOK58" s="597"/>
      <c r="KOL58" s="597"/>
      <c r="KOM58" s="597"/>
      <c r="KON58" s="597"/>
      <c r="KOO58" s="597"/>
      <c r="KOP58" s="597"/>
      <c r="KOQ58" s="597"/>
      <c r="KOR58" s="597"/>
      <c r="KOS58" s="597"/>
      <c r="KOT58" s="597"/>
      <c r="KOU58" s="597"/>
      <c r="KOV58" s="597"/>
      <c r="KOW58" s="597"/>
      <c r="KOX58" s="597"/>
      <c r="KOY58" s="597"/>
      <c r="KOZ58" s="597"/>
      <c r="KPA58" s="597"/>
      <c r="KPB58" s="597"/>
      <c r="KPC58" s="597"/>
      <c r="KPD58" s="597"/>
      <c r="KPE58" s="597"/>
      <c r="KPF58" s="597"/>
      <c r="KPG58" s="597"/>
      <c r="KPH58" s="597"/>
      <c r="KPI58" s="597"/>
      <c r="KPJ58" s="597"/>
      <c r="KPK58" s="597"/>
      <c r="KPL58" s="597"/>
      <c r="KPM58" s="597"/>
      <c r="KPN58" s="597"/>
      <c r="KPO58" s="597"/>
      <c r="KPP58" s="597"/>
      <c r="KPQ58" s="597"/>
      <c r="KPR58" s="597"/>
      <c r="KPS58" s="597"/>
      <c r="KPT58" s="597"/>
      <c r="KPU58" s="597"/>
      <c r="KPV58" s="597"/>
      <c r="KPW58" s="597"/>
      <c r="KPX58" s="597"/>
      <c r="KPY58" s="597"/>
      <c r="KPZ58" s="597"/>
      <c r="KQA58" s="597"/>
      <c r="KQB58" s="597"/>
      <c r="KQC58" s="597"/>
      <c r="KQD58" s="597"/>
      <c r="KQE58" s="597"/>
      <c r="KQF58" s="597"/>
      <c r="KQG58" s="597"/>
      <c r="KQH58" s="597"/>
      <c r="KQI58" s="597"/>
      <c r="KQJ58" s="597"/>
      <c r="KQK58" s="597"/>
      <c r="KQL58" s="597"/>
      <c r="KQM58" s="597"/>
      <c r="KQN58" s="597"/>
      <c r="KQO58" s="597"/>
      <c r="KQP58" s="597"/>
      <c r="KQQ58" s="597"/>
      <c r="KQR58" s="597"/>
      <c r="KQS58" s="597"/>
      <c r="KQT58" s="597"/>
      <c r="KQU58" s="597"/>
      <c r="KQV58" s="597"/>
      <c r="KQW58" s="597"/>
      <c r="KQX58" s="597"/>
      <c r="KQY58" s="597"/>
      <c r="KQZ58" s="597"/>
      <c r="KRA58" s="597"/>
      <c r="KRB58" s="597"/>
      <c r="KRC58" s="597"/>
      <c r="KRD58" s="597"/>
      <c r="KRE58" s="597"/>
      <c r="KRF58" s="597"/>
      <c r="KRG58" s="597"/>
      <c r="KRH58" s="597"/>
      <c r="KRI58" s="597"/>
      <c r="KRJ58" s="597"/>
      <c r="KRK58" s="597"/>
      <c r="KRL58" s="597"/>
      <c r="KRM58" s="597"/>
      <c r="KRN58" s="597"/>
      <c r="KRO58" s="597"/>
      <c r="KRP58" s="597"/>
      <c r="KRQ58" s="597"/>
      <c r="KRR58" s="597"/>
      <c r="KRS58" s="597"/>
      <c r="KRT58" s="597"/>
      <c r="KRU58" s="597"/>
      <c r="KRV58" s="597"/>
      <c r="KRW58" s="597"/>
      <c r="KRX58" s="597"/>
      <c r="KRY58" s="597"/>
      <c r="KRZ58" s="597"/>
      <c r="KSA58" s="597"/>
      <c r="KSB58" s="597"/>
      <c r="KSC58" s="597"/>
      <c r="KSD58" s="597"/>
      <c r="KSE58" s="597"/>
      <c r="KSF58" s="597"/>
      <c r="KSG58" s="597"/>
      <c r="KSH58" s="597"/>
      <c r="KSI58" s="597"/>
      <c r="KSJ58" s="597"/>
      <c r="KSK58" s="597"/>
      <c r="KSL58" s="597"/>
      <c r="KSM58" s="597"/>
      <c r="KSN58" s="597"/>
      <c r="KSO58" s="597"/>
      <c r="KSP58" s="597"/>
      <c r="KSQ58" s="597"/>
      <c r="KSR58" s="597"/>
      <c r="KSS58" s="597"/>
      <c r="KST58" s="597"/>
      <c r="KSU58" s="597"/>
      <c r="KSV58" s="597"/>
      <c r="KSW58" s="597"/>
      <c r="KSX58" s="597"/>
      <c r="KSY58" s="597"/>
      <c r="KSZ58" s="597"/>
      <c r="KTA58" s="597"/>
      <c r="KTB58" s="597"/>
      <c r="KTC58" s="597"/>
      <c r="KTD58" s="597"/>
      <c r="KTE58" s="597"/>
      <c r="KTF58" s="597"/>
      <c r="KTG58" s="597"/>
      <c r="KTH58" s="597"/>
      <c r="KTI58" s="597"/>
      <c r="KTJ58" s="597"/>
      <c r="KTK58" s="597"/>
      <c r="KTL58" s="597"/>
      <c r="KTM58" s="597"/>
      <c r="KTN58" s="597"/>
      <c r="KTO58" s="597"/>
      <c r="KTP58" s="597"/>
      <c r="KTQ58" s="597"/>
      <c r="KTR58" s="597"/>
      <c r="KTS58" s="597"/>
      <c r="KTT58" s="597"/>
      <c r="KTU58" s="597"/>
      <c r="KTV58" s="597"/>
      <c r="KTW58" s="597"/>
      <c r="KTX58" s="597"/>
      <c r="KTY58" s="597"/>
      <c r="KTZ58" s="597"/>
      <c r="KUA58" s="597"/>
      <c r="KUB58" s="597"/>
      <c r="KUC58" s="597"/>
      <c r="KUD58" s="597"/>
      <c r="KUE58" s="597"/>
      <c r="KUF58" s="597"/>
      <c r="KUG58" s="597"/>
      <c r="KUH58" s="597"/>
      <c r="KUI58" s="597"/>
      <c r="KUJ58" s="597"/>
      <c r="KUK58" s="597"/>
      <c r="KUL58" s="597"/>
      <c r="KUM58" s="597"/>
      <c r="KUN58" s="597"/>
      <c r="KUO58" s="597"/>
      <c r="KUP58" s="597"/>
      <c r="KUQ58" s="597"/>
      <c r="KUR58" s="597"/>
      <c r="KUS58" s="597"/>
      <c r="KUT58" s="597"/>
      <c r="KUU58" s="597"/>
      <c r="KUV58" s="597"/>
      <c r="KUW58" s="597"/>
      <c r="KUX58" s="597"/>
      <c r="KUY58" s="597"/>
      <c r="KUZ58" s="597"/>
      <c r="KVA58" s="597"/>
      <c r="KVB58" s="597"/>
      <c r="KVC58" s="597"/>
      <c r="KVD58" s="597"/>
      <c r="KVE58" s="597"/>
      <c r="KVF58" s="597"/>
      <c r="KVG58" s="597"/>
      <c r="KVH58" s="597"/>
      <c r="KVI58" s="597"/>
      <c r="KVJ58" s="597"/>
      <c r="KVK58" s="597"/>
      <c r="KVL58" s="597"/>
      <c r="KVM58" s="597"/>
      <c r="KVN58" s="597"/>
      <c r="KVO58" s="597"/>
      <c r="KVP58" s="597"/>
      <c r="KVQ58" s="597"/>
      <c r="KVR58" s="597"/>
      <c r="KVS58" s="597"/>
      <c r="KVT58" s="597"/>
      <c r="KVU58" s="597"/>
      <c r="KVV58" s="597"/>
      <c r="KVW58" s="597"/>
      <c r="KVX58" s="597"/>
      <c r="KVY58" s="597"/>
      <c r="KVZ58" s="597"/>
      <c r="KWA58" s="597"/>
      <c r="KWB58" s="597"/>
      <c r="KWC58" s="597"/>
      <c r="KWD58" s="597"/>
      <c r="KWE58" s="597"/>
      <c r="KWF58" s="597"/>
      <c r="KWG58" s="597"/>
      <c r="KWH58" s="597"/>
      <c r="KWI58" s="597"/>
      <c r="KWJ58" s="597"/>
      <c r="KWK58" s="597"/>
      <c r="KWL58" s="597"/>
      <c r="KWM58" s="597"/>
      <c r="KWN58" s="597"/>
      <c r="KWO58" s="597"/>
      <c r="KWP58" s="597"/>
      <c r="KWQ58" s="597"/>
      <c r="KWR58" s="597"/>
      <c r="KWS58" s="597"/>
      <c r="KWT58" s="597"/>
      <c r="KWU58" s="597"/>
      <c r="KWV58" s="597"/>
      <c r="KWW58" s="597"/>
      <c r="KWX58" s="597"/>
      <c r="KWY58" s="597"/>
      <c r="KWZ58" s="597"/>
      <c r="KXA58" s="597"/>
      <c r="KXB58" s="597"/>
      <c r="KXC58" s="597"/>
      <c r="KXD58" s="597"/>
      <c r="KXE58" s="597"/>
      <c r="KXF58" s="597"/>
      <c r="KXG58" s="597"/>
      <c r="KXH58" s="597"/>
      <c r="KXI58" s="597"/>
      <c r="KXJ58" s="597"/>
      <c r="KXK58" s="597"/>
      <c r="KXL58" s="597"/>
      <c r="KXM58" s="597"/>
      <c r="KXN58" s="597"/>
      <c r="KXO58" s="597"/>
      <c r="KXP58" s="597"/>
      <c r="KXQ58" s="597"/>
      <c r="KXR58" s="597"/>
      <c r="KXS58" s="597"/>
      <c r="KXT58" s="597"/>
      <c r="KXU58" s="597"/>
      <c r="KXV58" s="597"/>
      <c r="KXW58" s="597"/>
      <c r="KXX58" s="597"/>
      <c r="KXY58" s="597"/>
      <c r="KXZ58" s="597"/>
      <c r="KYA58" s="597"/>
      <c r="KYB58" s="597"/>
      <c r="KYC58" s="597"/>
      <c r="KYD58" s="597"/>
      <c r="KYE58" s="597"/>
      <c r="KYF58" s="597"/>
      <c r="KYG58" s="597"/>
      <c r="KYH58" s="597"/>
      <c r="KYI58" s="597"/>
      <c r="KYJ58" s="597"/>
      <c r="KYK58" s="597"/>
      <c r="KYL58" s="597"/>
      <c r="KYM58" s="597"/>
      <c r="KYN58" s="597"/>
      <c r="KYO58" s="597"/>
      <c r="KYP58" s="597"/>
      <c r="KYQ58" s="597"/>
      <c r="KYR58" s="597"/>
      <c r="KYS58" s="597"/>
      <c r="KYT58" s="597"/>
      <c r="KYU58" s="597"/>
      <c r="KYV58" s="597"/>
      <c r="KYW58" s="597"/>
      <c r="KYX58" s="597"/>
      <c r="KYY58" s="597"/>
      <c r="KYZ58" s="597"/>
      <c r="KZA58" s="597"/>
      <c r="KZB58" s="597"/>
      <c r="KZC58" s="597"/>
      <c r="KZD58" s="597"/>
      <c r="KZE58" s="597"/>
      <c r="KZF58" s="597"/>
      <c r="KZG58" s="597"/>
      <c r="KZH58" s="597"/>
      <c r="KZI58" s="597"/>
      <c r="KZJ58" s="597"/>
      <c r="KZK58" s="597"/>
      <c r="KZL58" s="597"/>
      <c r="KZM58" s="597"/>
      <c r="KZN58" s="597"/>
      <c r="KZO58" s="597"/>
      <c r="KZP58" s="597"/>
      <c r="KZQ58" s="597"/>
      <c r="KZR58" s="597"/>
      <c r="KZS58" s="597"/>
      <c r="KZT58" s="597"/>
      <c r="KZU58" s="597"/>
      <c r="KZV58" s="597"/>
      <c r="KZW58" s="597"/>
      <c r="KZX58" s="597"/>
      <c r="KZY58" s="597"/>
      <c r="KZZ58" s="597"/>
      <c r="LAA58" s="597"/>
      <c r="LAB58" s="597"/>
      <c r="LAC58" s="597"/>
      <c r="LAD58" s="597"/>
      <c r="LAE58" s="597"/>
      <c r="LAF58" s="597"/>
      <c r="LAG58" s="597"/>
      <c r="LAH58" s="597"/>
      <c r="LAI58" s="597"/>
      <c r="LAJ58" s="597"/>
      <c r="LAK58" s="597"/>
      <c r="LAL58" s="597"/>
      <c r="LAM58" s="597"/>
      <c r="LAN58" s="597"/>
      <c r="LAO58" s="597"/>
      <c r="LAP58" s="597"/>
      <c r="LAQ58" s="597"/>
      <c r="LAR58" s="597"/>
      <c r="LAS58" s="597"/>
      <c r="LAT58" s="597"/>
      <c r="LAU58" s="597"/>
      <c r="LAV58" s="597"/>
      <c r="LAW58" s="597"/>
      <c r="LAX58" s="597"/>
      <c r="LAY58" s="597"/>
      <c r="LAZ58" s="597"/>
      <c r="LBA58" s="597"/>
      <c r="LBB58" s="597"/>
      <c r="LBC58" s="597"/>
      <c r="LBD58" s="597"/>
      <c r="LBE58" s="597"/>
      <c r="LBF58" s="597"/>
      <c r="LBG58" s="597"/>
      <c r="LBH58" s="597"/>
      <c r="LBI58" s="597"/>
      <c r="LBJ58" s="597"/>
      <c r="LBK58" s="597"/>
      <c r="LBL58" s="597"/>
      <c r="LBM58" s="597"/>
      <c r="LBN58" s="597"/>
      <c r="LBO58" s="597"/>
      <c r="LBP58" s="597"/>
      <c r="LBQ58" s="597"/>
      <c r="LBR58" s="597"/>
      <c r="LBS58" s="597"/>
      <c r="LBT58" s="597"/>
      <c r="LBU58" s="597"/>
      <c r="LBV58" s="597"/>
      <c r="LBW58" s="597"/>
      <c r="LBX58" s="597"/>
      <c r="LBY58" s="597"/>
      <c r="LBZ58" s="597"/>
      <c r="LCA58" s="597"/>
      <c r="LCB58" s="597"/>
      <c r="LCC58" s="597"/>
      <c r="LCD58" s="597"/>
      <c r="LCE58" s="597"/>
      <c r="LCF58" s="597"/>
      <c r="LCG58" s="597"/>
      <c r="LCH58" s="597"/>
      <c r="LCI58" s="597"/>
      <c r="LCJ58" s="597"/>
      <c r="LCK58" s="597"/>
      <c r="LCL58" s="597"/>
      <c r="LCM58" s="597"/>
      <c r="LCN58" s="597"/>
      <c r="LCO58" s="597"/>
      <c r="LCP58" s="597"/>
      <c r="LCQ58" s="597"/>
      <c r="LCR58" s="597"/>
      <c r="LCS58" s="597"/>
      <c r="LCT58" s="597"/>
      <c r="LCU58" s="597"/>
      <c r="LCV58" s="597"/>
      <c r="LCW58" s="597"/>
      <c r="LCX58" s="597"/>
      <c r="LCY58" s="597"/>
      <c r="LCZ58" s="597"/>
      <c r="LDA58" s="597"/>
      <c r="LDB58" s="597"/>
      <c r="LDC58" s="597"/>
      <c r="LDD58" s="597"/>
      <c r="LDE58" s="597"/>
      <c r="LDF58" s="597"/>
      <c r="LDG58" s="597"/>
      <c r="LDH58" s="597"/>
      <c r="LDI58" s="597"/>
      <c r="LDJ58" s="597"/>
      <c r="LDK58" s="597"/>
      <c r="LDL58" s="597"/>
      <c r="LDM58" s="597"/>
      <c r="LDN58" s="597"/>
      <c r="LDO58" s="597"/>
      <c r="LDP58" s="597"/>
      <c r="LDQ58" s="597"/>
      <c r="LDR58" s="597"/>
      <c r="LDS58" s="597"/>
      <c r="LDT58" s="597"/>
      <c r="LDU58" s="597"/>
      <c r="LDV58" s="597"/>
      <c r="LDW58" s="597"/>
      <c r="LDX58" s="597"/>
      <c r="LDY58" s="597"/>
      <c r="LDZ58" s="597"/>
      <c r="LEA58" s="597"/>
      <c r="LEB58" s="597"/>
      <c r="LEC58" s="597"/>
      <c r="LED58" s="597"/>
      <c r="LEE58" s="597"/>
      <c r="LEF58" s="597"/>
      <c r="LEG58" s="597"/>
      <c r="LEH58" s="597"/>
      <c r="LEI58" s="597"/>
      <c r="LEJ58" s="597"/>
      <c r="LEK58" s="597"/>
      <c r="LEL58" s="597"/>
      <c r="LEM58" s="597"/>
      <c r="LEN58" s="597"/>
      <c r="LEO58" s="597"/>
      <c r="LEP58" s="597"/>
      <c r="LEQ58" s="597"/>
      <c r="LER58" s="597"/>
      <c r="LES58" s="597"/>
      <c r="LET58" s="597"/>
      <c r="LEU58" s="597"/>
      <c r="LEV58" s="597"/>
      <c r="LEW58" s="597"/>
      <c r="LEX58" s="597"/>
      <c r="LEY58" s="597"/>
      <c r="LEZ58" s="597"/>
      <c r="LFA58" s="597"/>
      <c r="LFB58" s="597"/>
      <c r="LFC58" s="597"/>
      <c r="LFD58" s="597"/>
      <c r="LFE58" s="597"/>
      <c r="LFF58" s="597"/>
      <c r="LFG58" s="597"/>
      <c r="LFH58" s="597"/>
      <c r="LFI58" s="597"/>
      <c r="LFJ58" s="597"/>
      <c r="LFK58" s="597"/>
      <c r="LFL58" s="597"/>
      <c r="LFM58" s="597"/>
      <c r="LFN58" s="597"/>
      <c r="LFO58" s="597"/>
      <c r="LFP58" s="597"/>
      <c r="LFQ58" s="597"/>
      <c r="LFR58" s="597"/>
      <c r="LFS58" s="597"/>
      <c r="LFT58" s="597"/>
      <c r="LFU58" s="597"/>
      <c r="LFV58" s="597"/>
      <c r="LFW58" s="597"/>
      <c r="LFX58" s="597"/>
      <c r="LFY58" s="597"/>
      <c r="LFZ58" s="597"/>
      <c r="LGA58" s="597"/>
      <c r="LGB58" s="597"/>
      <c r="LGC58" s="597"/>
      <c r="LGD58" s="597"/>
      <c r="LGE58" s="597"/>
      <c r="LGF58" s="597"/>
      <c r="LGG58" s="597"/>
      <c r="LGH58" s="597"/>
      <c r="LGI58" s="597"/>
      <c r="LGJ58" s="597"/>
      <c r="LGK58" s="597"/>
      <c r="LGL58" s="597"/>
      <c r="LGM58" s="597"/>
      <c r="LGN58" s="597"/>
      <c r="LGO58" s="597"/>
      <c r="LGP58" s="597"/>
      <c r="LGQ58" s="597"/>
      <c r="LGR58" s="597"/>
      <c r="LGS58" s="597"/>
      <c r="LGT58" s="597"/>
      <c r="LGU58" s="597"/>
      <c r="LGV58" s="597"/>
      <c r="LGW58" s="597"/>
      <c r="LGX58" s="597"/>
      <c r="LGY58" s="597"/>
      <c r="LGZ58" s="597"/>
      <c r="LHA58" s="597"/>
      <c r="LHB58" s="597"/>
      <c r="LHC58" s="597"/>
      <c r="LHD58" s="597"/>
      <c r="LHE58" s="597"/>
      <c r="LHF58" s="597"/>
      <c r="LHG58" s="597"/>
      <c r="LHH58" s="597"/>
      <c r="LHI58" s="597"/>
      <c r="LHJ58" s="597"/>
      <c r="LHK58" s="597"/>
      <c r="LHL58" s="597"/>
      <c r="LHM58" s="597"/>
      <c r="LHN58" s="597"/>
      <c r="LHO58" s="597"/>
      <c r="LHP58" s="597"/>
      <c r="LHQ58" s="597"/>
      <c r="LHR58" s="597"/>
      <c r="LHS58" s="597"/>
      <c r="LHT58" s="597"/>
      <c r="LHU58" s="597"/>
      <c r="LHV58" s="597"/>
      <c r="LHW58" s="597"/>
      <c r="LHX58" s="597"/>
      <c r="LHY58" s="597"/>
      <c r="LHZ58" s="597"/>
      <c r="LIA58" s="597"/>
      <c r="LIB58" s="597"/>
      <c r="LIC58" s="597"/>
      <c r="LID58" s="597"/>
      <c r="LIE58" s="597"/>
      <c r="LIF58" s="597"/>
      <c r="LIG58" s="597"/>
      <c r="LIH58" s="597"/>
      <c r="LII58" s="597"/>
      <c r="LIJ58" s="597"/>
      <c r="LIK58" s="597"/>
      <c r="LIL58" s="597"/>
      <c r="LIM58" s="597"/>
      <c r="LIN58" s="597"/>
      <c r="LIO58" s="597"/>
      <c r="LIP58" s="597"/>
      <c r="LIQ58" s="597"/>
      <c r="LIR58" s="597"/>
      <c r="LIS58" s="597"/>
      <c r="LIT58" s="597"/>
      <c r="LIU58" s="597"/>
      <c r="LIV58" s="597"/>
      <c r="LIW58" s="597"/>
      <c r="LIX58" s="597"/>
      <c r="LIY58" s="597"/>
      <c r="LIZ58" s="597"/>
      <c r="LJA58" s="597"/>
      <c r="LJB58" s="597"/>
      <c r="LJC58" s="597"/>
      <c r="LJD58" s="597"/>
      <c r="LJE58" s="597"/>
      <c r="LJF58" s="597"/>
      <c r="LJG58" s="597"/>
      <c r="LJH58" s="597"/>
      <c r="LJI58" s="597"/>
      <c r="LJJ58" s="597"/>
      <c r="LJK58" s="597"/>
      <c r="LJL58" s="597"/>
      <c r="LJM58" s="597"/>
      <c r="LJN58" s="597"/>
      <c r="LJO58" s="597"/>
      <c r="LJP58" s="597"/>
      <c r="LJQ58" s="597"/>
      <c r="LJR58" s="597"/>
      <c r="LJS58" s="597"/>
      <c r="LJT58" s="597"/>
      <c r="LJU58" s="597"/>
      <c r="LJV58" s="597"/>
      <c r="LJW58" s="597"/>
      <c r="LJX58" s="597"/>
      <c r="LJY58" s="597"/>
      <c r="LJZ58" s="597"/>
      <c r="LKA58" s="597"/>
      <c r="LKB58" s="597"/>
      <c r="LKC58" s="597"/>
      <c r="LKD58" s="597"/>
      <c r="LKE58" s="597"/>
      <c r="LKF58" s="597"/>
      <c r="LKG58" s="597"/>
      <c r="LKH58" s="597"/>
      <c r="LKI58" s="597"/>
      <c r="LKJ58" s="597"/>
      <c r="LKK58" s="597"/>
      <c r="LKL58" s="597"/>
      <c r="LKM58" s="597"/>
      <c r="LKN58" s="597"/>
      <c r="LKO58" s="597"/>
      <c r="LKP58" s="597"/>
      <c r="LKQ58" s="597"/>
      <c r="LKR58" s="597"/>
      <c r="LKS58" s="597"/>
      <c r="LKT58" s="597"/>
      <c r="LKU58" s="597"/>
      <c r="LKV58" s="597"/>
      <c r="LKW58" s="597"/>
      <c r="LKX58" s="597"/>
      <c r="LKY58" s="597"/>
      <c r="LKZ58" s="597"/>
      <c r="LLA58" s="597"/>
      <c r="LLB58" s="597"/>
      <c r="LLC58" s="597"/>
      <c r="LLD58" s="597"/>
      <c r="LLE58" s="597"/>
      <c r="LLF58" s="597"/>
      <c r="LLG58" s="597"/>
      <c r="LLH58" s="597"/>
      <c r="LLI58" s="597"/>
      <c r="LLJ58" s="597"/>
      <c r="LLK58" s="597"/>
      <c r="LLL58" s="597"/>
      <c r="LLM58" s="597"/>
      <c r="LLN58" s="597"/>
      <c r="LLO58" s="597"/>
      <c r="LLP58" s="597"/>
      <c r="LLQ58" s="597"/>
      <c r="LLR58" s="597"/>
      <c r="LLS58" s="597"/>
      <c r="LLT58" s="597"/>
      <c r="LLU58" s="597"/>
      <c r="LLV58" s="597"/>
      <c r="LLW58" s="597"/>
      <c r="LLX58" s="597"/>
      <c r="LLY58" s="597"/>
      <c r="LLZ58" s="597"/>
      <c r="LMA58" s="597"/>
      <c r="LMB58" s="597"/>
      <c r="LMC58" s="597"/>
      <c r="LMD58" s="597"/>
      <c r="LME58" s="597"/>
      <c r="LMF58" s="597"/>
      <c r="LMG58" s="597"/>
      <c r="LMH58" s="597"/>
      <c r="LMI58" s="597"/>
      <c r="LMJ58" s="597"/>
      <c r="LMK58" s="597"/>
      <c r="LML58" s="597"/>
      <c r="LMM58" s="597"/>
      <c r="LMN58" s="597"/>
      <c r="LMO58" s="597"/>
      <c r="LMP58" s="597"/>
      <c r="LMQ58" s="597"/>
      <c r="LMR58" s="597"/>
      <c r="LMS58" s="597"/>
      <c r="LMT58" s="597"/>
      <c r="LMU58" s="597"/>
      <c r="LMV58" s="597"/>
      <c r="LMW58" s="597"/>
      <c r="LMX58" s="597"/>
      <c r="LMY58" s="597"/>
      <c r="LMZ58" s="597"/>
      <c r="LNA58" s="597"/>
      <c r="LNB58" s="597"/>
      <c r="LNC58" s="597"/>
      <c r="LND58" s="597"/>
      <c r="LNE58" s="597"/>
      <c r="LNF58" s="597"/>
      <c r="LNG58" s="597"/>
      <c r="LNH58" s="597"/>
      <c r="LNI58" s="597"/>
      <c r="LNJ58" s="597"/>
      <c r="LNK58" s="597"/>
      <c r="LNL58" s="597"/>
      <c r="LNM58" s="597"/>
      <c r="LNN58" s="597"/>
      <c r="LNO58" s="597"/>
      <c r="LNP58" s="597"/>
      <c r="LNQ58" s="597"/>
      <c r="LNR58" s="597"/>
      <c r="LNS58" s="597"/>
      <c r="LNT58" s="597"/>
      <c r="LNU58" s="597"/>
      <c r="LNV58" s="597"/>
      <c r="LNW58" s="597"/>
      <c r="LNX58" s="597"/>
      <c r="LNY58" s="597"/>
      <c r="LNZ58" s="597"/>
      <c r="LOA58" s="597"/>
      <c r="LOB58" s="597"/>
      <c r="LOC58" s="597"/>
      <c r="LOD58" s="597"/>
      <c r="LOE58" s="597"/>
      <c r="LOF58" s="597"/>
      <c r="LOG58" s="597"/>
      <c r="LOH58" s="597"/>
      <c r="LOI58" s="597"/>
      <c r="LOJ58" s="597"/>
      <c r="LOK58" s="597"/>
      <c r="LOL58" s="597"/>
      <c r="LOM58" s="597"/>
      <c r="LON58" s="597"/>
      <c r="LOO58" s="597"/>
      <c r="LOP58" s="597"/>
      <c r="LOQ58" s="597"/>
      <c r="LOR58" s="597"/>
      <c r="LOS58" s="597"/>
      <c r="LOT58" s="597"/>
      <c r="LOU58" s="597"/>
      <c r="LOV58" s="597"/>
      <c r="LOW58" s="597"/>
      <c r="LOX58" s="597"/>
      <c r="LOY58" s="597"/>
      <c r="LOZ58" s="597"/>
      <c r="LPA58" s="597"/>
      <c r="LPB58" s="597"/>
      <c r="LPC58" s="597"/>
      <c r="LPD58" s="597"/>
      <c r="LPE58" s="597"/>
      <c r="LPF58" s="597"/>
      <c r="LPG58" s="597"/>
      <c r="LPH58" s="597"/>
      <c r="LPI58" s="597"/>
      <c r="LPJ58" s="597"/>
      <c r="LPK58" s="597"/>
      <c r="LPL58" s="597"/>
      <c r="LPM58" s="597"/>
      <c r="LPN58" s="597"/>
      <c r="LPO58" s="597"/>
      <c r="LPP58" s="597"/>
      <c r="LPQ58" s="597"/>
      <c r="LPR58" s="597"/>
      <c r="LPS58" s="597"/>
      <c r="LPT58" s="597"/>
      <c r="LPU58" s="597"/>
      <c r="LPV58" s="597"/>
      <c r="LPW58" s="597"/>
      <c r="LPX58" s="597"/>
      <c r="LPY58" s="597"/>
      <c r="LPZ58" s="597"/>
      <c r="LQA58" s="597"/>
      <c r="LQB58" s="597"/>
      <c r="LQC58" s="597"/>
      <c r="LQD58" s="597"/>
      <c r="LQE58" s="597"/>
      <c r="LQF58" s="597"/>
      <c r="LQG58" s="597"/>
      <c r="LQH58" s="597"/>
      <c r="LQI58" s="597"/>
      <c r="LQJ58" s="597"/>
      <c r="LQK58" s="597"/>
      <c r="LQL58" s="597"/>
      <c r="LQM58" s="597"/>
      <c r="LQN58" s="597"/>
      <c r="LQO58" s="597"/>
      <c r="LQP58" s="597"/>
      <c r="LQQ58" s="597"/>
      <c r="LQR58" s="597"/>
      <c r="LQS58" s="597"/>
      <c r="LQT58" s="597"/>
      <c r="LQU58" s="597"/>
      <c r="LQV58" s="597"/>
      <c r="LQW58" s="597"/>
      <c r="LQX58" s="597"/>
      <c r="LQY58" s="597"/>
      <c r="LQZ58" s="597"/>
      <c r="LRA58" s="597"/>
      <c r="LRB58" s="597"/>
      <c r="LRC58" s="597"/>
      <c r="LRD58" s="597"/>
      <c r="LRE58" s="597"/>
      <c r="LRF58" s="597"/>
      <c r="LRG58" s="597"/>
      <c r="LRH58" s="597"/>
      <c r="LRI58" s="597"/>
      <c r="LRJ58" s="597"/>
      <c r="LRK58" s="597"/>
      <c r="LRL58" s="597"/>
      <c r="LRM58" s="597"/>
      <c r="LRN58" s="597"/>
      <c r="LRO58" s="597"/>
      <c r="LRP58" s="597"/>
      <c r="LRQ58" s="597"/>
      <c r="LRR58" s="597"/>
      <c r="LRS58" s="597"/>
      <c r="LRT58" s="597"/>
      <c r="LRU58" s="597"/>
      <c r="LRV58" s="597"/>
      <c r="LRW58" s="597"/>
      <c r="LRX58" s="597"/>
      <c r="LRY58" s="597"/>
      <c r="LRZ58" s="597"/>
      <c r="LSA58" s="597"/>
      <c r="LSB58" s="597"/>
      <c r="LSC58" s="597"/>
      <c r="LSD58" s="597"/>
      <c r="LSE58" s="597"/>
      <c r="LSF58" s="597"/>
      <c r="LSG58" s="597"/>
      <c r="LSH58" s="597"/>
      <c r="LSI58" s="597"/>
      <c r="LSJ58" s="597"/>
      <c r="LSK58" s="597"/>
      <c r="LSL58" s="597"/>
      <c r="LSM58" s="597"/>
      <c r="LSN58" s="597"/>
      <c r="LSO58" s="597"/>
      <c r="LSP58" s="597"/>
      <c r="LSQ58" s="597"/>
      <c r="LSR58" s="597"/>
      <c r="LSS58" s="597"/>
      <c r="LST58" s="597"/>
      <c r="LSU58" s="597"/>
      <c r="LSV58" s="597"/>
      <c r="LSW58" s="597"/>
      <c r="LSX58" s="597"/>
      <c r="LSY58" s="597"/>
      <c r="LSZ58" s="597"/>
      <c r="LTA58" s="597"/>
      <c r="LTB58" s="597"/>
      <c r="LTC58" s="597"/>
      <c r="LTD58" s="597"/>
      <c r="LTE58" s="597"/>
      <c r="LTF58" s="597"/>
      <c r="LTG58" s="597"/>
      <c r="LTH58" s="597"/>
      <c r="LTI58" s="597"/>
      <c r="LTJ58" s="597"/>
      <c r="LTK58" s="597"/>
      <c r="LTL58" s="597"/>
      <c r="LTM58" s="597"/>
      <c r="LTN58" s="597"/>
      <c r="LTO58" s="597"/>
      <c r="LTP58" s="597"/>
      <c r="LTQ58" s="597"/>
      <c r="LTR58" s="597"/>
      <c r="LTS58" s="597"/>
      <c r="LTT58" s="597"/>
      <c r="LTU58" s="597"/>
      <c r="LTV58" s="597"/>
      <c r="LTW58" s="597"/>
      <c r="LTX58" s="597"/>
      <c r="LTY58" s="597"/>
      <c r="LTZ58" s="597"/>
      <c r="LUA58" s="597"/>
      <c r="LUB58" s="597"/>
      <c r="LUC58" s="597"/>
      <c r="LUD58" s="597"/>
      <c r="LUE58" s="597"/>
      <c r="LUF58" s="597"/>
      <c r="LUG58" s="597"/>
      <c r="LUH58" s="597"/>
      <c r="LUI58" s="597"/>
      <c r="LUJ58" s="597"/>
      <c r="LUK58" s="597"/>
      <c r="LUL58" s="597"/>
      <c r="LUM58" s="597"/>
      <c r="LUN58" s="597"/>
      <c r="LUO58" s="597"/>
      <c r="LUP58" s="597"/>
      <c r="LUQ58" s="597"/>
      <c r="LUR58" s="597"/>
      <c r="LUS58" s="597"/>
      <c r="LUT58" s="597"/>
      <c r="LUU58" s="597"/>
      <c r="LUV58" s="597"/>
      <c r="LUW58" s="597"/>
      <c r="LUX58" s="597"/>
      <c r="LUY58" s="597"/>
      <c r="LUZ58" s="597"/>
      <c r="LVA58" s="597"/>
      <c r="LVB58" s="597"/>
      <c r="LVC58" s="597"/>
      <c r="LVD58" s="597"/>
      <c r="LVE58" s="597"/>
      <c r="LVF58" s="597"/>
      <c r="LVG58" s="597"/>
      <c r="LVH58" s="597"/>
      <c r="LVI58" s="597"/>
      <c r="LVJ58" s="597"/>
      <c r="LVK58" s="597"/>
      <c r="LVL58" s="597"/>
      <c r="LVM58" s="597"/>
      <c r="LVN58" s="597"/>
      <c r="LVO58" s="597"/>
      <c r="LVP58" s="597"/>
      <c r="LVQ58" s="597"/>
      <c r="LVR58" s="597"/>
      <c r="LVS58" s="597"/>
      <c r="LVT58" s="597"/>
      <c r="LVU58" s="597"/>
      <c r="LVV58" s="597"/>
      <c r="LVW58" s="597"/>
      <c r="LVX58" s="597"/>
      <c r="LVY58" s="597"/>
      <c r="LVZ58" s="597"/>
      <c r="LWA58" s="597"/>
      <c r="LWB58" s="597"/>
      <c r="LWC58" s="597"/>
      <c r="LWD58" s="597"/>
      <c r="LWE58" s="597"/>
      <c r="LWF58" s="597"/>
      <c r="LWG58" s="597"/>
      <c r="LWH58" s="597"/>
      <c r="LWI58" s="597"/>
      <c r="LWJ58" s="597"/>
      <c r="LWK58" s="597"/>
      <c r="LWL58" s="597"/>
      <c r="LWM58" s="597"/>
      <c r="LWN58" s="597"/>
      <c r="LWO58" s="597"/>
      <c r="LWP58" s="597"/>
      <c r="LWQ58" s="597"/>
      <c r="LWR58" s="597"/>
      <c r="LWS58" s="597"/>
      <c r="LWT58" s="597"/>
      <c r="LWU58" s="597"/>
      <c r="LWV58" s="597"/>
      <c r="LWW58" s="597"/>
      <c r="LWX58" s="597"/>
      <c r="LWY58" s="597"/>
      <c r="LWZ58" s="597"/>
      <c r="LXA58" s="597"/>
      <c r="LXB58" s="597"/>
      <c r="LXC58" s="597"/>
      <c r="LXD58" s="597"/>
      <c r="LXE58" s="597"/>
      <c r="LXF58" s="597"/>
      <c r="LXG58" s="597"/>
      <c r="LXH58" s="597"/>
      <c r="LXI58" s="597"/>
      <c r="LXJ58" s="597"/>
      <c r="LXK58" s="597"/>
      <c r="LXL58" s="597"/>
      <c r="LXM58" s="597"/>
      <c r="LXN58" s="597"/>
      <c r="LXO58" s="597"/>
      <c r="LXP58" s="597"/>
      <c r="LXQ58" s="597"/>
      <c r="LXR58" s="597"/>
      <c r="LXS58" s="597"/>
      <c r="LXT58" s="597"/>
      <c r="LXU58" s="597"/>
      <c r="LXV58" s="597"/>
      <c r="LXW58" s="597"/>
      <c r="LXX58" s="597"/>
      <c r="LXY58" s="597"/>
      <c r="LXZ58" s="597"/>
      <c r="LYA58" s="597"/>
      <c r="LYB58" s="597"/>
      <c r="LYC58" s="597"/>
      <c r="LYD58" s="597"/>
      <c r="LYE58" s="597"/>
      <c r="LYF58" s="597"/>
      <c r="LYG58" s="597"/>
      <c r="LYH58" s="597"/>
      <c r="LYI58" s="597"/>
      <c r="LYJ58" s="597"/>
      <c r="LYK58" s="597"/>
      <c r="LYL58" s="597"/>
      <c r="LYM58" s="597"/>
      <c r="LYN58" s="597"/>
      <c r="LYO58" s="597"/>
      <c r="LYP58" s="597"/>
      <c r="LYQ58" s="597"/>
      <c r="LYR58" s="597"/>
      <c r="LYS58" s="597"/>
      <c r="LYT58" s="597"/>
      <c r="LYU58" s="597"/>
      <c r="LYV58" s="597"/>
      <c r="LYW58" s="597"/>
      <c r="LYX58" s="597"/>
      <c r="LYY58" s="597"/>
      <c r="LYZ58" s="597"/>
      <c r="LZA58" s="597"/>
      <c r="LZB58" s="597"/>
      <c r="LZC58" s="597"/>
      <c r="LZD58" s="597"/>
      <c r="LZE58" s="597"/>
      <c r="LZF58" s="597"/>
      <c r="LZG58" s="597"/>
      <c r="LZH58" s="597"/>
      <c r="LZI58" s="597"/>
      <c r="LZJ58" s="597"/>
      <c r="LZK58" s="597"/>
      <c r="LZL58" s="597"/>
      <c r="LZM58" s="597"/>
      <c r="LZN58" s="597"/>
      <c r="LZO58" s="597"/>
      <c r="LZP58" s="597"/>
      <c r="LZQ58" s="597"/>
      <c r="LZR58" s="597"/>
      <c r="LZS58" s="597"/>
      <c r="LZT58" s="597"/>
      <c r="LZU58" s="597"/>
      <c r="LZV58" s="597"/>
      <c r="LZW58" s="597"/>
      <c r="LZX58" s="597"/>
      <c r="LZY58" s="597"/>
      <c r="LZZ58" s="597"/>
      <c r="MAA58" s="597"/>
      <c r="MAB58" s="597"/>
      <c r="MAC58" s="597"/>
      <c r="MAD58" s="597"/>
      <c r="MAE58" s="597"/>
      <c r="MAF58" s="597"/>
      <c r="MAG58" s="597"/>
      <c r="MAH58" s="597"/>
      <c r="MAI58" s="597"/>
      <c r="MAJ58" s="597"/>
      <c r="MAK58" s="597"/>
      <c r="MAL58" s="597"/>
      <c r="MAM58" s="597"/>
      <c r="MAN58" s="597"/>
      <c r="MAO58" s="597"/>
      <c r="MAP58" s="597"/>
      <c r="MAQ58" s="597"/>
      <c r="MAR58" s="597"/>
      <c r="MAS58" s="597"/>
      <c r="MAT58" s="597"/>
      <c r="MAU58" s="597"/>
      <c r="MAV58" s="597"/>
      <c r="MAW58" s="597"/>
      <c r="MAX58" s="597"/>
      <c r="MAY58" s="597"/>
      <c r="MAZ58" s="597"/>
      <c r="MBA58" s="597"/>
      <c r="MBB58" s="597"/>
      <c r="MBC58" s="597"/>
      <c r="MBD58" s="597"/>
      <c r="MBE58" s="597"/>
      <c r="MBF58" s="597"/>
      <c r="MBG58" s="597"/>
      <c r="MBH58" s="597"/>
      <c r="MBI58" s="597"/>
      <c r="MBJ58" s="597"/>
      <c r="MBK58" s="597"/>
      <c r="MBL58" s="597"/>
      <c r="MBM58" s="597"/>
      <c r="MBN58" s="597"/>
      <c r="MBO58" s="597"/>
      <c r="MBP58" s="597"/>
      <c r="MBQ58" s="597"/>
      <c r="MBR58" s="597"/>
      <c r="MBS58" s="597"/>
      <c r="MBT58" s="597"/>
      <c r="MBU58" s="597"/>
      <c r="MBV58" s="597"/>
      <c r="MBW58" s="597"/>
      <c r="MBX58" s="597"/>
      <c r="MBY58" s="597"/>
      <c r="MBZ58" s="597"/>
      <c r="MCA58" s="597"/>
      <c r="MCB58" s="597"/>
      <c r="MCC58" s="597"/>
      <c r="MCD58" s="597"/>
      <c r="MCE58" s="597"/>
      <c r="MCF58" s="597"/>
      <c r="MCG58" s="597"/>
      <c r="MCH58" s="597"/>
      <c r="MCI58" s="597"/>
      <c r="MCJ58" s="597"/>
      <c r="MCK58" s="597"/>
      <c r="MCL58" s="597"/>
      <c r="MCM58" s="597"/>
      <c r="MCN58" s="597"/>
      <c r="MCO58" s="597"/>
      <c r="MCP58" s="597"/>
      <c r="MCQ58" s="597"/>
      <c r="MCR58" s="597"/>
      <c r="MCS58" s="597"/>
      <c r="MCT58" s="597"/>
      <c r="MCU58" s="597"/>
      <c r="MCV58" s="597"/>
      <c r="MCW58" s="597"/>
      <c r="MCX58" s="597"/>
      <c r="MCY58" s="597"/>
      <c r="MCZ58" s="597"/>
      <c r="MDA58" s="597"/>
      <c r="MDB58" s="597"/>
      <c r="MDC58" s="597"/>
      <c r="MDD58" s="597"/>
      <c r="MDE58" s="597"/>
      <c r="MDF58" s="597"/>
      <c r="MDG58" s="597"/>
      <c r="MDH58" s="597"/>
      <c r="MDI58" s="597"/>
      <c r="MDJ58" s="597"/>
      <c r="MDK58" s="597"/>
      <c r="MDL58" s="597"/>
      <c r="MDM58" s="597"/>
      <c r="MDN58" s="597"/>
      <c r="MDO58" s="597"/>
      <c r="MDP58" s="597"/>
      <c r="MDQ58" s="597"/>
      <c r="MDR58" s="597"/>
      <c r="MDS58" s="597"/>
      <c r="MDT58" s="597"/>
      <c r="MDU58" s="597"/>
      <c r="MDV58" s="597"/>
      <c r="MDW58" s="597"/>
      <c r="MDX58" s="597"/>
      <c r="MDY58" s="597"/>
      <c r="MDZ58" s="597"/>
      <c r="MEA58" s="597"/>
      <c r="MEB58" s="597"/>
      <c r="MEC58" s="597"/>
      <c r="MED58" s="597"/>
      <c r="MEE58" s="597"/>
      <c r="MEF58" s="597"/>
      <c r="MEG58" s="597"/>
      <c r="MEH58" s="597"/>
      <c r="MEI58" s="597"/>
      <c r="MEJ58" s="597"/>
      <c r="MEK58" s="597"/>
      <c r="MEL58" s="597"/>
      <c r="MEM58" s="597"/>
      <c r="MEN58" s="597"/>
      <c r="MEO58" s="597"/>
      <c r="MEP58" s="597"/>
      <c r="MEQ58" s="597"/>
      <c r="MER58" s="597"/>
      <c r="MES58" s="597"/>
      <c r="MET58" s="597"/>
      <c r="MEU58" s="597"/>
      <c r="MEV58" s="597"/>
      <c r="MEW58" s="597"/>
      <c r="MEX58" s="597"/>
      <c r="MEY58" s="597"/>
      <c r="MEZ58" s="597"/>
      <c r="MFA58" s="597"/>
      <c r="MFB58" s="597"/>
      <c r="MFC58" s="597"/>
      <c r="MFD58" s="597"/>
      <c r="MFE58" s="597"/>
      <c r="MFF58" s="597"/>
      <c r="MFG58" s="597"/>
      <c r="MFH58" s="597"/>
      <c r="MFI58" s="597"/>
      <c r="MFJ58" s="597"/>
      <c r="MFK58" s="597"/>
      <c r="MFL58" s="597"/>
      <c r="MFM58" s="597"/>
      <c r="MFN58" s="597"/>
      <c r="MFO58" s="597"/>
      <c r="MFP58" s="597"/>
      <c r="MFQ58" s="597"/>
      <c r="MFR58" s="597"/>
      <c r="MFS58" s="597"/>
      <c r="MFT58" s="597"/>
      <c r="MFU58" s="597"/>
      <c r="MFV58" s="597"/>
      <c r="MFW58" s="597"/>
      <c r="MFX58" s="597"/>
      <c r="MFY58" s="597"/>
      <c r="MFZ58" s="597"/>
      <c r="MGA58" s="597"/>
      <c r="MGB58" s="597"/>
      <c r="MGC58" s="597"/>
      <c r="MGD58" s="597"/>
      <c r="MGE58" s="597"/>
      <c r="MGF58" s="597"/>
      <c r="MGG58" s="597"/>
      <c r="MGH58" s="597"/>
      <c r="MGI58" s="597"/>
      <c r="MGJ58" s="597"/>
      <c r="MGK58" s="597"/>
      <c r="MGL58" s="597"/>
      <c r="MGM58" s="597"/>
      <c r="MGN58" s="597"/>
      <c r="MGO58" s="597"/>
      <c r="MGP58" s="597"/>
      <c r="MGQ58" s="597"/>
      <c r="MGR58" s="597"/>
      <c r="MGS58" s="597"/>
      <c r="MGT58" s="597"/>
      <c r="MGU58" s="597"/>
      <c r="MGV58" s="597"/>
      <c r="MGW58" s="597"/>
      <c r="MGX58" s="597"/>
      <c r="MGY58" s="597"/>
      <c r="MGZ58" s="597"/>
      <c r="MHA58" s="597"/>
      <c r="MHB58" s="597"/>
      <c r="MHC58" s="597"/>
      <c r="MHD58" s="597"/>
      <c r="MHE58" s="597"/>
      <c r="MHF58" s="597"/>
      <c r="MHG58" s="597"/>
      <c r="MHH58" s="597"/>
      <c r="MHI58" s="597"/>
      <c r="MHJ58" s="597"/>
      <c r="MHK58" s="597"/>
      <c r="MHL58" s="597"/>
      <c r="MHM58" s="597"/>
      <c r="MHN58" s="597"/>
      <c r="MHO58" s="597"/>
      <c r="MHP58" s="597"/>
      <c r="MHQ58" s="597"/>
      <c r="MHR58" s="597"/>
      <c r="MHS58" s="597"/>
      <c r="MHT58" s="597"/>
      <c r="MHU58" s="597"/>
      <c r="MHV58" s="597"/>
      <c r="MHW58" s="597"/>
      <c r="MHX58" s="597"/>
      <c r="MHY58" s="597"/>
      <c r="MHZ58" s="597"/>
      <c r="MIA58" s="597"/>
      <c r="MIB58" s="597"/>
      <c r="MIC58" s="597"/>
      <c r="MID58" s="597"/>
      <c r="MIE58" s="597"/>
      <c r="MIF58" s="597"/>
      <c r="MIG58" s="597"/>
      <c r="MIH58" s="597"/>
      <c r="MII58" s="597"/>
      <c r="MIJ58" s="597"/>
      <c r="MIK58" s="597"/>
      <c r="MIL58" s="597"/>
      <c r="MIM58" s="597"/>
      <c r="MIN58" s="597"/>
      <c r="MIO58" s="597"/>
      <c r="MIP58" s="597"/>
      <c r="MIQ58" s="597"/>
      <c r="MIR58" s="597"/>
      <c r="MIS58" s="597"/>
      <c r="MIT58" s="597"/>
      <c r="MIU58" s="597"/>
      <c r="MIV58" s="597"/>
      <c r="MIW58" s="597"/>
      <c r="MIX58" s="597"/>
      <c r="MIY58" s="597"/>
      <c r="MIZ58" s="597"/>
      <c r="MJA58" s="597"/>
      <c r="MJB58" s="597"/>
      <c r="MJC58" s="597"/>
      <c r="MJD58" s="597"/>
      <c r="MJE58" s="597"/>
      <c r="MJF58" s="597"/>
      <c r="MJG58" s="597"/>
      <c r="MJH58" s="597"/>
      <c r="MJI58" s="597"/>
      <c r="MJJ58" s="597"/>
      <c r="MJK58" s="597"/>
      <c r="MJL58" s="597"/>
      <c r="MJM58" s="597"/>
      <c r="MJN58" s="597"/>
      <c r="MJO58" s="597"/>
      <c r="MJP58" s="597"/>
      <c r="MJQ58" s="597"/>
      <c r="MJR58" s="597"/>
      <c r="MJS58" s="597"/>
      <c r="MJT58" s="597"/>
      <c r="MJU58" s="597"/>
      <c r="MJV58" s="597"/>
      <c r="MJW58" s="597"/>
      <c r="MJX58" s="597"/>
      <c r="MJY58" s="597"/>
      <c r="MJZ58" s="597"/>
      <c r="MKA58" s="597"/>
      <c r="MKB58" s="597"/>
      <c r="MKC58" s="597"/>
      <c r="MKD58" s="597"/>
      <c r="MKE58" s="597"/>
      <c r="MKF58" s="597"/>
      <c r="MKG58" s="597"/>
      <c r="MKH58" s="597"/>
      <c r="MKI58" s="597"/>
      <c r="MKJ58" s="597"/>
      <c r="MKK58" s="597"/>
      <c r="MKL58" s="597"/>
      <c r="MKM58" s="597"/>
      <c r="MKN58" s="597"/>
      <c r="MKO58" s="597"/>
      <c r="MKP58" s="597"/>
      <c r="MKQ58" s="597"/>
      <c r="MKR58" s="597"/>
      <c r="MKS58" s="597"/>
      <c r="MKT58" s="597"/>
      <c r="MKU58" s="597"/>
      <c r="MKV58" s="597"/>
      <c r="MKW58" s="597"/>
      <c r="MKX58" s="597"/>
      <c r="MKY58" s="597"/>
      <c r="MKZ58" s="597"/>
      <c r="MLA58" s="597"/>
      <c r="MLB58" s="597"/>
      <c r="MLC58" s="597"/>
      <c r="MLD58" s="597"/>
      <c r="MLE58" s="597"/>
      <c r="MLF58" s="597"/>
      <c r="MLG58" s="597"/>
      <c r="MLH58" s="597"/>
      <c r="MLI58" s="597"/>
      <c r="MLJ58" s="597"/>
      <c r="MLK58" s="597"/>
      <c r="MLL58" s="597"/>
      <c r="MLM58" s="597"/>
      <c r="MLN58" s="597"/>
      <c r="MLO58" s="597"/>
      <c r="MLP58" s="597"/>
      <c r="MLQ58" s="597"/>
      <c r="MLR58" s="597"/>
      <c r="MLS58" s="597"/>
      <c r="MLT58" s="597"/>
      <c r="MLU58" s="597"/>
      <c r="MLV58" s="597"/>
      <c r="MLW58" s="597"/>
      <c r="MLX58" s="597"/>
      <c r="MLY58" s="597"/>
      <c r="MLZ58" s="597"/>
      <c r="MMA58" s="597"/>
      <c r="MMB58" s="597"/>
      <c r="MMC58" s="597"/>
      <c r="MMD58" s="597"/>
      <c r="MME58" s="597"/>
      <c r="MMF58" s="597"/>
      <c r="MMG58" s="597"/>
      <c r="MMH58" s="597"/>
      <c r="MMI58" s="597"/>
      <c r="MMJ58" s="597"/>
      <c r="MMK58" s="597"/>
      <c r="MML58" s="597"/>
      <c r="MMM58" s="597"/>
      <c r="MMN58" s="597"/>
      <c r="MMO58" s="597"/>
      <c r="MMP58" s="597"/>
      <c r="MMQ58" s="597"/>
      <c r="MMR58" s="597"/>
      <c r="MMS58" s="597"/>
      <c r="MMT58" s="597"/>
      <c r="MMU58" s="597"/>
      <c r="MMV58" s="597"/>
      <c r="MMW58" s="597"/>
      <c r="MMX58" s="597"/>
      <c r="MMY58" s="597"/>
      <c r="MMZ58" s="597"/>
      <c r="MNA58" s="597"/>
      <c r="MNB58" s="597"/>
      <c r="MNC58" s="597"/>
      <c r="MND58" s="597"/>
      <c r="MNE58" s="597"/>
      <c r="MNF58" s="597"/>
      <c r="MNG58" s="597"/>
      <c r="MNH58" s="597"/>
      <c r="MNI58" s="597"/>
      <c r="MNJ58" s="597"/>
      <c r="MNK58" s="597"/>
      <c r="MNL58" s="597"/>
      <c r="MNM58" s="597"/>
      <c r="MNN58" s="597"/>
      <c r="MNO58" s="597"/>
      <c r="MNP58" s="597"/>
      <c r="MNQ58" s="597"/>
      <c r="MNR58" s="597"/>
      <c r="MNS58" s="597"/>
      <c r="MNT58" s="597"/>
      <c r="MNU58" s="597"/>
      <c r="MNV58" s="597"/>
      <c r="MNW58" s="597"/>
      <c r="MNX58" s="597"/>
      <c r="MNY58" s="597"/>
      <c r="MNZ58" s="597"/>
      <c r="MOA58" s="597"/>
      <c r="MOB58" s="597"/>
      <c r="MOC58" s="597"/>
      <c r="MOD58" s="597"/>
      <c r="MOE58" s="597"/>
      <c r="MOF58" s="597"/>
      <c r="MOG58" s="597"/>
      <c r="MOH58" s="597"/>
      <c r="MOI58" s="597"/>
      <c r="MOJ58" s="597"/>
      <c r="MOK58" s="597"/>
      <c r="MOL58" s="597"/>
      <c r="MOM58" s="597"/>
      <c r="MON58" s="597"/>
      <c r="MOO58" s="597"/>
      <c r="MOP58" s="597"/>
      <c r="MOQ58" s="597"/>
      <c r="MOR58" s="597"/>
      <c r="MOS58" s="597"/>
      <c r="MOT58" s="597"/>
      <c r="MOU58" s="597"/>
      <c r="MOV58" s="597"/>
      <c r="MOW58" s="597"/>
      <c r="MOX58" s="597"/>
      <c r="MOY58" s="597"/>
      <c r="MOZ58" s="597"/>
      <c r="MPA58" s="597"/>
      <c r="MPB58" s="597"/>
      <c r="MPC58" s="597"/>
      <c r="MPD58" s="597"/>
      <c r="MPE58" s="597"/>
      <c r="MPF58" s="597"/>
      <c r="MPG58" s="597"/>
      <c r="MPH58" s="597"/>
      <c r="MPI58" s="597"/>
      <c r="MPJ58" s="597"/>
      <c r="MPK58" s="597"/>
      <c r="MPL58" s="597"/>
      <c r="MPM58" s="597"/>
      <c r="MPN58" s="597"/>
      <c r="MPO58" s="597"/>
      <c r="MPP58" s="597"/>
      <c r="MPQ58" s="597"/>
      <c r="MPR58" s="597"/>
      <c r="MPS58" s="597"/>
      <c r="MPT58" s="597"/>
      <c r="MPU58" s="597"/>
      <c r="MPV58" s="597"/>
      <c r="MPW58" s="597"/>
      <c r="MPX58" s="597"/>
      <c r="MPY58" s="597"/>
      <c r="MPZ58" s="597"/>
      <c r="MQA58" s="597"/>
      <c r="MQB58" s="597"/>
      <c r="MQC58" s="597"/>
      <c r="MQD58" s="597"/>
      <c r="MQE58" s="597"/>
      <c r="MQF58" s="597"/>
      <c r="MQG58" s="597"/>
      <c r="MQH58" s="597"/>
      <c r="MQI58" s="597"/>
      <c r="MQJ58" s="597"/>
      <c r="MQK58" s="597"/>
      <c r="MQL58" s="597"/>
      <c r="MQM58" s="597"/>
      <c r="MQN58" s="597"/>
      <c r="MQO58" s="597"/>
      <c r="MQP58" s="597"/>
      <c r="MQQ58" s="597"/>
      <c r="MQR58" s="597"/>
      <c r="MQS58" s="597"/>
      <c r="MQT58" s="597"/>
      <c r="MQU58" s="597"/>
      <c r="MQV58" s="597"/>
      <c r="MQW58" s="597"/>
      <c r="MQX58" s="597"/>
      <c r="MQY58" s="597"/>
      <c r="MQZ58" s="597"/>
      <c r="MRA58" s="597"/>
      <c r="MRB58" s="597"/>
      <c r="MRC58" s="597"/>
      <c r="MRD58" s="597"/>
      <c r="MRE58" s="597"/>
      <c r="MRF58" s="597"/>
      <c r="MRG58" s="597"/>
      <c r="MRH58" s="597"/>
      <c r="MRI58" s="597"/>
      <c r="MRJ58" s="597"/>
      <c r="MRK58" s="597"/>
      <c r="MRL58" s="597"/>
      <c r="MRM58" s="597"/>
      <c r="MRN58" s="597"/>
      <c r="MRO58" s="597"/>
      <c r="MRP58" s="597"/>
      <c r="MRQ58" s="597"/>
      <c r="MRR58" s="597"/>
      <c r="MRS58" s="597"/>
      <c r="MRT58" s="597"/>
      <c r="MRU58" s="597"/>
      <c r="MRV58" s="597"/>
      <c r="MRW58" s="597"/>
      <c r="MRX58" s="597"/>
      <c r="MRY58" s="597"/>
      <c r="MRZ58" s="597"/>
      <c r="MSA58" s="597"/>
      <c r="MSB58" s="597"/>
      <c r="MSC58" s="597"/>
      <c r="MSD58" s="597"/>
      <c r="MSE58" s="597"/>
      <c r="MSF58" s="597"/>
      <c r="MSG58" s="597"/>
      <c r="MSH58" s="597"/>
      <c r="MSI58" s="597"/>
      <c r="MSJ58" s="597"/>
      <c r="MSK58" s="597"/>
      <c r="MSL58" s="597"/>
      <c r="MSM58" s="597"/>
      <c r="MSN58" s="597"/>
      <c r="MSO58" s="597"/>
      <c r="MSP58" s="597"/>
      <c r="MSQ58" s="597"/>
      <c r="MSR58" s="597"/>
      <c r="MSS58" s="597"/>
      <c r="MST58" s="597"/>
      <c r="MSU58" s="597"/>
      <c r="MSV58" s="597"/>
      <c r="MSW58" s="597"/>
      <c r="MSX58" s="597"/>
      <c r="MSY58" s="597"/>
      <c r="MSZ58" s="597"/>
      <c r="MTA58" s="597"/>
      <c r="MTB58" s="597"/>
      <c r="MTC58" s="597"/>
      <c r="MTD58" s="597"/>
      <c r="MTE58" s="597"/>
      <c r="MTF58" s="597"/>
      <c r="MTG58" s="597"/>
      <c r="MTH58" s="597"/>
      <c r="MTI58" s="597"/>
      <c r="MTJ58" s="597"/>
      <c r="MTK58" s="597"/>
      <c r="MTL58" s="597"/>
      <c r="MTM58" s="597"/>
      <c r="MTN58" s="597"/>
      <c r="MTO58" s="597"/>
      <c r="MTP58" s="597"/>
      <c r="MTQ58" s="597"/>
      <c r="MTR58" s="597"/>
      <c r="MTS58" s="597"/>
      <c r="MTT58" s="597"/>
      <c r="MTU58" s="597"/>
      <c r="MTV58" s="597"/>
      <c r="MTW58" s="597"/>
      <c r="MTX58" s="597"/>
      <c r="MTY58" s="597"/>
      <c r="MTZ58" s="597"/>
      <c r="MUA58" s="597"/>
      <c r="MUB58" s="597"/>
      <c r="MUC58" s="597"/>
      <c r="MUD58" s="597"/>
      <c r="MUE58" s="597"/>
      <c r="MUF58" s="597"/>
      <c r="MUG58" s="597"/>
      <c r="MUH58" s="597"/>
      <c r="MUI58" s="597"/>
      <c r="MUJ58" s="597"/>
      <c r="MUK58" s="597"/>
      <c r="MUL58" s="597"/>
      <c r="MUM58" s="597"/>
      <c r="MUN58" s="597"/>
      <c r="MUO58" s="597"/>
      <c r="MUP58" s="597"/>
      <c r="MUQ58" s="597"/>
      <c r="MUR58" s="597"/>
      <c r="MUS58" s="597"/>
      <c r="MUT58" s="597"/>
      <c r="MUU58" s="597"/>
      <c r="MUV58" s="597"/>
      <c r="MUW58" s="597"/>
      <c r="MUX58" s="597"/>
      <c r="MUY58" s="597"/>
      <c r="MUZ58" s="597"/>
      <c r="MVA58" s="597"/>
      <c r="MVB58" s="597"/>
      <c r="MVC58" s="597"/>
      <c r="MVD58" s="597"/>
      <c r="MVE58" s="597"/>
      <c r="MVF58" s="597"/>
      <c r="MVG58" s="597"/>
      <c r="MVH58" s="597"/>
      <c r="MVI58" s="597"/>
      <c r="MVJ58" s="597"/>
      <c r="MVK58" s="597"/>
      <c r="MVL58" s="597"/>
      <c r="MVM58" s="597"/>
      <c r="MVN58" s="597"/>
      <c r="MVO58" s="597"/>
      <c r="MVP58" s="597"/>
      <c r="MVQ58" s="597"/>
      <c r="MVR58" s="597"/>
      <c r="MVS58" s="597"/>
      <c r="MVT58" s="597"/>
      <c r="MVU58" s="597"/>
      <c r="MVV58" s="597"/>
      <c r="MVW58" s="597"/>
      <c r="MVX58" s="597"/>
      <c r="MVY58" s="597"/>
      <c r="MVZ58" s="597"/>
      <c r="MWA58" s="597"/>
      <c r="MWB58" s="597"/>
      <c r="MWC58" s="597"/>
      <c r="MWD58" s="597"/>
      <c r="MWE58" s="597"/>
      <c r="MWF58" s="597"/>
      <c r="MWG58" s="597"/>
      <c r="MWH58" s="597"/>
      <c r="MWI58" s="597"/>
      <c r="MWJ58" s="597"/>
      <c r="MWK58" s="597"/>
      <c r="MWL58" s="597"/>
      <c r="MWM58" s="597"/>
      <c r="MWN58" s="597"/>
      <c r="MWO58" s="597"/>
      <c r="MWP58" s="597"/>
      <c r="MWQ58" s="597"/>
      <c r="MWR58" s="597"/>
      <c r="MWS58" s="597"/>
      <c r="MWT58" s="597"/>
      <c r="MWU58" s="597"/>
      <c r="MWV58" s="597"/>
      <c r="MWW58" s="597"/>
      <c r="MWX58" s="597"/>
      <c r="MWY58" s="597"/>
      <c r="MWZ58" s="597"/>
      <c r="MXA58" s="597"/>
      <c r="MXB58" s="597"/>
      <c r="MXC58" s="597"/>
      <c r="MXD58" s="597"/>
      <c r="MXE58" s="597"/>
      <c r="MXF58" s="597"/>
      <c r="MXG58" s="597"/>
      <c r="MXH58" s="597"/>
      <c r="MXI58" s="597"/>
      <c r="MXJ58" s="597"/>
      <c r="MXK58" s="597"/>
      <c r="MXL58" s="597"/>
      <c r="MXM58" s="597"/>
      <c r="MXN58" s="597"/>
      <c r="MXO58" s="597"/>
      <c r="MXP58" s="597"/>
      <c r="MXQ58" s="597"/>
      <c r="MXR58" s="597"/>
      <c r="MXS58" s="597"/>
      <c r="MXT58" s="597"/>
      <c r="MXU58" s="597"/>
      <c r="MXV58" s="597"/>
      <c r="MXW58" s="597"/>
      <c r="MXX58" s="597"/>
      <c r="MXY58" s="597"/>
      <c r="MXZ58" s="597"/>
      <c r="MYA58" s="597"/>
      <c r="MYB58" s="597"/>
      <c r="MYC58" s="597"/>
      <c r="MYD58" s="597"/>
      <c r="MYE58" s="597"/>
      <c r="MYF58" s="597"/>
      <c r="MYG58" s="597"/>
      <c r="MYH58" s="597"/>
      <c r="MYI58" s="597"/>
      <c r="MYJ58" s="597"/>
      <c r="MYK58" s="597"/>
      <c r="MYL58" s="597"/>
      <c r="MYM58" s="597"/>
      <c r="MYN58" s="597"/>
      <c r="MYO58" s="597"/>
      <c r="MYP58" s="597"/>
      <c r="MYQ58" s="597"/>
      <c r="MYR58" s="597"/>
      <c r="MYS58" s="597"/>
      <c r="MYT58" s="597"/>
      <c r="MYU58" s="597"/>
      <c r="MYV58" s="597"/>
      <c r="MYW58" s="597"/>
      <c r="MYX58" s="597"/>
      <c r="MYY58" s="597"/>
      <c r="MYZ58" s="597"/>
      <c r="MZA58" s="597"/>
      <c r="MZB58" s="597"/>
      <c r="MZC58" s="597"/>
      <c r="MZD58" s="597"/>
      <c r="MZE58" s="597"/>
      <c r="MZF58" s="597"/>
      <c r="MZG58" s="597"/>
      <c r="MZH58" s="597"/>
      <c r="MZI58" s="597"/>
      <c r="MZJ58" s="597"/>
      <c r="MZK58" s="597"/>
      <c r="MZL58" s="597"/>
      <c r="MZM58" s="597"/>
      <c r="MZN58" s="597"/>
      <c r="MZO58" s="597"/>
      <c r="MZP58" s="597"/>
      <c r="MZQ58" s="597"/>
      <c r="MZR58" s="597"/>
      <c r="MZS58" s="597"/>
      <c r="MZT58" s="597"/>
      <c r="MZU58" s="597"/>
      <c r="MZV58" s="597"/>
      <c r="MZW58" s="597"/>
      <c r="MZX58" s="597"/>
      <c r="MZY58" s="597"/>
      <c r="MZZ58" s="597"/>
      <c r="NAA58" s="597"/>
      <c r="NAB58" s="597"/>
      <c r="NAC58" s="597"/>
      <c r="NAD58" s="597"/>
      <c r="NAE58" s="597"/>
      <c r="NAF58" s="597"/>
      <c r="NAG58" s="597"/>
      <c r="NAH58" s="597"/>
      <c r="NAI58" s="597"/>
      <c r="NAJ58" s="597"/>
      <c r="NAK58" s="597"/>
      <c r="NAL58" s="597"/>
      <c r="NAM58" s="597"/>
      <c r="NAN58" s="597"/>
      <c r="NAO58" s="597"/>
      <c r="NAP58" s="597"/>
      <c r="NAQ58" s="597"/>
      <c r="NAR58" s="597"/>
      <c r="NAS58" s="597"/>
      <c r="NAT58" s="597"/>
      <c r="NAU58" s="597"/>
      <c r="NAV58" s="597"/>
      <c r="NAW58" s="597"/>
      <c r="NAX58" s="597"/>
      <c r="NAY58" s="597"/>
      <c r="NAZ58" s="597"/>
      <c r="NBA58" s="597"/>
      <c r="NBB58" s="597"/>
      <c r="NBC58" s="597"/>
      <c r="NBD58" s="597"/>
      <c r="NBE58" s="597"/>
      <c r="NBF58" s="597"/>
      <c r="NBG58" s="597"/>
      <c r="NBH58" s="597"/>
      <c r="NBI58" s="597"/>
      <c r="NBJ58" s="597"/>
      <c r="NBK58" s="597"/>
      <c r="NBL58" s="597"/>
      <c r="NBM58" s="597"/>
      <c r="NBN58" s="597"/>
      <c r="NBO58" s="597"/>
      <c r="NBP58" s="597"/>
      <c r="NBQ58" s="597"/>
      <c r="NBR58" s="597"/>
      <c r="NBS58" s="597"/>
      <c r="NBT58" s="597"/>
      <c r="NBU58" s="597"/>
      <c r="NBV58" s="597"/>
      <c r="NBW58" s="597"/>
      <c r="NBX58" s="597"/>
      <c r="NBY58" s="597"/>
      <c r="NBZ58" s="597"/>
      <c r="NCA58" s="597"/>
      <c r="NCB58" s="597"/>
      <c r="NCC58" s="597"/>
      <c r="NCD58" s="597"/>
      <c r="NCE58" s="597"/>
      <c r="NCF58" s="597"/>
      <c r="NCG58" s="597"/>
      <c r="NCH58" s="597"/>
      <c r="NCI58" s="597"/>
      <c r="NCJ58" s="597"/>
      <c r="NCK58" s="597"/>
      <c r="NCL58" s="597"/>
      <c r="NCM58" s="597"/>
      <c r="NCN58" s="597"/>
      <c r="NCO58" s="597"/>
      <c r="NCP58" s="597"/>
      <c r="NCQ58" s="597"/>
      <c r="NCR58" s="597"/>
      <c r="NCS58" s="597"/>
      <c r="NCT58" s="597"/>
      <c r="NCU58" s="597"/>
      <c r="NCV58" s="597"/>
      <c r="NCW58" s="597"/>
      <c r="NCX58" s="597"/>
      <c r="NCY58" s="597"/>
      <c r="NCZ58" s="597"/>
      <c r="NDA58" s="597"/>
      <c r="NDB58" s="597"/>
      <c r="NDC58" s="597"/>
      <c r="NDD58" s="597"/>
      <c r="NDE58" s="597"/>
      <c r="NDF58" s="597"/>
      <c r="NDG58" s="597"/>
      <c r="NDH58" s="597"/>
      <c r="NDI58" s="597"/>
      <c r="NDJ58" s="597"/>
      <c r="NDK58" s="597"/>
      <c r="NDL58" s="597"/>
      <c r="NDM58" s="597"/>
      <c r="NDN58" s="597"/>
      <c r="NDO58" s="597"/>
      <c r="NDP58" s="597"/>
      <c r="NDQ58" s="597"/>
      <c r="NDR58" s="597"/>
      <c r="NDS58" s="597"/>
      <c r="NDT58" s="597"/>
      <c r="NDU58" s="597"/>
      <c r="NDV58" s="597"/>
      <c r="NDW58" s="597"/>
      <c r="NDX58" s="597"/>
      <c r="NDY58" s="597"/>
      <c r="NDZ58" s="597"/>
      <c r="NEA58" s="597"/>
      <c r="NEB58" s="597"/>
      <c r="NEC58" s="597"/>
      <c r="NED58" s="597"/>
      <c r="NEE58" s="597"/>
      <c r="NEF58" s="597"/>
      <c r="NEG58" s="597"/>
      <c r="NEH58" s="597"/>
      <c r="NEI58" s="597"/>
      <c r="NEJ58" s="597"/>
      <c r="NEK58" s="597"/>
      <c r="NEL58" s="597"/>
      <c r="NEM58" s="597"/>
      <c r="NEN58" s="597"/>
      <c r="NEO58" s="597"/>
      <c r="NEP58" s="597"/>
      <c r="NEQ58" s="597"/>
      <c r="NER58" s="597"/>
      <c r="NES58" s="597"/>
      <c r="NET58" s="597"/>
      <c r="NEU58" s="597"/>
      <c r="NEV58" s="597"/>
      <c r="NEW58" s="597"/>
      <c r="NEX58" s="597"/>
      <c r="NEY58" s="597"/>
      <c r="NEZ58" s="597"/>
      <c r="NFA58" s="597"/>
      <c r="NFB58" s="597"/>
      <c r="NFC58" s="597"/>
      <c r="NFD58" s="597"/>
      <c r="NFE58" s="597"/>
      <c r="NFF58" s="597"/>
      <c r="NFG58" s="597"/>
      <c r="NFH58" s="597"/>
      <c r="NFI58" s="597"/>
      <c r="NFJ58" s="597"/>
      <c r="NFK58" s="597"/>
      <c r="NFL58" s="597"/>
      <c r="NFM58" s="597"/>
      <c r="NFN58" s="597"/>
      <c r="NFO58" s="597"/>
      <c r="NFP58" s="597"/>
      <c r="NFQ58" s="597"/>
      <c r="NFR58" s="597"/>
      <c r="NFS58" s="597"/>
      <c r="NFT58" s="597"/>
      <c r="NFU58" s="597"/>
      <c r="NFV58" s="597"/>
      <c r="NFW58" s="597"/>
      <c r="NFX58" s="597"/>
      <c r="NFY58" s="597"/>
      <c r="NFZ58" s="597"/>
      <c r="NGA58" s="597"/>
      <c r="NGB58" s="597"/>
      <c r="NGC58" s="597"/>
      <c r="NGD58" s="597"/>
      <c r="NGE58" s="597"/>
      <c r="NGF58" s="597"/>
      <c r="NGG58" s="597"/>
      <c r="NGH58" s="597"/>
      <c r="NGI58" s="597"/>
      <c r="NGJ58" s="597"/>
      <c r="NGK58" s="597"/>
      <c r="NGL58" s="597"/>
      <c r="NGM58" s="597"/>
      <c r="NGN58" s="597"/>
      <c r="NGO58" s="597"/>
      <c r="NGP58" s="597"/>
      <c r="NGQ58" s="597"/>
      <c r="NGR58" s="597"/>
      <c r="NGS58" s="597"/>
      <c r="NGT58" s="597"/>
      <c r="NGU58" s="597"/>
      <c r="NGV58" s="597"/>
      <c r="NGW58" s="597"/>
      <c r="NGX58" s="597"/>
      <c r="NGY58" s="597"/>
      <c r="NGZ58" s="597"/>
      <c r="NHA58" s="597"/>
      <c r="NHB58" s="597"/>
      <c r="NHC58" s="597"/>
      <c r="NHD58" s="597"/>
      <c r="NHE58" s="597"/>
      <c r="NHF58" s="597"/>
      <c r="NHG58" s="597"/>
      <c r="NHH58" s="597"/>
      <c r="NHI58" s="597"/>
      <c r="NHJ58" s="597"/>
      <c r="NHK58" s="597"/>
      <c r="NHL58" s="597"/>
      <c r="NHM58" s="597"/>
      <c r="NHN58" s="597"/>
      <c r="NHO58" s="597"/>
      <c r="NHP58" s="597"/>
      <c r="NHQ58" s="597"/>
      <c r="NHR58" s="597"/>
      <c r="NHS58" s="597"/>
      <c r="NHT58" s="597"/>
      <c r="NHU58" s="597"/>
      <c r="NHV58" s="597"/>
      <c r="NHW58" s="597"/>
      <c r="NHX58" s="597"/>
      <c r="NHY58" s="597"/>
      <c r="NHZ58" s="597"/>
      <c r="NIA58" s="597"/>
      <c r="NIB58" s="597"/>
      <c r="NIC58" s="597"/>
      <c r="NID58" s="597"/>
      <c r="NIE58" s="597"/>
      <c r="NIF58" s="597"/>
      <c r="NIG58" s="597"/>
      <c r="NIH58" s="597"/>
      <c r="NII58" s="597"/>
      <c r="NIJ58" s="597"/>
      <c r="NIK58" s="597"/>
      <c r="NIL58" s="597"/>
      <c r="NIM58" s="597"/>
      <c r="NIN58" s="597"/>
      <c r="NIO58" s="597"/>
      <c r="NIP58" s="597"/>
      <c r="NIQ58" s="597"/>
      <c r="NIR58" s="597"/>
      <c r="NIS58" s="597"/>
      <c r="NIT58" s="597"/>
      <c r="NIU58" s="597"/>
      <c r="NIV58" s="597"/>
      <c r="NIW58" s="597"/>
      <c r="NIX58" s="597"/>
      <c r="NIY58" s="597"/>
      <c r="NIZ58" s="597"/>
      <c r="NJA58" s="597"/>
      <c r="NJB58" s="597"/>
      <c r="NJC58" s="597"/>
      <c r="NJD58" s="597"/>
      <c r="NJE58" s="597"/>
      <c r="NJF58" s="597"/>
      <c r="NJG58" s="597"/>
      <c r="NJH58" s="597"/>
      <c r="NJI58" s="597"/>
      <c r="NJJ58" s="597"/>
      <c r="NJK58" s="597"/>
      <c r="NJL58" s="597"/>
      <c r="NJM58" s="597"/>
      <c r="NJN58" s="597"/>
      <c r="NJO58" s="597"/>
      <c r="NJP58" s="597"/>
      <c r="NJQ58" s="597"/>
      <c r="NJR58" s="597"/>
      <c r="NJS58" s="597"/>
      <c r="NJT58" s="597"/>
      <c r="NJU58" s="597"/>
      <c r="NJV58" s="597"/>
      <c r="NJW58" s="597"/>
      <c r="NJX58" s="597"/>
      <c r="NJY58" s="597"/>
      <c r="NJZ58" s="597"/>
      <c r="NKA58" s="597"/>
      <c r="NKB58" s="597"/>
      <c r="NKC58" s="597"/>
      <c r="NKD58" s="597"/>
      <c r="NKE58" s="597"/>
      <c r="NKF58" s="597"/>
      <c r="NKG58" s="597"/>
      <c r="NKH58" s="597"/>
      <c r="NKI58" s="597"/>
      <c r="NKJ58" s="597"/>
      <c r="NKK58" s="597"/>
      <c r="NKL58" s="597"/>
      <c r="NKM58" s="597"/>
      <c r="NKN58" s="597"/>
      <c r="NKO58" s="597"/>
      <c r="NKP58" s="597"/>
      <c r="NKQ58" s="597"/>
      <c r="NKR58" s="597"/>
      <c r="NKS58" s="597"/>
      <c r="NKT58" s="597"/>
      <c r="NKU58" s="597"/>
      <c r="NKV58" s="597"/>
      <c r="NKW58" s="597"/>
      <c r="NKX58" s="597"/>
      <c r="NKY58" s="597"/>
      <c r="NKZ58" s="597"/>
      <c r="NLA58" s="597"/>
      <c r="NLB58" s="597"/>
      <c r="NLC58" s="597"/>
      <c r="NLD58" s="597"/>
      <c r="NLE58" s="597"/>
      <c r="NLF58" s="597"/>
      <c r="NLG58" s="597"/>
      <c r="NLH58" s="597"/>
      <c r="NLI58" s="597"/>
      <c r="NLJ58" s="597"/>
      <c r="NLK58" s="597"/>
      <c r="NLL58" s="597"/>
      <c r="NLM58" s="597"/>
      <c r="NLN58" s="597"/>
      <c r="NLO58" s="597"/>
      <c r="NLP58" s="597"/>
      <c r="NLQ58" s="597"/>
      <c r="NLR58" s="597"/>
      <c r="NLS58" s="597"/>
      <c r="NLT58" s="597"/>
      <c r="NLU58" s="597"/>
      <c r="NLV58" s="597"/>
      <c r="NLW58" s="597"/>
      <c r="NLX58" s="597"/>
      <c r="NLY58" s="597"/>
      <c r="NLZ58" s="597"/>
      <c r="NMA58" s="597"/>
      <c r="NMB58" s="597"/>
      <c r="NMC58" s="597"/>
      <c r="NMD58" s="597"/>
      <c r="NME58" s="597"/>
      <c r="NMF58" s="597"/>
      <c r="NMG58" s="597"/>
      <c r="NMH58" s="597"/>
      <c r="NMI58" s="597"/>
      <c r="NMJ58" s="597"/>
      <c r="NMK58" s="597"/>
      <c r="NML58" s="597"/>
      <c r="NMM58" s="597"/>
      <c r="NMN58" s="597"/>
      <c r="NMO58" s="597"/>
      <c r="NMP58" s="597"/>
      <c r="NMQ58" s="597"/>
      <c r="NMR58" s="597"/>
      <c r="NMS58" s="597"/>
      <c r="NMT58" s="597"/>
      <c r="NMU58" s="597"/>
      <c r="NMV58" s="597"/>
      <c r="NMW58" s="597"/>
      <c r="NMX58" s="597"/>
      <c r="NMY58" s="597"/>
      <c r="NMZ58" s="597"/>
      <c r="NNA58" s="597"/>
      <c r="NNB58" s="597"/>
      <c r="NNC58" s="597"/>
      <c r="NND58" s="597"/>
      <c r="NNE58" s="597"/>
      <c r="NNF58" s="597"/>
      <c r="NNG58" s="597"/>
      <c r="NNH58" s="597"/>
      <c r="NNI58" s="597"/>
      <c r="NNJ58" s="597"/>
      <c r="NNK58" s="597"/>
      <c r="NNL58" s="597"/>
      <c r="NNM58" s="597"/>
      <c r="NNN58" s="597"/>
      <c r="NNO58" s="597"/>
      <c r="NNP58" s="597"/>
      <c r="NNQ58" s="597"/>
      <c r="NNR58" s="597"/>
      <c r="NNS58" s="597"/>
      <c r="NNT58" s="597"/>
      <c r="NNU58" s="597"/>
      <c r="NNV58" s="597"/>
      <c r="NNW58" s="597"/>
      <c r="NNX58" s="597"/>
      <c r="NNY58" s="597"/>
      <c r="NNZ58" s="597"/>
      <c r="NOA58" s="597"/>
      <c r="NOB58" s="597"/>
      <c r="NOC58" s="597"/>
      <c r="NOD58" s="597"/>
      <c r="NOE58" s="597"/>
      <c r="NOF58" s="597"/>
      <c r="NOG58" s="597"/>
      <c r="NOH58" s="597"/>
      <c r="NOI58" s="597"/>
      <c r="NOJ58" s="597"/>
      <c r="NOK58" s="597"/>
      <c r="NOL58" s="597"/>
      <c r="NOM58" s="597"/>
      <c r="NON58" s="597"/>
      <c r="NOO58" s="597"/>
      <c r="NOP58" s="597"/>
      <c r="NOQ58" s="597"/>
      <c r="NOR58" s="597"/>
      <c r="NOS58" s="597"/>
      <c r="NOT58" s="597"/>
      <c r="NOU58" s="597"/>
      <c r="NOV58" s="597"/>
      <c r="NOW58" s="597"/>
      <c r="NOX58" s="597"/>
      <c r="NOY58" s="597"/>
      <c r="NOZ58" s="597"/>
      <c r="NPA58" s="597"/>
      <c r="NPB58" s="597"/>
      <c r="NPC58" s="597"/>
      <c r="NPD58" s="597"/>
      <c r="NPE58" s="597"/>
      <c r="NPF58" s="597"/>
      <c r="NPG58" s="597"/>
      <c r="NPH58" s="597"/>
      <c r="NPI58" s="597"/>
      <c r="NPJ58" s="597"/>
      <c r="NPK58" s="597"/>
      <c r="NPL58" s="597"/>
      <c r="NPM58" s="597"/>
      <c r="NPN58" s="597"/>
      <c r="NPO58" s="597"/>
      <c r="NPP58" s="597"/>
      <c r="NPQ58" s="597"/>
      <c r="NPR58" s="597"/>
      <c r="NPS58" s="597"/>
      <c r="NPT58" s="597"/>
      <c r="NPU58" s="597"/>
      <c r="NPV58" s="597"/>
      <c r="NPW58" s="597"/>
      <c r="NPX58" s="597"/>
      <c r="NPY58" s="597"/>
      <c r="NPZ58" s="597"/>
      <c r="NQA58" s="597"/>
      <c r="NQB58" s="597"/>
      <c r="NQC58" s="597"/>
      <c r="NQD58" s="597"/>
      <c r="NQE58" s="597"/>
      <c r="NQF58" s="597"/>
      <c r="NQG58" s="597"/>
      <c r="NQH58" s="597"/>
      <c r="NQI58" s="597"/>
      <c r="NQJ58" s="597"/>
      <c r="NQK58" s="597"/>
      <c r="NQL58" s="597"/>
      <c r="NQM58" s="597"/>
      <c r="NQN58" s="597"/>
      <c r="NQO58" s="597"/>
      <c r="NQP58" s="597"/>
      <c r="NQQ58" s="597"/>
      <c r="NQR58" s="597"/>
      <c r="NQS58" s="597"/>
      <c r="NQT58" s="597"/>
      <c r="NQU58" s="597"/>
      <c r="NQV58" s="597"/>
      <c r="NQW58" s="597"/>
      <c r="NQX58" s="597"/>
      <c r="NQY58" s="597"/>
      <c r="NQZ58" s="597"/>
      <c r="NRA58" s="597"/>
      <c r="NRB58" s="597"/>
      <c r="NRC58" s="597"/>
      <c r="NRD58" s="597"/>
      <c r="NRE58" s="597"/>
      <c r="NRF58" s="597"/>
      <c r="NRG58" s="597"/>
      <c r="NRH58" s="597"/>
      <c r="NRI58" s="597"/>
      <c r="NRJ58" s="597"/>
      <c r="NRK58" s="597"/>
      <c r="NRL58" s="597"/>
      <c r="NRM58" s="597"/>
      <c r="NRN58" s="597"/>
      <c r="NRO58" s="597"/>
      <c r="NRP58" s="597"/>
      <c r="NRQ58" s="597"/>
      <c r="NRR58" s="597"/>
      <c r="NRS58" s="597"/>
      <c r="NRT58" s="597"/>
      <c r="NRU58" s="597"/>
      <c r="NRV58" s="597"/>
      <c r="NRW58" s="597"/>
      <c r="NRX58" s="597"/>
      <c r="NRY58" s="597"/>
      <c r="NRZ58" s="597"/>
      <c r="NSA58" s="597"/>
      <c r="NSB58" s="597"/>
      <c r="NSC58" s="597"/>
      <c r="NSD58" s="597"/>
      <c r="NSE58" s="597"/>
      <c r="NSF58" s="597"/>
      <c r="NSG58" s="597"/>
      <c r="NSH58" s="597"/>
      <c r="NSI58" s="597"/>
      <c r="NSJ58" s="597"/>
      <c r="NSK58" s="597"/>
      <c r="NSL58" s="597"/>
      <c r="NSM58" s="597"/>
      <c r="NSN58" s="597"/>
      <c r="NSO58" s="597"/>
      <c r="NSP58" s="597"/>
      <c r="NSQ58" s="597"/>
      <c r="NSR58" s="597"/>
      <c r="NSS58" s="597"/>
      <c r="NST58" s="597"/>
      <c r="NSU58" s="597"/>
      <c r="NSV58" s="597"/>
      <c r="NSW58" s="597"/>
      <c r="NSX58" s="597"/>
      <c r="NSY58" s="597"/>
      <c r="NSZ58" s="597"/>
      <c r="NTA58" s="597"/>
      <c r="NTB58" s="597"/>
      <c r="NTC58" s="597"/>
      <c r="NTD58" s="597"/>
      <c r="NTE58" s="597"/>
      <c r="NTF58" s="597"/>
      <c r="NTG58" s="597"/>
      <c r="NTH58" s="597"/>
      <c r="NTI58" s="597"/>
      <c r="NTJ58" s="597"/>
      <c r="NTK58" s="597"/>
      <c r="NTL58" s="597"/>
      <c r="NTM58" s="597"/>
      <c r="NTN58" s="597"/>
      <c r="NTO58" s="597"/>
      <c r="NTP58" s="597"/>
      <c r="NTQ58" s="597"/>
      <c r="NTR58" s="597"/>
      <c r="NTS58" s="597"/>
      <c r="NTT58" s="597"/>
      <c r="NTU58" s="597"/>
      <c r="NTV58" s="597"/>
      <c r="NTW58" s="597"/>
      <c r="NTX58" s="597"/>
      <c r="NTY58" s="597"/>
      <c r="NTZ58" s="597"/>
      <c r="NUA58" s="597"/>
      <c r="NUB58" s="597"/>
      <c r="NUC58" s="597"/>
      <c r="NUD58" s="597"/>
      <c r="NUE58" s="597"/>
      <c r="NUF58" s="597"/>
      <c r="NUG58" s="597"/>
      <c r="NUH58" s="597"/>
      <c r="NUI58" s="597"/>
      <c r="NUJ58" s="597"/>
      <c r="NUK58" s="597"/>
      <c r="NUL58" s="597"/>
      <c r="NUM58" s="597"/>
      <c r="NUN58" s="597"/>
      <c r="NUO58" s="597"/>
      <c r="NUP58" s="597"/>
      <c r="NUQ58" s="597"/>
      <c r="NUR58" s="597"/>
      <c r="NUS58" s="597"/>
      <c r="NUT58" s="597"/>
      <c r="NUU58" s="597"/>
      <c r="NUV58" s="597"/>
      <c r="NUW58" s="597"/>
      <c r="NUX58" s="597"/>
      <c r="NUY58" s="597"/>
      <c r="NUZ58" s="597"/>
      <c r="NVA58" s="597"/>
      <c r="NVB58" s="597"/>
      <c r="NVC58" s="597"/>
      <c r="NVD58" s="597"/>
      <c r="NVE58" s="597"/>
      <c r="NVF58" s="597"/>
      <c r="NVG58" s="597"/>
      <c r="NVH58" s="597"/>
      <c r="NVI58" s="597"/>
      <c r="NVJ58" s="597"/>
      <c r="NVK58" s="597"/>
      <c r="NVL58" s="597"/>
      <c r="NVM58" s="597"/>
      <c r="NVN58" s="597"/>
      <c r="NVO58" s="597"/>
      <c r="NVP58" s="597"/>
      <c r="NVQ58" s="597"/>
      <c r="NVR58" s="597"/>
      <c r="NVS58" s="597"/>
      <c r="NVT58" s="597"/>
      <c r="NVU58" s="597"/>
      <c r="NVV58" s="597"/>
      <c r="NVW58" s="597"/>
      <c r="NVX58" s="597"/>
      <c r="NVY58" s="597"/>
      <c r="NVZ58" s="597"/>
      <c r="NWA58" s="597"/>
      <c r="NWB58" s="597"/>
      <c r="NWC58" s="597"/>
      <c r="NWD58" s="597"/>
      <c r="NWE58" s="597"/>
      <c r="NWF58" s="597"/>
      <c r="NWG58" s="597"/>
      <c r="NWH58" s="597"/>
      <c r="NWI58" s="597"/>
      <c r="NWJ58" s="597"/>
      <c r="NWK58" s="597"/>
      <c r="NWL58" s="597"/>
      <c r="NWM58" s="597"/>
      <c r="NWN58" s="597"/>
      <c r="NWO58" s="597"/>
      <c r="NWP58" s="597"/>
      <c r="NWQ58" s="597"/>
      <c r="NWR58" s="597"/>
      <c r="NWS58" s="597"/>
      <c r="NWT58" s="597"/>
      <c r="NWU58" s="597"/>
      <c r="NWV58" s="597"/>
      <c r="NWW58" s="597"/>
      <c r="NWX58" s="597"/>
      <c r="NWY58" s="597"/>
      <c r="NWZ58" s="597"/>
      <c r="NXA58" s="597"/>
      <c r="NXB58" s="597"/>
      <c r="NXC58" s="597"/>
      <c r="NXD58" s="597"/>
      <c r="NXE58" s="597"/>
      <c r="NXF58" s="597"/>
      <c r="NXG58" s="597"/>
      <c r="NXH58" s="597"/>
      <c r="NXI58" s="597"/>
      <c r="NXJ58" s="597"/>
      <c r="NXK58" s="597"/>
      <c r="NXL58" s="597"/>
      <c r="NXM58" s="597"/>
      <c r="NXN58" s="597"/>
      <c r="NXO58" s="597"/>
      <c r="NXP58" s="597"/>
      <c r="NXQ58" s="597"/>
      <c r="NXR58" s="597"/>
      <c r="NXS58" s="597"/>
      <c r="NXT58" s="597"/>
      <c r="NXU58" s="597"/>
      <c r="NXV58" s="597"/>
      <c r="NXW58" s="597"/>
      <c r="NXX58" s="597"/>
      <c r="NXY58" s="597"/>
      <c r="NXZ58" s="597"/>
      <c r="NYA58" s="597"/>
      <c r="NYB58" s="597"/>
      <c r="NYC58" s="597"/>
      <c r="NYD58" s="597"/>
      <c r="NYE58" s="597"/>
      <c r="NYF58" s="597"/>
      <c r="NYG58" s="597"/>
      <c r="NYH58" s="597"/>
      <c r="NYI58" s="597"/>
      <c r="NYJ58" s="597"/>
      <c r="NYK58" s="597"/>
      <c r="NYL58" s="597"/>
      <c r="NYM58" s="597"/>
      <c r="NYN58" s="597"/>
      <c r="NYO58" s="597"/>
      <c r="NYP58" s="597"/>
      <c r="NYQ58" s="597"/>
      <c r="NYR58" s="597"/>
      <c r="NYS58" s="597"/>
      <c r="NYT58" s="597"/>
      <c r="NYU58" s="597"/>
      <c r="NYV58" s="597"/>
      <c r="NYW58" s="597"/>
      <c r="NYX58" s="597"/>
      <c r="NYY58" s="597"/>
      <c r="NYZ58" s="597"/>
      <c r="NZA58" s="597"/>
      <c r="NZB58" s="597"/>
      <c r="NZC58" s="597"/>
      <c r="NZD58" s="597"/>
      <c r="NZE58" s="597"/>
      <c r="NZF58" s="597"/>
      <c r="NZG58" s="597"/>
      <c r="NZH58" s="597"/>
      <c r="NZI58" s="597"/>
      <c r="NZJ58" s="597"/>
      <c r="NZK58" s="597"/>
      <c r="NZL58" s="597"/>
      <c r="NZM58" s="597"/>
      <c r="NZN58" s="597"/>
      <c r="NZO58" s="597"/>
      <c r="NZP58" s="597"/>
      <c r="NZQ58" s="597"/>
      <c r="NZR58" s="597"/>
      <c r="NZS58" s="597"/>
      <c r="NZT58" s="597"/>
      <c r="NZU58" s="597"/>
      <c r="NZV58" s="597"/>
      <c r="NZW58" s="597"/>
      <c r="NZX58" s="597"/>
      <c r="NZY58" s="597"/>
      <c r="NZZ58" s="597"/>
      <c r="OAA58" s="597"/>
      <c r="OAB58" s="597"/>
      <c r="OAC58" s="597"/>
      <c r="OAD58" s="597"/>
      <c r="OAE58" s="597"/>
      <c r="OAF58" s="597"/>
      <c r="OAG58" s="597"/>
      <c r="OAH58" s="597"/>
      <c r="OAI58" s="597"/>
      <c r="OAJ58" s="597"/>
      <c r="OAK58" s="597"/>
      <c r="OAL58" s="597"/>
      <c r="OAM58" s="597"/>
      <c r="OAN58" s="597"/>
      <c r="OAO58" s="597"/>
      <c r="OAP58" s="597"/>
      <c r="OAQ58" s="597"/>
      <c r="OAR58" s="597"/>
      <c r="OAS58" s="597"/>
      <c r="OAT58" s="597"/>
      <c r="OAU58" s="597"/>
      <c r="OAV58" s="597"/>
      <c r="OAW58" s="597"/>
      <c r="OAX58" s="597"/>
      <c r="OAY58" s="597"/>
      <c r="OAZ58" s="597"/>
      <c r="OBA58" s="597"/>
      <c r="OBB58" s="597"/>
      <c r="OBC58" s="597"/>
      <c r="OBD58" s="597"/>
      <c r="OBE58" s="597"/>
      <c r="OBF58" s="597"/>
      <c r="OBG58" s="597"/>
      <c r="OBH58" s="597"/>
      <c r="OBI58" s="597"/>
      <c r="OBJ58" s="597"/>
      <c r="OBK58" s="597"/>
      <c r="OBL58" s="597"/>
      <c r="OBM58" s="597"/>
      <c r="OBN58" s="597"/>
      <c r="OBO58" s="597"/>
      <c r="OBP58" s="597"/>
      <c r="OBQ58" s="597"/>
      <c r="OBR58" s="597"/>
      <c r="OBS58" s="597"/>
      <c r="OBT58" s="597"/>
      <c r="OBU58" s="597"/>
      <c r="OBV58" s="597"/>
      <c r="OBW58" s="597"/>
      <c r="OBX58" s="597"/>
      <c r="OBY58" s="597"/>
      <c r="OBZ58" s="597"/>
      <c r="OCA58" s="597"/>
      <c r="OCB58" s="597"/>
      <c r="OCC58" s="597"/>
      <c r="OCD58" s="597"/>
      <c r="OCE58" s="597"/>
      <c r="OCF58" s="597"/>
      <c r="OCG58" s="597"/>
      <c r="OCH58" s="597"/>
      <c r="OCI58" s="597"/>
      <c r="OCJ58" s="597"/>
      <c r="OCK58" s="597"/>
      <c r="OCL58" s="597"/>
      <c r="OCM58" s="597"/>
      <c r="OCN58" s="597"/>
      <c r="OCO58" s="597"/>
      <c r="OCP58" s="597"/>
      <c r="OCQ58" s="597"/>
      <c r="OCR58" s="597"/>
      <c r="OCS58" s="597"/>
      <c r="OCT58" s="597"/>
      <c r="OCU58" s="597"/>
      <c r="OCV58" s="597"/>
      <c r="OCW58" s="597"/>
      <c r="OCX58" s="597"/>
      <c r="OCY58" s="597"/>
      <c r="OCZ58" s="597"/>
      <c r="ODA58" s="597"/>
      <c r="ODB58" s="597"/>
      <c r="ODC58" s="597"/>
      <c r="ODD58" s="597"/>
      <c r="ODE58" s="597"/>
      <c r="ODF58" s="597"/>
      <c r="ODG58" s="597"/>
      <c r="ODH58" s="597"/>
      <c r="ODI58" s="597"/>
      <c r="ODJ58" s="597"/>
      <c r="ODK58" s="597"/>
      <c r="ODL58" s="597"/>
      <c r="ODM58" s="597"/>
      <c r="ODN58" s="597"/>
      <c r="ODO58" s="597"/>
      <c r="ODP58" s="597"/>
      <c r="ODQ58" s="597"/>
      <c r="ODR58" s="597"/>
      <c r="ODS58" s="597"/>
      <c r="ODT58" s="597"/>
      <c r="ODU58" s="597"/>
      <c r="ODV58" s="597"/>
      <c r="ODW58" s="597"/>
      <c r="ODX58" s="597"/>
      <c r="ODY58" s="597"/>
      <c r="ODZ58" s="597"/>
      <c r="OEA58" s="597"/>
      <c r="OEB58" s="597"/>
      <c r="OEC58" s="597"/>
      <c r="OED58" s="597"/>
      <c r="OEE58" s="597"/>
      <c r="OEF58" s="597"/>
      <c r="OEG58" s="597"/>
      <c r="OEH58" s="597"/>
      <c r="OEI58" s="597"/>
      <c r="OEJ58" s="597"/>
      <c r="OEK58" s="597"/>
      <c r="OEL58" s="597"/>
      <c r="OEM58" s="597"/>
      <c r="OEN58" s="597"/>
      <c r="OEO58" s="597"/>
      <c r="OEP58" s="597"/>
      <c r="OEQ58" s="597"/>
      <c r="OER58" s="597"/>
      <c r="OES58" s="597"/>
      <c r="OET58" s="597"/>
      <c r="OEU58" s="597"/>
      <c r="OEV58" s="597"/>
      <c r="OEW58" s="597"/>
      <c r="OEX58" s="597"/>
      <c r="OEY58" s="597"/>
      <c r="OEZ58" s="597"/>
      <c r="OFA58" s="597"/>
      <c r="OFB58" s="597"/>
      <c r="OFC58" s="597"/>
      <c r="OFD58" s="597"/>
      <c r="OFE58" s="597"/>
      <c r="OFF58" s="597"/>
      <c r="OFG58" s="597"/>
      <c r="OFH58" s="597"/>
      <c r="OFI58" s="597"/>
      <c r="OFJ58" s="597"/>
      <c r="OFK58" s="597"/>
      <c r="OFL58" s="597"/>
      <c r="OFM58" s="597"/>
      <c r="OFN58" s="597"/>
      <c r="OFO58" s="597"/>
      <c r="OFP58" s="597"/>
      <c r="OFQ58" s="597"/>
      <c r="OFR58" s="597"/>
      <c r="OFS58" s="597"/>
      <c r="OFT58" s="597"/>
      <c r="OFU58" s="597"/>
      <c r="OFV58" s="597"/>
      <c r="OFW58" s="597"/>
      <c r="OFX58" s="597"/>
      <c r="OFY58" s="597"/>
      <c r="OFZ58" s="597"/>
      <c r="OGA58" s="597"/>
      <c r="OGB58" s="597"/>
      <c r="OGC58" s="597"/>
      <c r="OGD58" s="597"/>
      <c r="OGE58" s="597"/>
      <c r="OGF58" s="597"/>
      <c r="OGG58" s="597"/>
      <c r="OGH58" s="597"/>
      <c r="OGI58" s="597"/>
      <c r="OGJ58" s="597"/>
      <c r="OGK58" s="597"/>
      <c r="OGL58" s="597"/>
      <c r="OGM58" s="597"/>
      <c r="OGN58" s="597"/>
      <c r="OGO58" s="597"/>
      <c r="OGP58" s="597"/>
      <c r="OGQ58" s="597"/>
      <c r="OGR58" s="597"/>
      <c r="OGS58" s="597"/>
      <c r="OGT58" s="597"/>
      <c r="OGU58" s="597"/>
      <c r="OGV58" s="597"/>
      <c r="OGW58" s="597"/>
      <c r="OGX58" s="597"/>
      <c r="OGY58" s="597"/>
      <c r="OGZ58" s="597"/>
      <c r="OHA58" s="597"/>
      <c r="OHB58" s="597"/>
      <c r="OHC58" s="597"/>
      <c r="OHD58" s="597"/>
      <c r="OHE58" s="597"/>
      <c r="OHF58" s="597"/>
      <c r="OHG58" s="597"/>
      <c r="OHH58" s="597"/>
      <c r="OHI58" s="597"/>
      <c r="OHJ58" s="597"/>
      <c r="OHK58" s="597"/>
      <c r="OHL58" s="597"/>
      <c r="OHM58" s="597"/>
      <c r="OHN58" s="597"/>
      <c r="OHO58" s="597"/>
      <c r="OHP58" s="597"/>
      <c r="OHQ58" s="597"/>
      <c r="OHR58" s="597"/>
      <c r="OHS58" s="597"/>
      <c r="OHT58" s="597"/>
      <c r="OHU58" s="597"/>
      <c r="OHV58" s="597"/>
      <c r="OHW58" s="597"/>
      <c r="OHX58" s="597"/>
      <c r="OHY58" s="597"/>
      <c r="OHZ58" s="597"/>
      <c r="OIA58" s="597"/>
      <c r="OIB58" s="597"/>
      <c r="OIC58" s="597"/>
      <c r="OID58" s="597"/>
      <c r="OIE58" s="597"/>
      <c r="OIF58" s="597"/>
      <c r="OIG58" s="597"/>
      <c r="OIH58" s="597"/>
      <c r="OII58" s="597"/>
      <c r="OIJ58" s="597"/>
      <c r="OIK58" s="597"/>
      <c r="OIL58" s="597"/>
      <c r="OIM58" s="597"/>
      <c r="OIN58" s="597"/>
      <c r="OIO58" s="597"/>
      <c r="OIP58" s="597"/>
      <c r="OIQ58" s="597"/>
      <c r="OIR58" s="597"/>
      <c r="OIS58" s="597"/>
      <c r="OIT58" s="597"/>
      <c r="OIU58" s="597"/>
      <c r="OIV58" s="597"/>
      <c r="OIW58" s="597"/>
      <c r="OIX58" s="597"/>
      <c r="OIY58" s="597"/>
      <c r="OIZ58" s="597"/>
      <c r="OJA58" s="597"/>
      <c r="OJB58" s="597"/>
      <c r="OJC58" s="597"/>
      <c r="OJD58" s="597"/>
      <c r="OJE58" s="597"/>
      <c r="OJF58" s="597"/>
      <c r="OJG58" s="597"/>
      <c r="OJH58" s="597"/>
      <c r="OJI58" s="597"/>
      <c r="OJJ58" s="597"/>
      <c r="OJK58" s="597"/>
      <c r="OJL58" s="597"/>
      <c r="OJM58" s="597"/>
      <c r="OJN58" s="597"/>
      <c r="OJO58" s="597"/>
      <c r="OJP58" s="597"/>
      <c r="OJQ58" s="597"/>
      <c r="OJR58" s="597"/>
      <c r="OJS58" s="597"/>
      <c r="OJT58" s="597"/>
      <c r="OJU58" s="597"/>
      <c r="OJV58" s="597"/>
      <c r="OJW58" s="597"/>
      <c r="OJX58" s="597"/>
      <c r="OJY58" s="597"/>
      <c r="OJZ58" s="597"/>
      <c r="OKA58" s="597"/>
      <c r="OKB58" s="597"/>
      <c r="OKC58" s="597"/>
      <c r="OKD58" s="597"/>
      <c r="OKE58" s="597"/>
      <c r="OKF58" s="597"/>
      <c r="OKG58" s="597"/>
      <c r="OKH58" s="597"/>
      <c r="OKI58" s="597"/>
      <c r="OKJ58" s="597"/>
      <c r="OKK58" s="597"/>
      <c r="OKL58" s="597"/>
      <c r="OKM58" s="597"/>
      <c r="OKN58" s="597"/>
      <c r="OKO58" s="597"/>
      <c r="OKP58" s="597"/>
      <c r="OKQ58" s="597"/>
      <c r="OKR58" s="597"/>
      <c r="OKS58" s="597"/>
      <c r="OKT58" s="597"/>
      <c r="OKU58" s="597"/>
      <c r="OKV58" s="597"/>
      <c r="OKW58" s="597"/>
      <c r="OKX58" s="597"/>
      <c r="OKY58" s="597"/>
      <c r="OKZ58" s="597"/>
      <c r="OLA58" s="597"/>
      <c r="OLB58" s="597"/>
      <c r="OLC58" s="597"/>
      <c r="OLD58" s="597"/>
      <c r="OLE58" s="597"/>
      <c r="OLF58" s="597"/>
      <c r="OLG58" s="597"/>
      <c r="OLH58" s="597"/>
      <c r="OLI58" s="597"/>
      <c r="OLJ58" s="597"/>
      <c r="OLK58" s="597"/>
      <c r="OLL58" s="597"/>
      <c r="OLM58" s="597"/>
      <c r="OLN58" s="597"/>
      <c r="OLO58" s="597"/>
      <c r="OLP58" s="597"/>
      <c r="OLQ58" s="597"/>
      <c r="OLR58" s="597"/>
      <c r="OLS58" s="597"/>
      <c r="OLT58" s="597"/>
      <c r="OLU58" s="597"/>
      <c r="OLV58" s="597"/>
      <c r="OLW58" s="597"/>
      <c r="OLX58" s="597"/>
      <c r="OLY58" s="597"/>
      <c r="OLZ58" s="597"/>
      <c r="OMA58" s="597"/>
      <c r="OMB58" s="597"/>
      <c r="OMC58" s="597"/>
      <c r="OMD58" s="597"/>
      <c r="OME58" s="597"/>
      <c r="OMF58" s="597"/>
      <c r="OMG58" s="597"/>
      <c r="OMH58" s="597"/>
      <c r="OMI58" s="597"/>
      <c r="OMJ58" s="597"/>
      <c r="OMK58" s="597"/>
      <c r="OML58" s="597"/>
      <c r="OMM58" s="597"/>
      <c r="OMN58" s="597"/>
      <c r="OMO58" s="597"/>
      <c r="OMP58" s="597"/>
      <c r="OMQ58" s="597"/>
      <c r="OMR58" s="597"/>
      <c r="OMS58" s="597"/>
      <c r="OMT58" s="597"/>
      <c r="OMU58" s="597"/>
      <c r="OMV58" s="597"/>
      <c r="OMW58" s="597"/>
      <c r="OMX58" s="597"/>
      <c r="OMY58" s="597"/>
      <c r="OMZ58" s="597"/>
      <c r="ONA58" s="597"/>
      <c r="ONB58" s="597"/>
      <c r="ONC58" s="597"/>
      <c r="OND58" s="597"/>
      <c r="ONE58" s="597"/>
      <c r="ONF58" s="597"/>
      <c r="ONG58" s="597"/>
      <c r="ONH58" s="597"/>
      <c r="ONI58" s="597"/>
      <c r="ONJ58" s="597"/>
      <c r="ONK58" s="597"/>
      <c r="ONL58" s="597"/>
      <c r="ONM58" s="597"/>
      <c r="ONN58" s="597"/>
      <c r="ONO58" s="597"/>
      <c r="ONP58" s="597"/>
      <c r="ONQ58" s="597"/>
      <c r="ONR58" s="597"/>
      <c r="ONS58" s="597"/>
      <c r="ONT58" s="597"/>
      <c r="ONU58" s="597"/>
      <c r="ONV58" s="597"/>
      <c r="ONW58" s="597"/>
      <c r="ONX58" s="597"/>
      <c r="ONY58" s="597"/>
      <c r="ONZ58" s="597"/>
      <c r="OOA58" s="597"/>
      <c r="OOB58" s="597"/>
      <c r="OOC58" s="597"/>
      <c r="OOD58" s="597"/>
      <c r="OOE58" s="597"/>
      <c r="OOF58" s="597"/>
      <c r="OOG58" s="597"/>
      <c r="OOH58" s="597"/>
      <c r="OOI58" s="597"/>
      <c r="OOJ58" s="597"/>
      <c r="OOK58" s="597"/>
      <c r="OOL58" s="597"/>
      <c r="OOM58" s="597"/>
      <c r="OON58" s="597"/>
      <c r="OOO58" s="597"/>
      <c r="OOP58" s="597"/>
      <c r="OOQ58" s="597"/>
      <c r="OOR58" s="597"/>
      <c r="OOS58" s="597"/>
      <c r="OOT58" s="597"/>
      <c r="OOU58" s="597"/>
      <c r="OOV58" s="597"/>
      <c r="OOW58" s="597"/>
      <c r="OOX58" s="597"/>
      <c r="OOY58" s="597"/>
      <c r="OOZ58" s="597"/>
      <c r="OPA58" s="597"/>
      <c r="OPB58" s="597"/>
      <c r="OPC58" s="597"/>
      <c r="OPD58" s="597"/>
      <c r="OPE58" s="597"/>
      <c r="OPF58" s="597"/>
      <c r="OPG58" s="597"/>
      <c r="OPH58" s="597"/>
      <c r="OPI58" s="597"/>
      <c r="OPJ58" s="597"/>
      <c r="OPK58" s="597"/>
      <c r="OPL58" s="597"/>
      <c r="OPM58" s="597"/>
      <c r="OPN58" s="597"/>
      <c r="OPO58" s="597"/>
      <c r="OPP58" s="597"/>
      <c r="OPQ58" s="597"/>
      <c r="OPR58" s="597"/>
      <c r="OPS58" s="597"/>
      <c r="OPT58" s="597"/>
      <c r="OPU58" s="597"/>
      <c r="OPV58" s="597"/>
      <c r="OPW58" s="597"/>
      <c r="OPX58" s="597"/>
      <c r="OPY58" s="597"/>
      <c r="OPZ58" s="597"/>
      <c r="OQA58" s="597"/>
      <c r="OQB58" s="597"/>
      <c r="OQC58" s="597"/>
      <c r="OQD58" s="597"/>
      <c r="OQE58" s="597"/>
      <c r="OQF58" s="597"/>
      <c r="OQG58" s="597"/>
      <c r="OQH58" s="597"/>
      <c r="OQI58" s="597"/>
      <c r="OQJ58" s="597"/>
      <c r="OQK58" s="597"/>
      <c r="OQL58" s="597"/>
      <c r="OQM58" s="597"/>
      <c r="OQN58" s="597"/>
      <c r="OQO58" s="597"/>
      <c r="OQP58" s="597"/>
      <c r="OQQ58" s="597"/>
      <c r="OQR58" s="597"/>
      <c r="OQS58" s="597"/>
      <c r="OQT58" s="597"/>
      <c r="OQU58" s="597"/>
      <c r="OQV58" s="597"/>
      <c r="OQW58" s="597"/>
      <c r="OQX58" s="597"/>
      <c r="OQY58" s="597"/>
      <c r="OQZ58" s="597"/>
      <c r="ORA58" s="597"/>
      <c r="ORB58" s="597"/>
      <c r="ORC58" s="597"/>
      <c r="ORD58" s="597"/>
      <c r="ORE58" s="597"/>
      <c r="ORF58" s="597"/>
      <c r="ORG58" s="597"/>
      <c r="ORH58" s="597"/>
      <c r="ORI58" s="597"/>
      <c r="ORJ58" s="597"/>
      <c r="ORK58" s="597"/>
      <c r="ORL58" s="597"/>
      <c r="ORM58" s="597"/>
      <c r="ORN58" s="597"/>
      <c r="ORO58" s="597"/>
      <c r="ORP58" s="597"/>
      <c r="ORQ58" s="597"/>
      <c r="ORR58" s="597"/>
      <c r="ORS58" s="597"/>
      <c r="ORT58" s="597"/>
      <c r="ORU58" s="597"/>
      <c r="ORV58" s="597"/>
      <c r="ORW58" s="597"/>
      <c r="ORX58" s="597"/>
      <c r="ORY58" s="597"/>
      <c r="ORZ58" s="597"/>
      <c r="OSA58" s="597"/>
      <c r="OSB58" s="597"/>
      <c r="OSC58" s="597"/>
      <c r="OSD58" s="597"/>
      <c r="OSE58" s="597"/>
      <c r="OSF58" s="597"/>
      <c r="OSG58" s="597"/>
      <c r="OSH58" s="597"/>
      <c r="OSI58" s="597"/>
      <c r="OSJ58" s="597"/>
      <c r="OSK58" s="597"/>
      <c r="OSL58" s="597"/>
      <c r="OSM58" s="597"/>
      <c r="OSN58" s="597"/>
      <c r="OSO58" s="597"/>
      <c r="OSP58" s="597"/>
      <c r="OSQ58" s="597"/>
      <c r="OSR58" s="597"/>
      <c r="OSS58" s="597"/>
      <c r="OST58" s="597"/>
      <c r="OSU58" s="597"/>
      <c r="OSV58" s="597"/>
      <c r="OSW58" s="597"/>
      <c r="OSX58" s="597"/>
      <c r="OSY58" s="597"/>
      <c r="OSZ58" s="597"/>
      <c r="OTA58" s="597"/>
      <c r="OTB58" s="597"/>
      <c r="OTC58" s="597"/>
      <c r="OTD58" s="597"/>
      <c r="OTE58" s="597"/>
      <c r="OTF58" s="597"/>
      <c r="OTG58" s="597"/>
      <c r="OTH58" s="597"/>
      <c r="OTI58" s="597"/>
      <c r="OTJ58" s="597"/>
      <c r="OTK58" s="597"/>
      <c r="OTL58" s="597"/>
      <c r="OTM58" s="597"/>
      <c r="OTN58" s="597"/>
      <c r="OTO58" s="597"/>
      <c r="OTP58" s="597"/>
      <c r="OTQ58" s="597"/>
      <c r="OTR58" s="597"/>
      <c r="OTS58" s="597"/>
      <c r="OTT58" s="597"/>
      <c r="OTU58" s="597"/>
      <c r="OTV58" s="597"/>
      <c r="OTW58" s="597"/>
      <c r="OTX58" s="597"/>
      <c r="OTY58" s="597"/>
      <c r="OTZ58" s="597"/>
      <c r="OUA58" s="597"/>
      <c r="OUB58" s="597"/>
      <c r="OUC58" s="597"/>
      <c r="OUD58" s="597"/>
      <c r="OUE58" s="597"/>
      <c r="OUF58" s="597"/>
      <c r="OUG58" s="597"/>
      <c r="OUH58" s="597"/>
      <c r="OUI58" s="597"/>
      <c r="OUJ58" s="597"/>
      <c r="OUK58" s="597"/>
      <c r="OUL58" s="597"/>
      <c r="OUM58" s="597"/>
      <c r="OUN58" s="597"/>
      <c r="OUO58" s="597"/>
      <c r="OUP58" s="597"/>
      <c r="OUQ58" s="597"/>
      <c r="OUR58" s="597"/>
      <c r="OUS58" s="597"/>
      <c r="OUT58" s="597"/>
      <c r="OUU58" s="597"/>
      <c r="OUV58" s="597"/>
      <c r="OUW58" s="597"/>
      <c r="OUX58" s="597"/>
      <c r="OUY58" s="597"/>
      <c r="OUZ58" s="597"/>
      <c r="OVA58" s="597"/>
      <c r="OVB58" s="597"/>
      <c r="OVC58" s="597"/>
      <c r="OVD58" s="597"/>
      <c r="OVE58" s="597"/>
      <c r="OVF58" s="597"/>
      <c r="OVG58" s="597"/>
      <c r="OVH58" s="597"/>
      <c r="OVI58" s="597"/>
      <c r="OVJ58" s="597"/>
      <c r="OVK58" s="597"/>
      <c r="OVL58" s="597"/>
      <c r="OVM58" s="597"/>
      <c r="OVN58" s="597"/>
      <c r="OVO58" s="597"/>
      <c r="OVP58" s="597"/>
      <c r="OVQ58" s="597"/>
      <c r="OVR58" s="597"/>
      <c r="OVS58" s="597"/>
      <c r="OVT58" s="597"/>
      <c r="OVU58" s="597"/>
      <c r="OVV58" s="597"/>
      <c r="OVW58" s="597"/>
      <c r="OVX58" s="597"/>
      <c r="OVY58" s="597"/>
      <c r="OVZ58" s="597"/>
      <c r="OWA58" s="597"/>
      <c r="OWB58" s="597"/>
      <c r="OWC58" s="597"/>
      <c r="OWD58" s="597"/>
      <c r="OWE58" s="597"/>
      <c r="OWF58" s="597"/>
      <c r="OWG58" s="597"/>
      <c r="OWH58" s="597"/>
      <c r="OWI58" s="597"/>
      <c r="OWJ58" s="597"/>
      <c r="OWK58" s="597"/>
      <c r="OWL58" s="597"/>
      <c r="OWM58" s="597"/>
      <c r="OWN58" s="597"/>
      <c r="OWO58" s="597"/>
      <c r="OWP58" s="597"/>
      <c r="OWQ58" s="597"/>
      <c r="OWR58" s="597"/>
      <c r="OWS58" s="597"/>
      <c r="OWT58" s="597"/>
      <c r="OWU58" s="597"/>
      <c r="OWV58" s="597"/>
      <c r="OWW58" s="597"/>
      <c r="OWX58" s="597"/>
      <c r="OWY58" s="597"/>
      <c r="OWZ58" s="597"/>
      <c r="OXA58" s="597"/>
      <c r="OXB58" s="597"/>
      <c r="OXC58" s="597"/>
      <c r="OXD58" s="597"/>
      <c r="OXE58" s="597"/>
      <c r="OXF58" s="597"/>
      <c r="OXG58" s="597"/>
      <c r="OXH58" s="597"/>
      <c r="OXI58" s="597"/>
      <c r="OXJ58" s="597"/>
      <c r="OXK58" s="597"/>
      <c r="OXL58" s="597"/>
      <c r="OXM58" s="597"/>
      <c r="OXN58" s="597"/>
      <c r="OXO58" s="597"/>
      <c r="OXP58" s="597"/>
      <c r="OXQ58" s="597"/>
      <c r="OXR58" s="597"/>
      <c r="OXS58" s="597"/>
      <c r="OXT58" s="597"/>
      <c r="OXU58" s="597"/>
      <c r="OXV58" s="597"/>
      <c r="OXW58" s="597"/>
      <c r="OXX58" s="597"/>
      <c r="OXY58" s="597"/>
      <c r="OXZ58" s="597"/>
      <c r="OYA58" s="597"/>
      <c r="OYB58" s="597"/>
      <c r="OYC58" s="597"/>
      <c r="OYD58" s="597"/>
      <c r="OYE58" s="597"/>
      <c r="OYF58" s="597"/>
      <c r="OYG58" s="597"/>
      <c r="OYH58" s="597"/>
      <c r="OYI58" s="597"/>
      <c r="OYJ58" s="597"/>
      <c r="OYK58" s="597"/>
      <c r="OYL58" s="597"/>
      <c r="OYM58" s="597"/>
      <c r="OYN58" s="597"/>
      <c r="OYO58" s="597"/>
      <c r="OYP58" s="597"/>
      <c r="OYQ58" s="597"/>
      <c r="OYR58" s="597"/>
      <c r="OYS58" s="597"/>
      <c r="OYT58" s="597"/>
      <c r="OYU58" s="597"/>
      <c r="OYV58" s="597"/>
      <c r="OYW58" s="597"/>
      <c r="OYX58" s="597"/>
      <c r="OYY58" s="597"/>
      <c r="OYZ58" s="597"/>
      <c r="OZA58" s="597"/>
      <c r="OZB58" s="597"/>
      <c r="OZC58" s="597"/>
      <c r="OZD58" s="597"/>
      <c r="OZE58" s="597"/>
      <c r="OZF58" s="597"/>
      <c r="OZG58" s="597"/>
      <c r="OZH58" s="597"/>
      <c r="OZI58" s="597"/>
      <c r="OZJ58" s="597"/>
      <c r="OZK58" s="597"/>
      <c r="OZL58" s="597"/>
      <c r="OZM58" s="597"/>
      <c r="OZN58" s="597"/>
      <c r="OZO58" s="597"/>
      <c r="OZP58" s="597"/>
      <c r="OZQ58" s="597"/>
      <c r="OZR58" s="597"/>
      <c r="OZS58" s="597"/>
      <c r="OZT58" s="597"/>
      <c r="OZU58" s="597"/>
      <c r="OZV58" s="597"/>
      <c r="OZW58" s="597"/>
      <c r="OZX58" s="597"/>
      <c r="OZY58" s="597"/>
      <c r="OZZ58" s="597"/>
      <c r="PAA58" s="597"/>
      <c r="PAB58" s="597"/>
      <c r="PAC58" s="597"/>
      <c r="PAD58" s="597"/>
      <c r="PAE58" s="597"/>
      <c r="PAF58" s="597"/>
      <c r="PAG58" s="597"/>
      <c r="PAH58" s="597"/>
      <c r="PAI58" s="597"/>
      <c r="PAJ58" s="597"/>
      <c r="PAK58" s="597"/>
      <c r="PAL58" s="597"/>
      <c r="PAM58" s="597"/>
      <c r="PAN58" s="597"/>
      <c r="PAO58" s="597"/>
      <c r="PAP58" s="597"/>
      <c r="PAQ58" s="597"/>
      <c r="PAR58" s="597"/>
      <c r="PAS58" s="597"/>
      <c r="PAT58" s="597"/>
      <c r="PAU58" s="597"/>
      <c r="PAV58" s="597"/>
      <c r="PAW58" s="597"/>
      <c r="PAX58" s="597"/>
      <c r="PAY58" s="597"/>
      <c r="PAZ58" s="597"/>
      <c r="PBA58" s="597"/>
      <c r="PBB58" s="597"/>
      <c r="PBC58" s="597"/>
      <c r="PBD58" s="597"/>
      <c r="PBE58" s="597"/>
      <c r="PBF58" s="597"/>
      <c r="PBG58" s="597"/>
      <c r="PBH58" s="597"/>
      <c r="PBI58" s="597"/>
      <c r="PBJ58" s="597"/>
      <c r="PBK58" s="597"/>
      <c r="PBL58" s="597"/>
      <c r="PBM58" s="597"/>
      <c r="PBN58" s="597"/>
      <c r="PBO58" s="597"/>
      <c r="PBP58" s="597"/>
      <c r="PBQ58" s="597"/>
      <c r="PBR58" s="597"/>
      <c r="PBS58" s="597"/>
      <c r="PBT58" s="597"/>
      <c r="PBU58" s="597"/>
      <c r="PBV58" s="597"/>
      <c r="PBW58" s="597"/>
      <c r="PBX58" s="597"/>
      <c r="PBY58" s="597"/>
      <c r="PBZ58" s="597"/>
      <c r="PCA58" s="597"/>
      <c r="PCB58" s="597"/>
      <c r="PCC58" s="597"/>
      <c r="PCD58" s="597"/>
      <c r="PCE58" s="597"/>
      <c r="PCF58" s="597"/>
      <c r="PCG58" s="597"/>
      <c r="PCH58" s="597"/>
      <c r="PCI58" s="597"/>
      <c r="PCJ58" s="597"/>
      <c r="PCK58" s="597"/>
      <c r="PCL58" s="597"/>
      <c r="PCM58" s="597"/>
      <c r="PCN58" s="597"/>
      <c r="PCO58" s="597"/>
      <c r="PCP58" s="597"/>
      <c r="PCQ58" s="597"/>
      <c r="PCR58" s="597"/>
      <c r="PCS58" s="597"/>
      <c r="PCT58" s="597"/>
      <c r="PCU58" s="597"/>
      <c r="PCV58" s="597"/>
      <c r="PCW58" s="597"/>
      <c r="PCX58" s="597"/>
      <c r="PCY58" s="597"/>
      <c r="PCZ58" s="597"/>
      <c r="PDA58" s="597"/>
      <c r="PDB58" s="597"/>
      <c r="PDC58" s="597"/>
      <c r="PDD58" s="597"/>
      <c r="PDE58" s="597"/>
      <c r="PDF58" s="597"/>
      <c r="PDG58" s="597"/>
      <c r="PDH58" s="597"/>
      <c r="PDI58" s="597"/>
      <c r="PDJ58" s="597"/>
      <c r="PDK58" s="597"/>
      <c r="PDL58" s="597"/>
      <c r="PDM58" s="597"/>
      <c r="PDN58" s="597"/>
      <c r="PDO58" s="597"/>
      <c r="PDP58" s="597"/>
      <c r="PDQ58" s="597"/>
      <c r="PDR58" s="597"/>
      <c r="PDS58" s="597"/>
      <c r="PDT58" s="597"/>
      <c r="PDU58" s="597"/>
      <c r="PDV58" s="597"/>
      <c r="PDW58" s="597"/>
      <c r="PDX58" s="597"/>
      <c r="PDY58" s="597"/>
      <c r="PDZ58" s="597"/>
      <c r="PEA58" s="597"/>
      <c r="PEB58" s="597"/>
      <c r="PEC58" s="597"/>
      <c r="PED58" s="597"/>
      <c r="PEE58" s="597"/>
      <c r="PEF58" s="597"/>
      <c r="PEG58" s="597"/>
      <c r="PEH58" s="597"/>
      <c r="PEI58" s="597"/>
      <c r="PEJ58" s="597"/>
      <c r="PEK58" s="597"/>
      <c r="PEL58" s="597"/>
      <c r="PEM58" s="597"/>
      <c r="PEN58" s="597"/>
      <c r="PEO58" s="597"/>
      <c r="PEP58" s="597"/>
      <c r="PEQ58" s="597"/>
      <c r="PER58" s="597"/>
      <c r="PES58" s="597"/>
      <c r="PET58" s="597"/>
      <c r="PEU58" s="597"/>
      <c r="PEV58" s="597"/>
      <c r="PEW58" s="597"/>
      <c r="PEX58" s="597"/>
      <c r="PEY58" s="597"/>
      <c r="PEZ58" s="597"/>
      <c r="PFA58" s="597"/>
      <c r="PFB58" s="597"/>
      <c r="PFC58" s="597"/>
      <c r="PFD58" s="597"/>
      <c r="PFE58" s="597"/>
      <c r="PFF58" s="597"/>
      <c r="PFG58" s="597"/>
      <c r="PFH58" s="597"/>
      <c r="PFI58" s="597"/>
      <c r="PFJ58" s="597"/>
      <c r="PFK58" s="597"/>
      <c r="PFL58" s="597"/>
      <c r="PFM58" s="597"/>
      <c r="PFN58" s="597"/>
      <c r="PFO58" s="597"/>
      <c r="PFP58" s="597"/>
      <c r="PFQ58" s="597"/>
      <c r="PFR58" s="597"/>
      <c r="PFS58" s="597"/>
      <c r="PFT58" s="597"/>
      <c r="PFU58" s="597"/>
      <c r="PFV58" s="597"/>
      <c r="PFW58" s="597"/>
      <c r="PFX58" s="597"/>
      <c r="PFY58" s="597"/>
      <c r="PFZ58" s="597"/>
      <c r="PGA58" s="597"/>
      <c r="PGB58" s="597"/>
      <c r="PGC58" s="597"/>
      <c r="PGD58" s="597"/>
      <c r="PGE58" s="597"/>
      <c r="PGF58" s="597"/>
      <c r="PGG58" s="597"/>
      <c r="PGH58" s="597"/>
      <c r="PGI58" s="597"/>
      <c r="PGJ58" s="597"/>
      <c r="PGK58" s="597"/>
      <c r="PGL58" s="597"/>
      <c r="PGM58" s="597"/>
      <c r="PGN58" s="597"/>
      <c r="PGO58" s="597"/>
      <c r="PGP58" s="597"/>
      <c r="PGQ58" s="597"/>
      <c r="PGR58" s="597"/>
      <c r="PGS58" s="597"/>
      <c r="PGT58" s="597"/>
      <c r="PGU58" s="597"/>
      <c r="PGV58" s="597"/>
      <c r="PGW58" s="597"/>
      <c r="PGX58" s="597"/>
      <c r="PGY58" s="597"/>
      <c r="PGZ58" s="597"/>
      <c r="PHA58" s="597"/>
      <c r="PHB58" s="597"/>
      <c r="PHC58" s="597"/>
      <c r="PHD58" s="597"/>
      <c r="PHE58" s="597"/>
      <c r="PHF58" s="597"/>
      <c r="PHG58" s="597"/>
      <c r="PHH58" s="597"/>
      <c r="PHI58" s="597"/>
      <c r="PHJ58" s="597"/>
      <c r="PHK58" s="597"/>
      <c r="PHL58" s="597"/>
      <c r="PHM58" s="597"/>
      <c r="PHN58" s="597"/>
      <c r="PHO58" s="597"/>
      <c r="PHP58" s="597"/>
      <c r="PHQ58" s="597"/>
      <c r="PHR58" s="597"/>
      <c r="PHS58" s="597"/>
      <c r="PHT58" s="597"/>
      <c r="PHU58" s="597"/>
      <c r="PHV58" s="597"/>
      <c r="PHW58" s="597"/>
      <c r="PHX58" s="597"/>
      <c r="PHY58" s="597"/>
      <c r="PHZ58" s="597"/>
      <c r="PIA58" s="597"/>
      <c r="PIB58" s="597"/>
      <c r="PIC58" s="597"/>
      <c r="PID58" s="597"/>
      <c r="PIE58" s="597"/>
      <c r="PIF58" s="597"/>
      <c r="PIG58" s="597"/>
      <c r="PIH58" s="597"/>
      <c r="PII58" s="597"/>
      <c r="PIJ58" s="597"/>
      <c r="PIK58" s="597"/>
      <c r="PIL58" s="597"/>
      <c r="PIM58" s="597"/>
      <c r="PIN58" s="597"/>
      <c r="PIO58" s="597"/>
      <c r="PIP58" s="597"/>
      <c r="PIQ58" s="597"/>
      <c r="PIR58" s="597"/>
      <c r="PIS58" s="597"/>
      <c r="PIT58" s="597"/>
      <c r="PIU58" s="597"/>
      <c r="PIV58" s="597"/>
      <c r="PIW58" s="597"/>
      <c r="PIX58" s="597"/>
      <c r="PIY58" s="597"/>
      <c r="PIZ58" s="597"/>
      <c r="PJA58" s="597"/>
      <c r="PJB58" s="597"/>
      <c r="PJC58" s="597"/>
      <c r="PJD58" s="597"/>
      <c r="PJE58" s="597"/>
      <c r="PJF58" s="597"/>
      <c r="PJG58" s="597"/>
      <c r="PJH58" s="597"/>
      <c r="PJI58" s="597"/>
      <c r="PJJ58" s="597"/>
      <c r="PJK58" s="597"/>
      <c r="PJL58" s="597"/>
      <c r="PJM58" s="597"/>
      <c r="PJN58" s="597"/>
      <c r="PJO58" s="597"/>
      <c r="PJP58" s="597"/>
      <c r="PJQ58" s="597"/>
      <c r="PJR58" s="597"/>
      <c r="PJS58" s="597"/>
      <c r="PJT58" s="597"/>
      <c r="PJU58" s="597"/>
      <c r="PJV58" s="597"/>
      <c r="PJW58" s="597"/>
      <c r="PJX58" s="597"/>
      <c r="PJY58" s="597"/>
      <c r="PJZ58" s="597"/>
      <c r="PKA58" s="597"/>
      <c r="PKB58" s="597"/>
      <c r="PKC58" s="597"/>
      <c r="PKD58" s="597"/>
      <c r="PKE58" s="597"/>
      <c r="PKF58" s="597"/>
      <c r="PKG58" s="597"/>
      <c r="PKH58" s="597"/>
      <c r="PKI58" s="597"/>
      <c r="PKJ58" s="597"/>
      <c r="PKK58" s="597"/>
      <c r="PKL58" s="597"/>
      <c r="PKM58" s="597"/>
      <c r="PKN58" s="597"/>
      <c r="PKO58" s="597"/>
      <c r="PKP58" s="597"/>
      <c r="PKQ58" s="597"/>
      <c r="PKR58" s="597"/>
      <c r="PKS58" s="597"/>
      <c r="PKT58" s="597"/>
      <c r="PKU58" s="597"/>
      <c r="PKV58" s="597"/>
      <c r="PKW58" s="597"/>
      <c r="PKX58" s="597"/>
      <c r="PKY58" s="597"/>
      <c r="PKZ58" s="597"/>
      <c r="PLA58" s="597"/>
      <c r="PLB58" s="597"/>
      <c r="PLC58" s="597"/>
      <c r="PLD58" s="597"/>
      <c r="PLE58" s="597"/>
      <c r="PLF58" s="597"/>
      <c r="PLG58" s="597"/>
      <c r="PLH58" s="597"/>
      <c r="PLI58" s="597"/>
      <c r="PLJ58" s="597"/>
      <c r="PLK58" s="597"/>
      <c r="PLL58" s="597"/>
      <c r="PLM58" s="597"/>
      <c r="PLN58" s="597"/>
      <c r="PLO58" s="597"/>
      <c r="PLP58" s="597"/>
      <c r="PLQ58" s="597"/>
      <c r="PLR58" s="597"/>
      <c r="PLS58" s="597"/>
      <c r="PLT58" s="597"/>
      <c r="PLU58" s="597"/>
      <c r="PLV58" s="597"/>
      <c r="PLW58" s="597"/>
      <c r="PLX58" s="597"/>
      <c r="PLY58" s="597"/>
      <c r="PLZ58" s="597"/>
      <c r="PMA58" s="597"/>
      <c r="PMB58" s="597"/>
      <c r="PMC58" s="597"/>
      <c r="PMD58" s="597"/>
      <c r="PME58" s="597"/>
      <c r="PMF58" s="597"/>
      <c r="PMG58" s="597"/>
      <c r="PMH58" s="597"/>
      <c r="PMI58" s="597"/>
      <c r="PMJ58" s="597"/>
      <c r="PMK58" s="597"/>
      <c r="PML58" s="597"/>
      <c r="PMM58" s="597"/>
      <c r="PMN58" s="597"/>
      <c r="PMO58" s="597"/>
      <c r="PMP58" s="597"/>
      <c r="PMQ58" s="597"/>
      <c r="PMR58" s="597"/>
      <c r="PMS58" s="597"/>
      <c r="PMT58" s="597"/>
      <c r="PMU58" s="597"/>
      <c r="PMV58" s="597"/>
      <c r="PMW58" s="597"/>
      <c r="PMX58" s="597"/>
      <c r="PMY58" s="597"/>
      <c r="PMZ58" s="597"/>
      <c r="PNA58" s="597"/>
      <c r="PNB58" s="597"/>
      <c r="PNC58" s="597"/>
      <c r="PND58" s="597"/>
      <c r="PNE58" s="597"/>
      <c r="PNF58" s="597"/>
      <c r="PNG58" s="597"/>
      <c r="PNH58" s="597"/>
      <c r="PNI58" s="597"/>
      <c r="PNJ58" s="597"/>
      <c r="PNK58" s="597"/>
      <c r="PNL58" s="597"/>
      <c r="PNM58" s="597"/>
      <c r="PNN58" s="597"/>
      <c r="PNO58" s="597"/>
      <c r="PNP58" s="597"/>
      <c r="PNQ58" s="597"/>
      <c r="PNR58" s="597"/>
      <c r="PNS58" s="597"/>
      <c r="PNT58" s="597"/>
      <c r="PNU58" s="597"/>
      <c r="PNV58" s="597"/>
      <c r="PNW58" s="597"/>
      <c r="PNX58" s="597"/>
      <c r="PNY58" s="597"/>
      <c r="PNZ58" s="597"/>
      <c r="POA58" s="597"/>
      <c r="POB58" s="597"/>
      <c r="POC58" s="597"/>
      <c r="POD58" s="597"/>
      <c r="POE58" s="597"/>
      <c r="POF58" s="597"/>
      <c r="POG58" s="597"/>
      <c r="POH58" s="597"/>
      <c r="POI58" s="597"/>
      <c r="POJ58" s="597"/>
      <c r="POK58" s="597"/>
      <c r="POL58" s="597"/>
      <c r="POM58" s="597"/>
      <c r="PON58" s="597"/>
      <c r="POO58" s="597"/>
      <c r="POP58" s="597"/>
      <c r="POQ58" s="597"/>
      <c r="POR58" s="597"/>
      <c r="POS58" s="597"/>
      <c r="POT58" s="597"/>
      <c r="POU58" s="597"/>
      <c r="POV58" s="597"/>
      <c r="POW58" s="597"/>
      <c r="POX58" s="597"/>
      <c r="POY58" s="597"/>
      <c r="POZ58" s="597"/>
      <c r="PPA58" s="597"/>
      <c r="PPB58" s="597"/>
      <c r="PPC58" s="597"/>
      <c r="PPD58" s="597"/>
      <c r="PPE58" s="597"/>
      <c r="PPF58" s="597"/>
      <c r="PPG58" s="597"/>
      <c r="PPH58" s="597"/>
      <c r="PPI58" s="597"/>
      <c r="PPJ58" s="597"/>
      <c r="PPK58" s="597"/>
      <c r="PPL58" s="597"/>
      <c r="PPM58" s="597"/>
      <c r="PPN58" s="597"/>
      <c r="PPO58" s="597"/>
      <c r="PPP58" s="597"/>
      <c r="PPQ58" s="597"/>
      <c r="PPR58" s="597"/>
      <c r="PPS58" s="597"/>
      <c r="PPT58" s="597"/>
      <c r="PPU58" s="597"/>
      <c r="PPV58" s="597"/>
      <c r="PPW58" s="597"/>
      <c r="PPX58" s="597"/>
      <c r="PPY58" s="597"/>
      <c r="PPZ58" s="597"/>
      <c r="PQA58" s="597"/>
      <c r="PQB58" s="597"/>
      <c r="PQC58" s="597"/>
      <c r="PQD58" s="597"/>
      <c r="PQE58" s="597"/>
      <c r="PQF58" s="597"/>
      <c r="PQG58" s="597"/>
      <c r="PQH58" s="597"/>
      <c r="PQI58" s="597"/>
      <c r="PQJ58" s="597"/>
      <c r="PQK58" s="597"/>
      <c r="PQL58" s="597"/>
      <c r="PQM58" s="597"/>
      <c r="PQN58" s="597"/>
      <c r="PQO58" s="597"/>
      <c r="PQP58" s="597"/>
      <c r="PQQ58" s="597"/>
      <c r="PQR58" s="597"/>
      <c r="PQS58" s="597"/>
      <c r="PQT58" s="597"/>
      <c r="PQU58" s="597"/>
      <c r="PQV58" s="597"/>
      <c r="PQW58" s="597"/>
      <c r="PQX58" s="597"/>
      <c r="PQY58" s="597"/>
      <c r="PQZ58" s="597"/>
      <c r="PRA58" s="597"/>
      <c r="PRB58" s="597"/>
      <c r="PRC58" s="597"/>
      <c r="PRD58" s="597"/>
      <c r="PRE58" s="597"/>
      <c r="PRF58" s="597"/>
      <c r="PRG58" s="597"/>
      <c r="PRH58" s="597"/>
      <c r="PRI58" s="597"/>
      <c r="PRJ58" s="597"/>
      <c r="PRK58" s="597"/>
      <c r="PRL58" s="597"/>
      <c r="PRM58" s="597"/>
      <c r="PRN58" s="597"/>
      <c r="PRO58" s="597"/>
      <c r="PRP58" s="597"/>
      <c r="PRQ58" s="597"/>
      <c r="PRR58" s="597"/>
      <c r="PRS58" s="597"/>
      <c r="PRT58" s="597"/>
      <c r="PRU58" s="597"/>
      <c r="PRV58" s="597"/>
      <c r="PRW58" s="597"/>
      <c r="PRX58" s="597"/>
      <c r="PRY58" s="597"/>
      <c r="PRZ58" s="597"/>
      <c r="PSA58" s="597"/>
      <c r="PSB58" s="597"/>
      <c r="PSC58" s="597"/>
      <c r="PSD58" s="597"/>
      <c r="PSE58" s="597"/>
      <c r="PSF58" s="597"/>
      <c r="PSG58" s="597"/>
      <c r="PSH58" s="597"/>
      <c r="PSI58" s="597"/>
      <c r="PSJ58" s="597"/>
      <c r="PSK58" s="597"/>
      <c r="PSL58" s="597"/>
      <c r="PSM58" s="597"/>
      <c r="PSN58" s="597"/>
      <c r="PSO58" s="597"/>
      <c r="PSP58" s="597"/>
      <c r="PSQ58" s="597"/>
      <c r="PSR58" s="597"/>
      <c r="PSS58" s="597"/>
      <c r="PST58" s="597"/>
      <c r="PSU58" s="597"/>
      <c r="PSV58" s="597"/>
      <c r="PSW58" s="597"/>
      <c r="PSX58" s="597"/>
      <c r="PSY58" s="597"/>
      <c r="PSZ58" s="597"/>
      <c r="PTA58" s="597"/>
      <c r="PTB58" s="597"/>
      <c r="PTC58" s="597"/>
      <c r="PTD58" s="597"/>
      <c r="PTE58" s="597"/>
      <c r="PTF58" s="597"/>
      <c r="PTG58" s="597"/>
      <c r="PTH58" s="597"/>
      <c r="PTI58" s="597"/>
      <c r="PTJ58" s="597"/>
      <c r="PTK58" s="597"/>
      <c r="PTL58" s="597"/>
      <c r="PTM58" s="597"/>
      <c r="PTN58" s="597"/>
      <c r="PTO58" s="597"/>
      <c r="PTP58" s="597"/>
      <c r="PTQ58" s="597"/>
      <c r="PTR58" s="597"/>
      <c r="PTS58" s="597"/>
      <c r="PTT58" s="597"/>
      <c r="PTU58" s="597"/>
      <c r="PTV58" s="597"/>
      <c r="PTW58" s="597"/>
      <c r="PTX58" s="597"/>
      <c r="PTY58" s="597"/>
      <c r="PTZ58" s="597"/>
      <c r="PUA58" s="597"/>
      <c r="PUB58" s="597"/>
      <c r="PUC58" s="597"/>
      <c r="PUD58" s="597"/>
      <c r="PUE58" s="597"/>
      <c r="PUF58" s="597"/>
      <c r="PUG58" s="597"/>
      <c r="PUH58" s="597"/>
      <c r="PUI58" s="597"/>
      <c r="PUJ58" s="597"/>
      <c r="PUK58" s="597"/>
      <c r="PUL58" s="597"/>
      <c r="PUM58" s="597"/>
      <c r="PUN58" s="597"/>
      <c r="PUO58" s="597"/>
      <c r="PUP58" s="597"/>
      <c r="PUQ58" s="597"/>
      <c r="PUR58" s="597"/>
      <c r="PUS58" s="597"/>
      <c r="PUT58" s="597"/>
      <c r="PUU58" s="597"/>
      <c r="PUV58" s="597"/>
      <c r="PUW58" s="597"/>
      <c r="PUX58" s="597"/>
      <c r="PUY58" s="597"/>
      <c r="PUZ58" s="597"/>
      <c r="PVA58" s="597"/>
      <c r="PVB58" s="597"/>
      <c r="PVC58" s="597"/>
      <c r="PVD58" s="597"/>
      <c r="PVE58" s="597"/>
      <c r="PVF58" s="597"/>
      <c r="PVG58" s="597"/>
      <c r="PVH58" s="597"/>
      <c r="PVI58" s="597"/>
      <c r="PVJ58" s="597"/>
      <c r="PVK58" s="597"/>
      <c r="PVL58" s="597"/>
      <c r="PVM58" s="597"/>
      <c r="PVN58" s="597"/>
      <c r="PVO58" s="597"/>
      <c r="PVP58" s="597"/>
      <c r="PVQ58" s="597"/>
      <c r="PVR58" s="597"/>
      <c r="PVS58" s="597"/>
      <c r="PVT58" s="597"/>
      <c r="PVU58" s="597"/>
      <c r="PVV58" s="597"/>
      <c r="PVW58" s="597"/>
      <c r="PVX58" s="597"/>
      <c r="PVY58" s="597"/>
      <c r="PVZ58" s="597"/>
      <c r="PWA58" s="597"/>
      <c r="PWB58" s="597"/>
      <c r="PWC58" s="597"/>
      <c r="PWD58" s="597"/>
      <c r="PWE58" s="597"/>
      <c r="PWF58" s="597"/>
      <c r="PWG58" s="597"/>
      <c r="PWH58" s="597"/>
      <c r="PWI58" s="597"/>
      <c r="PWJ58" s="597"/>
      <c r="PWK58" s="597"/>
      <c r="PWL58" s="597"/>
      <c r="PWM58" s="597"/>
      <c r="PWN58" s="597"/>
      <c r="PWO58" s="597"/>
      <c r="PWP58" s="597"/>
      <c r="PWQ58" s="597"/>
      <c r="PWR58" s="597"/>
      <c r="PWS58" s="597"/>
      <c r="PWT58" s="597"/>
      <c r="PWU58" s="597"/>
      <c r="PWV58" s="597"/>
      <c r="PWW58" s="597"/>
      <c r="PWX58" s="597"/>
      <c r="PWY58" s="597"/>
      <c r="PWZ58" s="597"/>
      <c r="PXA58" s="597"/>
      <c r="PXB58" s="597"/>
      <c r="PXC58" s="597"/>
      <c r="PXD58" s="597"/>
      <c r="PXE58" s="597"/>
      <c r="PXF58" s="597"/>
      <c r="PXG58" s="597"/>
      <c r="PXH58" s="597"/>
      <c r="PXI58" s="597"/>
      <c r="PXJ58" s="597"/>
      <c r="PXK58" s="597"/>
      <c r="PXL58" s="597"/>
      <c r="PXM58" s="597"/>
      <c r="PXN58" s="597"/>
      <c r="PXO58" s="597"/>
      <c r="PXP58" s="597"/>
      <c r="PXQ58" s="597"/>
      <c r="PXR58" s="597"/>
      <c r="PXS58" s="597"/>
      <c r="PXT58" s="597"/>
      <c r="PXU58" s="597"/>
      <c r="PXV58" s="597"/>
      <c r="PXW58" s="597"/>
      <c r="PXX58" s="597"/>
      <c r="PXY58" s="597"/>
      <c r="PXZ58" s="597"/>
      <c r="PYA58" s="597"/>
      <c r="PYB58" s="597"/>
      <c r="PYC58" s="597"/>
      <c r="PYD58" s="597"/>
      <c r="PYE58" s="597"/>
      <c r="PYF58" s="597"/>
      <c r="PYG58" s="597"/>
      <c r="PYH58" s="597"/>
      <c r="PYI58" s="597"/>
      <c r="PYJ58" s="597"/>
      <c r="PYK58" s="597"/>
      <c r="PYL58" s="597"/>
      <c r="PYM58" s="597"/>
      <c r="PYN58" s="597"/>
      <c r="PYO58" s="597"/>
      <c r="PYP58" s="597"/>
      <c r="PYQ58" s="597"/>
      <c r="PYR58" s="597"/>
      <c r="PYS58" s="597"/>
      <c r="PYT58" s="597"/>
      <c r="PYU58" s="597"/>
      <c r="PYV58" s="597"/>
      <c r="PYW58" s="597"/>
      <c r="PYX58" s="597"/>
      <c r="PYY58" s="597"/>
      <c r="PYZ58" s="597"/>
      <c r="PZA58" s="597"/>
      <c r="PZB58" s="597"/>
      <c r="PZC58" s="597"/>
      <c r="PZD58" s="597"/>
      <c r="PZE58" s="597"/>
      <c r="PZF58" s="597"/>
      <c r="PZG58" s="597"/>
      <c r="PZH58" s="597"/>
      <c r="PZI58" s="597"/>
      <c r="PZJ58" s="597"/>
      <c r="PZK58" s="597"/>
      <c r="PZL58" s="597"/>
      <c r="PZM58" s="597"/>
      <c r="PZN58" s="597"/>
      <c r="PZO58" s="597"/>
      <c r="PZP58" s="597"/>
      <c r="PZQ58" s="597"/>
      <c r="PZR58" s="597"/>
      <c r="PZS58" s="597"/>
      <c r="PZT58" s="597"/>
      <c r="PZU58" s="597"/>
      <c r="PZV58" s="597"/>
      <c r="PZW58" s="597"/>
      <c r="PZX58" s="597"/>
      <c r="PZY58" s="597"/>
      <c r="PZZ58" s="597"/>
      <c r="QAA58" s="597"/>
      <c r="QAB58" s="597"/>
      <c r="QAC58" s="597"/>
      <c r="QAD58" s="597"/>
      <c r="QAE58" s="597"/>
      <c r="QAF58" s="597"/>
      <c r="QAG58" s="597"/>
      <c r="QAH58" s="597"/>
      <c r="QAI58" s="597"/>
      <c r="QAJ58" s="597"/>
      <c r="QAK58" s="597"/>
      <c r="QAL58" s="597"/>
      <c r="QAM58" s="597"/>
      <c r="QAN58" s="597"/>
      <c r="QAO58" s="597"/>
      <c r="QAP58" s="597"/>
      <c r="QAQ58" s="597"/>
      <c r="QAR58" s="597"/>
      <c r="QAS58" s="597"/>
      <c r="QAT58" s="597"/>
      <c r="QAU58" s="597"/>
      <c r="QAV58" s="597"/>
      <c r="QAW58" s="597"/>
      <c r="QAX58" s="597"/>
      <c r="QAY58" s="597"/>
      <c r="QAZ58" s="597"/>
      <c r="QBA58" s="597"/>
      <c r="QBB58" s="597"/>
      <c r="QBC58" s="597"/>
      <c r="QBD58" s="597"/>
      <c r="QBE58" s="597"/>
      <c r="QBF58" s="597"/>
      <c r="QBG58" s="597"/>
      <c r="QBH58" s="597"/>
      <c r="QBI58" s="597"/>
      <c r="QBJ58" s="597"/>
      <c r="QBK58" s="597"/>
      <c r="QBL58" s="597"/>
      <c r="QBM58" s="597"/>
      <c r="QBN58" s="597"/>
      <c r="QBO58" s="597"/>
      <c r="QBP58" s="597"/>
      <c r="QBQ58" s="597"/>
      <c r="QBR58" s="597"/>
      <c r="QBS58" s="597"/>
      <c r="QBT58" s="597"/>
      <c r="QBU58" s="597"/>
      <c r="QBV58" s="597"/>
      <c r="QBW58" s="597"/>
      <c r="QBX58" s="597"/>
      <c r="QBY58" s="597"/>
      <c r="QBZ58" s="597"/>
      <c r="QCA58" s="597"/>
      <c r="QCB58" s="597"/>
      <c r="QCC58" s="597"/>
      <c r="QCD58" s="597"/>
      <c r="QCE58" s="597"/>
      <c r="QCF58" s="597"/>
      <c r="QCG58" s="597"/>
      <c r="QCH58" s="597"/>
      <c r="QCI58" s="597"/>
      <c r="QCJ58" s="597"/>
      <c r="QCK58" s="597"/>
      <c r="QCL58" s="597"/>
      <c r="QCM58" s="597"/>
      <c r="QCN58" s="597"/>
      <c r="QCO58" s="597"/>
      <c r="QCP58" s="597"/>
      <c r="QCQ58" s="597"/>
      <c r="QCR58" s="597"/>
      <c r="QCS58" s="597"/>
      <c r="QCT58" s="597"/>
      <c r="QCU58" s="597"/>
      <c r="QCV58" s="597"/>
      <c r="QCW58" s="597"/>
      <c r="QCX58" s="597"/>
      <c r="QCY58" s="597"/>
      <c r="QCZ58" s="597"/>
      <c r="QDA58" s="597"/>
      <c r="QDB58" s="597"/>
      <c r="QDC58" s="597"/>
      <c r="QDD58" s="597"/>
      <c r="QDE58" s="597"/>
      <c r="QDF58" s="597"/>
      <c r="QDG58" s="597"/>
      <c r="QDH58" s="597"/>
      <c r="QDI58" s="597"/>
      <c r="QDJ58" s="597"/>
      <c r="QDK58" s="597"/>
      <c r="QDL58" s="597"/>
      <c r="QDM58" s="597"/>
      <c r="QDN58" s="597"/>
      <c r="QDO58" s="597"/>
      <c r="QDP58" s="597"/>
      <c r="QDQ58" s="597"/>
      <c r="QDR58" s="597"/>
      <c r="QDS58" s="597"/>
      <c r="QDT58" s="597"/>
      <c r="QDU58" s="597"/>
      <c r="QDV58" s="597"/>
      <c r="QDW58" s="597"/>
      <c r="QDX58" s="597"/>
      <c r="QDY58" s="597"/>
      <c r="QDZ58" s="597"/>
      <c r="QEA58" s="597"/>
      <c r="QEB58" s="597"/>
      <c r="QEC58" s="597"/>
      <c r="QED58" s="597"/>
      <c r="QEE58" s="597"/>
      <c r="QEF58" s="597"/>
      <c r="QEG58" s="597"/>
      <c r="QEH58" s="597"/>
      <c r="QEI58" s="597"/>
      <c r="QEJ58" s="597"/>
      <c r="QEK58" s="597"/>
      <c r="QEL58" s="597"/>
      <c r="QEM58" s="597"/>
      <c r="QEN58" s="597"/>
      <c r="QEO58" s="597"/>
      <c r="QEP58" s="597"/>
      <c r="QEQ58" s="597"/>
      <c r="QER58" s="597"/>
      <c r="QES58" s="597"/>
      <c r="QET58" s="597"/>
      <c r="QEU58" s="597"/>
      <c r="QEV58" s="597"/>
      <c r="QEW58" s="597"/>
      <c r="QEX58" s="597"/>
      <c r="QEY58" s="597"/>
      <c r="QEZ58" s="597"/>
      <c r="QFA58" s="597"/>
      <c r="QFB58" s="597"/>
      <c r="QFC58" s="597"/>
      <c r="QFD58" s="597"/>
      <c r="QFE58" s="597"/>
      <c r="QFF58" s="597"/>
      <c r="QFG58" s="597"/>
      <c r="QFH58" s="597"/>
      <c r="QFI58" s="597"/>
      <c r="QFJ58" s="597"/>
      <c r="QFK58" s="597"/>
      <c r="QFL58" s="597"/>
      <c r="QFM58" s="597"/>
      <c r="QFN58" s="597"/>
      <c r="QFO58" s="597"/>
      <c r="QFP58" s="597"/>
      <c r="QFQ58" s="597"/>
      <c r="QFR58" s="597"/>
      <c r="QFS58" s="597"/>
      <c r="QFT58" s="597"/>
      <c r="QFU58" s="597"/>
      <c r="QFV58" s="597"/>
      <c r="QFW58" s="597"/>
      <c r="QFX58" s="597"/>
      <c r="QFY58" s="597"/>
      <c r="QFZ58" s="597"/>
      <c r="QGA58" s="597"/>
      <c r="QGB58" s="597"/>
      <c r="QGC58" s="597"/>
      <c r="QGD58" s="597"/>
      <c r="QGE58" s="597"/>
      <c r="QGF58" s="597"/>
      <c r="QGG58" s="597"/>
      <c r="QGH58" s="597"/>
      <c r="QGI58" s="597"/>
      <c r="QGJ58" s="597"/>
      <c r="QGK58" s="597"/>
      <c r="QGL58" s="597"/>
      <c r="QGM58" s="597"/>
      <c r="QGN58" s="597"/>
      <c r="QGO58" s="597"/>
      <c r="QGP58" s="597"/>
      <c r="QGQ58" s="597"/>
      <c r="QGR58" s="597"/>
      <c r="QGS58" s="597"/>
      <c r="QGT58" s="597"/>
      <c r="QGU58" s="597"/>
      <c r="QGV58" s="597"/>
      <c r="QGW58" s="597"/>
      <c r="QGX58" s="597"/>
      <c r="QGY58" s="597"/>
      <c r="QGZ58" s="597"/>
      <c r="QHA58" s="597"/>
      <c r="QHB58" s="597"/>
      <c r="QHC58" s="597"/>
      <c r="QHD58" s="597"/>
      <c r="QHE58" s="597"/>
      <c r="QHF58" s="597"/>
      <c r="QHG58" s="597"/>
      <c r="QHH58" s="597"/>
      <c r="QHI58" s="597"/>
      <c r="QHJ58" s="597"/>
      <c r="QHK58" s="597"/>
      <c r="QHL58" s="597"/>
      <c r="QHM58" s="597"/>
      <c r="QHN58" s="597"/>
      <c r="QHO58" s="597"/>
      <c r="QHP58" s="597"/>
      <c r="QHQ58" s="597"/>
      <c r="QHR58" s="597"/>
      <c r="QHS58" s="597"/>
      <c r="QHT58" s="597"/>
      <c r="QHU58" s="597"/>
      <c r="QHV58" s="597"/>
      <c r="QHW58" s="597"/>
      <c r="QHX58" s="597"/>
      <c r="QHY58" s="597"/>
      <c r="QHZ58" s="597"/>
      <c r="QIA58" s="597"/>
      <c r="QIB58" s="597"/>
      <c r="QIC58" s="597"/>
      <c r="QID58" s="597"/>
      <c r="QIE58" s="597"/>
      <c r="QIF58" s="597"/>
      <c r="QIG58" s="597"/>
      <c r="QIH58" s="597"/>
      <c r="QII58" s="597"/>
      <c r="QIJ58" s="597"/>
      <c r="QIK58" s="597"/>
      <c r="QIL58" s="597"/>
      <c r="QIM58" s="597"/>
      <c r="QIN58" s="597"/>
      <c r="QIO58" s="597"/>
      <c r="QIP58" s="597"/>
      <c r="QIQ58" s="597"/>
      <c r="QIR58" s="597"/>
      <c r="QIS58" s="597"/>
      <c r="QIT58" s="597"/>
      <c r="QIU58" s="597"/>
      <c r="QIV58" s="597"/>
      <c r="QIW58" s="597"/>
      <c r="QIX58" s="597"/>
      <c r="QIY58" s="597"/>
      <c r="QIZ58" s="597"/>
      <c r="QJA58" s="597"/>
      <c r="QJB58" s="597"/>
      <c r="QJC58" s="597"/>
      <c r="QJD58" s="597"/>
      <c r="QJE58" s="597"/>
      <c r="QJF58" s="597"/>
      <c r="QJG58" s="597"/>
      <c r="QJH58" s="597"/>
      <c r="QJI58" s="597"/>
      <c r="QJJ58" s="597"/>
      <c r="QJK58" s="597"/>
      <c r="QJL58" s="597"/>
      <c r="QJM58" s="597"/>
      <c r="QJN58" s="597"/>
      <c r="QJO58" s="597"/>
      <c r="QJP58" s="597"/>
      <c r="QJQ58" s="597"/>
      <c r="QJR58" s="597"/>
      <c r="QJS58" s="597"/>
      <c r="QJT58" s="597"/>
      <c r="QJU58" s="597"/>
      <c r="QJV58" s="597"/>
      <c r="QJW58" s="597"/>
      <c r="QJX58" s="597"/>
      <c r="QJY58" s="597"/>
      <c r="QJZ58" s="597"/>
      <c r="QKA58" s="597"/>
      <c r="QKB58" s="597"/>
      <c r="QKC58" s="597"/>
      <c r="QKD58" s="597"/>
      <c r="QKE58" s="597"/>
      <c r="QKF58" s="597"/>
      <c r="QKG58" s="597"/>
      <c r="QKH58" s="597"/>
      <c r="QKI58" s="597"/>
      <c r="QKJ58" s="597"/>
      <c r="QKK58" s="597"/>
      <c r="QKL58" s="597"/>
      <c r="QKM58" s="597"/>
      <c r="QKN58" s="597"/>
      <c r="QKO58" s="597"/>
      <c r="QKP58" s="597"/>
      <c r="QKQ58" s="597"/>
      <c r="QKR58" s="597"/>
      <c r="QKS58" s="597"/>
      <c r="QKT58" s="597"/>
      <c r="QKU58" s="597"/>
      <c r="QKV58" s="597"/>
      <c r="QKW58" s="597"/>
      <c r="QKX58" s="597"/>
      <c r="QKY58" s="597"/>
      <c r="QKZ58" s="597"/>
      <c r="QLA58" s="597"/>
      <c r="QLB58" s="597"/>
      <c r="QLC58" s="597"/>
      <c r="QLD58" s="597"/>
      <c r="QLE58" s="597"/>
      <c r="QLF58" s="597"/>
      <c r="QLG58" s="597"/>
      <c r="QLH58" s="597"/>
      <c r="QLI58" s="597"/>
      <c r="QLJ58" s="597"/>
      <c r="QLK58" s="597"/>
      <c r="QLL58" s="597"/>
      <c r="QLM58" s="597"/>
      <c r="QLN58" s="597"/>
      <c r="QLO58" s="597"/>
      <c r="QLP58" s="597"/>
      <c r="QLQ58" s="597"/>
      <c r="QLR58" s="597"/>
      <c r="QLS58" s="597"/>
      <c r="QLT58" s="597"/>
      <c r="QLU58" s="597"/>
      <c r="QLV58" s="597"/>
      <c r="QLW58" s="597"/>
      <c r="QLX58" s="597"/>
      <c r="QLY58" s="597"/>
      <c r="QLZ58" s="597"/>
      <c r="QMA58" s="597"/>
      <c r="QMB58" s="597"/>
      <c r="QMC58" s="597"/>
      <c r="QMD58" s="597"/>
      <c r="QME58" s="597"/>
      <c r="QMF58" s="597"/>
      <c r="QMG58" s="597"/>
      <c r="QMH58" s="597"/>
      <c r="QMI58" s="597"/>
      <c r="QMJ58" s="597"/>
      <c r="QMK58" s="597"/>
      <c r="QML58" s="597"/>
      <c r="QMM58" s="597"/>
      <c r="QMN58" s="597"/>
      <c r="QMO58" s="597"/>
      <c r="QMP58" s="597"/>
      <c r="QMQ58" s="597"/>
      <c r="QMR58" s="597"/>
      <c r="QMS58" s="597"/>
      <c r="QMT58" s="597"/>
      <c r="QMU58" s="597"/>
      <c r="QMV58" s="597"/>
      <c r="QMW58" s="597"/>
      <c r="QMX58" s="597"/>
      <c r="QMY58" s="597"/>
      <c r="QMZ58" s="597"/>
      <c r="QNA58" s="597"/>
      <c r="QNB58" s="597"/>
      <c r="QNC58" s="597"/>
      <c r="QND58" s="597"/>
      <c r="QNE58" s="597"/>
      <c r="QNF58" s="597"/>
      <c r="QNG58" s="597"/>
      <c r="QNH58" s="597"/>
      <c r="QNI58" s="597"/>
      <c r="QNJ58" s="597"/>
      <c r="QNK58" s="597"/>
      <c r="QNL58" s="597"/>
      <c r="QNM58" s="597"/>
      <c r="QNN58" s="597"/>
      <c r="QNO58" s="597"/>
      <c r="QNP58" s="597"/>
      <c r="QNQ58" s="597"/>
      <c r="QNR58" s="597"/>
      <c r="QNS58" s="597"/>
      <c r="QNT58" s="597"/>
      <c r="QNU58" s="597"/>
      <c r="QNV58" s="597"/>
      <c r="QNW58" s="597"/>
      <c r="QNX58" s="597"/>
      <c r="QNY58" s="597"/>
      <c r="QNZ58" s="597"/>
      <c r="QOA58" s="597"/>
      <c r="QOB58" s="597"/>
      <c r="QOC58" s="597"/>
      <c r="QOD58" s="597"/>
      <c r="QOE58" s="597"/>
      <c r="QOF58" s="597"/>
      <c r="QOG58" s="597"/>
      <c r="QOH58" s="597"/>
      <c r="QOI58" s="597"/>
      <c r="QOJ58" s="597"/>
      <c r="QOK58" s="597"/>
      <c r="QOL58" s="597"/>
      <c r="QOM58" s="597"/>
      <c r="QON58" s="597"/>
      <c r="QOO58" s="597"/>
      <c r="QOP58" s="597"/>
      <c r="QOQ58" s="597"/>
      <c r="QOR58" s="597"/>
      <c r="QOS58" s="597"/>
      <c r="QOT58" s="597"/>
      <c r="QOU58" s="597"/>
      <c r="QOV58" s="597"/>
      <c r="QOW58" s="597"/>
      <c r="QOX58" s="597"/>
      <c r="QOY58" s="597"/>
      <c r="QOZ58" s="597"/>
      <c r="QPA58" s="597"/>
      <c r="QPB58" s="597"/>
      <c r="QPC58" s="597"/>
      <c r="QPD58" s="597"/>
      <c r="QPE58" s="597"/>
      <c r="QPF58" s="597"/>
      <c r="QPG58" s="597"/>
      <c r="QPH58" s="597"/>
      <c r="QPI58" s="597"/>
      <c r="QPJ58" s="597"/>
      <c r="QPK58" s="597"/>
      <c r="QPL58" s="597"/>
      <c r="QPM58" s="597"/>
      <c r="QPN58" s="597"/>
      <c r="QPO58" s="597"/>
      <c r="QPP58" s="597"/>
      <c r="QPQ58" s="597"/>
      <c r="QPR58" s="597"/>
      <c r="QPS58" s="597"/>
      <c r="QPT58" s="597"/>
      <c r="QPU58" s="597"/>
      <c r="QPV58" s="597"/>
      <c r="QPW58" s="597"/>
      <c r="QPX58" s="597"/>
      <c r="QPY58" s="597"/>
      <c r="QPZ58" s="597"/>
      <c r="QQA58" s="597"/>
      <c r="QQB58" s="597"/>
      <c r="QQC58" s="597"/>
      <c r="QQD58" s="597"/>
      <c r="QQE58" s="597"/>
      <c r="QQF58" s="597"/>
      <c r="QQG58" s="597"/>
      <c r="QQH58" s="597"/>
      <c r="QQI58" s="597"/>
      <c r="QQJ58" s="597"/>
      <c r="QQK58" s="597"/>
      <c r="QQL58" s="597"/>
      <c r="QQM58" s="597"/>
      <c r="QQN58" s="597"/>
      <c r="QQO58" s="597"/>
      <c r="QQP58" s="597"/>
      <c r="QQQ58" s="597"/>
      <c r="QQR58" s="597"/>
      <c r="QQS58" s="597"/>
      <c r="QQT58" s="597"/>
      <c r="QQU58" s="597"/>
      <c r="QQV58" s="597"/>
      <c r="QQW58" s="597"/>
      <c r="QQX58" s="597"/>
      <c r="QQY58" s="597"/>
      <c r="QQZ58" s="597"/>
      <c r="QRA58" s="597"/>
      <c r="QRB58" s="597"/>
      <c r="QRC58" s="597"/>
      <c r="QRD58" s="597"/>
      <c r="QRE58" s="597"/>
      <c r="QRF58" s="597"/>
      <c r="QRG58" s="597"/>
      <c r="QRH58" s="597"/>
      <c r="QRI58" s="597"/>
      <c r="QRJ58" s="597"/>
      <c r="QRK58" s="597"/>
      <c r="QRL58" s="597"/>
      <c r="QRM58" s="597"/>
      <c r="QRN58" s="597"/>
      <c r="QRO58" s="597"/>
      <c r="QRP58" s="597"/>
      <c r="QRQ58" s="597"/>
      <c r="QRR58" s="597"/>
      <c r="QRS58" s="597"/>
      <c r="QRT58" s="597"/>
      <c r="QRU58" s="597"/>
      <c r="QRV58" s="597"/>
      <c r="QRW58" s="597"/>
      <c r="QRX58" s="597"/>
      <c r="QRY58" s="597"/>
      <c r="QRZ58" s="597"/>
      <c r="QSA58" s="597"/>
      <c r="QSB58" s="597"/>
      <c r="QSC58" s="597"/>
      <c r="QSD58" s="597"/>
      <c r="QSE58" s="597"/>
      <c r="QSF58" s="597"/>
      <c r="QSG58" s="597"/>
      <c r="QSH58" s="597"/>
      <c r="QSI58" s="597"/>
      <c r="QSJ58" s="597"/>
      <c r="QSK58" s="597"/>
      <c r="QSL58" s="597"/>
      <c r="QSM58" s="597"/>
      <c r="QSN58" s="597"/>
      <c r="QSO58" s="597"/>
      <c r="QSP58" s="597"/>
      <c r="QSQ58" s="597"/>
      <c r="QSR58" s="597"/>
      <c r="QSS58" s="597"/>
      <c r="QST58" s="597"/>
      <c r="QSU58" s="597"/>
      <c r="QSV58" s="597"/>
      <c r="QSW58" s="597"/>
      <c r="QSX58" s="597"/>
      <c r="QSY58" s="597"/>
      <c r="QSZ58" s="597"/>
      <c r="QTA58" s="597"/>
      <c r="QTB58" s="597"/>
      <c r="QTC58" s="597"/>
      <c r="QTD58" s="597"/>
      <c r="QTE58" s="597"/>
      <c r="QTF58" s="597"/>
      <c r="QTG58" s="597"/>
      <c r="QTH58" s="597"/>
      <c r="QTI58" s="597"/>
      <c r="QTJ58" s="597"/>
      <c r="QTK58" s="597"/>
      <c r="QTL58" s="597"/>
      <c r="QTM58" s="597"/>
      <c r="QTN58" s="597"/>
      <c r="QTO58" s="597"/>
      <c r="QTP58" s="597"/>
      <c r="QTQ58" s="597"/>
      <c r="QTR58" s="597"/>
      <c r="QTS58" s="597"/>
      <c r="QTT58" s="597"/>
      <c r="QTU58" s="597"/>
      <c r="QTV58" s="597"/>
      <c r="QTW58" s="597"/>
      <c r="QTX58" s="597"/>
      <c r="QTY58" s="597"/>
      <c r="QTZ58" s="597"/>
      <c r="QUA58" s="597"/>
      <c r="QUB58" s="597"/>
      <c r="QUC58" s="597"/>
      <c r="QUD58" s="597"/>
      <c r="QUE58" s="597"/>
      <c r="QUF58" s="597"/>
      <c r="QUG58" s="597"/>
      <c r="QUH58" s="597"/>
      <c r="QUI58" s="597"/>
      <c r="QUJ58" s="597"/>
      <c r="QUK58" s="597"/>
      <c r="QUL58" s="597"/>
      <c r="QUM58" s="597"/>
      <c r="QUN58" s="597"/>
      <c r="QUO58" s="597"/>
      <c r="QUP58" s="597"/>
      <c r="QUQ58" s="597"/>
      <c r="QUR58" s="597"/>
      <c r="QUS58" s="597"/>
      <c r="QUT58" s="597"/>
      <c r="QUU58" s="597"/>
      <c r="QUV58" s="597"/>
      <c r="QUW58" s="597"/>
      <c r="QUX58" s="597"/>
      <c r="QUY58" s="597"/>
      <c r="QUZ58" s="597"/>
      <c r="QVA58" s="597"/>
      <c r="QVB58" s="597"/>
      <c r="QVC58" s="597"/>
      <c r="QVD58" s="597"/>
      <c r="QVE58" s="597"/>
      <c r="QVF58" s="597"/>
      <c r="QVG58" s="597"/>
      <c r="QVH58" s="597"/>
      <c r="QVI58" s="597"/>
      <c r="QVJ58" s="597"/>
      <c r="QVK58" s="597"/>
      <c r="QVL58" s="597"/>
      <c r="QVM58" s="597"/>
      <c r="QVN58" s="597"/>
      <c r="QVO58" s="597"/>
      <c r="QVP58" s="597"/>
      <c r="QVQ58" s="597"/>
      <c r="QVR58" s="597"/>
      <c r="QVS58" s="597"/>
      <c r="QVT58" s="597"/>
      <c r="QVU58" s="597"/>
      <c r="QVV58" s="597"/>
      <c r="QVW58" s="597"/>
      <c r="QVX58" s="597"/>
      <c r="QVY58" s="597"/>
      <c r="QVZ58" s="597"/>
      <c r="QWA58" s="597"/>
      <c r="QWB58" s="597"/>
      <c r="QWC58" s="597"/>
      <c r="QWD58" s="597"/>
      <c r="QWE58" s="597"/>
      <c r="QWF58" s="597"/>
      <c r="QWG58" s="597"/>
      <c r="QWH58" s="597"/>
      <c r="QWI58" s="597"/>
      <c r="QWJ58" s="597"/>
      <c r="QWK58" s="597"/>
      <c r="QWL58" s="597"/>
      <c r="QWM58" s="597"/>
      <c r="QWN58" s="597"/>
      <c r="QWO58" s="597"/>
      <c r="QWP58" s="597"/>
      <c r="QWQ58" s="597"/>
      <c r="QWR58" s="597"/>
      <c r="QWS58" s="597"/>
      <c r="QWT58" s="597"/>
      <c r="QWU58" s="597"/>
      <c r="QWV58" s="597"/>
      <c r="QWW58" s="597"/>
      <c r="QWX58" s="597"/>
      <c r="QWY58" s="597"/>
      <c r="QWZ58" s="597"/>
      <c r="QXA58" s="597"/>
      <c r="QXB58" s="597"/>
      <c r="QXC58" s="597"/>
      <c r="QXD58" s="597"/>
      <c r="QXE58" s="597"/>
      <c r="QXF58" s="597"/>
      <c r="QXG58" s="597"/>
      <c r="QXH58" s="597"/>
      <c r="QXI58" s="597"/>
      <c r="QXJ58" s="597"/>
      <c r="QXK58" s="597"/>
      <c r="QXL58" s="597"/>
      <c r="QXM58" s="597"/>
      <c r="QXN58" s="597"/>
      <c r="QXO58" s="597"/>
      <c r="QXP58" s="597"/>
      <c r="QXQ58" s="597"/>
      <c r="QXR58" s="597"/>
      <c r="QXS58" s="597"/>
      <c r="QXT58" s="597"/>
      <c r="QXU58" s="597"/>
      <c r="QXV58" s="597"/>
      <c r="QXW58" s="597"/>
      <c r="QXX58" s="597"/>
      <c r="QXY58" s="597"/>
      <c r="QXZ58" s="597"/>
      <c r="QYA58" s="597"/>
      <c r="QYB58" s="597"/>
      <c r="QYC58" s="597"/>
      <c r="QYD58" s="597"/>
      <c r="QYE58" s="597"/>
      <c r="QYF58" s="597"/>
      <c r="QYG58" s="597"/>
      <c r="QYH58" s="597"/>
      <c r="QYI58" s="597"/>
      <c r="QYJ58" s="597"/>
      <c r="QYK58" s="597"/>
      <c r="QYL58" s="597"/>
      <c r="QYM58" s="597"/>
      <c r="QYN58" s="597"/>
      <c r="QYO58" s="597"/>
      <c r="QYP58" s="597"/>
      <c r="QYQ58" s="597"/>
      <c r="QYR58" s="597"/>
      <c r="QYS58" s="597"/>
      <c r="QYT58" s="597"/>
      <c r="QYU58" s="597"/>
      <c r="QYV58" s="597"/>
      <c r="QYW58" s="597"/>
      <c r="QYX58" s="597"/>
      <c r="QYY58" s="597"/>
      <c r="QYZ58" s="597"/>
      <c r="QZA58" s="597"/>
      <c r="QZB58" s="597"/>
      <c r="QZC58" s="597"/>
      <c r="QZD58" s="597"/>
      <c r="QZE58" s="597"/>
      <c r="QZF58" s="597"/>
      <c r="QZG58" s="597"/>
      <c r="QZH58" s="597"/>
      <c r="QZI58" s="597"/>
      <c r="QZJ58" s="597"/>
      <c r="QZK58" s="597"/>
      <c r="QZL58" s="597"/>
      <c r="QZM58" s="597"/>
      <c r="QZN58" s="597"/>
      <c r="QZO58" s="597"/>
      <c r="QZP58" s="597"/>
      <c r="QZQ58" s="597"/>
      <c r="QZR58" s="597"/>
      <c r="QZS58" s="597"/>
      <c r="QZT58" s="597"/>
      <c r="QZU58" s="597"/>
      <c r="QZV58" s="597"/>
      <c r="QZW58" s="597"/>
      <c r="QZX58" s="597"/>
      <c r="QZY58" s="597"/>
      <c r="QZZ58" s="597"/>
      <c r="RAA58" s="597"/>
      <c r="RAB58" s="597"/>
      <c r="RAC58" s="597"/>
      <c r="RAD58" s="597"/>
      <c r="RAE58" s="597"/>
      <c r="RAF58" s="597"/>
      <c r="RAG58" s="597"/>
      <c r="RAH58" s="597"/>
      <c r="RAI58" s="597"/>
      <c r="RAJ58" s="597"/>
      <c r="RAK58" s="597"/>
      <c r="RAL58" s="597"/>
      <c r="RAM58" s="597"/>
      <c r="RAN58" s="597"/>
      <c r="RAO58" s="597"/>
      <c r="RAP58" s="597"/>
      <c r="RAQ58" s="597"/>
      <c r="RAR58" s="597"/>
      <c r="RAS58" s="597"/>
      <c r="RAT58" s="597"/>
      <c r="RAU58" s="597"/>
      <c r="RAV58" s="597"/>
      <c r="RAW58" s="597"/>
      <c r="RAX58" s="597"/>
      <c r="RAY58" s="597"/>
      <c r="RAZ58" s="597"/>
      <c r="RBA58" s="597"/>
      <c r="RBB58" s="597"/>
      <c r="RBC58" s="597"/>
      <c r="RBD58" s="597"/>
      <c r="RBE58" s="597"/>
      <c r="RBF58" s="597"/>
      <c r="RBG58" s="597"/>
      <c r="RBH58" s="597"/>
      <c r="RBI58" s="597"/>
      <c r="RBJ58" s="597"/>
      <c r="RBK58" s="597"/>
      <c r="RBL58" s="597"/>
      <c r="RBM58" s="597"/>
      <c r="RBN58" s="597"/>
      <c r="RBO58" s="597"/>
      <c r="RBP58" s="597"/>
      <c r="RBQ58" s="597"/>
      <c r="RBR58" s="597"/>
      <c r="RBS58" s="597"/>
      <c r="RBT58" s="597"/>
      <c r="RBU58" s="597"/>
      <c r="RBV58" s="597"/>
      <c r="RBW58" s="597"/>
      <c r="RBX58" s="597"/>
      <c r="RBY58" s="597"/>
      <c r="RBZ58" s="597"/>
      <c r="RCA58" s="597"/>
      <c r="RCB58" s="597"/>
      <c r="RCC58" s="597"/>
      <c r="RCD58" s="597"/>
      <c r="RCE58" s="597"/>
      <c r="RCF58" s="597"/>
      <c r="RCG58" s="597"/>
      <c r="RCH58" s="597"/>
      <c r="RCI58" s="597"/>
      <c r="RCJ58" s="597"/>
      <c r="RCK58" s="597"/>
      <c r="RCL58" s="597"/>
      <c r="RCM58" s="597"/>
      <c r="RCN58" s="597"/>
      <c r="RCO58" s="597"/>
      <c r="RCP58" s="597"/>
      <c r="RCQ58" s="597"/>
      <c r="RCR58" s="597"/>
      <c r="RCS58" s="597"/>
      <c r="RCT58" s="597"/>
      <c r="RCU58" s="597"/>
      <c r="RCV58" s="597"/>
      <c r="RCW58" s="597"/>
      <c r="RCX58" s="597"/>
      <c r="RCY58" s="597"/>
      <c r="RCZ58" s="597"/>
      <c r="RDA58" s="597"/>
      <c r="RDB58" s="597"/>
      <c r="RDC58" s="597"/>
      <c r="RDD58" s="597"/>
      <c r="RDE58" s="597"/>
      <c r="RDF58" s="597"/>
      <c r="RDG58" s="597"/>
      <c r="RDH58" s="597"/>
      <c r="RDI58" s="597"/>
      <c r="RDJ58" s="597"/>
      <c r="RDK58" s="597"/>
      <c r="RDL58" s="597"/>
      <c r="RDM58" s="597"/>
      <c r="RDN58" s="597"/>
      <c r="RDO58" s="597"/>
      <c r="RDP58" s="597"/>
      <c r="RDQ58" s="597"/>
      <c r="RDR58" s="597"/>
      <c r="RDS58" s="597"/>
      <c r="RDT58" s="597"/>
      <c r="RDU58" s="597"/>
      <c r="RDV58" s="597"/>
      <c r="RDW58" s="597"/>
      <c r="RDX58" s="597"/>
      <c r="RDY58" s="597"/>
      <c r="RDZ58" s="597"/>
      <c r="REA58" s="597"/>
      <c r="REB58" s="597"/>
      <c r="REC58" s="597"/>
      <c r="RED58" s="597"/>
      <c r="REE58" s="597"/>
      <c r="REF58" s="597"/>
      <c r="REG58" s="597"/>
      <c r="REH58" s="597"/>
      <c r="REI58" s="597"/>
      <c r="REJ58" s="597"/>
      <c r="REK58" s="597"/>
      <c r="REL58" s="597"/>
      <c r="REM58" s="597"/>
      <c r="REN58" s="597"/>
      <c r="REO58" s="597"/>
      <c r="REP58" s="597"/>
      <c r="REQ58" s="597"/>
      <c r="RER58" s="597"/>
      <c r="RES58" s="597"/>
      <c r="RET58" s="597"/>
      <c r="REU58" s="597"/>
      <c r="REV58" s="597"/>
      <c r="REW58" s="597"/>
      <c r="REX58" s="597"/>
      <c r="REY58" s="597"/>
      <c r="REZ58" s="597"/>
      <c r="RFA58" s="597"/>
      <c r="RFB58" s="597"/>
      <c r="RFC58" s="597"/>
      <c r="RFD58" s="597"/>
      <c r="RFE58" s="597"/>
      <c r="RFF58" s="597"/>
      <c r="RFG58" s="597"/>
      <c r="RFH58" s="597"/>
      <c r="RFI58" s="597"/>
      <c r="RFJ58" s="597"/>
      <c r="RFK58" s="597"/>
      <c r="RFL58" s="597"/>
      <c r="RFM58" s="597"/>
      <c r="RFN58" s="597"/>
      <c r="RFO58" s="597"/>
      <c r="RFP58" s="597"/>
      <c r="RFQ58" s="597"/>
      <c r="RFR58" s="597"/>
      <c r="RFS58" s="597"/>
      <c r="RFT58" s="597"/>
      <c r="RFU58" s="597"/>
      <c r="RFV58" s="597"/>
      <c r="RFW58" s="597"/>
      <c r="RFX58" s="597"/>
      <c r="RFY58" s="597"/>
      <c r="RFZ58" s="597"/>
      <c r="RGA58" s="597"/>
      <c r="RGB58" s="597"/>
      <c r="RGC58" s="597"/>
      <c r="RGD58" s="597"/>
      <c r="RGE58" s="597"/>
      <c r="RGF58" s="597"/>
      <c r="RGG58" s="597"/>
      <c r="RGH58" s="597"/>
      <c r="RGI58" s="597"/>
      <c r="RGJ58" s="597"/>
      <c r="RGK58" s="597"/>
      <c r="RGL58" s="597"/>
      <c r="RGM58" s="597"/>
      <c r="RGN58" s="597"/>
      <c r="RGO58" s="597"/>
      <c r="RGP58" s="597"/>
      <c r="RGQ58" s="597"/>
      <c r="RGR58" s="597"/>
      <c r="RGS58" s="597"/>
      <c r="RGT58" s="597"/>
      <c r="RGU58" s="597"/>
      <c r="RGV58" s="597"/>
      <c r="RGW58" s="597"/>
      <c r="RGX58" s="597"/>
      <c r="RGY58" s="597"/>
      <c r="RGZ58" s="597"/>
      <c r="RHA58" s="597"/>
      <c r="RHB58" s="597"/>
      <c r="RHC58" s="597"/>
      <c r="RHD58" s="597"/>
      <c r="RHE58" s="597"/>
      <c r="RHF58" s="597"/>
      <c r="RHG58" s="597"/>
      <c r="RHH58" s="597"/>
      <c r="RHI58" s="597"/>
      <c r="RHJ58" s="597"/>
      <c r="RHK58" s="597"/>
      <c r="RHL58" s="597"/>
      <c r="RHM58" s="597"/>
      <c r="RHN58" s="597"/>
      <c r="RHO58" s="597"/>
      <c r="RHP58" s="597"/>
      <c r="RHQ58" s="597"/>
      <c r="RHR58" s="597"/>
      <c r="RHS58" s="597"/>
      <c r="RHT58" s="597"/>
      <c r="RHU58" s="597"/>
      <c r="RHV58" s="597"/>
      <c r="RHW58" s="597"/>
      <c r="RHX58" s="597"/>
      <c r="RHY58" s="597"/>
      <c r="RHZ58" s="597"/>
      <c r="RIA58" s="597"/>
      <c r="RIB58" s="597"/>
      <c r="RIC58" s="597"/>
      <c r="RID58" s="597"/>
      <c r="RIE58" s="597"/>
      <c r="RIF58" s="597"/>
      <c r="RIG58" s="597"/>
      <c r="RIH58" s="597"/>
      <c r="RII58" s="597"/>
      <c r="RIJ58" s="597"/>
      <c r="RIK58" s="597"/>
      <c r="RIL58" s="597"/>
      <c r="RIM58" s="597"/>
      <c r="RIN58" s="597"/>
      <c r="RIO58" s="597"/>
      <c r="RIP58" s="597"/>
      <c r="RIQ58" s="597"/>
      <c r="RIR58" s="597"/>
      <c r="RIS58" s="597"/>
      <c r="RIT58" s="597"/>
      <c r="RIU58" s="597"/>
      <c r="RIV58" s="597"/>
      <c r="RIW58" s="597"/>
      <c r="RIX58" s="597"/>
      <c r="RIY58" s="597"/>
      <c r="RIZ58" s="597"/>
      <c r="RJA58" s="597"/>
      <c r="RJB58" s="597"/>
      <c r="RJC58" s="597"/>
      <c r="RJD58" s="597"/>
      <c r="RJE58" s="597"/>
      <c r="RJF58" s="597"/>
      <c r="RJG58" s="597"/>
      <c r="RJH58" s="597"/>
      <c r="RJI58" s="597"/>
      <c r="RJJ58" s="597"/>
      <c r="RJK58" s="597"/>
      <c r="RJL58" s="597"/>
      <c r="RJM58" s="597"/>
      <c r="RJN58" s="597"/>
      <c r="RJO58" s="597"/>
      <c r="RJP58" s="597"/>
      <c r="RJQ58" s="597"/>
      <c r="RJR58" s="597"/>
      <c r="RJS58" s="597"/>
      <c r="RJT58" s="597"/>
      <c r="RJU58" s="597"/>
      <c r="RJV58" s="597"/>
      <c r="RJW58" s="597"/>
      <c r="RJX58" s="597"/>
      <c r="RJY58" s="597"/>
      <c r="RJZ58" s="597"/>
      <c r="RKA58" s="597"/>
      <c r="RKB58" s="597"/>
      <c r="RKC58" s="597"/>
      <c r="RKD58" s="597"/>
      <c r="RKE58" s="597"/>
      <c r="RKF58" s="597"/>
      <c r="RKG58" s="597"/>
      <c r="RKH58" s="597"/>
      <c r="RKI58" s="597"/>
      <c r="RKJ58" s="597"/>
      <c r="RKK58" s="597"/>
      <c r="RKL58" s="597"/>
      <c r="RKM58" s="597"/>
      <c r="RKN58" s="597"/>
      <c r="RKO58" s="597"/>
      <c r="RKP58" s="597"/>
      <c r="RKQ58" s="597"/>
      <c r="RKR58" s="597"/>
      <c r="RKS58" s="597"/>
      <c r="RKT58" s="597"/>
      <c r="RKU58" s="597"/>
      <c r="RKV58" s="597"/>
      <c r="RKW58" s="597"/>
      <c r="RKX58" s="597"/>
      <c r="RKY58" s="597"/>
      <c r="RKZ58" s="597"/>
      <c r="RLA58" s="597"/>
      <c r="RLB58" s="597"/>
      <c r="RLC58" s="597"/>
      <c r="RLD58" s="597"/>
      <c r="RLE58" s="597"/>
      <c r="RLF58" s="597"/>
      <c r="RLG58" s="597"/>
      <c r="RLH58" s="597"/>
      <c r="RLI58" s="597"/>
      <c r="RLJ58" s="597"/>
      <c r="RLK58" s="597"/>
      <c r="RLL58" s="597"/>
      <c r="RLM58" s="597"/>
      <c r="RLN58" s="597"/>
      <c r="RLO58" s="597"/>
      <c r="RLP58" s="597"/>
      <c r="RLQ58" s="597"/>
      <c r="RLR58" s="597"/>
      <c r="RLS58" s="597"/>
      <c r="RLT58" s="597"/>
      <c r="RLU58" s="597"/>
      <c r="RLV58" s="597"/>
      <c r="RLW58" s="597"/>
      <c r="RLX58" s="597"/>
      <c r="RLY58" s="597"/>
      <c r="RLZ58" s="597"/>
      <c r="RMA58" s="597"/>
      <c r="RMB58" s="597"/>
      <c r="RMC58" s="597"/>
      <c r="RMD58" s="597"/>
      <c r="RME58" s="597"/>
      <c r="RMF58" s="597"/>
      <c r="RMG58" s="597"/>
      <c r="RMH58" s="597"/>
      <c r="RMI58" s="597"/>
      <c r="RMJ58" s="597"/>
      <c r="RMK58" s="597"/>
      <c r="RML58" s="597"/>
      <c r="RMM58" s="597"/>
      <c r="RMN58" s="597"/>
      <c r="RMO58" s="597"/>
      <c r="RMP58" s="597"/>
      <c r="RMQ58" s="597"/>
      <c r="RMR58" s="597"/>
      <c r="RMS58" s="597"/>
      <c r="RMT58" s="597"/>
      <c r="RMU58" s="597"/>
      <c r="RMV58" s="597"/>
      <c r="RMW58" s="597"/>
      <c r="RMX58" s="597"/>
      <c r="RMY58" s="597"/>
      <c r="RMZ58" s="597"/>
      <c r="RNA58" s="597"/>
      <c r="RNB58" s="597"/>
      <c r="RNC58" s="597"/>
      <c r="RND58" s="597"/>
      <c r="RNE58" s="597"/>
      <c r="RNF58" s="597"/>
      <c r="RNG58" s="597"/>
      <c r="RNH58" s="597"/>
      <c r="RNI58" s="597"/>
      <c r="RNJ58" s="597"/>
      <c r="RNK58" s="597"/>
      <c r="RNL58" s="597"/>
      <c r="RNM58" s="597"/>
      <c r="RNN58" s="597"/>
      <c r="RNO58" s="597"/>
      <c r="RNP58" s="597"/>
      <c r="RNQ58" s="597"/>
      <c r="RNR58" s="597"/>
      <c r="RNS58" s="597"/>
      <c r="RNT58" s="597"/>
      <c r="RNU58" s="597"/>
      <c r="RNV58" s="597"/>
      <c r="RNW58" s="597"/>
      <c r="RNX58" s="597"/>
      <c r="RNY58" s="597"/>
      <c r="RNZ58" s="597"/>
      <c r="ROA58" s="597"/>
      <c r="ROB58" s="597"/>
      <c r="ROC58" s="597"/>
      <c r="ROD58" s="597"/>
      <c r="ROE58" s="597"/>
      <c r="ROF58" s="597"/>
      <c r="ROG58" s="597"/>
      <c r="ROH58" s="597"/>
      <c r="ROI58" s="597"/>
      <c r="ROJ58" s="597"/>
      <c r="ROK58" s="597"/>
      <c r="ROL58" s="597"/>
      <c r="ROM58" s="597"/>
      <c r="RON58" s="597"/>
      <c r="ROO58" s="597"/>
      <c r="ROP58" s="597"/>
      <c r="ROQ58" s="597"/>
      <c r="ROR58" s="597"/>
      <c r="ROS58" s="597"/>
      <c r="ROT58" s="597"/>
      <c r="ROU58" s="597"/>
      <c r="ROV58" s="597"/>
      <c r="ROW58" s="597"/>
      <c r="ROX58" s="597"/>
      <c r="ROY58" s="597"/>
      <c r="ROZ58" s="597"/>
      <c r="RPA58" s="597"/>
      <c r="RPB58" s="597"/>
      <c r="RPC58" s="597"/>
      <c r="RPD58" s="597"/>
      <c r="RPE58" s="597"/>
      <c r="RPF58" s="597"/>
      <c r="RPG58" s="597"/>
      <c r="RPH58" s="597"/>
      <c r="RPI58" s="597"/>
      <c r="RPJ58" s="597"/>
      <c r="RPK58" s="597"/>
      <c r="RPL58" s="597"/>
      <c r="RPM58" s="597"/>
      <c r="RPN58" s="597"/>
      <c r="RPO58" s="597"/>
      <c r="RPP58" s="597"/>
      <c r="RPQ58" s="597"/>
      <c r="RPR58" s="597"/>
      <c r="RPS58" s="597"/>
      <c r="RPT58" s="597"/>
      <c r="RPU58" s="597"/>
      <c r="RPV58" s="597"/>
      <c r="RPW58" s="597"/>
      <c r="RPX58" s="597"/>
      <c r="RPY58" s="597"/>
      <c r="RPZ58" s="597"/>
      <c r="RQA58" s="597"/>
      <c r="RQB58" s="597"/>
      <c r="RQC58" s="597"/>
      <c r="RQD58" s="597"/>
      <c r="RQE58" s="597"/>
      <c r="RQF58" s="597"/>
      <c r="RQG58" s="597"/>
      <c r="RQH58" s="597"/>
      <c r="RQI58" s="597"/>
      <c r="RQJ58" s="597"/>
      <c r="RQK58" s="597"/>
      <c r="RQL58" s="597"/>
      <c r="RQM58" s="597"/>
      <c r="RQN58" s="597"/>
      <c r="RQO58" s="597"/>
      <c r="RQP58" s="597"/>
      <c r="RQQ58" s="597"/>
      <c r="RQR58" s="597"/>
      <c r="RQS58" s="597"/>
      <c r="RQT58" s="597"/>
      <c r="RQU58" s="597"/>
      <c r="RQV58" s="597"/>
      <c r="RQW58" s="597"/>
      <c r="RQX58" s="597"/>
      <c r="RQY58" s="597"/>
      <c r="RQZ58" s="597"/>
      <c r="RRA58" s="597"/>
      <c r="RRB58" s="597"/>
      <c r="RRC58" s="597"/>
      <c r="RRD58" s="597"/>
      <c r="RRE58" s="597"/>
      <c r="RRF58" s="597"/>
      <c r="RRG58" s="597"/>
      <c r="RRH58" s="597"/>
      <c r="RRI58" s="597"/>
      <c r="RRJ58" s="597"/>
      <c r="RRK58" s="597"/>
      <c r="RRL58" s="597"/>
      <c r="RRM58" s="597"/>
      <c r="RRN58" s="597"/>
      <c r="RRO58" s="597"/>
      <c r="RRP58" s="597"/>
      <c r="RRQ58" s="597"/>
      <c r="RRR58" s="597"/>
      <c r="RRS58" s="597"/>
      <c r="RRT58" s="597"/>
      <c r="RRU58" s="597"/>
      <c r="RRV58" s="597"/>
      <c r="RRW58" s="597"/>
      <c r="RRX58" s="597"/>
      <c r="RRY58" s="597"/>
      <c r="RRZ58" s="597"/>
      <c r="RSA58" s="597"/>
      <c r="RSB58" s="597"/>
      <c r="RSC58" s="597"/>
      <c r="RSD58" s="597"/>
      <c r="RSE58" s="597"/>
      <c r="RSF58" s="597"/>
      <c r="RSG58" s="597"/>
      <c r="RSH58" s="597"/>
      <c r="RSI58" s="597"/>
      <c r="RSJ58" s="597"/>
      <c r="RSK58" s="597"/>
      <c r="RSL58" s="597"/>
      <c r="RSM58" s="597"/>
      <c r="RSN58" s="597"/>
      <c r="RSO58" s="597"/>
      <c r="RSP58" s="597"/>
      <c r="RSQ58" s="597"/>
      <c r="RSR58" s="597"/>
      <c r="RSS58" s="597"/>
      <c r="RST58" s="597"/>
      <c r="RSU58" s="597"/>
      <c r="RSV58" s="597"/>
      <c r="RSW58" s="597"/>
      <c r="RSX58" s="597"/>
      <c r="RSY58" s="597"/>
      <c r="RSZ58" s="597"/>
      <c r="RTA58" s="597"/>
      <c r="RTB58" s="597"/>
      <c r="RTC58" s="597"/>
      <c r="RTD58" s="597"/>
      <c r="RTE58" s="597"/>
      <c r="RTF58" s="597"/>
      <c r="RTG58" s="597"/>
      <c r="RTH58" s="597"/>
      <c r="RTI58" s="597"/>
      <c r="RTJ58" s="597"/>
      <c r="RTK58" s="597"/>
      <c r="RTL58" s="597"/>
      <c r="RTM58" s="597"/>
      <c r="RTN58" s="597"/>
      <c r="RTO58" s="597"/>
      <c r="RTP58" s="597"/>
      <c r="RTQ58" s="597"/>
      <c r="RTR58" s="597"/>
      <c r="RTS58" s="597"/>
      <c r="RTT58" s="597"/>
      <c r="RTU58" s="597"/>
      <c r="RTV58" s="597"/>
      <c r="RTW58" s="597"/>
      <c r="RTX58" s="597"/>
      <c r="RTY58" s="597"/>
      <c r="RTZ58" s="597"/>
      <c r="RUA58" s="597"/>
      <c r="RUB58" s="597"/>
      <c r="RUC58" s="597"/>
      <c r="RUD58" s="597"/>
      <c r="RUE58" s="597"/>
      <c r="RUF58" s="597"/>
      <c r="RUG58" s="597"/>
      <c r="RUH58" s="597"/>
      <c r="RUI58" s="597"/>
      <c r="RUJ58" s="597"/>
      <c r="RUK58" s="597"/>
      <c r="RUL58" s="597"/>
      <c r="RUM58" s="597"/>
      <c r="RUN58" s="597"/>
      <c r="RUO58" s="597"/>
      <c r="RUP58" s="597"/>
      <c r="RUQ58" s="597"/>
      <c r="RUR58" s="597"/>
      <c r="RUS58" s="597"/>
      <c r="RUT58" s="597"/>
      <c r="RUU58" s="597"/>
      <c r="RUV58" s="597"/>
      <c r="RUW58" s="597"/>
      <c r="RUX58" s="597"/>
      <c r="RUY58" s="597"/>
      <c r="RUZ58" s="597"/>
      <c r="RVA58" s="597"/>
      <c r="RVB58" s="597"/>
      <c r="RVC58" s="597"/>
      <c r="RVD58" s="597"/>
      <c r="RVE58" s="597"/>
      <c r="RVF58" s="597"/>
      <c r="RVG58" s="597"/>
      <c r="RVH58" s="597"/>
      <c r="RVI58" s="597"/>
      <c r="RVJ58" s="597"/>
      <c r="RVK58" s="597"/>
      <c r="RVL58" s="597"/>
      <c r="RVM58" s="597"/>
      <c r="RVN58" s="597"/>
      <c r="RVO58" s="597"/>
      <c r="RVP58" s="597"/>
      <c r="RVQ58" s="597"/>
      <c r="RVR58" s="597"/>
      <c r="RVS58" s="597"/>
      <c r="RVT58" s="597"/>
      <c r="RVU58" s="597"/>
      <c r="RVV58" s="597"/>
      <c r="RVW58" s="597"/>
      <c r="RVX58" s="597"/>
      <c r="RVY58" s="597"/>
      <c r="RVZ58" s="597"/>
      <c r="RWA58" s="597"/>
      <c r="RWB58" s="597"/>
      <c r="RWC58" s="597"/>
      <c r="RWD58" s="597"/>
      <c r="RWE58" s="597"/>
      <c r="RWF58" s="597"/>
      <c r="RWG58" s="597"/>
      <c r="RWH58" s="597"/>
      <c r="RWI58" s="597"/>
      <c r="RWJ58" s="597"/>
      <c r="RWK58" s="597"/>
      <c r="RWL58" s="597"/>
      <c r="RWM58" s="597"/>
      <c r="RWN58" s="597"/>
      <c r="RWO58" s="597"/>
      <c r="RWP58" s="597"/>
      <c r="RWQ58" s="597"/>
      <c r="RWR58" s="597"/>
      <c r="RWS58" s="597"/>
      <c r="RWT58" s="597"/>
      <c r="RWU58" s="597"/>
      <c r="RWV58" s="597"/>
      <c r="RWW58" s="597"/>
      <c r="RWX58" s="597"/>
      <c r="RWY58" s="597"/>
      <c r="RWZ58" s="597"/>
      <c r="RXA58" s="597"/>
      <c r="RXB58" s="597"/>
      <c r="RXC58" s="597"/>
      <c r="RXD58" s="597"/>
      <c r="RXE58" s="597"/>
      <c r="RXF58" s="597"/>
      <c r="RXG58" s="597"/>
      <c r="RXH58" s="597"/>
      <c r="RXI58" s="597"/>
      <c r="RXJ58" s="597"/>
      <c r="RXK58" s="597"/>
      <c r="RXL58" s="597"/>
      <c r="RXM58" s="597"/>
      <c r="RXN58" s="597"/>
      <c r="RXO58" s="597"/>
      <c r="RXP58" s="597"/>
      <c r="RXQ58" s="597"/>
      <c r="RXR58" s="597"/>
      <c r="RXS58" s="597"/>
      <c r="RXT58" s="597"/>
      <c r="RXU58" s="597"/>
      <c r="RXV58" s="597"/>
      <c r="RXW58" s="597"/>
      <c r="RXX58" s="597"/>
      <c r="RXY58" s="597"/>
      <c r="RXZ58" s="597"/>
      <c r="RYA58" s="597"/>
      <c r="RYB58" s="597"/>
      <c r="RYC58" s="597"/>
      <c r="RYD58" s="597"/>
      <c r="RYE58" s="597"/>
      <c r="RYF58" s="597"/>
      <c r="RYG58" s="597"/>
      <c r="RYH58" s="597"/>
      <c r="RYI58" s="597"/>
      <c r="RYJ58" s="597"/>
      <c r="RYK58" s="597"/>
      <c r="RYL58" s="597"/>
      <c r="RYM58" s="597"/>
      <c r="RYN58" s="597"/>
      <c r="RYO58" s="597"/>
      <c r="RYP58" s="597"/>
      <c r="RYQ58" s="597"/>
      <c r="RYR58" s="597"/>
      <c r="RYS58" s="597"/>
      <c r="RYT58" s="597"/>
      <c r="RYU58" s="597"/>
      <c r="RYV58" s="597"/>
      <c r="RYW58" s="597"/>
      <c r="RYX58" s="597"/>
      <c r="RYY58" s="597"/>
      <c r="RYZ58" s="597"/>
      <c r="RZA58" s="597"/>
      <c r="RZB58" s="597"/>
      <c r="RZC58" s="597"/>
      <c r="RZD58" s="597"/>
      <c r="RZE58" s="597"/>
      <c r="RZF58" s="597"/>
      <c r="RZG58" s="597"/>
      <c r="RZH58" s="597"/>
      <c r="RZI58" s="597"/>
      <c r="RZJ58" s="597"/>
      <c r="RZK58" s="597"/>
      <c r="RZL58" s="597"/>
      <c r="RZM58" s="597"/>
      <c r="RZN58" s="597"/>
      <c r="RZO58" s="597"/>
      <c r="RZP58" s="597"/>
      <c r="RZQ58" s="597"/>
      <c r="RZR58" s="597"/>
      <c r="RZS58" s="597"/>
      <c r="RZT58" s="597"/>
      <c r="RZU58" s="597"/>
      <c r="RZV58" s="597"/>
      <c r="RZW58" s="597"/>
      <c r="RZX58" s="597"/>
      <c r="RZY58" s="597"/>
      <c r="RZZ58" s="597"/>
      <c r="SAA58" s="597"/>
      <c r="SAB58" s="597"/>
      <c r="SAC58" s="597"/>
      <c r="SAD58" s="597"/>
      <c r="SAE58" s="597"/>
      <c r="SAF58" s="597"/>
      <c r="SAG58" s="597"/>
      <c r="SAH58" s="597"/>
      <c r="SAI58" s="597"/>
      <c r="SAJ58" s="597"/>
      <c r="SAK58" s="597"/>
      <c r="SAL58" s="597"/>
      <c r="SAM58" s="597"/>
      <c r="SAN58" s="597"/>
      <c r="SAO58" s="597"/>
      <c r="SAP58" s="597"/>
      <c r="SAQ58" s="597"/>
      <c r="SAR58" s="597"/>
      <c r="SAS58" s="597"/>
      <c r="SAT58" s="597"/>
      <c r="SAU58" s="597"/>
      <c r="SAV58" s="597"/>
      <c r="SAW58" s="597"/>
      <c r="SAX58" s="597"/>
      <c r="SAY58" s="597"/>
      <c r="SAZ58" s="597"/>
      <c r="SBA58" s="597"/>
      <c r="SBB58" s="597"/>
      <c r="SBC58" s="597"/>
      <c r="SBD58" s="597"/>
      <c r="SBE58" s="597"/>
      <c r="SBF58" s="597"/>
      <c r="SBG58" s="597"/>
      <c r="SBH58" s="597"/>
      <c r="SBI58" s="597"/>
      <c r="SBJ58" s="597"/>
      <c r="SBK58" s="597"/>
      <c r="SBL58" s="597"/>
      <c r="SBM58" s="597"/>
      <c r="SBN58" s="597"/>
      <c r="SBO58" s="597"/>
      <c r="SBP58" s="597"/>
      <c r="SBQ58" s="597"/>
      <c r="SBR58" s="597"/>
      <c r="SBS58" s="597"/>
      <c r="SBT58" s="597"/>
      <c r="SBU58" s="597"/>
      <c r="SBV58" s="597"/>
      <c r="SBW58" s="597"/>
      <c r="SBX58" s="597"/>
      <c r="SBY58" s="597"/>
      <c r="SBZ58" s="597"/>
      <c r="SCA58" s="597"/>
      <c r="SCB58" s="597"/>
      <c r="SCC58" s="597"/>
      <c r="SCD58" s="597"/>
      <c r="SCE58" s="597"/>
      <c r="SCF58" s="597"/>
      <c r="SCG58" s="597"/>
      <c r="SCH58" s="597"/>
      <c r="SCI58" s="597"/>
      <c r="SCJ58" s="597"/>
      <c r="SCK58" s="597"/>
      <c r="SCL58" s="597"/>
      <c r="SCM58" s="597"/>
      <c r="SCN58" s="597"/>
      <c r="SCO58" s="597"/>
      <c r="SCP58" s="597"/>
      <c r="SCQ58" s="597"/>
      <c r="SCR58" s="597"/>
      <c r="SCS58" s="597"/>
      <c r="SCT58" s="597"/>
      <c r="SCU58" s="597"/>
      <c r="SCV58" s="597"/>
      <c r="SCW58" s="597"/>
      <c r="SCX58" s="597"/>
      <c r="SCY58" s="597"/>
      <c r="SCZ58" s="597"/>
      <c r="SDA58" s="597"/>
      <c r="SDB58" s="597"/>
      <c r="SDC58" s="597"/>
      <c r="SDD58" s="597"/>
      <c r="SDE58" s="597"/>
      <c r="SDF58" s="597"/>
      <c r="SDG58" s="597"/>
      <c r="SDH58" s="597"/>
      <c r="SDI58" s="597"/>
      <c r="SDJ58" s="597"/>
      <c r="SDK58" s="597"/>
      <c r="SDL58" s="597"/>
      <c r="SDM58" s="597"/>
      <c r="SDN58" s="597"/>
      <c r="SDO58" s="597"/>
      <c r="SDP58" s="597"/>
      <c r="SDQ58" s="597"/>
      <c r="SDR58" s="597"/>
      <c r="SDS58" s="597"/>
      <c r="SDT58" s="597"/>
      <c r="SDU58" s="597"/>
      <c r="SDV58" s="597"/>
      <c r="SDW58" s="597"/>
      <c r="SDX58" s="597"/>
      <c r="SDY58" s="597"/>
      <c r="SDZ58" s="597"/>
      <c r="SEA58" s="597"/>
      <c r="SEB58" s="597"/>
      <c r="SEC58" s="597"/>
      <c r="SED58" s="597"/>
      <c r="SEE58" s="597"/>
      <c r="SEF58" s="597"/>
      <c r="SEG58" s="597"/>
      <c r="SEH58" s="597"/>
      <c r="SEI58" s="597"/>
      <c r="SEJ58" s="597"/>
      <c r="SEK58" s="597"/>
      <c r="SEL58" s="597"/>
      <c r="SEM58" s="597"/>
      <c r="SEN58" s="597"/>
      <c r="SEO58" s="597"/>
      <c r="SEP58" s="597"/>
      <c r="SEQ58" s="597"/>
      <c r="SER58" s="597"/>
      <c r="SES58" s="597"/>
      <c r="SET58" s="597"/>
      <c r="SEU58" s="597"/>
      <c r="SEV58" s="597"/>
      <c r="SEW58" s="597"/>
      <c r="SEX58" s="597"/>
      <c r="SEY58" s="597"/>
      <c r="SEZ58" s="597"/>
      <c r="SFA58" s="597"/>
      <c r="SFB58" s="597"/>
      <c r="SFC58" s="597"/>
      <c r="SFD58" s="597"/>
      <c r="SFE58" s="597"/>
      <c r="SFF58" s="597"/>
      <c r="SFG58" s="597"/>
      <c r="SFH58" s="597"/>
      <c r="SFI58" s="597"/>
      <c r="SFJ58" s="597"/>
      <c r="SFK58" s="597"/>
      <c r="SFL58" s="597"/>
      <c r="SFM58" s="597"/>
      <c r="SFN58" s="597"/>
      <c r="SFO58" s="597"/>
      <c r="SFP58" s="597"/>
      <c r="SFQ58" s="597"/>
      <c r="SFR58" s="597"/>
      <c r="SFS58" s="597"/>
      <c r="SFT58" s="597"/>
      <c r="SFU58" s="597"/>
      <c r="SFV58" s="597"/>
      <c r="SFW58" s="597"/>
      <c r="SFX58" s="597"/>
      <c r="SFY58" s="597"/>
      <c r="SFZ58" s="597"/>
      <c r="SGA58" s="597"/>
      <c r="SGB58" s="597"/>
      <c r="SGC58" s="597"/>
      <c r="SGD58" s="597"/>
      <c r="SGE58" s="597"/>
      <c r="SGF58" s="597"/>
      <c r="SGG58" s="597"/>
      <c r="SGH58" s="597"/>
      <c r="SGI58" s="597"/>
      <c r="SGJ58" s="597"/>
      <c r="SGK58" s="597"/>
      <c r="SGL58" s="597"/>
      <c r="SGM58" s="597"/>
      <c r="SGN58" s="597"/>
      <c r="SGO58" s="597"/>
      <c r="SGP58" s="597"/>
      <c r="SGQ58" s="597"/>
      <c r="SGR58" s="597"/>
      <c r="SGS58" s="597"/>
      <c r="SGT58" s="597"/>
      <c r="SGU58" s="597"/>
      <c r="SGV58" s="597"/>
      <c r="SGW58" s="597"/>
      <c r="SGX58" s="597"/>
      <c r="SGY58" s="597"/>
      <c r="SGZ58" s="597"/>
      <c r="SHA58" s="597"/>
      <c r="SHB58" s="597"/>
      <c r="SHC58" s="597"/>
      <c r="SHD58" s="597"/>
      <c r="SHE58" s="597"/>
      <c r="SHF58" s="597"/>
      <c r="SHG58" s="597"/>
      <c r="SHH58" s="597"/>
      <c r="SHI58" s="597"/>
      <c r="SHJ58" s="597"/>
      <c r="SHK58" s="597"/>
      <c r="SHL58" s="597"/>
      <c r="SHM58" s="597"/>
      <c r="SHN58" s="597"/>
      <c r="SHO58" s="597"/>
      <c r="SHP58" s="597"/>
      <c r="SHQ58" s="597"/>
      <c r="SHR58" s="597"/>
      <c r="SHS58" s="597"/>
      <c r="SHT58" s="597"/>
      <c r="SHU58" s="597"/>
      <c r="SHV58" s="597"/>
      <c r="SHW58" s="597"/>
      <c r="SHX58" s="597"/>
      <c r="SHY58" s="597"/>
      <c r="SHZ58" s="597"/>
      <c r="SIA58" s="597"/>
      <c r="SIB58" s="597"/>
      <c r="SIC58" s="597"/>
      <c r="SID58" s="597"/>
      <c r="SIE58" s="597"/>
      <c r="SIF58" s="597"/>
      <c r="SIG58" s="597"/>
      <c r="SIH58" s="597"/>
      <c r="SII58" s="597"/>
      <c r="SIJ58" s="597"/>
      <c r="SIK58" s="597"/>
      <c r="SIL58" s="597"/>
      <c r="SIM58" s="597"/>
      <c r="SIN58" s="597"/>
      <c r="SIO58" s="597"/>
      <c r="SIP58" s="597"/>
      <c r="SIQ58" s="597"/>
      <c r="SIR58" s="597"/>
      <c r="SIS58" s="597"/>
      <c r="SIT58" s="597"/>
      <c r="SIU58" s="597"/>
      <c r="SIV58" s="597"/>
      <c r="SIW58" s="597"/>
      <c r="SIX58" s="597"/>
      <c r="SIY58" s="597"/>
      <c r="SIZ58" s="597"/>
      <c r="SJA58" s="597"/>
      <c r="SJB58" s="597"/>
      <c r="SJC58" s="597"/>
      <c r="SJD58" s="597"/>
      <c r="SJE58" s="597"/>
      <c r="SJF58" s="597"/>
      <c r="SJG58" s="597"/>
      <c r="SJH58" s="597"/>
      <c r="SJI58" s="597"/>
      <c r="SJJ58" s="597"/>
      <c r="SJK58" s="597"/>
      <c r="SJL58" s="597"/>
      <c r="SJM58" s="597"/>
      <c r="SJN58" s="597"/>
      <c r="SJO58" s="597"/>
      <c r="SJP58" s="597"/>
      <c r="SJQ58" s="597"/>
      <c r="SJR58" s="597"/>
      <c r="SJS58" s="597"/>
      <c r="SJT58" s="597"/>
      <c r="SJU58" s="597"/>
      <c r="SJV58" s="597"/>
      <c r="SJW58" s="597"/>
      <c r="SJX58" s="597"/>
      <c r="SJY58" s="597"/>
      <c r="SJZ58" s="597"/>
      <c r="SKA58" s="597"/>
      <c r="SKB58" s="597"/>
      <c r="SKC58" s="597"/>
      <c r="SKD58" s="597"/>
      <c r="SKE58" s="597"/>
      <c r="SKF58" s="597"/>
      <c r="SKG58" s="597"/>
      <c r="SKH58" s="597"/>
      <c r="SKI58" s="597"/>
      <c r="SKJ58" s="597"/>
      <c r="SKK58" s="597"/>
      <c r="SKL58" s="597"/>
      <c r="SKM58" s="597"/>
      <c r="SKN58" s="597"/>
      <c r="SKO58" s="597"/>
      <c r="SKP58" s="597"/>
      <c r="SKQ58" s="597"/>
      <c r="SKR58" s="597"/>
      <c r="SKS58" s="597"/>
      <c r="SKT58" s="597"/>
      <c r="SKU58" s="597"/>
      <c r="SKV58" s="597"/>
      <c r="SKW58" s="597"/>
      <c r="SKX58" s="597"/>
      <c r="SKY58" s="597"/>
      <c r="SKZ58" s="597"/>
      <c r="SLA58" s="597"/>
      <c r="SLB58" s="597"/>
      <c r="SLC58" s="597"/>
      <c r="SLD58" s="597"/>
      <c r="SLE58" s="597"/>
      <c r="SLF58" s="597"/>
      <c r="SLG58" s="597"/>
      <c r="SLH58" s="597"/>
      <c r="SLI58" s="597"/>
      <c r="SLJ58" s="597"/>
      <c r="SLK58" s="597"/>
      <c r="SLL58" s="597"/>
      <c r="SLM58" s="597"/>
      <c r="SLN58" s="597"/>
      <c r="SLO58" s="597"/>
      <c r="SLP58" s="597"/>
      <c r="SLQ58" s="597"/>
      <c r="SLR58" s="597"/>
      <c r="SLS58" s="597"/>
      <c r="SLT58" s="597"/>
      <c r="SLU58" s="597"/>
      <c r="SLV58" s="597"/>
      <c r="SLW58" s="597"/>
      <c r="SLX58" s="597"/>
      <c r="SLY58" s="597"/>
      <c r="SLZ58" s="597"/>
      <c r="SMA58" s="597"/>
      <c r="SMB58" s="597"/>
      <c r="SMC58" s="597"/>
      <c r="SMD58" s="597"/>
      <c r="SME58" s="597"/>
      <c r="SMF58" s="597"/>
      <c r="SMG58" s="597"/>
      <c r="SMH58" s="597"/>
      <c r="SMI58" s="597"/>
      <c r="SMJ58" s="597"/>
      <c r="SMK58" s="597"/>
      <c r="SML58" s="597"/>
      <c r="SMM58" s="597"/>
      <c r="SMN58" s="597"/>
      <c r="SMO58" s="597"/>
      <c r="SMP58" s="597"/>
      <c r="SMQ58" s="597"/>
      <c r="SMR58" s="597"/>
      <c r="SMS58" s="597"/>
      <c r="SMT58" s="597"/>
      <c r="SMU58" s="597"/>
      <c r="SMV58" s="597"/>
      <c r="SMW58" s="597"/>
      <c r="SMX58" s="597"/>
      <c r="SMY58" s="597"/>
      <c r="SMZ58" s="597"/>
      <c r="SNA58" s="597"/>
      <c r="SNB58" s="597"/>
      <c r="SNC58" s="597"/>
      <c r="SND58" s="597"/>
      <c r="SNE58" s="597"/>
      <c r="SNF58" s="597"/>
      <c r="SNG58" s="597"/>
      <c r="SNH58" s="597"/>
      <c r="SNI58" s="597"/>
      <c r="SNJ58" s="597"/>
      <c r="SNK58" s="597"/>
      <c r="SNL58" s="597"/>
      <c r="SNM58" s="597"/>
      <c r="SNN58" s="597"/>
      <c r="SNO58" s="597"/>
      <c r="SNP58" s="597"/>
      <c r="SNQ58" s="597"/>
      <c r="SNR58" s="597"/>
      <c r="SNS58" s="597"/>
      <c r="SNT58" s="597"/>
      <c r="SNU58" s="597"/>
      <c r="SNV58" s="597"/>
      <c r="SNW58" s="597"/>
      <c r="SNX58" s="597"/>
      <c r="SNY58" s="597"/>
      <c r="SNZ58" s="597"/>
      <c r="SOA58" s="597"/>
      <c r="SOB58" s="597"/>
      <c r="SOC58" s="597"/>
      <c r="SOD58" s="597"/>
      <c r="SOE58" s="597"/>
      <c r="SOF58" s="597"/>
      <c r="SOG58" s="597"/>
      <c r="SOH58" s="597"/>
      <c r="SOI58" s="597"/>
      <c r="SOJ58" s="597"/>
      <c r="SOK58" s="597"/>
      <c r="SOL58" s="597"/>
      <c r="SOM58" s="597"/>
      <c r="SON58" s="597"/>
      <c r="SOO58" s="597"/>
      <c r="SOP58" s="597"/>
      <c r="SOQ58" s="597"/>
      <c r="SOR58" s="597"/>
      <c r="SOS58" s="597"/>
      <c r="SOT58" s="597"/>
      <c r="SOU58" s="597"/>
      <c r="SOV58" s="597"/>
      <c r="SOW58" s="597"/>
      <c r="SOX58" s="597"/>
      <c r="SOY58" s="597"/>
      <c r="SOZ58" s="597"/>
      <c r="SPA58" s="597"/>
      <c r="SPB58" s="597"/>
      <c r="SPC58" s="597"/>
      <c r="SPD58" s="597"/>
      <c r="SPE58" s="597"/>
      <c r="SPF58" s="597"/>
      <c r="SPG58" s="597"/>
      <c r="SPH58" s="597"/>
      <c r="SPI58" s="597"/>
      <c r="SPJ58" s="597"/>
      <c r="SPK58" s="597"/>
      <c r="SPL58" s="597"/>
      <c r="SPM58" s="597"/>
      <c r="SPN58" s="597"/>
      <c r="SPO58" s="597"/>
      <c r="SPP58" s="597"/>
      <c r="SPQ58" s="597"/>
      <c r="SPR58" s="597"/>
      <c r="SPS58" s="597"/>
      <c r="SPT58" s="597"/>
      <c r="SPU58" s="597"/>
      <c r="SPV58" s="597"/>
      <c r="SPW58" s="597"/>
      <c r="SPX58" s="597"/>
      <c r="SPY58" s="597"/>
      <c r="SPZ58" s="597"/>
      <c r="SQA58" s="597"/>
      <c r="SQB58" s="597"/>
      <c r="SQC58" s="597"/>
      <c r="SQD58" s="597"/>
      <c r="SQE58" s="597"/>
      <c r="SQF58" s="597"/>
      <c r="SQG58" s="597"/>
      <c r="SQH58" s="597"/>
      <c r="SQI58" s="597"/>
      <c r="SQJ58" s="597"/>
      <c r="SQK58" s="597"/>
      <c r="SQL58" s="597"/>
      <c r="SQM58" s="597"/>
      <c r="SQN58" s="597"/>
      <c r="SQO58" s="597"/>
      <c r="SQP58" s="597"/>
      <c r="SQQ58" s="597"/>
      <c r="SQR58" s="597"/>
      <c r="SQS58" s="597"/>
      <c r="SQT58" s="597"/>
      <c r="SQU58" s="597"/>
      <c r="SQV58" s="597"/>
      <c r="SQW58" s="597"/>
      <c r="SQX58" s="597"/>
      <c r="SQY58" s="597"/>
      <c r="SQZ58" s="597"/>
      <c r="SRA58" s="597"/>
      <c r="SRB58" s="597"/>
      <c r="SRC58" s="597"/>
      <c r="SRD58" s="597"/>
      <c r="SRE58" s="597"/>
      <c r="SRF58" s="597"/>
      <c r="SRG58" s="597"/>
      <c r="SRH58" s="597"/>
      <c r="SRI58" s="597"/>
      <c r="SRJ58" s="597"/>
      <c r="SRK58" s="597"/>
      <c r="SRL58" s="597"/>
      <c r="SRM58" s="597"/>
      <c r="SRN58" s="597"/>
      <c r="SRO58" s="597"/>
      <c r="SRP58" s="597"/>
      <c r="SRQ58" s="597"/>
      <c r="SRR58" s="597"/>
      <c r="SRS58" s="597"/>
      <c r="SRT58" s="597"/>
      <c r="SRU58" s="597"/>
      <c r="SRV58" s="597"/>
      <c r="SRW58" s="597"/>
      <c r="SRX58" s="597"/>
      <c r="SRY58" s="597"/>
      <c r="SRZ58" s="597"/>
      <c r="SSA58" s="597"/>
      <c r="SSB58" s="597"/>
      <c r="SSC58" s="597"/>
      <c r="SSD58" s="597"/>
      <c r="SSE58" s="597"/>
      <c r="SSF58" s="597"/>
      <c r="SSG58" s="597"/>
      <c r="SSH58" s="597"/>
      <c r="SSI58" s="597"/>
      <c r="SSJ58" s="597"/>
      <c r="SSK58" s="597"/>
      <c r="SSL58" s="597"/>
      <c r="SSM58" s="597"/>
      <c r="SSN58" s="597"/>
      <c r="SSO58" s="597"/>
      <c r="SSP58" s="597"/>
      <c r="SSQ58" s="597"/>
      <c r="SSR58" s="597"/>
      <c r="SSS58" s="597"/>
      <c r="SST58" s="597"/>
      <c r="SSU58" s="597"/>
      <c r="SSV58" s="597"/>
      <c r="SSW58" s="597"/>
      <c r="SSX58" s="597"/>
      <c r="SSY58" s="597"/>
      <c r="SSZ58" s="597"/>
      <c r="STA58" s="597"/>
      <c r="STB58" s="597"/>
      <c r="STC58" s="597"/>
      <c r="STD58" s="597"/>
      <c r="STE58" s="597"/>
      <c r="STF58" s="597"/>
      <c r="STG58" s="597"/>
      <c r="STH58" s="597"/>
      <c r="STI58" s="597"/>
      <c r="STJ58" s="597"/>
      <c r="STK58" s="597"/>
      <c r="STL58" s="597"/>
      <c r="STM58" s="597"/>
      <c r="STN58" s="597"/>
      <c r="STO58" s="597"/>
      <c r="STP58" s="597"/>
      <c r="STQ58" s="597"/>
      <c r="STR58" s="597"/>
      <c r="STS58" s="597"/>
      <c r="STT58" s="597"/>
      <c r="STU58" s="597"/>
      <c r="STV58" s="597"/>
      <c r="STW58" s="597"/>
      <c r="STX58" s="597"/>
      <c r="STY58" s="597"/>
      <c r="STZ58" s="597"/>
      <c r="SUA58" s="597"/>
      <c r="SUB58" s="597"/>
      <c r="SUC58" s="597"/>
      <c r="SUD58" s="597"/>
      <c r="SUE58" s="597"/>
      <c r="SUF58" s="597"/>
      <c r="SUG58" s="597"/>
      <c r="SUH58" s="597"/>
      <c r="SUI58" s="597"/>
      <c r="SUJ58" s="597"/>
      <c r="SUK58" s="597"/>
      <c r="SUL58" s="597"/>
      <c r="SUM58" s="597"/>
      <c r="SUN58" s="597"/>
      <c r="SUO58" s="597"/>
      <c r="SUP58" s="597"/>
      <c r="SUQ58" s="597"/>
      <c r="SUR58" s="597"/>
      <c r="SUS58" s="597"/>
      <c r="SUT58" s="597"/>
      <c r="SUU58" s="597"/>
      <c r="SUV58" s="597"/>
      <c r="SUW58" s="597"/>
      <c r="SUX58" s="597"/>
      <c r="SUY58" s="597"/>
      <c r="SUZ58" s="597"/>
      <c r="SVA58" s="597"/>
      <c r="SVB58" s="597"/>
      <c r="SVC58" s="597"/>
      <c r="SVD58" s="597"/>
      <c r="SVE58" s="597"/>
      <c r="SVF58" s="597"/>
      <c r="SVG58" s="597"/>
      <c r="SVH58" s="597"/>
      <c r="SVI58" s="597"/>
      <c r="SVJ58" s="597"/>
      <c r="SVK58" s="597"/>
      <c r="SVL58" s="597"/>
      <c r="SVM58" s="597"/>
      <c r="SVN58" s="597"/>
      <c r="SVO58" s="597"/>
      <c r="SVP58" s="597"/>
      <c r="SVQ58" s="597"/>
      <c r="SVR58" s="597"/>
      <c r="SVS58" s="597"/>
      <c r="SVT58" s="597"/>
      <c r="SVU58" s="597"/>
      <c r="SVV58" s="597"/>
      <c r="SVW58" s="597"/>
      <c r="SVX58" s="597"/>
      <c r="SVY58" s="597"/>
      <c r="SVZ58" s="597"/>
      <c r="SWA58" s="597"/>
      <c r="SWB58" s="597"/>
      <c r="SWC58" s="597"/>
      <c r="SWD58" s="597"/>
      <c r="SWE58" s="597"/>
      <c r="SWF58" s="597"/>
      <c r="SWG58" s="597"/>
      <c r="SWH58" s="597"/>
      <c r="SWI58" s="597"/>
      <c r="SWJ58" s="597"/>
      <c r="SWK58" s="597"/>
      <c r="SWL58" s="597"/>
      <c r="SWM58" s="597"/>
      <c r="SWN58" s="597"/>
      <c r="SWO58" s="597"/>
      <c r="SWP58" s="597"/>
      <c r="SWQ58" s="597"/>
      <c r="SWR58" s="597"/>
      <c r="SWS58" s="597"/>
      <c r="SWT58" s="597"/>
      <c r="SWU58" s="597"/>
      <c r="SWV58" s="597"/>
      <c r="SWW58" s="597"/>
      <c r="SWX58" s="597"/>
      <c r="SWY58" s="597"/>
      <c r="SWZ58" s="597"/>
      <c r="SXA58" s="597"/>
      <c r="SXB58" s="597"/>
      <c r="SXC58" s="597"/>
      <c r="SXD58" s="597"/>
      <c r="SXE58" s="597"/>
      <c r="SXF58" s="597"/>
      <c r="SXG58" s="597"/>
      <c r="SXH58" s="597"/>
      <c r="SXI58" s="597"/>
      <c r="SXJ58" s="597"/>
      <c r="SXK58" s="597"/>
      <c r="SXL58" s="597"/>
      <c r="SXM58" s="597"/>
      <c r="SXN58" s="597"/>
      <c r="SXO58" s="597"/>
      <c r="SXP58" s="597"/>
      <c r="SXQ58" s="597"/>
      <c r="SXR58" s="597"/>
      <c r="SXS58" s="597"/>
      <c r="SXT58" s="597"/>
      <c r="SXU58" s="597"/>
      <c r="SXV58" s="597"/>
      <c r="SXW58" s="597"/>
      <c r="SXX58" s="597"/>
      <c r="SXY58" s="597"/>
      <c r="SXZ58" s="597"/>
      <c r="SYA58" s="597"/>
      <c r="SYB58" s="597"/>
      <c r="SYC58" s="597"/>
      <c r="SYD58" s="597"/>
      <c r="SYE58" s="597"/>
      <c r="SYF58" s="597"/>
      <c r="SYG58" s="597"/>
      <c r="SYH58" s="597"/>
      <c r="SYI58" s="597"/>
      <c r="SYJ58" s="597"/>
      <c r="SYK58" s="597"/>
      <c r="SYL58" s="597"/>
      <c r="SYM58" s="597"/>
      <c r="SYN58" s="597"/>
      <c r="SYO58" s="597"/>
      <c r="SYP58" s="597"/>
      <c r="SYQ58" s="597"/>
      <c r="SYR58" s="597"/>
      <c r="SYS58" s="597"/>
      <c r="SYT58" s="597"/>
      <c r="SYU58" s="597"/>
      <c r="SYV58" s="597"/>
      <c r="SYW58" s="597"/>
      <c r="SYX58" s="597"/>
      <c r="SYY58" s="597"/>
      <c r="SYZ58" s="597"/>
      <c r="SZA58" s="597"/>
      <c r="SZB58" s="597"/>
      <c r="SZC58" s="597"/>
      <c r="SZD58" s="597"/>
      <c r="SZE58" s="597"/>
      <c r="SZF58" s="597"/>
      <c r="SZG58" s="597"/>
      <c r="SZH58" s="597"/>
      <c r="SZI58" s="597"/>
      <c r="SZJ58" s="597"/>
      <c r="SZK58" s="597"/>
      <c r="SZL58" s="597"/>
      <c r="SZM58" s="597"/>
      <c r="SZN58" s="597"/>
      <c r="SZO58" s="597"/>
      <c r="SZP58" s="597"/>
      <c r="SZQ58" s="597"/>
      <c r="SZR58" s="597"/>
      <c r="SZS58" s="597"/>
      <c r="SZT58" s="597"/>
      <c r="SZU58" s="597"/>
      <c r="SZV58" s="597"/>
      <c r="SZW58" s="597"/>
      <c r="SZX58" s="597"/>
      <c r="SZY58" s="597"/>
      <c r="SZZ58" s="597"/>
      <c r="TAA58" s="597"/>
      <c r="TAB58" s="597"/>
      <c r="TAC58" s="597"/>
      <c r="TAD58" s="597"/>
      <c r="TAE58" s="597"/>
      <c r="TAF58" s="597"/>
      <c r="TAG58" s="597"/>
      <c r="TAH58" s="597"/>
      <c r="TAI58" s="597"/>
      <c r="TAJ58" s="597"/>
      <c r="TAK58" s="597"/>
      <c r="TAL58" s="597"/>
      <c r="TAM58" s="597"/>
      <c r="TAN58" s="597"/>
      <c r="TAO58" s="597"/>
      <c r="TAP58" s="597"/>
      <c r="TAQ58" s="597"/>
      <c r="TAR58" s="597"/>
      <c r="TAS58" s="597"/>
      <c r="TAT58" s="597"/>
      <c r="TAU58" s="597"/>
      <c r="TAV58" s="597"/>
      <c r="TAW58" s="597"/>
      <c r="TAX58" s="597"/>
      <c r="TAY58" s="597"/>
      <c r="TAZ58" s="597"/>
      <c r="TBA58" s="597"/>
      <c r="TBB58" s="597"/>
      <c r="TBC58" s="597"/>
      <c r="TBD58" s="597"/>
      <c r="TBE58" s="597"/>
      <c r="TBF58" s="597"/>
      <c r="TBG58" s="597"/>
      <c r="TBH58" s="597"/>
      <c r="TBI58" s="597"/>
      <c r="TBJ58" s="597"/>
      <c r="TBK58" s="597"/>
      <c r="TBL58" s="597"/>
      <c r="TBM58" s="597"/>
      <c r="TBN58" s="597"/>
      <c r="TBO58" s="597"/>
      <c r="TBP58" s="597"/>
      <c r="TBQ58" s="597"/>
      <c r="TBR58" s="597"/>
      <c r="TBS58" s="597"/>
      <c r="TBT58" s="597"/>
      <c r="TBU58" s="597"/>
      <c r="TBV58" s="597"/>
      <c r="TBW58" s="597"/>
      <c r="TBX58" s="597"/>
      <c r="TBY58" s="597"/>
      <c r="TBZ58" s="597"/>
      <c r="TCA58" s="597"/>
      <c r="TCB58" s="597"/>
      <c r="TCC58" s="597"/>
      <c r="TCD58" s="597"/>
      <c r="TCE58" s="597"/>
      <c r="TCF58" s="597"/>
      <c r="TCG58" s="597"/>
      <c r="TCH58" s="597"/>
      <c r="TCI58" s="597"/>
      <c r="TCJ58" s="597"/>
      <c r="TCK58" s="597"/>
      <c r="TCL58" s="597"/>
      <c r="TCM58" s="597"/>
      <c r="TCN58" s="597"/>
      <c r="TCO58" s="597"/>
      <c r="TCP58" s="597"/>
      <c r="TCQ58" s="597"/>
      <c r="TCR58" s="597"/>
      <c r="TCS58" s="597"/>
      <c r="TCT58" s="597"/>
      <c r="TCU58" s="597"/>
      <c r="TCV58" s="597"/>
      <c r="TCW58" s="597"/>
      <c r="TCX58" s="597"/>
      <c r="TCY58" s="597"/>
      <c r="TCZ58" s="597"/>
      <c r="TDA58" s="597"/>
      <c r="TDB58" s="597"/>
      <c r="TDC58" s="597"/>
      <c r="TDD58" s="597"/>
      <c r="TDE58" s="597"/>
      <c r="TDF58" s="597"/>
      <c r="TDG58" s="597"/>
      <c r="TDH58" s="597"/>
      <c r="TDI58" s="597"/>
      <c r="TDJ58" s="597"/>
      <c r="TDK58" s="597"/>
      <c r="TDL58" s="597"/>
      <c r="TDM58" s="597"/>
      <c r="TDN58" s="597"/>
      <c r="TDO58" s="597"/>
      <c r="TDP58" s="597"/>
      <c r="TDQ58" s="597"/>
      <c r="TDR58" s="597"/>
      <c r="TDS58" s="597"/>
      <c r="TDT58" s="597"/>
      <c r="TDU58" s="597"/>
      <c r="TDV58" s="597"/>
      <c r="TDW58" s="597"/>
      <c r="TDX58" s="597"/>
      <c r="TDY58" s="597"/>
      <c r="TDZ58" s="597"/>
      <c r="TEA58" s="597"/>
      <c r="TEB58" s="597"/>
      <c r="TEC58" s="597"/>
      <c r="TED58" s="597"/>
      <c r="TEE58" s="597"/>
      <c r="TEF58" s="597"/>
      <c r="TEG58" s="597"/>
      <c r="TEH58" s="597"/>
      <c r="TEI58" s="597"/>
      <c r="TEJ58" s="597"/>
      <c r="TEK58" s="597"/>
      <c r="TEL58" s="597"/>
      <c r="TEM58" s="597"/>
      <c r="TEN58" s="597"/>
      <c r="TEO58" s="597"/>
      <c r="TEP58" s="597"/>
      <c r="TEQ58" s="597"/>
      <c r="TER58" s="597"/>
      <c r="TES58" s="597"/>
      <c r="TET58" s="597"/>
      <c r="TEU58" s="597"/>
      <c r="TEV58" s="597"/>
      <c r="TEW58" s="597"/>
      <c r="TEX58" s="597"/>
      <c r="TEY58" s="597"/>
      <c r="TEZ58" s="597"/>
      <c r="TFA58" s="597"/>
      <c r="TFB58" s="597"/>
      <c r="TFC58" s="597"/>
      <c r="TFD58" s="597"/>
      <c r="TFE58" s="597"/>
      <c r="TFF58" s="597"/>
      <c r="TFG58" s="597"/>
      <c r="TFH58" s="597"/>
      <c r="TFI58" s="597"/>
      <c r="TFJ58" s="597"/>
      <c r="TFK58" s="597"/>
      <c r="TFL58" s="597"/>
      <c r="TFM58" s="597"/>
      <c r="TFN58" s="597"/>
      <c r="TFO58" s="597"/>
      <c r="TFP58" s="597"/>
      <c r="TFQ58" s="597"/>
      <c r="TFR58" s="597"/>
      <c r="TFS58" s="597"/>
      <c r="TFT58" s="597"/>
      <c r="TFU58" s="597"/>
      <c r="TFV58" s="597"/>
      <c r="TFW58" s="597"/>
      <c r="TFX58" s="597"/>
      <c r="TFY58" s="597"/>
      <c r="TFZ58" s="597"/>
      <c r="TGA58" s="597"/>
      <c r="TGB58" s="597"/>
      <c r="TGC58" s="597"/>
      <c r="TGD58" s="597"/>
      <c r="TGE58" s="597"/>
      <c r="TGF58" s="597"/>
      <c r="TGG58" s="597"/>
      <c r="TGH58" s="597"/>
      <c r="TGI58" s="597"/>
      <c r="TGJ58" s="597"/>
      <c r="TGK58" s="597"/>
      <c r="TGL58" s="597"/>
      <c r="TGM58" s="597"/>
      <c r="TGN58" s="597"/>
      <c r="TGO58" s="597"/>
      <c r="TGP58" s="597"/>
      <c r="TGQ58" s="597"/>
      <c r="TGR58" s="597"/>
      <c r="TGS58" s="597"/>
      <c r="TGT58" s="597"/>
      <c r="TGU58" s="597"/>
      <c r="TGV58" s="597"/>
      <c r="TGW58" s="597"/>
      <c r="TGX58" s="597"/>
      <c r="TGY58" s="597"/>
      <c r="TGZ58" s="597"/>
      <c r="THA58" s="597"/>
      <c r="THB58" s="597"/>
      <c r="THC58" s="597"/>
      <c r="THD58" s="597"/>
      <c r="THE58" s="597"/>
      <c r="THF58" s="597"/>
      <c r="THG58" s="597"/>
      <c r="THH58" s="597"/>
      <c r="THI58" s="597"/>
      <c r="THJ58" s="597"/>
      <c r="THK58" s="597"/>
      <c r="THL58" s="597"/>
      <c r="THM58" s="597"/>
      <c r="THN58" s="597"/>
      <c r="THO58" s="597"/>
      <c r="THP58" s="597"/>
      <c r="THQ58" s="597"/>
      <c r="THR58" s="597"/>
      <c r="THS58" s="597"/>
      <c r="THT58" s="597"/>
      <c r="THU58" s="597"/>
      <c r="THV58" s="597"/>
      <c r="THW58" s="597"/>
      <c r="THX58" s="597"/>
      <c r="THY58" s="597"/>
      <c r="THZ58" s="597"/>
      <c r="TIA58" s="597"/>
      <c r="TIB58" s="597"/>
      <c r="TIC58" s="597"/>
      <c r="TID58" s="597"/>
      <c r="TIE58" s="597"/>
      <c r="TIF58" s="597"/>
      <c r="TIG58" s="597"/>
      <c r="TIH58" s="597"/>
      <c r="TII58" s="597"/>
      <c r="TIJ58" s="597"/>
      <c r="TIK58" s="597"/>
      <c r="TIL58" s="597"/>
      <c r="TIM58" s="597"/>
      <c r="TIN58" s="597"/>
      <c r="TIO58" s="597"/>
      <c r="TIP58" s="597"/>
      <c r="TIQ58" s="597"/>
      <c r="TIR58" s="597"/>
      <c r="TIS58" s="597"/>
      <c r="TIT58" s="597"/>
      <c r="TIU58" s="597"/>
      <c r="TIV58" s="597"/>
      <c r="TIW58" s="597"/>
      <c r="TIX58" s="597"/>
      <c r="TIY58" s="597"/>
      <c r="TIZ58" s="597"/>
      <c r="TJA58" s="597"/>
      <c r="TJB58" s="597"/>
      <c r="TJC58" s="597"/>
      <c r="TJD58" s="597"/>
      <c r="TJE58" s="597"/>
      <c r="TJF58" s="597"/>
      <c r="TJG58" s="597"/>
      <c r="TJH58" s="597"/>
      <c r="TJI58" s="597"/>
      <c r="TJJ58" s="597"/>
      <c r="TJK58" s="597"/>
      <c r="TJL58" s="597"/>
      <c r="TJM58" s="597"/>
      <c r="TJN58" s="597"/>
      <c r="TJO58" s="597"/>
      <c r="TJP58" s="597"/>
      <c r="TJQ58" s="597"/>
      <c r="TJR58" s="597"/>
      <c r="TJS58" s="597"/>
      <c r="TJT58" s="597"/>
      <c r="TJU58" s="597"/>
      <c r="TJV58" s="597"/>
      <c r="TJW58" s="597"/>
      <c r="TJX58" s="597"/>
      <c r="TJY58" s="597"/>
      <c r="TJZ58" s="597"/>
      <c r="TKA58" s="597"/>
      <c r="TKB58" s="597"/>
      <c r="TKC58" s="597"/>
      <c r="TKD58" s="597"/>
      <c r="TKE58" s="597"/>
      <c r="TKF58" s="597"/>
      <c r="TKG58" s="597"/>
      <c r="TKH58" s="597"/>
      <c r="TKI58" s="597"/>
      <c r="TKJ58" s="597"/>
      <c r="TKK58" s="597"/>
      <c r="TKL58" s="597"/>
      <c r="TKM58" s="597"/>
      <c r="TKN58" s="597"/>
      <c r="TKO58" s="597"/>
      <c r="TKP58" s="597"/>
      <c r="TKQ58" s="597"/>
      <c r="TKR58" s="597"/>
      <c r="TKS58" s="597"/>
      <c r="TKT58" s="597"/>
      <c r="TKU58" s="597"/>
      <c r="TKV58" s="597"/>
      <c r="TKW58" s="597"/>
      <c r="TKX58" s="597"/>
      <c r="TKY58" s="597"/>
      <c r="TKZ58" s="597"/>
      <c r="TLA58" s="597"/>
      <c r="TLB58" s="597"/>
      <c r="TLC58" s="597"/>
      <c r="TLD58" s="597"/>
      <c r="TLE58" s="597"/>
      <c r="TLF58" s="597"/>
      <c r="TLG58" s="597"/>
      <c r="TLH58" s="597"/>
      <c r="TLI58" s="597"/>
      <c r="TLJ58" s="597"/>
      <c r="TLK58" s="597"/>
      <c r="TLL58" s="597"/>
      <c r="TLM58" s="597"/>
      <c r="TLN58" s="597"/>
      <c r="TLO58" s="597"/>
      <c r="TLP58" s="597"/>
      <c r="TLQ58" s="597"/>
      <c r="TLR58" s="597"/>
      <c r="TLS58" s="597"/>
      <c r="TLT58" s="597"/>
      <c r="TLU58" s="597"/>
      <c r="TLV58" s="597"/>
      <c r="TLW58" s="597"/>
      <c r="TLX58" s="597"/>
      <c r="TLY58" s="597"/>
      <c r="TLZ58" s="597"/>
      <c r="TMA58" s="597"/>
      <c r="TMB58" s="597"/>
      <c r="TMC58" s="597"/>
      <c r="TMD58" s="597"/>
      <c r="TME58" s="597"/>
      <c r="TMF58" s="597"/>
      <c r="TMG58" s="597"/>
      <c r="TMH58" s="597"/>
      <c r="TMI58" s="597"/>
      <c r="TMJ58" s="597"/>
      <c r="TMK58" s="597"/>
      <c r="TML58" s="597"/>
      <c r="TMM58" s="597"/>
      <c r="TMN58" s="597"/>
      <c r="TMO58" s="597"/>
      <c r="TMP58" s="597"/>
      <c r="TMQ58" s="597"/>
      <c r="TMR58" s="597"/>
      <c r="TMS58" s="597"/>
      <c r="TMT58" s="597"/>
      <c r="TMU58" s="597"/>
      <c r="TMV58" s="597"/>
      <c r="TMW58" s="597"/>
      <c r="TMX58" s="597"/>
      <c r="TMY58" s="597"/>
      <c r="TMZ58" s="597"/>
      <c r="TNA58" s="597"/>
      <c r="TNB58" s="597"/>
      <c r="TNC58" s="597"/>
      <c r="TND58" s="597"/>
      <c r="TNE58" s="597"/>
      <c r="TNF58" s="597"/>
      <c r="TNG58" s="597"/>
      <c r="TNH58" s="597"/>
      <c r="TNI58" s="597"/>
      <c r="TNJ58" s="597"/>
      <c r="TNK58" s="597"/>
      <c r="TNL58" s="597"/>
      <c r="TNM58" s="597"/>
      <c r="TNN58" s="597"/>
      <c r="TNO58" s="597"/>
      <c r="TNP58" s="597"/>
      <c r="TNQ58" s="597"/>
      <c r="TNR58" s="597"/>
      <c r="TNS58" s="597"/>
      <c r="TNT58" s="597"/>
      <c r="TNU58" s="597"/>
      <c r="TNV58" s="597"/>
      <c r="TNW58" s="597"/>
      <c r="TNX58" s="597"/>
      <c r="TNY58" s="597"/>
      <c r="TNZ58" s="597"/>
      <c r="TOA58" s="597"/>
      <c r="TOB58" s="597"/>
      <c r="TOC58" s="597"/>
      <c r="TOD58" s="597"/>
      <c r="TOE58" s="597"/>
      <c r="TOF58" s="597"/>
      <c r="TOG58" s="597"/>
      <c r="TOH58" s="597"/>
      <c r="TOI58" s="597"/>
      <c r="TOJ58" s="597"/>
      <c r="TOK58" s="597"/>
      <c r="TOL58" s="597"/>
      <c r="TOM58" s="597"/>
      <c r="TON58" s="597"/>
      <c r="TOO58" s="597"/>
      <c r="TOP58" s="597"/>
      <c r="TOQ58" s="597"/>
      <c r="TOR58" s="597"/>
      <c r="TOS58" s="597"/>
      <c r="TOT58" s="597"/>
      <c r="TOU58" s="597"/>
      <c r="TOV58" s="597"/>
      <c r="TOW58" s="597"/>
      <c r="TOX58" s="597"/>
      <c r="TOY58" s="597"/>
      <c r="TOZ58" s="597"/>
      <c r="TPA58" s="597"/>
      <c r="TPB58" s="597"/>
      <c r="TPC58" s="597"/>
      <c r="TPD58" s="597"/>
      <c r="TPE58" s="597"/>
      <c r="TPF58" s="597"/>
      <c r="TPG58" s="597"/>
      <c r="TPH58" s="597"/>
      <c r="TPI58" s="597"/>
      <c r="TPJ58" s="597"/>
      <c r="TPK58" s="597"/>
      <c r="TPL58" s="597"/>
      <c r="TPM58" s="597"/>
      <c r="TPN58" s="597"/>
      <c r="TPO58" s="597"/>
      <c r="TPP58" s="597"/>
      <c r="TPQ58" s="597"/>
      <c r="TPR58" s="597"/>
      <c r="TPS58" s="597"/>
      <c r="TPT58" s="597"/>
      <c r="TPU58" s="597"/>
      <c r="TPV58" s="597"/>
      <c r="TPW58" s="597"/>
      <c r="TPX58" s="597"/>
      <c r="TPY58" s="597"/>
      <c r="TPZ58" s="597"/>
      <c r="TQA58" s="597"/>
      <c r="TQB58" s="597"/>
      <c r="TQC58" s="597"/>
      <c r="TQD58" s="597"/>
      <c r="TQE58" s="597"/>
      <c r="TQF58" s="597"/>
      <c r="TQG58" s="597"/>
      <c r="TQH58" s="597"/>
      <c r="TQI58" s="597"/>
      <c r="TQJ58" s="597"/>
      <c r="TQK58" s="597"/>
      <c r="TQL58" s="597"/>
      <c r="TQM58" s="597"/>
      <c r="TQN58" s="597"/>
      <c r="TQO58" s="597"/>
      <c r="TQP58" s="597"/>
      <c r="TQQ58" s="597"/>
      <c r="TQR58" s="597"/>
      <c r="TQS58" s="597"/>
      <c r="TQT58" s="597"/>
      <c r="TQU58" s="597"/>
      <c r="TQV58" s="597"/>
      <c r="TQW58" s="597"/>
      <c r="TQX58" s="597"/>
      <c r="TQY58" s="597"/>
      <c r="TQZ58" s="597"/>
      <c r="TRA58" s="597"/>
      <c r="TRB58" s="597"/>
      <c r="TRC58" s="597"/>
      <c r="TRD58" s="597"/>
      <c r="TRE58" s="597"/>
      <c r="TRF58" s="597"/>
      <c r="TRG58" s="597"/>
      <c r="TRH58" s="597"/>
      <c r="TRI58" s="597"/>
      <c r="TRJ58" s="597"/>
      <c r="TRK58" s="597"/>
      <c r="TRL58" s="597"/>
      <c r="TRM58" s="597"/>
      <c r="TRN58" s="597"/>
      <c r="TRO58" s="597"/>
      <c r="TRP58" s="597"/>
      <c r="TRQ58" s="597"/>
      <c r="TRR58" s="597"/>
      <c r="TRS58" s="597"/>
      <c r="TRT58" s="597"/>
      <c r="TRU58" s="597"/>
      <c r="TRV58" s="597"/>
      <c r="TRW58" s="597"/>
      <c r="TRX58" s="597"/>
      <c r="TRY58" s="597"/>
      <c r="TRZ58" s="597"/>
      <c r="TSA58" s="597"/>
      <c r="TSB58" s="597"/>
      <c r="TSC58" s="597"/>
      <c r="TSD58" s="597"/>
      <c r="TSE58" s="597"/>
      <c r="TSF58" s="597"/>
      <c r="TSG58" s="597"/>
      <c r="TSH58" s="597"/>
      <c r="TSI58" s="597"/>
      <c r="TSJ58" s="597"/>
      <c r="TSK58" s="597"/>
      <c r="TSL58" s="597"/>
      <c r="TSM58" s="597"/>
      <c r="TSN58" s="597"/>
      <c r="TSO58" s="597"/>
      <c r="TSP58" s="597"/>
      <c r="TSQ58" s="597"/>
      <c r="TSR58" s="597"/>
      <c r="TSS58" s="597"/>
      <c r="TST58" s="597"/>
      <c r="TSU58" s="597"/>
      <c r="TSV58" s="597"/>
      <c r="TSW58" s="597"/>
      <c r="TSX58" s="597"/>
      <c r="TSY58" s="597"/>
      <c r="TSZ58" s="597"/>
      <c r="TTA58" s="597"/>
      <c r="TTB58" s="597"/>
      <c r="TTC58" s="597"/>
      <c r="TTD58" s="597"/>
      <c r="TTE58" s="597"/>
      <c r="TTF58" s="597"/>
      <c r="TTG58" s="597"/>
      <c r="TTH58" s="597"/>
      <c r="TTI58" s="597"/>
      <c r="TTJ58" s="597"/>
      <c r="TTK58" s="597"/>
      <c r="TTL58" s="597"/>
      <c r="TTM58" s="597"/>
      <c r="TTN58" s="597"/>
      <c r="TTO58" s="597"/>
      <c r="TTP58" s="597"/>
      <c r="TTQ58" s="597"/>
      <c r="TTR58" s="597"/>
      <c r="TTS58" s="597"/>
      <c r="TTT58" s="597"/>
      <c r="TTU58" s="597"/>
      <c r="TTV58" s="597"/>
      <c r="TTW58" s="597"/>
      <c r="TTX58" s="597"/>
      <c r="TTY58" s="597"/>
      <c r="TTZ58" s="597"/>
      <c r="TUA58" s="597"/>
      <c r="TUB58" s="597"/>
      <c r="TUC58" s="597"/>
      <c r="TUD58" s="597"/>
      <c r="TUE58" s="597"/>
      <c r="TUF58" s="597"/>
      <c r="TUG58" s="597"/>
      <c r="TUH58" s="597"/>
      <c r="TUI58" s="597"/>
      <c r="TUJ58" s="597"/>
      <c r="TUK58" s="597"/>
      <c r="TUL58" s="597"/>
      <c r="TUM58" s="597"/>
      <c r="TUN58" s="597"/>
      <c r="TUO58" s="597"/>
      <c r="TUP58" s="597"/>
      <c r="TUQ58" s="597"/>
      <c r="TUR58" s="597"/>
      <c r="TUS58" s="597"/>
      <c r="TUT58" s="597"/>
      <c r="TUU58" s="597"/>
      <c r="TUV58" s="597"/>
      <c r="TUW58" s="597"/>
      <c r="TUX58" s="597"/>
      <c r="TUY58" s="597"/>
      <c r="TUZ58" s="597"/>
      <c r="TVA58" s="597"/>
      <c r="TVB58" s="597"/>
      <c r="TVC58" s="597"/>
      <c r="TVD58" s="597"/>
      <c r="TVE58" s="597"/>
      <c r="TVF58" s="597"/>
      <c r="TVG58" s="597"/>
      <c r="TVH58" s="597"/>
      <c r="TVI58" s="597"/>
      <c r="TVJ58" s="597"/>
      <c r="TVK58" s="597"/>
      <c r="TVL58" s="597"/>
      <c r="TVM58" s="597"/>
      <c r="TVN58" s="597"/>
      <c r="TVO58" s="597"/>
      <c r="TVP58" s="597"/>
      <c r="TVQ58" s="597"/>
      <c r="TVR58" s="597"/>
      <c r="TVS58" s="597"/>
      <c r="TVT58" s="597"/>
      <c r="TVU58" s="597"/>
      <c r="TVV58" s="597"/>
      <c r="TVW58" s="597"/>
      <c r="TVX58" s="597"/>
      <c r="TVY58" s="597"/>
      <c r="TVZ58" s="597"/>
      <c r="TWA58" s="597"/>
      <c r="TWB58" s="597"/>
      <c r="TWC58" s="597"/>
      <c r="TWD58" s="597"/>
      <c r="TWE58" s="597"/>
      <c r="TWF58" s="597"/>
      <c r="TWG58" s="597"/>
      <c r="TWH58" s="597"/>
      <c r="TWI58" s="597"/>
      <c r="TWJ58" s="597"/>
      <c r="TWK58" s="597"/>
      <c r="TWL58" s="597"/>
      <c r="TWM58" s="597"/>
      <c r="TWN58" s="597"/>
      <c r="TWO58" s="597"/>
      <c r="TWP58" s="597"/>
      <c r="TWQ58" s="597"/>
      <c r="TWR58" s="597"/>
      <c r="TWS58" s="597"/>
      <c r="TWT58" s="597"/>
      <c r="TWU58" s="597"/>
      <c r="TWV58" s="597"/>
      <c r="TWW58" s="597"/>
      <c r="TWX58" s="597"/>
      <c r="TWY58" s="597"/>
      <c r="TWZ58" s="597"/>
      <c r="TXA58" s="597"/>
      <c r="TXB58" s="597"/>
      <c r="TXC58" s="597"/>
      <c r="TXD58" s="597"/>
      <c r="TXE58" s="597"/>
      <c r="TXF58" s="597"/>
      <c r="TXG58" s="597"/>
      <c r="TXH58" s="597"/>
      <c r="TXI58" s="597"/>
      <c r="TXJ58" s="597"/>
      <c r="TXK58" s="597"/>
      <c r="TXL58" s="597"/>
      <c r="TXM58" s="597"/>
      <c r="TXN58" s="597"/>
      <c r="TXO58" s="597"/>
      <c r="TXP58" s="597"/>
      <c r="TXQ58" s="597"/>
      <c r="TXR58" s="597"/>
      <c r="TXS58" s="597"/>
      <c r="TXT58" s="597"/>
      <c r="TXU58" s="597"/>
      <c r="TXV58" s="597"/>
      <c r="TXW58" s="597"/>
      <c r="TXX58" s="597"/>
      <c r="TXY58" s="597"/>
      <c r="TXZ58" s="597"/>
      <c r="TYA58" s="597"/>
      <c r="TYB58" s="597"/>
      <c r="TYC58" s="597"/>
      <c r="TYD58" s="597"/>
      <c r="TYE58" s="597"/>
      <c r="TYF58" s="597"/>
      <c r="TYG58" s="597"/>
      <c r="TYH58" s="597"/>
      <c r="TYI58" s="597"/>
      <c r="TYJ58" s="597"/>
      <c r="TYK58" s="597"/>
      <c r="TYL58" s="597"/>
      <c r="TYM58" s="597"/>
      <c r="TYN58" s="597"/>
      <c r="TYO58" s="597"/>
      <c r="TYP58" s="597"/>
      <c r="TYQ58" s="597"/>
      <c r="TYR58" s="597"/>
      <c r="TYS58" s="597"/>
      <c r="TYT58" s="597"/>
      <c r="TYU58" s="597"/>
      <c r="TYV58" s="597"/>
      <c r="TYW58" s="597"/>
      <c r="TYX58" s="597"/>
      <c r="TYY58" s="597"/>
      <c r="TYZ58" s="597"/>
      <c r="TZA58" s="597"/>
      <c r="TZB58" s="597"/>
      <c r="TZC58" s="597"/>
      <c r="TZD58" s="597"/>
      <c r="TZE58" s="597"/>
      <c r="TZF58" s="597"/>
      <c r="TZG58" s="597"/>
      <c r="TZH58" s="597"/>
      <c r="TZI58" s="597"/>
      <c r="TZJ58" s="597"/>
      <c r="TZK58" s="597"/>
      <c r="TZL58" s="597"/>
      <c r="TZM58" s="597"/>
      <c r="TZN58" s="597"/>
      <c r="TZO58" s="597"/>
      <c r="TZP58" s="597"/>
      <c r="TZQ58" s="597"/>
      <c r="TZR58" s="597"/>
      <c r="TZS58" s="597"/>
      <c r="TZT58" s="597"/>
      <c r="TZU58" s="597"/>
      <c r="TZV58" s="597"/>
      <c r="TZW58" s="597"/>
      <c r="TZX58" s="597"/>
      <c r="TZY58" s="597"/>
      <c r="TZZ58" s="597"/>
      <c r="UAA58" s="597"/>
      <c r="UAB58" s="597"/>
      <c r="UAC58" s="597"/>
      <c r="UAD58" s="597"/>
      <c r="UAE58" s="597"/>
      <c r="UAF58" s="597"/>
      <c r="UAG58" s="597"/>
      <c r="UAH58" s="597"/>
      <c r="UAI58" s="597"/>
      <c r="UAJ58" s="597"/>
      <c r="UAK58" s="597"/>
      <c r="UAL58" s="597"/>
      <c r="UAM58" s="597"/>
      <c r="UAN58" s="597"/>
      <c r="UAO58" s="597"/>
      <c r="UAP58" s="597"/>
      <c r="UAQ58" s="597"/>
      <c r="UAR58" s="597"/>
      <c r="UAS58" s="597"/>
      <c r="UAT58" s="597"/>
      <c r="UAU58" s="597"/>
      <c r="UAV58" s="597"/>
      <c r="UAW58" s="597"/>
      <c r="UAX58" s="597"/>
      <c r="UAY58" s="597"/>
      <c r="UAZ58" s="597"/>
      <c r="UBA58" s="597"/>
      <c r="UBB58" s="597"/>
      <c r="UBC58" s="597"/>
      <c r="UBD58" s="597"/>
      <c r="UBE58" s="597"/>
      <c r="UBF58" s="597"/>
      <c r="UBG58" s="597"/>
      <c r="UBH58" s="597"/>
      <c r="UBI58" s="597"/>
      <c r="UBJ58" s="597"/>
      <c r="UBK58" s="597"/>
      <c r="UBL58" s="597"/>
      <c r="UBM58" s="597"/>
      <c r="UBN58" s="597"/>
      <c r="UBO58" s="597"/>
      <c r="UBP58" s="597"/>
      <c r="UBQ58" s="597"/>
      <c r="UBR58" s="597"/>
      <c r="UBS58" s="597"/>
      <c r="UBT58" s="597"/>
      <c r="UBU58" s="597"/>
      <c r="UBV58" s="597"/>
      <c r="UBW58" s="597"/>
      <c r="UBX58" s="597"/>
      <c r="UBY58" s="597"/>
      <c r="UBZ58" s="597"/>
      <c r="UCA58" s="597"/>
      <c r="UCB58" s="597"/>
      <c r="UCC58" s="597"/>
      <c r="UCD58" s="597"/>
      <c r="UCE58" s="597"/>
      <c r="UCF58" s="597"/>
      <c r="UCG58" s="597"/>
      <c r="UCH58" s="597"/>
      <c r="UCI58" s="597"/>
      <c r="UCJ58" s="597"/>
      <c r="UCK58" s="597"/>
      <c r="UCL58" s="597"/>
      <c r="UCM58" s="597"/>
      <c r="UCN58" s="597"/>
      <c r="UCO58" s="597"/>
      <c r="UCP58" s="597"/>
      <c r="UCQ58" s="597"/>
      <c r="UCR58" s="597"/>
      <c r="UCS58" s="597"/>
      <c r="UCT58" s="597"/>
      <c r="UCU58" s="597"/>
      <c r="UCV58" s="597"/>
      <c r="UCW58" s="597"/>
      <c r="UCX58" s="597"/>
      <c r="UCY58" s="597"/>
      <c r="UCZ58" s="597"/>
      <c r="UDA58" s="597"/>
      <c r="UDB58" s="597"/>
      <c r="UDC58" s="597"/>
      <c r="UDD58" s="597"/>
      <c r="UDE58" s="597"/>
      <c r="UDF58" s="597"/>
      <c r="UDG58" s="597"/>
      <c r="UDH58" s="597"/>
      <c r="UDI58" s="597"/>
      <c r="UDJ58" s="597"/>
      <c r="UDK58" s="597"/>
      <c r="UDL58" s="597"/>
      <c r="UDM58" s="597"/>
      <c r="UDN58" s="597"/>
      <c r="UDO58" s="597"/>
      <c r="UDP58" s="597"/>
      <c r="UDQ58" s="597"/>
      <c r="UDR58" s="597"/>
      <c r="UDS58" s="597"/>
      <c r="UDT58" s="597"/>
      <c r="UDU58" s="597"/>
      <c r="UDV58" s="597"/>
      <c r="UDW58" s="597"/>
      <c r="UDX58" s="597"/>
      <c r="UDY58" s="597"/>
      <c r="UDZ58" s="597"/>
      <c r="UEA58" s="597"/>
      <c r="UEB58" s="597"/>
      <c r="UEC58" s="597"/>
      <c r="UED58" s="597"/>
      <c r="UEE58" s="597"/>
      <c r="UEF58" s="597"/>
      <c r="UEG58" s="597"/>
      <c r="UEH58" s="597"/>
      <c r="UEI58" s="597"/>
      <c r="UEJ58" s="597"/>
      <c r="UEK58" s="597"/>
      <c r="UEL58" s="597"/>
      <c r="UEM58" s="597"/>
      <c r="UEN58" s="597"/>
      <c r="UEO58" s="597"/>
      <c r="UEP58" s="597"/>
      <c r="UEQ58" s="597"/>
      <c r="UER58" s="597"/>
      <c r="UES58" s="597"/>
      <c r="UET58" s="597"/>
      <c r="UEU58" s="597"/>
      <c r="UEV58" s="597"/>
      <c r="UEW58" s="597"/>
      <c r="UEX58" s="597"/>
      <c r="UEY58" s="597"/>
      <c r="UEZ58" s="597"/>
      <c r="UFA58" s="597"/>
      <c r="UFB58" s="597"/>
      <c r="UFC58" s="597"/>
      <c r="UFD58" s="597"/>
      <c r="UFE58" s="597"/>
      <c r="UFF58" s="597"/>
      <c r="UFG58" s="597"/>
      <c r="UFH58" s="597"/>
      <c r="UFI58" s="597"/>
      <c r="UFJ58" s="597"/>
      <c r="UFK58" s="597"/>
      <c r="UFL58" s="597"/>
      <c r="UFM58" s="597"/>
      <c r="UFN58" s="597"/>
      <c r="UFO58" s="597"/>
      <c r="UFP58" s="597"/>
      <c r="UFQ58" s="597"/>
      <c r="UFR58" s="597"/>
      <c r="UFS58" s="597"/>
      <c r="UFT58" s="597"/>
      <c r="UFU58" s="597"/>
      <c r="UFV58" s="597"/>
      <c r="UFW58" s="597"/>
      <c r="UFX58" s="597"/>
      <c r="UFY58" s="597"/>
      <c r="UFZ58" s="597"/>
      <c r="UGA58" s="597"/>
      <c r="UGB58" s="597"/>
      <c r="UGC58" s="597"/>
      <c r="UGD58" s="597"/>
      <c r="UGE58" s="597"/>
      <c r="UGF58" s="597"/>
      <c r="UGG58" s="597"/>
      <c r="UGH58" s="597"/>
      <c r="UGI58" s="597"/>
      <c r="UGJ58" s="597"/>
      <c r="UGK58" s="597"/>
      <c r="UGL58" s="597"/>
      <c r="UGM58" s="597"/>
      <c r="UGN58" s="597"/>
      <c r="UGO58" s="597"/>
      <c r="UGP58" s="597"/>
      <c r="UGQ58" s="597"/>
      <c r="UGR58" s="597"/>
      <c r="UGS58" s="597"/>
      <c r="UGT58" s="597"/>
      <c r="UGU58" s="597"/>
      <c r="UGV58" s="597"/>
      <c r="UGW58" s="597"/>
      <c r="UGX58" s="597"/>
      <c r="UGY58" s="597"/>
      <c r="UGZ58" s="597"/>
      <c r="UHA58" s="597"/>
      <c r="UHB58" s="597"/>
      <c r="UHC58" s="597"/>
      <c r="UHD58" s="597"/>
      <c r="UHE58" s="597"/>
      <c r="UHF58" s="597"/>
      <c r="UHG58" s="597"/>
      <c r="UHH58" s="597"/>
      <c r="UHI58" s="597"/>
      <c r="UHJ58" s="597"/>
      <c r="UHK58" s="597"/>
      <c r="UHL58" s="597"/>
      <c r="UHM58" s="597"/>
      <c r="UHN58" s="597"/>
      <c r="UHO58" s="597"/>
      <c r="UHP58" s="597"/>
      <c r="UHQ58" s="597"/>
      <c r="UHR58" s="597"/>
      <c r="UHS58" s="597"/>
      <c r="UHT58" s="597"/>
      <c r="UHU58" s="597"/>
      <c r="UHV58" s="597"/>
      <c r="UHW58" s="597"/>
      <c r="UHX58" s="597"/>
      <c r="UHY58" s="597"/>
      <c r="UHZ58" s="597"/>
      <c r="UIA58" s="597"/>
      <c r="UIB58" s="597"/>
      <c r="UIC58" s="597"/>
      <c r="UID58" s="597"/>
      <c r="UIE58" s="597"/>
      <c r="UIF58" s="597"/>
      <c r="UIG58" s="597"/>
      <c r="UIH58" s="597"/>
      <c r="UII58" s="597"/>
      <c r="UIJ58" s="597"/>
      <c r="UIK58" s="597"/>
      <c r="UIL58" s="597"/>
      <c r="UIM58" s="597"/>
      <c r="UIN58" s="597"/>
      <c r="UIO58" s="597"/>
      <c r="UIP58" s="597"/>
      <c r="UIQ58" s="597"/>
      <c r="UIR58" s="597"/>
      <c r="UIS58" s="597"/>
      <c r="UIT58" s="597"/>
      <c r="UIU58" s="597"/>
      <c r="UIV58" s="597"/>
      <c r="UIW58" s="597"/>
      <c r="UIX58" s="597"/>
      <c r="UIY58" s="597"/>
      <c r="UIZ58" s="597"/>
      <c r="UJA58" s="597"/>
      <c r="UJB58" s="597"/>
      <c r="UJC58" s="597"/>
      <c r="UJD58" s="597"/>
      <c r="UJE58" s="597"/>
      <c r="UJF58" s="597"/>
      <c r="UJG58" s="597"/>
      <c r="UJH58" s="597"/>
      <c r="UJI58" s="597"/>
      <c r="UJJ58" s="597"/>
      <c r="UJK58" s="597"/>
      <c r="UJL58" s="597"/>
      <c r="UJM58" s="597"/>
      <c r="UJN58" s="597"/>
      <c r="UJO58" s="597"/>
      <c r="UJP58" s="597"/>
      <c r="UJQ58" s="597"/>
      <c r="UJR58" s="597"/>
      <c r="UJS58" s="597"/>
      <c r="UJT58" s="597"/>
      <c r="UJU58" s="597"/>
      <c r="UJV58" s="597"/>
      <c r="UJW58" s="597"/>
      <c r="UJX58" s="597"/>
      <c r="UJY58" s="597"/>
      <c r="UJZ58" s="597"/>
      <c r="UKA58" s="597"/>
      <c r="UKB58" s="597"/>
      <c r="UKC58" s="597"/>
      <c r="UKD58" s="597"/>
      <c r="UKE58" s="597"/>
      <c r="UKF58" s="597"/>
      <c r="UKG58" s="597"/>
      <c r="UKH58" s="597"/>
      <c r="UKI58" s="597"/>
      <c r="UKJ58" s="597"/>
      <c r="UKK58" s="597"/>
      <c r="UKL58" s="597"/>
      <c r="UKM58" s="597"/>
      <c r="UKN58" s="597"/>
      <c r="UKO58" s="597"/>
      <c r="UKP58" s="597"/>
      <c r="UKQ58" s="597"/>
      <c r="UKR58" s="597"/>
      <c r="UKS58" s="597"/>
      <c r="UKT58" s="597"/>
      <c r="UKU58" s="597"/>
      <c r="UKV58" s="597"/>
      <c r="UKW58" s="597"/>
      <c r="UKX58" s="597"/>
      <c r="UKY58" s="597"/>
      <c r="UKZ58" s="597"/>
      <c r="ULA58" s="597"/>
      <c r="ULB58" s="597"/>
      <c r="ULC58" s="597"/>
      <c r="ULD58" s="597"/>
      <c r="ULE58" s="597"/>
      <c r="ULF58" s="597"/>
      <c r="ULG58" s="597"/>
      <c r="ULH58" s="597"/>
      <c r="ULI58" s="597"/>
      <c r="ULJ58" s="597"/>
      <c r="ULK58" s="597"/>
      <c r="ULL58" s="597"/>
      <c r="ULM58" s="597"/>
      <c r="ULN58" s="597"/>
      <c r="ULO58" s="597"/>
      <c r="ULP58" s="597"/>
      <c r="ULQ58" s="597"/>
      <c r="ULR58" s="597"/>
      <c r="ULS58" s="597"/>
      <c r="ULT58" s="597"/>
      <c r="ULU58" s="597"/>
      <c r="ULV58" s="597"/>
      <c r="ULW58" s="597"/>
      <c r="ULX58" s="597"/>
      <c r="ULY58" s="597"/>
      <c r="ULZ58" s="597"/>
      <c r="UMA58" s="597"/>
      <c r="UMB58" s="597"/>
      <c r="UMC58" s="597"/>
      <c r="UMD58" s="597"/>
      <c r="UME58" s="597"/>
      <c r="UMF58" s="597"/>
      <c r="UMG58" s="597"/>
      <c r="UMH58" s="597"/>
      <c r="UMI58" s="597"/>
      <c r="UMJ58" s="597"/>
      <c r="UMK58" s="597"/>
      <c r="UML58" s="597"/>
      <c r="UMM58" s="597"/>
      <c r="UMN58" s="597"/>
      <c r="UMO58" s="597"/>
      <c r="UMP58" s="597"/>
      <c r="UMQ58" s="597"/>
      <c r="UMR58" s="597"/>
      <c r="UMS58" s="597"/>
      <c r="UMT58" s="597"/>
      <c r="UMU58" s="597"/>
      <c r="UMV58" s="597"/>
      <c r="UMW58" s="597"/>
      <c r="UMX58" s="597"/>
      <c r="UMY58" s="597"/>
      <c r="UMZ58" s="597"/>
      <c r="UNA58" s="597"/>
      <c r="UNB58" s="597"/>
      <c r="UNC58" s="597"/>
      <c r="UND58" s="597"/>
      <c r="UNE58" s="597"/>
      <c r="UNF58" s="597"/>
      <c r="UNG58" s="597"/>
      <c r="UNH58" s="597"/>
      <c r="UNI58" s="597"/>
      <c r="UNJ58" s="597"/>
      <c r="UNK58" s="597"/>
      <c r="UNL58" s="597"/>
      <c r="UNM58" s="597"/>
      <c r="UNN58" s="597"/>
      <c r="UNO58" s="597"/>
      <c r="UNP58" s="597"/>
      <c r="UNQ58" s="597"/>
      <c r="UNR58" s="597"/>
      <c r="UNS58" s="597"/>
      <c r="UNT58" s="597"/>
      <c r="UNU58" s="597"/>
      <c r="UNV58" s="597"/>
      <c r="UNW58" s="597"/>
      <c r="UNX58" s="597"/>
      <c r="UNY58" s="597"/>
      <c r="UNZ58" s="597"/>
      <c r="UOA58" s="597"/>
      <c r="UOB58" s="597"/>
      <c r="UOC58" s="597"/>
      <c r="UOD58" s="597"/>
      <c r="UOE58" s="597"/>
      <c r="UOF58" s="597"/>
      <c r="UOG58" s="597"/>
      <c r="UOH58" s="597"/>
      <c r="UOI58" s="597"/>
      <c r="UOJ58" s="597"/>
      <c r="UOK58" s="597"/>
      <c r="UOL58" s="597"/>
      <c r="UOM58" s="597"/>
      <c r="UON58" s="597"/>
      <c r="UOO58" s="597"/>
      <c r="UOP58" s="597"/>
      <c r="UOQ58" s="597"/>
      <c r="UOR58" s="597"/>
      <c r="UOS58" s="597"/>
      <c r="UOT58" s="597"/>
      <c r="UOU58" s="597"/>
      <c r="UOV58" s="597"/>
      <c r="UOW58" s="597"/>
      <c r="UOX58" s="597"/>
      <c r="UOY58" s="597"/>
      <c r="UOZ58" s="597"/>
      <c r="UPA58" s="597"/>
      <c r="UPB58" s="597"/>
      <c r="UPC58" s="597"/>
      <c r="UPD58" s="597"/>
      <c r="UPE58" s="597"/>
      <c r="UPF58" s="597"/>
      <c r="UPG58" s="597"/>
      <c r="UPH58" s="597"/>
      <c r="UPI58" s="597"/>
      <c r="UPJ58" s="597"/>
      <c r="UPK58" s="597"/>
      <c r="UPL58" s="597"/>
      <c r="UPM58" s="597"/>
      <c r="UPN58" s="597"/>
      <c r="UPO58" s="597"/>
      <c r="UPP58" s="597"/>
      <c r="UPQ58" s="597"/>
      <c r="UPR58" s="597"/>
      <c r="UPS58" s="597"/>
      <c r="UPT58" s="597"/>
      <c r="UPU58" s="597"/>
      <c r="UPV58" s="597"/>
      <c r="UPW58" s="597"/>
      <c r="UPX58" s="597"/>
      <c r="UPY58" s="597"/>
      <c r="UPZ58" s="597"/>
      <c r="UQA58" s="597"/>
      <c r="UQB58" s="597"/>
      <c r="UQC58" s="597"/>
      <c r="UQD58" s="597"/>
      <c r="UQE58" s="597"/>
      <c r="UQF58" s="597"/>
      <c r="UQG58" s="597"/>
      <c r="UQH58" s="597"/>
      <c r="UQI58" s="597"/>
      <c r="UQJ58" s="597"/>
      <c r="UQK58" s="597"/>
      <c r="UQL58" s="597"/>
      <c r="UQM58" s="597"/>
      <c r="UQN58" s="597"/>
      <c r="UQO58" s="597"/>
      <c r="UQP58" s="597"/>
      <c r="UQQ58" s="597"/>
      <c r="UQR58" s="597"/>
      <c r="UQS58" s="597"/>
      <c r="UQT58" s="597"/>
      <c r="UQU58" s="597"/>
      <c r="UQV58" s="597"/>
      <c r="UQW58" s="597"/>
      <c r="UQX58" s="597"/>
      <c r="UQY58" s="597"/>
      <c r="UQZ58" s="597"/>
      <c r="URA58" s="597"/>
      <c r="URB58" s="597"/>
      <c r="URC58" s="597"/>
      <c r="URD58" s="597"/>
      <c r="URE58" s="597"/>
      <c r="URF58" s="597"/>
      <c r="URG58" s="597"/>
      <c r="URH58" s="597"/>
      <c r="URI58" s="597"/>
      <c r="URJ58" s="597"/>
      <c r="URK58" s="597"/>
      <c r="URL58" s="597"/>
      <c r="URM58" s="597"/>
      <c r="URN58" s="597"/>
      <c r="URO58" s="597"/>
      <c r="URP58" s="597"/>
      <c r="URQ58" s="597"/>
      <c r="URR58" s="597"/>
      <c r="URS58" s="597"/>
      <c r="URT58" s="597"/>
      <c r="URU58" s="597"/>
      <c r="URV58" s="597"/>
      <c r="URW58" s="597"/>
      <c r="URX58" s="597"/>
      <c r="URY58" s="597"/>
      <c r="URZ58" s="597"/>
      <c r="USA58" s="597"/>
      <c r="USB58" s="597"/>
      <c r="USC58" s="597"/>
      <c r="USD58" s="597"/>
      <c r="USE58" s="597"/>
      <c r="USF58" s="597"/>
      <c r="USG58" s="597"/>
      <c r="USH58" s="597"/>
      <c r="USI58" s="597"/>
      <c r="USJ58" s="597"/>
      <c r="USK58" s="597"/>
      <c r="USL58" s="597"/>
      <c r="USM58" s="597"/>
      <c r="USN58" s="597"/>
      <c r="USO58" s="597"/>
      <c r="USP58" s="597"/>
      <c r="USQ58" s="597"/>
      <c r="USR58" s="597"/>
      <c r="USS58" s="597"/>
      <c r="UST58" s="597"/>
      <c r="USU58" s="597"/>
      <c r="USV58" s="597"/>
      <c r="USW58" s="597"/>
      <c r="USX58" s="597"/>
      <c r="USY58" s="597"/>
      <c r="USZ58" s="597"/>
      <c r="UTA58" s="597"/>
      <c r="UTB58" s="597"/>
      <c r="UTC58" s="597"/>
      <c r="UTD58" s="597"/>
      <c r="UTE58" s="597"/>
      <c r="UTF58" s="597"/>
      <c r="UTG58" s="597"/>
      <c r="UTH58" s="597"/>
      <c r="UTI58" s="597"/>
      <c r="UTJ58" s="597"/>
      <c r="UTK58" s="597"/>
      <c r="UTL58" s="597"/>
      <c r="UTM58" s="597"/>
      <c r="UTN58" s="597"/>
      <c r="UTO58" s="597"/>
      <c r="UTP58" s="597"/>
      <c r="UTQ58" s="597"/>
      <c r="UTR58" s="597"/>
      <c r="UTS58" s="597"/>
      <c r="UTT58" s="597"/>
      <c r="UTU58" s="597"/>
      <c r="UTV58" s="597"/>
      <c r="UTW58" s="597"/>
      <c r="UTX58" s="597"/>
      <c r="UTY58" s="597"/>
      <c r="UTZ58" s="597"/>
      <c r="UUA58" s="597"/>
      <c r="UUB58" s="597"/>
      <c r="UUC58" s="597"/>
      <c r="UUD58" s="597"/>
      <c r="UUE58" s="597"/>
      <c r="UUF58" s="597"/>
      <c r="UUG58" s="597"/>
      <c r="UUH58" s="597"/>
      <c r="UUI58" s="597"/>
      <c r="UUJ58" s="597"/>
      <c r="UUK58" s="597"/>
      <c r="UUL58" s="597"/>
      <c r="UUM58" s="597"/>
      <c r="UUN58" s="597"/>
      <c r="UUO58" s="597"/>
      <c r="UUP58" s="597"/>
      <c r="UUQ58" s="597"/>
      <c r="UUR58" s="597"/>
      <c r="UUS58" s="597"/>
      <c r="UUT58" s="597"/>
      <c r="UUU58" s="597"/>
      <c r="UUV58" s="597"/>
      <c r="UUW58" s="597"/>
      <c r="UUX58" s="597"/>
      <c r="UUY58" s="597"/>
      <c r="UUZ58" s="597"/>
      <c r="UVA58" s="597"/>
      <c r="UVB58" s="597"/>
      <c r="UVC58" s="597"/>
      <c r="UVD58" s="597"/>
      <c r="UVE58" s="597"/>
      <c r="UVF58" s="597"/>
      <c r="UVG58" s="597"/>
      <c r="UVH58" s="597"/>
      <c r="UVI58" s="597"/>
      <c r="UVJ58" s="597"/>
      <c r="UVK58" s="597"/>
      <c r="UVL58" s="597"/>
      <c r="UVM58" s="597"/>
      <c r="UVN58" s="597"/>
      <c r="UVO58" s="597"/>
      <c r="UVP58" s="597"/>
      <c r="UVQ58" s="597"/>
      <c r="UVR58" s="597"/>
      <c r="UVS58" s="597"/>
      <c r="UVT58" s="597"/>
      <c r="UVU58" s="597"/>
      <c r="UVV58" s="597"/>
      <c r="UVW58" s="597"/>
      <c r="UVX58" s="597"/>
      <c r="UVY58" s="597"/>
      <c r="UVZ58" s="597"/>
      <c r="UWA58" s="597"/>
      <c r="UWB58" s="597"/>
      <c r="UWC58" s="597"/>
      <c r="UWD58" s="597"/>
      <c r="UWE58" s="597"/>
      <c r="UWF58" s="597"/>
      <c r="UWG58" s="597"/>
      <c r="UWH58" s="597"/>
      <c r="UWI58" s="597"/>
      <c r="UWJ58" s="597"/>
      <c r="UWK58" s="597"/>
      <c r="UWL58" s="597"/>
      <c r="UWM58" s="597"/>
      <c r="UWN58" s="597"/>
      <c r="UWO58" s="597"/>
      <c r="UWP58" s="597"/>
      <c r="UWQ58" s="597"/>
      <c r="UWR58" s="597"/>
      <c r="UWS58" s="597"/>
      <c r="UWT58" s="597"/>
      <c r="UWU58" s="597"/>
      <c r="UWV58" s="597"/>
      <c r="UWW58" s="597"/>
      <c r="UWX58" s="597"/>
      <c r="UWY58" s="597"/>
      <c r="UWZ58" s="597"/>
      <c r="UXA58" s="597"/>
      <c r="UXB58" s="597"/>
      <c r="UXC58" s="597"/>
      <c r="UXD58" s="597"/>
      <c r="UXE58" s="597"/>
      <c r="UXF58" s="597"/>
      <c r="UXG58" s="597"/>
      <c r="UXH58" s="597"/>
      <c r="UXI58" s="597"/>
      <c r="UXJ58" s="597"/>
      <c r="UXK58" s="597"/>
      <c r="UXL58" s="597"/>
      <c r="UXM58" s="597"/>
      <c r="UXN58" s="597"/>
      <c r="UXO58" s="597"/>
      <c r="UXP58" s="597"/>
      <c r="UXQ58" s="597"/>
      <c r="UXR58" s="597"/>
      <c r="UXS58" s="597"/>
      <c r="UXT58" s="597"/>
      <c r="UXU58" s="597"/>
      <c r="UXV58" s="597"/>
      <c r="UXW58" s="597"/>
      <c r="UXX58" s="597"/>
      <c r="UXY58" s="597"/>
      <c r="UXZ58" s="597"/>
      <c r="UYA58" s="597"/>
      <c r="UYB58" s="597"/>
      <c r="UYC58" s="597"/>
      <c r="UYD58" s="597"/>
      <c r="UYE58" s="597"/>
      <c r="UYF58" s="597"/>
      <c r="UYG58" s="597"/>
      <c r="UYH58" s="597"/>
      <c r="UYI58" s="597"/>
      <c r="UYJ58" s="597"/>
      <c r="UYK58" s="597"/>
      <c r="UYL58" s="597"/>
      <c r="UYM58" s="597"/>
      <c r="UYN58" s="597"/>
      <c r="UYO58" s="597"/>
      <c r="UYP58" s="597"/>
      <c r="UYQ58" s="597"/>
      <c r="UYR58" s="597"/>
      <c r="UYS58" s="597"/>
      <c r="UYT58" s="597"/>
      <c r="UYU58" s="597"/>
      <c r="UYV58" s="597"/>
      <c r="UYW58" s="597"/>
      <c r="UYX58" s="597"/>
      <c r="UYY58" s="597"/>
      <c r="UYZ58" s="597"/>
      <c r="UZA58" s="597"/>
      <c r="UZB58" s="597"/>
      <c r="UZC58" s="597"/>
      <c r="UZD58" s="597"/>
      <c r="UZE58" s="597"/>
      <c r="UZF58" s="597"/>
      <c r="UZG58" s="597"/>
      <c r="UZH58" s="597"/>
      <c r="UZI58" s="597"/>
      <c r="UZJ58" s="597"/>
      <c r="UZK58" s="597"/>
      <c r="UZL58" s="597"/>
      <c r="UZM58" s="597"/>
      <c r="UZN58" s="597"/>
      <c r="UZO58" s="597"/>
      <c r="UZP58" s="597"/>
      <c r="UZQ58" s="597"/>
      <c r="UZR58" s="597"/>
      <c r="UZS58" s="597"/>
      <c r="UZT58" s="597"/>
      <c r="UZU58" s="597"/>
      <c r="UZV58" s="597"/>
      <c r="UZW58" s="597"/>
      <c r="UZX58" s="597"/>
      <c r="UZY58" s="597"/>
      <c r="UZZ58" s="597"/>
      <c r="VAA58" s="597"/>
      <c r="VAB58" s="597"/>
      <c r="VAC58" s="597"/>
      <c r="VAD58" s="597"/>
      <c r="VAE58" s="597"/>
      <c r="VAF58" s="597"/>
      <c r="VAG58" s="597"/>
      <c r="VAH58" s="597"/>
      <c r="VAI58" s="597"/>
      <c r="VAJ58" s="597"/>
      <c r="VAK58" s="597"/>
      <c r="VAL58" s="597"/>
      <c r="VAM58" s="597"/>
      <c r="VAN58" s="597"/>
      <c r="VAO58" s="597"/>
      <c r="VAP58" s="597"/>
      <c r="VAQ58" s="597"/>
      <c r="VAR58" s="597"/>
      <c r="VAS58" s="597"/>
      <c r="VAT58" s="597"/>
      <c r="VAU58" s="597"/>
      <c r="VAV58" s="597"/>
      <c r="VAW58" s="597"/>
      <c r="VAX58" s="597"/>
      <c r="VAY58" s="597"/>
      <c r="VAZ58" s="597"/>
      <c r="VBA58" s="597"/>
      <c r="VBB58" s="597"/>
      <c r="VBC58" s="597"/>
      <c r="VBD58" s="597"/>
      <c r="VBE58" s="597"/>
      <c r="VBF58" s="597"/>
      <c r="VBG58" s="597"/>
      <c r="VBH58" s="597"/>
      <c r="VBI58" s="597"/>
      <c r="VBJ58" s="597"/>
      <c r="VBK58" s="597"/>
      <c r="VBL58" s="597"/>
      <c r="VBM58" s="597"/>
      <c r="VBN58" s="597"/>
      <c r="VBO58" s="597"/>
      <c r="VBP58" s="597"/>
      <c r="VBQ58" s="597"/>
      <c r="VBR58" s="597"/>
      <c r="VBS58" s="597"/>
      <c r="VBT58" s="597"/>
      <c r="VBU58" s="597"/>
      <c r="VBV58" s="597"/>
      <c r="VBW58" s="597"/>
      <c r="VBX58" s="597"/>
      <c r="VBY58" s="597"/>
      <c r="VBZ58" s="597"/>
      <c r="VCA58" s="597"/>
      <c r="VCB58" s="597"/>
      <c r="VCC58" s="597"/>
      <c r="VCD58" s="597"/>
      <c r="VCE58" s="597"/>
      <c r="VCF58" s="597"/>
      <c r="VCG58" s="597"/>
      <c r="VCH58" s="597"/>
      <c r="VCI58" s="597"/>
      <c r="VCJ58" s="597"/>
      <c r="VCK58" s="597"/>
      <c r="VCL58" s="597"/>
      <c r="VCM58" s="597"/>
      <c r="VCN58" s="597"/>
      <c r="VCO58" s="597"/>
      <c r="VCP58" s="597"/>
      <c r="VCQ58" s="597"/>
      <c r="VCR58" s="597"/>
      <c r="VCS58" s="597"/>
      <c r="VCT58" s="597"/>
      <c r="VCU58" s="597"/>
      <c r="VCV58" s="597"/>
      <c r="VCW58" s="597"/>
      <c r="VCX58" s="597"/>
      <c r="VCY58" s="597"/>
      <c r="VCZ58" s="597"/>
      <c r="VDA58" s="597"/>
      <c r="VDB58" s="597"/>
      <c r="VDC58" s="597"/>
      <c r="VDD58" s="597"/>
      <c r="VDE58" s="597"/>
      <c r="VDF58" s="597"/>
      <c r="VDG58" s="597"/>
      <c r="VDH58" s="597"/>
      <c r="VDI58" s="597"/>
      <c r="VDJ58" s="597"/>
      <c r="VDK58" s="597"/>
      <c r="VDL58" s="597"/>
      <c r="VDM58" s="597"/>
      <c r="VDN58" s="597"/>
      <c r="VDO58" s="597"/>
      <c r="VDP58" s="597"/>
      <c r="VDQ58" s="597"/>
      <c r="VDR58" s="597"/>
      <c r="VDS58" s="597"/>
      <c r="VDT58" s="597"/>
      <c r="VDU58" s="597"/>
      <c r="VDV58" s="597"/>
      <c r="VDW58" s="597"/>
      <c r="VDX58" s="597"/>
      <c r="VDY58" s="597"/>
      <c r="VDZ58" s="597"/>
      <c r="VEA58" s="597"/>
      <c r="VEB58" s="597"/>
      <c r="VEC58" s="597"/>
      <c r="VED58" s="597"/>
      <c r="VEE58" s="597"/>
      <c r="VEF58" s="597"/>
      <c r="VEG58" s="597"/>
      <c r="VEH58" s="597"/>
      <c r="VEI58" s="597"/>
      <c r="VEJ58" s="597"/>
      <c r="VEK58" s="597"/>
      <c r="VEL58" s="597"/>
      <c r="VEM58" s="597"/>
      <c r="VEN58" s="597"/>
      <c r="VEO58" s="597"/>
      <c r="VEP58" s="597"/>
      <c r="VEQ58" s="597"/>
      <c r="VER58" s="597"/>
      <c r="VES58" s="597"/>
      <c r="VET58" s="597"/>
      <c r="VEU58" s="597"/>
      <c r="VEV58" s="597"/>
      <c r="VEW58" s="597"/>
      <c r="VEX58" s="597"/>
      <c r="VEY58" s="597"/>
      <c r="VEZ58" s="597"/>
      <c r="VFA58" s="597"/>
      <c r="VFB58" s="597"/>
      <c r="VFC58" s="597"/>
      <c r="VFD58" s="597"/>
      <c r="VFE58" s="597"/>
      <c r="VFF58" s="597"/>
      <c r="VFG58" s="597"/>
      <c r="VFH58" s="597"/>
      <c r="VFI58" s="597"/>
      <c r="VFJ58" s="597"/>
      <c r="VFK58" s="597"/>
      <c r="VFL58" s="597"/>
      <c r="VFM58" s="597"/>
      <c r="VFN58" s="597"/>
      <c r="VFO58" s="597"/>
      <c r="VFP58" s="597"/>
      <c r="VFQ58" s="597"/>
      <c r="VFR58" s="597"/>
      <c r="VFS58" s="597"/>
      <c r="VFT58" s="597"/>
      <c r="VFU58" s="597"/>
      <c r="VFV58" s="597"/>
      <c r="VFW58" s="597"/>
      <c r="VFX58" s="597"/>
      <c r="VFY58" s="597"/>
      <c r="VFZ58" s="597"/>
      <c r="VGA58" s="597"/>
      <c r="VGB58" s="597"/>
      <c r="VGC58" s="597"/>
      <c r="VGD58" s="597"/>
      <c r="VGE58" s="597"/>
      <c r="VGF58" s="597"/>
      <c r="VGG58" s="597"/>
      <c r="VGH58" s="597"/>
      <c r="VGI58" s="597"/>
      <c r="VGJ58" s="597"/>
      <c r="VGK58" s="597"/>
      <c r="VGL58" s="597"/>
      <c r="VGM58" s="597"/>
      <c r="VGN58" s="597"/>
      <c r="VGO58" s="597"/>
      <c r="VGP58" s="597"/>
      <c r="VGQ58" s="597"/>
      <c r="VGR58" s="597"/>
      <c r="VGS58" s="597"/>
      <c r="VGT58" s="597"/>
      <c r="VGU58" s="597"/>
      <c r="VGV58" s="597"/>
      <c r="VGW58" s="597"/>
      <c r="VGX58" s="597"/>
      <c r="VGY58" s="597"/>
      <c r="VGZ58" s="597"/>
      <c r="VHA58" s="597"/>
      <c r="VHB58" s="597"/>
      <c r="VHC58" s="597"/>
      <c r="VHD58" s="597"/>
      <c r="VHE58" s="597"/>
      <c r="VHF58" s="597"/>
      <c r="VHG58" s="597"/>
      <c r="VHH58" s="597"/>
      <c r="VHI58" s="597"/>
      <c r="VHJ58" s="597"/>
      <c r="VHK58" s="597"/>
      <c r="VHL58" s="597"/>
      <c r="VHM58" s="597"/>
      <c r="VHN58" s="597"/>
      <c r="VHO58" s="597"/>
      <c r="VHP58" s="597"/>
      <c r="VHQ58" s="597"/>
      <c r="VHR58" s="597"/>
      <c r="VHS58" s="597"/>
      <c r="VHT58" s="597"/>
      <c r="VHU58" s="597"/>
      <c r="VHV58" s="597"/>
      <c r="VHW58" s="597"/>
      <c r="VHX58" s="597"/>
      <c r="VHY58" s="597"/>
      <c r="VHZ58" s="597"/>
      <c r="VIA58" s="597"/>
      <c r="VIB58" s="597"/>
      <c r="VIC58" s="597"/>
      <c r="VID58" s="597"/>
      <c r="VIE58" s="597"/>
      <c r="VIF58" s="597"/>
      <c r="VIG58" s="597"/>
      <c r="VIH58" s="597"/>
      <c r="VII58" s="597"/>
      <c r="VIJ58" s="597"/>
      <c r="VIK58" s="597"/>
      <c r="VIL58" s="597"/>
      <c r="VIM58" s="597"/>
      <c r="VIN58" s="597"/>
      <c r="VIO58" s="597"/>
      <c r="VIP58" s="597"/>
      <c r="VIQ58" s="597"/>
      <c r="VIR58" s="597"/>
      <c r="VIS58" s="597"/>
      <c r="VIT58" s="597"/>
      <c r="VIU58" s="597"/>
      <c r="VIV58" s="597"/>
      <c r="VIW58" s="597"/>
      <c r="VIX58" s="597"/>
      <c r="VIY58" s="597"/>
      <c r="VIZ58" s="597"/>
      <c r="VJA58" s="597"/>
      <c r="VJB58" s="597"/>
      <c r="VJC58" s="597"/>
      <c r="VJD58" s="597"/>
      <c r="VJE58" s="597"/>
      <c r="VJF58" s="597"/>
      <c r="VJG58" s="597"/>
      <c r="VJH58" s="597"/>
      <c r="VJI58" s="597"/>
      <c r="VJJ58" s="597"/>
      <c r="VJK58" s="597"/>
      <c r="VJL58" s="597"/>
      <c r="VJM58" s="597"/>
      <c r="VJN58" s="597"/>
      <c r="VJO58" s="597"/>
      <c r="VJP58" s="597"/>
      <c r="VJQ58" s="597"/>
      <c r="VJR58" s="597"/>
      <c r="VJS58" s="597"/>
      <c r="VJT58" s="597"/>
      <c r="VJU58" s="597"/>
      <c r="VJV58" s="597"/>
      <c r="VJW58" s="597"/>
      <c r="VJX58" s="597"/>
      <c r="VJY58" s="597"/>
      <c r="VJZ58" s="597"/>
      <c r="VKA58" s="597"/>
      <c r="VKB58" s="597"/>
      <c r="VKC58" s="597"/>
      <c r="VKD58" s="597"/>
      <c r="VKE58" s="597"/>
      <c r="VKF58" s="597"/>
      <c r="VKG58" s="597"/>
      <c r="VKH58" s="597"/>
      <c r="VKI58" s="597"/>
      <c r="VKJ58" s="597"/>
      <c r="VKK58" s="597"/>
      <c r="VKL58" s="597"/>
      <c r="VKM58" s="597"/>
      <c r="VKN58" s="597"/>
      <c r="VKO58" s="597"/>
      <c r="VKP58" s="597"/>
      <c r="VKQ58" s="597"/>
      <c r="VKR58" s="597"/>
      <c r="VKS58" s="597"/>
      <c r="VKT58" s="597"/>
      <c r="VKU58" s="597"/>
      <c r="VKV58" s="597"/>
      <c r="VKW58" s="597"/>
      <c r="VKX58" s="597"/>
      <c r="VKY58" s="597"/>
      <c r="VKZ58" s="597"/>
      <c r="VLA58" s="597"/>
      <c r="VLB58" s="597"/>
      <c r="VLC58" s="597"/>
      <c r="VLD58" s="597"/>
      <c r="VLE58" s="597"/>
      <c r="VLF58" s="597"/>
      <c r="VLG58" s="597"/>
      <c r="VLH58" s="597"/>
      <c r="VLI58" s="597"/>
      <c r="VLJ58" s="597"/>
      <c r="VLK58" s="597"/>
      <c r="VLL58" s="597"/>
      <c r="VLM58" s="597"/>
      <c r="VLN58" s="597"/>
      <c r="VLO58" s="597"/>
      <c r="VLP58" s="597"/>
      <c r="VLQ58" s="597"/>
      <c r="VLR58" s="597"/>
      <c r="VLS58" s="597"/>
      <c r="VLT58" s="597"/>
      <c r="VLU58" s="597"/>
      <c r="VLV58" s="597"/>
      <c r="VLW58" s="597"/>
      <c r="VLX58" s="597"/>
      <c r="VLY58" s="597"/>
      <c r="VLZ58" s="597"/>
      <c r="VMA58" s="597"/>
      <c r="VMB58" s="597"/>
      <c r="VMC58" s="597"/>
      <c r="VMD58" s="597"/>
      <c r="VME58" s="597"/>
      <c r="VMF58" s="597"/>
      <c r="VMG58" s="597"/>
      <c r="VMH58" s="597"/>
      <c r="VMI58" s="597"/>
      <c r="VMJ58" s="597"/>
      <c r="VMK58" s="597"/>
      <c r="VML58" s="597"/>
      <c r="VMM58" s="597"/>
      <c r="VMN58" s="597"/>
      <c r="VMO58" s="597"/>
      <c r="VMP58" s="597"/>
      <c r="VMQ58" s="597"/>
      <c r="VMR58" s="597"/>
      <c r="VMS58" s="597"/>
      <c r="VMT58" s="597"/>
      <c r="VMU58" s="597"/>
      <c r="VMV58" s="597"/>
      <c r="VMW58" s="597"/>
      <c r="VMX58" s="597"/>
      <c r="VMY58" s="597"/>
      <c r="VMZ58" s="597"/>
      <c r="VNA58" s="597"/>
      <c r="VNB58" s="597"/>
      <c r="VNC58" s="597"/>
      <c r="VND58" s="597"/>
      <c r="VNE58" s="597"/>
      <c r="VNF58" s="597"/>
      <c r="VNG58" s="597"/>
      <c r="VNH58" s="597"/>
      <c r="VNI58" s="597"/>
      <c r="VNJ58" s="597"/>
      <c r="VNK58" s="597"/>
      <c r="VNL58" s="597"/>
      <c r="VNM58" s="597"/>
      <c r="VNN58" s="597"/>
      <c r="VNO58" s="597"/>
      <c r="VNP58" s="597"/>
      <c r="VNQ58" s="597"/>
      <c r="VNR58" s="597"/>
      <c r="VNS58" s="597"/>
      <c r="VNT58" s="597"/>
      <c r="VNU58" s="597"/>
      <c r="VNV58" s="597"/>
      <c r="VNW58" s="597"/>
      <c r="VNX58" s="597"/>
      <c r="VNY58" s="597"/>
      <c r="VNZ58" s="597"/>
      <c r="VOA58" s="597"/>
      <c r="VOB58" s="597"/>
      <c r="VOC58" s="597"/>
      <c r="VOD58" s="597"/>
      <c r="VOE58" s="597"/>
      <c r="VOF58" s="597"/>
      <c r="VOG58" s="597"/>
      <c r="VOH58" s="597"/>
      <c r="VOI58" s="597"/>
      <c r="VOJ58" s="597"/>
      <c r="VOK58" s="597"/>
      <c r="VOL58" s="597"/>
      <c r="VOM58" s="597"/>
      <c r="VON58" s="597"/>
      <c r="VOO58" s="597"/>
      <c r="VOP58" s="597"/>
      <c r="VOQ58" s="597"/>
      <c r="VOR58" s="597"/>
      <c r="VOS58" s="597"/>
      <c r="VOT58" s="597"/>
      <c r="VOU58" s="597"/>
      <c r="VOV58" s="597"/>
      <c r="VOW58" s="597"/>
      <c r="VOX58" s="597"/>
      <c r="VOY58" s="597"/>
      <c r="VOZ58" s="597"/>
      <c r="VPA58" s="597"/>
      <c r="VPB58" s="597"/>
      <c r="VPC58" s="597"/>
      <c r="VPD58" s="597"/>
      <c r="VPE58" s="597"/>
      <c r="VPF58" s="597"/>
      <c r="VPG58" s="597"/>
      <c r="VPH58" s="597"/>
      <c r="VPI58" s="597"/>
      <c r="VPJ58" s="597"/>
      <c r="VPK58" s="597"/>
      <c r="VPL58" s="597"/>
      <c r="VPM58" s="597"/>
      <c r="VPN58" s="597"/>
      <c r="VPO58" s="597"/>
      <c r="VPP58" s="597"/>
      <c r="VPQ58" s="597"/>
      <c r="VPR58" s="597"/>
      <c r="VPS58" s="597"/>
      <c r="VPT58" s="597"/>
      <c r="VPU58" s="597"/>
      <c r="VPV58" s="597"/>
      <c r="VPW58" s="597"/>
      <c r="VPX58" s="597"/>
      <c r="VPY58" s="597"/>
      <c r="VPZ58" s="597"/>
      <c r="VQA58" s="597"/>
      <c r="VQB58" s="597"/>
      <c r="VQC58" s="597"/>
      <c r="VQD58" s="597"/>
      <c r="VQE58" s="597"/>
      <c r="VQF58" s="597"/>
      <c r="VQG58" s="597"/>
      <c r="VQH58" s="597"/>
      <c r="VQI58" s="597"/>
      <c r="VQJ58" s="597"/>
      <c r="VQK58" s="597"/>
      <c r="VQL58" s="597"/>
      <c r="VQM58" s="597"/>
      <c r="VQN58" s="597"/>
      <c r="VQO58" s="597"/>
      <c r="VQP58" s="597"/>
      <c r="VQQ58" s="597"/>
      <c r="VQR58" s="597"/>
      <c r="VQS58" s="597"/>
      <c r="VQT58" s="597"/>
      <c r="VQU58" s="597"/>
      <c r="VQV58" s="597"/>
      <c r="VQW58" s="597"/>
      <c r="VQX58" s="597"/>
      <c r="VQY58" s="597"/>
      <c r="VQZ58" s="597"/>
      <c r="VRA58" s="597"/>
      <c r="VRB58" s="597"/>
      <c r="VRC58" s="597"/>
      <c r="VRD58" s="597"/>
      <c r="VRE58" s="597"/>
      <c r="VRF58" s="597"/>
      <c r="VRG58" s="597"/>
      <c r="VRH58" s="597"/>
      <c r="VRI58" s="597"/>
      <c r="VRJ58" s="597"/>
      <c r="VRK58" s="597"/>
      <c r="VRL58" s="597"/>
      <c r="VRM58" s="597"/>
      <c r="VRN58" s="597"/>
      <c r="VRO58" s="597"/>
      <c r="VRP58" s="597"/>
      <c r="VRQ58" s="597"/>
      <c r="VRR58" s="597"/>
      <c r="VRS58" s="597"/>
      <c r="VRT58" s="597"/>
      <c r="VRU58" s="597"/>
      <c r="VRV58" s="597"/>
      <c r="VRW58" s="597"/>
      <c r="VRX58" s="597"/>
      <c r="VRY58" s="597"/>
      <c r="VRZ58" s="597"/>
      <c r="VSA58" s="597"/>
      <c r="VSB58" s="597"/>
      <c r="VSC58" s="597"/>
      <c r="VSD58" s="597"/>
      <c r="VSE58" s="597"/>
      <c r="VSF58" s="597"/>
      <c r="VSG58" s="597"/>
      <c r="VSH58" s="597"/>
      <c r="VSI58" s="597"/>
      <c r="VSJ58" s="597"/>
      <c r="VSK58" s="597"/>
      <c r="VSL58" s="597"/>
      <c r="VSM58" s="597"/>
      <c r="VSN58" s="597"/>
      <c r="VSO58" s="597"/>
      <c r="VSP58" s="597"/>
      <c r="VSQ58" s="597"/>
      <c r="VSR58" s="597"/>
      <c r="VSS58" s="597"/>
      <c r="VST58" s="597"/>
      <c r="VSU58" s="597"/>
      <c r="VSV58" s="597"/>
      <c r="VSW58" s="597"/>
      <c r="VSX58" s="597"/>
      <c r="VSY58" s="597"/>
      <c r="VSZ58" s="597"/>
      <c r="VTA58" s="597"/>
      <c r="VTB58" s="597"/>
      <c r="VTC58" s="597"/>
      <c r="VTD58" s="597"/>
      <c r="VTE58" s="597"/>
      <c r="VTF58" s="597"/>
      <c r="VTG58" s="597"/>
      <c r="VTH58" s="597"/>
      <c r="VTI58" s="597"/>
      <c r="VTJ58" s="597"/>
      <c r="VTK58" s="597"/>
      <c r="VTL58" s="597"/>
      <c r="VTM58" s="597"/>
      <c r="VTN58" s="597"/>
      <c r="VTO58" s="597"/>
      <c r="VTP58" s="597"/>
      <c r="VTQ58" s="597"/>
      <c r="VTR58" s="597"/>
      <c r="VTS58" s="597"/>
      <c r="VTT58" s="597"/>
      <c r="VTU58" s="597"/>
      <c r="VTV58" s="597"/>
      <c r="VTW58" s="597"/>
      <c r="VTX58" s="597"/>
      <c r="VTY58" s="597"/>
      <c r="VTZ58" s="597"/>
      <c r="VUA58" s="597"/>
      <c r="VUB58" s="597"/>
      <c r="VUC58" s="597"/>
      <c r="VUD58" s="597"/>
      <c r="VUE58" s="597"/>
      <c r="VUF58" s="597"/>
      <c r="VUG58" s="597"/>
      <c r="VUH58" s="597"/>
      <c r="VUI58" s="597"/>
      <c r="VUJ58" s="597"/>
      <c r="VUK58" s="597"/>
      <c r="VUL58" s="597"/>
      <c r="VUM58" s="597"/>
      <c r="VUN58" s="597"/>
      <c r="VUO58" s="597"/>
      <c r="VUP58" s="597"/>
      <c r="VUQ58" s="597"/>
      <c r="VUR58" s="597"/>
      <c r="VUS58" s="597"/>
      <c r="VUT58" s="597"/>
      <c r="VUU58" s="597"/>
      <c r="VUV58" s="597"/>
      <c r="VUW58" s="597"/>
      <c r="VUX58" s="597"/>
      <c r="VUY58" s="597"/>
      <c r="VUZ58" s="597"/>
      <c r="VVA58" s="597"/>
      <c r="VVB58" s="597"/>
      <c r="VVC58" s="597"/>
      <c r="VVD58" s="597"/>
      <c r="VVE58" s="597"/>
      <c r="VVF58" s="597"/>
      <c r="VVG58" s="597"/>
      <c r="VVH58" s="597"/>
      <c r="VVI58" s="597"/>
      <c r="VVJ58" s="597"/>
      <c r="VVK58" s="597"/>
      <c r="VVL58" s="597"/>
      <c r="VVM58" s="597"/>
      <c r="VVN58" s="597"/>
      <c r="VVO58" s="597"/>
      <c r="VVP58" s="597"/>
      <c r="VVQ58" s="597"/>
      <c r="VVR58" s="597"/>
      <c r="VVS58" s="597"/>
      <c r="VVT58" s="597"/>
      <c r="VVU58" s="597"/>
      <c r="VVV58" s="597"/>
      <c r="VVW58" s="597"/>
      <c r="VVX58" s="597"/>
      <c r="VVY58" s="597"/>
      <c r="VVZ58" s="597"/>
      <c r="VWA58" s="597"/>
      <c r="VWB58" s="597"/>
      <c r="VWC58" s="597"/>
      <c r="VWD58" s="597"/>
      <c r="VWE58" s="597"/>
      <c r="VWF58" s="597"/>
      <c r="VWG58" s="597"/>
      <c r="VWH58" s="597"/>
      <c r="VWI58" s="597"/>
      <c r="VWJ58" s="597"/>
      <c r="VWK58" s="597"/>
      <c r="VWL58" s="597"/>
      <c r="VWM58" s="597"/>
      <c r="VWN58" s="597"/>
      <c r="VWO58" s="597"/>
      <c r="VWP58" s="597"/>
      <c r="VWQ58" s="597"/>
      <c r="VWR58" s="597"/>
      <c r="VWS58" s="597"/>
      <c r="VWT58" s="597"/>
      <c r="VWU58" s="597"/>
      <c r="VWV58" s="597"/>
      <c r="VWW58" s="597"/>
      <c r="VWX58" s="597"/>
      <c r="VWY58" s="597"/>
      <c r="VWZ58" s="597"/>
      <c r="VXA58" s="597"/>
      <c r="VXB58" s="597"/>
      <c r="VXC58" s="597"/>
      <c r="VXD58" s="597"/>
      <c r="VXE58" s="597"/>
      <c r="VXF58" s="597"/>
      <c r="VXG58" s="597"/>
      <c r="VXH58" s="597"/>
      <c r="VXI58" s="597"/>
      <c r="VXJ58" s="597"/>
      <c r="VXK58" s="597"/>
      <c r="VXL58" s="597"/>
      <c r="VXM58" s="597"/>
      <c r="VXN58" s="597"/>
      <c r="VXO58" s="597"/>
      <c r="VXP58" s="597"/>
      <c r="VXQ58" s="597"/>
      <c r="VXR58" s="597"/>
      <c r="VXS58" s="597"/>
      <c r="VXT58" s="597"/>
      <c r="VXU58" s="597"/>
      <c r="VXV58" s="597"/>
      <c r="VXW58" s="597"/>
      <c r="VXX58" s="597"/>
      <c r="VXY58" s="597"/>
      <c r="VXZ58" s="597"/>
      <c r="VYA58" s="597"/>
      <c r="VYB58" s="597"/>
      <c r="VYC58" s="597"/>
      <c r="VYD58" s="597"/>
      <c r="VYE58" s="597"/>
      <c r="VYF58" s="597"/>
      <c r="VYG58" s="597"/>
      <c r="VYH58" s="597"/>
      <c r="VYI58" s="597"/>
      <c r="VYJ58" s="597"/>
      <c r="VYK58" s="597"/>
      <c r="VYL58" s="597"/>
      <c r="VYM58" s="597"/>
      <c r="VYN58" s="597"/>
      <c r="VYO58" s="597"/>
      <c r="VYP58" s="597"/>
      <c r="VYQ58" s="597"/>
      <c r="VYR58" s="597"/>
      <c r="VYS58" s="597"/>
      <c r="VYT58" s="597"/>
      <c r="VYU58" s="597"/>
      <c r="VYV58" s="597"/>
      <c r="VYW58" s="597"/>
      <c r="VYX58" s="597"/>
      <c r="VYY58" s="597"/>
      <c r="VYZ58" s="597"/>
      <c r="VZA58" s="597"/>
      <c r="VZB58" s="597"/>
      <c r="VZC58" s="597"/>
      <c r="VZD58" s="597"/>
      <c r="VZE58" s="597"/>
      <c r="VZF58" s="597"/>
      <c r="VZG58" s="597"/>
      <c r="VZH58" s="597"/>
      <c r="VZI58" s="597"/>
      <c r="VZJ58" s="597"/>
      <c r="VZK58" s="597"/>
      <c r="VZL58" s="597"/>
      <c r="VZM58" s="597"/>
      <c r="VZN58" s="597"/>
      <c r="VZO58" s="597"/>
      <c r="VZP58" s="597"/>
      <c r="VZQ58" s="597"/>
      <c r="VZR58" s="597"/>
      <c r="VZS58" s="597"/>
      <c r="VZT58" s="597"/>
      <c r="VZU58" s="597"/>
      <c r="VZV58" s="597"/>
      <c r="VZW58" s="597"/>
      <c r="VZX58" s="597"/>
      <c r="VZY58" s="597"/>
      <c r="VZZ58" s="597"/>
      <c r="WAA58" s="597"/>
      <c r="WAB58" s="597"/>
      <c r="WAC58" s="597"/>
      <c r="WAD58" s="597"/>
      <c r="WAE58" s="597"/>
      <c r="WAF58" s="597"/>
      <c r="WAG58" s="597"/>
      <c r="WAH58" s="597"/>
      <c r="WAI58" s="597"/>
      <c r="WAJ58" s="597"/>
      <c r="WAK58" s="597"/>
      <c r="WAL58" s="597"/>
      <c r="WAM58" s="597"/>
      <c r="WAN58" s="597"/>
      <c r="WAO58" s="597"/>
      <c r="WAP58" s="597"/>
      <c r="WAQ58" s="597"/>
      <c r="WAR58" s="597"/>
      <c r="WAS58" s="597"/>
      <c r="WAT58" s="597"/>
      <c r="WAU58" s="597"/>
      <c r="WAV58" s="597"/>
      <c r="WAW58" s="597"/>
      <c r="WAX58" s="597"/>
      <c r="WAY58" s="597"/>
      <c r="WAZ58" s="597"/>
      <c r="WBA58" s="597"/>
      <c r="WBB58" s="597"/>
      <c r="WBC58" s="597"/>
      <c r="WBD58" s="597"/>
      <c r="WBE58" s="597"/>
      <c r="WBF58" s="597"/>
      <c r="WBG58" s="597"/>
      <c r="WBH58" s="597"/>
      <c r="WBI58" s="597"/>
      <c r="WBJ58" s="597"/>
      <c r="WBK58" s="597"/>
      <c r="WBL58" s="597"/>
      <c r="WBM58" s="597"/>
      <c r="WBN58" s="597"/>
      <c r="WBO58" s="597"/>
      <c r="WBP58" s="597"/>
      <c r="WBQ58" s="597"/>
      <c r="WBR58" s="597"/>
      <c r="WBS58" s="597"/>
      <c r="WBT58" s="597"/>
      <c r="WBU58" s="597"/>
      <c r="WBV58" s="597"/>
      <c r="WBW58" s="597"/>
      <c r="WBX58" s="597"/>
      <c r="WBY58" s="597"/>
      <c r="WBZ58" s="597"/>
      <c r="WCA58" s="597"/>
      <c r="WCB58" s="597"/>
      <c r="WCC58" s="597"/>
      <c r="WCD58" s="597"/>
      <c r="WCE58" s="597"/>
      <c r="WCF58" s="597"/>
      <c r="WCG58" s="597"/>
      <c r="WCH58" s="597"/>
      <c r="WCI58" s="597"/>
      <c r="WCJ58" s="597"/>
      <c r="WCK58" s="597"/>
      <c r="WCL58" s="597"/>
      <c r="WCM58" s="597"/>
      <c r="WCN58" s="597"/>
      <c r="WCO58" s="597"/>
      <c r="WCP58" s="597"/>
      <c r="WCQ58" s="597"/>
      <c r="WCR58" s="597"/>
      <c r="WCS58" s="597"/>
      <c r="WCT58" s="597"/>
      <c r="WCU58" s="597"/>
      <c r="WCV58" s="597"/>
      <c r="WCW58" s="597"/>
      <c r="WCX58" s="597"/>
      <c r="WCY58" s="597"/>
      <c r="WCZ58" s="597"/>
      <c r="WDA58" s="597"/>
      <c r="WDB58" s="597"/>
      <c r="WDC58" s="597"/>
      <c r="WDD58" s="597"/>
      <c r="WDE58" s="597"/>
      <c r="WDF58" s="597"/>
      <c r="WDG58" s="597"/>
      <c r="WDH58" s="597"/>
      <c r="WDI58" s="597"/>
      <c r="WDJ58" s="597"/>
      <c r="WDK58" s="597"/>
      <c r="WDL58" s="597"/>
      <c r="WDM58" s="597"/>
      <c r="WDN58" s="597"/>
      <c r="WDO58" s="597"/>
      <c r="WDP58" s="597"/>
      <c r="WDQ58" s="597"/>
      <c r="WDR58" s="597"/>
      <c r="WDS58" s="597"/>
      <c r="WDT58" s="597"/>
      <c r="WDU58" s="597"/>
      <c r="WDV58" s="597"/>
      <c r="WDW58" s="597"/>
      <c r="WDX58" s="597"/>
      <c r="WDY58" s="597"/>
      <c r="WDZ58" s="597"/>
      <c r="WEA58" s="597"/>
      <c r="WEB58" s="597"/>
      <c r="WEC58" s="597"/>
      <c r="WED58" s="597"/>
      <c r="WEE58" s="597"/>
      <c r="WEF58" s="597"/>
      <c r="WEG58" s="597"/>
      <c r="WEH58" s="597"/>
      <c r="WEI58" s="597"/>
      <c r="WEJ58" s="597"/>
      <c r="WEK58" s="597"/>
      <c r="WEL58" s="597"/>
      <c r="WEM58" s="597"/>
      <c r="WEN58" s="597"/>
      <c r="WEO58" s="597"/>
      <c r="WEP58" s="597"/>
      <c r="WEQ58" s="597"/>
      <c r="WER58" s="597"/>
      <c r="WES58" s="597"/>
      <c r="WET58" s="597"/>
      <c r="WEU58" s="597"/>
      <c r="WEV58" s="597"/>
      <c r="WEW58" s="597"/>
      <c r="WEX58" s="597"/>
      <c r="WEY58" s="597"/>
      <c r="WEZ58" s="597"/>
      <c r="WFA58" s="597"/>
      <c r="WFB58" s="597"/>
      <c r="WFC58" s="597"/>
      <c r="WFD58" s="597"/>
      <c r="WFE58" s="597"/>
      <c r="WFF58" s="597"/>
      <c r="WFG58" s="597"/>
      <c r="WFH58" s="597"/>
      <c r="WFI58" s="597"/>
      <c r="WFJ58" s="597"/>
      <c r="WFK58" s="597"/>
      <c r="WFL58" s="597"/>
      <c r="WFM58" s="597"/>
      <c r="WFN58" s="597"/>
      <c r="WFO58" s="597"/>
      <c r="WFP58" s="597"/>
      <c r="WFQ58" s="597"/>
      <c r="WFR58" s="597"/>
      <c r="WFS58" s="597"/>
      <c r="WFT58" s="597"/>
      <c r="WFU58" s="597"/>
      <c r="WFV58" s="597"/>
      <c r="WFW58" s="597"/>
      <c r="WFX58" s="597"/>
      <c r="WFY58" s="597"/>
      <c r="WFZ58" s="597"/>
      <c r="WGA58" s="597"/>
      <c r="WGB58" s="597"/>
      <c r="WGC58" s="597"/>
      <c r="WGD58" s="597"/>
      <c r="WGE58" s="597"/>
      <c r="WGF58" s="597"/>
      <c r="WGG58" s="597"/>
      <c r="WGH58" s="597"/>
      <c r="WGI58" s="597"/>
      <c r="WGJ58" s="597"/>
      <c r="WGK58" s="597"/>
      <c r="WGL58" s="597"/>
      <c r="WGM58" s="597"/>
      <c r="WGN58" s="597"/>
      <c r="WGO58" s="597"/>
      <c r="WGP58" s="597"/>
      <c r="WGQ58" s="597"/>
      <c r="WGR58" s="597"/>
      <c r="WGS58" s="597"/>
      <c r="WGT58" s="597"/>
      <c r="WGU58" s="597"/>
      <c r="WGV58" s="597"/>
      <c r="WGW58" s="597"/>
      <c r="WGX58" s="597"/>
      <c r="WGY58" s="597"/>
      <c r="WGZ58" s="597"/>
      <c r="WHA58" s="597"/>
      <c r="WHB58" s="597"/>
      <c r="WHC58" s="597"/>
      <c r="WHD58" s="597"/>
      <c r="WHE58" s="597"/>
      <c r="WHF58" s="597"/>
      <c r="WHG58" s="597"/>
      <c r="WHH58" s="597"/>
      <c r="WHI58" s="597"/>
      <c r="WHJ58" s="597"/>
      <c r="WHK58" s="597"/>
      <c r="WHL58" s="597"/>
      <c r="WHM58" s="597"/>
      <c r="WHN58" s="597"/>
      <c r="WHO58" s="597"/>
      <c r="WHP58" s="597"/>
      <c r="WHQ58" s="597"/>
      <c r="WHR58" s="597"/>
      <c r="WHS58" s="597"/>
      <c r="WHT58" s="597"/>
      <c r="WHU58" s="597"/>
      <c r="WHV58" s="597"/>
      <c r="WHW58" s="597"/>
      <c r="WHX58" s="597"/>
      <c r="WHY58" s="597"/>
      <c r="WHZ58" s="597"/>
      <c r="WIA58" s="597"/>
      <c r="WIB58" s="597"/>
      <c r="WIC58" s="597"/>
      <c r="WID58" s="597"/>
      <c r="WIE58" s="597"/>
      <c r="WIF58" s="597"/>
      <c r="WIG58" s="597"/>
      <c r="WIH58" s="597"/>
      <c r="WII58" s="597"/>
      <c r="WIJ58" s="597"/>
      <c r="WIK58" s="597"/>
      <c r="WIL58" s="597"/>
      <c r="WIM58" s="597"/>
      <c r="WIN58" s="597"/>
      <c r="WIO58" s="597"/>
      <c r="WIP58" s="597"/>
      <c r="WIQ58" s="597"/>
      <c r="WIR58" s="597"/>
      <c r="WIS58" s="597"/>
      <c r="WIT58" s="597"/>
      <c r="WIU58" s="597"/>
      <c r="WIV58" s="597"/>
      <c r="WIW58" s="597"/>
      <c r="WIX58" s="597"/>
      <c r="WIY58" s="597"/>
      <c r="WIZ58" s="597"/>
      <c r="WJA58" s="597"/>
      <c r="WJB58" s="597"/>
      <c r="WJC58" s="597"/>
      <c r="WJD58" s="597"/>
      <c r="WJE58" s="597"/>
      <c r="WJF58" s="597"/>
      <c r="WJG58" s="597"/>
      <c r="WJH58" s="597"/>
      <c r="WJI58" s="597"/>
      <c r="WJJ58" s="597"/>
      <c r="WJK58" s="597"/>
      <c r="WJL58" s="597"/>
      <c r="WJM58" s="597"/>
      <c r="WJN58" s="597"/>
      <c r="WJO58" s="597"/>
      <c r="WJP58" s="597"/>
      <c r="WJQ58" s="597"/>
      <c r="WJR58" s="597"/>
      <c r="WJS58" s="597"/>
      <c r="WJT58" s="597"/>
      <c r="WJU58" s="597"/>
      <c r="WJV58" s="597"/>
      <c r="WJW58" s="597"/>
      <c r="WJX58" s="597"/>
      <c r="WJY58" s="597"/>
      <c r="WJZ58" s="597"/>
      <c r="WKA58" s="597"/>
      <c r="WKB58" s="597"/>
      <c r="WKC58" s="597"/>
      <c r="WKD58" s="597"/>
      <c r="WKE58" s="597"/>
      <c r="WKF58" s="597"/>
      <c r="WKG58" s="597"/>
      <c r="WKH58" s="597"/>
      <c r="WKI58" s="597"/>
      <c r="WKJ58" s="597"/>
      <c r="WKK58" s="597"/>
      <c r="WKL58" s="597"/>
      <c r="WKM58" s="597"/>
      <c r="WKN58" s="597"/>
      <c r="WKO58" s="597"/>
      <c r="WKP58" s="597"/>
      <c r="WKQ58" s="597"/>
      <c r="WKR58" s="597"/>
      <c r="WKS58" s="597"/>
      <c r="WKT58" s="597"/>
      <c r="WKU58" s="597"/>
      <c r="WKV58" s="597"/>
      <c r="WKW58" s="597"/>
      <c r="WKX58" s="597"/>
      <c r="WKY58" s="597"/>
      <c r="WKZ58" s="597"/>
      <c r="WLA58" s="597"/>
      <c r="WLB58" s="597"/>
      <c r="WLC58" s="597"/>
      <c r="WLD58" s="597"/>
      <c r="WLE58" s="597"/>
      <c r="WLF58" s="597"/>
      <c r="WLG58" s="597"/>
      <c r="WLH58" s="597"/>
      <c r="WLI58" s="597"/>
      <c r="WLJ58" s="597"/>
      <c r="WLK58" s="597"/>
      <c r="WLL58" s="597"/>
      <c r="WLM58" s="597"/>
      <c r="WLN58" s="597"/>
      <c r="WLO58" s="597"/>
      <c r="WLP58" s="597"/>
      <c r="WLQ58" s="597"/>
      <c r="WLR58" s="597"/>
      <c r="WLS58" s="597"/>
      <c r="WLT58" s="597"/>
      <c r="WLU58" s="597"/>
      <c r="WLV58" s="597"/>
      <c r="WLW58" s="597"/>
      <c r="WLX58" s="597"/>
      <c r="WLY58" s="597"/>
      <c r="WLZ58" s="597"/>
      <c r="WMA58" s="597"/>
      <c r="WMB58" s="597"/>
      <c r="WMC58" s="597"/>
      <c r="WMD58" s="597"/>
      <c r="WME58" s="597"/>
      <c r="WMF58" s="597"/>
      <c r="WMG58" s="597"/>
      <c r="WMH58" s="597"/>
      <c r="WMI58" s="597"/>
      <c r="WMJ58" s="597"/>
      <c r="WMK58" s="597"/>
      <c r="WML58" s="597"/>
      <c r="WMM58" s="597"/>
      <c r="WMN58" s="597"/>
      <c r="WMO58" s="597"/>
      <c r="WMP58" s="597"/>
      <c r="WMQ58" s="597"/>
      <c r="WMR58" s="597"/>
      <c r="WMS58" s="597"/>
      <c r="WMT58" s="597"/>
      <c r="WMU58" s="597"/>
      <c r="WMV58" s="597"/>
      <c r="WMW58" s="597"/>
      <c r="WMX58" s="597"/>
      <c r="WMY58" s="597"/>
      <c r="WMZ58" s="597"/>
      <c r="WNA58" s="597"/>
      <c r="WNB58" s="597"/>
      <c r="WNC58" s="597"/>
      <c r="WND58" s="597"/>
      <c r="WNE58" s="597"/>
      <c r="WNF58" s="597"/>
      <c r="WNG58" s="597"/>
      <c r="WNH58" s="597"/>
      <c r="WNI58" s="597"/>
      <c r="WNJ58" s="597"/>
      <c r="WNK58" s="597"/>
      <c r="WNL58" s="597"/>
      <c r="WNM58" s="597"/>
      <c r="WNN58" s="597"/>
      <c r="WNO58" s="597"/>
      <c r="WNP58" s="597"/>
      <c r="WNQ58" s="597"/>
      <c r="WNR58" s="597"/>
      <c r="WNS58" s="597"/>
      <c r="WNT58" s="597"/>
      <c r="WNU58" s="597"/>
      <c r="WNV58" s="597"/>
      <c r="WNW58" s="597"/>
      <c r="WNX58" s="597"/>
      <c r="WNY58" s="597"/>
      <c r="WNZ58" s="597"/>
      <c r="WOA58" s="597"/>
      <c r="WOB58" s="597"/>
      <c r="WOC58" s="597"/>
      <c r="WOD58" s="597"/>
      <c r="WOE58" s="597"/>
      <c r="WOF58" s="597"/>
      <c r="WOG58" s="597"/>
      <c r="WOH58" s="597"/>
      <c r="WOI58" s="597"/>
      <c r="WOJ58" s="597"/>
      <c r="WOK58" s="597"/>
      <c r="WOL58" s="597"/>
      <c r="WOM58" s="597"/>
      <c r="WON58" s="597"/>
      <c r="WOO58" s="597"/>
      <c r="WOP58" s="597"/>
      <c r="WOQ58" s="597"/>
      <c r="WOR58" s="597"/>
      <c r="WOS58" s="597"/>
      <c r="WOT58" s="597"/>
      <c r="WOU58" s="597"/>
      <c r="WOV58" s="597"/>
      <c r="WOW58" s="597"/>
      <c r="WOX58" s="597"/>
      <c r="WOY58" s="597"/>
      <c r="WOZ58" s="597"/>
      <c r="WPA58" s="597"/>
      <c r="WPB58" s="597"/>
      <c r="WPC58" s="597"/>
      <c r="WPD58" s="597"/>
      <c r="WPE58" s="597"/>
      <c r="WPF58" s="597"/>
      <c r="WPG58" s="597"/>
      <c r="WPH58" s="597"/>
      <c r="WPI58" s="597"/>
      <c r="WPJ58" s="597"/>
      <c r="WPK58" s="597"/>
      <c r="WPL58" s="597"/>
      <c r="WPM58" s="597"/>
      <c r="WPN58" s="597"/>
      <c r="WPO58" s="597"/>
      <c r="WPP58" s="597"/>
      <c r="WPQ58" s="597"/>
      <c r="WPR58" s="597"/>
      <c r="WPS58" s="597"/>
      <c r="WPT58" s="597"/>
      <c r="WPU58" s="597"/>
      <c r="WPV58" s="597"/>
      <c r="WPW58" s="597"/>
      <c r="WPX58" s="597"/>
      <c r="WPY58" s="597"/>
      <c r="WPZ58" s="597"/>
      <c r="WQA58" s="597"/>
      <c r="WQB58" s="597"/>
      <c r="WQC58" s="597"/>
      <c r="WQD58" s="597"/>
      <c r="WQE58" s="597"/>
      <c r="WQF58" s="597"/>
      <c r="WQG58" s="597"/>
      <c r="WQH58" s="597"/>
      <c r="WQI58" s="597"/>
      <c r="WQJ58" s="597"/>
      <c r="WQK58" s="597"/>
      <c r="WQL58" s="597"/>
      <c r="WQM58" s="597"/>
      <c r="WQN58" s="597"/>
      <c r="WQO58" s="597"/>
      <c r="WQP58" s="597"/>
      <c r="WQQ58" s="597"/>
      <c r="WQR58" s="597"/>
      <c r="WQS58" s="597"/>
      <c r="WQT58" s="597"/>
      <c r="WQU58" s="597"/>
      <c r="WQV58" s="597"/>
      <c r="WQW58" s="597"/>
      <c r="WQX58" s="597"/>
      <c r="WQY58" s="597"/>
      <c r="WQZ58" s="597"/>
      <c r="WRA58" s="597"/>
      <c r="WRB58" s="597"/>
      <c r="WRC58" s="597"/>
      <c r="WRD58" s="597"/>
      <c r="WRE58" s="597"/>
      <c r="WRF58" s="597"/>
      <c r="WRG58" s="597"/>
      <c r="WRH58" s="597"/>
      <c r="WRI58" s="597"/>
      <c r="WRJ58" s="597"/>
      <c r="WRK58" s="597"/>
      <c r="WRL58" s="597"/>
      <c r="WRM58" s="597"/>
      <c r="WRN58" s="597"/>
      <c r="WRO58" s="597"/>
      <c r="WRP58" s="597"/>
      <c r="WRQ58" s="597"/>
      <c r="WRR58" s="597"/>
      <c r="WRS58" s="597"/>
      <c r="WRT58" s="597"/>
      <c r="WRU58" s="597"/>
      <c r="WRV58" s="597"/>
      <c r="WRW58" s="597"/>
      <c r="WRX58" s="597"/>
      <c r="WRY58" s="597"/>
      <c r="WRZ58" s="597"/>
      <c r="WSA58" s="597"/>
      <c r="WSB58" s="597"/>
      <c r="WSC58" s="597"/>
      <c r="WSD58" s="597"/>
      <c r="WSE58" s="597"/>
      <c r="WSF58" s="597"/>
      <c r="WSG58" s="597"/>
      <c r="WSH58" s="597"/>
      <c r="WSI58" s="597"/>
      <c r="WSJ58" s="597"/>
      <c r="WSK58" s="597"/>
      <c r="WSL58" s="597"/>
      <c r="WSM58" s="597"/>
      <c r="WSN58" s="597"/>
      <c r="WSO58" s="597"/>
      <c r="WSP58" s="597"/>
      <c r="WSQ58" s="597"/>
      <c r="WSR58" s="597"/>
      <c r="WSS58" s="597"/>
      <c r="WST58" s="597"/>
      <c r="WSU58" s="597"/>
      <c r="WSV58" s="597"/>
      <c r="WSW58" s="597"/>
      <c r="WSX58" s="597"/>
      <c r="WSY58" s="597"/>
      <c r="WSZ58" s="597"/>
      <c r="WTA58" s="597"/>
      <c r="WTB58" s="597"/>
      <c r="WTC58" s="597"/>
      <c r="WTD58" s="597"/>
      <c r="WTE58" s="597"/>
      <c r="WTF58" s="597"/>
      <c r="WTG58" s="597"/>
      <c r="WTH58" s="597"/>
      <c r="WTI58" s="597"/>
      <c r="WTJ58" s="597"/>
      <c r="WTK58" s="597"/>
      <c r="WTL58" s="597"/>
      <c r="WTM58" s="597"/>
      <c r="WTN58" s="597"/>
      <c r="WTO58" s="597"/>
      <c r="WTP58" s="597"/>
      <c r="WTQ58" s="597"/>
      <c r="WTR58" s="597"/>
      <c r="WTS58" s="597"/>
      <c r="WTT58" s="597"/>
      <c r="WTU58" s="597"/>
      <c r="WTV58" s="597"/>
      <c r="WTW58" s="597"/>
      <c r="WTX58" s="597"/>
      <c r="WTY58" s="597"/>
      <c r="WTZ58" s="597"/>
      <c r="WUA58" s="597"/>
      <c r="WUB58" s="597"/>
      <c r="WUC58" s="597"/>
      <c r="WUD58" s="597"/>
      <c r="WUE58" s="597"/>
      <c r="WUF58" s="597"/>
      <c r="WUG58" s="597"/>
      <c r="WUH58" s="597"/>
      <c r="WUI58" s="597"/>
      <c r="WUJ58" s="597"/>
      <c r="WUK58" s="597"/>
      <c r="WUL58" s="597"/>
      <c r="WUM58" s="597"/>
      <c r="WUN58" s="597"/>
      <c r="WUO58" s="597"/>
      <c r="WUP58" s="597"/>
      <c r="WUQ58" s="597"/>
      <c r="WUR58" s="597"/>
      <c r="WUS58" s="597"/>
      <c r="WUT58" s="597"/>
      <c r="WUU58" s="597"/>
      <c r="WUV58" s="597"/>
      <c r="WUW58" s="597"/>
      <c r="WUX58" s="597"/>
      <c r="WUY58" s="597"/>
      <c r="WUZ58" s="597"/>
      <c r="WVA58" s="597"/>
      <c r="WVB58" s="597"/>
      <c r="WVC58" s="597"/>
      <c r="WVD58" s="597"/>
      <c r="WVE58" s="597"/>
      <c r="WVF58" s="597"/>
      <c r="WVG58" s="597"/>
      <c r="WVH58" s="597"/>
      <c r="WVI58" s="597"/>
      <c r="WVJ58" s="597"/>
      <c r="WVK58" s="597"/>
      <c r="WVL58" s="597"/>
      <c r="WVM58" s="597"/>
      <c r="WVN58" s="597"/>
      <c r="WVO58" s="597"/>
      <c r="WVP58" s="597"/>
      <c r="WVQ58" s="597"/>
      <c r="WVR58" s="597"/>
      <c r="WVS58" s="597"/>
      <c r="WVT58" s="597"/>
      <c r="WVU58" s="597"/>
      <c r="WVV58" s="597"/>
      <c r="WVW58" s="597"/>
      <c r="WVX58" s="597"/>
      <c r="WVY58" s="597"/>
      <c r="WVZ58" s="597"/>
      <c r="WWA58" s="597"/>
      <c r="WWB58" s="597"/>
      <c r="WWC58" s="597"/>
      <c r="WWD58" s="597"/>
      <c r="WWE58" s="597"/>
      <c r="WWF58" s="597"/>
      <c r="WWG58" s="597"/>
      <c r="WWH58" s="597"/>
      <c r="WWI58" s="597"/>
      <c r="WWJ58" s="597"/>
      <c r="WWK58" s="597"/>
      <c r="WWL58" s="597"/>
      <c r="WWM58" s="597"/>
      <c r="WWN58" s="597"/>
      <c r="WWO58" s="597"/>
      <c r="WWP58" s="597"/>
      <c r="WWQ58" s="597"/>
      <c r="WWR58" s="597"/>
      <c r="WWS58" s="597"/>
      <c r="WWT58" s="597"/>
      <c r="WWU58" s="597"/>
      <c r="WWV58" s="597"/>
      <c r="WWW58" s="597"/>
      <c r="WWX58" s="597"/>
      <c r="WWY58" s="597"/>
      <c r="WWZ58" s="597"/>
      <c r="WXA58" s="597"/>
      <c r="WXB58" s="597"/>
      <c r="WXC58" s="597"/>
      <c r="WXD58" s="597"/>
      <c r="WXE58" s="597"/>
      <c r="WXF58" s="597"/>
      <c r="WXG58" s="597"/>
      <c r="WXH58" s="597"/>
      <c r="WXI58" s="597"/>
      <c r="WXJ58" s="597"/>
      <c r="WXK58" s="597"/>
      <c r="WXL58" s="597"/>
      <c r="WXM58" s="597"/>
      <c r="WXN58" s="597"/>
      <c r="WXO58" s="597"/>
      <c r="WXP58" s="597"/>
      <c r="WXQ58" s="597"/>
      <c r="WXR58" s="597"/>
      <c r="WXS58" s="597"/>
      <c r="WXT58" s="597"/>
      <c r="WXU58" s="597"/>
      <c r="WXV58" s="597"/>
      <c r="WXW58" s="597"/>
      <c r="WXX58" s="597"/>
      <c r="WXY58" s="597"/>
      <c r="WXZ58" s="597"/>
      <c r="WYA58" s="597"/>
      <c r="WYB58" s="597"/>
      <c r="WYC58" s="597"/>
      <c r="WYD58" s="597"/>
      <c r="WYE58" s="597"/>
      <c r="WYF58" s="597"/>
      <c r="WYG58" s="597"/>
      <c r="WYH58" s="597"/>
      <c r="WYI58" s="597"/>
      <c r="WYJ58" s="597"/>
      <c r="WYK58" s="597"/>
      <c r="WYL58" s="597"/>
      <c r="WYM58" s="597"/>
      <c r="WYN58" s="597"/>
      <c r="WYO58" s="597"/>
      <c r="WYP58" s="597"/>
      <c r="WYQ58" s="597"/>
      <c r="WYR58" s="597"/>
      <c r="WYS58" s="597"/>
      <c r="WYT58" s="597"/>
      <c r="WYU58" s="597"/>
      <c r="WYV58" s="597"/>
      <c r="WYW58" s="597"/>
      <c r="WYX58" s="597"/>
      <c r="WYY58" s="597"/>
      <c r="WYZ58" s="597"/>
      <c r="WZA58" s="597"/>
      <c r="WZB58" s="597"/>
      <c r="WZC58" s="597"/>
      <c r="WZD58" s="597"/>
      <c r="WZE58" s="597"/>
      <c r="WZF58" s="597"/>
      <c r="WZG58" s="597"/>
      <c r="WZH58" s="597"/>
      <c r="WZI58" s="597"/>
      <c r="WZJ58" s="597"/>
      <c r="WZK58" s="597"/>
      <c r="WZL58" s="597"/>
      <c r="WZM58" s="597"/>
      <c r="WZN58" s="597"/>
      <c r="WZO58" s="597"/>
      <c r="WZP58" s="597"/>
      <c r="WZQ58" s="597"/>
      <c r="WZR58" s="597"/>
      <c r="WZS58" s="597"/>
      <c r="WZT58" s="597"/>
      <c r="WZU58" s="597"/>
      <c r="WZV58" s="597"/>
      <c r="WZW58" s="597"/>
      <c r="WZX58" s="597"/>
      <c r="WZY58" s="597"/>
      <c r="WZZ58" s="597"/>
      <c r="XAA58" s="597"/>
      <c r="XAB58" s="597"/>
      <c r="XAC58" s="597"/>
      <c r="XAD58" s="597"/>
      <c r="XAE58" s="597"/>
      <c r="XAF58" s="597"/>
      <c r="XAG58" s="597"/>
      <c r="XAH58" s="597"/>
      <c r="XAI58" s="597"/>
      <c r="XAJ58" s="597"/>
      <c r="XAK58" s="597"/>
      <c r="XAL58" s="597"/>
      <c r="XAM58" s="597"/>
      <c r="XAN58" s="597"/>
      <c r="XAO58" s="597"/>
      <c r="XAP58" s="597"/>
      <c r="XAQ58" s="597"/>
      <c r="XAR58" s="597"/>
      <c r="XAS58" s="597"/>
      <c r="XAT58" s="597"/>
      <c r="XAU58" s="597"/>
      <c r="XAV58" s="597"/>
      <c r="XAW58" s="597"/>
      <c r="XAX58" s="597"/>
      <c r="XAY58" s="597"/>
      <c r="XAZ58" s="597"/>
      <c r="XBA58" s="597"/>
      <c r="XBB58" s="597"/>
      <c r="XBC58" s="597"/>
      <c r="XBD58" s="597"/>
      <c r="XBE58" s="597"/>
      <c r="XBF58" s="597"/>
      <c r="XBG58" s="597"/>
      <c r="XBH58" s="597"/>
      <c r="XBI58" s="597"/>
      <c r="XBJ58" s="597"/>
      <c r="XBK58" s="597"/>
      <c r="XBL58" s="597"/>
      <c r="XBM58" s="597"/>
      <c r="XBN58" s="597"/>
      <c r="XBO58" s="597"/>
      <c r="XBP58" s="597"/>
      <c r="XBQ58" s="597"/>
      <c r="XBR58" s="597"/>
      <c r="XBS58" s="597"/>
      <c r="XBT58" s="597"/>
      <c r="XBU58" s="597"/>
      <c r="XBV58" s="597"/>
      <c r="XBW58" s="597"/>
      <c r="XBX58" s="597"/>
      <c r="XBY58" s="597"/>
      <c r="XBZ58" s="597"/>
      <c r="XCA58" s="597"/>
      <c r="XCB58" s="597"/>
      <c r="XCC58" s="597"/>
      <c r="XCD58" s="597"/>
      <c r="XCE58" s="597"/>
      <c r="XCF58" s="597"/>
      <c r="XCG58" s="597"/>
      <c r="XCH58" s="597"/>
      <c r="XCI58" s="597"/>
      <c r="XCJ58" s="597"/>
      <c r="XCK58" s="597"/>
      <c r="XCL58" s="597"/>
      <c r="XCM58" s="597"/>
      <c r="XCN58" s="597"/>
      <c r="XCO58" s="597"/>
      <c r="XCP58" s="597"/>
      <c r="XCQ58" s="597"/>
      <c r="XCR58" s="597"/>
      <c r="XCS58" s="597"/>
      <c r="XCT58" s="597"/>
      <c r="XCU58" s="597"/>
      <c r="XCV58" s="597"/>
      <c r="XCW58" s="597"/>
      <c r="XCX58" s="597"/>
      <c r="XCY58" s="597"/>
      <c r="XCZ58" s="597"/>
      <c r="XDA58" s="597"/>
      <c r="XDB58" s="597"/>
      <c r="XDC58" s="597"/>
      <c r="XDD58" s="597"/>
      <c r="XDE58" s="597"/>
      <c r="XDF58" s="597"/>
      <c r="XDG58" s="597"/>
      <c r="XDH58" s="597"/>
      <c r="XDI58" s="597"/>
      <c r="XDJ58" s="597"/>
      <c r="XDK58" s="597"/>
      <c r="XDL58" s="597"/>
      <c r="XDM58" s="597"/>
      <c r="XDN58" s="597"/>
      <c r="XDO58" s="597"/>
      <c r="XDP58" s="597"/>
      <c r="XDQ58" s="597"/>
      <c r="XDR58" s="597"/>
      <c r="XDS58" s="597"/>
      <c r="XDT58" s="597"/>
      <c r="XDU58" s="597"/>
      <c r="XDV58" s="597"/>
      <c r="XDW58" s="597"/>
      <c r="XDX58" s="597"/>
      <c r="XDY58" s="597"/>
      <c r="XDZ58" s="597"/>
      <c r="XEA58" s="597"/>
      <c r="XEB58" s="597"/>
    </row>
    <row r="59" spans="1:16356" s="580" customFormat="1" ht="121.5" customHeight="1" x14ac:dyDescent="0.45">
      <c r="A59" s="297">
        <v>1</v>
      </c>
      <c r="B59" s="285" t="s">
        <v>187</v>
      </c>
      <c r="C59" s="286" t="s">
        <v>20</v>
      </c>
      <c r="D59" s="287" t="s">
        <v>25</v>
      </c>
      <c r="E59" s="286" t="s">
        <v>25</v>
      </c>
      <c r="F59" s="288">
        <f>F60</f>
        <v>0.60299999999999998</v>
      </c>
      <c r="G59" s="289">
        <f>G60</f>
        <v>6597.99</v>
      </c>
      <c r="H59" s="290"/>
      <c r="I59" s="289">
        <f>I60</f>
        <v>0</v>
      </c>
      <c r="J59" s="289">
        <f>J60</f>
        <v>0</v>
      </c>
      <c r="K59" s="289">
        <f>K60</f>
        <v>6004.1709000000001</v>
      </c>
      <c r="L59" s="333"/>
      <c r="M59" s="522"/>
      <c r="N59" s="333"/>
      <c r="O59" s="520"/>
      <c r="P59" s="520"/>
      <c r="Q59" s="520"/>
      <c r="R59" s="520"/>
      <c r="S59" s="520"/>
      <c r="T59" s="520"/>
      <c r="U59" s="520"/>
      <c r="V59" s="520"/>
      <c r="X59" s="537">
        <f t="shared" si="4"/>
        <v>0</v>
      </c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1"/>
      <c r="BE59" s="581"/>
      <c r="BF59" s="581"/>
      <c r="BG59" s="581"/>
      <c r="BH59" s="581"/>
      <c r="BI59" s="581"/>
      <c r="BJ59" s="581"/>
      <c r="BK59" s="581"/>
      <c r="BL59" s="581"/>
      <c r="BM59" s="581"/>
      <c r="BN59" s="581"/>
      <c r="BO59" s="581"/>
      <c r="BP59" s="581"/>
      <c r="BQ59" s="581"/>
      <c r="BR59" s="581"/>
      <c r="BS59" s="581"/>
      <c r="BT59" s="581"/>
      <c r="BU59" s="581"/>
      <c r="BV59" s="581"/>
      <c r="BW59" s="581"/>
      <c r="BX59" s="581"/>
      <c r="BY59" s="581"/>
      <c r="BZ59" s="581"/>
      <c r="CA59" s="581"/>
      <c r="CB59" s="581"/>
      <c r="CC59" s="581"/>
      <c r="CD59" s="581"/>
      <c r="CE59" s="581"/>
      <c r="CF59" s="581"/>
      <c r="CG59" s="581"/>
      <c r="CH59" s="581"/>
      <c r="CI59" s="581"/>
      <c r="CJ59" s="581"/>
      <c r="CK59" s="581"/>
      <c r="CL59" s="581"/>
      <c r="CM59" s="581"/>
    </row>
    <row r="60" spans="1:16356" s="344" customFormat="1" ht="126.75" customHeight="1" x14ac:dyDescent="0.45">
      <c r="A60" s="304">
        <v>1</v>
      </c>
      <c r="B60" s="269" t="s">
        <v>72</v>
      </c>
      <c r="C60" s="270" t="s">
        <v>20</v>
      </c>
      <c r="D60" s="271" t="s">
        <v>25</v>
      </c>
      <c r="E60" s="272" t="s">
        <v>753</v>
      </c>
      <c r="F60" s="273">
        <v>0.60299999999999998</v>
      </c>
      <c r="G60" s="274">
        <v>6597.99</v>
      </c>
      <c r="H60" s="275">
        <v>91</v>
      </c>
      <c r="I60" s="274"/>
      <c r="J60" s="276"/>
      <c r="K60" s="274">
        <f>ROUND(G60*H60/100,5)</f>
        <v>6004.1709000000001</v>
      </c>
      <c r="L60" s="280" t="s">
        <v>1552</v>
      </c>
      <c r="M60" s="342">
        <v>14</v>
      </c>
      <c r="N60" s="302"/>
      <c r="O60" s="424">
        <v>13</v>
      </c>
      <c r="P60" s="424"/>
      <c r="Q60" s="424">
        <v>4</v>
      </c>
      <c r="R60" s="424"/>
      <c r="S60" s="424"/>
      <c r="T60" s="424"/>
      <c r="U60" s="424"/>
      <c r="V60" s="424">
        <f t="shared" si="0"/>
        <v>190</v>
      </c>
      <c r="X60" s="569">
        <f t="shared" si="4"/>
        <v>-1</v>
      </c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43"/>
      <c r="BT60" s="343"/>
      <c r="BU60" s="343"/>
      <c r="BV60" s="343"/>
      <c r="BW60" s="343"/>
      <c r="BX60" s="343"/>
      <c r="BY60" s="343"/>
      <c r="BZ60" s="343"/>
      <c r="CA60" s="343"/>
      <c r="CB60" s="343"/>
      <c r="CC60" s="343"/>
      <c r="CD60" s="343"/>
      <c r="CE60" s="343"/>
      <c r="CF60" s="343"/>
      <c r="CG60" s="343"/>
      <c r="CH60" s="343"/>
      <c r="CI60" s="343"/>
      <c r="CJ60" s="343"/>
      <c r="CK60" s="343"/>
      <c r="CL60" s="343"/>
      <c r="CM60" s="343"/>
    </row>
    <row r="61" spans="1:16356" s="580" customFormat="1" ht="126.75" customHeight="1" x14ac:dyDescent="0.45">
      <c r="A61" s="297"/>
      <c r="B61" s="285" t="s">
        <v>188</v>
      </c>
      <c r="C61" s="286" t="s">
        <v>20</v>
      </c>
      <c r="D61" s="287" t="s">
        <v>129</v>
      </c>
      <c r="E61" s="286" t="s">
        <v>129</v>
      </c>
      <c r="F61" s="288">
        <f t="shared" ref="F61:K61" si="5">F62</f>
        <v>0.69199999999999995</v>
      </c>
      <c r="G61" s="289">
        <f t="shared" si="5"/>
        <v>5054.93</v>
      </c>
      <c r="H61" s="290"/>
      <c r="I61" s="289">
        <f t="shared" si="5"/>
        <v>3993.3946999999998</v>
      </c>
      <c r="J61" s="289">
        <f t="shared" si="5"/>
        <v>0</v>
      </c>
      <c r="K61" s="289">
        <f t="shared" si="5"/>
        <v>0</v>
      </c>
      <c r="L61" s="334"/>
      <c r="M61" s="374"/>
      <c r="N61" s="333"/>
      <c r="O61" s="520"/>
      <c r="P61" s="520"/>
      <c r="Q61" s="520"/>
      <c r="R61" s="520"/>
      <c r="S61" s="520"/>
      <c r="T61" s="520"/>
      <c r="U61" s="520"/>
      <c r="V61" s="520"/>
      <c r="X61" s="537"/>
      <c r="AP61" s="581"/>
      <c r="AQ61" s="581"/>
      <c r="AR61" s="581"/>
      <c r="AS61" s="581"/>
      <c r="AT61" s="581"/>
      <c r="AU61" s="581"/>
      <c r="AV61" s="581"/>
      <c r="AW61" s="581"/>
      <c r="AX61" s="581"/>
      <c r="AY61" s="581"/>
      <c r="AZ61" s="581"/>
      <c r="BA61" s="581"/>
      <c r="BB61" s="581"/>
      <c r="BC61" s="581"/>
      <c r="BD61" s="581"/>
      <c r="BE61" s="581"/>
      <c r="BF61" s="581"/>
      <c r="BG61" s="581"/>
      <c r="BH61" s="581"/>
      <c r="BI61" s="581"/>
      <c r="BJ61" s="581"/>
      <c r="BK61" s="581"/>
      <c r="BL61" s="581"/>
      <c r="BM61" s="581"/>
      <c r="BN61" s="581"/>
      <c r="BO61" s="581"/>
      <c r="BP61" s="581"/>
      <c r="BQ61" s="581"/>
      <c r="BR61" s="581"/>
      <c r="BS61" s="581"/>
      <c r="BT61" s="581"/>
      <c r="BU61" s="581"/>
      <c r="BV61" s="581"/>
      <c r="BW61" s="581"/>
      <c r="BX61" s="581"/>
      <c r="BY61" s="581"/>
      <c r="BZ61" s="581"/>
      <c r="CA61" s="581"/>
      <c r="CB61" s="581"/>
      <c r="CC61" s="581"/>
      <c r="CD61" s="581"/>
      <c r="CE61" s="581"/>
      <c r="CF61" s="581"/>
      <c r="CG61" s="581"/>
      <c r="CH61" s="581"/>
      <c r="CI61" s="581"/>
      <c r="CJ61" s="581"/>
      <c r="CK61" s="581"/>
      <c r="CL61" s="581"/>
      <c r="CM61" s="581"/>
    </row>
    <row r="62" spans="1:16356" s="344" customFormat="1" ht="126.75" customHeight="1" x14ac:dyDescent="0.45">
      <c r="A62" s="304"/>
      <c r="B62" s="269" t="s">
        <v>24</v>
      </c>
      <c r="C62" s="270" t="s">
        <v>20</v>
      </c>
      <c r="D62" s="271" t="s">
        <v>129</v>
      </c>
      <c r="E62" s="272" t="s">
        <v>370</v>
      </c>
      <c r="F62" s="273">
        <v>0.69199999999999995</v>
      </c>
      <c r="G62" s="274">
        <v>5054.93</v>
      </c>
      <c r="H62" s="275">
        <v>79</v>
      </c>
      <c r="I62" s="274">
        <f>ROUND(G62*H62/100,5)</f>
        <v>3993.3946999999998</v>
      </c>
      <c r="J62" s="274"/>
      <c r="K62" s="274"/>
      <c r="L62" s="302" t="s">
        <v>775</v>
      </c>
      <c r="M62" s="335">
        <v>6</v>
      </c>
      <c r="N62" s="302"/>
      <c r="O62" s="424">
        <v>6</v>
      </c>
      <c r="P62" s="424"/>
      <c r="Q62" s="424">
        <v>2</v>
      </c>
      <c r="R62" s="424"/>
      <c r="S62" s="424"/>
      <c r="T62" s="424"/>
      <c r="U62" s="424"/>
      <c r="V62" s="424">
        <f t="shared" si="0"/>
        <v>90</v>
      </c>
      <c r="X62" s="569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43"/>
      <c r="BX62" s="343"/>
      <c r="BY62" s="343"/>
      <c r="BZ62" s="343"/>
      <c r="CA62" s="343"/>
      <c r="CB62" s="343"/>
      <c r="CC62" s="343"/>
      <c r="CD62" s="343"/>
      <c r="CE62" s="343"/>
      <c r="CF62" s="343"/>
      <c r="CG62" s="343"/>
      <c r="CH62" s="343"/>
      <c r="CI62" s="343"/>
      <c r="CJ62" s="343"/>
      <c r="CK62" s="343"/>
      <c r="CL62" s="343"/>
      <c r="CM62" s="343"/>
    </row>
    <row r="63" spans="1:16356" s="580" customFormat="1" ht="105.75" customHeight="1" x14ac:dyDescent="0.45">
      <c r="A63" s="297"/>
      <c r="B63" s="285" t="s">
        <v>277</v>
      </c>
      <c r="C63" s="286" t="s">
        <v>20</v>
      </c>
      <c r="D63" s="287" t="s">
        <v>863</v>
      </c>
      <c r="E63" s="287" t="s">
        <v>863</v>
      </c>
      <c r="F63" s="288">
        <f>F64+F65+F66+F67</f>
        <v>0.73899999999999999</v>
      </c>
      <c r="G63" s="289">
        <f>G64+G65+G66+G67</f>
        <v>7518.5156899999993</v>
      </c>
      <c r="H63" s="290"/>
      <c r="I63" s="289">
        <f>I64+I65+I66+I67</f>
        <v>6841.8492499999993</v>
      </c>
      <c r="J63" s="289">
        <f>J65+J64+J66+J67</f>
        <v>0</v>
      </c>
      <c r="K63" s="289">
        <f>K64+K65</f>
        <v>0</v>
      </c>
      <c r="L63" s="333"/>
      <c r="M63" s="522"/>
      <c r="N63" s="333"/>
      <c r="O63" s="520"/>
      <c r="P63" s="520"/>
      <c r="Q63" s="520"/>
      <c r="R63" s="520"/>
      <c r="S63" s="520"/>
      <c r="T63" s="520"/>
      <c r="U63" s="520"/>
      <c r="V63" s="520"/>
      <c r="X63" s="537"/>
      <c r="AP63" s="581"/>
      <c r="AQ63" s="581"/>
      <c r="AR63" s="581"/>
      <c r="AS63" s="581"/>
      <c r="AT63" s="581"/>
      <c r="AU63" s="581"/>
      <c r="AV63" s="581"/>
      <c r="AW63" s="581"/>
      <c r="AX63" s="581"/>
      <c r="AY63" s="581"/>
      <c r="AZ63" s="581"/>
      <c r="BA63" s="581"/>
      <c r="BB63" s="581"/>
      <c r="BC63" s="581"/>
      <c r="BD63" s="581"/>
      <c r="BE63" s="581"/>
      <c r="BF63" s="581"/>
      <c r="BG63" s="581"/>
      <c r="BH63" s="581"/>
      <c r="BI63" s="581"/>
      <c r="BJ63" s="581"/>
      <c r="BK63" s="581"/>
      <c r="BL63" s="581"/>
      <c r="BM63" s="581"/>
      <c r="BN63" s="581"/>
      <c r="BO63" s="581"/>
      <c r="BP63" s="581"/>
      <c r="BQ63" s="581"/>
      <c r="BR63" s="581"/>
      <c r="BS63" s="581"/>
      <c r="BT63" s="581"/>
      <c r="BU63" s="581"/>
      <c r="BV63" s="581"/>
      <c r="BW63" s="581"/>
      <c r="BX63" s="581"/>
      <c r="BY63" s="581"/>
      <c r="BZ63" s="581"/>
      <c r="CA63" s="581"/>
      <c r="CB63" s="581"/>
      <c r="CC63" s="581"/>
      <c r="CD63" s="581"/>
      <c r="CE63" s="581"/>
      <c r="CF63" s="581"/>
      <c r="CG63" s="581"/>
      <c r="CH63" s="581"/>
      <c r="CI63" s="581"/>
      <c r="CJ63" s="581"/>
      <c r="CK63" s="581"/>
      <c r="CL63" s="581"/>
      <c r="CM63" s="581"/>
    </row>
    <row r="64" spans="1:16356" s="344" customFormat="1" ht="126.75" customHeight="1" x14ac:dyDescent="0.45">
      <c r="A64" s="304"/>
      <c r="B64" s="269" t="s">
        <v>278</v>
      </c>
      <c r="C64" s="270" t="s">
        <v>20</v>
      </c>
      <c r="D64" s="271" t="s">
        <v>863</v>
      </c>
      <c r="E64" s="272" t="s">
        <v>866</v>
      </c>
      <c r="F64" s="323">
        <v>0.11600000000000001</v>
      </c>
      <c r="G64" s="320">
        <v>1033.13194</v>
      </c>
      <c r="H64" s="322">
        <v>91</v>
      </c>
      <c r="I64" s="320">
        <f>ROUNDDOWN(G64*H64/100,5)</f>
        <v>940.15006000000005</v>
      </c>
      <c r="J64" s="337"/>
      <c r="K64" s="320"/>
      <c r="L64" s="302" t="s">
        <v>868</v>
      </c>
      <c r="M64" s="301">
        <v>6</v>
      </c>
      <c r="N64" s="302"/>
      <c r="O64" s="424">
        <v>5</v>
      </c>
      <c r="P64" s="424"/>
      <c r="Q64" s="424">
        <v>2</v>
      </c>
      <c r="R64" s="424"/>
      <c r="S64" s="424"/>
      <c r="T64" s="424"/>
      <c r="U64" s="424"/>
      <c r="V64" s="424">
        <f t="shared" si="0"/>
        <v>80</v>
      </c>
      <c r="X64" s="569"/>
      <c r="AP64" s="343"/>
      <c r="AQ64" s="343"/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3"/>
      <c r="BD64" s="343"/>
      <c r="BE64" s="343"/>
      <c r="BF64" s="343"/>
      <c r="BG64" s="343"/>
      <c r="BH64" s="343"/>
      <c r="BI64" s="343"/>
      <c r="BJ64" s="343"/>
      <c r="BK64" s="343"/>
      <c r="BL64" s="343"/>
      <c r="BM64" s="343"/>
      <c r="BN64" s="343"/>
      <c r="BO64" s="343"/>
      <c r="BP64" s="343"/>
      <c r="BQ64" s="343"/>
      <c r="BR64" s="343"/>
      <c r="BS64" s="343"/>
      <c r="BT64" s="343"/>
      <c r="BU64" s="343"/>
      <c r="BV64" s="343"/>
      <c r="BW64" s="343"/>
      <c r="BX64" s="343"/>
      <c r="BY64" s="343"/>
      <c r="BZ64" s="343"/>
      <c r="CA64" s="343"/>
      <c r="CB64" s="343"/>
      <c r="CC64" s="343"/>
      <c r="CD64" s="343"/>
      <c r="CE64" s="343"/>
      <c r="CF64" s="343"/>
      <c r="CG64" s="343"/>
      <c r="CH64" s="343"/>
      <c r="CI64" s="343"/>
      <c r="CJ64" s="343"/>
      <c r="CK64" s="343"/>
      <c r="CL64" s="343"/>
      <c r="CM64" s="343"/>
    </row>
    <row r="65" spans="1:16356" s="344" customFormat="1" ht="126.75" customHeight="1" x14ac:dyDescent="0.45">
      <c r="A65" s="304"/>
      <c r="B65" s="269" t="s">
        <v>1348</v>
      </c>
      <c r="C65" s="270" t="s">
        <v>20</v>
      </c>
      <c r="D65" s="271" t="s">
        <v>863</v>
      </c>
      <c r="E65" s="272" t="s">
        <v>864</v>
      </c>
      <c r="F65" s="273">
        <v>0.311</v>
      </c>
      <c r="G65" s="274">
        <v>4163.9273899999998</v>
      </c>
      <c r="H65" s="275">
        <v>91</v>
      </c>
      <c r="I65" s="274">
        <f>ROUNDDOWN(G65*H65/100,5)</f>
        <v>3789.1739200000002</v>
      </c>
      <c r="J65" s="274"/>
      <c r="K65" s="274"/>
      <c r="L65" s="302" t="s">
        <v>869</v>
      </c>
      <c r="M65" s="301">
        <v>6</v>
      </c>
      <c r="N65" s="302"/>
      <c r="O65" s="424">
        <v>5</v>
      </c>
      <c r="P65" s="424"/>
      <c r="Q65" s="424">
        <v>4</v>
      </c>
      <c r="R65" s="424"/>
      <c r="S65" s="424"/>
      <c r="T65" s="424"/>
      <c r="U65" s="424"/>
      <c r="V65" s="424">
        <f t="shared" si="0"/>
        <v>110</v>
      </c>
      <c r="X65" s="569"/>
      <c r="AP65" s="343"/>
      <c r="AQ65" s="343"/>
      <c r="AR65" s="343"/>
      <c r="AS65" s="343"/>
      <c r="AT65" s="343"/>
      <c r="AU65" s="343"/>
      <c r="AV65" s="343"/>
      <c r="AW65" s="343"/>
      <c r="AX65" s="343"/>
      <c r="AY65" s="343"/>
      <c r="AZ65" s="343"/>
      <c r="BA65" s="343"/>
      <c r="BB65" s="343"/>
      <c r="BC65" s="343"/>
      <c r="BD65" s="343"/>
      <c r="BE65" s="343"/>
      <c r="BF65" s="343"/>
      <c r="BG65" s="343"/>
      <c r="BH65" s="343"/>
      <c r="BI65" s="343"/>
      <c r="BJ65" s="343"/>
      <c r="BK65" s="343"/>
      <c r="BL65" s="343"/>
      <c r="BM65" s="343"/>
      <c r="BN65" s="343"/>
      <c r="BO65" s="343"/>
      <c r="BP65" s="343"/>
      <c r="BQ65" s="343"/>
      <c r="BR65" s="343"/>
      <c r="BS65" s="343"/>
      <c r="BT65" s="343"/>
      <c r="BU65" s="343"/>
      <c r="BV65" s="343"/>
      <c r="BW65" s="343"/>
      <c r="BX65" s="343"/>
      <c r="BY65" s="343"/>
      <c r="BZ65" s="343"/>
      <c r="CA65" s="343"/>
      <c r="CB65" s="343"/>
      <c r="CC65" s="343"/>
      <c r="CD65" s="343"/>
      <c r="CE65" s="343"/>
      <c r="CF65" s="343"/>
      <c r="CG65" s="343"/>
      <c r="CH65" s="343"/>
      <c r="CI65" s="343"/>
      <c r="CJ65" s="343"/>
      <c r="CK65" s="343"/>
      <c r="CL65" s="343"/>
      <c r="CM65" s="343"/>
    </row>
    <row r="66" spans="1:16356" s="344" customFormat="1" ht="126.75" customHeight="1" x14ac:dyDescent="0.45">
      <c r="A66" s="304"/>
      <c r="B66" s="269" t="s">
        <v>1349</v>
      </c>
      <c r="C66" s="270" t="s">
        <v>20</v>
      </c>
      <c r="D66" s="271" t="s">
        <v>863</v>
      </c>
      <c r="E66" s="272" t="s">
        <v>865</v>
      </c>
      <c r="F66" s="323">
        <v>0.20300000000000001</v>
      </c>
      <c r="G66" s="320">
        <v>1734.4049</v>
      </c>
      <c r="H66" s="322">
        <v>91</v>
      </c>
      <c r="I66" s="320">
        <f>ROUNDDOWN(G66*H66/100,5)</f>
        <v>1578.30845</v>
      </c>
      <c r="J66" s="320"/>
      <c r="K66" s="320"/>
      <c r="L66" s="302" t="s">
        <v>332</v>
      </c>
      <c r="M66" s="301">
        <v>6</v>
      </c>
      <c r="N66" s="302"/>
      <c r="O66" s="424">
        <v>5</v>
      </c>
      <c r="P66" s="424"/>
      <c r="Q66" s="424">
        <v>2</v>
      </c>
      <c r="R66" s="424"/>
      <c r="S66" s="424"/>
      <c r="T66" s="424"/>
      <c r="U66" s="424"/>
      <c r="V66" s="424">
        <f t="shared" si="0"/>
        <v>80</v>
      </c>
      <c r="X66" s="569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343"/>
      <c r="BD66" s="343"/>
      <c r="BE66" s="343"/>
      <c r="BF66" s="343"/>
      <c r="BG66" s="343"/>
      <c r="BH66" s="343"/>
      <c r="BI66" s="343"/>
      <c r="BJ66" s="343"/>
      <c r="BK66" s="343"/>
      <c r="BL66" s="343"/>
      <c r="BM66" s="343"/>
      <c r="BN66" s="343"/>
      <c r="BO66" s="343"/>
      <c r="BP66" s="343"/>
      <c r="BQ66" s="343"/>
      <c r="BR66" s="343"/>
      <c r="BS66" s="343"/>
      <c r="BT66" s="343"/>
      <c r="BU66" s="343"/>
      <c r="BV66" s="343"/>
      <c r="BW66" s="343"/>
      <c r="BX66" s="343"/>
      <c r="BY66" s="343"/>
      <c r="BZ66" s="343"/>
      <c r="CA66" s="343"/>
      <c r="CB66" s="343"/>
      <c r="CC66" s="343"/>
      <c r="CD66" s="343"/>
      <c r="CE66" s="343"/>
      <c r="CF66" s="343"/>
      <c r="CG66" s="343"/>
      <c r="CH66" s="343"/>
      <c r="CI66" s="343"/>
      <c r="CJ66" s="343"/>
      <c r="CK66" s="343"/>
      <c r="CL66" s="343"/>
      <c r="CM66" s="343"/>
    </row>
    <row r="67" spans="1:16356" s="344" customFormat="1" ht="126.75" customHeight="1" x14ac:dyDescent="0.45">
      <c r="A67" s="304"/>
      <c r="B67" s="269" t="s">
        <v>1350</v>
      </c>
      <c r="C67" s="270" t="s">
        <v>20</v>
      </c>
      <c r="D67" s="271" t="s">
        <v>863</v>
      </c>
      <c r="E67" s="272" t="s">
        <v>867</v>
      </c>
      <c r="F67" s="273">
        <v>0.109</v>
      </c>
      <c r="G67" s="274">
        <v>587.05146000000002</v>
      </c>
      <c r="H67" s="275">
        <v>91</v>
      </c>
      <c r="I67" s="320">
        <f>ROUNDDOWN(G67*H67/100,5)</f>
        <v>534.21681999999998</v>
      </c>
      <c r="J67" s="274"/>
      <c r="K67" s="274"/>
      <c r="L67" s="302" t="s">
        <v>332</v>
      </c>
      <c r="M67" s="301">
        <v>6</v>
      </c>
      <c r="N67" s="302"/>
      <c r="O67" s="424">
        <v>5</v>
      </c>
      <c r="P67" s="424"/>
      <c r="Q67" s="424">
        <v>2</v>
      </c>
      <c r="R67" s="424"/>
      <c r="S67" s="424"/>
      <c r="T67" s="424"/>
      <c r="U67" s="424"/>
      <c r="V67" s="424">
        <f t="shared" si="0"/>
        <v>80</v>
      </c>
      <c r="X67" s="569"/>
      <c r="AP67" s="343"/>
      <c r="AQ67" s="343"/>
      <c r="AR67" s="343"/>
      <c r="AS67" s="343"/>
      <c r="AT67" s="343"/>
      <c r="AU67" s="343"/>
      <c r="AV67" s="343"/>
      <c r="AW67" s="343"/>
      <c r="AX67" s="343"/>
      <c r="AY67" s="343"/>
      <c r="AZ67" s="343"/>
      <c r="BA67" s="343"/>
      <c r="BB67" s="343"/>
      <c r="BC67" s="343"/>
      <c r="BD67" s="343"/>
      <c r="BE67" s="343"/>
      <c r="BF67" s="343"/>
      <c r="BG67" s="343"/>
      <c r="BH67" s="343"/>
      <c r="BI67" s="343"/>
      <c r="BJ67" s="343"/>
      <c r="BK67" s="343"/>
      <c r="BL67" s="343"/>
      <c r="BM67" s="343"/>
      <c r="BN67" s="343"/>
      <c r="BO67" s="343"/>
      <c r="BP67" s="343"/>
      <c r="BQ67" s="343"/>
      <c r="BR67" s="343"/>
      <c r="BS67" s="343"/>
      <c r="BT67" s="343"/>
      <c r="BU67" s="343"/>
      <c r="BV67" s="343"/>
      <c r="BW67" s="343"/>
      <c r="BX67" s="343"/>
      <c r="BY67" s="343"/>
      <c r="BZ67" s="343"/>
      <c r="CA67" s="343"/>
      <c r="CB67" s="343"/>
      <c r="CC67" s="343"/>
      <c r="CD67" s="343"/>
      <c r="CE67" s="343"/>
      <c r="CF67" s="343"/>
      <c r="CG67" s="343"/>
      <c r="CH67" s="343"/>
      <c r="CI67" s="343"/>
      <c r="CJ67" s="343"/>
      <c r="CK67" s="343"/>
      <c r="CL67" s="343"/>
      <c r="CM67" s="343"/>
    </row>
    <row r="68" spans="1:16356" s="580" customFormat="1" ht="126.75" customHeight="1" x14ac:dyDescent="0.45">
      <c r="A68" s="297"/>
      <c r="B68" s="285" t="s">
        <v>189</v>
      </c>
      <c r="C68" s="286" t="s">
        <v>20</v>
      </c>
      <c r="D68" s="287" t="s">
        <v>1214</v>
      </c>
      <c r="E68" s="287" t="s">
        <v>1214</v>
      </c>
      <c r="F68" s="372">
        <f>F69</f>
        <v>0.92600000000000005</v>
      </c>
      <c r="G68" s="356">
        <f>G69</f>
        <v>11526.5952</v>
      </c>
      <c r="H68" s="373"/>
      <c r="I68" s="289">
        <f>I69</f>
        <v>10373.935680000001</v>
      </c>
      <c r="J68" s="289">
        <f>J69</f>
        <v>0</v>
      </c>
      <c r="K68" s="289">
        <f>K69</f>
        <v>0</v>
      </c>
      <c r="L68" s="333"/>
      <c r="M68" s="522"/>
      <c r="N68" s="333"/>
      <c r="O68" s="520"/>
      <c r="P68" s="520"/>
      <c r="Q68" s="520"/>
      <c r="R68" s="520"/>
      <c r="S68" s="520"/>
      <c r="T68" s="520"/>
      <c r="U68" s="520"/>
      <c r="V68" s="520"/>
      <c r="X68" s="537"/>
      <c r="AP68" s="581"/>
      <c r="AQ68" s="581"/>
      <c r="AR68" s="581"/>
      <c r="AS68" s="581"/>
      <c r="AT68" s="581"/>
      <c r="AU68" s="581"/>
      <c r="AV68" s="581"/>
      <c r="AW68" s="581"/>
      <c r="AX68" s="581"/>
      <c r="AY68" s="581"/>
      <c r="AZ68" s="581"/>
      <c r="BA68" s="581"/>
      <c r="BB68" s="581"/>
      <c r="BC68" s="581"/>
      <c r="BD68" s="581"/>
      <c r="BE68" s="581"/>
      <c r="BF68" s="581"/>
      <c r="BG68" s="581"/>
      <c r="BH68" s="581"/>
      <c r="BI68" s="581"/>
      <c r="BJ68" s="581"/>
      <c r="BK68" s="581"/>
      <c r="BL68" s="581"/>
      <c r="BM68" s="581"/>
      <c r="BN68" s="581"/>
      <c r="BO68" s="581"/>
      <c r="BP68" s="581"/>
      <c r="BQ68" s="581"/>
      <c r="BR68" s="581"/>
      <c r="BS68" s="581"/>
      <c r="BT68" s="581"/>
      <c r="BU68" s="581"/>
      <c r="BV68" s="581"/>
      <c r="BW68" s="581"/>
      <c r="BX68" s="581"/>
      <c r="BY68" s="581"/>
      <c r="BZ68" s="581"/>
      <c r="CA68" s="581"/>
      <c r="CB68" s="581"/>
      <c r="CC68" s="581"/>
      <c r="CD68" s="581"/>
      <c r="CE68" s="581"/>
      <c r="CF68" s="581"/>
      <c r="CG68" s="581"/>
      <c r="CH68" s="581"/>
      <c r="CI68" s="581"/>
      <c r="CJ68" s="581"/>
      <c r="CK68" s="581"/>
      <c r="CL68" s="581"/>
      <c r="CM68" s="581"/>
    </row>
    <row r="69" spans="1:16356" s="344" customFormat="1" ht="126.75" customHeight="1" x14ac:dyDescent="0.45">
      <c r="A69" s="304"/>
      <c r="B69" s="345" t="s">
        <v>128</v>
      </c>
      <c r="C69" s="270" t="s">
        <v>20</v>
      </c>
      <c r="D69" s="271" t="s">
        <v>1214</v>
      </c>
      <c r="E69" s="272" t="s">
        <v>1215</v>
      </c>
      <c r="F69" s="273">
        <v>0.92600000000000005</v>
      </c>
      <c r="G69" s="274">
        <v>11526.5952</v>
      </c>
      <c r="H69" s="275">
        <v>90</v>
      </c>
      <c r="I69" s="320">
        <f>ROUNDDOWN(G69*H69/100,5)</f>
        <v>10373.935680000001</v>
      </c>
      <c r="J69" s="274"/>
      <c r="K69" s="274"/>
      <c r="L69" s="302" t="s">
        <v>1532</v>
      </c>
      <c r="M69" s="301">
        <v>11</v>
      </c>
      <c r="N69" s="302" t="s">
        <v>1533</v>
      </c>
      <c r="O69" s="424">
        <v>11</v>
      </c>
      <c r="P69" s="424"/>
      <c r="Q69" s="424">
        <v>2</v>
      </c>
      <c r="R69" s="424"/>
      <c r="S69" s="424">
        <v>2</v>
      </c>
      <c r="T69" s="424"/>
      <c r="U69" s="424"/>
      <c r="V69" s="424">
        <f t="shared" si="0"/>
        <v>170</v>
      </c>
      <c r="X69" s="569"/>
      <c r="AP69" s="343"/>
      <c r="AQ69" s="343"/>
      <c r="AR69" s="343"/>
      <c r="AS69" s="343"/>
      <c r="AT69" s="343"/>
      <c r="AU69" s="343"/>
      <c r="AV69" s="343"/>
      <c r="AW69" s="343"/>
      <c r="AX69" s="343"/>
      <c r="AY69" s="343"/>
      <c r="AZ69" s="343"/>
      <c r="BA69" s="343"/>
      <c r="BB69" s="343"/>
      <c r="BC69" s="343"/>
      <c r="BD69" s="343"/>
      <c r="BE69" s="343"/>
      <c r="BF69" s="343"/>
      <c r="BG69" s="343"/>
      <c r="BH69" s="343"/>
      <c r="BI69" s="343"/>
      <c r="BJ69" s="343"/>
      <c r="BK69" s="343"/>
      <c r="BL69" s="343"/>
      <c r="BM69" s="343"/>
      <c r="BN69" s="343"/>
      <c r="BO69" s="343"/>
      <c r="BP69" s="343"/>
      <c r="BQ69" s="343"/>
      <c r="BR69" s="343"/>
      <c r="BS69" s="343"/>
      <c r="BT69" s="343"/>
      <c r="BU69" s="343"/>
      <c r="BV69" s="343"/>
      <c r="BW69" s="343"/>
      <c r="BX69" s="343"/>
      <c r="BY69" s="343"/>
      <c r="BZ69" s="343"/>
      <c r="CA69" s="343"/>
      <c r="CB69" s="343"/>
      <c r="CC69" s="343"/>
      <c r="CD69" s="343"/>
      <c r="CE69" s="343"/>
      <c r="CF69" s="343"/>
      <c r="CG69" s="343"/>
      <c r="CH69" s="343"/>
      <c r="CI69" s="343"/>
      <c r="CJ69" s="343"/>
      <c r="CK69" s="343"/>
      <c r="CL69" s="343"/>
      <c r="CM69" s="343"/>
    </row>
    <row r="70" spans="1:16356" s="268" customFormat="1" ht="65.25" customHeight="1" x14ac:dyDescent="0.45">
      <c r="B70" s="259" t="s">
        <v>190</v>
      </c>
      <c r="C70" s="260" t="s">
        <v>95</v>
      </c>
      <c r="D70" s="261" t="s">
        <v>1581</v>
      </c>
      <c r="E70" s="260" t="s">
        <v>95</v>
      </c>
      <c r="F70" s="262">
        <f>F71+F75+F78+F81</f>
        <v>7.87</v>
      </c>
      <c r="G70" s="263">
        <f>G71+G75+G78+G81</f>
        <v>62101.237569999998</v>
      </c>
      <c r="H70" s="264"/>
      <c r="I70" s="263">
        <f>I71+I75+I78+I81</f>
        <v>49976.807929999995</v>
      </c>
      <c r="J70" s="263">
        <f>J71+J75+J78+J81</f>
        <v>4792.9233700000004</v>
      </c>
      <c r="K70" s="263">
        <f>K71+K75++K78+K81</f>
        <v>0</v>
      </c>
      <c r="L70" s="267"/>
      <c r="M70" s="267"/>
      <c r="N70" s="266"/>
      <c r="O70" s="525"/>
      <c r="P70" s="528"/>
      <c r="Q70" s="525"/>
      <c r="R70" s="528"/>
      <c r="S70" s="528"/>
      <c r="T70" s="525"/>
      <c r="U70" s="525"/>
      <c r="V70" s="525"/>
      <c r="W70" s="533"/>
      <c r="X70" s="534">
        <f t="shared" si="4"/>
        <v>0</v>
      </c>
      <c r="Y70" s="326"/>
      <c r="Z70" s="326"/>
      <c r="AA70" s="326"/>
      <c r="AB70" s="326"/>
      <c r="AC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</row>
    <row r="71" spans="1:16356" s="606" customFormat="1" ht="65.25" customHeight="1" x14ac:dyDescent="0.45">
      <c r="B71" s="353" t="s">
        <v>281</v>
      </c>
      <c r="C71" s="286" t="s">
        <v>95</v>
      </c>
      <c r="D71" s="287" t="s">
        <v>96</v>
      </c>
      <c r="E71" s="286" t="s">
        <v>96</v>
      </c>
      <c r="F71" s="288">
        <f>F72+F73+F74</f>
        <v>1.5169999999999999</v>
      </c>
      <c r="G71" s="289">
        <f>G72+G73+G74</f>
        <v>36446.528399999996</v>
      </c>
      <c r="H71" s="290"/>
      <c r="I71" s="289">
        <f>I72+I73+I74</f>
        <v>31708.47969</v>
      </c>
      <c r="J71" s="289">
        <f>SUBTOTAL(9,J72:J74)</f>
        <v>0</v>
      </c>
      <c r="K71" s="289">
        <f>SUBTOTAL(9,K72:K74)</f>
        <v>0</v>
      </c>
      <c r="L71" s="307"/>
      <c r="M71" s="307"/>
      <c r="N71" s="295"/>
      <c r="O71" s="607"/>
      <c r="P71" s="608"/>
      <c r="Q71" s="607"/>
      <c r="R71" s="608"/>
      <c r="S71" s="608"/>
      <c r="T71" s="607"/>
      <c r="U71" s="607"/>
      <c r="V71" s="607"/>
      <c r="W71" s="609"/>
      <c r="X71" s="610"/>
      <c r="Y71" s="611"/>
      <c r="Z71" s="611"/>
      <c r="AA71" s="611"/>
      <c r="AB71" s="611"/>
      <c r="AC71" s="611"/>
      <c r="AP71" s="611"/>
      <c r="AQ71" s="611"/>
      <c r="AR71" s="611"/>
      <c r="AS71" s="611"/>
      <c r="AT71" s="611"/>
      <c r="AU71" s="611"/>
      <c r="AV71" s="611"/>
      <c r="AW71" s="611"/>
      <c r="AX71" s="611"/>
      <c r="AY71" s="611"/>
      <c r="AZ71" s="611"/>
      <c r="BA71" s="611"/>
      <c r="BB71" s="611"/>
      <c r="BC71" s="611"/>
      <c r="BD71" s="611"/>
      <c r="BE71" s="611"/>
      <c r="BF71" s="611"/>
      <c r="BG71" s="611"/>
      <c r="BH71" s="611"/>
      <c r="BI71" s="611"/>
      <c r="BJ71" s="611"/>
      <c r="BK71" s="611"/>
      <c r="BL71" s="611"/>
      <c r="BM71" s="611"/>
      <c r="BN71" s="611"/>
      <c r="BO71" s="611"/>
      <c r="BP71" s="611"/>
      <c r="BQ71" s="611"/>
      <c r="BR71" s="611"/>
      <c r="BS71" s="611"/>
      <c r="BT71" s="611"/>
      <c r="BU71" s="611"/>
      <c r="BV71" s="611"/>
      <c r="BW71" s="611"/>
      <c r="BX71" s="611"/>
      <c r="BY71" s="611"/>
      <c r="BZ71" s="611"/>
      <c r="CA71" s="611"/>
      <c r="CB71" s="611"/>
      <c r="CC71" s="611"/>
      <c r="CD71" s="611"/>
      <c r="CE71" s="611"/>
      <c r="CF71" s="611"/>
      <c r="CG71" s="611"/>
      <c r="CH71" s="611"/>
      <c r="CI71" s="611"/>
      <c r="CJ71" s="611"/>
      <c r="CK71" s="611"/>
      <c r="CL71" s="611"/>
      <c r="CM71" s="611"/>
    </row>
    <row r="72" spans="1:16356" s="337" customFormat="1" ht="83.25" customHeight="1" x14ac:dyDescent="0.45">
      <c r="B72" s="605" t="s">
        <v>1572</v>
      </c>
      <c r="C72" s="270" t="s">
        <v>95</v>
      </c>
      <c r="D72" s="271" t="s">
        <v>96</v>
      </c>
      <c r="E72" s="272" t="s">
        <v>637</v>
      </c>
      <c r="F72" s="273">
        <v>1.1499999999999999</v>
      </c>
      <c r="G72" s="274">
        <v>26724.098399999999</v>
      </c>
      <c r="H72" s="275">
        <v>87</v>
      </c>
      <c r="I72" s="274">
        <f>ROUNDDOWN(G72*H72/100,5)</f>
        <v>23249.9656</v>
      </c>
      <c r="J72" s="274"/>
      <c r="K72" s="274"/>
      <c r="L72" s="280" t="s">
        <v>638</v>
      </c>
      <c r="M72" s="335">
        <v>6</v>
      </c>
      <c r="N72" s="472"/>
      <c r="O72" s="424">
        <v>6</v>
      </c>
      <c r="P72" s="596"/>
      <c r="Q72" s="424">
        <v>2</v>
      </c>
      <c r="R72" s="596"/>
      <c r="S72" s="596"/>
      <c r="T72" s="424"/>
      <c r="U72" s="424"/>
      <c r="V72" s="424">
        <f t="shared" si="0"/>
        <v>90</v>
      </c>
      <c r="W72" s="568"/>
      <c r="X72" s="569"/>
      <c r="Y72" s="336"/>
      <c r="Z72" s="336"/>
      <c r="AA72" s="336"/>
      <c r="AB72" s="336"/>
      <c r="AC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6"/>
      <c r="BS72" s="336"/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6"/>
      <c r="CF72" s="336"/>
      <c r="CG72" s="336"/>
      <c r="CH72" s="336"/>
      <c r="CI72" s="336"/>
      <c r="CJ72" s="336"/>
      <c r="CK72" s="336"/>
      <c r="CL72" s="336"/>
      <c r="CM72" s="336"/>
    </row>
    <row r="73" spans="1:16356" s="337" customFormat="1" ht="101.25" customHeight="1" x14ac:dyDescent="0.45">
      <c r="B73" s="605" t="s">
        <v>1573</v>
      </c>
      <c r="C73" s="270" t="s">
        <v>95</v>
      </c>
      <c r="D73" s="271" t="s">
        <v>96</v>
      </c>
      <c r="E73" s="272" t="s">
        <v>471</v>
      </c>
      <c r="F73" s="273">
        <v>0.11</v>
      </c>
      <c r="G73" s="274">
        <v>4084.6475999999998</v>
      </c>
      <c r="H73" s="275">
        <v>87</v>
      </c>
      <c r="I73" s="274">
        <f>ROUNDDOWN(G73*H73/100,5)</f>
        <v>3553.6434100000001</v>
      </c>
      <c r="J73" s="274"/>
      <c r="K73" s="274"/>
      <c r="L73" s="280" t="s">
        <v>636</v>
      </c>
      <c r="M73" s="335">
        <v>6</v>
      </c>
      <c r="N73" s="479" t="s">
        <v>1577</v>
      </c>
      <c r="O73" s="424">
        <v>6</v>
      </c>
      <c r="P73" s="596"/>
      <c r="Q73" s="424">
        <v>2</v>
      </c>
      <c r="R73" s="596"/>
      <c r="S73" s="596"/>
      <c r="T73" s="424">
        <v>2</v>
      </c>
      <c r="U73" s="424"/>
      <c r="V73" s="424">
        <f t="shared" si="0"/>
        <v>110</v>
      </c>
      <c r="W73" s="568"/>
      <c r="X73" s="569"/>
      <c r="Y73" s="336"/>
      <c r="Z73" s="336"/>
      <c r="AA73" s="336"/>
      <c r="AB73" s="336"/>
      <c r="AC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/>
      <c r="BV73" s="336"/>
      <c r="BW73" s="336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6"/>
    </row>
    <row r="74" spans="1:16356" s="337" customFormat="1" ht="98.25" customHeight="1" x14ac:dyDescent="0.45">
      <c r="B74" s="605" t="s">
        <v>1576</v>
      </c>
      <c r="C74" s="270" t="s">
        <v>95</v>
      </c>
      <c r="D74" s="271" t="s">
        <v>96</v>
      </c>
      <c r="E74" s="272" t="s">
        <v>473</v>
      </c>
      <c r="F74" s="273">
        <v>0.25700000000000001</v>
      </c>
      <c r="G74" s="274">
        <v>5637.7824000000001</v>
      </c>
      <c r="H74" s="275">
        <v>87</v>
      </c>
      <c r="I74" s="274">
        <f>ROUNDDOWN(G74*H74/100,5)</f>
        <v>4904.87068</v>
      </c>
      <c r="J74" s="274"/>
      <c r="K74" s="274"/>
      <c r="L74" s="280" t="s">
        <v>639</v>
      </c>
      <c r="M74" s="335">
        <v>6</v>
      </c>
      <c r="N74" s="302" t="s">
        <v>1577</v>
      </c>
      <c r="O74" s="424">
        <v>6</v>
      </c>
      <c r="P74" s="596"/>
      <c r="Q74" s="424">
        <v>2</v>
      </c>
      <c r="R74" s="596"/>
      <c r="S74" s="596"/>
      <c r="T74" s="424">
        <v>2</v>
      </c>
      <c r="U74" s="424"/>
      <c r="V74" s="424">
        <f t="shared" si="0"/>
        <v>110</v>
      </c>
      <c r="W74" s="568"/>
      <c r="X74" s="569"/>
      <c r="Y74" s="336"/>
      <c r="Z74" s="336"/>
      <c r="AA74" s="336"/>
      <c r="AB74" s="336"/>
      <c r="AC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6"/>
      <c r="BB74" s="336"/>
      <c r="BC74" s="336"/>
      <c r="BD74" s="336"/>
      <c r="BE74" s="336"/>
      <c r="BF74" s="336"/>
      <c r="BG74" s="336"/>
      <c r="BH74" s="336"/>
      <c r="BI74" s="336"/>
      <c r="BJ74" s="336"/>
      <c r="BK74" s="336"/>
      <c r="BL74" s="336"/>
      <c r="BM74" s="336"/>
      <c r="BN74" s="336"/>
      <c r="BO74" s="336"/>
      <c r="BP74" s="336"/>
      <c r="BQ74" s="336"/>
      <c r="BR74" s="336"/>
      <c r="BS74" s="336"/>
      <c r="BT74" s="336"/>
      <c r="BU74" s="336"/>
      <c r="BV74" s="336"/>
      <c r="BW74" s="336"/>
      <c r="BX74" s="336"/>
      <c r="BY74" s="336"/>
      <c r="BZ74" s="336"/>
      <c r="CA74" s="336"/>
      <c r="CB74" s="336"/>
      <c r="CC74" s="336"/>
      <c r="CD74" s="336"/>
      <c r="CE74" s="336"/>
      <c r="CF74" s="336"/>
      <c r="CG74" s="336"/>
      <c r="CH74" s="336"/>
      <c r="CI74" s="336"/>
      <c r="CJ74" s="336"/>
      <c r="CK74" s="336"/>
      <c r="CL74" s="336"/>
      <c r="CM74" s="336"/>
    </row>
    <row r="75" spans="1:16356" s="312" customFormat="1" ht="84.75" customHeight="1" x14ac:dyDescent="0.45">
      <c r="A75" s="297">
        <v>1</v>
      </c>
      <c r="B75" s="285" t="s">
        <v>283</v>
      </c>
      <c r="C75" s="286" t="s">
        <v>95</v>
      </c>
      <c r="D75" s="287" t="s">
        <v>362</v>
      </c>
      <c r="E75" s="287" t="s">
        <v>362</v>
      </c>
      <c r="F75" s="288">
        <f>SUM(F76:F77)</f>
        <v>4.3250000000000002</v>
      </c>
      <c r="G75" s="289">
        <f>SUM(G76:G77)</f>
        <v>11563.951000000001</v>
      </c>
      <c r="H75" s="290"/>
      <c r="I75" s="289">
        <f>SUM(I76:I77)</f>
        <v>10291.916389999999</v>
      </c>
      <c r="J75" s="289">
        <f>SUM(J76:J77)</f>
        <v>0</v>
      </c>
      <c r="K75" s="289">
        <f>SUM(K76:K77)</f>
        <v>0</v>
      </c>
      <c r="L75" s="295"/>
      <c r="M75" s="310"/>
      <c r="N75" s="310"/>
      <c r="O75" s="520"/>
      <c r="P75" s="520"/>
      <c r="Q75" s="520"/>
      <c r="R75" s="520"/>
      <c r="S75" s="520"/>
      <c r="T75" s="520"/>
      <c r="U75" s="520"/>
      <c r="V75" s="520"/>
      <c r="W75" s="297"/>
      <c r="X75" s="537">
        <f t="shared" si="4"/>
        <v>0</v>
      </c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297"/>
      <c r="AO75" s="297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296"/>
      <c r="BJ75" s="296"/>
      <c r="BK75" s="296"/>
      <c r="BL75" s="296"/>
      <c r="BM75" s="296"/>
      <c r="BN75" s="296"/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296"/>
      <c r="CA75" s="296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7"/>
      <c r="CO75" s="297"/>
      <c r="CP75" s="297"/>
      <c r="CQ75" s="297"/>
      <c r="CR75" s="297"/>
      <c r="CS75" s="297"/>
      <c r="CT75" s="297"/>
      <c r="CU75" s="297"/>
      <c r="CV75" s="297"/>
      <c r="CW75" s="297"/>
      <c r="CX75" s="297"/>
      <c r="CY75" s="297"/>
      <c r="CZ75" s="297"/>
      <c r="DA75" s="297"/>
      <c r="DB75" s="297"/>
      <c r="DC75" s="297"/>
      <c r="DD75" s="297"/>
      <c r="DE75" s="297"/>
      <c r="DF75" s="297"/>
      <c r="DG75" s="297"/>
      <c r="DH75" s="297"/>
      <c r="DI75" s="297"/>
      <c r="DJ75" s="297"/>
      <c r="DK75" s="297"/>
      <c r="DL75" s="297"/>
      <c r="DM75" s="297"/>
      <c r="DN75" s="297"/>
      <c r="DO75" s="297"/>
      <c r="DP75" s="297"/>
      <c r="DQ75" s="297"/>
      <c r="DR75" s="297"/>
      <c r="DS75" s="297"/>
      <c r="DT75" s="297"/>
      <c r="DU75" s="297"/>
      <c r="DV75" s="297"/>
      <c r="DW75" s="297"/>
      <c r="DX75" s="297"/>
      <c r="DY75" s="297"/>
      <c r="DZ75" s="297"/>
      <c r="EA75" s="297"/>
      <c r="EB75" s="297"/>
      <c r="EC75" s="297"/>
      <c r="ED75" s="297"/>
      <c r="EE75" s="297"/>
      <c r="EF75" s="297"/>
      <c r="EG75" s="297"/>
      <c r="EH75" s="297"/>
      <c r="EI75" s="297"/>
      <c r="EJ75" s="297"/>
      <c r="EK75" s="297"/>
      <c r="EL75" s="297"/>
      <c r="EM75" s="297"/>
      <c r="EN75" s="297"/>
      <c r="EO75" s="297"/>
      <c r="EP75" s="297"/>
      <c r="EQ75" s="297"/>
      <c r="ER75" s="297"/>
      <c r="ES75" s="297"/>
      <c r="ET75" s="297"/>
      <c r="EU75" s="297"/>
      <c r="EV75" s="297"/>
      <c r="EW75" s="297"/>
      <c r="EX75" s="297"/>
      <c r="EY75" s="297"/>
      <c r="EZ75" s="297"/>
      <c r="FA75" s="297"/>
      <c r="FB75" s="297"/>
      <c r="FC75" s="297"/>
      <c r="FD75" s="297"/>
      <c r="FE75" s="297"/>
      <c r="FF75" s="297"/>
      <c r="FG75" s="297"/>
      <c r="FH75" s="297"/>
      <c r="FI75" s="297"/>
      <c r="FJ75" s="297"/>
      <c r="FK75" s="297"/>
      <c r="FL75" s="297"/>
      <c r="FM75" s="297"/>
      <c r="FN75" s="297"/>
      <c r="FO75" s="297"/>
      <c r="FP75" s="297"/>
      <c r="FQ75" s="297"/>
      <c r="FR75" s="297"/>
      <c r="FS75" s="297"/>
      <c r="FT75" s="297"/>
      <c r="FU75" s="297"/>
      <c r="FV75" s="297"/>
      <c r="FW75" s="297"/>
      <c r="FX75" s="297"/>
      <c r="FY75" s="297"/>
      <c r="FZ75" s="297"/>
      <c r="GA75" s="297"/>
      <c r="GB75" s="297"/>
      <c r="GC75" s="297"/>
      <c r="GD75" s="297"/>
      <c r="GE75" s="297"/>
      <c r="GF75" s="297"/>
      <c r="GG75" s="297"/>
      <c r="GH75" s="297"/>
      <c r="GI75" s="297"/>
      <c r="GJ75" s="297"/>
      <c r="GK75" s="297"/>
      <c r="GL75" s="297"/>
      <c r="GM75" s="297"/>
      <c r="GN75" s="297"/>
      <c r="GO75" s="297"/>
      <c r="GP75" s="297"/>
      <c r="GQ75" s="297"/>
      <c r="GR75" s="297"/>
      <c r="GS75" s="297"/>
      <c r="GT75" s="297"/>
      <c r="GU75" s="297"/>
      <c r="GV75" s="297"/>
      <c r="GW75" s="297"/>
      <c r="GX75" s="297"/>
      <c r="GY75" s="297"/>
      <c r="GZ75" s="297"/>
      <c r="HA75" s="297"/>
      <c r="HB75" s="297"/>
      <c r="HC75" s="297"/>
      <c r="HD75" s="297"/>
      <c r="HE75" s="297"/>
      <c r="HF75" s="297"/>
      <c r="HG75" s="297"/>
      <c r="HH75" s="297"/>
      <c r="HI75" s="297"/>
      <c r="HJ75" s="297"/>
      <c r="HK75" s="297"/>
      <c r="HL75" s="297"/>
      <c r="HM75" s="297"/>
      <c r="HN75" s="297"/>
      <c r="HO75" s="297"/>
      <c r="HP75" s="297"/>
      <c r="HQ75" s="297"/>
      <c r="HR75" s="297"/>
      <c r="HS75" s="297"/>
      <c r="HT75" s="297"/>
      <c r="HU75" s="297"/>
      <c r="HV75" s="297"/>
      <c r="HW75" s="297"/>
      <c r="HX75" s="297"/>
      <c r="HY75" s="297"/>
      <c r="HZ75" s="297"/>
      <c r="IA75" s="297"/>
      <c r="IB75" s="297"/>
      <c r="IC75" s="297"/>
      <c r="ID75" s="297"/>
      <c r="IE75" s="297"/>
      <c r="IF75" s="297"/>
      <c r="IG75" s="297"/>
      <c r="IH75" s="297"/>
      <c r="II75" s="297"/>
      <c r="IJ75" s="297"/>
      <c r="IK75" s="297"/>
      <c r="IL75" s="297"/>
      <c r="IM75" s="297"/>
      <c r="IN75" s="297"/>
      <c r="IO75" s="297"/>
      <c r="IP75" s="297"/>
      <c r="IQ75" s="297"/>
      <c r="IR75" s="297"/>
      <c r="IS75" s="297"/>
      <c r="IT75" s="297"/>
      <c r="IU75" s="297"/>
      <c r="IV75" s="297"/>
      <c r="IW75" s="297"/>
      <c r="IX75" s="297"/>
      <c r="IY75" s="297"/>
      <c r="IZ75" s="297"/>
      <c r="JA75" s="297"/>
      <c r="JB75" s="297"/>
      <c r="JC75" s="297"/>
      <c r="JD75" s="297"/>
      <c r="JE75" s="297"/>
      <c r="JF75" s="297"/>
      <c r="JG75" s="297"/>
      <c r="JH75" s="297"/>
      <c r="JI75" s="297"/>
      <c r="JJ75" s="297"/>
      <c r="JK75" s="297"/>
      <c r="JL75" s="297"/>
      <c r="JM75" s="297"/>
      <c r="JN75" s="297"/>
      <c r="JO75" s="297"/>
      <c r="JP75" s="297"/>
      <c r="JQ75" s="297"/>
      <c r="JR75" s="297"/>
      <c r="JS75" s="297"/>
      <c r="JT75" s="297"/>
      <c r="JU75" s="297"/>
      <c r="JV75" s="297"/>
      <c r="JW75" s="297"/>
      <c r="JX75" s="297"/>
      <c r="JY75" s="297"/>
      <c r="JZ75" s="297"/>
      <c r="KA75" s="297"/>
      <c r="KB75" s="297"/>
      <c r="KC75" s="297"/>
      <c r="KD75" s="297"/>
      <c r="KE75" s="297"/>
      <c r="KF75" s="297"/>
      <c r="KG75" s="297"/>
      <c r="KH75" s="297"/>
      <c r="KI75" s="297"/>
      <c r="KJ75" s="297"/>
      <c r="KK75" s="297"/>
      <c r="KL75" s="297"/>
      <c r="KM75" s="297"/>
      <c r="KN75" s="297"/>
      <c r="KO75" s="297"/>
      <c r="KP75" s="297"/>
      <c r="KQ75" s="297"/>
      <c r="KR75" s="297"/>
      <c r="KS75" s="297"/>
      <c r="KT75" s="297"/>
      <c r="KU75" s="297"/>
      <c r="KV75" s="297"/>
      <c r="KW75" s="297"/>
      <c r="KX75" s="297"/>
      <c r="KY75" s="297"/>
      <c r="KZ75" s="297"/>
      <c r="LA75" s="297"/>
      <c r="LB75" s="297"/>
      <c r="LC75" s="297"/>
      <c r="LD75" s="297"/>
      <c r="LE75" s="297"/>
      <c r="LF75" s="297"/>
      <c r="LG75" s="297"/>
      <c r="LH75" s="297"/>
      <c r="LI75" s="297"/>
      <c r="LJ75" s="297"/>
      <c r="LK75" s="297"/>
      <c r="LL75" s="297"/>
      <c r="LM75" s="297"/>
      <c r="LN75" s="297"/>
      <c r="LO75" s="297"/>
      <c r="LP75" s="297"/>
      <c r="LQ75" s="297"/>
      <c r="LR75" s="297"/>
      <c r="LS75" s="297"/>
      <c r="LT75" s="297"/>
      <c r="LU75" s="297"/>
      <c r="LV75" s="297"/>
      <c r="LW75" s="297"/>
      <c r="LX75" s="297"/>
      <c r="LY75" s="297"/>
      <c r="LZ75" s="297"/>
      <c r="MA75" s="297"/>
      <c r="MB75" s="297"/>
      <c r="MC75" s="297"/>
      <c r="MD75" s="297"/>
      <c r="ME75" s="297"/>
      <c r="MF75" s="297"/>
      <c r="MG75" s="297"/>
      <c r="MH75" s="297"/>
      <c r="MI75" s="297"/>
      <c r="MJ75" s="297"/>
      <c r="MK75" s="297"/>
      <c r="ML75" s="297"/>
      <c r="MM75" s="297"/>
      <c r="MN75" s="297"/>
      <c r="MO75" s="297"/>
      <c r="MP75" s="297"/>
      <c r="MQ75" s="297"/>
      <c r="MR75" s="297"/>
      <c r="MS75" s="297"/>
      <c r="MT75" s="297"/>
      <c r="MU75" s="297"/>
      <c r="MV75" s="297"/>
      <c r="MW75" s="297"/>
      <c r="MX75" s="297"/>
      <c r="MY75" s="297"/>
      <c r="MZ75" s="297"/>
      <c r="NA75" s="297"/>
      <c r="NB75" s="297"/>
      <c r="NC75" s="297"/>
      <c r="ND75" s="297"/>
      <c r="NE75" s="297"/>
      <c r="NF75" s="297"/>
      <c r="NG75" s="297"/>
      <c r="NH75" s="297"/>
      <c r="NI75" s="297"/>
      <c r="NJ75" s="297"/>
      <c r="NK75" s="297"/>
      <c r="NL75" s="297"/>
      <c r="NM75" s="297"/>
      <c r="NN75" s="297"/>
      <c r="NO75" s="297"/>
      <c r="NP75" s="297"/>
      <c r="NQ75" s="297"/>
      <c r="NR75" s="297"/>
      <c r="NS75" s="297"/>
      <c r="NT75" s="297"/>
      <c r="NU75" s="297"/>
      <c r="NV75" s="297"/>
      <c r="NW75" s="297"/>
      <c r="NX75" s="297"/>
      <c r="NY75" s="297"/>
      <c r="NZ75" s="297"/>
      <c r="OA75" s="297"/>
      <c r="OB75" s="297"/>
      <c r="OC75" s="297"/>
      <c r="OD75" s="297"/>
      <c r="OE75" s="297"/>
      <c r="OF75" s="297"/>
      <c r="OG75" s="297"/>
      <c r="OH75" s="297"/>
      <c r="OI75" s="297"/>
      <c r="OJ75" s="297"/>
      <c r="OK75" s="297"/>
      <c r="OL75" s="297"/>
      <c r="OM75" s="297"/>
      <c r="ON75" s="297"/>
      <c r="OO75" s="297"/>
      <c r="OP75" s="297"/>
      <c r="OQ75" s="297"/>
      <c r="OR75" s="297"/>
      <c r="OS75" s="297"/>
      <c r="OT75" s="297"/>
      <c r="OU75" s="297"/>
      <c r="OV75" s="297"/>
      <c r="OW75" s="297"/>
      <c r="OX75" s="297"/>
      <c r="OY75" s="297"/>
      <c r="OZ75" s="297"/>
      <c r="PA75" s="297"/>
      <c r="PB75" s="297"/>
      <c r="PC75" s="297"/>
      <c r="PD75" s="297"/>
      <c r="PE75" s="297"/>
      <c r="PF75" s="297"/>
      <c r="PG75" s="297"/>
      <c r="PH75" s="297"/>
      <c r="PI75" s="297"/>
      <c r="PJ75" s="297"/>
      <c r="PK75" s="297"/>
      <c r="PL75" s="297"/>
      <c r="PM75" s="297"/>
      <c r="PN75" s="297"/>
      <c r="PO75" s="297"/>
      <c r="PP75" s="297"/>
      <c r="PQ75" s="297"/>
      <c r="PR75" s="297"/>
      <c r="PS75" s="297"/>
      <c r="PT75" s="297"/>
      <c r="PU75" s="297"/>
      <c r="PV75" s="297"/>
      <c r="PW75" s="297"/>
      <c r="PX75" s="297"/>
      <c r="PY75" s="297"/>
      <c r="PZ75" s="297"/>
      <c r="QA75" s="297"/>
      <c r="QB75" s="297"/>
      <c r="QC75" s="297"/>
      <c r="QD75" s="297"/>
      <c r="QE75" s="297"/>
      <c r="QF75" s="297"/>
      <c r="QG75" s="297"/>
      <c r="QH75" s="297"/>
      <c r="QI75" s="297"/>
      <c r="QJ75" s="297"/>
      <c r="QK75" s="297"/>
      <c r="QL75" s="297"/>
      <c r="QM75" s="297"/>
      <c r="QN75" s="297"/>
      <c r="QO75" s="297"/>
      <c r="QP75" s="297"/>
      <c r="QQ75" s="297"/>
      <c r="QR75" s="297"/>
      <c r="QS75" s="297"/>
      <c r="QT75" s="297"/>
      <c r="QU75" s="297"/>
      <c r="QV75" s="297"/>
      <c r="QW75" s="297"/>
      <c r="QX75" s="297"/>
      <c r="QY75" s="297"/>
      <c r="QZ75" s="297"/>
      <c r="RA75" s="297"/>
      <c r="RB75" s="297"/>
      <c r="RC75" s="297"/>
      <c r="RD75" s="297"/>
      <c r="RE75" s="297"/>
      <c r="RF75" s="297"/>
      <c r="RG75" s="297"/>
      <c r="RH75" s="297"/>
      <c r="RI75" s="297"/>
      <c r="RJ75" s="297"/>
      <c r="RK75" s="297"/>
      <c r="RL75" s="297"/>
      <c r="RM75" s="297"/>
      <c r="RN75" s="297"/>
      <c r="RO75" s="297"/>
      <c r="RP75" s="297"/>
      <c r="RQ75" s="297"/>
      <c r="RR75" s="297"/>
      <c r="RS75" s="297"/>
      <c r="RT75" s="297"/>
      <c r="RU75" s="297"/>
      <c r="RV75" s="297"/>
      <c r="RW75" s="297"/>
      <c r="RX75" s="297"/>
      <c r="RY75" s="297"/>
      <c r="RZ75" s="297"/>
      <c r="SA75" s="297"/>
      <c r="SB75" s="297"/>
      <c r="SC75" s="297"/>
      <c r="SD75" s="297"/>
      <c r="SE75" s="297"/>
      <c r="SF75" s="297"/>
      <c r="SG75" s="297"/>
      <c r="SH75" s="297"/>
      <c r="SI75" s="297"/>
      <c r="SJ75" s="297"/>
      <c r="SK75" s="297"/>
      <c r="SL75" s="297"/>
      <c r="SM75" s="297"/>
      <c r="SN75" s="297"/>
      <c r="SO75" s="297"/>
      <c r="SP75" s="297"/>
      <c r="SQ75" s="297"/>
      <c r="SR75" s="297"/>
      <c r="SS75" s="297"/>
      <c r="ST75" s="297"/>
      <c r="SU75" s="297"/>
      <c r="SV75" s="297"/>
      <c r="SW75" s="297"/>
      <c r="SX75" s="297"/>
      <c r="SY75" s="297"/>
      <c r="SZ75" s="297"/>
      <c r="TA75" s="297"/>
      <c r="TB75" s="297"/>
      <c r="TC75" s="297"/>
      <c r="TD75" s="297"/>
      <c r="TE75" s="297"/>
      <c r="TF75" s="297"/>
      <c r="TG75" s="297"/>
      <c r="TH75" s="297"/>
      <c r="TI75" s="297"/>
      <c r="TJ75" s="297"/>
      <c r="TK75" s="297"/>
      <c r="TL75" s="297"/>
      <c r="TM75" s="297"/>
      <c r="TN75" s="297"/>
      <c r="TO75" s="297"/>
      <c r="TP75" s="297"/>
      <c r="TQ75" s="297"/>
      <c r="TR75" s="297"/>
      <c r="TS75" s="297"/>
      <c r="TT75" s="297"/>
      <c r="TU75" s="297"/>
      <c r="TV75" s="297"/>
      <c r="TW75" s="297"/>
      <c r="TX75" s="297"/>
      <c r="TY75" s="297"/>
      <c r="TZ75" s="297"/>
      <c r="UA75" s="297"/>
      <c r="UB75" s="297"/>
      <c r="UC75" s="297"/>
      <c r="UD75" s="297"/>
      <c r="UE75" s="297"/>
      <c r="UF75" s="297"/>
      <c r="UG75" s="297"/>
      <c r="UH75" s="297"/>
      <c r="UI75" s="297"/>
      <c r="UJ75" s="297"/>
      <c r="UK75" s="297"/>
      <c r="UL75" s="297"/>
      <c r="UM75" s="297"/>
      <c r="UN75" s="297"/>
      <c r="UO75" s="297"/>
      <c r="UP75" s="297"/>
      <c r="UQ75" s="297"/>
      <c r="UR75" s="297"/>
      <c r="US75" s="297"/>
      <c r="UT75" s="297"/>
      <c r="UU75" s="297"/>
      <c r="UV75" s="297"/>
      <c r="UW75" s="297"/>
      <c r="UX75" s="297"/>
      <c r="UY75" s="297"/>
      <c r="UZ75" s="297"/>
      <c r="VA75" s="297"/>
      <c r="VB75" s="297"/>
      <c r="VC75" s="297"/>
      <c r="VD75" s="297"/>
      <c r="VE75" s="297"/>
      <c r="VF75" s="297"/>
      <c r="VG75" s="297"/>
      <c r="VH75" s="297"/>
      <c r="VI75" s="297"/>
      <c r="VJ75" s="297"/>
      <c r="VK75" s="297"/>
      <c r="VL75" s="297"/>
      <c r="VM75" s="297"/>
      <c r="VN75" s="297"/>
      <c r="VO75" s="297"/>
      <c r="VP75" s="297"/>
      <c r="VQ75" s="297"/>
      <c r="VR75" s="297"/>
      <c r="VS75" s="297"/>
      <c r="VT75" s="297"/>
      <c r="VU75" s="297"/>
      <c r="VV75" s="297"/>
      <c r="VW75" s="297"/>
      <c r="VX75" s="297"/>
      <c r="VY75" s="297"/>
      <c r="VZ75" s="297"/>
      <c r="WA75" s="297"/>
      <c r="WB75" s="297"/>
      <c r="WC75" s="297"/>
      <c r="WD75" s="297"/>
      <c r="WE75" s="297"/>
      <c r="WF75" s="297"/>
      <c r="WG75" s="297"/>
      <c r="WH75" s="297"/>
      <c r="WI75" s="297"/>
      <c r="WJ75" s="297"/>
      <c r="WK75" s="297"/>
      <c r="WL75" s="297"/>
      <c r="WM75" s="297"/>
      <c r="WN75" s="297"/>
      <c r="WO75" s="297"/>
      <c r="WP75" s="297"/>
      <c r="WQ75" s="297"/>
      <c r="WR75" s="297"/>
      <c r="WS75" s="297"/>
      <c r="WT75" s="297"/>
      <c r="WU75" s="297"/>
      <c r="WV75" s="297"/>
      <c r="WW75" s="297"/>
      <c r="WX75" s="297"/>
      <c r="WY75" s="297"/>
      <c r="WZ75" s="297"/>
      <c r="XA75" s="297"/>
      <c r="XB75" s="297"/>
      <c r="XC75" s="297"/>
      <c r="XD75" s="297"/>
      <c r="XE75" s="297"/>
      <c r="XF75" s="297"/>
      <c r="XG75" s="297"/>
      <c r="XH75" s="297"/>
      <c r="XI75" s="297"/>
      <c r="XJ75" s="297"/>
      <c r="XK75" s="297"/>
      <c r="XL75" s="297"/>
      <c r="XM75" s="297"/>
      <c r="XN75" s="297"/>
      <c r="XO75" s="297"/>
      <c r="XP75" s="297"/>
      <c r="XQ75" s="297"/>
      <c r="XR75" s="297"/>
      <c r="XS75" s="297"/>
      <c r="XT75" s="297"/>
      <c r="XU75" s="297"/>
      <c r="XV75" s="297"/>
      <c r="XW75" s="297"/>
      <c r="XX75" s="297"/>
      <c r="XY75" s="297"/>
      <c r="XZ75" s="297"/>
      <c r="YA75" s="297"/>
      <c r="YB75" s="297"/>
      <c r="YC75" s="297"/>
      <c r="YD75" s="297"/>
      <c r="YE75" s="297"/>
      <c r="YF75" s="297"/>
      <c r="YG75" s="297"/>
      <c r="YH75" s="297"/>
      <c r="YI75" s="297"/>
      <c r="YJ75" s="297"/>
      <c r="YK75" s="297"/>
      <c r="YL75" s="297"/>
      <c r="YM75" s="297"/>
      <c r="YN75" s="297"/>
      <c r="YO75" s="297"/>
      <c r="YP75" s="297"/>
      <c r="YQ75" s="297"/>
      <c r="YR75" s="297"/>
      <c r="YS75" s="297"/>
      <c r="YT75" s="297"/>
      <c r="YU75" s="297"/>
      <c r="YV75" s="297"/>
      <c r="YW75" s="297"/>
      <c r="YX75" s="297"/>
      <c r="YY75" s="297"/>
      <c r="YZ75" s="297"/>
      <c r="ZA75" s="297"/>
      <c r="ZB75" s="297"/>
      <c r="ZC75" s="297"/>
      <c r="ZD75" s="297"/>
      <c r="ZE75" s="297"/>
      <c r="ZF75" s="297"/>
      <c r="ZG75" s="297"/>
      <c r="ZH75" s="297"/>
      <c r="ZI75" s="297"/>
      <c r="ZJ75" s="297"/>
      <c r="ZK75" s="297"/>
      <c r="ZL75" s="297"/>
      <c r="ZM75" s="297"/>
      <c r="ZN75" s="297"/>
      <c r="ZO75" s="297"/>
      <c r="ZP75" s="297"/>
      <c r="ZQ75" s="297"/>
      <c r="ZR75" s="297"/>
      <c r="ZS75" s="297"/>
      <c r="ZT75" s="297"/>
      <c r="ZU75" s="297"/>
      <c r="ZV75" s="297"/>
      <c r="ZW75" s="297"/>
      <c r="ZX75" s="297"/>
      <c r="ZY75" s="297"/>
      <c r="ZZ75" s="297"/>
      <c r="AAA75" s="297"/>
      <c r="AAB75" s="297"/>
      <c r="AAC75" s="297"/>
      <c r="AAD75" s="297"/>
      <c r="AAE75" s="297"/>
      <c r="AAF75" s="297"/>
      <c r="AAG75" s="297"/>
      <c r="AAH75" s="297"/>
      <c r="AAI75" s="297"/>
      <c r="AAJ75" s="297"/>
      <c r="AAK75" s="297"/>
      <c r="AAL75" s="297"/>
      <c r="AAM75" s="297"/>
      <c r="AAN75" s="297"/>
      <c r="AAO75" s="297"/>
      <c r="AAP75" s="297"/>
      <c r="AAQ75" s="297"/>
      <c r="AAR75" s="297"/>
      <c r="AAS75" s="297"/>
      <c r="AAT75" s="297"/>
      <c r="AAU75" s="297"/>
      <c r="AAV75" s="297"/>
      <c r="AAW75" s="297"/>
      <c r="AAX75" s="297"/>
      <c r="AAY75" s="297"/>
      <c r="AAZ75" s="297"/>
      <c r="ABA75" s="297"/>
      <c r="ABB75" s="297"/>
      <c r="ABC75" s="297"/>
      <c r="ABD75" s="297"/>
      <c r="ABE75" s="297"/>
      <c r="ABF75" s="297"/>
      <c r="ABG75" s="297"/>
      <c r="ABH75" s="297"/>
      <c r="ABI75" s="297"/>
      <c r="ABJ75" s="297"/>
      <c r="ABK75" s="297"/>
      <c r="ABL75" s="297"/>
      <c r="ABM75" s="297"/>
      <c r="ABN75" s="297"/>
      <c r="ABO75" s="297"/>
      <c r="ABP75" s="297"/>
      <c r="ABQ75" s="297"/>
      <c r="ABR75" s="297"/>
      <c r="ABS75" s="297"/>
      <c r="ABT75" s="297"/>
      <c r="ABU75" s="297"/>
      <c r="ABV75" s="297"/>
      <c r="ABW75" s="297"/>
      <c r="ABX75" s="297"/>
      <c r="ABY75" s="297"/>
      <c r="ABZ75" s="297"/>
      <c r="ACA75" s="297"/>
      <c r="ACB75" s="297"/>
      <c r="ACC75" s="297"/>
      <c r="ACD75" s="297"/>
      <c r="ACE75" s="297"/>
      <c r="ACF75" s="297"/>
      <c r="ACG75" s="297"/>
      <c r="ACH75" s="297"/>
      <c r="ACI75" s="297"/>
      <c r="ACJ75" s="297"/>
      <c r="ACK75" s="297"/>
      <c r="ACL75" s="297"/>
      <c r="ACM75" s="297"/>
      <c r="ACN75" s="297"/>
      <c r="ACO75" s="297"/>
      <c r="ACP75" s="297"/>
      <c r="ACQ75" s="297"/>
      <c r="ACR75" s="297"/>
      <c r="ACS75" s="297"/>
      <c r="ACT75" s="297"/>
      <c r="ACU75" s="297"/>
      <c r="ACV75" s="297"/>
      <c r="ACW75" s="297"/>
      <c r="ACX75" s="297"/>
      <c r="ACY75" s="297"/>
      <c r="ACZ75" s="297"/>
      <c r="ADA75" s="297"/>
      <c r="ADB75" s="297"/>
      <c r="ADC75" s="297"/>
      <c r="ADD75" s="297"/>
      <c r="ADE75" s="297"/>
      <c r="ADF75" s="297"/>
      <c r="ADG75" s="297"/>
      <c r="ADH75" s="297"/>
      <c r="ADI75" s="297"/>
      <c r="ADJ75" s="297"/>
      <c r="ADK75" s="297"/>
      <c r="ADL75" s="297"/>
      <c r="ADM75" s="297"/>
      <c r="ADN75" s="297"/>
      <c r="ADO75" s="297"/>
      <c r="ADP75" s="297"/>
      <c r="ADQ75" s="297"/>
      <c r="ADR75" s="297"/>
      <c r="ADS75" s="297"/>
      <c r="ADT75" s="297"/>
      <c r="ADU75" s="297"/>
      <c r="ADV75" s="297"/>
      <c r="ADW75" s="297"/>
      <c r="ADX75" s="297"/>
      <c r="ADY75" s="297"/>
      <c r="ADZ75" s="297"/>
      <c r="AEA75" s="297"/>
      <c r="AEB75" s="297"/>
      <c r="AEC75" s="297"/>
      <c r="AED75" s="297"/>
      <c r="AEE75" s="297"/>
      <c r="AEF75" s="297"/>
      <c r="AEG75" s="297"/>
      <c r="AEH75" s="297"/>
      <c r="AEI75" s="297"/>
      <c r="AEJ75" s="297"/>
      <c r="AEK75" s="297"/>
      <c r="AEL75" s="297"/>
      <c r="AEM75" s="297"/>
      <c r="AEN75" s="297"/>
      <c r="AEO75" s="297"/>
      <c r="AEP75" s="297"/>
      <c r="AEQ75" s="297"/>
      <c r="AER75" s="297"/>
      <c r="AES75" s="297"/>
      <c r="AET75" s="297"/>
      <c r="AEU75" s="297"/>
      <c r="AEV75" s="297"/>
      <c r="AEW75" s="297"/>
      <c r="AEX75" s="297"/>
      <c r="AEY75" s="297"/>
      <c r="AEZ75" s="297"/>
      <c r="AFA75" s="297"/>
      <c r="AFB75" s="297"/>
      <c r="AFC75" s="297"/>
      <c r="AFD75" s="297"/>
      <c r="AFE75" s="297"/>
      <c r="AFF75" s="297"/>
      <c r="AFG75" s="297"/>
      <c r="AFH75" s="297"/>
      <c r="AFI75" s="297"/>
      <c r="AFJ75" s="297"/>
      <c r="AFK75" s="297"/>
      <c r="AFL75" s="297"/>
      <c r="AFM75" s="297"/>
      <c r="AFN75" s="297"/>
      <c r="AFO75" s="297"/>
      <c r="AFP75" s="297"/>
      <c r="AFQ75" s="297"/>
      <c r="AFR75" s="297"/>
      <c r="AFS75" s="297"/>
      <c r="AFT75" s="297"/>
      <c r="AFU75" s="297"/>
      <c r="AFV75" s="297"/>
      <c r="AFW75" s="297"/>
      <c r="AFX75" s="297"/>
      <c r="AFY75" s="297"/>
      <c r="AFZ75" s="297"/>
      <c r="AGA75" s="297"/>
      <c r="AGB75" s="297"/>
      <c r="AGC75" s="297"/>
      <c r="AGD75" s="297"/>
      <c r="AGE75" s="297"/>
      <c r="AGF75" s="297"/>
      <c r="AGG75" s="297"/>
      <c r="AGH75" s="297"/>
      <c r="AGI75" s="297"/>
      <c r="AGJ75" s="297"/>
      <c r="AGK75" s="297"/>
      <c r="AGL75" s="297"/>
      <c r="AGM75" s="297"/>
      <c r="AGN75" s="297"/>
      <c r="AGO75" s="297"/>
      <c r="AGP75" s="297"/>
      <c r="AGQ75" s="297"/>
      <c r="AGR75" s="297"/>
      <c r="AGS75" s="297"/>
      <c r="AGT75" s="297"/>
      <c r="AGU75" s="297"/>
      <c r="AGV75" s="297"/>
      <c r="AGW75" s="297"/>
      <c r="AGX75" s="297"/>
      <c r="AGY75" s="297"/>
      <c r="AGZ75" s="297"/>
      <c r="AHA75" s="297"/>
      <c r="AHB75" s="297"/>
      <c r="AHC75" s="297"/>
      <c r="AHD75" s="297"/>
      <c r="AHE75" s="297"/>
      <c r="AHF75" s="297"/>
      <c r="AHG75" s="297"/>
      <c r="AHH75" s="297"/>
      <c r="AHI75" s="297"/>
      <c r="AHJ75" s="297"/>
      <c r="AHK75" s="297"/>
      <c r="AHL75" s="297"/>
      <c r="AHM75" s="297"/>
      <c r="AHN75" s="297"/>
      <c r="AHO75" s="297"/>
      <c r="AHP75" s="297"/>
      <c r="AHQ75" s="297"/>
      <c r="AHR75" s="297"/>
      <c r="AHS75" s="297"/>
      <c r="AHT75" s="297"/>
      <c r="AHU75" s="297"/>
      <c r="AHV75" s="297"/>
      <c r="AHW75" s="297"/>
      <c r="AHX75" s="297"/>
      <c r="AHY75" s="297"/>
      <c r="AHZ75" s="297"/>
      <c r="AIA75" s="297"/>
      <c r="AIB75" s="297"/>
      <c r="AIC75" s="297"/>
      <c r="AID75" s="297"/>
      <c r="AIE75" s="297"/>
      <c r="AIF75" s="297"/>
      <c r="AIG75" s="297"/>
      <c r="AIH75" s="297"/>
      <c r="AII75" s="297"/>
      <c r="AIJ75" s="297"/>
      <c r="AIK75" s="297"/>
      <c r="AIL75" s="297"/>
      <c r="AIM75" s="297"/>
      <c r="AIN75" s="297"/>
      <c r="AIO75" s="297"/>
      <c r="AIP75" s="297"/>
      <c r="AIQ75" s="297"/>
      <c r="AIR75" s="297"/>
      <c r="AIS75" s="297"/>
      <c r="AIT75" s="297"/>
      <c r="AIU75" s="297"/>
      <c r="AIV75" s="297"/>
      <c r="AIW75" s="297"/>
      <c r="AIX75" s="297"/>
      <c r="AIY75" s="297"/>
      <c r="AIZ75" s="297"/>
      <c r="AJA75" s="297"/>
      <c r="AJB75" s="297"/>
      <c r="AJC75" s="297"/>
      <c r="AJD75" s="297"/>
      <c r="AJE75" s="297"/>
      <c r="AJF75" s="297"/>
      <c r="AJG75" s="297"/>
      <c r="AJH75" s="297"/>
      <c r="AJI75" s="297"/>
      <c r="AJJ75" s="297"/>
      <c r="AJK75" s="297"/>
      <c r="AJL75" s="297"/>
      <c r="AJM75" s="297"/>
      <c r="AJN75" s="297"/>
      <c r="AJO75" s="297"/>
      <c r="AJP75" s="297"/>
      <c r="AJQ75" s="297"/>
      <c r="AJR75" s="297"/>
      <c r="AJS75" s="297"/>
      <c r="AJT75" s="297"/>
      <c r="AJU75" s="297"/>
      <c r="AJV75" s="297"/>
      <c r="AJW75" s="297"/>
      <c r="AJX75" s="297"/>
      <c r="AJY75" s="297"/>
      <c r="AJZ75" s="297"/>
      <c r="AKA75" s="297"/>
      <c r="AKB75" s="297"/>
      <c r="AKC75" s="297"/>
      <c r="AKD75" s="297"/>
      <c r="AKE75" s="297"/>
      <c r="AKF75" s="297"/>
      <c r="AKG75" s="297"/>
      <c r="AKH75" s="297"/>
      <c r="AKI75" s="297"/>
      <c r="AKJ75" s="297"/>
      <c r="AKK75" s="297"/>
      <c r="AKL75" s="297"/>
      <c r="AKM75" s="297"/>
      <c r="AKN75" s="297"/>
      <c r="AKO75" s="297"/>
      <c r="AKP75" s="297"/>
      <c r="AKQ75" s="297"/>
      <c r="AKR75" s="297"/>
      <c r="AKS75" s="297"/>
      <c r="AKT75" s="297"/>
      <c r="AKU75" s="297"/>
      <c r="AKV75" s="297"/>
      <c r="AKW75" s="297"/>
      <c r="AKX75" s="297"/>
      <c r="AKY75" s="297"/>
      <c r="AKZ75" s="297"/>
      <c r="ALA75" s="297"/>
      <c r="ALB75" s="297"/>
      <c r="ALC75" s="297"/>
      <c r="ALD75" s="297"/>
      <c r="ALE75" s="297"/>
      <c r="ALF75" s="297"/>
      <c r="ALG75" s="297"/>
      <c r="ALH75" s="297"/>
      <c r="ALI75" s="297"/>
      <c r="ALJ75" s="297"/>
      <c r="ALK75" s="297"/>
      <c r="ALL75" s="297"/>
      <c r="ALM75" s="297"/>
      <c r="ALN75" s="297"/>
      <c r="ALO75" s="297"/>
      <c r="ALP75" s="297"/>
      <c r="ALQ75" s="297"/>
      <c r="ALR75" s="297"/>
      <c r="ALS75" s="297"/>
      <c r="ALT75" s="297"/>
      <c r="ALU75" s="297"/>
      <c r="ALV75" s="297"/>
      <c r="ALW75" s="297"/>
      <c r="ALX75" s="297"/>
      <c r="ALY75" s="297"/>
      <c r="ALZ75" s="297"/>
      <c r="AMA75" s="297"/>
      <c r="AMB75" s="297"/>
      <c r="AMC75" s="297"/>
      <c r="AMD75" s="297"/>
      <c r="AME75" s="297"/>
      <c r="AMF75" s="297"/>
      <c r="AMG75" s="297"/>
      <c r="AMH75" s="297"/>
      <c r="AMI75" s="297"/>
      <c r="AMJ75" s="297"/>
      <c r="AMK75" s="297"/>
      <c r="AML75" s="297"/>
      <c r="AMM75" s="297"/>
      <c r="AMN75" s="297"/>
      <c r="AMO75" s="297"/>
      <c r="AMP75" s="297"/>
      <c r="AMQ75" s="297"/>
      <c r="AMR75" s="297"/>
      <c r="AMS75" s="297"/>
      <c r="AMT75" s="297"/>
      <c r="AMU75" s="297"/>
      <c r="AMV75" s="297"/>
      <c r="AMW75" s="297"/>
      <c r="AMX75" s="297"/>
      <c r="AMY75" s="297"/>
      <c r="AMZ75" s="297"/>
      <c r="ANA75" s="297"/>
      <c r="ANB75" s="297"/>
      <c r="ANC75" s="297"/>
      <c r="AND75" s="297"/>
      <c r="ANE75" s="297"/>
      <c r="ANF75" s="297"/>
      <c r="ANG75" s="297"/>
      <c r="ANH75" s="297"/>
      <c r="ANI75" s="297"/>
      <c r="ANJ75" s="297"/>
      <c r="ANK75" s="297"/>
      <c r="ANL75" s="297"/>
      <c r="ANM75" s="297"/>
      <c r="ANN75" s="297"/>
      <c r="ANO75" s="297"/>
      <c r="ANP75" s="297"/>
      <c r="ANQ75" s="297"/>
      <c r="ANR75" s="297"/>
      <c r="ANS75" s="297"/>
      <c r="ANT75" s="297"/>
      <c r="ANU75" s="297"/>
      <c r="ANV75" s="297"/>
      <c r="ANW75" s="297"/>
      <c r="ANX75" s="297"/>
      <c r="ANY75" s="297"/>
      <c r="ANZ75" s="297"/>
      <c r="AOA75" s="297"/>
      <c r="AOB75" s="297"/>
      <c r="AOC75" s="297"/>
      <c r="AOD75" s="297"/>
      <c r="AOE75" s="297"/>
      <c r="AOF75" s="297"/>
      <c r="AOG75" s="297"/>
      <c r="AOH75" s="297"/>
      <c r="AOI75" s="297"/>
      <c r="AOJ75" s="297"/>
      <c r="AOK75" s="297"/>
      <c r="AOL75" s="297"/>
      <c r="AOM75" s="297"/>
      <c r="AON75" s="297"/>
      <c r="AOO75" s="297"/>
      <c r="AOP75" s="297"/>
      <c r="AOQ75" s="297"/>
      <c r="AOR75" s="297"/>
      <c r="AOS75" s="297"/>
      <c r="AOT75" s="297"/>
      <c r="AOU75" s="297"/>
      <c r="AOV75" s="297"/>
      <c r="AOW75" s="297"/>
      <c r="AOX75" s="297"/>
      <c r="AOY75" s="297"/>
      <c r="AOZ75" s="297"/>
      <c r="APA75" s="297"/>
      <c r="APB75" s="297"/>
      <c r="APC75" s="297"/>
      <c r="APD75" s="297"/>
      <c r="APE75" s="297"/>
      <c r="APF75" s="297"/>
      <c r="APG75" s="297"/>
      <c r="APH75" s="297"/>
      <c r="API75" s="297"/>
      <c r="APJ75" s="297"/>
      <c r="APK75" s="297"/>
      <c r="APL75" s="297"/>
      <c r="APM75" s="297"/>
      <c r="APN75" s="297"/>
      <c r="APO75" s="297"/>
      <c r="APP75" s="297"/>
      <c r="APQ75" s="297"/>
      <c r="APR75" s="297"/>
      <c r="APS75" s="297"/>
      <c r="APT75" s="297"/>
      <c r="APU75" s="297"/>
      <c r="APV75" s="297"/>
      <c r="APW75" s="297"/>
      <c r="APX75" s="297"/>
      <c r="APY75" s="297"/>
      <c r="APZ75" s="297"/>
      <c r="AQA75" s="297"/>
      <c r="AQB75" s="297"/>
      <c r="AQC75" s="297"/>
      <c r="AQD75" s="297"/>
      <c r="AQE75" s="297"/>
      <c r="AQF75" s="297"/>
      <c r="AQG75" s="297"/>
      <c r="AQH75" s="297"/>
      <c r="AQI75" s="297"/>
      <c r="AQJ75" s="297"/>
      <c r="AQK75" s="297"/>
      <c r="AQL75" s="297"/>
      <c r="AQM75" s="297"/>
      <c r="AQN75" s="297"/>
      <c r="AQO75" s="297"/>
      <c r="AQP75" s="297"/>
      <c r="AQQ75" s="297"/>
      <c r="AQR75" s="297"/>
      <c r="AQS75" s="297"/>
      <c r="AQT75" s="297"/>
      <c r="AQU75" s="297"/>
      <c r="AQV75" s="297"/>
      <c r="AQW75" s="297"/>
      <c r="AQX75" s="297"/>
      <c r="AQY75" s="297"/>
      <c r="AQZ75" s="297"/>
      <c r="ARA75" s="297"/>
      <c r="ARB75" s="297"/>
      <c r="ARC75" s="297"/>
      <c r="ARD75" s="297"/>
      <c r="ARE75" s="297"/>
      <c r="ARF75" s="297"/>
      <c r="ARG75" s="297"/>
      <c r="ARH75" s="297"/>
      <c r="ARI75" s="297"/>
      <c r="ARJ75" s="297"/>
      <c r="ARK75" s="297"/>
      <c r="ARL75" s="297"/>
      <c r="ARM75" s="297"/>
      <c r="ARN75" s="297"/>
      <c r="ARO75" s="297"/>
      <c r="ARP75" s="297"/>
      <c r="ARQ75" s="297"/>
      <c r="ARR75" s="297"/>
      <c r="ARS75" s="297"/>
      <c r="ART75" s="297"/>
      <c r="ARU75" s="297"/>
      <c r="ARV75" s="297"/>
      <c r="ARW75" s="297"/>
      <c r="ARX75" s="297"/>
      <c r="ARY75" s="297"/>
      <c r="ARZ75" s="297"/>
      <c r="ASA75" s="297"/>
      <c r="ASB75" s="297"/>
      <c r="ASC75" s="297"/>
      <c r="ASD75" s="297"/>
      <c r="ASE75" s="297"/>
      <c r="ASF75" s="297"/>
      <c r="ASG75" s="297"/>
      <c r="ASH75" s="297"/>
      <c r="ASI75" s="297"/>
      <c r="ASJ75" s="297"/>
      <c r="ASK75" s="297"/>
      <c r="ASL75" s="297"/>
      <c r="ASM75" s="297"/>
      <c r="ASN75" s="297"/>
      <c r="ASO75" s="297"/>
      <c r="ASP75" s="297"/>
      <c r="ASQ75" s="297"/>
      <c r="ASR75" s="297"/>
      <c r="ASS75" s="297"/>
      <c r="AST75" s="297"/>
      <c r="ASU75" s="297"/>
      <c r="ASV75" s="297"/>
      <c r="ASW75" s="297"/>
      <c r="ASX75" s="297"/>
      <c r="ASY75" s="297"/>
      <c r="ASZ75" s="297"/>
      <c r="ATA75" s="297"/>
      <c r="ATB75" s="297"/>
      <c r="ATC75" s="297"/>
      <c r="ATD75" s="297"/>
      <c r="ATE75" s="297"/>
      <c r="ATF75" s="297"/>
      <c r="ATG75" s="297"/>
      <c r="ATH75" s="297"/>
      <c r="ATI75" s="297"/>
      <c r="ATJ75" s="297"/>
      <c r="ATK75" s="297"/>
      <c r="ATL75" s="297"/>
      <c r="ATM75" s="297"/>
      <c r="ATN75" s="297"/>
      <c r="ATO75" s="297"/>
      <c r="ATP75" s="297"/>
      <c r="ATQ75" s="297"/>
      <c r="ATR75" s="297"/>
      <c r="ATS75" s="297"/>
      <c r="ATT75" s="297"/>
      <c r="ATU75" s="297"/>
      <c r="ATV75" s="297"/>
      <c r="ATW75" s="297"/>
      <c r="ATX75" s="297"/>
      <c r="ATY75" s="297"/>
      <c r="ATZ75" s="297"/>
      <c r="AUA75" s="297"/>
      <c r="AUB75" s="297"/>
      <c r="AUC75" s="297"/>
      <c r="AUD75" s="297"/>
      <c r="AUE75" s="297"/>
      <c r="AUF75" s="297"/>
      <c r="AUG75" s="297"/>
      <c r="AUH75" s="297"/>
      <c r="AUI75" s="297"/>
      <c r="AUJ75" s="297"/>
      <c r="AUK75" s="297"/>
      <c r="AUL75" s="297"/>
      <c r="AUM75" s="297"/>
      <c r="AUN75" s="297"/>
      <c r="AUO75" s="297"/>
      <c r="AUP75" s="297"/>
      <c r="AUQ75" s="297"/>
      <c r="AUR75" s="297"/>
      <c r="AUS75" s="297"/>
      <c r="AUT75" s="297"/>
      <c r="AUU75" s="297"/>
      <c r="AUV75" s="297"/>
      <c r="AUW75" s="297"/>
      <c r="AUX75" s="297"/>
      <c r="AUY75" s="297"/>
      <c r="AUZ75" s="297"/>
      <c r="AVA75" s="297"/>
      <c r="AVB75" s="297"/>
      <c r="AVC75" s="297"/>
      <c r="AVD75" s="297"/>
      <c r="AVE75" s="297"/>
      <c r="AVF75" s="297"/>
      <c r="AVG75" s="297"/>
      <c r="AVH75" s="297"/>
      <c r="AVI75" s="297"/>
      <c r="AVJ75" s="297"/>
      <c r="AVK75" s="297"/>
      <c r="AVL75" s="297"/>
      <c r="AVM75" s="297"/>
      <c r="AVN75" s="297"/>
      <c r="AVO75" s="297"/>
      <c r="AVP75" s="297"/>
      <c r="AVQ75" s="297"/>
      <c r="AVR75" s="297"/>
      <c r="AVS75" s="297"/>
      <c r="AVT75" s="297"/>
      <c r="AVU75" s="297"/>
      <c r="AVV75" s="297"/>
      <c r="AVW75" s="297"/>
      <c r="AVX75" s="297"/>
      <c r="AVY75" s="297"/>
      <c r="AVZ75" s="297"/>
      <c r="AWA75" s="297"/>
      <c r="AWB75" s="297"/>
      <c r="AWC75" s="297"/>
      <c r="AWD75" s="297"/>
      <c r="AWE75" s="297"/>
      <c r="AWF75" s="297"/>
      <c r="AWG75" s="297"/>
      <c r="AWH75" s="297"/>
      <c r="AWI75" s="297"/>
      <c r="AWJ75" s="297"/>
      <c r="AWK75" s="297"/>
      <c r="AWL75" s="297"/>
      <c r="AWM75" s="297"/>
      <c r="AWN75" s="297"/>
      <c r="AWO75" s="297"/>
      <c r="AWP75" s="297"/>
      <c r="AWQ75" s="297"/>
      <c r="AWR75" s="297"/>
      <c r="AWS75" s="297"/>
      <c r="AWT75" s="297"/>
      <c r="AWU75" s="297"/>
      <c r="AWV75" s="297"/>
      <c r="AWW75" s="297"/>
      <c r="AWX75" s="297"/>
      <c r="AWY75" s="297"/>
      <c r="AWZ75" s="297"/>
      <c r="AXA75" s="297"/>
      <c r="AXB75" s="297"/>
      <c r="AXC75" s="297"/>
      <c r="AXD75" s="297"/>
      <c r="AXE75" s="297"/>
      <c r="AXF75" s="297"/>
      <c r="AXG75" s="297"/>
      <c r="AXH75" s="297"/>
      <c r="AXI75" s="297"/>
      <c r="AXJ75" s="297"/>
      <c r="AXK75" s="297"/>
      <c r="AXL75" s="297"/>
      <c r="AXM75" s="297"/>
      <c r="AXN75" s="297"/>
      <c r="AXO75" s="297"/>
      <c r="AXP75" s="297"/>
      <c r="AXQ75" s="297"/>
      <c r="AXR75" s="297"/>
      <c r="AXS75" s="297"/>
      <c r="AXT75" s="297"/>
      <c r="AXU75" s="297"/>
      <c r="AXV75" s="297"/>
      <c r="AXW75" s="297"/>
      <c r="AXX75" s="297"/>
      <c r="AXY75" s="297"/>
      <c r="AXZ75" s="297"/>
      <c r="AYA75" s="297"/>
      <c r="AYB75" s="297"/>
      <c r="AYC75" s="297"/>
      <c r="AYD75" s="297"/>
      <c r="AYE75" s="297"/>
      <c r="AYF75" s="297"/>
      <c r="AYG75" s="297"/>
      <c r="AYH75" s="297"/>
      <c r="AYI75" s="297"/>
      <c r="AYJ75" s="297"/>
      <c r="AYK75" s="297"/>
      <c r="AYL75" s="297"/>
      <c r="AYM75" s="297"/>
      <c r="AYN75" s="297"/>
      <c r="AYO75" s="297"/>
      <c r="AYP75" s="297"/>
      <c r="AYQ75" s="297"/>
      <c r="AYR75" s="297"/>
      <c r="AYS75" s="297"/>
      <c r="AYT75" s="297"/>
      <c r="AYU75" s="297"/>
      <c r="AYV75" s="297"/>
      <c r="AYW75" s="297"/>
      <c r="AYX75" s="297"/>
      <c r="AYY75" s="297"/>
      <c r="AYZ75" s="297"/>
      <c r="AZA75" s="297"/>
      <c r="AZB75" s="297"/>
      <c r="AZC75" s="297"/>
      <c r="AZD75" s="297"/>
      <c r="AZE75" s="297"/>
      <c r="AZF75" s="297"/>
      <c r="AZG75" s="297"/>
      <c r="AZH75" s="297"/>
      <c r="AZI75" s="297"/>
      <c r="AZJ75" s="297"/>
      <c r="AZK75" s="297"/>
      <c r="AZL75" s="297"/>
      <c r="AZM75" s="297"/>
      <c r="AZN75" s="297"/>
      <c r="AZO75" s="297"/>
      <c r="AZP75" s="297"/>
      <c r="AZQ75" s="297"/>
      <c r="AZR75" s="297"/>
      <c r="AZS75" s="297"/>
      <c r="AZT75" s="297"/>
      <c r="AZU75" s="297"/>
      <c r="AZV75" s="297"/>
      <c r="AZW75" s="297"/>
      <c r="AZX75" s="297"/>
      <c r="AZY75" s="297"/>
      <c r="AZZ75" s="297"/>
      <c r="BAA75" s="297"/>
      <c r="BAB75" s="297"/>
      <c r="BAC75" s="297"/>
      <c r="BAD75" s="297"/>
      <c r="BAE75" s="297"/>
      <c r="BAF75" s="297"/>
      <c r="BAG75" s="297"/>
      <c r="BAH75" s="297"/>
      <c r="BAI75" s="297"/>
      <c r="BAJ75" s="297"/>
      <c r="BAK75" s="297"/>
      <c r="BAL75" s="297"/>
      <c r="BAM75" s="297"/>
      <c r="BAN75" s="297"/>
      <c r="BAO75" s="297"/>
      <c r="BAP75" s="297"/>
      <c r="BAQ75" s="297"/>
      <c r="BAR75" s="297"/>
      <c r="BAS75" s="297"/>
      <c r="BAT75" s="297"/>
      <c r="BAU75" s="297"/>
      <c r="BAV75" s="297"/>
      <c r="BAW75" s="297"/>
      <c r="BAX75" s="297"/>
      <c r="BAY75" s="297"/>
      <c r="BAZ75" s="297"/>
      <c r="BBA75" s="297"/>
      <c r="BBB75" s="297"/>
      <c r="BBC75" s="297"/>
      <c r="BBD75" s="297"/>
      <c r="BBE75" s="297"/>
      <c r="BBF75" s="297"/>
      <c r="BBG75" s="297"/>
      <c r="BBH75" s="297"/>
      <c r="BBI75" s="297"/>
      <c r="BBJ75" s="297"/>
      <c r="BBK75" s="297"/>
      <c r="BBL75" s="297"/>
      <c r="BBM75" s="297"/>
      <c r="BBN75" s="297"/>
      <c r="BBO75" s="297"/>
      <c r="BBP75" s="297"/>
      <c r="BBQ75" s="297"/>
      <c r="BBR75" s="297"/>
      <c r="BBS75" s="297"/>
      <c r="BBT75" s="297"/>
      <c r="BBU75" s="297"/>
      <c r="BBV75" s="297"/>
      <c r="BBW75" s="297"/>
      <c r="BBX75" s="297"/>
      <c r="BBY75" s="297"/>
      <c r="BBZ75" s="297"/>
      <c r="BCA75" s="297"/>
      <c r="BCB75" s="297"/>
      <c r="BCC75" s="297"/>
      <c r="BCD75" s="297"/>
      <c r="BCE75" s="297"/>
      <c r="BCF75" s="297"/>
      <c r="BCG75" s="297"/>
      <c r="BCH75" s="297"/>
      <c r="BCI75" s="297"/>
      <c r="BCJ75" s="297"/>
      <c r="BCK75" s="297"/>
      <c r="BCL75" s="297"/>
      <c r="BCM75" s="297"/>
      <c r="BCN75" s="297"/>
      <c r="BCO75" s="297"/>
      <c r="BCP75" s="297"/>
      <c r="BCQ75" s="297"/>
      <c r="BCR75" s="297"/>
      <c r="BCS75" s="297"/>
      <c r="BCT75" s="297"/>
      <c r="BCU75" s="297"/>
      <c r="BCV75" s="297"/>
      <c r="BCW75" s="297"/>
      <c r="BCX75" s="297"/>
      <c r="BCY75" s="297"/>
      <c r="BCZ75" s="297"/>
      <c r="BDA75" s="297"/>
      <c r="BDB75" s="297"/>
      <c r="BDC75" s="297"/>
      <c r="BDD75" s="297"/>
      <c r="BDE75" s="297"/>
      <c r="BDF75" s="297"/>
      <c r="BDG75" s="297"/>
      <c r="BDH75" s="297"/>
      <c r="BDI75" s="297"/>
      <c r="BDJ75" s="297"/>
      <c r="BDK75" s="297"/>
      <c r="BDL75" s="297"/>
      <c r="BDM75" s="297"/>
      <c r="BDN75" s="297"/>
      <c r="BDO75" s="297"/>
      <c r="BDP75" s="297"/>
      <c r="BDQ75" s="297"/>
      <c r="BDR75" s="297"/>
      <c r="BDS75" s="297"/>
      <c r="BDT75" s="297"/>
      <c r="BDU75" s="297"/>
      <c r="BDV75" s="297"/>
      <c r="BDW75" s="297"/>
      <c r="BDX75" s="297"/>
      <c r="BDY75" s="297"/>
      <c r="BDZ75" s="297"/>
      <c r="BEA75" s="297"/>
      <c r="BEB75" s="297"/>
      <c r="BEC75" s="297"/>
      <c r="BED75" s="297"/>
      <c r="BEE75" s="297"/>
      <c r="BEF75" s="297"/>
      <c r="BEG75" s="297"/>
      <c r="BEH75" s="297"/>
      <c r="BEI75" s="297"/>
      <c r="BEJ75" s="297"/>
      <c r="BEK75" s="297"/>
      <c r="BEL75" s="297"/>
      <c r="BEM75" s="297"/>
      <c r="BEN75" s="297"/>
      <c r="BEO75" s="297"/>
      <c r="BEP75" s="297"/>
      <c r="BEQ75" s="297"/>
      <c r="BER75" s="297"/>
      <c r="BES75" s="297"/>
      <c r="BET75" s="297"/>
      <c r="BEU75" s="297"/>
      <c r="BEV75" s="297"/>
      <c r="BEW75" s="297"/>
      <c r="BEX75" s="297"/>
      <c r="BEY75" s="297"/>
      <c r="BEZ75" s="297"/>
      <c r="BFA75" s="297"/>
      <c r="BFB75" s="297"/>
      <c r="BFC75" s="297"/>
      <c r="BFD75" s="297"/>
      <c r="BFE75" s="297"/>
      <c r="BFF75" s="297"/>
      <c r="BFG75" s="297"/>
      <c r="BFH75" s="297"/>
      <c r="BFI75" s="297"/>
      <c r="BFJ75" s="297"/>
      <c r="BFK75" s="297"/>
      <c r="BFL75" s="297"/>
      <c r="BFM75" s="297"/>
      <c r="BFN75" s="297"/>
      <c r="BFO75" s="297"/>
      <c r="BFP75" s="297"/>
      <c r="BFQ75" s="297"/>
      <c r="BFR75" s="297"/>
      <c r="BFS75" s="297"/>
      <c r="BFT75" s="297"/>
      <c r="BFU75" s="297"/>
      <c r="BFV75" s="297"/>
      <c r="BFW75" s="297"/>
      <c r="BFX75" s="297"/>
      <c r="BFY75" s="297"/>
      <c r="BFZ75" s="297"/>
      <c r="BGA75" s="297"/>
      <c r="BGB75" s="297"/>
      <c r="BGC75" s="297"/>
      <c r="BGD75" s="297"/>
      <c r="BGE75" s="297"/>
      <c r="BGF75" s="297"/>
      <c r="BGG75" s="297"/>
      <c r="BGH75" s="297"/>
      <c r="BGI75" s="297"/>
      <c r="BGJ75" s="297"/>
      <c r="BGK75" s="297"/>
      <c r="BGL75" s="297"/>
      <c r="BGM75" s="297"/>
      <c r="BGN75" s="297"/>
      <c r="BGO75" s="297"/>
      <c r="BGP75" s="297"/>
      <c r="BGQ75" s="297"/>
      <c r="BGR75" s="297"/>
      <c r="BGS75" s="297"/>
      <c r="BGT75" s="297"/>
      <c r="BGU75" s="297"/>
      <c r="BGV75" s="297"/>
      <c r="BGW75" s="297"/>
      <c r="BGX75" s="297"/>
      <c r="BGY75" s="297"/>
      <c r="BGZ75" s="297"/>
      <c r="BHA75" s="297"/>
      <c r="BHB75" s="297"/>
      <c r="BHC75" s="297"/>
      <c r="BHD75" s="297"/>
      <c r="BHE75" s="297"/>
      <c r="BHF75" s="297"/>
      <c r="BHG75" s="297"/>
      <c r="BHH75" s="297"/>
      <c r="BHI75" s="297"/>
      <c r="BHJ75" s="297"/>
      <c r="BHK75" s="297"/>
      <c r="BHL75" s="297"/>
      <c r="BHM75" s="297"/>
      <c r="BHN75" s="297"/>
      <c r="BHO75" s="297"/>
      <c r="BHP75" s="297"/>
      <c r="BHQ75" s="297"/>
      <c r="BHR75" s="297"/>
      <c r="BHS75" s="297"/>
      <c r="BHT75" s="297"/>
      <c r="BHU75" s="297"/>
      <c r="BHV75" s="297"/>
      <c r="BHW75" s="297"/>
      <c r="BHX75" s="297"/>
      <c r="BHY75" s="297"/>
      <c r="BHZ75" s="297"/>
      <c r="BIA75" s="297"/>
      <c r="BIB75" s="297"/>
      <c r="BIC75" s="297"/>
      <c r="BID75" s="297"/>
      <c r="BIE75" s="297"/>
      <c r="BIF75" s="297"/>
      <c r="BIG75" s="297"/>
      <c r="BIH75" s="297"/>
      <c r="BII75" s="297"/>
      <c r="BIJ75" s="297"/>
      <c r="BIK75" s="297"/>
      <c r="BIL75" s="297"/>
      <c r="BIM75" s="297"/>
      <c r="BIN75" s="297"/>
      <c r="BIO75" s="297"/>
      <c r="BIP75" s="297"/>
      <c r="BIQ75" s="297"/>
      <c r="BIR75" s="297"/>
      <c r="BIS75" s="297"/>
      <c r="BIT75" s="297"/>
      <c r="BIU75" s="297"/>
      <c r="BIV75" s="297"/>
      <c r="BIW75" s="297"/>
      <c r="BIX75" s="297"/>
      <c r="BIY75" s="297"/>
      <c r="BIZ75" s="297"/>
      <c r="BJA75" s="297"/>
      <c r="BJB75" s="297"/>
      <c r="BJC75" s="297"/>
      <c r="BJD75" s="297"/>
      <c r="BJE75" s="297"/>
      <c r="BJF75" s="297"/>
      <c r="BJG75" s="297"/>
      <c r="BJH75" s="297"/>
      <c r="BJI75" s="297"/>
      <c r="BJJ75" s="297"/>
      <c r="BJK75" s="297"/>
      <c r="BJL75" s="297"/>
      <c r="BJM75" s="297"/>
      <c r="BJN75" s="297"/>
      <c r="BJO75" s="297"/>
      <c r="BJP75" s="297"/>
      <c r="BJQ75" s="297"/>
      <c r="BJR75" s="297"/>
      <c r="BJS75" s="297"/>
      <c r="BJT75" s="297"/>
      <c r="BJU75" s="297"/>
      <c r="BJV75" s="297"/>
      <c r="BJW75" s="297"/>
      <c r="BJX75" s="297"/>
      <c r="BJY75" s="297"/>
      <c r="BJZ75" s="297"/>
      <c r="BKA75" s="297"/>
      <c r="BKB75" s="297"/>
      <c r="BKC75" s="297"/>
      <c r="BKD75" s="297"/>
      <c r="BKE75" s="297"/>
      <c r="BKF75" s="297"/>
      <c r="BKG75" s="297"/>
      <c r="BKH75" s="297"/>
      <c r="BKI75" s="297"/>
      <c r="BKJ75" s="297"/>
      <c r="BKK75" s="297"/>
      <c r="BKL75" s="297"/>
      <c r="BKM75" s="297"/>
      <c r="BKN75" s="297"/>
      <c r="BKO75" s="297"/>
      <c r="BKP75" s="297"/>
      <c r="BKQ75" s="297"/>
      <c r="BKR75" s="297"/>
      <c r="BKS75" s="297"/>
      <c r="BKT75" s="297"/>
      <c r="BKU75" s="297"/>
      <c r="BKV75" s="297"/>
      <c r="BKW75" s="297"/>
      <c r="BKX75" s="297"/>
      <c r="BKY75" s="297"/>
      <c r="BKZ75" s="297"/>
      <c r="BLA75" s="297"/>
      <c r="BLB75" s="297"/>
      <c r="BLC75" s="297"/>
      <c r="BLD75" s="297"/>
      <c r="BLE75" s="297"/>
      <c r="BLF75" s="297"/>
      <c r="BLG75" s="297"/>
      <c r="BLH75" s="297"/>
      <c r="BLI75" s="297"/>
      <c r="BLJ75" s="297"/>
      <c r="BLK75" s="297"/>
      <c r="BLL75" s="297"/>
      <c r="BLM75" s="297"/>
      <c r="BLN75" s="297"/>
      <c r="BLO75" s="297"/>
      <c r="BLP75" s="297"/>
      <c r="BLQ75" s="297"/>
      <c r="BLR75" s="297"/>
      <c r="BLS75" s="297"/>
      <c r="BLT75" s="297"/>
      <c r="BLU75" s="297"/>
      <c r="BLV75" s="297"/>
      <c r="BLW75" s="297"/>
      <c r="BLX75" s="297"/>
      <c r="BLY75" s="297"/>
      <c r="BLZ75" s="297"/>
      <c r="BMA75" s="297"/>
      <c r="BMB75" s="297"/>
      <c r="BMC75" s="297"/>
      <c r="BMD75" s="297"/>
      <c r="BME75" s="297"/>
      <c r="BMF75" s="297"/>
      <c r="BMG75" s="297"/>
      <c r="BMH75" s="297"/>
      <c r="BMI75" s="297"/>
      <c r="BMJ75" s="297"/>
      <c r="BMK75" s="297"/>
      <c r="BML75" s="297"/>
      <c r="BMM75" s="297"/>
      <c r="BMN75" s="297"/>
      <c r="BMO75" s="297"/>
      <c r="BMP75" s="297"/>
      <c r="BMQ75" s="297"/>
      <c r="BMR75" s="297"/>
      <c r="BMS75" s="297"/>
      <c r="BMT75" s="297"/>
      <c r="BMU75" s="297"/>
      <c r="BMV75" s="297"/>
      <c r="BMW75" s="297"/>
      <c r="BMX75" s="297"/>
      <c r="BMY75" s="297"/>
      <c r="BMZ75" s="297"/>
      <c r="BNA75" s="297"/>
      <c r="BNB75" s="297"/>
      <c r="BNC75" s="297"/>
      <c r="BND75" s="297"/>
      <c r="BNE75" s="297"/>
      <c r="BNF75" s="297"/>
      <c r="BNG75" s="297"/>
      <c r="BNH75" s="297"/>
      <c r="BNI75" s="297"/>
      <c r="BNJ75" s="297"/>
      <c r="BNK75" s="297"/>
      <c r="BNL75" s="297"/>
      <c r="BNM75" s="297"/>
      <c r="BNN75" s="297"/>
      <c r="BNO75" s="297"/>
      <c r="BNP75" s="297"/>
      <c r="BNQ75" s="297"/>
      <c r="BNR75" s="297"/>
      <c r="BNS75" s="297"/>
      <c r="BNT75" s="297"/>
      <c r="BNU75" s="297"/>
      <c r="BNV75" s="297"/>
      <c r="BNW75" s="297"/>
      <c r="BNX75" s="297"/>
      <c r="BNY75" s="297"/>
      <c r="BNZ75" s="297"/>
      <c r="BOA75" s="297"/>
      <c r="BOB75" s="297"/>
      <c r="BOC75" s="297"/>
      <c r="BOD75" s="297"/>
      <c r="BOE75" s="297"/>
      <c r="BOF75" s="297"/>
      <c r="BOG75" s="297"/>
      <c r="BOH75" s="297"/>
      <c r="BOI75" s="297"/>
      <c r="BOJ75" s="297"/>
      <c r="BOK75" s="297"/>
      <c r="BOL75" s="297"/>
      <c r="BOM75" s="297"/>
      <c r="BON75" s="297"/>
      <c r="BOO75" s="297"/>
      <c r="BOP75" s="297"/>
      <c r="BOQ75" s="297"/>
      <c r="BOR75" s="297"/>
      <c r="BOS75" s="297"/>
      <c r="BOT75" s="297"/>
      <c r="BOU75" s="297"/>
      <c r="BOV75" s="297"/>
      <c r="BOW75" s="297"/>
      <c r="BOX75" s="297"/>
      <c r="BOY75" s="297"/>
      <c r="BOZ75" s="297"/>
      <c r="BPA75" s="297"/>
      <c r="BPB75" s="297"/>
      <c r="BPC75" s="297"/>
      <c r="BPD75" s="297"/>
      <c r="BPE75" s="297"/>
      <c r="BPF75" s="297"/>
      <c r="BPG75" s="297"/>
      <c r="BPH75" s="297"/>
      <c r="BPI75" s="297"/>
      <c r="BPJ75" s="297"/>
      <c r="BPK75" s="297"/>
      <c r="BPL75" s="297"/>
      <c r="BPM75" s="297"/>
      <c r="BPN75" s="297"/>
      <c r="BPO75" s="297"/>
      <c r="BPP75" s="297"/>
      <c r="BPQ75" s="297"/>
      <c r="BPR75" s="297"/>
      <c r="BPS75" s="297"/>
      <c r="BPT75" s="297"/>
      <c r="BPU75" s="297"/>
      <c r="BPV75" s="297"/>
      <c r="BPW75" s="297"/>
      <c r="BPX75" s="297"/>
      <c r="BPY75" s="297"/>
      <c r="BPZ75" s="297"/>
      <c r="BQA75" s="297"/>
      <c r="BQB75" s="297"/>
      <c r="BQC75" s="297"/>
      <c r="BQD75" s="297"/>
      <c r="BQE75" s="297"/>
      <c r="BQF75" s="297"/>
      <c r="BQG75" s="297"/>
      <c r="BQH75" s="297"/>
      <c r="BQI75" s="297"/>
      <c r="BQJ75" s="297"/>
      <c r="BQK75" s="297"/>
      <c r="BQL75" s="297"/>
      <c r="BQM75" s="297"/>
      <c r="BQN75" s="297"/>
      <c r="BQO75" s="297"/>
      <c r="BQP75" s="297"/>
      <c r="BQQ75" s="297"/>
      <c r="BQR75" s="297"/>
      <c r="BQS75" s="297"/>
      <c r="BQT75" s="297"/>
      <c r="BQU75" s="297"/>
      <c r="BQV75" s="297"/>
      <c r="BQW75" s="297"/>
      <c r="BQX75" s="297"/>
      <c r="BQY75" s="297"/>
      <c r="BQZ75" s="297"/>
      <c r="BRA75" s="297"/>
      <c r="BRB75" s="297"/>
      <c r="BRC75" s="297"/>
      <c r="BRD75" s="297"/>
      <c r="BRE75" s="297"/>
      <c r="BRF75" s="297"/>
      <c r="BRG75" s="297"/>
      <c r="BRH75" s="297"/>
      <c r="BRI75" s="297"/>
      <c r="BRJ75" s="297"/>
      <c r="BRK75" s="297"/>
      <c r="BRL75" s="297"/>
      <c r="BRM75" s="297"/>
      <c r="BRN75" s="297"/>
      <c r="BRO75" s="297"/>
      <c r="BRP75" s="297"/>
      <c r="BRQ75" s="297"/>
      <c r="BRR75" s="297"/>
      <c r="BRS75" s="297"/>
      <c r="BRT75" s="297"/>
      <c r="BRU75" s="297"/>
      <c r="BRV75" s="297"/>
      <c r="BRW75" s="297"/>
      <c r="BRX75" s="297"/>
      <c r="BRY75" s="297"/>
      <c r="BRZ75" s="297"/>
      <c r="BSA75" s="297"/>
      <c r="BSB75" s="297"/>
      <c r="BSC75" s="297"/>
      <c r="BSD75" s="297"/>
      <c r="BSE75" s="297"/>
      <c r="BSF75" s="297"/>
      <c r="BSG75" s="297"/>
      <c r="BSH75" s="297"/>
      <c r="BSI75" s="297"/>
      <c r="BSJ75" s="297"/>
      <c r="BSK75" s="297"/>
      <c r="BSL75" s="297"/>
      <c r="BSM75" s="297"/>
      <c r="BSN75" s="297"/>
      <c r="BSO75" s="297"/>
      <c r="BSP75" s="297"/>
      <c r="BSQ75" s="297"/>
      <c r="BSR75" s="297"/>
      <c r="BSS75" s="297"/>
      <c r="BST75" s="297"/>
      <c r="BSU75" s="297"/>
      <c r="BSV75" s="297"/>
      <c r="BSW75" s="297"/>
      <c r="BSX75" s="297"/>
      <c r="BSY75" s="297"/>
      <c r="BSZ75" s="297"/>
      <c r="BTA75" s="297"/>
      <c r="BTB75" s="297"/>
      <c r="BTC75" s="297"/>
      <c r="BTD75" s="297"/>
      <c r="BTE75" s="297"/>
      <c r="BTF75" s="297"/>
      <c r="BTG75" s="297"/>
      <c r="BTH75" s="297"/>
      <c r="BTI75" s="297"/>
      <c r="BTJ75" s="297"/>
      <c r="BTK75" s="297"/>
      <c r="BTL75" s="297"/>
      <c r="BTM75" s="297"/>
      <c r="BTN75" s="297"/>
      <c r="BTO75" s="297"/>
      <c r="BTP75" s="297"/>
      <c r="BTQ75" s="297"/>
      <c r="BTR75" s="297"/>
      <c r="BTS75" s="297"/>
      <c r="BTT75" s="297"/>
      <c r="BTU75" s="297"/>
      <c r="BTV75" s="297"/>
      <c r="BTW75" s="297"/>
      <c r="BTX75" s="297"/>
      <c r="BTY75" s="297"/>
      <c r="BTZ75" s="297"/>
      <c r="BUA75" s="297"/>
      <c r="BUB75" s="297"/>
      <c r="BUC75" s="297"/>
      <c r="BUD75" s="297"/>
      <c r="BUE75" s="297"/>
      <c r="BUF75" s="297"/>
      <c r="BUG75" s="297"/>
      <c r="BUH75" s="297"/>
      <c r="BUI75" s="297"/>
      <c r="BUJ75" s="297"/>
      <c r="BUK75" s="297"/>
      <c r="BUL75" s="297"/>
      <c r="BUM75" s="297"/>
      <c r="BUN75" s="297"/>
      <c r="BUO75" s="297"/>
      <c r="BUP75" s="297"/>
      <c r="BUQ75" s="297"/>
      <c r="BUR75" s="297"/>
      <c r="BUS75" s="297"/>
      <c r="BUT75" s="297"/>
      <c r="BUU75" s="297"/>
      <c r="BUV75" s="297"/>
      <c r="BUW75" s="297"/>
      <c r="BUX75" s="297"/>
      <c r="BUY75" s="297"/>
      <c r="BUZ75" s="297"/>
      <c r="BVA75" s="297"/>
      <c r="BVB75" s="297"/>
      <c r="BVC75" s="297"/>
      <c r="BVD75" s="297"/>
      <c r="BVE75" s="297"/>
      <c r="BVF75" s="297"/>
      <c r="BVG75" s="297"/>
      <c r="BVH75" s="297"/>
      <c r="BVI75" s="297"/>
      <c r="BVJ75" s="297"/>
      <c r="BVK75" s="297"/>
      <c r="BVL75" s="297"/>
      <c r="BVM75" s="297"/>
      <c r="BVN75" s="297"/>
      <c r="BVO75" s="297"/>
      <c r="BVP75" s="297"/>
      <c r="BVQ75" s="297"/>
      <c r="BVR75" s="297"/>
      <c r="BVS75" s="297"/>
      <c r="BVT75" s="297"/>
      <c r="BVU75" s="297"/>
      <c r="BVV75" s="297"/>
      <c r="BVW75" s="297"/>
      <c r="BVX75" s="297"/>
      <c r="BVY75" s="297"/>
      <c r="BVZ75" s="297"/>
      <c r="BWA75" s="297"/>
      <c r="BWB75" s="297"/>
      <c r="BWC75" s="297"/>
      <c r="BWD75" s="297"/>
      <c r="BWE75" s="297"/>
      <c r="BWF75" s="297"/>
      <c r="BWG75" s="297"/>
      <c r="BWH75" s="297"/>
      <c r="BWI75" s="297"/>
      <c r="BWJ75" s="297"/>
      <c r="BWK75" s="297"/>
      <c r="BWL75" s="297"/>
      <c r="BWM75" s="297"/>
      <c r="BWN75" s="297"/>
      <c r="BWO75" s="297"/>
      <c r="BWP75" s="297"/>
      <c r="BWQ75" s="297"/>
      <c r="BWR75" s="297"/>
      <c r="BWS75" s="297"/>
      <c r="BWT75" s="297"/>
      <c r="BWU75" s="297"/>
      <c r="BWV75" s="297"/>
      <c r="BWW75" s="297"/>
      <c r="BWX75" s="297"/>
      <c r="BWY75" s="297"/>
      <c r="BWZ75" s="297"/>
      <c r="BXA75" s="297"/>
      <c r="BXB75" s="297"/>
      <c r="BXC75" s="297"/>
      <c r="BXD75" s="297"/>
      <c r="BXE75" s="297"/>
      <c r="BXF75" s="297"/>
      <c r="BXG75" s="297"/>
      <c r="BXH75" s="297"/>
      <c r="BXI75" s="297"/>
      <c r="BXJ75" s="297"/>
      <c r="BXK75" s="297"/>
      <c r="BXL75" s="297"/>
      <c r="BXM75" s="297"/>
      <c r="BXN75" s="297"/>
      <c r="BXO75" s="297"/>
      <c r="BXP75" s="297"/>
      <c r="BXQ75" s="297"/>
      <c r="BXR75" s="297"/>
      <c r="BXS75" s="297"/>
      <c r="BXT75" s="297"/>
      <c r="BXU75" s="297"/>
      <c r="BXV75" s="297"/>
      <c r="BXW75" s="297"/>
      <c r="BXX75" s="297"/>
      <c r="BXY75" s="297"/>
      <c r="BXZ75" s="297"/>
      <c r="BYA75" s="297"/>
      <c r="BYB75" s="297"/>
      <c r="BYC75" s="297"/>
      <c r="BYD75" s="297"/>
      <c r="BYE75" s="297"/>
      <c r="BYF75" s="297"/>
      <c r="BYG75" s="297"/>
      <c r="BYH75" s="297"/>
      <c r="BYI75" s="297"/>
      <c r="BYJ75" s="297"/>
      <c r="BYK75" s="297"/>
      <c r="BYL75" s="297"/>
      <c r="BYM75" s="297"/>
      <c r="BYN75" s="297"/>
      <c r="BYO75" s="297"/>
      <c r="BYP75" s="297"/>
      <c r="BYQ75" s="297"/>
      <c r="BYR75" s="297"/>
      <c r="BYS75" s="297"/>
      <c r="BYT75" s="297"/>
      <c r="BYU75" s="297"/>
      <c r="BYV75" s="297"/>
      <c r="BYW75" s="297"/>
      <c r="BYX75" s="297"/>
      <c r="BYY75" s="297"/>
      <c r="BYZ75" s="297"/>
      <c r="BZA75" s="297"/>
      <c r="BZB75" s="297"/>
      <c r="BZC75" s="297"/>
      <c r="BZD75" s="297"/>
      <c r="BZE75" s="297"/>
      <c r="BZF75" s="297"/>
      <c r="BZG75" s="297"/>
      <c r="BZH75" s="297"/>
      <c r="BZI75" s="297"/>
      <c r="BZJ75" s="297"/>
      <c r="BZK75" s="297"/>
      <c r="BZL75" s="297"/>
      <c r="BZM75" s="297"/>
      <c r="BZN75" s="297"/>
      <c r="BZO75" s="297"/>
      <c r="BZP75" s="297"/>
      <c r="BZQ75" s="297"/>
      <c r="BZR75" s="297"/>
      <c r="BZS75" s="297"/>
      <c r="BZT75" s="297"/>
      <c r="BZU75" s="297"/>
      <c r="BZV75" s="297"/>
      <c r="BZW75" s="297"/>
      <c r="BZX75" s="297"/>
      <c r="BZY75" s="297"/>
      <c r="BZZ75" s="297"/>
      <c r="CAA75" s="297"/>
      <c r="CAB75" s="297"/>
      <c r="CAC75" s="297"/>
      <c r="CAD75" s="297"/>
      <c r="CAE75" s="297"/>
      <c r="CAF75" s="297"/>
      <c r="CAG75" s="297"/>
      <c r="CAH75" s="297"/>
      <c r="CAI75" s="297"/>
      <c r="CAJ75" s="297"/>
      <c r="CAK75" s="297"/>
      <c r="CAL75" s="297"/>
      <c r="CAM75" s="297"/>
      <c r="CAN75" s="297"/>
      <c r="CAO75" s="297"/>
      <c r="CAP75" s="297"/>
      <c r="CAQ75" s="297"/>
      <c r="CAR75" s="297"/>
      <c r="CAS75" s="297"/>
      <c r="CAT75" s="297"/>
      <c r="CAU75" s="297"/>
      <c r="CAV75" s="297"/>
      <c r="CAW75" s="297"/>
      <c r="CAX75" s="297"/>
      <c r="CAY75" s="297"/>
      <c r="CAZ75" s="297"/>
      <c r="CBA75" s="297"/>
      <c r="CBB75" s="297"/>
      <c r="CBC75" s="297"/>
      <c r="CBD75" s="297"/>
      <c r="CBE75" s="297"/>
      <c r="CBF75" s="297"/>
      <c r="CBG75" s="297"/>
      <c r="CBH75" s="297"/>
      <c r="CBI75" s="297"/>
      <c r="CBJ75" s="297"/>
      <c r="CBK75" s="297"/>
      <c r="CBL75" s="297"/>
      <c r="CBM75" s="297"/>
      <c r="CBN75" s="297"/>
      <c r="CBO75" s="297"/>
      <c r="CBP75" s="297"/>
      <c r="CBQ75" s="297"/>
      <c r="CBR75" s="297"/>
      <c r="CBS75" s="297"/>
      <c r="CBT75" s="297"/>
      <c r="CBU75" s="297"/>
      <c r="CBV75" s="297"/>
      <c r="CBW75" s="297"/>
      <c r="CBX75" s="297"/>
      <c r="CBY75" s="297"/>
      <c r="CBZ75" s="297"/>
      <c r="CCA75" s="297"/>
      <c r="CCB75" s="297"/>
      <c r="CCC75" s="297"/>
      <c r="CCD75" s="297"/>
      <c r="CCE75" s="297"/>
      <c r="CCF75" s="297"/>
      <c r="CCG75" s="297"/>
      <c r="CCH75" s="297"/>
      <c r="CCI75" s="297"/>
      <c r="CCJ75" s="297"/>
      <c r="CCK75" s="297"/>
      <c r="CCL75" s="297"/>
      <c r="CCM75" s="297"/>
      <c r="CCN75" s="297"/>
      <c r="CCO75" s="297"/>
      <c r="CCP75" s="297"/>
      <c r="CCQ75" s="297"/>
      <c r="CCR75" s="297"/>
      <c r="CCS75" s="297"/>
      <c r="CCT75" s="297"/>
      <c r="CCU75" s="297"/>
      <c r="CCV75" s="297"/>
      <c r="CCW75" s="297"/>
      <c r="CCX75" s="297"/>
      <c r="CCY75" s="297"/>
      <c r="CCZ75" s="297"/>
      <c r="CDA75" s="297"/>
      <c r="CDB75" s="297"/>
      <c r="CDC75" s="297"/>
      <c r="CDD75" s="297"/>
      <c r="CDE75" s="297"/>
      <c r="CDF75" s="297"/>
      <c r="CDG75" s="297"/>
      <c r="CDH75" s="297"/>
      <c r="CDI75" s="297"/>
      <c r="CDJ75" s="297"/>
      <c r="CDK75" s="297"/>
      <c r="CDL75" s="297"/>
      <c r="CDM75" s="297"/>
      <c r="CDN75" s="297"/>
      <c r="CDO75" s="297"/>
      <c r="CDP75" s="297"/>
      <c r="CDQ75" s="297"/>
      <c r="CDR75" s="297"/>
      <c r="CDS75" s="297"/>
      <c r="CDT75" s="297"/>
      <c r="CDU75" s="297"/>
      <c r="CDV75" s="297"/>
      <c r="CDW75" s="297"/>
      <c r="CDX75" s="297"/>
      <c r="CDY75" s="297"/>
      <c r="CDZ75" s="297"/>
      <c r="CEA75" s="297"/>
      <c r="CEB75" s="297"/>
      <c r="CEC75" s="297"/>
      <c r="CED75" s="297"/>
      <c r="CEE75" s="297"/>
      <c r="CEF75" s="297"/>
      <c r="CEG75" s="297"/>
      <c r="CEH75" s="297"/>
      <c r="CEI75" s="297"/>
      <c r="CEJ75" s="297"/>
      <c r="CEK75" s="297"/>
      <c r="CEL75" s="297"/>
      <c r="CEM75" s="297"/>
      <c r="CEN75" s="297"/>
      <c r="CEO75" s="297"/>
      <c r="CEP75" s="297"/>
      <c r="CEQ75" s="297"/>
      <c r="CER75" s="297"/>
      <c r="CES75" s="297"/>
      <c r="CET75" s="297"/>
      <c r="CEU75" s="297"/>
      <c r="CEV75" s="297"/>
      <c r="CEW75" s="297"/>
      <c r="CEX75" s="297"/>
      <c r="CEY75" s="297"/>
      <c r="CEZ75" s="297"/>
      <c r="CFA75" s="297"/>
      <c r="CFB75" s="297"/>
      <c r="CFC75" s="297"/>
      <c r="CFD75" s="297"/>
      <c r="CFE75" s="297"/>
      <c r="CFF75" s="297"/>
      <c r="CFG75" s="297"/>
      <c r="CFH75" s="297"/>
      <c r="CFI75" s="297"/>
      <c r="CFJ75" s="297"/>
      <c r="CFK75" s="297"/>
      <c r="CFL75" s="297"/>
      <c r="CFM75" s="297"/>
      <c r="CFN75" s="297"/>
      <c r="CFO75" s="297"/>
      <c r="CFP75" s="297"/>
      <c r="CFQ75" s="297"/>
      <c r="CFR75" s="297"/>
      <c r="CFS75" s="297"/>
      <c r="CFT75" s="297"/>
      <c r="CFU75" s="297"/>
      <c r="CFV75" s="297"/>
      <c r="CFW75" s="297"/>
      <c r="CFX75" s="297"/>
      <c r="CFY75" s="297"/>
      <c r="CFZ75" s="297"/>
      <c r="CGA75" s="297"/>
      <c r="CGB75" s="297"/>
      <c r="CGC75" s="297"/>
      <c r="CGD75" s="297"/>
      <c r="CGE75" s="297"/>
      <c r="CGF75" s="297"/>
      <c r="CGG75" s="297"/>
      <c r="CGH75" s="297"/>
      <c r="CGI75" s="297"/>
      <c r="CGJ75" s="297"/>
      <c r="CGK75" s="297"/>
      <c r="CGL75" s="297"/>
      <c r="CGM75" s="297"/>
      <c r="CGN75" s="297"/>
      <c r="CGO75" s="297"/>
      <c r="CGP75" s="297"/>
      <c r="CGQ75" s="297"/>
      <c r="CGR75" s="297"/>
      <c r="CGS75" s="297"/>
      <c r="CGT75" s="297"/>
      <c r="CGU75" s="297"/>
      <c r="CGV75" s="297"/>
      <c r="CGW75" s="297"/>
      <c r="CGX75" s="297"/>
      <c r="CGY75" s="297"/>
      <c r="CGZ75" s="297"/>
      <c r="CHA75" s="297"/>
      <c r="CHB75" s="297"/>
      <c r="CHC75" s="297"/>
      <c r="CHD75" s="297"/>
      <c r="CHE75" s="297"/>
      <c r="CHF75" s="297"/>
      <c r="CHG75" s="297"/>
      <c r="CHH75" s="297"/>
      <c r="CHI75" s="297"/>
      <c r="CHJ75" s="297"/>
      <c r="CHK75" s="297"/>
      <c r="CHL75" s="297"/>
      <c r="CHM75" s="297"/>
      <c r="CHN75" s="297"/>
      <c r="CHO75" s="297"/>
      <c r="CHP75" s="297"/>
      <c r="CHQ75" s="297"/>
      <c r="CHR75" s="297"/>
      <c r="CHS75" s="297"/>
      <c r="CHT75" s="297"/>
      <c r="CHU75" s="297"/>
      <c r="CHV75" s="297"/>
      <c r="CHW75" s="297"/>
      <c r="CHX75" s="297"/>
      <c r="CHY75" s="297"/>
      <c r="CHZ75" s="297"/>
      <c r="CIA75" s="297"/>
      <c r="CIB75" s="297"/>
      <c r="CIC75" s="297"/>
      <c r="CID75" s="297"/>
      <c r="CIE75" s="297"/>
      <c r="CIF75" s="297"/>
      <c r="CIG75" s="297"/>
      <c r="CIH75" s="297"/>
      <c r="CII75" s="297"/>
      <c r="CIJ75" s="297"/>
      <c r="CIK75" s="297"/>
      <c r="CIL75" s="297"/>
      <c r="CIM75" s="297"/>
      <c r="CIN75" s="297"/>
      <c r="CIO75" s="297"/>
      <c r="CIP75" s="297"/>
      <c r="CIQ75" s="297"/>
      <c r="CIR75" s="297"/>
      <c r="CIS75" s="297"/>
      <c r="CIT75" s="297"/>
      <c r="CIU75" s="297"/>
      <c r="CIV75" s="297"/>
      <c r="CIW75" s="297"/>
      <c r="CIX75" s="297"/>
      <c r="CIY75" s="297"/>
      <c r="CIZ75" s="297"/>
      <c r="CJA75" s="297"/>
      <c r="CJB75" s="297"/>
      <c r="CJC75" s="297"/>
      <c r="CJD75" s="297"/>
      <c r="CJE75" s="297"/>
      <c r="CJF75" s="297"/>
      <c r="CJG75" s="297"/>
      <c r="CJH75" s="297"/>
      <c r="CJI75" s="297"/>
      <c r="CJJ75" s="297"/>
      <c r="CJK75" s="297"/>
      <c r="CJL75" s="297"/>
      <c r="CJM75" s="297"/>
      <c r="CJN75" s="297"/>
      <c r="CJO75" s="297"/>
      <c r="CJP75" s="297"/>
      <c r="CJQ75" s="297"/>
      <c r="CJR75" s="297"/>
      <c r="CJS75" s="297"/>
      <c r="CJT75" s="297"/>
      <c r="CJU75" s="297"/>
      <c r="CJV75" s="297"/>
      <c r="CJW75" s="297"/>
      <c r="CJX75" s="297"/>
      <c r="CJY75" s="297"/>
      <c r="CJZ75" s="297"/>
      <c r="CKA75" s="297"/>
      <c r="CKB75" s="297"/>
      <c r="CKC75" s="297"/>
      <c r="CKD75" s="297"/>
      <c r="CKE75" s="297"/>
      <c r="CKF75" s="297"/>
      <c r="CKG75" s="297"/>
      <c r="CKH75" s="297"/>
      <c r="CKI75" s="297"/>
      <c r="CKJ75" s="297"/>
      <c r="CKK75" s="297"/>
      <c r="CKL75" s="297"/>
      <c r="CKM75" s="297"/>
      <c r="CKN75" s="297"/>
      <c r="CKO75" s="297"/>
      <c r="CKP75" s="297"/>
      <c r="CKQ75" s="297"/>
      <c r="CKR75" s="297"/>
      <c r="CKS75" s="297"/>
      <c r="CKT75" s="297"/>
      <c r="CKU75" s="297"/>
      <c r="CKV75" s="297"/>
      <c r="CKW75" s="297"/>
      <c r="CKX75" s="297"/>
      <c r="CKY75" s="297"/>
      <c r="CKZ75" s="297"/>
      <c r="CLA75" s="297"/>
      <c r="CLB75" s="297"/>
      <c r="CLC75" s="297"/>
      <c r="CLD75" s="297"/>
      <c r="CLE75" s="297"/>
      <c r="CLF75" s="297"/>
      <c r="CLG75" s="297"/>
      <c r="CLH75" s="297"/>
      <c r="CLI75" s="297"/>
      <c r="CLJ75" s="297"/>
      <c r="CLK75" s="297"/>
      <c r="CLL75" s="297"/>
      <c r="CLM75" s="297"/>
      <c r="CLN75" s="297"/>
      <c r="CLO75" s="297"/>
      <c r="CLP75" s="297"/>
      <c r="CLQ75" s="297"/>
      <c r="CLR75" s="297"/>
      <c r="CLS75" s="297"/>
      <c r="CLT75" s="297"/>
      <c r="CLU75" s="297"/>
      <c r="CLV75" s="297"/>
      <c r="CLW75" s="297"/>
      <c r="CLX75" s="297"/>
      <c r="CLY75" s="297"/>
      <c r="CLZ75" s="297"/>
      <c r="CMA75" s="297"/>
      <c r="CMB75" s="297"/>
      <c r="CMC75" s="297"/>
      <c r="CMD75" s="297"/>
      <c r="CME75" s="297"/>
      <c r="CMF75" s="297"/>
      <c r="CMG75" s="297"/>
      <c r="CMH75" s="297"/>
      <c r="CMI75" s="297"/>
      <c r="CMJ75" s="297"/>
      <c r="CMK75" s="297"/>
      <c r="CML75" s="297"/>
      <c r="CMM75" s="297"/>
      <c r="CMN75" s="297"/>
      <c r="CMO75" s="297"/>
      <c r="CMP75" s="297"/>
      <c r="CMQ75" s="297"/>
      <c r="CMR75" s="297"/>
      <c r="CMS75" s="297"/>
      <c r="CMT75" s="297"/>
      <c r="CMU75" s="297"/>
      <c r="CMV75" s="297"/>
      <c r="CMW75" s="297"/>
      <c r="CMX75" s="297"/>
      <c r="CMY75" s="297"/>
      <c r="CMZ75" s="297"/>
      <c r="CNA75" s="297"/>
      <c r="CNB75" s="297"/>
      <c r="CNC75" s="297"/>
      <c r="CND75" s="297"/>
      <c r="CNE75" s="297"/>
      <c r="CNF75" s="297"/>
      <c r="CNG75" s="297"/>
      <c r="CNH75" s="297"/>
      <c r="CNI75" s="297"/>
      <c r="CNJ75" s="297"/>
      <c r="CNK75" s="297"/>
      <c r="CNL75" s="297"/>
      <c r="CNM75" s="297"/>
      <c r="CNN75" s="297"/>
      <c r="CNO75" s="297"/>
      <c r="CNP75" s="297"/>
      <c r="CNQ75" s="297"/>
      <c r="CNR75" s="297"/>
      <c r="CNS75" s="297"/>
      <c r="CNT75" s="297"/>
      <c r="CNU75" s="297"/>
      <c r="CNV75" s="297"/>
      <c r="CNW75" s="297"/>
      <c r="CNX75" s="297"/>
      <c r="CNY75" s="297"/>
      <c r="CNZ75" s="297"/>
      <c r="COA75" s="297"/>
      <c r="COB75" s="297"/>
      <c r="COC75" s="297"/>
      <c r="COD75" s="297"/>
      <c r="COE75" s="297"/>
      <c r="COF75" s="297"/>
      <c r="COG75" s="297"/>
      <c r="COH75" s="297"/>
      <c r="COI75" s="297"/>
      <c r="COJ75" s="297"/>
      <c r="COK75" s="297"/>
      <c r="COL75" s="297"/>
      <c r="COM75" s="297"/>
      <c r="CON75" s="297"/>
      <c r="COO75" s="297"/>
      <c r="COP75" s="297"/>
      <c r="COQ75" s="297"/>
      <c r="COR75" s="297"/>
      <c r="COS75" s="297"/>
      <c r="COT75" s="297"/>
      <c r="COU75" s="297"/>
      <c r="COV75" s="297"/>
      <c r="COW75" s="297"/>
      <c r="COX75" s="297"/>
      <c r="COY75" s="297"/>
      <c r="COZ75" s="297"/>
      <c r="CPA75" s="297"/>
      <c r="CPB75" s="297"/>
      <c r="CPC75" s="297"/>
      <c r="CPD75" s="297"/>
      <c r="CPE75" s="297"/>
      <c r="CPF75" s="297"/>
      <c r="CPG75" s="297"/>
      <c r="CPH75" s="297"/>
      <c r="CPI75" s="297"/>
      <c r="CPJ75" s="297"/>
      <c r="CPK75" s="297"/>
      <c r="CPL75" s="297"/>
      <c r="CPM75" s="297"/>
      <c r="CPN75" s="297"/>
      <c r="CPO75" s="297"/>
      <c r="CPP75" s="297"/>
      <c r="CPQ75" s="297"/>
      <c r="CPR75" s="297"/>
      <c r="CPS75" s="297"/>
      <c r="CPT75" s="297"/>
      <c r="CPU75" s="297"/>
      <c r="CPV75" s="297"/>
      <c r="CPW75" s="297"/>
      <c r="CPX75" s="297"/>
      <c r="CPY75" s="297"/>
      <c r="CPZ75" s="297"/>
      <c r="CQA75" s="297"/>
      <c r="CQB75" s="297"/>
      <c r="CQC75" s="297"/>
      <c r="CQD75" s="297"/>
      <c r="CQE75" s="297"/>
      <c r="CQF75" s="297"/>
      <c r="CQG75" s="297"/>
      <c r="CQH75" s="297"/>
      <c r="CQI75" s="297"/>
      <c r="CQJ75" s="297"/>
      <c r="CQK75" s="297"/>
      <c r="CQL75" s="297"/>
      <c r="CQM75" s="297"/>
      <c r="CQN75" s="297"/>
      <c r="CQO75" s="297"/>
      <c r="CQP75" s="297"/>
      <c r="CQQ75" s="297"/>
      <c r="CQR75" s="297"/>
      <c r="CQS75" s="297"/>
      <c r="CQT75" s="297"/>
      <c r="CQU75" s="297"/>
      <c r="CQV75" s="297"/>
      <c r="CQW75" s="297"/>
      <c r="CQX75" s="297"/>
      <c r="CQY75" s="297"/>
      <c r="CQZ75" s="297"/>
      <c r="CRA75" s="297"/>
      <c r="CRB75" s="297"/>
      <c r="CRC75" s="297"/>
      <c r="CRD75" s="297"/>
      <c r="CRE75" s="297"/>
      <c r="CRF75" s="297"/>
      <c r="CRG75" s="297"/>
      <c r="CRH75" s="297"/>
      <c r="CRI75" s="297"/>
      <c r="CRJ75" s="297"/>
      <c r="CRK75" s="297"/>
      <c r="CRL75" s="297"/>
      <c r="CRM75" s="297"/>
      <c r="CRN75" s="297"/>
      <c r="CRO75" s="297"/>
      <c r="CRP75" s="297"/>
      <c r="CRQ75" s="297"/>
      <c r="CRR75" s="297"/>
      <c r="CRS75" s="297"/>
      <c r="CRT75" s="297"/>
      <c r="CRU75" s="297"/>
      <c r="CRV75" s="297"/>
      <c r="CRW75" s="297"/>
      <c r="CRX75" s="297"/>
      <c r="CRY75" s="297"/>
      <c r="CRZ75" s="297"/>
      <c r="CSA75" s="297"/>
      <c r="CSB75" s="297"/>
      <c r="CSC75" s="297"/>
      <c r="CSD75" s="297"/>
      <c r="CSE75" s="297"/>
      <c r="CSF75" s="297"/>
      <c r="CSG75" s="297"/>
      <c r="CSH75" s="297"/>
      <c r="CSI75" s="297"/>
      <c r="CSJ75" s="297"/>
      <c r="CSK75" s="297"/>
      <c r="CSL75" s="297"/>
      <c r="CSM75" s="297"/>
      <c r="CSN75" s="297"/>
      <c r="CSO75" s="297"/>
      <c r="CSP75" s="297"/>
      <c r="CSQ75" s="297"/>
      <c r="CSR75" s="297"/>
      <c r="CSS75" s="297"/>
      <c r="CST75" s="297"/>
      <c r="CSU75" s="297"/>
      <c r="CSV75" s="297"/>
      <c r="CSW75" s="297"/>
      <c r="CSX75" s="297"/>
      <c r="CSY75" s="297"/>
      <c r="CSZ75" s="297"/>
      <c r="CTA75" s="297"/>
      <c r="CTB75" s="297"/>
      <c r="CTC75" s="297"/>
      <c r="CTD75" s="297"/>
      <c r="CTE75" s="297"/>
      <c r="CTF75" s="297"/>
      <c r="CTG75" s="297"/>
      <c r="CTH75" s="297"/>
      <c r="CTI75" s="297"/>
      <c r="CTJ75" s="297"/>
      <c r="CTK75" s="297"/>
      <c r="CTL75" s="297"/>
      <c r="CTM75" s="297"/>
      <c r="CTN75" s="297"/>
      <c r="CTO75" s="297"/>
      <c r="CTP75" s="297"/>
      <c r="CTQ75" s="297"/>
      <c r="CTR75" s="297"/>
      <c r="CTS75" s="297"/>
      <c r="CTT75" s="297"/>
      <c r="CTU75" s="297"/>
      <c r="CTV75" s="297"/>
      <c r="CTW75" s="297"/>
      <c r="CTX75" s="297"/>
      <c r="CTY75" s="297"/>
      <c r="CTZ75" s="297"/>
      <c r="CUA75" s="297"/>
      <c r="CUB75" s="297"/>
      <c r="CUC75" s="297"/>
      <c r="CUD75" s="297"/>
      <c r="CUE75" s="297"/>
      <c r="CUF75" s="297"/>
      <c r="CUG75" s="297"/>
      <c r="CUH75" s="297"/>
      <c r="CUI75" s="297"/>
      <c r="CUJ75" s="297"/>
      <c r="CUK75" s="297"/>
      <c r="CUL75" s="297"/>
      <c r="CUM75" s="297"/>
      <c r="CUN75" s="297"/>
      <c r="CUO75" s="297"/>
      <c r="CUP75" s="297"/>
      <c r="CUQ75" s="297"/>
      <c r="CUR75" s="297"/>
      <c r="CUS75" s="297"/>
      <c r="CUT75" s="297"/>
      <c r="CUU75" s="297"/>
      <c r="CUV75" s="297"/>
      <c r="CUW75" s="297"/>
      <c r="CUX75" s="297"/>
      <c r="CUY75" s="297"/>
      <c r="CUZ75" s="297"/>
      <c r="CVA75" s="297"/>
      <c r="CVB75" s="297"/>
      <c r="CVC75" s="297"/>
      <c r="CVD75" s="297"/>
      <c r="CVE75" s="297"/>
      <c r="CVF75" s="297"/>
      <c r="CVG75" s="297"/>
      <c r="CVH75" s="297"/>
      <c r="CVI75" s="297"/>
      <c r="CVJ75" s="297"/>
      <c r="CVK75" s="297"/>
      <c r="CVL75" s="297"/>
      <c r="CVM75" s="297"/>
      <c r="CVN75" s="297"/>
      <c r="CVO75" s="297"/>
      <c r="CVP75" s="297"/>
      <c r="CVQ75" s="297"/>
      <c r="CVR75" s="297"/>
      <c r="CVS75" s="297"/>
      <c r="CVT75" s="297"/>
      <c r="CVU75" s="297"/>
      <c r="CVV75" s="297"/>
      <c r="CVW75" s="297"/>
      <c r="CVX75" s="297"/>
      <c r="CVY75" s="297"/>
      <c r="CVZ75" s="297"/>
      <c r="CWA75" s="297"/>
      <c r="CWB75" s="297"/>
      <c r="CWC75" s="297"/>
      <c r="CWD75" s="297"/>
      <c r="CWE75" s="297"/>
      <c r="CWF75" s="297"/>
      <c r="CWG75" s="297"/>
      <c r="CWH75" s="297"/>
      <c r="CWI75" s="297"/>
      <c r="CWJ75" s="297"/>
      <c r="CWK75" s="297"/>
      <c r="CWL75" s="297"/>
      <c r="CWM75" s="297"/>
      <c r="CWN75" s="297"/>
      <c r="CWO75" s="297"/>
      <c r="CWP75" s="297"/>
      <c r="CWQ75" s="297"/>
      <c r="CWR75" s="297"/>
      <c r="CWS75" s="297"/>
      <c r="CWT75" s="297"/>
      <c r="CWU75" s="297"/>
      <c r="CWV75" s="297"/>
      <c r="CWW75" s="297"/>
      <c r="CWX75" s="297"/>
      <c r="CWY75" s="297"/>
      <c r="CWZ75" s="297"/>
      <c r="CXA75" s="297"/>
      <c r="CXB75" s="297"/>
      <c r="CXC75" s="297"/>
      <c r="CXD75" s="297"/>
      <c r="CXE75" s="297"/>
      <c r="CXF75" s="297"/>
      <c r="CXG75" s="297"/>
      <c r="CXH75" s="297"/>
      <c r="CXI75" s="297"/>
      <c r="CXJ75" s="297"/>
      <c r="CXK75" s="297"/>
      <c r="CXL75" s="297"/>
      <c r="CXM75" s="297"/>
      <c r="CXN75" s="297"/>
      <c r="CXO75" s="297"/>
      <c r="CXP75" s="297"/>
      <c r="CXQ75" s="297"/>
      <c r="CXR75" s="297"/>
      <c r="CXS75" s="297"/>
      <c r="CXT75" s="297"/>
      <c r="CXU75" s="297"/>
      <c r="CXV75" s="297"/>
      <c r="CXW75" s="297"/>
      <c r="CXX75" s="297"/>
      <c r="CXY75" s="297"/>
      <c r="CXZ75" s="297"/>
      <c r="CYA75" s="297"/>
      <c r="CYB75" s="297"/>
      <c r="CYC75" s="297"/>
      <c r="CYD75" s="297"/>
      <c r="CYE75" s="297"/>
      <c r="CYF75" s="297"/>
      <c r="CYG75" s="297"/>
      <c r="CYH75" s="297"/>
      <c r="CYI75" s="297"/>
      <c r="CYJ75" s="297"/>
      <c r="CYK75" s="297"/>
      <c r="CYL75" s="297"/>
      <c r="CYM75" s="297"/>
      <c r="CYN75" s="297"/>
      <c r="CYO75" s="297"/>
      <c r="CYP75" s="297"/>
      <c r="CYQ75" s="297"/>
      <c r="CYR75" s="297"/>
      <c r="CYS75" s="297"/>
      <c r="CYT75" s="297"/>
      <c r="CYU75" s="297"/>
      <c r="CYV75" s="297"/>
      <c r="CYW75" s="297"/>
      <c r="CYX75" s="297"/>
      <c r="CYY75" s="297"/>
      <c r="CYZ75" s="297"/>
      <c r="CZA75" s="297"/>
      <c r="CZB75" s="297"/>
      <c r="CZC75" s="297"/>
      <c r="CZD75" s="297"/>
      <c r="CZE75" s="297"/>
      <c r="CZF75" s="297"/>
      <c r="CZG75" s="297"/>
      <c r="CZH75" s="297"/>
      <c r="CZI75" s="297"/>
      <c r="CZJ75" s="297"/>
      <c r="CZK75" s="297"/>
      <c r="CZL75" s="297"/>
      <c r="CZM75" s="297"/>
      <c r="CZN75" s="297"/>
      <c r="CZO75" s="297"/>
      <c r="CZP75" s="297"/>
      <c r="CZQ75" s="297"/>
      <c r="CZR75" s="297"/>
      <c r="CZS75" s="297"/>
      <c r="CZT75" s="297"/>
      <c r="CZU75" s="297"/>
      <c r="CZV75" s="297"/>
      <c r="CZW75" s="297"/>
      <c r="CZX75" s="297"/>
      <c r="CZY75" s="297"/>
      <c r="CZZ75" s="297"/>
      <c r="DAA75" s="297"/>
      <c r="DAB75" s="297"/>
      <c r="DAC75" s="297"/>
      <c r="DAD75" s="297"/>
      <c r="DAE75" s="297"/>
      <c r="DAF75" s="297"/>
      <c r="DAG75" s="297"/>
      <c r="DAH75" s="297"/>
      <c r="DAI75" s="297"/>
      <c r="DAJ75" s="297"/>
      <c r="DAK75" s="297"/>
      <c r="DAL75" s="297"/>
      <c r="DAM75" s="297"/>
      <c r="DAN75" s="297"/>
      <c r="DAO75" s="297"/>
      <c r="DAP75" s="297"/>
      <c r="DAQ75" s="297"/>
      <c r="DAR75" s="297"/>
      <c r="DAS75" s="297"/>
      <c r="DAT75" s="297"/>
      <c r="DAU75" s="297"/>
      <c r="DAV75" s="297"/>
      <c r="DAW75" s="297"/>
      <c r="DAX75" s="297"/>
      <c r="DAY75" s="297"/>
      <c r="DAZ75" s="297"/>
      <c r="DBA75" s="297"/>
      <c r="DBB75" s="297"/>
      <c r="DBC75" s="297"/>
      <c r="DBD75" s="297"/>
      <c r="DBE75" s="297"/>
      <c r="DBF75" s="297"/>
      <c r="DBG75" s="297"/>
      <c r="DBH75" s="297"/>
      <c r="DBI75" s="297"/>
      <c r="DBJ75" s="297"/>
      <c r="DBK75" s="297"/>
      <c r="DBL75" s="297"/>
      <c r="DBM75" s="297"/>
      <c r="DBN75" s="297"/>
      <c r="DBO75" s="297"/>
      <c r="DBP75" s="297"/>
      <c r="DBQ75" s="297"/>
      <c r="DBR75" s="297"/>
      <c r="DBS75" s="297"/>
      <c r="DBT75" s="297"/>
      <c r="DBU75" s="297"/>
      <c r="DBV75" s="297"/>
      <c r="DBW75" s="297"/>
      <c r="DBX75" s="297"/>
      <c r="DBY75" s="297"/>
      <c r="DBZ75" s="297"/>
      <c r="DCA75" s="297"/>
      <c r="DCB75" s="297"/>
      <c r="DCC75" s="297"/>
      <c r="DCD75" s="297"/>
      <c r="DCE75" s="297"/>
      <c r="DCF75" s="297"/>
      <c r="DCG75" s="297"/>
      <c r="DCH75" s="297"/>
      <c r="DCI75" s="297"/>
      <c r="DCJ75" s="297"/>
      <c r="DCK75" s="297"/>
      <c r="DCL75" s="297"/>
      <c r="DCM75" s="297"/>
      <c r="DCN75" s="297"/>
      <c r="DCO75" s="297"/>
      <c r="DCP75" s="297"/>
      <c r="DCQ75" s="297"/>
      <c r="DCR75" s="297"/>
      <c r="DCS75" s="297"/>
      <c r="DCT75" s="297"/>
      <c r="DCU75" s="297"/>
      <c r="DCV75" s="297"/>
      <c r="DCW75" s="297"/>
      <c r="DCX75" s="297"/>
      <c r="DCY75" s="297"/>
      <c r="DCZ75" s="297"/>
      <c r="DDA75" s="297"/>
      <c r="DDB75" s="297"/>
      <c r="DDC75" s="297"/>
      <c r="DDD75" s="297"/>
      <c r="DDE75" s="297"/>
      <c r="DDF75" s="297"/>
      <c r="DDG75" s="297"/>
      <c r="DDH75" s="297"/>
      <c r="DDI75" s="297"/>
      <c r="DDJ75" s="297"/>
      <c r="DDK75" s="297"/>
      <c r="DDL75" s="297"/>
      <c r="DDM75" s="297"/>
      <c r="DDN75" s="297"/>
      <c r="DDO75" s="297"/>
      <c r="DDP75" s="297"/>
      <c r="DDQ75" s="297"/>
      <c r="DDR75" s="297"/>
      <c r="DDS75" s="297"/>
      <c r="DDT75" s="297"/>
      <c r="DDU75" s="297"/>
      <c r="DDV75" s="297"/>
      <c r="DDW75" s="297"/>
      <c r="DDX75" s="297"/>
      <c r="DDY75" s="297"/>
      <c r="DDZ75" s="297"/>
      <c r="DEA75" s="297"/>
      <c r="DEB75" s="297"/>
      <c r="DEC75" s="297"/>
      <c r="DED75" s="297"/>
      <c r="DEE75" s="297"/>
      <c r="DEF75" s="297"/>
      <c r="DEG75" s="297"/>
      <c r="DEH75" s="297"/>
      <c r="DEI75" s="297"/>
      <c r="DEJ75" s="297"/>
      <c r="DEK75" s="297"/>
      <c r="DEL75" s="297"/>
      <c r="DEM75" s="297"/>
      <c r="DEN75" s="297"/>
      <c r="DEO75" s="297"/>
      <c r="DEP75" s="297"/>
      <c r="DEQ75" s="297"/>
      <c r="DER75" s="297"/>
      <c r="DES75" s="297"/>
      <c r="DET75" s="297"/>
      <c r="DEU75" s="297"/>
      <c r="DEV75" s="297"/>
      <c r="DEW75" s="297"/>
      <c r="DEX75" s="297"/>
      <c r="DEY75" s="297"/>
      <c r="DEZ75" s="297"/>
      <c r="DFA75" s="297"/>
      <c r="DFB75" s="297"/>
      <c r="DFC75" s="297"/>
      <c r="DFD75" s="297"/>
      <c r="DFE75" s="297"/>
      <c r="DFF75" s="297"/>
      <c r="DFG75" s="297"/>
      <c r="DFH75" s="297"/>
      <c r="DFI75" s="297"/>
      <c r="DFJ75" s="297"/>
      <c r="DFK75" s="297"/>
      <c r="DFL75" s="297"/>
      <c r="DFM75" s="297"/>
      <c r="DFN75" s="297"/>
      <c r="DFO75" s="297"/>
      <c r="DFP75" s="297"/>
      <c r="DFQ75" s="297"/>
      <c r="DFR75" s="297"/>
      <c r="DFS75" s="297"/>
      <c r="DFT75" s="297"/>
      <c r="DFU75" s="297"/>
      <c r="DFV75" s="297"/>
      <c r="DFW75" s="297"/>
      <c r="DFX75" s="297"/>
      <c r="DFY75" s="297"/>
      <c r="DFZ75" s="297"/>
      <c r="DGA75" s="297"/>
      <c r="DGB75" s="297"/>
      <c r="DGC75" s="297"/>
      <c r="DGD75" s="297"/>
      <c r="DGE75" s="297"/>
      <c r="DGF75" s="297"/>
      <c r="DGG75" s="297"/>
      <c r="DGH75" s="297"/>
      <c r="DGI75" s="297"/>
      <c r="DGJ75" s="297"/>
      <c r="DGK75" s="297"/>
      <c r="DGL75" s="297"/>
      <c r="DGM75" s="297"/>
      <c r="DGN75" s="297"/>
      <c r="DGO75" s="297"/>
      <c r="DGP75" s="297"/>
      <c r="DGQ75" s="297"/>
      <c r="DGR75" s="297"/>
      <c r="DGS75" s="297"/>
      <c r="DGT75" s="297"/>
      <c r="DGU75" s="297"/>
      <c r="DGV75" s="297"/>
      <c r="DGW75" s="297"/>
      <c r="DGX75" s="297"/>
      <c r="DGY75" s="297"/>
      <c r="DGZ75" s="297"/>
      <c r="DHA75" s="297"/>
      <c r="DHB75" s="297"/>
      <c r="DHC75" s="297"/>
      <c r="DHD75" s="297"/>
      <c r="DHE75" s="297"/>
      <c r="DHF75" s="297"/>
      <c r="DHG75" s="297"/>
      <c r="DHH75" s="297"/>
      <c r="DHI75" s="297"/>
      <c r="DHJ75" s="297"/>
      <c r="DHK75" s="297"/>
      <c r="DHL75" s="297"/>
      <c r="DHM75" s="297"/>
      <c r="DHN75" s="297"/>
      <c r="DHO75" s="297"/>
      <c r="DHP75" s="297"/>
      <c r="DHQ75" s="297"/>
      <c r="DHR75" s="297"/>
      <c r="DHS75" s="297"/>
      <c r="DHT75" s="297"/>
      <c r="DHU75" s="297"/>
      <c r="DHV75" s="297"/>
      <c r="DHW75" s="297"/>
      <c r="DHX75" s="297"/>
      <c r="DHY75" s="297"/>
      <c r="DHZ75" s="297"/>
      <c r="DIA75" s="297"/>
      <c r="DIB75" s="297"/>
      <c r="DIC75" s="297"/>
      <c r="DID75" s="297"/>
      <c r="DIE75" s="297"/>
      <c r="DIF75" s="297"/>
      <c r="DIG75" s="297"/>
      <c r="DIH75" s="297"/>
      <c r="DII75" s="297"/>
      <c r="DIJ75" s="297"/>
      <c r="DIK75" s="297"/>
      <c r="DIL75" s="297"/>
      <c r="DIM75" s="297"/>
      <c r="DIN75" s="297"/>
      <c r="DIO75" s="297"/>
      <c r="DIP75" s="297"/>
      <c r="DIQ75" s="297"/>
      <c r="DIR75" s="297"/>
      <c r="DIS75" s="297"/>
      <c r="DIT75" s="297"/>
      <c r="DIU75" s="297"/>
      <c r="DIV75" s="297"/>
      <c r="DIW75" s="297"/>
      <c r="DIX75" s="297"/>
      <c r="DIY75" s="297"/>
      <c r="DIZ75" s="297"/>
      <c r="DJA75" s="297"/>
      <c r="DJB75" s="297"/>
      <c r="DJC75" s="297"/>
      <c r="DJD75" s="297"/>
      <c r="DJE75" s="297"/>
      <c r="DJF75" s="297"/>
      <c r="DJG75" s="297"/>
      <c r="DJH75" s="297"/>
      <c r="DJI75" s="297"/>
      <c r="DJJ75" s="297"/>
      <c r="DJK75" s="297"/>
      <c r="DJL75" s="297"/>
      <c r="DJM75" s="297"/>
      <c r="DJN75" s="297"/>
      <c r="DJO75" s="297"/>
      <c r="DJP75" s="297"/>
      <c r="DJQ75" s="297"/>
      <c r="DJR75" s="297"/>
      <c r="DJS75" s="297"/>
      <c r="DJT75" s="297"/>
      <c r="DJU75" s="297"/>
      <c r="DJV75" s="297"/>
      <c r="DJW75" s="297"/>
      <c r="DJX75" s="297"/>
      <c r="DJY75" s="297"/>
      <c r="DJZ75" s="297"/>
      <c r="DKA75" s="297"/>
      <c r="DKB75" s="297"/>
      <c r="DKC75" s="297"/>
      <c r="DKD75" s="297"/>
      <c r="DKE75" s="297"/>
      <c r="DKF75" s="297"/>
      <c r="DKG75" s="297"/>
      <c r="DKH75" s="297"/>
      <c r="DKI75" s="297"/>
      <c r="DKJ75" s="297"/>
      <c r="DKK75" s="297"/>
      <c r="DKL75" s="297"/>
      <c r="DKM75" s="297"/>
      <c r="DKN75" s="297"/>
      <c r="DKO75" s="297"/>
      <c r="DKP75" s="297"/>
      <c r="DKQ75" s="297"/>
      <c r="DKR75" s="297"/>
      <c r="DKS75" s="297"/>
      <c r="DKT75" s="297"/>
      <c r="DKU75" s="297"/>
      <c r="DKV75" s="297"/>
      <c r="DKW75" s="297"/>
      <c r="DKX75" s="297"/>
      <c r="DKY75" s="297"/>
      <c r="DKZ75" s="297"/>
      <c r="DLA75" s="297"/>
      <c r="DLB75" s="297"/>
      <c r="DLC75" s="297"/>
      <c r="DLD75" s="297"/>
      <c r="DLE75" s="297"/>
      <c r="DLF75" s="297"/>
      <c r="DLG75" s="297"/>
      <c r="DLH75" s="297"/>
      <c r="DLI75" s="297"/>
      <c r="DLJ75" s="297"/>
      <c r="DLK75" s="297"/>
      <c r="DLL75" s="297"/>
      <c r="DLM75" s="297"/>
      <c r="DLN75" s="297"/>
      <c r="DLO75" s="297"/>
      <c r="DLP75" s="297"/>
      <c r="DLQ75" s="297"/>
      <c r="DLR75" s="297"/>
      <c r="DLS75" s="297"/>
      <c r="DLT75" s="297"/>
      <c r="DLU75" s="297"/>
      <c r="DLV75" s="297"/>
      <c r="DLW75" s="297"/>
      <c r="DLX75" s="297"/>
      <c r="DLY75" s="297"/>
      <c r="DLZ75" s="297"/>
      <c r="DMA75" s="297"/>
      <c r="DMB75" s="297"/>
      <c r="DMC75" s="297"/>
      <c r="DMD75" s="297"/>
      <c r="DME75" s="297"/>
      <c r="DMF75" s="297"/>
      <c r="DMG75" s="297"/>
      <c r="DMH75" s="297"/>
      <c r="DMI75" s="297"/>
      <c r="DMJ75" s="297"/>
      <c r="DMK75" s="297"/>
      <c r="DML75" s="297"/>
      <c r="DMM75" s="297"/>
      <c r="DMN75" s="297"/>
      <c r="DMO75" s="297"/>
      <c r="DMP75" s="297"/>
      <c r="DMQ75" s="297"/>
      <c r="DMR75" s="297"/>
      <c r="DMS75" s="297"/>
      <c r="DMT75" s="297"/>
      <c r="DMU75" s="297"/>
      <c r="DMV75" s="297"/>
      <c r="DMW75" s="297"/>
      <c r="DMX75" s="297"/>
      <c r="DMY75" s="297"/>
      <c r="DMZ75" s="297"/>
      <c r="DNA75" s="297"/>
      <c r="DNB75" s="297"/>
      <c r="DNC75" s="297"/>
      <c r="DND75" s="297"/>
      <c r="DNE75" s="297"/>
      <c r="DNF75" s="297"/>
      <c r="DNG75" s="297"/>
      <c r="DNH75" s="297"/>
      <c r="DNI75" s="297"/>
      <c r="DNJ75" s="297"/>
      <c r="DNK75" s="297"/>
      <c r="DNL75" s="297"/>
      <c r="DNM75" s="297"/>
      <c r="DNN75" s="297"/>
      <c r="DNO75" s="297"/>
      <c r="DNP75" s="297"/>
      <c r="DNQ75" s="297"/>
      <c r="DNR75" s="297"/>
      <c r="DNS75" s="297"/>
      <c r="DNT75" s="297"/>
      <c r="DNU75" s="297"/>
      <c r="DNV75" s="297"/>
      <c r="DNW75" s="297"/>
      <c r="DNX75" s="297"/>
      <c r="DNY75" s="297"/>
      <c r="DNZ75" s="297"/>
      <c r="DOA75" s="297"/>
      <c r="DOB75" s="297"/>
      <c r="DOC75" s="297"/>
      <c r="DOD75" s="297"/>
      <c r="DOE75" s="297"/>
      <c r="DOF75" s="297"/>
      <c r="DOG75" s="297"/>
      <c r="DOH75" s="297"/>
      <c r="DOI75" s="297"/>
      <c r="DOJ75" s="297"/>
      <c r="DOK75" s="297"/>
      <c r="DOL75" s="297"/>
      <c r="DOM75" s="297"/>
      <c r="DON75" s="297"/>
      <c r="DOO75" s="297"/>
      <c r="DOP75" s="297"/>
      <c r="DOQ75" s="297"/>
      <c r="DOR75" s="297"/>
      <c r="DOS75" s="297"/>
      <c r="DOT75" s="297"/>
      <c r="DOU75" s="297"/>
      <c r="DOV75" s="297"/>
      <c r="DOW75" s="297"/>
      <c r="DOX75" s="297"/>
      <c r="DOY75" s="297"/>
      <c r="DOZ75" s="297"/>
      <c r="DPA75" s="297"/>
      <c r="DPB75" s="297"/>
      <c r="DPC75" s="297"/>
      <c r="DPD75" s="297"/>
      <c r="DPE75" s="297"/>
      <c r="DPF75" s="297"/>
      <c r="DPG75" s="297"/>
      <c r="DPH75" s="297"/>
      <c r="DPI75" s="297"/>
      <c r="DPJ75" s="297"/>
      <c r="DPK75" s="297"/>
      <c r="DPL75" s="297"/>
      <c r="DPM75" s="297"/>
      <c r="DPN75" s="297"/>
      <c r="DPO75" s="297"/>
      <c r="DPP75" s="297"/>
      <c r="DPQ75" s="297"/>
      <c r="DPR75" s="297"/>
      <c r="DPS75" s="297"/>
      <c r="DPT75" s="297"/>
      <c r="DPU75" s="297"/>
      <c r="DPV75" s="297"/>
      <c r="DPW75" s="297"/>
      <c r="DPX75" s="297"/>
      <c r="DPY75" s="297"/>
      <c r="DPZ75" s="297"/>
      <c r="DQA75" s="297"/>
      <c r="DQB75" s="297"/>
      <c r="DQC75" s="297"/>
      <c r="DQD75" s="297"/>
      <c r="DQE75" s="297"/>
      <c r="DQF75" s="297"/>
      <c r="DQG75" s="297"/>
      <c r="DQH75" s="297"/>
      <c r="DQI75" s="297"/>
      <c r="DQJ75" s="297"/>
      <c r="DQK75" s="297"/>
      <c r="DQL75" s="297"/>
      <c r="DQM75" s="297"/>
      <c r="DQN75" s="297"/>
      <c r="DQO75" s="297"/>
      <c r="DQP75" s="297"/>
      <c r="DQQ75" s="297"/>
      <c r="DQR75" s="297"/>
      <c r="DQS75" s="297"/>
      <c r="DQT75" s="297"/>
      <c r="DQU75" s="297"/>
      <c r="DQV75" s="297"/>
      <c r="DQW75" s="297"/>
      <c r="DQX75" s="297"/>
      <c r="DQY75" s="297"/>
      <c r="DQZ75" s="297"/>
      <c r="DRA75" s="297"/>
      <c r="DRB75" s="297"/>
      <c r="DRC75" s="297"/>
      <c r="DRD75" s="297"/>
      <c r="DRE75" s="297"/>
      <c r="DRF75" s="297"/>
      <c r="DRG75" s="297"/>
      <c r="DRH75" s="297"/>
      <c r="DRI75" s="297"/>
      <c r="DRJ75" s="297"/>
      <c r="DRK75" s="297"/>
      <c r="DRL75" s="297"/>
      <c r="DRM75" s="297"/>
      <c r="DRN75" s="297"/>
      <c r="DRO75" s="297"/>
      <c r="DRP75" s="297"/>
      <c r="DRQ75" s="297"/>
      <c r="DRR75" s="297"/>
      <c r="DRS75" s="297"/>
      <c r="DRT75" s="297"/>
      <c r="DRU75" s="297"/>
      <c r="DRV75" s="297"/>
      <c r="DRW75" s="297"/>
      <c r="DRX75" s="297"/>
      <c r="DRY75" s="297"/>
      <c r="DRZ75" s="297"/>
      <c r="DSA75" s="297"/>
      <c r="DSB75" s="297"/>
      <c r="DSC75" s="297"/>
      <c r="DSD75" s="297"/>
      <c r="DSE75" s="297"/>
      <c r="DSF75" s="297"/>
      <c r="DSG75" s="297"/>
      <c r="DSH75" s="297"/>
      <c r="DSI75" s="297"/>
      <c r="DSJ75" s="297"/>
      <c r="DSK75" s="297"/>
      <c r="DSL75" s="297"/>
      <c r="DSM75" s="297"/>
      <c r="DSN75" s="297"/>
      <c r="DSO75" s="297"/>
      <c r="DSP75" s="297"/>
      <c r="DSQ75" s="297"/>
      <c r="DSR75" s="297"/>
      <c r="DSS75" s="297"/>
      <c r="DST75" s="297"/>
      <c r="DSU75" s="297"/>
      <c r="DSV75" s="297"/>
      <c r="DSW75" s="297"/>
      <c r="DSX75" s="297"/>
      <c r="DSY75" s="297"/>
      <c r="DSZ75" s="297"/>
      <c r="DTA75" s="297"/>
      <c r="DTB75" s="297"/>
      <c r="DTC75" s="297"/>
      <c r="DTD75" s="297"/>
      <c r="DTE75" s="297"/>
      <c r="DTF75" s="297"/>
      <c r="DTG75" s="297"/>
      <c r="DTH75" s="297"/>
      <c r="DTI75" s="297"/>
      <c r="DTJ75" s="297"/>
      <c r="DTK75" s="297"/>
      <c r="DTL75" s="297"/>
      <c r="DTM75" s="297"/>
      <c r="DTN75" s="297"/>
      <c r="DTO75" s="297"/>
      <c r="DTP75" s="297"/>
      <c r="DTQ75" s="297"/>
      <c r="DTR75" s="297"/>
      <c r="DTS75" s="297"/>
      <c r="DTT75" s="297"/>
      <c r="DTU75" s="297"/>
      <c r="DTV75" s="297"/>
      <c r="DTW75" s="297"/>
      <c r="DTX75" s="297"/>
      <c r="DTY75" s="297"/>
      <c r="DTZ75" s="297"/>
      <c r="DUA75" s="297"/>
      <c r="DUB75" s="297"/>
      <c r="DUC75" s="297"/>
      <c r="DUD75" s="297"/>
      <c r="DUE75" s="297"/>
      <c r="DUF75" s="297"/>
      <c r="DUG75" s="297"/>
      <c r="DUH75" s="297"/>
      <c r="DUI75" s="297"/>
      <c r="DUJ75" s="297"/>
      <c r="DUK75" s="297"/>
      <c r="DUL75" s="297"/>
      <c r="DUM75" s="297"/>
      <c r="DUN75" s="297"/>
      <c r="DUO75" s="297"/>
      <c r="DUP75" s="297"/>
      <c r="DUQ75" s="297"/>
      <c r="DUR75" s="297"/>
      <c r="DUS75" s="297"/>
      <c r="DUT75" s="297"/>
      <c r="DUU75" s="297"/>
      <c r="DUV75" s="297"/>
      <c r="DUW75" s="297"/>
      <c r="DUX75" s="297"/>
      <c r="DUY75" s="297"/>
      <c r="DUZ75" s="297"/>
      <c r="DVA75" s="297"/>
      <c r="DVB75" s="297"/>
      <c r="DVC75" s="297"/>
      <c r="DVD75" s="297"/>
      <c r="DVE75" s="297"/>
      <c r="DVF75" s="297"/>
      <c r="DVG75" s="297"/>
      <c r="DVH75" s="297"/>
      <c r="DVI75" s="297"/>
      <c r="DVJ75" s="297"/>
      <c r="DVK75" s="297"/>
      <c r="DVL75" s="297"/>
      <c r="DVM75" s="297"/>
      <c r="DVN75" s="297"/>
      <c r="DVO75" s="297"/>
      <c r="DVP75" s="297"/>
      <c r="DVQ75" s="297"/>
      <c r="DVR75" s="297"/>
      <c r="DVS75" s="297"/>
      <c r="DVT75" s="297"/>
      <c r="DVU75" s="297"/>
      <c r="DVV75" s="297"/>
      <c r="DVW75" s="297"/>
      <c r="DVX75" s="297"/>
      <c r="DVY75" s="297"/>
      <c r="DVZ75" s="297"/>
      <c r="DWA75" s="297"/>
      <c r="DWB75" s="297"/>
      <c r="DWC75" s="297"/>
      <c r="DWD75" s="297"/>
      <c r="DWE75" s="297"/>
      <c r="DWF75" s="297"/>
      <c r="DWG75" s="297"/>
      <c r="DWH75" s="297"/>
      <c r="DWI75" s="297"/>
      <c r="DWJ75" s="297"/>
      <c r="DWK75" s="297"/>
      <c r="DWL75" s="297"/>
      <c r="DWM75" s="297"/>
      <c r="DWN75" s="297"/>
      <c r="DWO75" s="297"/>
      <c r="DWP75" s="297"/>
      <c r="DWQ75" s="297"/>
      <c r="DWR75" s="297"/>
      <c r="DWS75" s="297"/>
      <c r="DWT75" s="297"/>
      <c r="DWU75" s="297"/>
      <c r="DWV75" s="297"/>
      <c r="DWW75" s="297"/>
      <c r="DWX75" s="297"/>
      <c r="DWY75" s="297"/>
      <c r="DWZ75" s="297"/>
      <c r="DXA75" s="297"/>
      <c r="DXB75" s="297"/>
      <c r="DXC75" s="297"/>
      <c r="DXD75" s="297"/>
      <c r="DXE75" s="297"/>
      <c r="DXF75" s="297"/>
      <c r="DXG75" s="297"/>
      <c r="DXH75" s="297"/>
      <c r="DXI75" s="297"/>
      <c r="DXJ75" s="297"/>
      <c r="DXK75" s="297"/>
      <c r="DXL75" s="297"/>
      <c r="DXM75" s="297"/>
      <c r="DXN75" s="297"/>
      <c r="DXO75" s="297"/>
      <c r="DXP75" s="297"/>
      <c r="DXQ75" s="297"/>
      <c r="DXR75" s="297"/>
      <c r="DXS75" s="297"/>
      <c r="DXT75" s="297"/>
      <c r="DXU75" s="297"/>
      <c r="DXV75" s="297"/>
      <c r="DXW75" s="297"/>
      <c r="DXX75" s="297"/>
      <c r="DXY75" s="297"/>
      <c r="DXZ75" s="297"/>
      <c r="DYA75" s="297"/>
      <c r="DYB75" s="297"/>
      <c r="DYC75" s="297"/>
      <c r="DYD75" s="297"/>
      <c r="DYE75" s="297"/>
      <c r="DYF75" s="297"/>
      <c r="DYG75" s="297"/>
      <c r="DYH75" s="297"/>
      <c r="DYI75" s="297"/>
      <c r="DYJ75" s="297"/>
      <c r="DYK75" s="297"/>
      <c r="DYL75" s="297"/>
      <c r="DYM75" s="297"/>
      <c r="DYN75" s="297"/>
      <c r="DYO75" s="297"/>
      <c r="DYP75" s="297"/>
      <c r="DYQ75" s="297"/>
      <c r="DYR75" s="297"/>
      <c r="DYS75" s="297"/>
      <c r="DYT75" s="297"/>
      <c r="DYU75" s="297"/>
      <c r="DYV75" s="297"/>
      <c r="DYW75" s="297"/>
      <c r="DYX75" s="297"/>
      <c r="DYY75" s="297"/>
      <c r="DYZ75" s="297"/>
      <c r="DZA75" s="297"/>
      <c r="DZB75" s="297"/>
      <c r="DZC75" s="297"/>
      <c r="DZD75" s="297"/>
      <c r="DZE75" s="297"/>
      <c r="DZF75" s="297"/>
      <c r="DZG75" s="297"/>
      <c r="DZH75" s="297"/>
      <c r="DZI75" s="297"/>
      <c r="DZJ75" s="297"/>
      <c r="DZK75" s="297"/>
      <c r="DZL75" s="297"/>
      <c r="DZM75" s="297"/>
      <c r="DZN75" s="297"/>
      <c r="DZO75" s="297"/>
      <c r="DZP75" s="297"/>
      <c r="DZQ75" s="297"/>
      <c r="DZR75" s="297"/>
      <c r="DZS75" s="297"/>
      <c r="DZT75" s="297"/>
      <c r="DZU75" s="297"/>
      <c r="DZV75" s="297"/>
      <c r="DZW75" s="297"/>
      <c r="DZX75" s="297"/>
      <c r="DZY75" s="297"/>
      <c r="DZZ75" s="297"/>
      <c r="EAA75" s="297"/>
      <c r="EAB75" s="297"/>
      <c r="EAC75" s="297"/>
      <c r="EAD75" s="297"/>
      <c r="EAE75" s="297"/>
      <c r="EAF75" s="297"/>
      <c r="EAG75" s="297"/>
      <c r="EAH75" s="297"/>
      <c r="EAI75" s="297"/>
      <c r="EAJ75" s="297"/>
      <c r="EAK75" s="297"/>
      <c r="EAL75" s="297"/>
      <c r="EAM75" s="297"/>
      <c r="EAN75" s="297"/>
      <c r="EAO75" s="297"/>
      <c r="EAP75" s="297"/>
      <c r="EAQ75" s="297"/>
      <c r="EAR75" s="297"/>
      <c r="EAS75" s="297"/>
      <c r="EAT75" s="297"/>
      <c r="EAU75" s="297"/>
      <c r="EAV75" s="297"/>
      <c r="EAW75" s="297"/>
      <c r="EAX75" s="297"/>
      <c r="EAY75" s="297"/>
      <c r="EAZ75" s="297"/>
      <c r="EBA75" s="297"/>
      <c r="EBB75" s="297"/>
      <c r="EBC75" s="297"/>
      <c r="EBD75" s="297"/>
      <c r="EBE75" s="297"/>
      <c r="EBF75" s="297"/>
      <c r="EBG75" s="297"/>
      <c r="EBH75" s="297"/>
      <c r="EBI75" s="297"/>
      <c r="EBJ75" s="297"/>
      <c r="EBK75" s="297"/>
      <c r="EBL75" s="297"/>
      <c r="EBM75" s="297"/>
      <c r="EBN75" s="297"/>
      <c r="EBO75" s="297"/>
      <c r="EBP75" s="297"/>
      <c r="EBQ75" s="297"/>
      <c r="EBR75" s="297"/>
      <c r="EBS75" s="297"/>
      <c r="EBT75" s="297"/>
      <c r="EBU75" s="297"/>
      <c r="EBV75" s="297"/>
      <c r="EBW75" s="297"/>
      <c r="EBX75" s="297"/>
      <c r="EBY75" s="297"/>
      <c r="EBZ75" s="297"/>
      <c r="ECA75" s="297"/>
      <c r="ECB75" s="297"/>
      <c r="ECC75" s="297"/>
      <c r="ECD75" s="297"/>
      <c r="ECE75" s="297"/>
      <c r="ECF75" s="297"/>
      <c r="ECG75" s="297"/>
      <c r="ECH75" s="297"/>
      <c r="ECI75" s="297"/>
      <c r="ECJ75" s="297"/>
      <c r="ECK75" s="297"/>
      <c r="ECL75" s="297"/>
      <c r="ECM75" s="297"/>
      <c r="ECN75" s="297"/>
      <c r="ECO75" s="297"/>
      <c r="ECP75" s="297"/>
      <c r="ECQ75" s="297"/>
      <c r="ECR75" s="297"/>
      <c r="ECS75" s="297"/>
      <c r="ECT75" s="297"/>
      <c r="ECU75" s="297"/>
      <c r="ECV75" s="297"/>
      <c r="ECW75" s="297"/>
      <c r="ECX75" s="297"/>
      <c r="ECY75" s="297"/>
      <c r="ECZ75" s="297"/>
      <c r="EDA75" s="297"/>
      <c r="EDB75" s="297"/>
      <c r="EDC75" s="297"/>
      <c r="EDD75" s="297"/>
      <c r="EDE75" s="297"/>
      <c r="EDF75" s="297"/>
      <c r="EDG75" s="297"/>
      <c r="EDH75" s="297"/>
      <c r="EDI75" s="297"/>
      <c r="EDJ75" s="297"/>
      <c r="EDK75" s="297"/>
      <c r="EDL75" s="297"/>
      <c r="EDM75" s="297"/>
      <c r="EDN75" s="297"/>
      <c r="EDO75" s="297"/>
      <c r="EDP75" s="297"/>
      <c r="EDQ75" s="297"/>
      <c r="EDR75" s="297"/>
      <c r="EDS75" s="297"/>
      <c r="EDT75" s="297"/>
      <c r="EDU75" s="297"/>
      <c r="EDV75" s="297"/>
      <c r="EDW75" s="297"/>
      <c r="EDX75" s="297"/>
      <c r="EDY75" s="297"/>
      <c r="EDZ75" s="297"/>
      <c r="EEA75" s="297"/>
      <c r="EEB75" s="297"/>
      <c r="EEC75" s="297"/>
      <c r="EED75" s="297"/>
      <c r="EEE75" s="297"/>
      <c r="EEF75" s="297"/>
      <c r="EEG75" s="297"/>
      <c r="EEH75" s="297"/>
      <c r="EEI75" s="297"/>
      <c r="EEJ75" s="297"/>
      <c r="EEK75" s="297"/>
      <c r="EEL75" s="297"/>
      <c r="EEM75" s="297"/>
      <c r="EEN75" s="297"/>
      <c r="EEO75" s="297"/>
      <c r="EEP75" s="297"/>
      <c r="EEQ75" s="297"/>
      <c r="EER75" s="297"/>
      <c r="EES75" s="297"/>
      <c r="EET75" s="297"/>
      <c r="EEU75" s="297"/>
      <c r="EEV75" s="297"/>
      <c r="EEW75" s="297"/>
      <c r="EEX75" s="297"/>
      <c r="EEY75" s="297"/>
      <c r="EEZ75" s="297"/>
      <c r="EFA75" s="297"/>
      <c r="EFB75" s="297"/>
      <c r="EFC75" s="297"/>
      <c r="EFD75" s="297"/>
      <c r="EFE75" s="297"/>
      <c r="EFF75" s="297"/>
      <c r="EFG75" s="297"/>
      <c r="EFH75" s="297"/>
      <c r="EFI75" s="297"/>
      <c r="EFJ75" s="297"/>
      <c r="EFK75" s="297"/>
      <c r="EFL75" s="297"/>
      <c r="EFM75" s="297"/>
      <c r="EFN75" s="297"/>
      <c r="EFO75" s="297"/>
      <c r="EFP75" s="297"/>
      <c r="EFQ75" s="297"/>
      <c r="EFR75" s="297"/>
      <c r="EFS75" s="297"/>
      <c r="EFT75" s="297"/>
      <c r="EFU75" s="297"/>
      <c r="EFV75" s="297"/>
      <c r="EFW75" s="297"/>
      <c r="EFX75" s="297"/>
      <c r="EFY75" s="297"/>
      <c r="EFZ75" s="297"/>
      <c r="EGA75" s="297"/>
      <c r="EGB75" s="297"/>
      <c r="EGC75" s="297"/>
      <c r="EGD75" s="297"/>
      <c r="EGE75" s="297"/>
      <c r="EGF75" s="297"/>
      <c r="EGG75" s="297"/>
      <c r="EGH75" s="297"/>
      <c r="EGI75" s="297"/>
      <c r="EGJ75" s="297"/>
      <c r="EGK75" s="297"/>
      <c r="EGL75" s="297"/>
      <c r="EGM75" s="297"/>
      <c r="EGN75" s="297"/>
      <c r="EGO75" s="297"/>
      <c r="EGP75" s="297"/>
      <c r="EGQ75" s="297"/>
      <c r="EGR75" s="297"/>
      <c r="EGS75" s="297"/>
      <c r="EGT75" s="297"/>
      <c r="EGU75" s="297"/>
      <c r="EGV75" s="297"/>
      <c r="EGW75" s="297"/>
      <c r="EGX75" s="297"/>
      <c r="EGY75" s="297"/>
      <c r="EGZ75" s="297"/>
      <c r="EHA75" s="297"/>
      <c r="EHB75" s="297"/>
      <c r="EHC75" s="297"/>
      <c r="EHD75" s="297"/>
      <c r="EHE75" s="297"/>
      <c r="EHF75" s="297"/>
      <c r="EHG75" s="297"/>
      <c r="EHH75" s="297"/>
      <c r="EHI75" s="297"/>
      <c r="EHJ75" s="297"/>
      <c r="EHK75" s="297"/>
      <c r="EHL75" s="297"/>
      <c r="EHM75" s="297"/>
      <c r="EHN75" s="297"/>
      <c r="EHO75" s="297"/>
      <c r="EHP75" s="297"/>
      <c r="EHQ75" s="297"/>
      <c r="EHR75" s="297"/>
      <c r="EHS75" s="297"/>
      <c r="EHT75" s="297"/>
      <c r="EHU75" s="297"/>
      <c r="EHV75" s="297"/>
      <c r="EHW75" s="297"/>
      <c r="EHX75" s="297"/>
      <c r="EHY75" s="297"/>
      <c r="EHZ75" s="297"/>
      <c r="EIA75" s="297"/>
      <c r="EIB75" s="297"/>
      <c r="EIC75" s="297"/>
      <c r="EID75" s="297"/>
      <c r="EIE75" s="297"/>
      <c r="EIF75" s="297"/>
      <c r="EIG75" s="297"/>
      <c r="EIH75" s="297"/>
      <c r="EII75" s="297"/>
      <c r="EIJ75" s="297"/>
      <c r="EIK75" s="297"/>
      <c r="EIL75" s="297"/>
      <c r="EIM75" s="297"/>
      <c r="EIN75" s="297"/>
      <c r="EIO75" s="297"/>
      <c r="EIP75" s="297"/>
      <c r="EIQ75" s="297"/>
      <c r="EIR75" s="297"/>
      <c r="EIS75" s="297"/>
      <c r="EIT75" s="297"/>
      <c r="EIU75" s="297"/>
      <c r="EIV75" s="297"/>
      <c r="EIW75" s="297"/>
      <c r="EIX75" s="297"/>
      <c r="EIY75" s="297"/>
      <c r="EIZ75" s="297"/>
      <c r="EJA75" s="297"/>
      <c r="EJB75" s="297"/>
      <c r="EJC75" s="297"/>
      <c r="EJD75" s="297"/>
      <c r="EJE75" s="297"/>
      <c r="EJF75" s="297"/>
      <c r="EJG75" s="297"/>
      <c r="EJH75" s="297"/>
      <c r="EJI75" s="297"/>
      <c r="EJJ75" s="297"/>
      <c r="EJK75" s="297"/>
      <c r="EJL75" s="297"/>
      <c r="EJM75" s="297"/>
      <c r="EJN75" s="297"/>
      <c r="EJO75" s="297"/>
      <c r="EJP75" s="297"/>
      <c r="EJQ75" s="297"/>
      <c r="EJR75" s="297"/>
      <c r="EJS75" s="297"/>
      <c r="EJT75" s="297"/>
      <c r="EJU75" s="297"/>
      <c r="EJV75" s="297"/>
      <c r="EJW75" s="297"/>
      <c r="EJX75" s="297"/>
      <c r="EJY75" s="297"/>
      <c r="EJZ75" s="297"/>
      <c r="EKA75" s="297"/>
      <c r="EKB75" s="297"/>
      <c r="EKC75" s="297"/>
      <c r="EKD75" s="297"/>
      <c r="EKE75" s="297"/>
      <c r="EKF75" s="297"/>
      <c r="EKG75" s="297"/>
      <c r="EKH75" s="297"/>
      <c r="EKI75" s="297"/>
      <c r="EKJ75" s="297"/>
      <c r="EKK75" s="297"/>
      <c r="EKL75" s="297"/>
      <c r="EKM75" s="297"/>
      <c r="EKN75" s="297"/>
      <c r="EKO75" s="297"/>
      <c r="EKP75" s="297"/>
      <c r="EKQ75" s="297"/>
      <c r="EKR75" s="297"/>
      <c r="EKS75" s="297"/>
      <c r="EKT75" s="297"/>
      <c r="EKU75" s="297"/>
      <c r="EKV75" s="297"/>
      <c r="EKW75" s="297"/>
      <c r="EKX75" s="297"/>
      <c r="EKY75" s="297"/>
      <c r="EKZ75" s="297"/>
      <c r="ELA75" s="297"/>
      <c r="ELB75" s="297"/>
      <c r="ELC75" s="297"/>
      <c r="ELD75" s="297"/>
      <c r="ELE75" s="297"/>
      <c r="ELF75" s="297"/>
      <c r="ELG75" s="297"/>
      <c r="ELH75" s="297"/>
      <c r="ELI75" s="297"/>
      <c r="ELJ75" s="297"/>
      <c r="ELK75" s="297"/>
      <c r="ELL75" s="297"/>
      <c r="ELM75" s="297"/>
      <c r="ELN75" s="297"/>
      <c r="ELO75" s="297"/>
      <c r="ELP75" s="297"/>
      <c r="ELQ75" s="297"/>
      <c r="ELR75" s="297"/>
      <c r="ELS75" s="297"/>
      <c r="ELT75" s="297"/>
      <c r="ELU75" s="297"/>
      <c r="ELV75" s="297"/>
      <c r="ELW75" s="297"/>
      <c r="ELX75" s="297"/>
      <c r="ELY75" s="297"/>
      <c r="ELZ75" s="297"/>
      <c r="EMA75" s="297"/>
      <c r="EMB75" s="297"/>
      <c r="EMC75" s="297"/>
      <c r="EMD75" s="297"/>
      <c r="EME75" s="297"/>
      <c r="EMF75" s="297"/>
      <c r="EMG75" s="297"/>
      <c r="EMH75" s="297"/>
      <c r="EMI75" s="297"/>
      <c r="EMJ75" s="297"/>
      <c r="EMK75" s="297"/>
      <c r="EML75" s="297"/>
      <c r="EMM75" s="297"/>
      <c r="EMN75" s="297"/>
      <c r="EMO75" s="297"/>
      <c r="EMP75" s="297"/>
      <c r="EMQ75" s="297"/>
      <c r="EMR75" s="297"/>
      <c r="EMS75" s="297"/>
      <c r="EMT75" s="297"/>
      <c r="EMU75" s="297"/>
      <c r="EMV75" s="297"/>
      <c r="EMW75" s="297"/>
      <c r="EMX75" s="297"/>
      <c r="EMY75" s="297"/>
      <c r="EMZ75" s="297"/>
      <c r="ENA75" s="297"/>
      <c r="ENB75" s="297"/>
      <c r="ENC75" s="297"/>
      <c r="END75" s="297"/>
      <c r="ENE75" s="297"/>
      <c r="ENF75" s="297"/>
      <c r="ENG75" s="297"/>
      <c r="ENH75" s="297"/>
      <c r="ENI75" s="297"/>
      <c r="ENJ75" s="297"/>
      <c r="ENK75" s="297"/>
      <c r="ENL75" s="297"/>
      <c r="ENM75" s="297"/>
      <c r="ENN75" s="297"/>
      <c r="ENO75" s="297"/>
      <c r="ENP75" s="297"/>
      <c r="ENQ75" s="297"/>
      <c r="ENR75" s="297"/>
      <c r="ENS75" s="297"/>
      <c r="ENT75" s="297"/>
      <c r="ENU75" s="297"/>
      <c r="ENV75" s="297"/>
      <c r="ENW75" s="297"/>
      <c r="ENX75" s="297"/>
      <c r="ENY75" s="297"/>
      <c r="ENZ75" s="297"/>
      <c r="EOA75" s="297"/>
      <c r="EOB75" s="297"/>
      <c r="EOC75" s="297"/>
      <c r="EOD75" s="297"/>
      <c r="EOE75" s="297"/>
      <c r="EOF75" s="297"/>
      <c r="EOG75" s="297"/>
      <c r="EOH75" s="297"/>
      <c r="EOI75" s="297"/>
      <c r="EOJ75" s="297"/>
      <c r="EOK75" s="297"/>
      <c r="EOL75" s="297"/>
      <c r="EOM75" s="297"/>
      <c r="EON75" s="297"/>
      <c r="EOO75" s="297"/>
      <c r="EOP75" s="297"/>
      <c r="EOQ75" s="297"/>
      <c r="EOR75" s="297"/>
      <c r="EOS75" s="297"/>
      <c r="EOT75" s="297"/>
      <c r="EOU75" s="297"/>
      <c r="EOV75" s="297"/>
      <c r="EOW75" s="297"/>
      <c r="EOX75" s="297"/>
      <c r="EOY75" s="297"/>
      <c r="EOZ75" s="297"/>
      <c r="EPA75" s="297"/>
      <c r="EPB75" s="297"/>
      <c r="EPC75" s="297"/>
      <c r="EPD75" s="297"/>
      <c r="EPE75" s="297"/>
      <c r="EPF75" s="297"/>
      <c r="EPG75" s="297"/>
      <c r="EPH75" s="297"/>
      <c r="EPI75" s="297"/>
      <c r="EPJ75" s="297"/>
      <c r="EPK75" s="297"/>
      <c r="EPL75" s="297"/>
      <c r="EPM75" s="297"/>
      <c r="EPN75" s="297"/>
      <c r="EPO75" s="297"/>
      <c r="EPP75" s="297"/>
      <c r="EPQ75" s="297"/>
      <c r="EPR75" s="297"/>
      <c r="EPS75" s="297"/>
      <c r="EPT75" s="297"/>
      <c r="EPU75" s="297"/>
      <c r="EPV75" s="297"/>
      <c r="EPW75" s="297"/>
      <c r="EPX75" s="297"/>
      <c r="EPY75" s="297"/>
      <c r="EPZ75" s="297"/>
      <c r="EQA75" s="297"/>
      <c r="EQB75" s="297"/>
      <c r="EQC75" s="297"/>
      <c r="EQD75" s="297"/>
      <c r="EQE75" s="297"/>
      <c r="EQF75" s="297"/>
      <c r="EQG75" s="297"/>
      <c r="EQH75" s="297"/>
      <c r="EQI75" s="297"/>
      <c r="EQJ75" s="297"/>
      <c r="EQK75" s="297"/>
      <c r="EQL75" s="297"/>
      <c r="EQM75" s="297"/>
      <c r="EQN75" s="297"/>
      <c r="EQO75" s="297"/>
      <c r="EQP75" s="297"/>
      <c r="EQQ75" s="297"/>
      <c r="EQR75" s="297"/>
      <c r="EQS75" s="297"/>
      <c r="EQT75" s="297"/>
      <c r="EQU75" s="297"/>
      <c r="EQV75" s="297"/>
      <c r="EQW75" s="297"/>
      <c r="EQX75" s="297"/>
      <c r="EQY75" s="297"/>
      <c r="EQZ75" s="297"/>
      <c r="ERA75" s="297"/>
      <c r="ERB75" s="297"/>
      <c r="ERC75" s="297"/>
      <c r="ERD75" s="297"/>
      <c r="ERE75" s="297"/>
      <c r="ERF75" s="297"/>
      <c r="ERG75" s="297"/>
      <c r="ERH75" s="297"/>
      <c r="ERI75" s="297"/>
      <c r="ERJ75" s="297"/>
      <c r="ERK75" s="297"/>
      <c r="ERL75" s="297"/>
      <c r="ERM75" s="297"/>
      <c r="ERN75" s="297"/>
      <c r="ERO75" s="297"/>
      <c r="ERP75" s="297"/>
      <c r="ERQ75" s="297"/>
      <c r="ERR75" s="297"/>
      <c r="ERS75" s="297"/>
      <c r="ERT75" s="297"/>
      <c r="ERU75" s="297"/>
      <c r="ERV75" s="297"/>
      <c r="ERW75" s="297"/>
      <c r="ERX75" s="297"/>
      <c r="ERY75" s="297"/>
      <c r="ERZ75" s="297"/>
      <c r="ESA75" s="297"/>
      <c r="ESB75" s="297"/>
      <c r="ESC75" s="297"/>
      <c r="ESD75" s="297"/>
      <c r="ESE75" s="297"/>
      <c r="ESF75" s="297"/>
      <c r="ESG75" s="297"/>
      <c r="ESH75" s="297"/>
      <c r="ESI75" s="297"/>
      <c r="ESJ75" s="297"/>
      <c r="ESK75" s="297"/>
      <c r="ESL75" s="297"/>
      <c r="ESM75" s="297"/>
      <c r="ESN75" s="297"/>
      <c r="ESO75" s="297"/>
      <c r="ESP75" s="297"/>
      <c r="ESQ75" s="297"/>
      <c r="ESR75" s="297"/>
      <c r="ESS75" s="297"/>
      <c r="EST75" s="297"/>
      <c r="ESU75" s="297"/>
      <c r="ESV75" s="297"/>
      <c r="ESW75" s="297"/>
      <c r="ESX75" s="297"/>
      <c r="ESY75" s="297"/>
      <c r="ESZ75" s="297"/>
      <c r="ETA75" s="297"/>
      <c r="ETB75" s="297"/>
      <c r="ETC75" s="297"/>
      <c r="ETD75" s="297"/>
      <c r="ETE75" s="297"/>
      <c r="ETF75" s="297"/>
      <c r="ETG75" s="297"/>
      <c r="ETH75" s="297"/>
      <c r="ETI75" s="297"/>
      <c r="ETJ75" s="297"/>
      <c r="ETK75" s="297"/>
      <c r="ETL75" s="297"/>
      <c r="ETM75" s="297"/>
      <c r="ETN75" s="297"/>
      <c r="ETO75" s="297"/>
      <c r="ETP75" s="297"/>
      <c r="ETQ75" s="297"/>
      <c r="ETR75" s="297"/>
      <c r="ETS75" s="297"/>
      <c r="ETT75" s="297"/>
      <c r="ETU75" s="297"/>
      <c r="ETV75" s="297"/>
      <c r="ETW75" s="297"/>
      <c r="ETX75" s="297"/>
      <c r="ETY75" s="297"/>
      <c r="ETZ75" s="297"/>
      <c r="EUA75" s="297"/>
      <c r="EUB75" s="297"/>
      <c r="EUC75" s="297"/>
      <c r="EUD75" s="297"/>
      <c r="EUE75" s="297"/>
      <c r="EUF75" s="297"/>
      <c r="EUG75" s="297"/>
      <c r="EUH75" s="297"/>
      <c r="EUI75" s="297"/>
      <c r="EUJ75" s="297"/>
      <c r="EUK75" s="297"/>
      <c r="EUL75" s="297"/>
      <c r="EUM75" s="297"/>
      <c r="EUN75" s="297"/>
      <c r="EUO75" s="297"/>
      <c r="EUP75" s="297"/>
      <c r="EUQ75" s="297"/>
      <c r="EUR75" s="297"/>
      <c r="EUS75" s="297"/>
      <c r="EUT75" s="297"/>
      <c r="EUU75" s="297"/>
      <c r="EUV75" s="297"/>
      <c r="EUW75" s="297"/>
      <c r="EUX75" s="297"/>
      <c r="EUY75" s="297"/>
      <c r="EUZ75" s="297"/>
      <c r="EVA75" s="297"/>
      <c r="EVB75" s="297"/>
      <c r="EVC75" s="297"/>
      <c r="EVD75" s="297"/>
      <c r="EVE75" s="297"/>
      <c r="EVF75" s="297"/>
      <c r="EVG75" s="297"/>
      <c r="EVH75" s="297"/>
      <c r="EVI75" s="297"/>
      <c r="EVJ75" s="297"/>
      <c r="EVK75" s="297"/>
      <c r="EVL75" s="297"/>
      <c r="EVM75" s="297"/>
      <c r="EVN75" s="297"/>
      <c r="EVO75" s="297"/>
      <c r="EVP75" s="297"/>
      <c r="EVQ75" s="297"/>
      <c r="EVR75" s="297"/>
      <c r="EVS75" s="297"/>
      <c r="EVT75" s="297"/>
      <c r="EVU75" s="297"/>
      <c r="EVV75" s="297"/>
      <c r="EVW75" s="297"/>
      <c r="EVX75" s="297"/>
      <c r="EVY75" s="297"/>
      <c r="EVZ75" s="297"/>
      <c r="EWA75" s="297"/>
      <c r="EWB75" s="297"/>
      <c r="EWC75" s="297"/>
      <c r="EWD75" s="297"/>
      <c r="EWE75" s="297"/>
      <c r="EWF75" s="297"/>
      <c r="EWG75" s="297"/>
      <c r="EWH75" s="297"/>
      <c r="EWI75" s="297"/>
      <c r="EWJ75" s="297"/>
      <c r="EWK75" s="297"/>
      <c r="EWL75" s="297"/>
      <c r="EWM75" s="297"/>
      <c r="EWN75" s="297"/>
      <c r="EWO75" s="297"/>
      <c r="EWP75" s="297"/>
      <c r="EWQ75" s="297"/>
      <c r="EWR75" s="297"/>
      <c r="EWS75" s="297"/>
      <c r="EWT75" s="297"/>
      <c r="EWU75" s="297"/>
      <c r="EWV75" s="297"/>
      <c r="EWW75" s="297"/>
      <c r="EWX75" s="297"/>
      <c r="EWY75" s="297"/>
      <c r="EWZ75" s="297"/>
      <c r="EXA75" s="297"/>
      <c r="EXB75" s="297"/>
      <c r="EXC75" s="297"/>
      <c r="EXD75" s="297"/>
      <c r="EXE75" s="297"/>
      <c r="EXF75" s="297"/>
      <c r="EXG75" s="297"/>
      <c r="EXH75" s="297"/>
      <c r="EXI75" s="297"/>
      <c r="EXJ75" s="297"/>
      <c r="EXK75" s="297"/>
      <c r="EXL75" s="297"/>
      <c r="EXM75" s="297"/>
      <c r="EXN75" s="297"/>
      <c r="EXO75" s="297"/>
      <c r="EXP75" s="297"/>
      <c r="EXQ75" s="297"/>
      <c r="EXR75" s="297"/>
      <c r="EXS75" s="297"/>
      <c r="EXT75" s="297"/>
      <c r="EXU75" s="297"/>
      <c r="EXV75" s="297"/>
      <c r="EXW75" s="297"/>
      <c r="EXX75" s="297"/>
      <c r="EXY75" s="297"/>
      <c r="EXZ75" s="297"/>
      <c r="EYA75" s="297"/>
      <c r="EYB75" s="297"/>
      <c r="EYC75" s="297"/>
      <c r="EYD75" s="297"/>
      <c r="EYE75" s="297"/>
      <c r="EYF75" s="297"/>
      <c r="EYG75" s="297"/>
      <c r="EYH75" s="297"/>
      <c r="EYI75" s="297"/>
      <c r="EYJ75" s="297"/>
      <c r="EYK75" s="297"/>
      <c r="EYL75" s="297"/>
      <c r="EYM75" s="297"/>
      <c r="EYN75" s="297"/>
      <c r="EYO75" s="297"/>
      <c r="EYP75" s="297"/>
      <c r="EYQ75" s="297"/>
      <c r="EYR75" s="297"/>
      <c r="EYS75" s="297"/>
      <c r="EYT75" s="297"/>
      <c r="EYU75" s="297"/>
      <c r="EYV75" s="297"/>
      <c r="EYW75" s="297"/>
      <c r="EYX75" s="297"/>
      <c r="EYY75" s="297"/>
      <c r="EYZ75" s="297"/>
      <c r="EZA75" s="297"/>
      <c r="EZB75" s="297"/>
      <c r="EZC75" s="297"/>
      <c r="EZD75" s="297"/>
      <c r="EZE75" s="297"/>
      <c r="EZF75" s="297"/>
      <c r="EZG75" s="297"/>
      <c r="EZH75" s="297"/>
      <c r="EZI75" s="297"/>
      <c r="EZJ75" s="297"/>
      <c r="EZK75" s="297"/>
      <c r="EZL75" s="297"/>
      <c r="EZM75" s="297"/>
      <c r="EZN75" s="297"/>
      <c r="EZO75" s="297"/>
      <c r="EZP75" s="297"/>
      <c r="EZQ75" s="297"/>
      <c r="EZR75" s="297"/>
      <c r="EZS75" s="297"/>
      <c r="EZT75" s="297"/>
      <c r="EZU75" s="297"/>
      <c r="EZV75" s="297"/>
      <c r="EZW75" s="297"/>
      <c r="EZX75" s="297"/>
      <c r="EZY75" s="297"/>
      <c r="EZZ75" s="297"/>
      <c r="FAA75" s="297"/>
      <c r="FAB75" s="297"/>
      <c r="FAC75" s="297"/>
      <c r="FAD75" s="297"/>
      <c r="FAE75" s="297"/>
      <c r="FAF75" s="297"/>
      <c r="FAG75" s="297"/>
      <c r="FAH75" s="297"/>
      <c r="FAI75" s="297"/>
      <c r="FAJ75" s="297"/>
      <c r="FAK75" s="297"/>
      <c r="FAL75" s="297"/>
      <c r="FAM75" s="297"/>
      <c r="FAN75" s="297"/>
      <c r="FAO75" s="297"/>
      <c r="FAP75" s="297"/>
      <c r="FAQ75" s="297"/>
      <c r="FAR75" s="297"/>
      <c r="FAS75" s="297"/>
      <c r="FAT75" s="297"/>
      <c r="FAU75" s="297"/>
      <c r="FAV75" s="297"/>
      <c r="FAW75" s="297"/>
      <c r="FAX75" s="297"/>
      <c r="FAY75" s="297"/>
      <c r="FAZ75" s="297"/>
      <c r="FBA75" s="297"/>
      <c r="FBB75" s="297"/>
      <c r="FBC75" s="297"/>
      <c r="FBD75" s="297"/>
      <c r="FBE75" s="297"/>
      <c r="FBF75" s="297"/>
      <c r="FBG75" s="297"/>
      <c r="FBH75" s="297"/>
      <c r="FBI75" s="297"/>
      <c r="FBJ75" s="297"/>
      <c r="FBK75" s="297"/>
      <c r="FBL75" s="297"/>
      <c r="FBM75" s="297"/>
      <c r="FBN75" s="297"/>
      <c r="FBO75" s="297"/>
      <c r="FBP75" s="297"/>
      <c r="FBQ75" s="297"/>
      <c r="FBR75" s="297"/>
      <c r="FBS75" s="297"/>
      <c r="FBT75" s="297"/>
      <c r="FBU75" s="297"/>
      <c r="FBV75" s="297"/>
      <c r="FBW75" s="297"/>
      <c r="FBX75" s="297"/>
      <c r="FBY75" s="297"/>
      <c r="FBZ75" s="297"/>
      <c r="FCA75" s="297"/>
      <c r="FCB75" s="297"/>
      <c r="FCC75" s="297"/>
      <c r="FCD75" s="297"/>
      <c r="FCE75" s="297"/>
      <c r="FCF75" s="297"/>
      <c r="FCG75" s="297"/>
      <c r="FCH75" s="297"/>
      <c r="FCI75" s="297"/>
      <c r="FCJ75" s="297"/>
      <c r="FCK75" s="297"/>
      <c r="FCL75" s="297"/>
      <c r="FCM75" s="297"/>
      <c r="FCN75" s="297"/>
      <c r="FCO75" s="297"/>
      <c r="FCP75" s="297"/>
      <c r="FCQ75" s="297"/>
      <c r="FCR75" s="297"/>
      <c r="FCS75" s="297"/>
      <c r="FCT75" s="297"/>
      <c r="FCU75" s="297"/>
      <c r="FCV75" s="297"/>
      <c r="FCW75" s="297"/>
      <c r="FCX75" s="297"/>
      <c r="FCY75" s="297"/>
      <c r="FCZ75" s="297"/>
      <c r="FDA75" s="297"/>
      <c r="FDB75" s="297"/>
      <c r="FDC75" s="297"/>
      <c r="FDD75" s="297"/>
      <c r="FDE75" s="297"/>
      <c r="FDF75" s="297"/>
      <c r="FDG75" s="297"/>
      <c r="FDH75" s="297"/>
      <c r="FDI75" s="297"/>
      <c r="FDJ75" s="297"/>
      <c r="FDK75" s="297"/>
      <c r="FDL75" s="297"/>
      <c r="FDM75" s="297"/>
      <c r="FDN75" s="297"/>
      <c r="FDO75" s="297"/>
      <c r="FDP75" s="297"/>
      <c r="FDQ75" s="297"/>
      <c r="FDR75" s="297"/>
      <c r="FDS75" s="297"/>
      <c r="FDT75" s="297"/>
      <c r="FDU75" s="297"/>
      <c r="FDV75" s="297"/>
      <c r="FDW75" s="297"/>
      <c r="FDX75" s="297"/>
      <c r="FDY75" s="297"/>
      <c r="FDZ75" s="297"/>
      <c r="FEA75" s="297"/>
      <c r="FEB75" s="297"/>
      <c r="FEC75" s="297"/>
      <c r="FED75" s="297"/>
      <c r="FEE75" s="297"/>
      <c r="FEF75" s="297"/>
      <c r="FEG75" s="297"/>
      <c r="FEH75" s="297"/>
      <c r="FEI75" s="297"/>
      <c r="FEJ75" s="297"/>
      <c r="FEK75" s="297"/>
      <c r="FEL75" s="297"/>
      <c r="FEM75" s="297"/>
      <c r="FEN75" s="297"/>
      <c r="FEO75" s="297"/>
      <c r="FEP75" s="297"/>
      <c r="FEQ75" s="297"/>
      <c r="FER75" s="297"/>
      <c r="FES75" s="297"/>
      <c r="FET75" s="297"/>
      <c r="FEU75" s="297"/>
      <c r="FEV75" s="297"/>
      <c r="FEW75" s="297"/>
      <c r="FEX75" s="297"/>
      <c r="FEY75" s="297"/>
      <c r="FEZ75" s="297"/>
      <c r="FFA75" s="297"/>
      <c r="FFB75" s="297"/>
      <c r="FFC75" s="297"/>
      <c r="FFD75" s="297"/>
      <c r="FFE75" s="297"/>
      <c r="FFF75" s="297"/>
      <c r="FFG75" s="297"/>
      <c r="FFH75" s="297"/>
      <c r="FFI75" s="297"/>
      <c r="FFJ75" s="297"/>
      <c r="FFK75" s="297"/>
      <c r="FFL75" s="297"/>
      <c r="FFM75" s="297"/>
      <c r="FFN75" s="297"/>
      <c r="FFO75" s="297"/>
      <c r="FFP75" s="297"/>
      <c r="FFQ75" s="297"/>
      <c r="FFR75" s="297"/>
      <c r="FFS75" s="297"/>
      <c r="FFT75" s="297"/>
      <c r="FFU75" s="297"/>
      <c r="FFV75" s="297"/>
      <c r="FFW75" s="297"/>
      <c r="FFX75" s="297"/>
      <c r="FFY75" s="297"/>
      <c r="FFZ75" s="297"/>
      <c r="FGA75" s="297"/>
      <c r="FGB75" s="297"/>
      <c r="FGC75" s="297"/>
      <c r="FGD75" s="297"/>
      <c r="FGE75" s="297"/>
      <c r="FGF75" s="297"/>
      <c r="FGG75" s="297"/>
      <c r="FGH75" s="297"/>
      <c r="FGI75" s="297"/>
      <c r="FGJ75" s="297"/>
      <c r="FGK75" s="297"/>
      <c r="FGL75" s="297"/>
      <c r="FGM75" s="297"/>
      <c r="FGN75" s="297"/>
      <c r="FGO75" s="297"/>
      <c r="FGP75" s="297"/>
      <c r="FGQ75" s="297"/>
      <c r="FGR75" s="297"/>
      <c r="FGS75" s="297"/>
      <c r="FGT75" s="297"/>
      <c r="FGU75" s="297"/>
      <c r="FGV75" s="297"/>
      <c r="FGW75" s="297"/>
      <c r="FGX75" s="297"/>
      <c r="FGY75" s="297"/>
      <c r="FGZ75" s="297"/>
      <c r="FHA75" s="297"/>
      <c r="FHB75" s="297"/>
      <c r="FHC75" s="297"/>
      <c r="FHD75" s="297"/>
      <c r="FHE75" s="297"/>
      <c r="FHF75" s="297"/>
      <c r="FHG75" s="297"/>
      <c r="FHH75" s="297"/>
      <c r="FHI75" s="297"/>
      <c r="FHJ75" s="297"/>
      <c r="FHK75" s="297"/>
      <c r="FHL75" s="297"/>
      <c r="FHM75" s="297"/>
      <c r="FHN75" s="297"/>
      <c r="FHO75" s="297"/>
      <c r="FHP75" s="297"/>
      <c r="FHQ75" s="297"/>
      <c r="FHR75" s="297"/>
      <c r="FHS75" s="297"/>
      <c r="FHT75" s="297"/>
      <c r="FHU75" s="297"/>
      <c r="FHV75" s="297"/>
      <c r="FHW75" s="297"/>
      <c r="FHX75" s="297"/>
      <c r="FHY75" s="297"/>
      <c r="FHZ75" s="297"/>
      <c r="FIA75" s="297"/>
      <c r="FIB75" s="297"/>
      <c r="FIC75" s="297"/>
      <c r="FID75" s="297"/>
      <c r="FIE75" s="297"/>
      <c r="FIF75" s="297"/>
      <c r="FIG75" s="297"/>
      <c r="FIH75" s="297"/>
      <c r="FII75" s="297"/>
      <c r="FIJ75" s="297"/>
      <c r="FIK75" s="297"/>
      <c r="FIL75" s="297"/>
      <c r="FIM75" s="297"/>
      <c r="FIN75" s="297"/>
      <c r="FIO75" s="297"/>
      <c r="FIP75" s="297"/>
      <c r="FIQ75" s="297"/>
      <c r="FIR75" s="297"/>
      <c r="FIS75" s="297"/>
      <c r="FIT75" s="297"/>
      <c r="FIU75" s="297"/>
      <c r="FIV75" s="297"/>
      <c r="FIW75" s="297"/>
      <c r="FIX75" s="297"/>
      <c r="FIY75" s="297"/>
      <c r="FIZ75" s="297"/>
      <c r="FJA75" s="297"/>
      <c r="FJB75" s="297"/>
      <c r="FJC75" s="297"/>
      <c r="FJD75" s="297"/>
      <c r="FJE75" s="297"/>
      <c r="FJF75" s="297"/>
      <c r="FJG75" s="297"/>
      <c r="FJH75" s="297"/>
      <c r="FJI75" s="297"/>
      <c r="FJJ75" s="297"/>
      <c r="FJK75" s="297"/>
      <c r="FJL75" s="297"/>
      <c r="FJM75" s="297"/>
      <c r="FJN75" s="297"/>
      <c r="FJO75" s="297"/>
      <c r="FJP75" s="297"/>
      <c r="FJQ75" s="297"/>
      <c r="FJR75" s="297"/>
      <c r="FJS75" s="297"/>
      <c r="FJT75" s="297"/>
      <c r="FJU75" s="297"/>
      <c r="FJV75" s="297"/>
      <c r="FJW75" s="297"/>
      <c r="FJX75" s="297"/>
      <c r="FJY75" s="297"/>
      <c r="FJZ75" s="297"/>
      <c r="FKA75" s="297"/>
      <c r="FKB75" s="297"/>
      <c r="FKC75" s="297"/>
      <c r="FKD75" s="297"/>
      <c r="FKE75" s="297"/>
      <c r="FKF75" s="297"/>
      <c r="FKG75" s="297"/>
      <c r="FKH75" s="297"/>
      <c r="FKI75" s="297"/>
      <c r="FKJ75" s="297"/>
      <c r="FKK75" s="297"/>
      <c r="FKL75" s="297"/>
      <c r="FKM75" s="297"/>
      <c r="FKN75" s="297"/>
      <c r="FKO75" s="297"/>
      <c r="FKP75" s="297"/>
      <c r="FKQ75" s="297"/>
      <c r="FKR75" s="297"/>
      <c r="FKS75" s="297"/>
      <c r="FKT75" s="297"/>
      <c r="FKU75" s="297"/>
      <c r="FKV75" s="297"/>
      <c r="FKW75" s="297"/>
      <c r="FKX75" s="297"/>
      <c r="FKY75" s="297"/>
      <c r="FKZ75" s="297"/>
      <c r="FLA75" s="297"/>
      <c r="FLB75" s="297"/>
      <c r="FLC75" s="297"/>
      <c r="FLD75" s="297"/>
      <c r="FLE75" s="297"/>
      <c r="FLF75" s="297"/>
      <c r="FLG75" s="297"/>
      <c r="FLH75" s="297"/>
      <c r="FLI75" s="297"/>
      <c r="FLJ75" s="297"/>
      <c r="FLK75" s="297"/>
      <c r="FLL75" s="297"/>
      <c r="FLM75" s="297"/>
      <c r="FLN75" s="297"/>
      <c r="FLO75" s="297"/>
      <c r="FLP75" s="297"/>
      <c r="FLQ75" s="297"/>
      <c r="FLR75" s="297"/>
      <c r="FLS75" s="297"/>
      <c r="FLT75" s="297"/>
      <c r="FLU75" s="297"/>
      <c r="FLV75" s="297"/>
      <c r="FLW75" s="297"/>
      <c r="FLX75" s="297"/>
      <c r="FLY75" s="297"/>
      <c r="FLZ75" s="297"/>
      <c r="FMA75" s="297"/>
      <c r="FMB75" s="297"/>
      <c r="FMC75" s="297"/>
      <c r="FMD75" s="297"/>
      <c r="FME75" s="297"/>
      <c r="FMF75" s="297"/>
      <c r="FMG75" s="297"/>
      <c r="FMH75" s="297"/>
      <c r="FMI75" s="297"/>
      <c r="FMJ75" s="297"/>
      <c r="FMK75" s="297"/>
      <c r="FML75" s="297"/>
      <c r="FMM75" s="297"/>
      <c r="FMN75" s="297"/>
      <c r="FMO75" s="297"/>
      <c r="FMP75" s="297"/>
      <c r="FMQ75" s="297"/>
      <c r="FMR75" s="297"/>
      <c r="FMS75" s="297"/>
      <c r="FMT75" s="297"/>
      <c r="FMU75" s="297"/>
      <c r="FMV75" s="297"/>
      <c r="FMW75" s="297"/>
      <c r="FMX75" s="297"/>
      <c r="FMY75" s="297"/>
      <c r="FMZ75" s="297"/>
      <c r="FNA75" s="297"/>
      <c r="FNB75" s="297"/>
      <c r="FNC75" s="297"/>
      <c r="FND75" s="297"/>
      <c r="FNE75" s="297"/>
      <c r="FNF75" s="297"/>
      <c r="FNG75" s="297"/>
      <c r="FNH75" s="297"/>
      <c r="FNI75" s="297"/>
      <c r="FNJ75" s="297"/>
      <c r="FNK75" s="297"/>
      <c r="FNL75" s="297"/>
      <c r="FNM75" s="297"/>
      <c r="FNN75" s="297"/>
      <c r="FNO75" s="297"/>
      <c r="FNP75" s="297"/>
      <c r="FNQ75" s="297"/>
      <c r="FNR75" s="297"/>
      <c r="FNS75" s="297"/>
      <c r="FNT75" s="297"/>
      <c r="FNU75" s="297"/>
      <c r="FNV75" s="297"/>
      <c r="FNW75" s="297"/>
      <c r="FNX75" s="297"/>
      <c r="FNY75" s="297"/>
      <c r="FNZ75" s="297"/>
      <c r="FOA75" s="297"/>
      <c r="FOB75" s="297"/>
      <c r="FOC75" s="297"/>
      <c r="FOD75" s="297"/>
      <c r="FOE75" s="297"/>
      <c r="FOF75" s="297"/>
      <c r="FOG75" s="297"/>
      <c r="FOH75" s="297"/>
      <c r="FOI75" s="297"/>
      <c r="FOJ75" s="297"/>
      <c r="FOK75" s="297"/>
      <c r="FOL75" s="297"/>
      <c r="FOM75" s="297"/>
      <c r="FON75" s="297"/>
      <c r="FOO75" s="297"/>
      <c r="FOP75" s="297"/>
      <c r="FOQ75" s="297"/>
      <c r="FOR75" s="297"/>
      <c r="FOS75" s="297"/>
      <c r="FOT75" s="297"/>
      <c r="FOU75" s="297"/>
      <c r="FOV75" s="297"/>
      <c r="FOW75" s="297"/>
      <c r="FOX75" s="297"/>
      <c r="FOY75" s="297"/>
      <c r="FOZ75" s="297"/>
      <c r="FPA75" s="297"/>
      <c r="FPB75" s="297"/>
      <c r="FPC75" s="297"/>
      <c r="FPD75" s="297"/>
      <c r="FPE75" s="297"/>
      <c r="FPF75" s="297"/>
      <c r="FPG75" s="297"/>
      <c r="FPH75" s="297"/>
      <c r="FPI75" s="297"/>
      <c r="FPJ75" s="297"/>
      <c r="FPK75" s="297"/>
      <c r="FPL75" s="297"/>
      <c r="FPM75" s="297"/>
      <c r="FPN75" s="297"/>
      <c r="FPO75" s="297"/>
      <c r="FPP75" s="297"/>
      <c r="FPQ75" s="297"/>
      <c r="FPR75" s="297"/>
      <c r="FPS75" s="297"/>
      <c r="FPT75" s="297"/>
      <c r="FPU75" s="297"/>
      <c r="FPV75" s="297"/>
      <c r="FPW75" s="297"/>
      <c r="FPX75" s="297"/>
      <c r="FPY75" s="297"/>
      <c r="FPZ75" s="297"/>
      <c r="FQA75" s="297"/>
      <c r="FQB75" s="297"/>
      <c r="FQC75" s="297"/>
      <c r="FQD75" s="297"/>
      <c r="FQE75" s="297"/>
      <c r="FQF75" s="297"/>
      <c r="FQG75" s="297"/>
      <c r="FQH75" s="297"/>
      <c r="FQI75" s="297"/>
      <c r="FQJ75" s="297"/>
      <c r="FQK75" s="297"/>
      <c r="FQL75" s="297"/>
      <c r="FQM75" s="297"/>
      <c r="FQN75" s="297"/>
      <c r="FQO75" s="297"/>
      <c r="FQP75" s="297"/>
      <c r="FQQ75" s="297"/>
      <c r="FQR75" s="297"/>
      <c r="FQS75" s="297"/>
      <c r="FQT75" s="297"/>
      <c r="FQU75" s="297"/>
      <c r="FQV75" s="297"/>
      <c r="FQW75" s="297"/>
      <c r="FQX75" s="297"/>
      <c r="FQY75" s="297"/>
      <c r="FQZ75" s="297"/>
      <c r="FRA75" s="297"/>
      <c r="FRB75" s="297"/>
      <c r="FRC75" s="297"/>
      <c r="FRD75" s="297"/>
      <c r="FRE75" s="297"/>
      <c r="FRF75" s="297"/>
      <c r="FRG75" s="297"/>
      <c r="FRH75" s="297"/>
      <c r="FRI75" s="297"/>
      <c r="FRJ75" s="297"/>
      <c r="FRK75" s="297"/>
      <c r="FRL75" s="297"/>
      <c r="FRM75" s="297"/>
      <c r="FRN75" s="297"/>
      <c r="FRO75" s="297"/>
      <c r="FRP75" s="297"/>
      <c r="FRQ75" s="297"/>
      <c r="FRR75" s="297"/>
      <c r="FRS75" s="297"/>
      <c r="FRT75" s="297"/>
      <c r="FRU75" s="297"/>
      <c r="FRV75" s="297"/>
      <c r="FRW75" s="297"/>
      <c r="FRX75" s="297"/>
      <c r="FRY75" s="297"/>
      <c r="FRZ75" s="297"/>
      <c r="FSA75" s="297"/>
      <c r="FSB75" s="297"/>
      <c r="FSC75" s="297"/>
      <c r="FSD75" s="297"/>
      <c r="FSE75" s="297"/>
      <c r="FSF75" s="297"/>
      <c r="FSG75" s="297"/>
      <c r="FSH75" s="297"/>
      <c r="FSI75" s="297"/>
      <c r="FSJ75" s="297"/>
      <c r="FSK75" s="297"/>
      <c r="FSL75" s="297"/>
      <c r="FSM75" s="297"/>
      <c r="FSN75" s="297"/>
      <c r="FSO75" s="297"/>
      <c r="FSP75" s="297"/>
      <c r="FSQ75" s="297"/>
      <c r="FSR75" s="297"/>
      <c r="FSS75" s="297"/>
      <c r="FST75" s="297"/>
      <c r="FSU75" s="297"/>
      <c r="FSV75" s="297"/>
      <c r="FSW75" s="297"/>
      <c r="FSX75" s="297"/>
      <c r="FSY75" s="297"/>
      <c r="FSZ75" s="297"/>
      <c r="FTA75" s="297"/>
      <c r="FTB75" s="297"/>
      <c r="FTC75" s="297"/>
      <c r="FTD75" s="297"/>
      <c r="FTE75" s="297"/>
      <c r="FTF75" s="297"/>
      <c r="FTG75" s="297"/>
      <c r="FTH75" s="297"/>
      <c r="FTI75" s="297"/>
      <c r="FTJ75" s="297"/>
      <c r="FTK75" s="297"/>
      <c r="FTL75" s="297"/>
      <c r="FTM75" s="297"/>
      <c r="FTN75" s="297"/>
      <c r="FTO75" s="297"/>
      <c r="FTP75" s="297"/>
      <c r="FTQ75" s="297"/>
      <c r="FTR75" s="297"/>
      <c r="FTS75" s="297"/>
      <c r="FTT75" s="297"/>
      <c r="FTU75" s="297"/>
      <c r="FTV75" s="297"/>
      <c r="FTW75" s="297"/>
      <c r="FTX75" s="297"/>
      <c r="FTY75" s="297"/>
      <c r="FTZ75" s="297"/>
      <c r="FUA75" s="297"/>
      <c r="FUB75" s="297"/>
      <c r="FUC75" s="297"/>
      <c r="FUD75" s="297"/>
      <c r="FUE75" s="297"/>
      <c r="FUF75" s="297"/>
      <c r="FUG75" s="297"/>
      <c r="FUH75" s="297"/>
      <c r="FUI75" s="297"/>
      <c r="FUJ75" s="297"/>
      <c r="FUK75" s="297"/>
      <c r="FUL75" s="297"/>
      <c r="FUM75" s="297"/>
      <c r="FUN75" s="297"/>
      <c r="FUO75" s="297"/>
      <c r="FUP75" s="297"/>
      <c r="FUQ75" s="297"/>
      <c r="FUR75" s="297"/>
      <c r="FUS75" s="297"/>
      <c r="FUT75" s="297"/>
      <c r="FUU75" s="297"/>
      <c r="FUV75" s="297"/>
      <c r="FUW75" s="297"/>
      <c r="FUX75" s="297"/>
      <c r="FUY75" s="297"/>
      <c r="FUZ75" s="297"/>
      <c r="FVA75" s="297"/>
      <c r="FVB75" s="297"/>
      <c r="FVC75" s="297"/>
      <c r="FVD75" s="297"/>
      <c r="FVE75" s="297"/>
      <c r="FVF75" s="297"/>
      <c r="FVG75" s="297"/>
      <c r="FVH75" s="297"/>
      <c r="FVI75" s="297"/>
      <c r="FVJ75" s="297"/>
      <c r="FVK75" s="297"/>
      <c r="FVL75" s="297"/>
      <c r="FVM75" s="297"/>
      <c r="FVN75" s="297"/>
      <c r="FVO75" s="297"/>
      <c r="FVP75" s="297"/>
      <c r="FVQ75" s="297"/>
      <c r="FVR75" s="297"/>
      <c r="FVS75" s="297"/>
      <c r="FVT75" s="297"/>
      <c r="FVU75" s="297"/>
      <c r="FVV75" s="297"/>
      <c r="FVW75" s="297"/>
      <c r="FVX75" s="297"/>
      <c r="FVY75" s="297"/>
      <c r="FVZ75" s="297"/>
      <c r="FWA75" s="297"/>
      <c r="FWB75" s="297"/>
      <c r="FWC75" s="297"/>
      <c r="FWD75" s="297"/>
      <c r="FWE75" s="297"/>
      <c r="FWF75" s="297"/>
      <c r="FWG75" s="297"/>
      <c r="FWH75" s="297"/>
      <c r="FWI75" s="297"/>
      <c r="FWJ75" s="297"/>
      <c r="FWK75" s="297"/>
      <c r="FWL75" s="297"/>
      <c r="FWM75" s="297"/>
      <c r="FWN75" s="297"/>
      <c r="FWO75" s="297"/>
      <c r="FWP75" s="297"/>
      <c r="FWQ75" s="297"/>
      <c r="FWR75" s="297"/>
      <c r="FWS75" s="297"/>
      <c r="FWT75" s="297"/>
      <c r="FWU75" s="297"/>
      <c r="FWV75" s="297"/>
      <c r="FWW75" s="297"/>
      <c r="FWX75" s="297"/>
      <c r="FWY75" s="297"/>
      <c r="FWZ75" s="297"/>
      <c r="FXA75" s="297"/>
      <c r="FXB75" s="297"/>
      <c r="FXC75" s="297"/>
      <c r="FXD75" s="297"/>
      <c r="FXE75" s="297"/>
      <c r="FXF75" s="297"/>
      <c r="FXG75" s="297"/>
      <c r="FXH75" s="297"/>
      <c r="FXI75" s="297"/>
      <c r="FXJ75" s="297"/>
      <c r="FXK75" s="297"/>
      <c r="FXL75" s="297"/>
      <c r="FXM75" s="297"/>
      <c r="FXN75" s="297"/>
      <c r="FXO75" s="297"/>
      <c r="FXP75" s="297"/>
      <c r="FXQ75" s="297"/>
      <c r="FXR75" s="297"/>
      <c r="FXS75" s="297"/>
      <c r="FXT75" s="297"/>
      <c r="FXU75" s="297"/>
      <c r="FXV75" s="297"/>
      <c r="FXW75" s="297"/>
      <c r="FXX75" s="297"/>
      <c r="FXY75" s="297"/>
      <c r="FXZ75" s="297"/>
      <c r="FYA75" s="297"/>
      <c r="FYB75" s="297"/>
      <c r="FYC75" s="297"/>
      <c r="FYD75" s="297"/>
      <c r="FYE75" s="297"/>
      <c r="FYF75" s="297"/>
      <c r="FYG75" s="297"/>
      <c r="FYH75" s="297"/>
      <c r="FYI75" s="297"/>
      <c r="FYJ75" s="297"/>
      <c r="FYK75" s="297"/>
      <c r="FYL75" s="297"/>
      <c r="FYM75" s="297"/>
      <c r="FYN75" s="297"/>
      <c r="FYO75" s="297"/>
      <c r="FYP75" s="297"/>
      <c r="FYQ75" s="297"/>
      <c r="FYR75" s="297"/>
      <c r="FYS75" s="297"/>
      <c r="FYT75" s="297"/>
      <c r="FYU75" s="297"/>
      <c r="FYV75" s="297"/>
      <c r="FYW75" s="297"/>
      <c r="FYX75" s="297"/>
      <c r="FYY75" s="297"/>
      <c r="FYZ75" s="297"/>
      <c r="FZA75" s="297"/>
      <c r="FZB75" s="297"/>
      <c r="FZC75" s="297"/>
      <c r="FZD75" s="297"/>
      <c r="FZE75" s="297"/>
      <c r="FZF75" s="297"/>
      <c r="FZG75" s="297"/>
      <c r="FZH75" s="297"/>
      <c r="FZI75" s="297"/>
      <c r="FZJ75" s="297"/>
      <c r="FZK75" s="297"/>
      <c r="FZL75" s="297"/>
      <c r="FZM75" s="297"/>
      <c r="FZN75" s="297"/>
      <c r="FZO75" s="297"/>
      <c r="FZP75" s="297"/>
      <c r="FZQ75" s="297"/>
      <c r="FZR75" s="297"/>
      <c r="FZS75" s="297"/>
      <c r="FZT75" s="297"/>
      <c r="FZU75" s="297"/>
      <c r="FZV75" s="297"/>
      <c r="FZW75" s="297"/>
      <c r="FZX75" s="297"/>
      <c r="FZY75" s="297"/>
      <c r="FZZ75" s="297"/>
      <c r="GAA75" s="297"/>
      <c r="GAB75" s="297"/>
      <c r="GAC75" s="297"/>
      <c r="GAD75" s="297"/>
      <c r="GAE75" s="297"/>
      <c r="GAF75" s="297"/>
      <c r="GAG75" s="297"/>
      <c r="GAH75" s="297"/>
      <c r="GAI75" s="297"/>
      <c r="GAJ75" s="297"/>
      <c r="GAK75" s="297"/>
      <c r="GAL75" s="297"/>
      <c r="GAM75" s="297"/>
      <c r="GAN75" s="297"/>
      <c r="GAO75" s="297"/>
      <c r="GAP75" s="297"/>
      <c r="GAQ75" s="297"/>
      <c r="GAR75" s="297"/>
      <c r="GAS75" s="297"/>
      <c r="GAT75" s="297"/>
      <c r="GAU75" s="297"/>
      <c r="GAV75" s="297"/>
      <c r="GAW75" s="297"/>
      <c r="GAX75" s="297"/>
      <c r="GAY75" s="297"/>
      <c r="GAZ75" s="297"/>
      <c r="GBA75" s="297"/>
      <c r="GBB75" s="297"/>
      <c r="GBC75" s="297"/>
      <c r="GBD75" s="297"/>
      <c r="GBE75" s="297"/>
      <c r="GBF75" s="297"/>
      <c r="GBG75" s="297"/>
      <c r="GBH75" s="297"/>
      <c r="GBI75" s="297"/>
      <c r="GBJ75" s="297"/>
      <c r="GBK75" s="297"/>
      <c r="GBL75" s="297"/>
      <c r="GBM75" s="297"/>
      <c r="GBN75" s="297"/>
      <c r="GBO75" s="297"/>
      <c r="GBP75" s="297"/>
      <c r="GBQ75" s="297"/>
      <c r="GBR75" s="297"/>
      <c r="GBS75" s="297"/>
      <c r="GBT75" s="297"/>
      <c r="GBU75" s="297"/>
      <c r="GBV75" s="297"/>
      <c r="GBW75" s="297"/>
      <c r="GBX75" s="297"/>
      <c r="GBY75" s="297"/>
      <c r="GBZ75" s="297"/>
      <c r="GCA75" s="297"/>
      <c r="GCB75" s="297"/>
      <c r="GCC75" s="297"/>
      <c r="GCD75" s="297"/>
      <c r="GCE75" s="297"/>
      <c r="GCF75" s="297"/>
      <c r="GCG75" s="297"/>
      <c r="GCH75" s="297"/>
      <c r="GCI75" s="297"/>
      <c r="GCJ75" s="297"/>
      <c r="GCK75" s="297"/>
      <c r="GCL75" s="297"/>
      <c r="GCM75" s="297"/>
      <c r="GCN75" s="297"/>
      <c r="GCO75" s="297"/>
      <c r="GCP75" s="297"/>
      <c r="GCQ75" s="297"/>
      <c r="GCR75" s="297"/>
      <c r="GCS75" s="297"/>
      <c r="GCT75" s="297"/>
      <c r="GCU75" s="297"/>
      <c r="GCV75" s="297"/>
      <c r="GCW75" s="297"/>
      <c r="GCX75" s="297"/>
      <c r="GCY75" s="297"/>
      <c r="GCZ75" s="297"/>
      <c r="GDA75" s="297"/>
      <c r="GDB75" s="297"/>
      <c r="GDC75" s="297"/>
      <c r="GDD75" s="297"/>
      <c r="GDE75" s="297"/>
      <c r="GDF75" s="297"/>
      <c r="GDG75" s="297"/>
      <c r="GDH75" s="297"/>
      <c r="GDI75" s="297"/>
      <c r="GDJ75" s="297"/>
      <c r="GDK75" s="297"/>
      <c r="GDL75" s="297"/>
      <c r="GDM75" s="297"/>
      <c r="GDN75" s="297"/>
      <c r="GDO75" s="297"/>
      <c r="GDP75" s="297"/>
      <c r="GDQ75" s="297"/>
      <c r="GDR75" s="297"/>
      <c r="GDS75" s="297"/>
      <c r="GDT75" s="297"/>
      <c r="GDU75" s="297"/>
      <c r="GDV75" s="297"/>
      <c r="GDW75" s="297"/>
      <c r="GDX75" s="297"/>
      <c r="GDY75" s="297"/>
      <c r="GDZ75" s="297"/>
      <c r="GEA75" s="297"/>
      <c r="GEB75" s="297"/>
      <c r="GEC75" s="297"/>
      <c r="GED75" s="297"/>
      <c r="GEE75" s="297"/>
      <c r="GEF75" s="297"/>
      <c r="GEG75" s="297"/>
      <c r="GEH75" s="297"/>
      <c r="GEI75" s="297"/>
      <c r="GEJ75" s="297"/>
      <c r="GEK75" s="297"/>
      <c r="GEL75" s="297"/>
      <c r="GEM75" s="297"/>
      <c r="GEN75" s="297"/>
      <c r="GEO75" s="297"/>
      <c r="GEP75" s="297"/>
      <c r="GEQ75" s="297"/>
      <c r="GER75" s="297"/>
      <c r="GES75" s="297"/>
      <c r="GET75" s="297"/>
      <c r="GEU75" s="297"/>
      <c r="GEV75" s="297"/>
      <c r="GEW75" s="297"/>
      <c r="GEX75" s="297"/>
      <c r="GEY75" s="297"/>
      <c r="GEZ75" s="297"/>
      <c r="GFA75" s="297"/>
      <c r="GFB75" s="297"/>
      <c r="GFC75" s="297"/>
      <c r="GFD75" s="297"/>
      <c r="GFE75" s="297"/>
      <c r="GFF75" s="297"/>
      <c r="GFG75" s="297"/>
      <c r="GFH75" s="297"/>
      <c r="GFI75" s="297"/>
      <c r="GFJ75" s="297"/>
      <c r="GFK75" s="297"/>
      <c r="GFL75" s="297"/>
      <c r="GFM75" s="297"/>
      <c r="GFN75" s="297"/>
      <c r="GFO75" s="297"/>
      <c r="GFP75" s="297"/>
      <c r="GFQ75" s="297"/>
      <c r="GFR75" s="297"/>
      <c r="GFS75" s="297"/>
      <c r="GFT75" s="297"/>
      <c r="GFU75" s="297"/>
      <c r="GFV75" s="297"/>
      <c r="GFW75" s="297"/>
      <c r="GFX75" s="297"/>
      <c r="GFY75" s="297"/>
      <c r="GFZ75" s="297"/>
      <c r="GGA75" s="297"/>
      <c r="GGB75" s="297"/>
      <c r="GGC75" s="297"/>
      <c r="GGD75" s="297"/>
      <c r="GGE75" s="297"/>
      <c r="GGF75" s="297"/>
      <c r="GGG75" s="297"/>
      <c r="GGH75" s="297"/>
      <c r="GGI75" s="297"/>
      <c r="GGJ75" s="297"/>
      <c r="GGK75" s="297"/>
      <c r="GGL75" s="297"/>
      <c r="GGM75" s="297"/>
      <c r="GGN75" s="297"/>
      <c r="GGO75" s="297"/>
      <c r="GGP75" s="297"/>
      <c r="GGQ75" s="297"/>
      <c r="GGR75" s="297"/>
      <c r="GGS75" s="297"/>
      <c r="GGT75" s="297"/>
      <c r="GGU75" s="297"/>
      <c r="GGV75" s="297"/>
      <c r="GGW75" s="297"/>
      <c r="GGX75" s="297"/>
      <c r="GGY75" s="297"/>
      <c r="GGZ75" s="297"/>
      <c r="GHA75" s="297"/>
      <c r="GHB75" s="297"/>
      <c r="GHC75" s="297"/>
      <c r="GHD75" s="297"/>
      <c r="GHE75" s="297"/>
      <c r="GHF75" s="297"/>
      <c r="GHG75" s="297"/>
      <c r="GHH75" s="297"/>
      <c r="GHI75" s="297"/>
      <c r="GHJ75" s="297"/>
      <c r="GHK75" s="297"/>
      <c r="GHL75" s="297"/>
      <c r="GHM75" s="297"/>
      <c r="GHN75" s="297"/>
      <c r="GHO75" s="297"/>
      <c r="GHP75" s="297"/>
      <c r="GHQ75" s="297"/>
      <c r="GHR75" s="297"/>
      <c r="GHS75" s="297"/>
      <c r="GHT75" s="297"/>
      <c r="GHU75" s="297"/>
      <c r="GHV75" s="297"/>
      <c r="GHW75" s="297"/>
      <c r="GHX75" s="297"/>
      <c r="GHY75" s="297"/>
      <c r="GHZ75" s="297"/>
      <c r="GIA75" s="297"/>
      <c r="GIB75" s="297"/>
      <c r="GIC75" s="297"/>
      <c r="GID75" s="297"/>
      <c r="GIE75" s="297"/>
      <c r="GIF75" s="297"/>
      <c r="GIG75" s="297"/>
      <c r="GIH75" s="297"/>
      <c r="GII75" s="297"/>
      <c r="GIJ75" s="297"/>
      <c r="GIK75" s="297"/>
      <c r="GIL75" s="297"/>
      <c r="GIM75" s="297"/>
      <c r="GIN75" s="297"/>
      <c r="GIO75" s="297"/>
      <c r="GIP75" s="297"/>
      <c r="GIQ75" s="297"/>
      <c r="GIR75" s="297"/>
      <c r="GIS75" s="297"/>
      <c r="GIT75" s="297"/>
      <c r="GIU75" s="297"/>
      <c r="GIV75" s="297"/>
      <c r="GIW75" s="297"/>
      <c r="GIX75" s="297"/>
      <c r="GIY75" s="297"/>
      <c r="GIZ75" s="297"/>
      <c r="GJA75" s="297"/>
      <c r="GJB75" s="297"/>
      <c r="GJC75" s="297"/>
      <c r="GJD75" s="297"/>
      <c r="GJE75" s="297"/>
      <c r="GJF75" s="297"/>
      <c r="GJG75" s="297"/>
      <c r="GJH75" s="297"/>
      <c r="GJI75" s="297"/>
      <c r="GJJ75" s="297"/>
      <c r="GJK75" s="297"/>
      <c r="GJL75" s="297"/>
      <c r="GJM75" s="297"/>
      <c r="GJN75" s="297"/>
      <c r="GJO75" s="297"/>
      <c r="GJP75" s="297"/>
      <c r="GJQ75" s="297"/>
      <c r="GJR75" s="297"/>
      <c r="GJS75" s="297"/>
      <c r="GJT75" s="297"/>
      <c r="GJU75" s="297"/>
      <c r="GJV75" s="297"/>
      <c r="GJW75" s="297"/>
      <c r="GJX75" s="297"/>
      <c r="GJY75" s="297"/>
      <c r="GJZ75" s="297"/>
      <c r="GKA75" s="297"/>
      <c r="GKB75" s="297"/>
      <c r="GKC75" s="297"/>
      <c r="GKD75" s="297"/>
      <c r="GKE75" s="297"/>
      <c r="GKF75" s="297"/>
      <c r="GKG75" s="297"/>
      <c r="GKH75" s="297"/>
      <c r="GKI75" s="297"/>
      <c r="GKJ75" s="297"/>
      <c r="GKK75" s="297"/>
      <c r="GKL75" s="297"/>
      <c r="GKM75" s="297"/>
      <c r="GKN75" s="297"/>
      <c r="GKO75" s="297"/>
      <c r="GKP75" s="297"/>
      <c r="GKQ75" s="297"/>
      <c r="GKR75" s="297"/>
      <c r="GKS75" s="297"/>
      <c r="GKT75" s="297"/>
      <c r="GKU75" s="297"/>
      <c r="GKV75" s="297"/>
      <c r="GKW75" s="297"/>
      <c r="GKX75" s="297"/>
      <c r="GKY75" s="297"/>
      <c r="GKZ75" s="297"/>
      <c r="GLA75" s="297"/>
      <c r="GLB75" s="297"/>
      <c r="GLC75" s="297"/>
      <c r="GLD75" s="297"/>
      <c r="GLE75" s="297"/>
      <c r="GLF75" s="297"/>
      <c r="GLG75" s="297"/>
      <c r="GLH75" s="297"/>
      <c r="GLI75" s="297"/>
      <c r="GLJ75" s="297"/>
      <c r="GLK75" s="297"/>
      <c r="GLL75" s="297"/>
      <c r="GLM75" s="297"/>
      <c r="GLN75" s="297"/>
      <c r="GLO75" s="297"/>
      <c r="GLP75" s="297"/>
      <c r="GLQ75" s="297"/>
      <c r="GLR75" s="297"/>
      <c r="GLS75" s="297"/>
      <c r="GLT75" s="297"/>
      <c r="GLU75" s="297"/>
      <c r="GLV75" s="297"/>
      <c r="GLW75" s="297"/>
      <c r="GLX75" s="297"/>
      <c r="GLY75" s="297"/>
      <c r="GLZ75" s="297"/>
      <c r="GMA75" s="297"/>
      <c r="GMB75" s="297"/>
      <c r="GMC75" s="297"/>
      <c r="GMD75" s="297"/>
      <c r="GME75" s="297"/>
      <c r="GMF75" s="297"/>
      <c r="GMG75" s="297"/>
      <c r="GMH75" s="297"/>
      <c r="GMI75" s="297"/>
      <c r="GMJ75" s="297"/>
      <c r="GMK75" s="297"/>
      <c r="GML75" s="297"/>
      <c r="GMM75" s="297"/>
      <c r="GMN75" s="297"/>
      <c r="GMO75" s="297"/>
      <c r="GMP75" s="297"/>
      <c r="GMQ75" s="297"/>
      <c r="GMR75" s="297"/>
      <c r="GMS75" s="297"/>
      <c r="GMT75" s="297"/>
      <c r="GMU75" s="297"/>
      <c r="GMV75" s="297"/>
      <c r="GMW75" s="297"/>
      <c r="GMX75" s="297"/>
      <c r="GMY75" s="297"/>
      <c r="GMZ75" s="297"/>
      <c r="GNA75" s="297"/>
      <c r="GNB75" s="297"/>
      <c r="GNC75" s="297"/>
      <c r="GND75" s="297"/>
      <c r="GNE75" s="297"/>
      <c r="GNF75" s="297"/>
      <c r="GNG75" s="297"/>
      <c r="GNH75" s="297"/>
      <c r="GNI75" s="297"/>
      <c r="GNJ75" s="297"/>
      <c r="GNK75" s="297"/>
      <c r="GNL75" s="297"/>
      <c r="GNM75" s="297"/>
      <c r="GNN75" s="297"/>
      <c r="GNO75" s="297"/>
      <c r="GNP75" s="297"/>
      <c r="GNQ75" s="297"/>
      <c r="GNR75" s="297"/>
      <c r="GNS75" s="297"/>
      <c r="GNT75" s="297"/>
      <c r="GNU75" s="297"/>
      <c r="GNV75" s="297"/>
      <c r="GNW75" s="297"/>
      <c r="GNX75" s="297"/>
      <c r="GNY75" s="297"/>
      <c r="GNZ75" s="297"/>
      <c r="GOA75" s="297"/>
      <c r="GOB75" s="297"/>
      <c r="GOC75" s="297"/>
      <c r="GOD75" s="297"/>
      <c r="GOE75" s="297"/>
      <c r="GOF75" s="297"/>
      <c r="GOG75" s="297"/>
      <c r="GOH75" s="297"/>
      <c r="GOI75" s="297"/>
      <c r="GOJ75" s="297"/>
      <c r="GOK75" s="297"/>
      <c r="GOL75" s="297"/>
      <c r="GOM75" s="297"/>
      <c r="GON75" s="297"/>
      <c r="GOO75" s="297"/>
      <c r="GOP75" s="297"/>
      <c r="GOQ75" s="297"/>
      <c r="GOR75" s="297"/>
      <c r="GOS75" s="297"/>
      <c r="GOT75" s="297"/>
      <c r="GOU75" s="297"/>
      <c r="GOV75" s="297"/>
      <c r="GOW75" s="297"/>
      <c r="GOX75" s="297"/>
      <c r="GOY75" s="297"/>
      <c r="GOZ75" s="297"/>
      <c r="GPA75" s="297"/>
      <c r="GPB75" s="297"/>
      <c r="GPC75" s="297"/>
      <c r="GPD75" s="297"/>
      <c r="GPE75" s="297"/>
      <c r="GPF75" s="297"/>
      <c r="GPG75" s="297"/>
      <c r="GPH75" s="297"/>
      <c r="GPI75" s="297"/>
      <c r="GPJ75" s="297"/>
      <c r="GPK75" s="297"/>
      <c r="GPL75" s="297"/>
      <c r="GPM75" s="297"/>
      <c r="GPN75" s="297"/>
      <c r="GPO75" s="297"/>
      <c r="GPP75" s="297"/>
      <c r="GPQ75" s="297"/>
      <c r="GPR75" s="297"/>
      <c r="GPS75" s="297"/>
      <c r="GPT75" s="297"/>
      <c r="GPU75" s="297"/>
      <c r="GPV75" s="297"/>
      <c r="GPW75" s="297"/>
      <c r="GPX75" s="297"/>
      <c r="GPY75" s="297"/>
      <c r="GPZ75" s="297"/>
      <c r="GQA75" s="297"/>
      <c r="GQB75" s="297"/>
      <c r="GQC75" s="297"/>
      <c r="GQD75" s="297"/>
      <c r="GQE75" s="297"/>
      <c r="GQF75" s="297"/>
      <c r="GQG75" s="297"/>
      <c r="GQH75" s="297"/>
      <c r="GQI75" s="297"/>
      <c r="GQJ75" s="297"/>
      <c r="GQK75" s="297"/>
      <c r="GQL75" s="297"/>
      <c r="GQM75" s="297"/>
      <c r="GQN75" s="297"/>
      <c r="GQO75" s="297"/>
      <c r="GQP75" s="297"/>
      <c r="GQQ75" s="297"/>
      <c r="GQR75" s="297"/>
      <c r="GQS75" s="297"/>
      <c r="GQT75" s="297"/>
      <c r="GQU75" s="297"/>
      <c r="GQV75" s="297"/>
      <c r="GQW75" s="297"/>
      <c r="GQX75" s="297"/>
      <c r="GQY75" s="297"/>
      <c r="GQZ75" s="297"/>
      <c r="GRA75" s="297"/>
      <c r="GRB75" s="297"/>
      <c r="GRC75" s="297"/>
      <c r="GRD75" s="297"/>
      <c r="GRE75" s="297"/>
      <c r="GRF75" s="297"/>
      <c r="GRG75" s="297"/>
      <c r="GRH75" s="297"/>
      <c r="GRI75" s="297"/>
      <c r="GRJ75" s="297"/>
      <c r="GRK75" s="297"/>
      <c r="GRL75" s="297"/>
      <c r="GRM75" s="297"/>
      <c r="GRN75" s="297"/>
      <c r="GRO75" s="297"/>
      <c r="GRP75" s="297"/>
      <c r="GRQ75" s="297"/>
      <c r="GRR75" s="297"/>
      <c r="GRS75" s="297"/>
      <c r="GRT75" s="297"/>
      <c r="GRU75" s="297"/>
      <c r="GRV75" s="297"/>
      <c r="GRW75" s="297"/>
      <c r="GRX75" s="297"/>
      <c r="GRY75" s="297"/>
      <c r="GRZ75" s="297"/>
      <c r="GSA75" s="297"/>
      <c r="GSB75" s="297"/>
      <c r="GSC75" s="297"/>
      <c r="GSD75" s="297"/>
      <c r="GSE75" s="297"/>
      <c r="GSF75" s="297"/>
      <c r="GSG75" s="297"/>
      <c r="GSH75" s="297"/>
      <c r="GSI75" s="297"/>
      <c r="GSJ75" s="297"/>
      <c r="GSK75" s="297"/>
      <c r="GSL75" s="297"/>
      <c r="GSM75" s="297"/>
      <c r="GSN75" s="297"/>
      <c r="GSO75" s="297"/>
      <c r="GSP75" s="297"/>
      <c r="GSQ75" s="297"/>
      <c r="GSR75" s="297"/>
      <c r="GSS75" s="297"/>
      <c r="GST75" s="297"/>
      <c r="GSU75" s="297"/>
      <c r="GSV75" s="297"/>
      <c r="GSW75" s="297"/>
      <c r="GSX75" s="297"/>
      <c r="GSY75" s="297"/>
      <c r="GSZ75" s="297"/>
      <c r="GTA75" s="297"/>
      <c r="GTB75" s="297"/>
      <c r="GTC75" s="297"/>
      <c r="GTD75" s="297"/>
      <c r="GTE75" s="297"/>
      <c r="GTF75" s="297"/>
      <c r="GTG75" s="297"/>
      <c r="GTH75" s="297"/>
      <c r="GTI75" s="297"/>
      <c r="GTJ75" s="297"/>
      <c r="GTK75" s="297"/>
      <c r="GTL75" s="297"/>
      <c r="GTM75" s="297"/>
      <c r="GTN75" s="297"/>
      <c r="GTO75" s="297"/>
      <c r="GTP75" s="297"/>
      <c r="GTQ75" s="297"/>
      <c r="GTR75" s="297"/>
      <c r="GTS75" s="297"/>
      <c r="GTT75" s="297"/>
      <c r="GTU75" s="297"/>
      <c r="GTV75" s="297"/>
      <c r="GTW75" s="297"/>
      <c r="GTX75" s="297"/>
      <c r="GTY75" s="297"/>
      <c r="GTZ75" s="297"/>
      <c r="GUA75" s="297"/>
      <c r="GUB75" s="297"/>
      <c r="GUC75" s="297"/>
      <c r="GUD75" s="297"/>
      <c r="GUE75" s="297"/>
      <c r="GUF75" s="297"/>
      <c r="GUG75" s="297"/>
      <c r="GUH75" s="297"/>
      <c r="GUI75" s="297"/>
      <c r="GUJ75" s="297"/>
      <c r="GUK75" s="297"/>
      <c r="GUL75" s="297"/>
      <c r="GUM75" s="297"/>
      <c r="GUN75" s="297"/>
      <c r="GUO75" s="297"/>
      <c r="GUP75" s="297"/>
      <c r="GUQ75" s="297"/>
      <c r="GUR75" s="297"/>
      <c r="GUS75" s="297"/>
      <c r="GUT75" s="297"/>
      <c r="GUU75" s="297"/>
      <c r="GUV75" s="297"/>
      <c r="GUW75" s="297"/>
      <c r="GUX75" s="297"/>
      <c r="GUY75" s="297"/>
      <c r="GUZ75" s="297"/>
      <c r="GVA75" s="297"/>
      <c r="GVB75" s="297"/>
      <c r="GVC75" s="297"/>
      <c r="GVD75" s="297"/>
      <c r="GVE75" s="297"/>
      <c r="GVF75" s="297"/>
      <c r="GVG75" s="297"/>
      <c r="GVH75" s="297"/>
      <c r="GVI75" s="297"/>
      <c r="GVJ75" s="297"/>
      <c r="GVK75" s="297"/>
      <c r="GVL75" s="297"/>
      <c r="GVM75" s="297"/>
      <c r="GVN75" s="297"/>
      <c r="GVO75" s="297"/>
      <c r="GVP75" s="297"/>
      <c r="GVQ75" s="297"/>
      <c r="GVR75" s="297"/>
      <c r="GVS75" s="297"/>
      <c r="GVT75" s="297"/>
      <c r="GVU75" s="297"/>
      <c r="GVV75" s="297"/>
      <c r="GVW75" s="297"/>
      <c r="GVX75" s="297"/>
      <c r="GVY75" s="297"/>
      <c r="GVZ75" s="297"/>
      <c r="GWA75" s="297"/>
      <c r="GWB75" s="297"/>
      <c r="GWC75" s="297"/>
      <c r="GWD75" s="297"/>
      <c r="GWE75" s="297"/>
      <c r="GWF75" s="297"/>
      <c r="GWG75" s="297"/>
      <c r="GWH75" s="297"/>
      <c r="GWI75" s="297"/>
      <c r="GWJ75" s="297"/>
      <c r="GWK75" s="297"/>
      <c r="GWL75" s="297"/>
      <c r="GWM75" s="297"/>
      <c r="GWN75" s="297"/>
      <c r="GWO75" s="297"/>
      <c r="GWP75" s="297"/>
      <c r="GWQ75" s="297"/>
      <c r="GWR75" s="297"/>
      <c r="GWS75" s="297"/>
      <c r="GWT75" s="297"/>
      <c r="GWU75" s="297"/>
      <c r="GWV75" s="297"/>
      <c r="GWW75" s="297"/>
      <c r="GWX75" s="297"/>
      <c r="GWY75" s="297"/>
      <c r="GWZ75" s="297"/>
      <c r="GXA75" s="297"/>
      <c r="GXB75" s="297"/>
      <c r="GXC75" s="297"/>
      <c r="GXD75" s="297"/>
      <c r="GXE75" s="297"/>
      <c r="GXF75" s="297"/>
      <c r="GXG75" s="297"/>
      <c r="GXH75" s="297"/>
      <c r="GXI75" s="297"/>
      <c r="GXJ75" s="297"/>
      <c r="GXK75" s="297"/>
      <c r="GXL75" s="297"/>
      <c r="GXM75" s="297"/>
      <c r="GXN75" s="297"/>
      <c r="GXO75" s="297"/>
      <c r="GXP75" s="297"/>
      <c r="GXQ75" s="297"/>
      <c r="GXR75" s="297"/>
      <c r="GXS75" s="297"/>
      <c r="GXT75" s="297"/>
      <c r="GXU75" s="297"/>
      <c r="GXV75" s="297"/>
      <c r="GXW75" s="297"/>
      <c r="GXX75" s="297"/>
      <c r="GXY75" s="297"/>
      <c r="GXZ75" s="297"/>
      <c r="GYA75" s="297"/>
      <c r="GYB75" s="297"/>
      <c r="GYC75" s="297"/>
      <c r="GYD75" s="297"/>
      <c r="GYE75" s="297"/>
      <c r="GYF75" s="297"/>
      <c r="GYG75" s="297"/>
      <c r="GYH75" s="297"/>
      <c r="GYI75" s="297"/>
      <c r="GYJ75" s="297"/>
      <c r="GYK75" s="297"/>
      <c r="GYL75" s="297"/>
      <c r="GYM75" s="297"/>
      <c r="GYN75" s="297"/>
      <c r="GYO75" s="297"/>
      <c r="GYP75" s="297"/>
      <c r="GYQ75" s="297"/>
      <c r="GYR75" s="297"/>
      <c r="GYS75" s="297"/>
      <c r="GYT75" s="297"/>
      <c r="GYU75" s="297"/>
      <c r="GYV75" s="297"/>
      <c r="GYW75" s="297"/>
      <c r="GYX75" s="297"/>
      <c r="GYY75" s="297"/>
      <c r="GYZ75" s="297"/>
      <c r="GZA75" s="297"/>
      <c r="GZB75" s="297"/>
      <c r="GZC75" s="297"/>
      <c r="GZD75" s="297"/>
      <c r="GZE75" s="297"/>
      <c r="GZF75" s="297"/>
      <c r="GZG75" s="297"/>
      <c r="GZH75" s="297"/>
      <c r="GZI75" s="297"/>
      <c r="GZJ75" s="297"/>
      <c r="GZK75" s="297"/>
      <c r="GZL75" s="297"/>
      <c r="GZM75" s="297"/>
      <c r="GZN75" s="297"/>
      <c r="GZO75" s="297"/>
      <c r="GZP75" s="297"/>
      <c r="GZQ75" s="297"/>
      <c r="GZR75" s="297"/>
      <c r="GZS75" s="297"/>
      <c r="GZT75" s="297"/>
      <c r="GZU75" s="297"/>
      <c r="GZV75" s="297"/>
      <c r="GZW75" s="297"/>
      <c r="GZX75" s="297"/>
      <c r="GZY75" s="297"/>
      <c r="GZZ75" s="297"/>
      <c r="HAA75" s="297"/>
      <c r="HAB75" s="297"/>
      <c r="HAC75" s="297"/>
      <c r="HAD75" s="297"/>
      <c r="HAE75" s="297"/>
      <c r="HAF75" s="297"/>
      <c r="HAG75" s="297"/>
      <c r="HAH75" s="297"/>
      <c r="HAI75" s="297"/>
      <c r="HAJ75" s="297"/>
      <c r="HAK75" s="297"/>
      <c r="HAL75" s="297"/>
      <c r="HAM75" s="297"/>
      <c r="HAN75" s="297"/>
      <c r="HAO75" s="297"/>
      <c r="HAP75" s="297"/>
      <c r="HAQ75" s="297"/>
      <c r="HAR75" s="297"/>
      <c r="HAS75" s="297"/>
      <c r="HAT75" s="297"/>
      <c r="HAU75" s="297"/>
      <c r="HAV75" s="297"/>
      <c r="HAW75" s="297"/>
      <c r="HAX75" s="297"/>
      <c r="HAY75" s="297"/>
      <c r="HAZ75" s="297"/>
      <c r="HBA75" s="297"/>
      <c r="HBB75" s="297"/>
      <c r="HBC75" s="297"/>
      <c r="HBD75" s="297"/>
      <c r="HBE75" s="297"/>
      <c r="HBF75" s="297"/>
      <c r="HBG75" s="297"/>
      <c r="HBH75" s="297"/>
      <c r="HBI75" s="297"/>
      <c r="HBJ75" s="297"/>
      <c r="HBK75" s="297"/>
      <c r="HBL75" s="297"/>
      <c r="HBM75" s="297"/>
      <c r="HBN75" s="297"/>
      <c r="HBO75" s="297"/>
      <c r="HBP75" s="297"/>
      <c r="HBQ75" s="297"/>
      <c r="HBR75" s="297"/>
      <c r="HBS75" s="297"/>
      <c r="HBT75" s="297"/>
      <c r="HBU75" s="297"/>
      <c r="HBV75" s="297"/>
      <c r="HBW75" s="297"/>
      <c r="HBX75" s="297"/>
      <c r="HBY75" s="297"/>
      <c r="HBZ75" s="297"/>
      <c r="HCA75" s="297"/>
      <c r="HCB75" s="297"/>
      <c r="HCC75" s="297"/>
      <c r="HCD75" s="297"/>
      <c r="HCE75" s="297"/>
      <c r="HCF75" s="297"/>
      <c r="HCG75" s="297"/>
      <c r="HCH75" s="297"/>
      <c r="HCI75" s="297"/>
      <c r="HCJ75" s="297"/>
      <c r="HCK75" s="297"/>
      <c r="HCL75" s="297"/>
      <c r="HCM75" s="297"/>
      <c r="HCN75" s="297"/>
      <c r="HCO75" s="297"/>
      <c r="HCP75" s="297"/>
      <c r="HCQ75" s="297"/>
      <c r="HCR75" s="297"/>
      <c r="HCS75" s="297"/>
      <c r="HCT75" s="297"/>
      <c r="HCU75" s="297"/>
      <c r="HCV75" s="297"/>
      <c r="HCW75" s="297"/>
      <c r="HCX75" s="297"/>
      <c r="HCY75" s="297"/>
      <c r="HCZ75" s="297"/>
      <c r="HDA75" s="297"/>
      <c r="HDB75" s="297"/>
      <c r="HDC75" s="297"/>
      <c r="HDD75" s="297"/>
      <c r="HDE75" s="297"/>
      <c r="HDF75" s="297"/>
      <c r="HDG75" s="297"/>
      <c r="HDH75" s="297"/>
      <c r="HDI75" s="297"/>
      <c r="HDJ75" s="297"/>
      <c r="HDK75" s="297"/>
      <c r="HDL75" s="297"/>
      <c r="HDM75" s="297"/>
      <c r="HDN75" s="297"/>
      <c r="HDO75" s="297"/>
      <c r="HDP75" s="297"/>
      <c r="HDQ75" s="297"/>
      <c r="HDR75" s="297"/>
      <c r="HDS75" s="297"/>
      <c r="HDT75" s="297"/>
      <c r="HDU75" s="297"/>
      <c r="HDV75" s="297"/>
      <c r="HDW75" s="297"/>
      <c r="HDX75" s="297"/>
      <c r="HDY75" s="297"/>
      <c r="HDZ75" s="297"/>
      <c r="HEA75" s="297"/>
      <c r="HEB75" s="297"/>
      <c r="HEC75" s="297"/>
      <c r="HED75" s="297"/>
      <c r="HEE75" s="297"/>
      <c r="HEF75" s="297"/>
      <c r="HEG75" s="297"/>
      <c r="HEH75" s="297"/>
      <c r="HEI75" s="297"/>
      <c r="HEJ75" s="297"/>
      <c r="HEK75" s="297"/>
      <c r="HEL75" s="297"/>
      <c r="HEM75" s="297"/>
      <c r="HEN75" s="297"/>
      <c r="HEO75" s="297"/>
      <c r="HEP75" s="297"/>
      <c r="HEQ75" s="297"/>
      <c r="HER75" s="297"/>
      <c r="HES75" s="297"/>
      <c r="HET75" s="297"/>
      <c r="HEU75" s="297"/>
      <c r="HEV75" s="297"/>
      <c r="HEW75" s="297"/>
      <c r="HEX75" s="297"/>
      <c r="HEY75" s="297"/>
      <c r="HEZ75" s="297"/>
      <c r="HFA75" s="297"/>
      <c r="HFB75" s="297"/>
      <c r="HFC75" s="297"/>
      <c r="HFD75" s="297"/>
      <c r="HFE75" s="297"/>
      <c r="HFF75" s="297"/>
      <c r="HFG75" s="297"/>
      <c r="HFH75" s="297"/>
      <c r="HFI75" s="297"/>
      <c r="HFJ75" s="297"/>
      <c r="HFK75" s="297"/>
      <c r="HFL75" s="297"/>
      <c r="HFM75" s="297"/>
      <c r="HFN75" s="297"/>
      <c r="HFO75" s="297"/>
      <c r="HFP75" s="297"/>
      <c r="HFQ75" s="297"/>
      <c r="HFR75" s="297"/>
      <c r="HFS75" s="297"/>
      <c r="HFT75" s="297"/>
      <c r="HFU75" s="297"/>
      <c r="HFV75" s="297"/>
      <c r="HFW75" s="297"/>
      <c r="HFX75" s="297"/>
      <c r="HFY75" s="297"/>
      <c r="HFZ75" s="297"/>
      <c r="HGA75" s="297"/>
      <c r="HGB75" s="297"/>
      <c r="HGC75" s="297"/>
      <c r="HGD75" s="297"/>
      <c r="HGE75" s="297"/>
      <c r="HGF75" s="297"/>
      <c r="HGG75" s="297"/>
      <c r="HGH75" s="297"/>
      <c r="HGI75" s="297"/>
      <c r="HGJ75" s="297"/>
      <c r="HGK75" s="297"/>
      <c r="HGL75" s="297"/>
      <c r="HGM75" s="297"/>
      <c r="HGN75" s="297"/>
      <c r="HGO75" s="297"/>
      <c r="HGP75" s="297"/>
      <c r="HGQ75" s="297"/>
      <c r="HGR75" s="297"/>
      <c r="HGS75" s="297"/>
      <c r="HGT75" s="297"/>
      <c r="HGU75" s="297"/>
      <c r="HGV75" s="297"/>
      <c r="HGW75" s="297"/>
      <c r="HGX75" s="297"/>
      <c r="HGY75" s="297"/>
      <c r="HGZ75" s="297"/>
      <c r="HHA75" s="297"/>
      <c r="HHB75" s="297"/>
      <c r="HHC75" s="297"/>
      <c r="HHD75" s="297"/>
      <c r="HHE75" s="297"/>
      <c r="HHF75" s="297"/>
      <c r="HHG75" s="297"/>
      <c r="HHH75" s="297"/>
      <c r="HHI75" s="297"/>
      <c r="HHJ75" s="297"/>
      <c r="HHK75" s="297"/>
      <c r="HHL75" s="297"/>
      <c r="HHM75" s="297"/>
      <c r="HHN75" s="297"/>
      <c r="HHO75" s="297"/>
      <c r="HHP75" s="297"/>
      <c r="HHQ75" s="297"/>
      <c r="HHR75" s="297"/>
      <c r="HHS75" s="297"/>
      <c r="HHT75" s="297"/>
      <c r="HHU75" s="297"/>
      <c r="HHV75" s="297"/>
      <c r="HHW75" s="297"/>
      <c r="HHX75" s="297"/>
      <c r="HHY75" s="297"/>
      <c r="HHZ75" s="297"/>
      <c r="HIA75" s="297"/>
      <c r="HIB75" s="297"/>
      <c r="HIC75" s="297"/>
      <c r="HID75" s="297"/>
      <c r="HIE75" s="297"/>
      <c r="HIF75" s="297"/>
      <c r="HIG75" s="297"/>
      <c r="HIH75" s="297"/>
      <c r="HII75" s="297"/>
      <c r="HIJ75" s="297"/>
      <c r="HIK75" s="297"/>
      <c r="HIL75" s="297"/>
      <c r="HIM75" s="297"/>
      <c r="HIN75" s="297"/>
      <c r="HIO75" s="297"/>
      <c r="HIP75" s="297"/>
      <c r="HIQ75" s="297"/>
      <c r="HIR75" s="297"/>
      <c r="HIS75" s="297"/>
      <c r="HIT75" s="297"/>
      <c r="HIU75" s="297"/>
      <c r="HIV75" s="297"/>
      <c r="HIW75" s="297"/>
      <c r="HIX75" s="297"/>
      <c r="HIY75" s="297"/>
      <c r="HIZ75" s="297"/>
      <c r="HJA75" s="297"/>
      <c r="HJB75" s="297"/>
      <c r="HJC75" s="297"/>
      <c r="HJD75" s="297"/>
      <c r="HJE75" s="297"/>
      <c r="HJF75" s="297"/>
      <c r="HJG75" s="297"/>
      <c r="HJH75" s="297"/>
      <c r="HJI75" s="297"/>
      <c r="HJJ75" s="297"/>
      <c r="HJK75" s="297"/>
      <c r="HJL75" s="297"/>
      <c r="HJM75" s="297"/>
      <c r="HJN75" s="297"/>
      <c r="HJO75" s="297"/>
      <c r="HJP75" s="297"/>
      <c r="HJQ75" s="297"/>
      <c r="HJR75" s="297"/>
      <c r="HJS75" s="297"/>
      <c r="HJT75" s="297"/>
      <c r="HJU75" s="297"/>
      <c r="HJV75" s="297"/>
      <c r="HJW75" s="297"/>
      <c r="HJX75" s="297"/>
      <c r="HJY75" s="297"/>
      <c r="HJZ75" s="297"/>
      <c r="HKA75" s="297"/>
      <c r="HKB75" s="297"/>
      <c r="HKC75" s="297"/>
      <c r="HKD75" s="297"/>
      <c r="HKE75" s="297"/>
      <c r="HKF75" s="297"/>
      <c r="HKG75" s="297"/>
      <c r="HKH75" s="297"/>
      <c r="HKI75" s="297"/>
      <c r="HKJ75" s="297"/>
      <c r="HKK75" s="297"/>
      <c r="HKL75" s="297"/>
      <c r="HKM75" s="297"/>
      <c r="HKN75" s="297"/>
      <c r="HKO75" s="297"/>
      <c r="HKP75" s="297"/>
      <c r="HKQ75" s="297"/>
      <c r="HKR75" s="297"/>
      <c r="HKS75" s="297"/>
      <c r="HKT75" s="297"/>
      <c r="HKU75" s="297"/>
      <c r="HKV75" s="297"/>
      <c r="HKW75" s="297"/>
      <c r="HKX75" s="297"/>
      <c r="HKY75" s="297"/>
      <c r="HKZ75" s="297"/>
      <c r="HLA75" s="297"/>
      <c r="HLB75" s="297"/>
      <c r="HLC75" s="297"/>
      <c r="HLD75" s="297"/>
      <c r="HLE75" s="297"/>
      <c r="HLF75" s="297"/>
      <c r="HLG75" s="297"/>
      <c r="HLH75" s="297"/>
      <c r="HLI75" s="297"/>
      <c r="HLJ75" s="297"/>
      <c r="HLK75" s="297"/>
      <c r="HLL75" s="297"/>
      <c r="HLM75" s="297"/>
      <c r="HLN75" s="297"/>
      <c r="HLO75" s="297"/>
      <c r="HLP75" s="297"/>
      <c r="HLQ75" s="297"/>
      <c r="HLR75" s="297"/>
      <c r="HLS75" s="297"/>
      <c r="HLT75" s="297"/>
      <c r="HLU75" s="297"/>
      <c r="HLV75" s="297"/>
      <c r="HLW75" s="297"/>
      <c r="HLX75" s="297"/>
      <c r="HLY75" s="297"/>
      <c r="HLZ75" s="297"/>
      <c r="HMA75" s="297"/>
      <c r="HMB75" s="297"/>
      <c r="HMC75" s="297"/>
      <c r="HMD75" s="297"/>
      <c r="HME75" s="297"/>
      <c r="HMF75" s="297"/>
      <c r="HMG75" s="297"/>
      <c r="HMH75" s="297"/>
      <c r="HMI75" s="297"/>
      <c r="HMJ75" s="297"/>
      <c r="HMK75" s="297"/>
      <c r="HML75" s="297"/>
      <c r="HMM75" s="297"/>
      <c r="HMN75" s="297"/>
      <c r="HMO75" s="297"/>
      <c r="HMP75" s="297"/>
      <c r="HMQ75" s="297"/>
      <c r="HMR75" s="297"/>
      <c r="HMS75" s="297"/>
      <c r="HMT75" s="297"/>
      <c r="HMU75" s="297"/>
      <c r="HMV75" s="297"/>
      <c r="HMW75" s="297"/>
      <c r="HMX75" s="297"/>
      <c r="HMY75" s="297"/>
      <c r="HMZ75" s="297"/>
      <c r="HNA75" s="297"/>
      <c r="HNB75" s="297"/>
      <c r="HNC75" s="297"/>
      <c r="HND75" s="297"/>
      <c r="HNE75" s="297"/>
      <c r="HNF75" s="297"/>
      <c r="HNG75" s="297"/>
      <c r="HNH75" s="297"/>
      <c r="HNI75" s="297"/>
      <c r="HNJ75" s="297"/>
      <c r="HNK75" s="297"/>
      <c r="HNL75" s="297"/>
      <c r="HNM75" s="297"/>
      <c r="HNN75" s="297"/>
      <c r="HNO75" s="297"/>
      <c r="HNP75" s="297"/>
      <c r="HNQ75" s="297"/>
      <c r="HNR75" s="297"/>
      <c r="HNS75" s="297"/>
      <c r="HNT75" s="297"/>
      <c r="HNU75" s="297"/>
      <c r="HNV75" s="297"/>
      <c r="HNW75" s="297"/>
      <c r="HNX75" s="297"/>
      <c r="HNY75" s="297"/>
      <c r="HNZ75" s="297"/>
      <c r="HOA75" s="297"/>
      <c r="HOB75" s="297"/>
      <c r="HOC75" s="297"/>
      <c r="HOD75" s="297"/>
      <c r="HOE75" s="297"/>
      <c r="HOF75" s="297"/>
      <c r="HOG75" s="297"/>
      <c r="HOH75" s="297"/>
      <c r="HOI75" s="297"/>
      <c r="HOJ75" s="297"/>
      <c r="HOK75" s="297"/>
      <c r="HOL75" s="297"/>
      <c r="HOM75" s="297"/>
      <c r="HON75" s="297"/>
      <c r="HOO75" s="297"/>
      <c r="HOP75" s="297"/>
      <c r="HOQ75" s="297"/>
      <c r="HOR75" s="297"/>
      <c r="HOS75" s="297"/>
      <c r="HOT75" s="297"/>
      <c r="HOU75" s="297"/>
      <c r="HOV75" s="297"/>
      <c r="HOW75" s="297"/>
      <c r="HOX75" s="297"/>
      <c r="HOY75" s="297"/>
      <c r="HOZ75" s="297"/>
      <c r="HPA75" s="297"/>
      <c r="HPB75" s="297"/>
      <c r="HPC75" s="297"/>
      <c r="HPD75" s="297"/>
      <c r="HPE75" s="297"/>
      <c r="HPF75" s="297"/>
      <c r="HPG75" s="297"/>
      <c r="HPH75" s="297"/>
      <c r="HPI75" s="297"/>
      <c r="HPJ75" s="297"/>
      <c r="HPK75" s="297"/>
      <c r="HPL75" s="297"/>
      <c r="HPM75" s="297"/>
      <c r="HPN75" s="297"/>
      <c r="HPO75" s="297"/>
      <c r="HPP75" s="297"/>
      <c r="HPQ75" s="297"/>
      <c r="HPR75" s="297"/>
      <c r="HPS75" s="297"/>
      <c r="HPT75" s="297"/>
      <c r="HPU75" s="297"/>
      <c r="HPV75" s="297"/>
      <c r="HPW75" s="297"/>
      <c r="HPX75" s="297"/>
      <c r="HPY75" s="297"/>
      <c r="HPZ75" s="297"/>
      <c r="HQA75" s="297"/>
      <c r="HQB75" s="297"/>
      <c r="HQC75" s="297"/>
      <c r="HQD75" s="297"/>
      <c r="HQE75" s="297"/>
      <c r="HQF75" s="297"/>
      <c r="HQG75" s="297"/>
      <c r="HQH75" s="297"/>
      <c r="HQI75" s="297"/>
      <c r="HQJ75" s="297"/>
      <c r="HQK75" s="297"/>
      <c r="HQL75" s="297"/>
      <c r="HQM75" s="297"/>
      <c r="HQN75" s="297"/>
      <c r="HQO75" s="297"/>
      <c r="HQP75" s="297"/>
      <c r="HQQ75" s="297"/>
      <c r="HQR75" s="297"/>
      <c r="HQS75" s="297"/>
      <c r="HQT75" s="297"/>
      <c r="HQU75" s="297"/>
      <c r="HQV75" s="297"/>
      <c r="HQW75" s="297"/>
      <c r="HQX75" s="297"/>
      <c r="HQY75" s="297"/>
      <c r="HQZ75" s="297"/>
      <c r="HRA75" s="297"/>
      <c r="HRB75" s="297"/>
      <c r="HRC75" s="297"/>
      <c r="HRD75" s="297"/>
      <c r="HRE75" s="297"/>
      <c r="HRF75" s="297"/>
      <c r="HRG75" s="297"/>
      <c r="HRH75" s="297"/>
      <c r="HRI75" s="297"/>
      <c r="HRJ75" s="297"/>
      <c r="HRK75" s="297"/>
      <c r="HRL75" s="297"/>
      <c r="HRM75" s="297"/>
      <c r="HRN75" s="297"/>
      <c r="HRO75" s="297"/>
      <c r="HRP75" s="297"/>
      <c r="HRQ75" s="297"/>
      <c r="HRR75" s="297"/>
      <c r="HRS75" s="297"/>
      <c r="HRT75" s="297"/>
      <c r="HRU75" s="297"/>
      <c r="HRV75" s="297"/>
      <c r="HRW75" s="297"/>
      <c r="HRX75" s="297"/>
      <c r="HRY75" s="297"/>
      <c r="HRZ75" s="297"/>
      <c r="HSA75" s="297"/>
      <c r="HSB75" s="297"/>
      <c r="HSC75" s="297"/>
      <c r="HSD75" s="297"/>
      <c r="HSE75" s="297"/>
      <c r="HSF75" s="297"/>
      <c r="HSG75" s="297"/>
      <c r="HSH75" s="297"/>
      <c r="HSI75" s="297"/>
      <c r="HSJ75" s="297"/>
      <c r="HSK75" s="297"/>
      <c r="HSL75" s="297"/>
      <c r="HSM75" s="297"/>
      <c r="HSN75" s="297"/>
      <c r="HSO75" s="297"/>
      <c r="HSP75" s="297"/>
      <c r="HSQ75" s="297"/>
      <c r="HSR75" s="297"/>
      <c r="HSS75" s="297"/>
      <c r="HST75" s="297"/>
      <c r="HSU75" s="297"/>
      <c r="HSV75" s="297"/>
      <c r="HSW75" s="297"/>
      <c r="HSX75" s="297"/>
      <c r="HSY75" s="297"/>
      <c r="HSZ75" s="297"/>
      <c r="HTA75" s="297"/>
      <c r="HTB75" s="297"/>
      <c r="HTC75" s="297"/>
      <c r="HTD75" s="297"/>
      <c r="HTE75" s="297"/>
      <c r="HTF75" s="297"/>
      <c r="HTG75" s="297"/>
      <c r="HTH75" s="297"/>
      <c r="HTI75" s="297"/>
      <c r="HTJ75" s="297"/>
      <c r="HTK75" s="297"/>
      <c r="HTL75" s="297"/>
      <c r="HTM75" s="297"/>
      <c r="HTN75" s="297"/>
      <c r="HTO75" s="297"/>
      <c r="HTP75" s="297"/>
      <c r="HTQ75" s="297"/>
      <c r="HTR75" s="297"/>
      <c r="HTS75" s="297"/>
      <c r="HTT75" s="297"/>
      <c r="HTU75" s="297"/>
      <c r="HTV75" s="297"/>
      <c r="HTW75" s="297"/>
      <c r="HTX75" s="297"/>
      <c r="HTY75" s="297"/>
      <c r="HTZ75" s="297"/>
      <c r="HUA75" s="297"/>
      <c r="HUB75" s="297"/>
      <c r="HUC75" s="297"/>
      <c r="HUD75" s="297"/>
      <c r="HUE75" s="297"/>
      <c r="HUF75" s="297"/>
      <c r="HUG75" s="297"/>
      <c r="HUH75" s="297"/>
      <c r="HUI75" s="297"/>
      <c r="HUJ75" s="297"/>
      <c r="HUK75" s="297"/>
      <c r="HUL75" s="297"/>
      <c r="HUM75" s="297"/>
      <c r="HUN75" s="297"/>
      <c r="HUO75" s="297"/>
      <c r="HUP75" s="297"/>
      <c r="HUQ75" s="297"/>
      <c r="HUR75" s="297"/>
      <c r="HUS75" s="297"/>
      <c r="HUT75" s="297"/>
      <c r="HUU75" s="297"/>
      <c r="HUV75" s="297"/>
      <c r="HUW75" s="297"/>
      <c r="HUX75" s="297"/>
      <c r="HUY75" s="297"/>
      <c r="HUZ75" s="297"/>
      <c r="HVA75" s="297"/>
      <c r="HVB75" s="297"/>
      <c r="HVC75" s="297"/>
      <c r="HVD75" s="297"/>
      <c r="HVE75" s="297"/>
      <c r="HVF75" s="297"/>
      <c r="HVG75" s="297"/>
      <c r="HVH75" s="297"/>
      <c r="HVI75" s="297"/>
      <c r="HVJ75" s="297"/>
      <c r="HVK75" s="297"/>
      <c r="HVL75" s="297"/>
      <c r="HVM75" s="297"/>
      <c r="HVN75" s="297"/>
      <c r="HVO75" s="297"/>
      <c r="HVP75" s="297"/>
      <c r="HVQ75" s="297"/>
      <c r="HVR75" s="297"/>
      <c r="HVS75" s="297"/>
      <c r="HVT75" s="297"/>
      <c r="HVU75" s="297"/>
      <c r="HVV75" s="297"/>
      <c r="HVW75" s="297"/>
      <c r="HVX75" s="297"/>
      <c r="HVY75" s="297"/>
      <c r="HVZ75" s="297"/>
      <c r="HWA75" s="297"/>
      <c r="HWB75" s="297"/>
      <c r="HWC75" s="297"/>
      <c r="HWD75" s="297"/>
      <c r="HWE75" s="297"/>
      <c r="HWF75" s="297"/>
      <c r="HWG75" s="297"/>
      <c r="HWH75" s="297"/>
      <c r="HWI75" s="297"/>
      <c r="HWJ75" s="297"/>
      <c r="HWK75" s="297"/>
      <c r="HWL75" s="297"/>
      <c r="HWM75" s="297"/>
      <c r="HWN75" s="297"/>
      <c r="HWO75" s="297"/>
      <c r="HWP75" s="297"/>
      <c r="HWQ75" s="297"/>
      <c r="HWR75" s="297"/>
      <c r="HWS75" s="297"/>
      <c r="HWT75" s="297"/>
      <c r="HWU75" s="297"/>
      <c r="HWV75" s="297"/>
      <c r="HWW75" s="297"/>
      <c r="HWX75" s="297"/>
      <c r="HWY75" s="297"/>
      <c r="HWZ75" s="297"/>
      <c r="HXA75" s="297"/>
      <c r="HXB75" s="297"/>
      <c r="HXC75" s="297"/>
      <c r="HXD75" s="297"/>
      <c r="HXE75" s="297"/>
      <c r="HXF75" s="297"/>
      <c r="HXG75" s="297"/>
      <c r="HXH75" s="297"/>
      <c r="HXI75" s="297"/>
      <c r="HXJ75" s="297"/>
      <c r="HXK75" s="297"/>
      <c r="HXL75" s="297"/>
      <c r="HXM75" s="297"/>
      <c r="HXN75" s="297"/>
      <c r="HXO75" s="297"/>
      <c r="HXP75" s="297"/>
      <c r="HXQ75" s="297"/>
      <c r="HXR75" s="297"/>
      <c r="HXS75" s="297"/>
      <c r="HXT75" s="297"/>
      <c r="HXU75" s="297"/>
      <c r="HXV75" s="297"/>
      <c r="HXW75" s="297"/>
      <c r="HXX75" s="297"/>
      <c r="HXY75" s="297"/>
      <c r="HXZ75" s="297"/>
      <c r="HYA75" s="297"/>
      <c r="HYB75" s="297"/>
      <c r="HYC75" s="297"/>
      <c r="HYD75" s="297"/>
      <c r="HYE75" s="297"/>
      <c r="HYF75" s="297"/>
      <c r="HYG75" s="297"/>
      <c r="HYH75" s="297"/>
      <c r="HYI75" s="297"/>
      <c r="HYJ75" s="297"/>
      <c r="HYK75" s="297"/>
      <c r="HYL75" s="297"/>
      <c r="HYM75" s="297"/>
      <c r="HYN75" s="297"/>
      <c r="HYO75" s="297"/>
      <c r="HYP75" s="297"/>
      <c r="HYQ75" s="297"/>
      <c r="HYR75" s="297"/>
      <c r="HYS75" s="297"/>
      <c r="HYT75" s="297"/>
      <c r="HYU75" s="297"/>
      <c r="HYV75" s="297"/>
      <c r="HYW75" s="297"/>
      <c r="HYX75" s="297"/>
      <c r="HYY75" s="297"/>
      <c r="HYZ75" s="297"/>
      <c r="HZA75" s="297"/>
      <c r="HZB75" s="297"/>
      <c r="HZC75" s="297"/>
      <c r="HZD75" s="297"/>
      <c r="HZE75" s="297"/>
      <c r="HZF75" s="297"/>
      <c r="HZG75" s="297"/>
      <c r="HZH75" s="297"/>
      <c r="HZI75" s="297"/>
      <c r="HZJ75" s="297"/>
      <c r="HZK75" s="297"/>
      <c r="HZL75" s="297"/>
      <c r="HZM75" s="297"/>
      <c r="HZN75" s="297"/>
      <c r="HZO75" s="297"/>
      <c r="HZP75" s="297"/>
      <c r="HZQ75" s="297"/>
      <c r="HZR75" s="297"/>
      <c r="HZS75" s="297"/>
      <c r="HZT75" s="297"/>
      <c r="HZU75" s="297"/>
      <c r="HZV75" s="297"/>
      <c r="HZW75" s="297"/>
      <c r="HZX75" s="297"/>
      <c r="HZY75" s="297"/>
      <c r="HZZ75" s="297"/>
      <c r="IAA75" s="297"/>
      <c r="IAB75" s="297"/>
      <c r="IAC75" s="297"/>
      <c r="IAD75" s="297"/>
      <c r="IAE75" s="297"/>
      <c r="IAF75" s="297"/>
      <c r="IAG75" s="297"/>
      <c r="IAH75" s="297"/>
      <c r="IAI75" s="297"/>
      <c r="IAJ75" s="297"/>
      <c r="IAK75" s="297"/>
      <c r="IAL75" s="297"/>
      <c r="IAM75" s="297"/>
      <c r="IAN75" s="297"/>
      <c r="IAO75" s="297"/>
      <c r="IAP75" s="297"/>
      <c r="IAQ75" s="297"/>
      <c r="IAR75" s="297"/>
      <c r="IAS75" s="297"/>
      <c r="IAT75" s="297"/>
      <c r="IAU75" s="297"/>
      <c r="IAV75" s="297"/>
      <c r="IAW75" s="297"/>
      <c r="IAX75" s="297"/>
      <c r="IAY75" s="297"/>
      <c r="IAZ75" s="297"/>
      <c r="IBA75" s="297"/>
      <c r="IBB75" s="297"/>
      <c r="IBC75" s="297"/>
      <c r="IBD75" s="297"/>
      <c r="IBE75" s="297"/>
      <c r="IBF75" s="297"/>
      <c r="IBG75" s="297"/>
      <c r="IBH75" s="297"/>
      <c r="IBI75" s="297"/>
      <c r="IBJ75" s="297"/>
      <c r="IBK75" s="297"/>
      <c r="IBL75" s="297"/>
      <c r="IBM75" s="297"/>
      <c r="IBN75" s="297"/>
      <c r="IBO75" s="297"/>
      <c r="IBP75" s="297"/>
      <c r="IBQ75" s="297"/>
      <c r="IBR75" s="297"/>
      <c r="IBS75" s="297"/>
      <c r="IBT75" s="297"/>
      <c r="IBU75" s="297"/>
      <c r="IBV75" s="297"/>
      <c r="IBW75" s="297"/>
      <c r="IBX75" s="297"/>
      <c r="IBY75" s="297"/>
      <c r="IBZ75" s="297"/>
      <c r="ICA75" s="297"/>
      <c r="ICB75" s="297"/>
      <c r="ICC75" s="297"/>
      <c r="ICD75" s="297"/>
      <c r="ICE75" s="297"/>
      <c r="ICF75" s="297"/>
      <c r="ICG75" s="297"/>
      <c r="ICH75" s="297"/>
      <c r="ICI75" s="297"/>
      <c r="ICJ75" s="297"/>
      <c r="ICK75" s="297"/>
      <c r="ICL75" s="297"/>
      <c r="ICM75" s="297"/>
      <c r="ICN75" s="297"/>
      <c r="ICO75" s="297"/>
      <c r="ICP75" s="297"/>
      <c r="ICQ75" s="297"/>
      <c r="ICR75" s="297"/>
      <c r="ICS75" s="297"/>
      <c r="ICT75" s="297"/>
      <c r="ICU75" s="297"/>
      <c r="ICV75" s="297"/>
      <c r="ICW75" s="297"/>
      <c r="ICX75" s="297"/>
      <c r="ICY75" s="297"/>
      <c r="ICZ75" s="297"/>
      <c r="IDA75" s="297"/>
      <c r="IDB75" s="297"/>
      <c r="IDC75" s="297"/>
      <c r="IDD75" s="297"/>
      <c r="IDE75" s="297"/>
      <c r="IDF75" s="297"/>
      <c r="IDG75" s="297"/>
      <c r="IDH75" s="297"/>
      <c r="IDI75" s="297"/>
      <c r="IDJ75" s="297"/>
      <c r="IDK75" s="297"/>
      <c r="IDL75" s="297"/>
      <c r="IDM75" s="297"/>
      <c r="IDN75" s="297"/>
      <c r="IDO75" s="297"/>
      <c r="IDP75" s="297"/>
      <c r="IDQ75" s="297"/>
      <c r="IDR75" s="297"/>
      <c r="IDS75" s="297"/>
      <c r="IDT75" s="297"/>
      <c r="IDU75" s="297"/>
      <c r="IDV75" s="297"/>
      <c r="IDW75" s="297"/>
      <c r="IDX75" s="297"/>
      <c r="IDY75" s="297"/>
      <c r="IDZ75" s="297"/>
      <c r="IEA75" s="297"/>
      <c r="IEB75" s="297"/>
      <c r="IEC75" s="297"/>
      <c r="IED75" s="297"/>
      <c r="IEE75" s="297"/>
      <c r="IEF75" s="297"/>
      <c r="IEG75" s="297"/>
      <c r="IEH75" s="297"/>
      <c r="IEI75" s="297"/>
      <c r="IEJ75" s="297"/>
      <c r="IEK75" s="297"/>
      <c r="IEL75" s="297"/>
      <c r="IEM75" s="297"/>
      <c r="IEN75" s="297"/>
      <c r="IEO75" s="297"/>
      <c r="IEP75" s="297"/>
      <c r="IEQ75" s="297"/>
      <c r="IER75" s="297"/>
      <c r="IES75" s="297"/>
      <c r="IET75" s="297"/>
      <c r="IEU75" s="297"/>
      <c r="IEV75" s="297"/>
      <c r="IEW75" s="297"/>
      <c r="IEX75" s="297"/>
      <c r="IEY75" s="297"/>
      <c r="IEZ75" s="297"/>
      <c r="IFA75" s="297"/>
      <c r="IFB75" s="297"/>
      <c r="IFC75" s="297"/>
      <c r="IFD75" s="297"/>
      <c r="IFE75" s="297"/>
      <c r="IFF75" s="297"/>
      <c r="IFG75" s="297"/>
      <c r="IFH75" s="297"/>
      <c r="IFI75" s="297"/>
      <c r="IFJ75" s="297"/>
      <c r="IFK75" s="297"/>
      <c r="IFL75" s="297"/>
      <c r="IFM75" s="297"/>
      <c r="IFN75" s="297"/>
      <c r="IFO75" s="297"/>
      <c r="IFP75" s="297"/>
      <c r="IFQ75" s="297"/>
      <c r="IFR75" s="297"/>
      <c r="IFS75" s="297"/>
      <c r="IFT75" s="297"/>
      <c r="IFU75" s="297"/>
      <c r="IFV75" s="297"/>
      <c r="IFW75" s="297"/>
      <c r="IFX75" s="297"/>
      <c r="IFY75" s="297"/>
      <c r="IFZ75" s="297"/>
      <c r="IGA75" s="297"/>
      <c r="IGB75" s="297"/>
      <c r="IGC75" s="297"/>
      <c r="IGD75" s="297"/>
      <c r="IGE75" s="297"/>
      <c r="IGF75" s="297"/>
      <c r="IGG75" s="297"/>
      <c r="IGH75" s="297"/>
      <c r="IGI75" s="297"/>
      <c r="IGJ75" s="297"/>
      <c r="IGK75" s="297"/>
      <c r="IGL75" s="297"/>
      <c r="IGM75" s="297"/>
      <c r="IGN75" s="297"/>
      <c r="IGO75" s="297"/>
      <c r="IGP75" s="297"/>
      <c r="IGQ75" s="297"/>
      <c r="IGR75" s="297"/>
      <c r="IGS75" s="297"/>
      <c r="IGT75" s="297"/>
      <c r="IGU75" s="297"/>
      <c r="IGV75" s="297"/>
      <c r="IGW75" s="297"/>
      <c r="IGX75" s="297"/>
      <c r="IGY75" s="297"/>
      <c r="IGZ75" s="297"/>
      <c r="IHA75" s="297"/>
      <c r="IHB75" s="297"/>
      <c r="IHC75" s="297"/>
      <c r="IHD75" s="297"/>
      <c r="IHE75" s="297"/>
      <c r="IHF75" s="297"/>
      <c r="IHG75" s="297"/>
      <c r="IHH75" s="297"/>
      <c r="IHI75" s="297"/>
      <c r="IHJ75" s="297"/>
      <c r="IHK75" s="297"/>
      <c r="IHL75" s="297"/>
      <c r="IHM75" s="297"/>
      <c r="IHN75" s="297"/>
      <c r="IHO75" s="297"/>
      <c r="IHP75" s="297"/>
      <c r="IHQ75" s="297"/>
      <c r="IHR75" s="297"/>
      <c r="IHS75" s="297"/>
      <c r="IHT75" s="297"/>
      <c r="IHU75" s="297"/>
      <c r="IHV75" s="297"/>
      <c r="IHW75" s="297"/>
      <c r="IHX75" s="297"/>
      <c r="IHY75" s="297"/>
      <c r="IHZ75" s="297"/>
      <c r="IIA75" s="297"/>
      <c r="IIB75" s="297"/>
      <c r="IIC75" s="297"/>
      <c r="IID75" s="297"/>
      <c r="IIE75" s="297"/>
      <c r="IIF75" s="297"/>
      <c r="IIG75" s="297"/>
      <c r="IIH75" s="297"/>
      <c r="III75" s="297"/>
      <c r="IIJ75" s="297"/>
      <c r="IIK75" s="297"/>
      <c r="IIL75" s="297"/>
      <c r="IIM75" s="297"/>
      <c r="IIN75" s="297"/>
      <c r="IIO75" s="297"/>
      <c r="IIP75" s="297"/>
      <c r="IIQ75" s="297"/>
      <c r="IIR75" s="297"/>
      <c r="IIS75" s="297"/>
      <c r="IIT75" s="297"/>
      <c r="IIU75" s="297"/>
      <c r="IIV75" s="297"/>
      <c r="IIW75" s="297"/>
      <c r="IIX75" s="297"/>
      <c r="IIY75" s="297"/>
      <c r="IIZ75" s="297"/>
      <c r="IJA75" s="297"/>
      <c r="IJB75" s="297"/>
      <c r="IJC75" s="297"/>
      <c r="IJD75" s="297"/>
      <c r="IJE75" s="297"/>
      <c r="IJF75" s="297"/>
      <c r="IJG75" s="297"/>
      <c r="IJH75" s="297"/>
      <c r="IJI75" s="297"/>
      <c r="IJJ75" s="297"/>
      <c r="IJK75" s="297"/>
      <c r="IJL75" s="297"/>
      <c r="IJM75" s="297"/>
      <c r="IJN75" s="297"/>
      <c r="IJO75" s="297"/>
      <c r="IJP75" s="297"/>
      <c r="IJQ75" s="297"/>
      <c r="IJR75" s="297"/>
      <c r="IJS75" s="297"/>
      <c r="IJT75" s="297"/>
      <c r="IJU75" s="297"/>
      <c r="IJV75" s="297"/>
      <c r="IJW75" s="297"/>
      <c r="IJX75" s="297"/>
      <c r="IJY75" s="297"/>
      <c r="IJZ75" s="297"/>
      <c r="IKA75" s="297"/>
      <c r="IKB75" s="297"/>
      <c r="IKC75" s="297"/>
      <c r="IKD75" s="297"/>
      <c r="IKE75" s="297"/>
      <c r="IKF75" s="297"/>
      <c r="IKG75" s="297"/>
      <c r="IKH75" s="297"/>
      <c r="IKI75" s="297"/>
      <c r="IKJ75" s="297"/>
      <c r="IKK75" s="297"/>
      <c r="IKL75" s="297"/>
      <c r="IKM75" s="297"/>
      <c r="IKN75" s="297"/>
      <c r="IKO75" s="297"/>
      <c r="IKP75" s="297"/>
      <c r="IKQ75" s="297"/>
      <c r="IKR75" s="297"/>
      <c r="IKS75" s="297"/>
      <c r="IKT75" s="297"/>
      <c r="IKU75" s="297"/>
      <c r="IKV75" s="297"/>
      <c r="IKW75" s="297"/>
      <c r="IKX75" s="297"/>
      <c r="IKY75" s="297"/>
      <c r="IKZ75" s="297"/>
      <c r="ILA75" s="297"/>
      <c r="ILB75" s="297"/>
      <c r="ILC75" s="297"/>
      <c r="ILD75" s="297"/>
      <c r="ILE75" s="297"/>
      <c r="ILF75" s="297"/>
      <c r="ILG75" s="297"/>
      <c r="ILH75" s="297"/>
      <c r="ILI75" s="297"/>
      <c r="ILJ75" s="297"/>
      <c r="ILK75" s="297"/>
      <c r="ILL75" s="297"/>
      <c r="ILM75" s="297"/>
      <c r="ILN75" s="297"/>
      <c r="ILO75" s="297"/>
      <c r="ILP75" s="297"/>
      <c r="ILQ75" s="297"/>
      <c r="ILR75" s="297"/>
      <c r="ILS75" s="297"/>
      <c r="ILT75" s="297"/>
      <c r="ILU75" s="297"/>
      <c r="ILV75" s="297"/>
      <c r="ILW75" s="297"/>
      <c r="ILX75" s="297"/>
      <c r="ILY75" s="297"/>
      <c r="ILZ75" s="297"/>
      <c r="IMA75" s="297"/>
      <c r="IMB75" s="297"/>
      <c r="IMC75" s="297"/>
      <c r="IMD75" s="297"/>
      <c r="IME75" s="297"/>
      <c r="IMF75" s="297"/>
      <c r="IMG75" s="297"/>
      <c r="IMH75" s="297"/>
      <c r="IMI75" s="297"/>
      <c r="IMJ75" s="297"/>
      <c r="IMK75" s="297"/>
      <c r="IML75" s="297"/>
      <c r="IMM75" s="297"/>
      <c r="IMN75" s="297"/>
      <c r="IMO75" s="297"/>
      <c r="IMP75" s="297"/>
      <c r="IMQ75" s="297"/>
      <c r="IMR75" s="297"/>
      <c r="IMS75" s="297"/>
      <c r="IMT75" s="297"/>
      <c r="IMU75" s="297"/>
      <c r="IMV75" s="297"/>
      <c r="IMW75" s="297"/>
      <c r="IMX75" s="297"/>
      <c r="IMY75" s="297"/>
      <c r="IMZ75" s="297"/>
      <c r="INA75" s="297"/>
      <c r="INB75" s="297"/>
      <c r="INC75" s="297"/>
      <c r="IND75" s="297"/>
      <c r="INE75" s="297"/>
      <c r="INF75" s="297"/>
      <c r="ING75" s="297"/>
      <c r="INH75" s="297"/>
      <c r="INI75" s="297"/>
      <c r="INJ75" s="297"/>
      <c r="INK75" s="297"/>
      <c r="INL75" s="297"/>
      <c r="INM75" s="297"/>
      <c r="INN75" s="297"/>
      <c r="INO75" s="297"/>
      <c r="INP75" s="297"/>
      <c r="INQ75" s="297"/>
      <c r="INR75" s="297"/>
      <c r="INS75" s="297"/>
      <c r="INT75" s="297"/>
      <c r="INU75" s="297"/>
      <c r="INV75" s="297"/>
      <c r="INW75" s="297"/>
      <c r="INX75" s="297"/>
      <c r="INY75" s="297"/>
      <c r="INZ75" s="297"/>
      <c r="IOA75" s="297"/>
      <c r="IOB75" s="297"/>
      <c r="IOC75" s="297"/>
      <c r="IOD75" s="297"/>
      <c r="IOE75" s="297"/>
      <c r="IOF75" s="297"/>
      <c r="IOG75" s="297"/>
      <c r="IOH75" s="297"/>
      <c r="IOI75" s="297"/>
      <c r="IOJ75" s="297"/>
      <c r="IOK75" s="297"/>
      <c r="IOL75" s="297"/>
      <c r="IOM75" s="297"/>
      <c r="ION75" s="297"/>
      <c r="IOO75" s="297"/>
      <c r="IOP75" s="297"/>
      <c r="IOQ75" s="297"/>
      <c r="IOR75" s="297"/>
      <c r="IOS75" s="297"/>
      <c r="IOT75" s="297"/>
      <c r="IOU75" s="297"/>
      <c r="IOV75" s="297"/>
      <c r="IOW75" s="297"/>
      <c r="IOX75" s="297"/>
      <c r="IOY75" s="297"/>
      <c r="IOZ75" s="297"/>
      <c r="IPA75" s="297"/>
      <c r="IPB75" s="297"/>
      <c r="IPC75" s="297"/>
      <c r="IPD75" s="297"/>
      <c r="IPE75" s="297"/>
      <c r="IPF75" s="297"/>
      <c r="IPG75" s="297"/>
      <c r="IPH75" s="297"/>
      <c r="IPI75" s="297"/>
      <c r="IPJ75" s="297"/>
      <c r="IPK75" s="297"/>
      <c r="IPL75" s="297"/>
      <c r="IPM75" s="297"/>
      <c r="IPN75" s="297"/>
      <c r="IPO75" s="297"/>
      <c r="IPP75" s="297"/>
      <c r="IPQ75" s="297"/>
      <c r="IPR75" s="297"/>
      <c r="IPS75" s="297"/>
      <c r="IPT75" s="297"/>
      <c r="IPU75" s="297"/>
      <c r="IPV75" s="297"/>
      <c r="IPW75" s="297"/>
      <c r="IPX75" s="297"/>
      <c r="IPY75" s="297"/>
      <c r="IPZ75" s="297"/>
      <c r="IQA75" s="297"/>
      <c r="IQB75" s="297"/>
      <c r="IQC75" s="297"/>
      <c r="IQD75" s="297"/>
      <c r="IQE75" s="297"/>
      <c r="IQF75" s="297"/>
      <c r="IQG75" s="297"/>
      <c r="IQH75" s="297"/>
      <c r="IQI75" s="297"/>
      <c r="IQJ75" s="297"/>
      <c r="IQK75" s="297"/>
      <c r="IQL75" s="297"/>
      <c r="IQM75" s="297"/>
      <c r="IQN75" s="297"/>
      <c r="IQO75" s="297"/>
      <c r="IQP75" s="297"/>
      <c r="IQQ75" s="297"/>
      <c r="IQR75" s="297"/>
      <c r="IQS75" s="297"/>
      <c r="IQT75" s="297"/>
      <c r="IQU75" s="297"/>
      <c r="IQV75" s="297"/>
      <c r="IQW75" s="297"/>
      <c r="IQX75" s="297"/>
      <c r="IQY75" s="297"/>
      <c r="IQZ75" s="297"/>
      <c r="IRA75" s="297"/>
      <c r="IRB75" s="297"/>
      <c r="IRC75" s="297"/>
      <c r="IRD75" s="297"/>
      <c r="IRE75" s="297"/>
      <c r="IRF75" s="297"/>
      <c r="IRG75" s="297"/>
      <c r="IRH75" s="297"/>
      <c r="IRI75" s="297"/>
      <c r="IRJ75" s="297"/>
      <c r="IRK75" s="297"/>
      <c r="IRL75" s="297"/>
      <c r="IRM75" s="297"/>
      <c r="IRN75" s="297"/>
      <c r="IRO75" s="297"/>
      <c r="IRP75" s="297"/>
      <c r="IRQ75" s="297"/>
      <c r="IRR75" s="297"/>
      <c r="IRS75" s="297"/>
      <c r="IRT75" s="297"/>
      <c r="IRU75" s="297"/>
      <c r="IRV75" s="297"/>
      <c r="IRW75" s="297"/>
      <c r="IRX75" s="297"/>
      <c r="IRY75" s="297"/>
      <c r="IRZ75" s="297"/>
      <c r="ISA75" s="297"/>
      <c r="ISB75" s="297"/>
      <c r="ISC75" s="297"/>
      <c r="ISD75" s="297"/>
      <c r="ISE75" s="297"/>
      <c r="ISF75" s="297"/>
      <c r="ISG75" s="297"/>
      <c r="ISH75" s="297"/>
      <c r="ISI75" s="297"/>
      <c r="ISJ75" s="297"/>
      <c r="ISK75" s="297"/>
      <c r="ISL75" s="297"/>
      <c r="ISM75" s="297"/>
      <c r="ISN75" s="297"/>
      <c r="ISO75" s="297"/>
      <c r="ISP75" s="297"/>
      <c r="ISQ75" s="297"/>
      <c r="ISR75" s="297"/>
      <c r="ISS75" s="297"/>
      <c r="IST75" s="297"/>
      <c r="ISU75" s="297"/>
      <c r="ISV75" s="297"/>
      <c r="ISW75" s="297"/>
      <c r="ISX75" s="297"/>
      <c r="ISY75" s="297"/>
      <c r="ISZ75" s="297"/>
      <c r="ITA75" s="297"/>
      <c r="ITB75" s="297"/>
      <c r="ITC75" s="297"/>
      <c r="ITD75" s="297"/>
      <c r="ITE75" s="297"/>
      <c r="ITF75" s="297"/>
      <c r="ITG75" s="297"/>
      <c r="ITH75" s="297"/>
      <c r="ITI75" s="297"/>
      <c r="ITJ75" s="297"/>
      <c r="ITK75" s="297"/>
      <c r="ITL75" s="297"/>
      <c r="ITM75" s="297"/>
      <c r="ITN75" s="297"/>
      <c r="ITO75" s="297"/>
      <c r="ITP75" s="297"/>
      <c r="ITQ75" s="297"/>
      <c r="ITR75" s="297"/>
      <c r="ITS75" s="297"/>
      <c r="ITT75" s="297"/>
      <c r="ITU75" s="297"/>
      <c r="ITV75" s="297"/>
      <c r="ITW75" s="297"/>
      <c r="ITX75" s="297"/>
      <c r="ITY75" s="297"/>
      <c r="ITZ75" s="297"/>
      <c r="IUA75" s="297"/>
      <c r="IUB75" s="297"/>
      <c r="IUC75" s="297"/>
      <c r="IUD75" s="297"/>
      <c r="IUE75" s="297"/>
      <c r="IUF75" s="297"/>
      <c r="IUG75" s="297"/>
      <c r="IUH75" s="297"/>
      <c r="IUI75" s="297"/>
      <c r="IUJ75" s="297"/>
      <c r="IUK75" s="297"/>
      <c r="IUL75" s="297"/>
      <c r="IUM75" s="297"/>
      <c r="IUN75" s="297"/>
      <c r="IUO75" s="297"/>
      <c r="IUP75" s="297"/>
      <c r="IUQ75" s="297"/>
      <c r="IUR75" s="297"/>
      <c r="IUS75" s="297"/>
      <c r="IUT75" s="297"/>
      <c r="IUU75" s="297"/>
      <c r="IUV75" s="297"/>
      <c r="IUW75" s="297"/>
      <c r="IUX75" s="297"/>
      <c r="IUY75" s="297"/>
      <c r="IUZ75" s="297"/>
      <c r="IVA75" s="297"/>
      <c r="IVB75" s="297"/>
      <c r="IVC75" s="297"/>
      <c r="IVD75" s="297"/>
      <c r="IVE75" s="297"/>
      <c r="IVF75" s="297"/>
      <c r="IVG75" s="297"/>
      <c r="IVH75" s="297"/>
      <c r="IVI75" s="297"/>
      <c r="IVJ75" s="297"/>
      <c r="IVK75" s="297"/>
      <c r="IVL75" s="297"/>
      <c r="IVM75" s="297"/>
      <c r="IVN75" s="297"/>
      <c r="IVO75" s="297"/>
      <c r="IVP75" s="297"/>
      <c r="IVQ75" s="297"/>
      <c r="IVR75" s="297"/>
      <c r="IVS75" s="297"/>
      <c r="IVT75" s="297"/>
      <c r="IVU75" s="297"/>
      <c r="IVV75" s="297"/>
      <c r="IVW75" s="297"/>
      <c r="IVX75" s="297"/>
      <c r="IVY75" s="297"/>
      <c r="IVZ75" s="297"/>
      <c r="IWA75" s="297"/>
      <c r="IWB75" s="297"/>
      <c r="IWC75" s="297"/>
      <c r="IWD75" s="297"/>
      <c r="IWE75" s="297"/>
      <c r="IWF75" s="297"/>
      <c r="IWG75" s="297"/>
      <c r="IWH75" s="297"/>
      <c r="IWI75" s="297"/>
      <c r="IWJ75" s="297"/>
      <c r="IWK75" s="297"/>
      <c r="IWL75" s="297"/>
      <c r="IWM75" s="297"/>
      <c r="IWN75" s="297"/>
      <c r="IWO75" s="297"/>
      <c r="IWP75" s="297"/>
      <c r="IWQ75" s="297"/>
      <c r="IWR75" s="297"/>
      <c r="IWS75" s="297"/>
      <c r="IWT75" s="297"/>
      <c r="IWU75" s="297"/>
      <c r="IWV75" s="297"/>
      <c r="IWW75" s="297"/>
      <c r="IWX75" s="297"/>
      <c r="IWY75" s="297"/>
      <c r="IWZ75" s="297"/>
      <c r="IXA75" s="297"/>
      <c r="IXB75" s="297"/>
      <c r="IXC75" s="297"/>
      <c r="IXD75" s="297"/>
      <c r="IXE75" s="297"/>
      <c r="IXF75" s="297"/>
      <c r="IXG75" s="297"/>
      <c r="IXH75" s="297"/>
      <c r="IXI75" s="297"/>
      <c r="IXJ75" s="297"/>
      <c r="IXK75" s="297"/>
      <c r="IXL75" s="297"/>
      <c r="IXM75" s="297"/>
      <c r="IXN75" s="297"/>
      <c r="IXO75" s="297"/>
      <c r="IXP75" s="297"/>
      <c r="IXQ75" s="297"/>
      <c r="IXR75" s="297"/>
      <c r="IXS75" s="297"/>
      <c r="IXT75" s="297"/>
      <c r="IXU75" s="297"/>
      <c r="IXV75" s="297"/>
      <c r="IXW75" s="297"/>
      <c r="IXX75" s="297"/>
      <c r="IXY75" s="297"/>
      <c r="IXZ75" s="297"/>
      <c r="IYA75" s="297"/>
      <c r="IYB75" s="297"/>
      <c r="IYC75" s="297"/>
      <c r="IYD75" s="297"/>
      <c r="IYE75" s="297"/>
      <c r="IYF75" s="297"/>
      <c r="IYG75" s="297"/>
      <c r="IYH75" s="297"/>
      <c r="IYI75" s="297"/>
      <c r="IYJ75" s="297"/>
      <c r="IYK75" s="297"/>
      <c r="IYL75" s="297"/>
      <c r="IYM75" s="297"/>
      <c r="IYN75" s="297"/>
      <c r="IYO75" s="297"/>
      <c r="IYP75" s="297"/>
      <c r="IYQ75" s="297"/>
      <c r="IYR75" s="297"/>
      <c r="IYS75" s="297"/>
      <c r="IYT75" s="297"/>
      <c r="IYU75" s="297"/>
      <c r="IYV75" s="297"/>
      <c r="IYW75" s="297"/>
      <c r="IYX75" s="297"/>
      <c r="IYY75" s="297"/>
      <c r="IYZ75" s="297"/>
      <c r="IZA75" s="297"/>
      <c r="IZB75" s="297"/>
      <c r="IZC75" s="297"/>
      <c r="IZD75" s="297"/>
      <c r="IZE75" s="297"/>
      <c r="IZF75" s="297"/>
      <c r="IZG75" s="297"/>
      <c r="IZH75" s="297"/>
      <c r="IZI75" s="297"/>
      <c r="IZJ75" s="297"/>
      <c r="IZK75" s="297"/>
      <c r="IZL75" s="297"/>
      <c r="IZM75" s="297"/>
      <c r="IZN75" s="297"/>
      <c r="IZO75" s="297"/>
      <c r="IZP75" s="297"/>
      <c r="IZQ75" s="297"/>
      <c r="IZR75" s="297"/>
      <c r="IZS75" s="297"/>
      <c r="IZT75" s="297"/>
      <c r="IZU75" s="297"/>
      <c r="IZV75" s="297"/>
      <c r="IZW75" s="297"/>
      <c r="IZX75" s="297"/>
      <c r="IZY75" s="297"/>
      <c r="IZZ75" s="297"/>
      <c r="JAA75" s="297"/>
      <c r="JAB75" s="297"/>
      <c r="JAC75" s="297"/>
      <c r="JAD75" s="297"/>
      <c r="JAE75" s="297"/>
      <c r="JAF75" s="297"/>
      <c r="JAG75" s="297"/>
      <c r="JAH75" s="297"/>
      <c r="JAI75" s="297"/>
      <c r="JAJ75" s="297"/>
      <c r="JAK75" s="297"/>
      <c r="JAL75" s="297"/>
      <c r="JAM75" s="297"/>
      <c r="JAN75" s="297"/>
      <c r="JAO75" s="297"/>
      <c r="JAP75" s="297"/>
      <c r="JAQ75" s="297"/>
      <c r="JAR75" s="297"/>
      <c r="JAS75" s="297"/>
      <c r="JAT75" s="297"/>
      <c r="JAU75" s="297"/>
      <c r="JAV75" s="297"/>
      <c r="JAW75" s="297"/>
      <c r="JAX75" s="297"/>
      <c r="JAY75" s="297"/>
      <c r="JAZ75" s="297"/>
      <c r="JBA75" s="297"/>
      <c r="JBB75" s="297"/>
      <c r="JBC75" s="297"/>
      <c r="JBD75" s="297"/>
      <c r="JBE75" s="297"/>
      <c r="JBF75" s="297"/>
      <c r="JBG75" s="297"/>
      <c r="JBH75" s="297"/>
      <c r="JBI75" s="297"/>
      <c r="JBJ75" s="297"/>
      <c r="JBK75" s="297"/>
      <c r="JBL75" s="297"/>
      <c r="JBM75" s="297"/>
      <c r="JBN75" s="297"/>
      <c r="JBO75" s="297"/>
      <c r="JBP75" s="297"/>
      <c r="JBQ75" s="297"/>
      <c r="JBR75" s="297"/>
      <c r="JBS75" s="297"/>
      <c r="JBT75" s="297"/>
      <c r="JBU75" s="297"/>
      <c r="JBV75" s="297"/>
      <c r="JBW75" s="297"/>
      <c r="JBX75" s="297"/>
      <c r="JBY75" s="297"/>
      <c r="JBZ75" s="297"/>
      <c r="JCA75" s="297"/>
      <c r="JCB75" s="297"/>
      <c r="JCC75" s="297"/>
      <c r="JCD75" s="297"/>
      <c r="JCE75" s="297"/>
      <c r="JCF75" s="297"/>
      <c r="JCG75" s="297"/>
      <c r="JCH75" s="297"/>
      <c r="JCI75" s="297"/>
      <c r="JCJ75" s="297"/>
      <c r="JCK75" s="297"/>
      <c r="JCL75" s="297"/>
      <c r="JCM75" s="297"/>
      <c r="JCN75" s="297"/>
      <c r="JCO75" s="297"/>
      <c r="JCP75" s="297"/>
      <c r="JCQ75" s="297"/>
      <c r="JCR75" s="297"/>
      <c r="JCS75" s="297"/>
      <c r="JCT75" s="297"/>
      <c r="JCU75" s="297"/>
      <c r="JCV75" s="297"/>
      <c r="JCW75" s="297"/>
      <c r="JCX75" s="297"/>
      <c r="JCY75" s="297"/>
      <c r="JCZ75" s="297"/>
      <c r="JDA75" s="297"/>
      <c r="JDB75" s="297"/>
      <c r="JDC75" s="297"/>
      <c r="JDD75" s="297"/>
      <c r="JDE75" s="297"/>
      <c r="JDF75" s="297"/>
      <c r="JDG75" s="297"/>
      <c r="JDH75" s="297"/>
      <c r="JDI75" s="297"/>
      <c r="JDJ75" s="297"/>
      <c r="JDK75" s="297"/>
      <c r="JDL75" s="297"/>
      <c r="JDM75" s="297"/>
      <c r="JDN75" s="297"/>
      <c r="JDO75" s="297"/>
      <c r="JDP75" s="297"/>
      <c r="JDQ75" s="297"/>
      <c r="JDR75" s="297"/>
      <c r="JDS75" s="297"/>
      <c r="JDT75" s="297"/>
      <c r="JDU75" s="297"/>
      <c r="JDV75" s="297"/>
      <c r="JDW75" s="297"/>
      <c r="JDX75" s="297"/>
      <c r="JDY75" s="297"/>
      <c r="JDZ75" s="297"/>
      <c r="JEA75" s="297"/>
      <c r="JEB75" s="297"/>
      <c r="JEC75" s="297"/>
      <c r="JED75" s="297"/>
      <c r="JEE75" s="297"/>
      <c r="JEF75" s="297"/>
      <c r="JEG75" s="297"/>
      <c r="JEH75" s="297"/>
      <c r="JEI75" s="297"/>
      <c r="JEJ75" s="297"/>
      <c r="JEK75" s="297"/>
      <c r="JEL75" s="297"/>
      <c r="JEM75" s="297"/>
      <c r="JEN75" s="297"/>
      <c r="JEO75" s="297"/>
      <c r="JEP75" s="297"/>
      <c r="JEQ75" s="297"/>
      <c r="JER75" s="297"/>
      <c r="JES75" s="297"/>
      <c r="JET75" s="297"/>
      <c r="JEU75" s="297"/>
      <c r="JEV75" s="297"/>
      <c r="JEW75" s="297"/>
      <c r="JEX75" s="297"/>
      <c r="JEY75" s="297"/>
      <c r="JEZ75" s="297"/>
      <c r="JFA75" s="297"/>
      <c r="JFB75" s="297"/>
      <c r="JFC75" s="297"/>
      <c r="JFD75" s="297"/>
      <c r="JFE75" s="297"/>
      <c r="JFF75" s="297"/>
      <c r="JFG75" s="297"/>
      <c r="JFH75" s="297"/>
      <c r="JFI75" s="297"/>
      <c r="JFJ75" s="297"/>
      <c r="JFK75" s="297"/>
      <c r="JFL75" s="297"/>
      <c r="JFM75" s="297"/>
      <c r="JFN75" s="297"/>
      <c r="JFO75" s="297"/>
      <c r="JFP75" s="297"/>
      <c r="JFQ75" s="297"/>
      <c r="JFR75" s="297"/>
      <c r="JFS75" s="297"/>
      <c r="JFT75" s="297"/>
      <c r="JFU75" s="297"/>
      <c r="JFV75" s="297"/>
      <c r="JFW75" s="297"/>
      <c r="JFX75" s="297"/>
      <c r="JFY75" s="297"/>
      <c r="JFZ75" s="297"/>
      <c r="JGA75" s="297"/>
      <c r="JGB75" s="297"/>
      <c r="JGC75" s="297"/>
      <c r="JGD75" s="297"/>
      <c r="JGE75" s="297"/>
      <c r="JGF75" s="297"/>
      <c r="JGG75" s="297"/>
      <c r="JGH75" s="297"/>
      <c r="JGI75" s="297"/>
      <c r="JGJ75" s="297"/>
      <c r="JGK75" s="297"/>
      <c r="JGL75" s="297"/>
      <c r="JGM75" s="297"/>
      <c r="JGN75" s="297"/>
      <c r="JGO75" s="297"/>
      <c r="JGP75" s="297"/>
      <c r="JGQ75" s="297"/>
      <c r="JGR75" s="297"/>
      <c r="JGS75" s="297"/>
      <c r="JGT75" s="297"/>
      <c r="JGU75" s="297"/>
      <c r="JGV75" s="297"/>
      <c r="JGW75" s="297"/>
      <c r="JGX75" s="297"/>
      <c r="JGY75" s="297"/>
      <c r="JGZ75" s="297"/>
      <c r="JHA75" s="297"/>
      <c r="JHB75" s="297"/>
      <c r="JHC75" s="297"/>
      <c r="JHD75" s="297"/>
      <c r="JHE75" s="297"/>
      <c r="JHF75" s="297"/>
      <c r="JHG75" s="297"/>
      <c r="JHH75" s="297"/>
      <c r="JHI75" s="297"/>
      <c r="JHJ75" s="297"/>
      <c r="JHK75" s="297"/>
      <c r="JHL75" s="297"/>
      <c r="JHM75" s="297"/>
      <c r="JHN75" s="297"/>
      <c r="JHO75" s="297"/>
      <c r="JHP75" s="297"/>
      <c r="JHQ75" s="297"/>
      <c r="JHR75" s="297"/>
      <c r="JHS75" s="297"/>
      <c r="JHT75" s="297"/>
      <c r="JHU75" s="297"/>
      <c r="JHV75" s="297"/>
      <c r="JHW75" s="297"/>
      <c r="JHX75" s="297"/>
      <c r="JHY75" s="297"/>
      <c r="JHZ75" s="297"/>
      <c r="JIA75" s="297"/>
      <c r="JIB75" s="297"/>
      <c r="JIC75" s="297"/>
      <c r="JID75" s="297"/>
      <c r="JIE75" s="297"/>
      <c r="JIF75" s="297"/>
      <c r="JIG75" s="297"/>
      <c r="JIH75" s="297"/>
      <c r="JII75" s="297"/>
      <c r="JIJ75" s="297"/>
      <c r="JIK75" s="297"/>
      <c r="JIL75" s="297"/>
      <c r="JIM75" s="297"/>
      <c r="JIN75" s="297"/>
      <c r="JIO75" s="297"/>
      <c r="JIP75" s="297"/>
      <c r="JIQ75" s="297"/>
      <c r="JIR75" s="297"/>
      <c r="JIS75" s="297"/>
      <c r="JIT75" s="297"/>
      <c r="JIU75" s="297"/>
      <c r="JIV75" s="297"/>
      <c r="JIW75" s="297"/>
      <c r="JIX75" s="297"/>
      <c r="JIY75" s="297"/>
      <c r="JIZ75" s="297"/>
      <c r="JJA75" s="297"/>
      <c r="JJB75" s="297"/>
      <c r="JJC75" s="297"/>
      <c r="JJD75" s="297"/>
      <c r="JJE75" s="297"/>
      <c r="JJF75" s="297"/>
      <c r="JJG75" s="297"/>
      <c r="JJH75" s="297"/>
      <c r="JJI75" s="297"/>
      <c r="JJJ75" s="297"/>
      <c r="JJK75" s="297"/>
      <c r="JJL75" s="297"/>
      <c r="JJM75" s="297"/>
      <c r="JJN75" s="297"/>
      <c r="JJO75" s="297"/>
      <c r="JJP75" s="297"/>
      <c r="JJQ75" s="297"/>
      <c r="JJR75" s="297"/>
      <c r="JJS75" s="297"/>
      <c r="JJT75" s="297"/>
      <c r="JJU75" s="297"/>
      <c r="JJV75" s="297"/>
      <c r="JJW75" s="297"/>
      <c r="JJX75" s="297"/>
      <c r="JJY75" s="297"/>
      <c r="JJZ75" s="297"/>
      <c r="JKA75" s="297"/>
      <c r="JKB75" s="297"/>
      <c r="JKC75" s="297"/>
      <c r="JKD75" s="297"/>
      <c r="JKE75" s="297"/>
      <c r="JKF75" s="297"/>
      <c r="JKG75" s="297"/>
      <c r="JKH75" s="297"/>
      <c r="JKI75" s="297"/>
      <c r="JKJ75" s="297"/>
      <c r="JKK75" s="297"/>
      <c r="JKL75" s="297"/>
      <c r="JKM75" s="297"/>
      <c r="JKN75" s="297"/>
      <c r="JKO75" s="297"/>
      <c r="JKP75" s="297"/>
      <c r="JKQ75" s="297"/>
      <c r="JKR75" s="297"/>
      <c r="JKS75" s="297"/>
      <c r="JKT75" s="297"/>
      <c r="JKU75" s="297"/>
      <c r="JKV75" s="297"/>
      <c r="JKW75" s="297"/>
      <c r="JKX75" s="297"/>
      <c r="JKY75" s="297"/>
      <c r="JKZ75" s="297"/>
      <c r="JLA75" s="297"/>
      <c r="JLB75" s="297"/>
      <c r="JLC75" s="297"/>
      <c r="JLD75" s="297"/>
      <c r="JLE75" s="297"/>
      <c r="JLF75" s="297"/>
      <c r="JLG75" s="297"/>
      <c r="JLH75" s="297"/>
      <c r="JLI75" s="297"/>
      <c r="JLJ75" s="297"/>
      <c r="JLK75" s="297"/>
      <c r="JLL75" s="297"/>
      <c r="JLM75" s="297"/>
      <c r="JLN75" s="297"/>
      <c r="JLO75" s="297"/>
      <c r="JLP75" s="297"/>
      <c r="JLQ75" s="297"/>
      <c r="JLR75" s="297"/>
      <c r="JLS75" s="297"/>
      <c r="JLT75" s="297"/>
      <c r="JLU75" s="297"/>
      <c r="JLV75" s="297"/>
      <c r="JLW75" s="297"/>
      <c r="JLX75" s="297"/>
      <c r="JLY75" s="297"/>
      <c r="JLZ75" s="297"/>
      <c r="JMA75" s="297"/>
      <c r="JMB75" s="297"/>
      <c r="JMC75" s="297"/>
      <c r="JMD75" s="297"/>
      <c r="JME75" s="297"/>
      <c r="JMF75" s="297"/>
      <c r="JMG75" s="297"/>
      <c r="JMH75" s="297"/>
      <c r="JMI75" s="297"/>
      <c r="JMJ75" s="297"/>
      <c r="JMK75" s="297"/>
      <c r="JML75" s="297"/>
      <c r="JMM75" s="297"/>
      <c r="JMN75" s="297"/>
      <c r="JMO75" s="297"/>
      <c r="JMP75" s="297"/>
      <c r="JMQ75" s="297"/>
      <c r="JMR75" s="297"/>
      <c r="JMS75" s="297"/>
      <c r="JMT75" s="297"/>
      <c r="JMU75" s="297"/>
      <c r="JMV75" s="297"/>
      <c r="JMW75" s="297"/>
      <c r="JMX75" s="297"/>
      <c r="JMY75" s="297"/>
      <c r="JMZ75" s="297"/>
      <c r="JNA75" s="297"/>
      <c r="JNB75" s="297"/>
      <c r="JNC75" s="297"/>
      <c r="JND75" s="297"/>
      <c r="JNE75" s="297"/>
      <c r="JNF75" s="297"/>
      <c r="JNG75" s="297"/>
      <c r="JNH75" s="297"/>
      <c r="JNI75" s="297"/>
      <c r="JNJ75" s="297"/>
      <c r="JNK75" s="297"/>
      <c r="JNL75" s="297"/>
      <c r="JNM75" s="297"/>
      <c r="JNN75" s="297"/>
      <c r="JNO75" s="297"/>
      <c r="JNP75" s="297"/>
      <c r="JNQ75" s="297"/>
      <c r="JNR75" s="297"/>
      <c r="JNS75" s="297"/>
      <c r="JNT75" s="297"/>
      <c r="JNU75" s="297"/>
      <c r="JNV75" s="297"/>
      <c r="JNW75" s="297"/>
      <c r="JNX75" s="297"/>
      <c r="JNY75" s="297"/>
      <c r="JNZ75" s="297"/>
      <c r="JOA75" s="297"/>
      <c r="JOB75" s="297"/>
      <c r="JOC75" s="297"/>
      <c r="JOD75" s="297"/>
      <c r="JOE75" s="297"/>
      <c r="JOF75" s="297"/>
      <c r="JOG75" s="297"/>
      <c r="JOH75" s="297"/>
      <c r="JOI75" s="297"/>
      <c r="JOJ75" s="297"/>
      <c r="JOK75" s="297"/>
      <c r="JOL75" s="297"/>
      <c r="JOM75" s="297"/>
      <c r="JON75" s="297"/>
      <c r="JOO75" s="297"/>
      <c r="JOP75" s="297"/>
      <c r="JOQ75" s="297"/>
      <c r="JOR75" s="297"/>
      <c r="JOS75" s="297"/>
      <c r="JOT75" s="297"/>
      <c r="JOU75" s="297"/>
      <c r="JOV75" s="297"/>
      <c r="JOW75" s="297"/>
      <c r="JOX75" s="297"/>
      <c r="JOY75" s="297"/>
      <c r="JOZ75" s="297"/>
      <c r="JPA75" s="297"/>
      <c r="JPB75" s="297"/>
      <c r="JPC75" s="297"/>
      <c r="JPD75" s="297"/>
      <c r="JPE75" s="297"/>
      <c r="JPF75" s="297"/>
      <c r="JPG75" s="297"/>
      <c r="JPH75" s="297"/>
      <c r="JPI75" s="297"/>
      <c r="JPJ75" s="297"/>
      <c r="JPK75" s="297"/>
      <c r="JPL75" s="297"/>
      <c r="JPM75" s="297"/>
      <c r="JPN75" s="297"/>
      <c r="JPO75" s="297"/>
      <c r="JPP75" s="297"/>
      <c r="JPQ75" s="297"/>
      <c r="JPR75" s="297"/>
      <c r="JPS75" s="297"/>
      <c r="JPT75" s="297"/>
      <c r="JPU75" s="297"/>
      <c r="JPV75" s="297"/>
      <c r="JPW75" s="297"/>
      <c r="JPX75" s="297"/>
      <c r="JPY75" s="297"/>
      <c r="JPZ75" s="297"/>
      <c r="JQA75" s="297"/>
      <c r="JQB75" s="297"/>
      <c r="JQC75" s="297"/>
      <c r="JQD75" s="297"/>
      <c r="JQE75" s="297"/>
      <c r="JQF75" s="297"/>
      <c r="JQG75" s="297"/>
      <c r="JQH75" s="297"/>
      <c r="JQI75" s="297"/>
      <c r="JQJ75" s="297"/>
      <c r="JQK75" s="297"/>
      <c r="JQL75" s="297"/>
      <c r="JQM75" s="297"/>
      <c r="JQN75" s="297"/>
      <c r="JQO75" s="297"/>
      <c r="JQP75" s="297"/>
      <c r="JQQ75" s="297"/>
      <c r="JQR75" s="297"/>
      <c r="JQS75" s="297"/>
      <c r="JQT75" s="297"/>
      <c r="JQU75" s="297"/>
      <c r="JQV75" s="297"/>
      <c r="JQW75" s="297"/>
      <c r="JQX75" s="297"/>
      <c r="JQY75" s="297"/>
      <c r="JQZ75" s="297"/>
      <c r="JRA75" s="297"/>
      <c r="JRB75" s="297"/>
      <c r="JRC75" s="297"/>
      <c r="JRD75" s="297"/>
      <c r="JRE75" s="297"/>
      <c r="JRF75" s="297"/>
      <c r="JRG75" s="297"/>
      <c r="JRH75" s="297"/>
      <c r="JRI75" s="297"/>
      <c r="JRJ75" s="297"/>
      <c r="JRK75" s="297"/>
      <c r="JRL75" s="297"/>
      <c r="JRM75" s="297"/>
      <c r="JRN75" s="297"/>
      <c r="JRO75" s="297"/>
      <c r="JRP75" s="297"/>
      <c r="JRQ75" s="297"/>
      <c r="JRR75" s="297"/>
      <c r="JRS75" s="297"/>
      <c r="JRT75" s="297"/>
      <c r="JRU75" s="297"/>
      <c r="JRV75" s="297"/>
      <c r="JRW75" s="297"/>
      <c r="JRX75" s="297"/>
      <c r="JRY75" s="297"/>
      <c r="JRZ75" s="297"/>
      <c r="JSA75" s="297"/>
      <c r="JSB75" s="297"/>
      <c r="JSC75" s="297"/>
      <c r="JSD75" s="297"/>
      <c r="JSE75" s="297"/>
      <c r="JSF75" s="297"/>
      <c r="JSG75" s="297"/>
      <c r="JSH75" s="297"/>
      <c r="JSI75" s="297"/>
      <c r="JSJ75" s="297"/>
      <c r="JSK75" s="297"/>
      <c r="JSL75" s="297"/>
      <c r="JSM75" s="297"/>
      <c r="JSN75" s="297"/>
      <c r="JSO75" s="297"/>
      <c r="JSP75" s="297"/>
      <c r="JSQ75" s="297"/>
      <c r="JSR75" s="297"/>
      <c r="JSS75" s="297"/>
      <c r="JST75" s="297"/>
      <c r="JSU75" s="297"/>
      <c r="JSV75" s="297"/>
      <c r="JSW75" s="297"/>
      <c r="JSX75" s="297"/>
      <c r="JSY75" s="297"/>
      <c r="JSZ75" s="297"/>
      <c r="JTA75" s="297"/>
      <c r="JTB75" s="297"/>
      <c r="JTC75" s="297"/>
      <c r="JTD75" s="297"/>
      <c r="JTE75" s="297"/>
      <c r="JTF75" s="297"/>
      <c r="JTG75" s="297"/>
      <c r="JTH75" s="297"/>
      <c r="JTI75" s="297"/>
      <c r="JTJ75" s="297"/>
      <c r="JTK75" s="297"/>
      <c r="JTL75" s="297"/>
      <c r="JTM75" s="297"/>
      <c r="JTN75" s="297"/>
      <c r="JTO75" s="297"/>
      <c r="JTP75" s="297"/>
      <c r="JTQ75" s="297"/>
      <c r="JTR75" s="297"/>
      <c r="JTS75" s="297"/>
      <c r="JTT75" s="297"/>
      <c r="JTU75" s="297"/>
      <c r="JTV75" s="297"/>
      <c r="JTW75" s="297"/>
      <c r="JTX75" s="297"/>
      <c r="JTY75" s="297"/>
      <c r="JTZ75" s="297"/>
      <c r="JUA75" s="297"/>
      <c r="JUB75" s="297"/>
      <c r="JUC75" s="297"/>
      <c r="JUD75" s="297"/>
      <c r="JUE75" s="297"/>
      <c r="JUF75" s="297"/>
      <c r="JUG75" s="297"/>
      <c r="JUH75" s="297"/>
      <c r="JUI75" s="297"/>
      <c r="JUJ75" s="297"/>
      <c r="JUK75" s="297"/>
      <c r="JUL75" s="297"/>
      <c r="JUM75" s="297"/>
      <c r="JUN75" s="297"/>
      <c r="JUO75" s="297"/>
      <c r="JUP75" s="297"/>
      <c r="JUQ75" s="297"/>
      <c r="JUR75" s="297"/>
      <c r="JUS75" s="297"/>
      <c r="JUT75" s="297"/>
      <c r="JUU75" s="297"/>
      <c r="JUV75" s="297"/>
      <c r="JUW75" s="297"/>
      <c r="JUX75" s="297"/>
      <c r="JUY75" s="297"/>
      <c r="JUZ75" s="297"/>
      <c r="JVA75" s="297"/>
      <c r="JVB75" s="297"/>
      <c r="JVC75" s="297"/>
      <c r="JVD75" s="297"/>
      <c r="JVE75" s="297"/>
      <c r="JVF75" s="297"/>
      <c r="JVG75" s="297"/>
      <c r="JVH75" s="297"/>
      <c r="JVI75" s="297"/>
      <c r="JVJ75" s="297"/>
      <c r="JVK75" s="297"/>
      <c r="JVL75" s="297"/>
      <c r="JVM75" s="297"/>
      <c r="JVN75" s="297"/>
      <c r="JVO75" s="297"/>
      <c r="JVP75" s="297"/>
      <c r="JVQ75" s="297"/>
      <c r="JVR75" s="297"/>
      <c r="JVS75" s="297"/>
      <c r="JVT75" s="297"/>
      <c r="JVU75" s="297"/>
      <c r="JVV75" s="297"/>
      <c r="JVW75" s="297"/>
      <c r="JVX75" s="297"/>
      <c r="JVY75" s="297"/>
      <c r="JVZ75" s="297"/>
      <c r="JWA75" s="297"/>
      <c r="JWB75" s="297"/>
      <c r="JWC75" s="297"/>
      <c r="JWD75" s="297"/>
      <c r="JWE75" s="297"/>
      <c r="JWF75" s="297"/>
      <c r="JWG75" s="297"/>
      <c r="JWH75" s="297"/>
      <c r="JWI75" s="297"/>
      <c r="JWJ75" s="297"/>
      <c r="JWK75" s="297"/>
      <c r="JWL75" s="297"/>
      <c r="JWM75" s="297"/>
      <c r="JWN75" s="297"/>
      <c r="JWO75" s="297"/>
      <c r="JWP75" s="297"/>
      <c r="JWQ75" s="297"/>
      <c r="JWR75" s="297"/>
      <c r="JWS75" s="297"/>
      <c r="JWT75" s="297"/>
      <c r="JWU75" s="297"/>
      <c r="JWV75" s="297"/>
      <c r="JWW75" s="297"/>
      <c r="JWX75" s="297"/>
      <c r="JWY75" s="297"/>
      <c r="JWZ75" s="297"/>
      <c r="JXA75" s="297"/>
      <c r="JXB75" s="297"/>
      <c r="JXC75" s="297"/>
      <c r="JXD75" s="297"/>
      <c r="JXE75" s="297"/>
      <c r="JXF75" s="297"/>
      <c r="JXG75" s="297"/>
      <c r="JXH75" s="297"/>
      <c r="JXI75" s="297"/>
      <c r="JXJ75" s="297"/>
      <c r="JXK75" s="297"/>
      <c r="JXL75" s="297"/>
      <c r="JXM75" s="297"/>
      <c r="JXN75" s="297"/>
      <c r="JXO75" s="297"/>
      <c r="JXP75" s="297"/>
      <c r="JXQ75" s="297"/>
      <c r="JXR75" s="297"/>
      <c r="JXS75" s="297"/>
      <c r="JXT75" s="297"/>
      <c r="JXU75" s="297"/>
      <c r="JXV75" s="297"/>
      <c r="JXW75" s="297"/>
      <c r="JXX75" s="297"/>
      <c r="JXY75" s="297"/>
      <c r="JXZ75" s="297"/>
      <c r="JYA75" s="297"/>
      <c r="JYB75" s="297"/>
      <c r="JYC75" s="297"/>
      <c r="JYD75" s="297"/>
      <c r="JYE75" s="297"/>
      <c r="JYF75" s="297"/>
      <c r="JYG75" s="297"/>
      <c r="JYH75" s="297"/>
      <c r="JYI75" s="297"/>
      <c r="JYJ75" s="297"/>
      <c r="JYK75" s="297"/>
      <c r="JYL75" s="297"/>
      <c r="JYM75" s="297"/>
      <c r="JYN75" s="297"/>
      <c r="JYO75" s="297"/>
      <c r="JYP75" s="297"/>
      <c r="JYQ75" s="297"/>
      <c r="JYR75" s="297"/>
      <c r="JYS75" s="297"/>
      <c r="JYT75" s="297"/>
      <c r="JYU75" s="297"/>
      <c r="JYV75" s="297"/>
      <c r="JYW75" s="297"/>
      <c r="JYX75" s="297"/>
      <c r="JYY75" s="297"/>
      <c r="JYZ75" s="297"/>
      <c r="JZA75" s="297"/>
      <c r="JZB75" s="297"/>
      <c r="JZC75" s="297"/>
      <c r="JZD75" s="297"/>
      <c r="JZE75" s="297"/>
      <c r="JZF75" s="297"/>
      <c r="JZG75" s="297"/>
      <c r="JZH75" s="297"/>
      <c r="JZI75" s="297"/>
      <c r="JZJ75" s="297"/>
      <c r="JZK75" s="297"/>
      <c r="JZL75" s="297"/>
      <c r="JZM75" s="297"/>
      <c r="JZN75" s="297"/>
      <c r="JZO75" s="297"/>
      <c r="JZP75" s="297"/>
      <c r="JZQ75" s="297"/>
      <c r="JZR75" s="297"/>
      <c r="JZS75" s="297"/>
      <c r="JZT75" s="297"/>
      <c r="JZU75" s="297"/>
      <c r="JZV75" s="297"/>
      <c r="JZW75" s="297"/>
      <c r="JZX75" s="297"/>
      <c r="JZY75" s="297"/>
      <c r="JZZ75" s="297"/>
      <c r="KAA75" s="297"/>
      <c r="KAB75" s="297"/>
      <c r="KAC75" s="297"/>
      <c r="KAD75" s="297"/>
      <c r="KAE75" s="297"/>
      <c r="KAF75" s="297"/>
      <c r="KAG75" s="297"/>
      <c r="KAH75" s="297"/>
      <c r="KAI75" s="297"/>
      <c r="KAJ75" s="297"/>
      <c r="KAK75" s="297"/>
      <c r="KAL75" s="297"/>
      <c r="KAM75" s="297"/>
      <c r="KAN75" s="297"/>
      <c r="KAO75" s="297"/>
      <c r="KAP75" s="297"/>
      <c r="KAQ75" s="297"/>
      <c r="KAR75" s="297"/>
      <c r="KAS75" s="297"/>
      <c r="KAT75" s="297"/>
      <c r="KAU75" s="297"/>
      <c r="KAV75" s="297"/>
      <c r="KAW75" s="297"/>
      <c r="KAX75" s="297"/>
      <c r="KAY75" s="297"/>
      <c r="KAZ75" s="297"/>
      <c r="KBA75" s="297"/>
      <c r="KBB75" s="297"/>
      <c r="KBC75" s="297"/>
      <c r="KBD75" s="297"/>
      <c r="KBE75" s="297"/>
      <c r="KBF75" s="297"/>
      <c r="KBG75" s="297"/>
      <c r="KBH75" s="297"/>
      <c r="KBI75" s="297"/>
      <c r="KBJ75" s="297"/>
      <c r="KBK75" s="297"/>
      <c r="KBL75" s="297"/>
      <c r="KBM75" s="297"/>
      <c r="KBN75" s="297"/>
      <c r="KBO75" s="297"/>
      <c r="KBP75" s="297"/>
      <c r="KBQ75" s="297"/>
      <c r="KBR75" s="297"/>
      <c r="KBS75" s="297"/>
      <c r="KBT75" s="297"/>
      <c r="KBU75" s="297"/>
      <c r="KBV75" s="297"/>
      <c r="KBW75" s="297"/>
      <c r="KBX75" s="297"/>
      <c r="KBY75" s="297"/>
      <c r="KBZ75" s="297"/>
      <c r="KCA75" s="297"/>
      <c r="KCB75" s="297"/>
      <c r="KCC75" s="297"/>
      <c r="KCD75" s="297"/>
      <c r="KCE75" s="297"/>
      <c r="KCF75" s="297"/>
      <c r="KCG75" s="297"/>
      <c r="KCH75" s="297"/>
      <c r="KCI75" s="297"/>
      <c r="KCJ75" s="297"/>
      <c r="KCK75" s="297"/>
      <c r="KCL75" s="297"/>
      <c r="KCM75" s="297"/>
      <c r="KCN75" s="297"/>
      <c r="KCO75" s="297"/>
      <c r="KCP75" s="297"/>
      <c r="KCQ75" s="297"/>
      <c r="KCR75" s="297"/>
      <c r="KCS75" s="297"/>
      <c r="KCT75" s="297"/>
      <c r="KCU75" s="297"/>
      <c r="KCV75" s="297"/>
      <c r="KCW75" s="297"/>
      <c r="KCX75" s="297"/>
      <c r="KCY75" s="297"/>
      <c r="KCZ75" s="297"/>
      <c r="KDA75" s="297"/>
      <c r="KDB75" s="297"/>
      <c r="KDC75" s="297"/>
      <c r="KDD75" s="297"/>
      <c r="KDE75" s="297"/>
      <c r="KDF75" s="297"/>
      <c r="KDG75" s="297"/>
      <c r="KDH75" s="297"/>
      <c r="KDI75" s="297"/>
      <c r="KDJ75" s="297"/>
      <c r="KDK75" s="297"/>
      <c r="KDL75" s="297"/>
      <c r="KDM75" s="297"/>
      <c r="KDN75" s="297"/>
      <c r="KDO75" s="297"/>
      <c r="KDP75" s="297"/>
      <c r="KDQ75" s="297"/>
      <c r="KDR75" s="297"/>
      <c r="KDS75" s="297"/>
      <c r="KDT75" s="297"/>
      <c r="KDU75" s="297"/>
      <c r="KDV75" s="297"/>
      <c r="KDW75" s="297"/>
      <c r="KDX75" s="297"/>
      <c r="KDY75" s="297"/>
      <c r="KDZ75" s="297"/>
      <c r="KEA75" s="297"/>
      <c r="KEB75" s="297"/>
      <c r="KEC75" s="297"/>
      <c r="KED75" s="297"/>
      <c r="KEE75" s="297"/>
      <c r="KEF75" s="297"/>
      <c r="KEG75" s="297"/>
      <c r="KEH75" s="297"/>
      <c r="KEI75" s="297"/>
      <c r="KEJ75" s="297"/>
      <c r="KEK75" s="297"/>
      <c r="KEL75" s="297"/>
      <c r="KEM75" s="297"/>
      <c r="KEN75" s="297"/>
      <c r="KEO75" s="297"/>
      <c r="KEP75" s="297"/>
      <c r="KEQ75" s="297"/>
      <c r="KER75" s="297"/>
      <c r="KES75" s="297"/>
      <c r="KET75" s="297"/>
      <c r="KEU75" s="297"/>
      <c r="KEV75" s="297"/>
      <c r="KEW75" s="297"/>
      <c r="KEX75" s="297"/>
      <c r="KEY75" s="297"/>
      <c r="KEZ75" s="297"/>
      <c r="KFA75" s="297"/>
      <c r="KFB75" s="297"/>
      <c r="KFC75" s="297"/>
      <c r="KFD75" s="297"/>
      <c r="KFE75" s="297"/>
      <c r="KFF75" s="297"/>
      <c r="KFG75" s="297"/>
      <c r="KFH75" s="297"/>
      <c r="KFI75" s="297"/>
      <c r="KFJ75" s="297"/>
      <c r="KFK75" s="297"/>
      <c r="KFL75" s="297"/>
      <c r="KFM75" s="297"/>
      <c r="KFN75" s="297"/>
      <c r="KFO75" s="297"/>
      <c r="KFP75" s="297"/>
      <c r="KFQ75" s="297"/>
      <c r="KFR75" s="297"/>
      <c r="KFS75" s="297"/>
      <c r="KFT75" s="297"/>
      <c r="KFU75" s="297"/>
      <c r="KFV75" s="297"/>
      <c r="KFW75" s="297"/>
      <c r="KFX75" s="297"/>
      <c r="KFY75" s="297"/>
      <c r="KFZ75" s="297"/>
      <c r="KGA75" s="297"/>
      <c r="KGB75" s="297"/>
      <c r="KGC75" s="297"/>
      <c r="KGD75" s="297"/>
      <c r="KGE75" s="297"/>
      <c r="KGF75" s="297"/>
      <c r="KGG75" s="297"/>
      <c r="KGH75" s="297"/>
      <c r="KGI75" s="297"/>
      <c r="KGJ75" s="297"/>
      <c r="KGK75" s="297"/>
      <c r="KGL75" s="297"/>
      <c r="KGM75" s="297"/>
      <c r="KGN75" s="297"/>
      <c r="KGO75" s="297"/>
      <c r="KGP75" s="297"/>
      <c r="KGQ75" s="297"/>
      <c r="KGR75" s="297"/>
      <c r="KGS75" s="297"/>
      <c r="KGT75" s="297"/>
      <c r="KGU75" s="297"/>
      <c r="KGV75" s="297"/>
      <c r="KGW75" s="297"/>
      <c r="KGX75" s="297"/>
      <c r="KGY75" s="297"/>
      <c r="KGZ75" s="297"/>
      <c r="KHA75" s="297"/>
      <c r="KHB75" s="297"/>
      <c r="KHC75" s="297"/>
      <c r="KHD75" s="297"/>
      <c r="KHE75" s="297"/>
      <c r="KHF75" s="297"/>
      <c r="KHG75" s="297"/>
      <c r="KHH75" s="297"/>
      <c r="KHI75" s="297"/>
      <c r="KHJ75" s="297"/>
      <c r="KHK75" s="297"/>
      <c r="KHL75" s="297"/>
      <c r="KHM75" s="297"/>
      <c r="KHN75" s="297"/>
      <c r="KHO75" s="297"/>
      <c r="KHP75" s="297"/>
      <c r="KHQ75" s="297"/>
      <c r="KHR75" s="297"/>
      <c r="KHS75" s="297"/>
      <c r="KHT75" s="297"/>
      <c r="KHU75" s="297"/>
      <c r="KHV75" s="297"/>
      <c r="KHW75" s="297"/>
      <c r="KHX75" s="297"/>
      <c r="KHY75" s="297"/>
      <c r="KHZ75" s="297"/>
      <c r="KIA75" s="297"/>
      <c r="KIB75" s="297"/>
      <c r="KIC75" s="297"/>
      <c r="KID75" s="297"/>
      <c r="KIE75" s="297"/>
      <c r="KIF75" s="297"/>
      <c r="KIG75" s="297"/>
      <c r="KIH75" s="297"/>
      <c r="KII75" s="297"/>
      <c r="KIJ75" s="297"/>
      <c r="KIK75" s="297"/>
      <c r="KIL75" s="297"/>
      <c r="KIM75" s="297"/>
      <c r="KIN75" s="297"/>
      <c r="KIO75" s="297"/>
      <c r="KIP75" s="297"/>
      <c r="KIQ75" s="297"/>
      <c r="KIR75" s="297"/>
      <c r="KIS75" s="297"/>
      <c r="KIT75" s="297"/>
      <c r="KIU75" s="297"/>
      <c r="KIV75" s="297"/>
      <c r="KIW75" s="297"/>
      <c r="KIX75" s="297"/>
      <c r="KIY75" s="297"/>
      <c r="KIZ75" s="297"/>
      <c r="KJA75" s="297"/>
      <c r="KJB75" s="297"/>
      <c r="KJC75" s="297"/>
      <c r="KJD75" s="297"/>
      <c r="KJE75" s="297"/>
      <c r="KJF75" s="297"/>
      <c r="KJG75" s="297"/>
      <c r="KJH75" s="297"/>
      <c r="KJI75" s="297"/>
      <c r="KJJ75" s="297"/>
      <c r="KJK75" s="297"/>
      <c r="KJL75" s="297"/>
      <c r="KJM75" s="297"/>
      <c r="KJN75" s="297"/>
      <c r="KJO75" s="297"/>
      <c r="KJP75" s="297"/>
      <c r="KJQ75" s="297"/>
      <c r="KJR75" s="297"/>
      <c r="KJS75" s="297"/>
      <c r="KJT75" s="297"/>
      <c r="KJU75" s="297"/>
      <c r="KJV75" s="297"/>
      <c r="KJW75" s="297"/>
      <c r="KJX75" s="297"/>
      <c r="KJY75" s="297"/>
      <c r="KJZ75" s="297"/>
      <c r="KKA75" s="297"/>
      <c r="KKB75" s="297"/>
      <c r="KKC75" s="297"/>
      <c r="KKD75" s="297"/>
      <c r="KKE75" s="297"/>
      <c r="KKF75" s="297"/>
      <c r="KKG75" s="297"/>
      <c r="KKH75" s="297"/>
      <c r="KKI75" s="297"/>
      <c r="KKJ75" s="297"/>
      <c r="KKK75" s="297"/>
      <c r="KKL75" s="297"/>
      <c r="KKM75" s="297"/>
      <c r="KKN75" s="297"/>
      <c r="KKO75" s="297"/>
      <c r="KKP75" s="297"/>
      <c r="KKQ75" s="297"/>
      <c r="KKR75" s="297"/>
      <c r="KKS75" s="297"/>
      <c r="KKT75" s="297"/>
      <c r="KKU75" s="297"/>
      <c r="KKV75" s="297"/>
      <c r="KKW75" s="297"/>
      <c r="KKX75" s="297"/>
      <c r="KKY75" s="297"/>
      <c r="KKZ75" s="297"/>
      <c r="KLA75" s="297"/>
      <c r="KLB75" s="297"/>
      <c r="KLC75" s="297"/>
      <c r="KLD75" s="297"/>
      <c r="KLE75" s="297"/>
      <c r="KLF75" s="297"/>
      <c r="KLG75" s="297"/>
      <c r="KLH75" s="297"/>
      <c r="KLI75" s="297"/>
      <c r="KLJ75" s="297"/>
      <c r="KLK75" s="297"/>
      <c r="KLL75" s="297"/>
      <c r="KLM75" s="297"/>
      <c r="KLN75" s="297"/>
      <c r="KLO75" s="297"/>
      <c r="KLP75" s="297"/>
      <c r="KLQ75" s="297"/>
      <c r="KLR75" s="297"/>
      <c r="KLS75" s="297"/>
      <c r="KLT75" s="297"/>
      <c r="KLU75" s="297"/>
      <c r="KLV75" s="297"/>
      <c r="KLW75" s="297"/>
      <c r="KLX75" s="297"/>
      <c r="KLY75" s="297"/>
      <c r="KLZ75" s="297"/>
      <c r="KMA75" s="297"/>
      <c r="KMB75" s="297"/>
      <c r="KMC75" s="297"/>
      <c r="KMD75" s="297"/>
      <c r="KME75" s="297"/>
      <c r="KMF75" s="297"/>
      <c r="KMG75" s="297"/>
      <c r="KMH75" s="297"/>
      <c r="KMI75" s="297"/>
      <c r="KMJ75" s="297"/>
      <c r="KMK75" s="297"/>
      <c r="KML75" s="297"/>
      <c r="KMM75" s="297"/>
      <c r="KMN75" s="297"/>
      <c r="KMO75" s="297"/>
      <c r="KMP75" s="297"/>
      <c r="KMQ75" s="297"/>
      <c r="KMR75" s="297"/>
      <c r="KMS75" s="297"/>
      <c r="KMT75" s="297"/>
      <c r="KMU75" s="297"/>
      <c r="KMV75" s="297"/>
      <c r="KMW75" s="297"/>
      <c r="KMX75" s="297"/>
      <c r="KMY75" s="297"/>
      <c r="KMZ75" s="297"/>
      <c r="KNA75" s="297"/>
      <c r="KNB75" s="297"/>
      <c r="KNC75" s="297"/>
      <c r="KND75" s="297"/>
      <c r="KNE75" s="297"/>
      <c r="KNF75" s="297"/>
      <c r="KNG75" s="297"/>
      <c r="KNH75" s="297"/>
      <c r="KNI75" s="297"/>
      <c r="KNJ75" s="297"/>
      <c r="KNK75" s="297"/>
      <c r="KNL75" s="297"/>
      <c r="KNM75" s="297"/>
      <c r="KNN75" s="297"/>
      <c r="KNO75" s="297"/>
      <c r="KNP75" s="297"/>
      <c r="KNQ75" s="297"/>
      <c r="KNR75" s="297"/>
      <c r="KNS75" s="297"/>
      <c r="KNT75" s="297"/>
      <c r="KNU75" s="297"/>
      <c r="KNV75" s="297"/>
      <c r="KNW75" s="297"/>
      <c r="KNX75" s="297"/>
      <c r="KNY75" s="297"/>
      <c r="KNZ75" s="297"/>
      <c r="KOA75" s="297"/>
      <c r="KOB75" s="297"/>
      <c r="KOC75" s="297"/>
      <c r="KOD75" s="297"/>
      <c r="KOE75" s="297"/>
      <c r="KOF75" s="297"/>
      <c r="KOG75" s="297"/>
      <c r="KOH75" s="297"/>
      <c r="KOI75" s="297"/>
      <c r="KOJ75" s="297"/>
      <c r="KOK75" s="297"/>
      <c r="KOL75" s="297"/>
      <c r="KOM75" s="297"/>
      <c r="KON75" s="297"/>
      <c r="KOO75" s="297"/>
      <c r="KOP75" s="297"/>
      <c r="KOQ75" s="297"/>
      <c r="KOR75" s="297"/>
      <c r="KOS75" s="297"/>
      <c r="KOT75" s="297"/>
      <c r="KOU75" s="297"/>
      <c r="KOV75" s="297"/>
      <c r="KOW75" s="297"/>
      <c r="KOX75" s="297"/>
      <c r="KOY75" s="297"/>
      <c r="KOZ75" s="297"/>
      <c r="KPA75" s="297"/>
      <c r="KPB75" s="297"/>
      <c r="KPC75" s="297"/>
      <c r="KPD75" s="297"/>
      <c r="KPE75" s="297"/>
      <c r="KPF75" s="297"/>
      <c r="KPG75" s="297"/>
      <c r="KPH75" s="297"/>
      <c r="KPI75" s="297"/>
      <c r="KPJ75" s="297"/>
      <c r="KPK75" s="297"/>
      <c r="KPL75" s="297"/>
      <c r="KPM75" s="297"/>
      <c r="KPN75" s="297"/>
      <c r="KPO75" s="297"/>
      <c r="KPP75" s="297"/>
      <c r="KPQ75" s="297"/>
      <c r="KPR75" s="297"/>
      <c r="KPS75" s="297"/>
      <c r="KPT75" s="297"/>
      <c r="KPU75" s="297"/>
      <c r="KPV75" s="297"/>
      <c r="KPW75" s="297"/>
      <c r="KPX75" s="297"/>
      <c r="KPY75" s="297"/>
      <c r="KPZ75" s="297"/>
      <c r="KQA75" s="297"/>
      <c r="KQB75" s="297"/>
      <c r="KQC75" s="297"/>
      <c r="KQD75" s="297"/>
      <c r="KQE75" s="297"/>
      <c r="KQF75" s="297"/>
      <c r="KQG75" s="297"/>
      <c r="KQH75" s="297"/>
      <c r="KQI75" s="297"/>
      <c r="KQJ75" s="297"/>
      <c r="KQK75" s="297"/>
      <c r="KQL75" s="297"/>
      <c r="KQM75" s="297"/>
      <c r="KQN75" s="297"/>
      <c r="KQO75" s="297"/>
      <c r="KQP75" s="297"/>
      <c r="KQQ75" s="297"/>
      <c r="KQR75" s="297"/>
      <c r="KQS75" s="297"/>
      <c r="KQT75" s="297"/>
      <c r="KQU75" s="297"/>
      <c r="KQV75" s="297"/>
      <c r="KQW75" s="297"/>
      <c r="KQX75" s="297"/>
      <c r="KQY75" s="297"/>
      <c r="KQZ75" s="297"/>
      <c r="KRA75" s="297"/>
      <c r="KRB75" s="297"/>
      <c r="KRC75" s="297"/>
      <c r="KRD75" s="297"/>
      <c r="KRE75" s="297"/>
      <c r="KRF75" s="297"/>
      <c r="KRG75" s="297"/>
      <c r="KRH75" s="297"/>
      <c r="KRI75" s="297"/>
      <c r="KRJ75" s="297"/>
      <c r="KRK75" s="297"/>
      <c r="KRL75" s="297"/>
      <c r="KRM75" s="297"/>
      <c r="KRN75" s="297"/>
      <c r="KRO75" s="297"/>
      <c r="KRP75" s="297"/>
      <c r="KRQ75" s="297"/>
      <c r="KRR75" s="297"/>
      <c r="KRS75" s="297"/>
      <c r="KRT75" s="297"/>
      <c r="KRU75" s="297"/>
      <c r="KRV75" s="297"/>
      <c r="KRW75" s="297"/>
      <c r="KRX75" s="297"/>
      <c r="KRY75" s="297"/>
      <c r="KRZ75" s="297"/>
      <c r="KSA75" s="297"/>
      <c r="KSB75" s="297"/>
      <c r="KSC75" s="297"/>
      <c r="KSD75" s="297"/>
      <c r="KSE75" s="297"/>
      <c r="KSF75" s="297"/>
      <c r="KSG75" s="297"/>
      <c r="KSH75" s="297"/>
      <c r="KSI75" s="297"/>
      <c r="KSJ75" s="297"/>
      <c r="KSK75" s="297"/>
      <c r="KSL75" s="297"/>
      <c r="KSM75" s="297"/>
      <c r="KSN75" s="297"/>
      <c r="KSO75" s="297"/>
      <c r="KSP75" s="297"/>
      <c r="KSQ75" s="297"/>
      <c r="KSR75" s="297"/>
      <c r="KSS75" s="297"/>
      <c r="KST75" s="297"/>
      <c r="KSU75" s="297"/>
      <c r="KSV75" s="297"/>
      <c r="KSW75" s="297"/>
      <c r="KSX75" s="297"/>
      <c r="KSY75" s="297"/>
      <c r="KSZ75" s="297"/>
      <c r="KTA75" s="297"/>
      <c r="KTB75" s="297"/>
      <c r="KTC75" s="297"/>
      <c r="KTD75" s="297"/>
      <c r="KTE75" s="297"/>
      <c r="KTF75" s="297"/>
      <c r="KTG75" s="297"/>
      <c r="KTH75" s="297"/>
      <c r="KTI75" s="297"/>
      <c r="KTJ75" s="297"/>
      <c r="KTK75" s="297"/>
      <c r="KTL75" s="297"/>
      <c r="KTM75" s="297"/>
      <c r="KTN75" s="297"/>
      <c r="KTO75" s="297"/>
      <c r="KTP75" s="297"/>
      <c r="KTQ75" s="297"/>
      <c r="KTR75" s="297"/>
      <c r="KTS75" s="297"/>
      <c r="KTT75" s="297"/>
      <c r="KTU75" s="297"/>
      <c r="KTV75" s="297"/>
      <c r="KTW75" s="297"/>
      <c r="KTX75" s="297"/>
      <c r="KTY75" s="297"/>
      <c r="KTZ75" s="297"/>
      <c r="KUA75" s="297"/>
      <c r="KUB75" s="297"/>
      <c r="KUC75" s="297"/>
      <c r="KUD75" s="297"/>
      <c r="KUE75" s="297"/>
      <c r="KUF75" s="297"/>
      <c r="KUG75" s="297"/>
      <c r="KUH75" s="297"/>
      <c r="KUI75" s="297"/>
      <c r="KUJ75" s="297"/>
      <c r="KUK75" s="297"/>
      <c r="KUL75" s="297"/>
      <c r="KUM75" s="297"/>
      <c r="KUN75" s="297"/>
      <c r="KUO75" s="297"/>
      <c r="KUP75" s="297"/>
      <c r="KUQ75" s="297"/>
      <c r="KUR75" s="297"/>
      <c r="KUS75" s="297"/>
      <c r="KUT75" s="297"/>
      <c r="KUU75" s="297"/>
      <c r="KUV75" s="297"/>
      <c r="KUW75" s="297"/>
      <c r="KUX75" s="297"/>
      <c r="KUY75" s="297"/>
      <c r="KUZ75" s="297"/>
      <c r="KVA75" s="297"/>
      <c r="KVB75" s="297"/>
      <c r="KVC75" s="297"/>
      <c r="KVD75" s="297"/>
      <c r="KVE75" s="297"/>
      <c r="KVF75" s="297"/>
      <c r="KVG75" s="297"/>
      <c r="KVH75" s="297"/>
      <c r="KVI75" s="297"/>
      <c r="KVJ75" s="297"/>
      <c r="KVK75" s="297"/>
      <c r="KVL75" s="297"/>
      <c r="KVM75" s="297"/>
      <c r="KVN75" s="297"/>
      <c r="KVO75" s="297"/>
      <c r="KVP75" s="297"/>
      <c r="KVQ75" s="297"/>
      <c r="KVR75" s="297"/>
      <c r="KVS75" s="297"/>
      <c r="KVT75" s="297"/>
      <c r="KVU75" s="297"/>
      <c r="KVV75" s="297"/>
      <c r="KVW75" s="297"/>
      <c r="KVX75" s="297"/>
      <c r="KVY75" s="297"/>
      <c r="KVZ75" s="297"/>
      <c r="KWA75" s="297"/>
      <c r="KWB75" s="297"/>
      <c r="KWC75" s="297"/>
      <c r="KWD75" s="297"/>
      <c r="KWE75" s="297"/>
      <c r="KWF75" s="297"/>
      <c r="KWG75" s="297"/>
      <c r="KWH75" s="297"/>
      <c r="KWI75" s="297"/>
      <c r="KWJ75" s="297"/>
      <c r="KWK75" s="297"/>
      <c r="KWL75" s="297"/>
      <c r="KWM75" s="297"/>
      <c r="KWN75" s="297"/>
      <c r="KWO75" s="297"/>
      <c r="KWP75" s="297"/>
      <c r="KWQ75" s="297"/>
      <c r="KWR75" s="297"/>
      <c r="KWS75" s="297"/>
      <c r="KWT75" s="297"/>
      <c r="KWU75" s="297"/>
      <c r="KWV75" s="297"/>
      <c r="KWW75" s="297"/>
      <c r="KWX75" s="297"/>
      <c r="KWY75" s="297"/>
      <c r="KWZ75" s="297"/>
      <c r="KXA75" s="297"/>
      <c r="KXB75" s="297"/>
      <c r="KXC75" s="297"/>
      <c r="KXD75" s="297"/>
      <c r="KXE75" s="297"/>
      <c r="KXF75" s="297"/>
      <c r="KXG75" s="297"/>
      <c r="KXH75" s="297"/>
      <c r="KXI75" s="297"/>
      <c r="KXJ75" s="297"/>
      <c r="KXK75" s="297"/>
      <c r="KXL75" s="297"/>
      <c r="KXM75" s="297"/>
      <c r="KXN75" s="297"/>
      <c r="KXO75" s="297"/>
      <c r="KXP75" s="297"/>
      <c r="KXQ75" s="297"/>
      <c r="KXR75" s="297"/>
      <c r="KXS75" s="297"/>
      <c r="KXT75" s="297"/>
      <c r="KXU75" s="297"/>
      <c r="KXV75" s="297"/>
      <c r="KXW75" s="297"/>
      <c r="KXX75" s="297"/>
      <c r="KXY75" s="297"/>
      <c r="KXZ75" s="297"/>
      <c r="KYA75" s="297"/>
      <c r="KYB75" s="297"/>
      <c r="KYC75" s="297"/>
      <c r="KYD75" s="297"/>
      <c r="KYE75" s="297"/>
      <c r="KYF75" s="297"/>
      <c r="KYG75" s="297"/>
      <c r="KYH75" s="297"/>
      <c r="KYI75" s="297"/>
      <c r="KYJ75" s="297"/>
      <c r="KYK75" s="297"/>
      <c r="KYL75" s="297"/>
      <c r="KYM75" s="297"/>
      <c r="KYN75" s="297"/>
      <c r="KYO75" s="297"/>
      <c r="KYP75" s="297"/>
      <c r="KYQ75" s="297"/>
      <c r="KYR75" s="297"/>
      <c r="KYS75" s="297"/>
      <c r="KYT75" s="297"/>
      <c r="KYU75" s="297"/>
      <c r="KYV75" s="297"/>
      <c r="KYW75" s="297"/>
      <c r="KYX75" s="297"/>
      <c r="KYY75" s="297"/>
      <c r="KYZ75" s="297"/>
      <c r="KZA75" s="297"/>
      <c r="KZB75" s="297"/>
      <c r="KZC75" s="297"/>
      <c r="KZD75" s="297"/>
      <c r="KZE75" s="297"/>
      <c r="KZF75" s="297"/>
      <c r="KZG75" s="297"/>
      <c r="KZH75" s="297"/>
      <c r="KZI75" s="297"/>
      <c r="KZJ75" s="297"/>
      <c r="KZK75" s="297"/>
      <c r="KZL75" s="297"/>
      <c r="KZM75" s="297"/>
      <c r="KZN75" s="297"/>
      <c r="KZO75" s="297"/>
      <c r="KZP75" s="297"/>
      <c r="KZQ75" s="297"/>
      <c r="KZR75" s="297"/>
      <c r="KZS75" s="297"/>
      <c r="KZT75" s="297"/>
      <c r="KZU75" s="297"/>
      <c r="KZV75" s="297"/>
      <c r="KZW75" s="297"/>
      <c r="KZX75" s="297"/>
      <c r="KZY75" s="297"/>
      <c r="KZZ75" s="297"/>
      <c r="LAA75" s="297"/>
      <c r="LAB75" s="297"/>
      <c r="LAC75" s="297"/>
      <c r="LAD75" s="297"/>
      <c r="LAE75" s="297"/>
      <c r="LAF75" s="297"/>
      <c r="LAG75" s="297"/>
      <c r="LAH75" s="297"/>
      <c r="LAI75" s="297"/>
      <c r="LAJ75" s="297"/>
      <c r="LAK75" s="297"/>
      <c r="LAL75" s="297"/>
      <c r="LAM75" s="297"/>
      <c r="LAN75" s="297"/>
      <c r="LAO75" s="297"/>
      <c r="LAP75" s="297"/>
      <c r="LAQ75" s="297"/>
      <c r="LAR75" s="297"/>
      <c r="LAS75" s="297"/>
      <c r="LAT75" s="297"/>
      <c r="LAU75" s="297"/>
      <c r="LAV75" s="297"/>
      <c r="LAW75" s="297"/>
      <c r="LAX75" s="297"/>
      <c r="LAY75" s="297"/>
      <c r="LAZ75" s="297"/>
      <c r="LBA75" s="297"/>
      <c r="LBB75" s="297"/>
      <c r="LBC75" s="297"/>
      <c r="LBD75" s="297"/>
      <c r="LBE75" s="297"/>
      <c r="LBF75" s="297"/>
      <c r="LBG75" s="297"/>
      <c r="LBH75" s="297"/>
      <c r="LBI75" s="297"/>
      <c r="LBJ75" s="297"/>
      <c r="LBK75" s="297"/>
      <c r="LBL75" s="297"/>
      <c r="LBM75" s="297"/>
      <c r="LBN75" s="297"/>
      <c r="LBO75" s="297"/>
      <c r="LBP75" s="297"/>
      <c r="LBQ75" s="297"/>
      <c r="LBR75" s="297"/>
      <c r="LBS75" s="297"/>
      <c r="LBT75" s="297"/>
      <c r="LBU75" s="297"/>
      <c r="LBV75" s="297"/>
      <c r="LBW75" s="297"/>
      <c r="LBX75" s="297"/>
      <c r="LBY75" s="297"/>
      <c r="LBZ75" s="297"/>
      <c r="LCA75" s="297"/>
      <c r="LCB75" s="297"/>
      <c r="LCC75" s="297"/>
      <c r="LCD75" s="297"/>
      <c r="LCE75" s="297"/>
      <c r="LCF75" s="297"/>
      <c r="LCG75" s="297"/>
      <c r="LCH75" s="297"/>
      <c r="LCI75" s="297"/>
      <c r="LCJ75" s="297"/>
      <c r="LCK75" s="297"/>
      <c r="LCL75" s="297"/>
      <c r="LCM75" s="297"/>
      <c r="LCN75" s="297"/>
      <c r="LCO75" s="297"/>
      <c r="LCP75" s="297"/>
      <c r="LCQ75" s="297"/>
      <c r="LCR75" s="297"/>
      <c r="LCS75" s="297"/>
      <c r="LCT75" s="297"/>
      <c r="LCU75" s="297"/>
      <c r="LCV75" s="297"/>
      <c r="LCW75" s="297"/>
      <c r="LCX75" s="297"/>
      <c r="LCY75" s="297"/>
      <c r="LCZ75" s="297"/>
      <c r="LDA75" s="297"/>
      <c r="LDB75" s="297"/>
      <c r="LDC75" s="297"/>
      <c r="LDD75" s="297"/>
      <c r="LDE75" s="297"/>
      <c r="LDF75" s="297"/>
      <c r="LDG75" s="297"/>
      <c r="LDH75" s="297"/>
      <c r="LDI75" s="297"/>
      <c r="LDJ75" s="297"/>
      <c r="LDK75" s="297"/>
      <c r="LDL75" s="297"/>
      <c r="LDM75" s="297"/>
      <c r="LDN75" s="297"/>
      <c r="LDO75" s="297"/>
      <c r="LDP75" s="297"/>
      <c r="LDQ75" s="297"/>
      <c r="LDR75" s="297"/>
      <c r="LDS75" s="297"/>
      <c r="LDT75" s="297"/>
      <c r="LDU75" s="297"/>
      <c r="LDV75" s="297"/>
      <c r="LDW75" s="297"/>
      <c r="LDX75" s="297"/>
      <c r="LDY75" s="297"/>
      <c r="LDZ75" s="297"/>
      <c r="LEA75" s="297"/>
      <c r="LEB75" s="297"/>
      <c r="LEC75" s="297"/>
      <c r="LED75" s="297"/>
      <c r="LEE75" s="297"/>
      <c r="LEF75" s="297"/>
      <c r="LEG75" s="297"/>
      <c r="LEH75" s="297"/>
      <c r="LEI75" s="297"/>
      <c r="LEJ75" s="297"/>
      <c r="LEK75" s="297"/>
      <c r="LEL75" s="297"/>
      <c r="LEM75" s="297"/>
      <c r="LEN75" s="297"/>
      <c r="LEO75" s="297"/>
      <c r="LEP75" s="297"/>
      <c r="LEQ75" s="297"/>
      <c r="LER75" s="297"/>
      <c r="LES75" s="297"/>
      <c r="LET75" s="297"/>
      <c r="LEU75" s="297"/>
      <c r="LEV75" s="297"/>
      <c r="LEW75" s="297"/>
      <c r="LEX75" s="297"/>
      <c r="LEY75" s="297"/>
      <c r="LEZ75" s="297"/>
      <c r="LFA75" s="297"/>
      <c r="LFB75" s="297"/>
      <c r="LFC75" s="297"/>
      <c r="LFD75" s="297"/>
      <c r="LFE75" s="297"/>
      <c r="LFF75" s="297"/>
      <c r="LFG75" s="297"/>
      <c r="LFH75" s="297"/>
      <c r="LFI75" s="297"/>
      <c r="LFJ75" s="297"/>
      <c r="LFK75" s="297"/>
      <c r="LFL75" s="297"/>
      <c r="LFM75" s="297"/>
      <c r="LFN75" s="297"/>
      <c r="LFO75" s="297"/>
      <c r="LFP75" s="297"/>
      <c r="LFQ75" s="297"/>
      <c r="LFR75" s="297"/>
      <c r="LFS75" s="297"/>
      <c r="LFT75" s="297"/>
      <c r="LFU75" s="297"/>
      <c r="LFV75" s="297"/>
      <c r="LFW75" s="297"/>
      <c r="LFX75" s="297"/>
      <c r="LFY75" s="297"/>
      <c r="LFZ75" s="297"/>
      <c r="LGA75" s="297"/>
      <c r="LGB75" s="297"/>
      <c r="LGC75" s="297"/>
      <c r="LGD75" s="297"/>
      <c r="LGE75" s="297"/>
      <c r="LGF75" s="297"/>
      <c r="LGG75" s="297"/>
      <c r="LGH75" s="297"/>
      <c r="LGI75" s="297"/>
      <c r="LGJ75" s="297"/>
      <c r="LGK75" s="297"/>
      <c r="LGL75" s="297"/>
      <c r="LGM75" s="297"/>
      <c r="LGN75" s="297"/>
      <c r="LGO75" s="297"/>
      <c r="LGP75" s="297"/>
      <c r="LGQ75" s="297"/>
      <c r="LGR75" s="297"/>
      <c r="LGS75" s="297"/>
      <c r="LGT75" s="297"/>
      <c r="LGU75" s="297"/>
      <c r="LGV75" s="297"/>
      <c r="LGW75" s="297"/>
      <c r="LGX75" s="297"/>
      <c r="LGY75" s="297"/>
      <c r="LGZ75" s="297"/>
      <c r="LHA75" s="297"/>
      <c r="LHB75" s="297"/>
      <c r="LHC75" s="297"/>
      <c r="LHD75" s="297"/>
      <c r="LHE75" s="297"/>
      <c r="LHF75" s="297"/>
      <c r="LHG75" s="297"/>
      <c r="LHH75" s="297"/>
      <c r="LHI75" s="297"/>
      <c r="LHJ75" s="297"/>
      <c r="LHK75" s="297"/>
      <c r="LHL75" s="297"/>
      <c r="LHM75" s="297"/>
      <c r="LHN75" s="297"/>
      <c r="LHO75" s="297"/>
      <c r="LHP75" s="297"/>
      <c r="LHQ75" s="297"/>
      <c r="LHR75" s="297"/>
      <c r="LHS75" s="297"/>
      <c r="LHT75" s="297"/>
      <c r="LHU75" s="297"/>
      <c r="LHV75" s="297"/>
      <c r="LHW75" s="297"/>
      <c r="LHX75" s="297"/>
      <c r="LHY75" s="297"/>
      <c r="LHZ75" s="297"/>
      <c r="LIA75" s="297"/>
      <c r="LIB75" s="297"/>
      <c r="LIC75" s="297"/>
      <c r="LID75" s="297"/>
      <c r="LIE75" s="297"/>
      <c r="LIF75" s="297"/>
      <c r="LIG75" s="297"/>
      <c r="LIH75" s="297"/>
      <c r="LII75" s="297"/>
      <c r="LIJ75" s="297"/>
      <c r="LIK75" s="297"/>
      <c r="LIL75" s="297"/>
      <c r="LIM75" s="297"/>
      <c r="LIN75" s="297"/>
      <c r="LIO75" s="297"/>
      <c r="LIP75" s="297"/>
      <c r="LIQ75" s="297"/>
      <c r="LIR75" s="297"/>
      <c r="LIS75" s="297"/>
      <c r="LIT75" s="297"/>
      <c r="LIU75" s="297"/>
      <c r="LIV75" s="297"/>
      <c r="LIW75" s="297"/>
      <c r="LIX75" s="297"/>
      <c r="LIY75" s="297"/>
      <c r="LIZ75" s="297"/>
      <c r="LJA75" s="297"/>
      <c r="LJB75" s="297"/>
      <c r="LJC75" s="297"/>
      <c r="LJD75" s="297"/>
      <c r="LJE75" s="297"/>
      <c r="LJF75" s="297"/>
      <c r="LJG75" s="297"/>
      <c r="LJH75" s="297"/>
      <c r="LJI75" s="297"/>
      <c r="LJJ75" s="297"/>
      <c r="LJK75" s="297"/>
      <c r="LJL75" s="297"/>
      <c r="LJM75" s="297"/>
      <c r="LJN75" s="297"/>
      <c r="LJO75" s="297"/>
      <c r="LJP75" s="297"/>
      <c r="LJQ75" s="297"/>
      <c r="LJR75" s="297"/>
      <c r="LJS75" s="297"/>
      <c r="LJT75" s="297"/>
      <c r="LJU75" s="297"/>
      <c r="LJV75" s="297"/>
      <c r="LJW75" s="297"/>
      <c r="LJX75" s="297"/>
      <c r="LJY75" s="297"/>
      <c r="LJZ75" s="297"/>
      <c r="LKA75" s="297"/>
      <c r="LKB75" s="297"/>
      <c r="LKC75" s="297"/>
      <c r="LKD75" s="297"/>
      <c r="LKE75" s="297"/>
      <c r="LKF75" s="297"/>
      <c r="LKG75" s="297"/>
      <c r="LKH75" s="297"/>
      <c r="LKI75" s="297"/>
      <c r="LKJ75" s="297"/>
      <c r="LKK75" s="297"/>
      <c r="LKL75" s="297"/>
      <c r="LKM75" s="297"/>
      <c r="LKN75" s="297"/>
      <c r="LKO75" s="297"/>
      <c r="LKP75" s="297"/>
      <c r="LKQ75" s="297"/>
      <c r="LKR75" s="297"/>
      <c r="LKS75" s="297"/>
      <c r="LKT75" s="297"/>
      <c r="LKU75" s="297"/>
      <c r="LKV75" s="297"/>
      <c r="LKW75" s="297"/>
      <c r="LKX75" s="297"/>
      <c r="LKY75" s="297"/>
      <c r="LKZ75" s="297"/>
      <c r="LLA75" s="297"/>
      <c r="LLB75" s="297"/>
      <c r="LLC75" s="297"/>
      <c r="LLD75" s="297"/>
      <c r="LLE75" s="297"/>
      <c r="LLF75" s="297"/>
      <c r="LLG75" s="297"/>
      <c r="LLH75" s="297"/>
      <c r="LLI75" s="297"/>
      <c r="LLJ75" s="297"/>
      <c r="LLK75" s="297"/>
      <c r="LLL75" s="297"/>
      <c r="LLM75" s="297"/>
      <c r="LLN75" s="297"/>
      <c r="LLO75" s="297"/>
      <c r="LLP75" s="297"/>
      <c r="LLQ75" s="297"/>
      <c r="LLR75" s="297"/>
      <c r="LLS75" s="297"/>
      <c r="LLT75" s="297"/>
      <c r="LLU75" s="297"/>
      <c r="LLV75" s="297"/>
      <c r="LLW75" s="297"/>
      <c r="LLX75" s="297"/>
      <c r="LLY75" s="297"/>
      <c r="LLZ75" s="297"/>
      <c r="LMA75" s="297"/>
      <c r="LMB75" s="297"/>
      <c r="LMC75" s="297"/>
      <c r="LMD75" s="297"/>
      <c r="LME75" s="297"/>
      <c r="LMF75" s="297"/>
      <c r="LMG75" s="297"/>
      <c r="LMH75" s="297"/>
      <c r="LMI75" s="297"/>
      <c r="LMJ75" s="297"/>
      <c r="LMK75" s="297"/>
      <c r="LML75" s="297"/>
      <c r="LMM75" s="297"/>
      <c r="LMN75" s="297"/>
      <c r="LMO75" s="297"/>
      <c r="LMP75" s="297"/>
      <c r="LMQ75" s="297"/>
      <c r="LMR75" s="297"/>
      <c r="LMS75" s="297"/>
      <c r="LMT75" s="297"/>
      <c r="LMU75" s="297"/>
      <c r="LMV75" s="297"/>
      <c r="LMW75" s="297"/>
      <c r="LMX75" s="297"/>
      <c r="LMY75" s="297"/>
      <c r="LMZ75" s="297"/>
      <c r="LNA75" s="297"/>
      <c r="LNB75" s="297"/>
      <c r="LNC75" s="297"/>
      <c r="LND75" s="297"/>
      <c r="LNE75" s="297"/>
      <c r="LNF75" s="297"/>
      <c r="LNG75" s="297"/>
      <c r="LNH75" s="297"/>
      <c r="LNI75" s="297"/>
      <c r="LNJ75" s="297"/>
      <c r="LNK75" s="297"/>
      <c r="LNL75" s="297"/>
      <c r="LNM75" s="297"/>
      <c r="LNN75" s="297"/>
      <c r="LNO75" s="297"/>
      <c r="LNP75" s="297"/>
      <c r="LNQ75" s="297"/>
      <c r="LNR75" s="297"/>
      <c r="LNS75" s="297"/>
      <c r="LNT75" s="297"/>
      <c r="LNU75" s="297"/>
      <c r="LNV75" s="297"/>
      <c r="LNW75" s="297"/>
      <c r="LNX75" s="297"/>
      <c r="LNY75" s="297"/>
      <c r="LNZ75" s="297"/>
      <c r="LOA75" s="297"/>
      <c r="LOB75" s="297"/>
      <c r="LOC75" s="297"/>
      <c r="LOD75" s="297"/>
      <c r="LOE75" s="297"/>
      <c r="LOF75" s="297"/>
      <c r="LOG75" s="297"/>
      <c r="LOH75" s="297"/>
      <c r="LOI75" s="297"/>
      <c r="LOJ75" s="297"/>
      <c r="LOK75" s="297"/>
      <c r="LOL75" s="297"/>
      <c r="LOM75" s="297"/>
      <c r="LON75" s="297"/>
      <c r="LOO75" s="297"/>
      <c r="LOP75" s="297"/>
      <c r="LOQ75" s="297"/>
      <c r="LOR75" s="297"/>
      <c r="LOS75" s="297"/>
      <c r="LOT75" s="297"/>
      <c r="LOU75" s="297"/>
      <c r="LOV75" s="297"/>
      <c r="LOW75" s="297"/>
      <c r="LOX75" s="297"/>
      <c r="LOY75" s="297"/>
      <c r="LOZ75" s="297"/>
      <c r="LPA75" s="297"/>
      <c r="LPB75" s="297"/>
      <c r="LPC75" s="297"/>
      <c r="LPD75" s="297"/>
      <c r="LPE75" s="297"/>
      <c r="LPF75" s="297"/>
      <c r="LPG75" s="297"/>
      <c r="LPH75" s="297"/>
      <c r="LPI75" s="297"/>
      <c r="LPJ75" s="297"/>
      <c r="LPK75" s="297"/>
      <c r="LPL75" s="297"/>
      <c r="LPM75" s="297"/>
      <c r="LPN75" s="297"/>
      <c r="LPO75" s="297"/>
      <c r="LPP75" s="297"/>
      <c r="LPQ75" s="297"/>
      <c r="LPR75" s="297"/>
      <c r="LPS75" s="297"/>
      <c r="LPT75" s="297"/>
      <c r="LPU75" s="297"/>
      <c r="LPV75" s="297"/>
      <c r="LPW75" s="297"/>
      <c r="LPX75" s="297"/>
      <c r="LPY75" s="297"/>
      <c r="LPZ75" s="297"/>
      <c r="LQA75" s="297"/>
      <c r="LQB75" s="297"/>
      <c r="LQC75" s="297"/>
      <c r="LQD75" s="297"/>
      <c r="LQE75" s="297"/>
      <c r="LQF75" s="297"/>
      <c r="LQG75" s="297"/>
      <c r="LQH75" s="297"/>
      <c r="LQI75" s="297"/>
      <c r="LQJ75" s="297"/>
      <c r="LQK75" s="297"/>
      <c r="LQL75" s="297"/>
      <c r="LQM75" s="297"/>
      <c r="LQN75" s="297"/>
      <c r="LQO75" s="297"/>
      <c r="LQP75" s="297"/>
      <c r="LQQ75" s="297"/>
      <c r="LQR75" s="297"/>
      <c r="LQS75" s="297"/>
      <c r="LQT75" s="297"/>
      <c r="LQU75" s="297"/>
      <c r="LQV75" s="297"/>
      <c r="LQW75" s="297"/>
      <c r="LQX75" s="297"/>
      <c r="LQY75" s="297"/>
      <c r="LQZ75" s="297"/>
      <c r="LRA75" s="297"/>
      <c r="LRB75" s="297"/>
      <c r="LRC75" s="297"/>
      <c r="LRD75" s="297"/>
      <c r="LRE75" s="297"/>
      <c r="LRF75" s="297"/>
      <c r="LRG75" s="297"/>
      <c r="LRH75" s="297"/>
      <c r="LRI75" s="297"/>
      <c r="LRJ75" s="297"/>
      <c r="LRK75" s="297"/>
      <c r="LRL75" s="297"/>
      <c r="LRM75" s="297"/>
      <c r="LRN75" s="297"/>
      <c r="LRO75" s="297"/>
      <c r="LRP75" s="297"/>
      <c r="LRQ75" s="297"/>
      <c r="LRR75" s="297"/>
      <c r="LRS75" s="297"/>
      <c r="LRT75" s="297"/>
      <c r="LRU75" s="297"/>
      <c r="LRV75" s="297"/>
      <c r="LRW75" s="297"/>
      <c r="LRX75" s="297"/>
      <c r="LRY75" s="297"/>
      <c r="LRZ75" s="297"/>
      <c r="LSA75" s="297"/>
      <c r="LSB75" s="297"/>
      <c r="LSC75" s="297"/>
      <c r="LSD75" s="297"/>
      <c r="LSE75" s="297"/>
      <c r="LSF75" s="297"/>
      <c r="LSG75" s="297"/>
      <c r="LSH75" s="297"/>
      <c r="LSI75" s="297"/>
      <c r="LSJ75" s="297"/>
      <c r="LSK75" s="297"/>
      <c r="LSL75" s="297"/>
      <c r="LSM75" s="297"/>
      <c r="LSN75" s="297"/>
      <c r="LSO75" s="297"/>
      <c r="LSP75" s="297"/>
      <c r="LSQ75" s="297"/>
      <c r="LSR75" s="297"/>
      <c r="LSS75" s="297"/>
      <c r="LST75" s="297"/>
      <c r="LSU75" s="297"/>
      <c r="LSV75" s="297"/>
      <c r="LSW75" s="297"/>
      <c r="LSX75" s="297"/>
      <c r="LSY75" s="297"/>
      <c r="LSZ75" s="297"/>
      <c r="LTA75" s="297"/>
      <c r="LTB75" s="297"/>
      <c r="LTC75" s="297"/>
      <c r="LTD75" s="297"/>
      <c r="LTE75" s="297"/>
      <c r="LTF75" s="297"/>
      <c r="LTG75" s="297"/>
      <c r="LTH75" s="297"/>
      <c r="LTI75" s="297"/>
      <c r="LTJ75" s="297"/>
      <c r="LTK75" s="297"/>
      <c r="LTL75" s="297"/>
      <c r="LTM75" s="297"/>
      <c r="LTN75" s="297"/>
      <c r="LTO75" s="297"/>
      <c r="LTP75" s="297"/>
      <c r="LTQ75" s="297"/>
      <c r="LTR75" s="297"/>
      <c r="LTS75" s="297"/>
      <c r="LTT75" s="297"/>
      <c r="LTU75" s="297"/>
      <c r="LTV75" s="297"/>
      <c r="LTW75" s="297"/>
      <c r="LTX75" s="297"/>
      <c r="LTY75" s="297"/>
      <c r="LTZ75" s="297"/>
      <c r="LUA75" s="297"/>
      <c r="LUB75" s="297"/>
      <c r="LUC75" s="297"/>
      <c r="LUD75" s="297"/>
      <c r="LUE75" s="297"/>
      <c r="LUF75" s="297"/>
      <c r="LUG75" s="297"/>
      <c r="LUH75" s="297"/>
      <c r="LUI75" s="297"/>
      <c r="LUJ75" s="297"/>
      <c r="LUK75" s="297"/>
      <c r="LUL75" s="297"/>
      <c r="LUM75" s="297"/>
      <c r="LUN75" s="297"/>
      <c r="LUO75" s="297"/>
      <c r="LUP75" s="297"/>
      <c r="LUQ75" s="297"/>
      <c r="LUR75" s="297"/>
      <c r="LUS75" s="297"/>
      <c r="LUT75" s="297"/>
      <c r="LUU75" s="297"/>
      <c r="LUV75" s="297"/>
      <c r="LUW75" s="297"/>
      <c r="LUX75" s="297"/>
      <c r="LUY75" s="297"/>
      <c r="LUZ75" s="297"/>
      <c r="LVA75" s="297"/>
      <c r="LVB75" s="297"/>
      <c r="LVC75" s="297"/>
      <c r="LVD75" s="297"/>
      <c r="LVE75" s="297"/>
      <c r="LVF75" s="297"/>
      <c r="LVG75" s="297"/>
      <c r="LVH75" s="297"/>
      <c r="LVI75" s="297"/>
      <c r="LVJ75" s="297"/>
      <c r="LVK75" s="297"/>
      <c r="LVL75" s="297"/>
      <c r="LVM75" s="297"/>
      <c r="LVN75" s="297"/>
      <c r="LVO75" s="297"/>
      <c r="LVP75" s="297"/>
      <c r="LVQ75" s="297"/>
      <c r="LVR75" s="297"/>
      <c r="LVS75" s="297"/>
      <c r="LVT75" s="297"/>
      <c r="LVU75" s="297"/>
      <c r="LVV75" s="297"/>
      <c r="LVW75" s="297"/>
      <c r="LVX75" s="297"/>
      <c r="LVY75" s="297"/>
      <c r="LVZ75" s="297"/>
      <c r="LWA75" s="297"/>
      <c r="LWB75" s="297"/>
      <c r="LWC75" s="297"/>
      <c r="LWD75" s="297"/>
      <c r="LWE75" s="297"/>
      <c r="LWF75" s="297"/>
      <c r="LWG75" s="297"/>
      <c r="LWH75" s="297"/>
      <c r="LWI75" s="297"/>
      <c r="LWJ75" s="297"/>
      <c r="LWK75" s="297"/>
      <c r="LWL75" s="297"/>
      <c r="LWM75" s="297"/>
      <c r="LWN75" s="297"/>
      <c r="LWO75" s="297"/>
      <c r="LWP75" s="297"/>
      <c r="LWQ75" s="297"/>
      <c r="LWR75" s="297"/>
      <c r="LWS75" s="297"/>
      <c r="LWT75" s="297"/>
      <c r="LWU75" s="297"/>
      <c r="LWV75" s="297"/>
      <c r="LWW75" s="297"/>
      <c r="LWX75" s="297"/>
      <c r="LWY75" s="297"/>
      <c r="LWZ75" s="297"/>
      <c r="LXA75" s="297"/>
      <c r="LXB75" s="297"/>
      <c r="LXC75" s="297"/>
      <c r="LXD75" s="297"/>
      <c r="LXE75" s="297"/>
      <c r="LXF75" s="297"/>
      <c r="LXG75" s="297"/>
      <c r="LXH75" s="297"/>
      <c r="LXI75" s="297"/>
      <c r="LXJ75" s="297"/>
      <c r="LXK75" s="297"/>
      <c r="LXL75" s="297"/>
      <c r="LXM75" s="297"/>
      <c r="LXN75" s="297"/>
      <c r="LXO75" s="297"/>
      <c r="LXP75" s="297"/>
      <c r="LXQ75" s="297"/>
      <c r="LXR75" s="297"/>
      <c r="LXS75" s="297"/>
      <c r="LXT75" s="297"/>
      <c r="LXU75" s="297"/>
      <c r="LXV75" s="297"/>
      <c r="LXW75" s="297"/>
      <c r="LXX75" s="297"/>
      <c r="LXY75" s="297"/>
      <c r="LXZ75" s="297"/>
      <c r="LYA75" s="297"/>
      <c r="LYB75" s="297"/>
      <c r="LYC75" s="297"/>
      <c r="LYD75" s="297"/>
      <c r="LYE75" s="297"/>
      <c r="LYF75" s="297"/>
      <c r="LYG75" s="297"/>
      <c r="LYH75" s="297"/>
      <c r="LYI75" s="297"/>
      <c r="LYJ75" s="297"/>
      <c r="LYK75" s="297"/>
      <c r="LYL75" s="297"/>
      <c r="LYM75" s="297"/>
      <c r="LYN75" s="297"/>
      <c r="LYO75" s="297"/>
      <c r="LYP75" s="297"/>
      <c r="LYQ75" s="297"/>
      <c r="LYR75" s="297"/>
      <c r="LYS75" s="297"/>
      <c r="LYT75" s="297"/>
      <c r="LYU75" s="297"/>
      <c r="LYV75" s="297"/>
      <c r="LYW75" s="297"/>
      <c r="LYX75" s="297"/>
      <c r="LYY75" s="297"/>
      <c r="LYZ75" s="297"/>
      <c r="LZA75" s="297"/>
      <c r="LZB75" s="297"/>
      <c r="LZC75" s="297"/>
      <c r="LZD75" s="297"/>
      <c r="LZE75" s="297"/>
      <c r="LZF75" s="297"/>
      <c r="LZG75" s="297"/>
      <c r="LZH75" s="297"/>
      <c r="LZI75" s="297"/>
      <c r="LZJ75" s="297"/>
      <c r="LZK75" s="297"/>
      <c r="LZL75" s="297"/>
      <c r="LZM75" s="297"/>
      <c r="LZN75" s="297"/>
      <c r="LZO75" s="297"/>
      <c r="LZP75" s="297"/>
      <c r="LZQ75" s="297"/>
      <c r="LZR75" s="297"/>
      <c r="LZS75" s="297"/>
      <c r="LZT75" s="297"/>
      <c r="LZU75" s="297"/>
      <c r="LZV75" s="297"/>
      <c r="LZW75" s="297"/>
      <c r="LZX75" s="297"/>
      <c r="LZY75" s="297"/>
      <c r="LZZ75" s="297"/>
      <c r="MAA75" s="297"/>
      <c r="MAB75" s="297"/>
      <c r="MAC75" s="297"/>
      <c r="MAD75" s="297"/>
      <c r="MAE75" s="297"/>
      <c r="MAF75" s="297"/>
      <c r="MAG75" s="297"/>
      <c r="MAH75" s="297"/>
      <c r="MAI75" s="297"/>
      <c r="MAJ75" s="297"/>
      <c r="MAK75" s="297"/>
      <c r="MAL75" s="297"/>
      <c r="MAM75" s="297"/>
      <c r="MAN75" s="297"/>
      <c r="MAO75" s="297"/>
      <c r="MAP75" s="297"/>
      <c r="MAQ75" s="297"/>
      <c r="MAR75" s="297"/>
      <c r="MAS75" s="297"/>
      <c r="MAT75" s="297"/>
      <c r="MAU75" s="297"/>
      <c r="MAV75" s="297"/>
      <c r="MAW75" s="297"/>
      <c r="MAX75" s="297"/>
      <c r="MAY75" s="297"/>
      <c r="MAZ75" s="297"/>
      <c r="MBA75" s="297"/>
      <c r="MBB75" s="297"/>
      <c r="MBC75" s="297"/>
      <c r="MBD75" s="297"/>
      <c r="MBE75" s="297"/>
      <c r="MBF75" s="297"/>
      <c r="MBG75" s="297"/>
      <c r="MBH75" s="297"/>
      <c r="MBI75" s="297"/>
      <c r="MBJ75" s="297"/>
      <c r="MBK75" s="297"/>
      <c r="MBL75" s="297"/>
      <c r="MBM75" s="297"/>
      <c r="MBN75" s="297"/>
      <c r="MBO75" s="297"/>
      <c r="MBP75" s="297"/>
      <c r="MBQ75" s="297"/>
      <c r="MBR75" s="297"/>
      <c r="MBS75" s="297"/>
      <c r="MBT75" s="297"/>
      <c r="MBU75" s="297"/>
      <c r="MBV75" s="297"/>
      <c r="MBW75" s="297"/>
      <c r="MBX75" s="297"/>
      <c r="MBY75" s="297"/>
      <c r="MBZ75" s="297"/>
      <c r="MCA75" s="297"/>
      <c r="MCB75" s="297"/>
      <c r="MCC75" s="297"/>
      <c r="MCD75" s="297"/>
      <c r="MCE75" s="297"/>
      <c r="MCF75" s="297"/>
      <c r="MCG75" s="297"/>
      <c r="MCH75" s="297"/>
      <c r="MCI75" s="297"/>
      <c r="MCJ75" s="297"/>
      <c r="MCK75" s="297"/>
      <c r="MCL75" s="297"/>
      <c r="MCM75" s="297"/>
      <c r="MCN75" s="297"/>
      <c r="MCO75" s="297"/>
      <c r="MCP75" s="297"/>
      <c r="MCQ75" s="297"/>
      <c r="MCR75" s="297"/>
      <c r="MCS75" s="297"/>
      <c r="MCT75" s="297"/>
      <c r="MCU75" s="297"/>
      <c r="MCV75" s="297"/>
      <c r="MCW75" s="297"/>
      <c r="MCX75" s="297"/>
      <c r="MCY75" s="297"/>
      <c r="MCZ75" s="297"/>
      <c r="MDA75" s="297"/>
      <c r="MDB75" s="297"/>
      <c r="MDC75" s="297"/>
      <c r="MDD75" s="297"/>
      <c r="MDE75" s="297"/>
      <c r="MDF75" s="297"/>
      <c r="MDG75" s="297"/>
      <c r="MDH75" s="297"/>
      <c r="MDI75" s="297"/>
      <c r="MDJ75" s="297"/>
      <c r="MDK75" s="297"/>
      <c r="MDL75" s="297"/>
      <c r="MDM75" s="297"/>
      <c r="MDN75" s="297"/>
      <c r="MDO75" s="297"/>
      <c r="MDP75" s="297"/>
      <c r="MDQ75" s="297"/>
      <c r="MDR75" s="297"/>
      <c r="MDS75" s="297"/>
      <c r="MDT75" s="297"/>
      <c r="MDU75" s="297"/>
      <c r="MDV75" s="297"/>
      <c r="MDW75" s="297"/>
      <c r="MDX75" s="297"/>
      <c r="MDY75" s="297"/>
      <c r="MDZ75" s="297"/>
      <c r="MEA75" s="297"/>
      <c r="MEB75" s="297"/>
      <c r="MEC75" s="297"/>
      <c r="MED75" s="297"/>
      <c r="MEE75" s="297"/>
      <c r="MEF75" s="297"/>
      <c r="MEG75" s="297"/>
      <c r="MEH75" s="297"/>
      <c r="MEI75" s="297"/>
      <c r="MEJ75" s="297"/>
      <c r="MEK75" s="297"/>
      <c r="MEL75" s="297"/>
      <c r="MEM75" s="297"/>
      <c r="MEN75" s="297"/>
      <c r="MEO75" s="297"/>
      <c r="MEP75" s="297"/>
      <c r="MEQ75" s="297"/>
      <c r="MER75" s="297"/>
      <c r="MES75" s="297"/>
      <c r="MET75" s="297"/>
      <c r="MEU75" s="297"/>
      <c r="MEV75" s="297"/>
      <c r="MEW75" s="297"/>
      <c r="MEX75" s="297"/>
      <c r="MEY75" s="297"/>
      <c r="MEZ75" s="297"/>
      <c r="MFA75" s="297"/>
      <c r="MFB75" s="297"/>
      <c r="MFC75" s="297"/>
      <c r="MFD75" s="297"/>
      <c r="MFE75" s="297"/>
      <c r="MFF75" s="297"/>
      <c r="MFG75" s="297"/>
      <c r="MFH75" s="297"/>
      <c r="MFI75" s="297"/>
      <c r="MFJ75" s="297"/>
      <c r="MFK75" s="297"/>
      <c r="MFL75" s="297"/>
      <c r="MFM75" s="297"/>
      <c r="MFN75" s="297"/>
      <c r="MFO75" s="297"/>
      <c r="MFP75" s="297"/>
      <c r="MFQ75" s="297"/>
      <c r="MFR75" s="297"/>
      <c r="MFS75" s="297"/>
      <c r="MFT75" s="297"/>
      <c r="MFU75" s="297"/>
      <c r="MFV75" s="297"/>
      <c r="MFW75" s="297"/>
      <c r="MFX75" s="297"/>
      <c r="MFY75" s="297"/>
      <c r="MFZ75" s="297"/>
      <c r="MGA75" s="297"/>
      <c r="MGB75" s="297"/>
      <c r="MGC75" s="297"/>
      <c r="MGD75" s="297"/>
      <c r="MGE75" s="297"/>
      <c r="MGF75" s="297"/>
      <c r="MGG75" s="297"/>
      <c r="MGH75" s="297"/>
      <c r="MGI75" s="297"/>
      <c r="MGJ75" s="297"/>
      <c r="MGK75" s="297"/>
      <c r="MGL75" s="297"/>
      <c r="MGM75" s="297"/>
      <c r="MGN75" s="297"/>
      <c r="MGO75" s="297"/>
      <c r="MGP75" s="297"/>
      <c r="MGQ75" s="297"/>
      <c r="MGR75" s="297"/>
      <c r="MGS75" s="297"/>
      <c r="MGT75" s="297"/>
      <c r="MGU75" s="297"/>
      <c r="MGV75" s="297"/>
      <c r="MGW75" s="297"/>
      <c r="MGX75" s="297"/>
      <c r="MGY75" s="297"/>
      <c r="MGZ75" s="297"/>
      <c r="MHA75" s="297"/>
      <c r="MHB75" s="297"/>
      <c r="MHC75" s="297"/>
      <c r="MHD75" s="297"/>
      <c r="MHE75" s="297"/>
      <c r="MHF75" s="297"/>
      <c r="MHG75" s="297"/>
      <c r="MHH75" s="297"/>
      <c r="MHI75" s="297"/>
      <c r="MHJ75" s="297"/>
      <c r="MHK75" s="297"/>
      <c r="MHL75" s="297"/>
      <c r="MHM75" s="297"/>
      <c r="MHN75" s="297"/>
      <c r="MHO75" s="297"/>
      <c r="MHP75" s="297"/>
      <c r="MHQ75" s="297"/>
      <c r="MHR75" s="297"/>
      <c r="MHS75" s="297"/>
      <c r="MHT75" s="297"/>
      <c r="MHU75" s="297"/>
      <c r="MHV75" s="297"/>
      <c r="MHW75" s="297"/>
      <c r="MHX75" s="297"/>
      <c r="MHY75" s="297"/>
      <c r="MHZ75" s="297"/>
      <c r="MIA75" s="297"/>
      <c r="MIB75" s="297"/>
      <c r="MIC75" s="297"/>
      <c r="MID75" s="297"/>
      <c r="MIE75" s="297"/>
      <c r="MIF75" s="297"/>
      <c r="MIG75" s="297"/>
      <c r="MIH75" s="297"/>
      <c r="MII75" s="297"/>
      <c r="MIJ75" s="297"/>
      <c r="MIK75" s="297"/>
      <c r="MIL75" s="297"/>
      <c r="MIM75" s="297"/>
      <c r="MIN75" s="297"/>
      <c r="MIO75" s="297"/>
      <c r="MIP75" s="297"/>
      <c r="MIQ75" s="297"/>
      <c r="MIR75" s="297"/>
      <c r="MIS75" s="297"/>
      <c r="MIT75" s="297"/>
      <c r="MIU75" s="297"/>
      <c r="MIV75" s="297"/>
      <c r="MIW75" s="297"/>
      <c r="MIX75" s="297"/>
      <c r="MIY75" s="297"/>
      <c r="MIZ75" s="297"/>
      <c r="MJA75" s="297"/>
      <c r="MJB75" s="297"/>
      <c r="MJC75" s="297"/>
      <c r="MJD75" s="297"/>
      <c r="MJE75" s="297"/>
      <c r="MJF75" s="297"/>
      <c r="MJG75" s="297"/>
      <c r="MJH75" s="297"/>
      <c r="MJI75" s="297"/>
      <c r="MJJ75" s="297"/>
      <c r="MJK75" s="297"/>
      <c r="MJL75" s="297"/>
      <c r="MJM75" s="297"/>
      <c r="MJN75" s="297"/>
      <c r="MJO75" s="297"/>
      <c r="MJP75" s="297"/>
      <c r="MJQ75" s="297"/>
      <c r="MJR75" s="297"/>
      <c r="MJS75" s="297"/>
      <c r="MJT75" s="297"/>
      <c r="MJU75" s="297"/>
      <c r="MJV75" s="297"/>
      <c r="MJW75" s="297"/>
      <c r="MJX75" s="297"/>
      <c r="MJY75" s="297"/>
      <c r="MJZ75" s="297"/>
      <c r="MKA75" s="297"/>
      <c r="MKB75" s="297"/>
      <c r="MKC75" s="297"/>
      <c r="MKD75" s="297"/>
      <c r="MKE75" s="297"/>
      <c r="MKF75" s="297"/>
      <c r="MKG75" s="297"/>
      <c r="MKH75" s="297"/>
      <c r="MKI75" s="297"/>
      <c r="MKJ75" s="297"/>
      <c r="MKK75" s="297"/>
      <c r="MKL75" s="297"/>
      <c r="MKM75" s="297"/>
      <c r="MKN75" s="297"/>
      <c r="MKO75" s="297"/>
      <c r="MKP75" s="297"/>
      <c r="MKQ75" s="297"/>
      <c r="MKR75" s="297"/>
      <c r="MKS75" s="297"/>
      <c r="MKT75" s="297"/>
      <c r="MKU75" s="297"/>
      <c r="MKV75" s="297"/>
      <c r="MKW75" s="297"/>
      <c r="MKX75" s="297"/>
      <c r="MKY75" s="297"/>
      <c r="MKZ75" s="297"/>
      <c r="MLA75" s="297"/>
      <c r="MLB75" s="297"/>
      <c r="MLC75" s="297"/>
      <c r="MLD75" s="297"/>
      <c r="MLE75" s="297"/>
      <c r="MLF75" s="297"/>
      <c r="MLG75" s="297"/>
      <c r="MLH75" s="297"/>
      <c r="MLI75" s="297"/>
      <c r="MLJ75" s="297"/>
      <c r="MLK75" s="297"/>
      <c r="MLL75" s="297"/>
      <c r="MLM75" s="297"/>
      <c r="MLN75" s="297"/>
      <c r="MLO75" s="297"/>
      <c r="MLP75" s="297"/>
      <c r="MLQ75" s="297"/>
      <c r="MLR75" s="297"/>
      <c r="MLS75" s="297"/>
      <c r="MLT75" s="297"/>
      <c r="MLU75" s="297"/>
      <c r="MLV75" s="297"/>
      <c r="MLW75" s="297"/>
      <c r="MLX75" s="297"/>
      <c r="MLY75" s="297"/>
      <c r="MLZ75" s="297"/>
      <c r="MMA75" s="297"/>
      <c r="MMB75" s="297"/>
      <c r="MMC75" s="297"/>
      <c r="MMD75" s="297"/>
      <c r="MME75" s="297"/>
      <c r="MMF75" s="297"/>
      <c r="MMG75" s="297"/>
      <c r="MMH75" s="297"/>
      <c r="MMI75" s="297"/>
      <c r="MMJ75" s="297"/>
      <c r="MMK75" s="297"/>
      <c r="MML75" s="297"/>
      <c r="MMM75" s="297"/>
      <c r="MMN75" s="297"/>
      <c r="MMO75" s="297"/>
      <c r="MMP75" s="297"/>
      <c r="MMQ75" s="297"/>
      <c r="MMR75" s="297"/>
      <c r="MMS75" s="297"/>
      <c r="MMT75" s="297"/>
      <c r="MMU75" s="297"/>
      <c r="MMV75" s="297"/>
      <c r="MMW75" s="297"/>
      <c r="MMX75" s="297"/>
      <c r="MMY75" s="297"/>
      <c r="MMZ75" s="297"/>
      <c r="MNA75" s="297"/>
      <c r="MNB75" s="297"/>
      <c r="MNC75" s="297"/>
      <c r="MND75" s="297"/>
      <c r="MNE75" s="297"/>
      <c r="MNF75" s="297"/>
      <c r="MNG75" s="297"/>
      <c r="MNH75" s="297"/>
      <c r="MNI75" s="297"/>
      <c r="MNJ75" s="297"/>
      <c r="MNK75" s="297"/>
      <c r="MNL75" s="297"/>
      <c r="MNM75" s="297"/>
      <c r="MNN75" s="297"/>
      <c r="MNO75" s="297"/>
      <c r="MNP75" s="297"/>
      <c r="MNQ75" s="297"/>
      <c r="MNR75" s="297"/>
      <c r="MNS75" s="297"/>
      <c r="MNT75" s="297"/>
      <c r="MNU75" s="297"/>
      <c r="MNV75" s="297"/>
      <c r="MNW75" s="297"/>
      <c r="MNX75" s="297"/>
      <c r="MNY75" s="297"/>
      <c r="MNZ75" s="297"/>
      <c r="MOA75" s="297"/>
      <c r="MOB75" s="297"/>
      <c r="MOC75" s="297"/>
      <c r="MOD75" s="297"/>
      <c r="MOE75" s="297"/>
      <c r="MOF75" s="297"/>
      <c r="MOG75" s="297"/>
      <c r="MOH75" s="297"/>
      <c r="MOI75" s="297"/>
      <c r="MOJ75" s="297"/>
      <c r="MOK75" s="297"/>
      <c r="MOL75" s="297"/>
      <c r="MOM75" s="297"/>
      <c r="MON75" s="297"/>
      <c r="MOO75" s="297"/>
      <c r="MOP75" s="297"/>
      <c r="MOQ75" s="297"/>
      <c r="MOR75" s="297"/>
      <c r="MOS75" s="297"/>
      <c r="MOT75" s="297"/>
      <c r="MOU75" s="297"/>
      <c r="MOV75" s="297"/>
      <c r="MOW75" s="297"/>
      <c r="MOX75" s="297"/>
      <c r="MOY75" s="297"/>
      <c r="MOZ75" s="297"/>
      <c r="MPA75" s="297"/>
      <c r="MPB75" s="297"/>
      <c r="MPC75" s="297"/>
      <c r="MPD75" s="297"/>
      <c r="MPE75" s="297"/>
      <c r="MPF75" s="297"/>
      <c r="MPG75" s="297"/>
      <c r="MPH75" s="297"/>
      <c r="MPI75" s="297"/>
      <c r="MPJ75" s="297"/>
      <c r="MPK75" s="297"/>
      <c r="MPL75" s="297"/>
      <c r="MPM75" s="297"/>
      <c r="MPN75" s="297"/>
      <c r="MPO75" s="297"/>
      <c r="MPP75" s="297"/>
      <c r="MPQ75" s="297"/>
      <c r="MPR75" s="297"/>
      <c r="MPS75" s="297"/>
      <c r="MPT75" s="297"/>
      <c r="MPU75" s="297"/>
      <c r="MPV75" s="297"/>
      <c r="MPW75" s="297"/>
      <c r="MPX75" s="297"/>
      <c r="MPY75" s="297"/>
      <c r="MPZ75" s="297"/>
      <c r="MQA75" s="297"/>
      <c r="MQB75" s="297"/>
      <c r="MQC75" s="297"/>
      <c r="MQD75" s="297"/>
      <c r="MQE75" s="297"/>
      <c r="MQF75" s="297"/>
      <c r="MQG75" s="297"/>
      <c r="MQH75" s="297"/>
      <c r="MQI75" s="297"/>
      <c r="MQJ75" s="297"/>
      <c r="MQK75" s="297"/>
      <c r="MQL75" s="297"/>
      <c r="MQM75" s="297"/>
      <c r="MQN75" s="297"/>
      <c r="MQO75" s="297"/>
      <c r="MQP75" s="297"/>
      <c r="MQQ75" s="297"/>
      <c r="MQR75" s="297"/>
      <c r="MQS75" s="297"/>
      <c r="MQT75" s="297"/>
      <c r="MQU75" s="297"/>
      <c r="MQV75" s="297"/>
      <c r="MQW75" s="297"/>
      <c r="MQX75" s="297"/>
      <c r="MQY75" s="297"/>
      <c r="MQZ75" s="297"/>
      <c r="MRA75" s="297"/>
      <c r="MRB75" s="297"/>
      <c r="MRC75" s="297"/>
      <c r="MRD75" s="297"/>
      <c r="MRE75" s="297"/>
      <c r="MRF75" s="297"/>
      <c r="MRG75" s="297"/>
      <c r="MRH75" s="297"/>
      <c r="MRI75" s="297"/>
      <c r="MRJ75" s="297"/>
      <c r="MRK75" s="297"/>
      <c r="MRL75" s="297"/>
      <c r="MRM75" s="297"/>
      <c r="MRN75" s="297"/>
      <c r="MRO75" s="297"/>
      <c r="MRP75" s="297"/>
      <c r="MRQ75" s="297"/>
      <c r="MRR75" s="297"/>
      <c r="MRS75" s="297"/>
      <c r="MRT75" s="297"/>
      <c r="MRU75" s="297"/>
      <c r="MRV75" s="297"/>
      <c r="MRW75" s="297"/>
      <c r="MRX75" s="297"/>
      <c r="MRY75" s="297"/>
      <c r="MRZ75" s="297"/>
      <c r="MSA75" s="297"/>
      <c r="MSB75" s="297"/>
      <c r="MSC75" s="297"/>
      <c r="MSD75" s="297"/>
      <c r="MSE75" s="297"/>
      <c r="MSF75" s="297"/>
      <c r="MSG75" s="297"/>
      <c r="MSH75" s="297"/>
      <c r="MSI75" s="297"/>
      <c r="MSJ75" s="297"/>
      <c r="MSK75" s="297"/>
      <c r="MSL75" s="297"/>
      <c r="MSM75" s="297"/>
      <c r="MSN75" s="297"/>
      <c r="MSO75" s="297"/>
      <c r="MSP75" s="297"/>
      <c r="MSQ75" s="297"/>
      <c r="MSR75" s="297"/>
      <c r="MSS75" s="297"/>
      <c r="MST75" s="297"/>
      <c r="MSU75" s="297"/>
      <c r="MSV75" s="297"/>
      <c r="MSW75" s="297"/>
      <c r="MSX75" s="297"/>
      <c r="MSY75" s="297"/>
      <c r="MSZ75" s="297"/>
      <c r="MTA75" s="297"/>
      <c r="MTB75" s="297"/>
      <c r="MTC75" s="297"/>
      <c r="MTD75" s="297"/>
      <c r="MTE75" s="297"/>
      <c r="MTF75" s="297"/>
      <c r="MTG75" s="297"/>
      <c r="MTH75" s="297"/>
      <c r="MTI75" s="297"/>
      <c r="MTJ75" s="297"/>
      <c r="MTK75" s="297"/>
      <c r="MTL75" s="297"/>
      <c r="MTM75" s="297"/>
      <c r="MTN75" s="297"/>
      <c r="MTO75" s="297"/>
      <c r="MTP75" s="297"/>
      <c r="MTQ75" s="297"/>
      <c r="MTR75" s="297"/>
      <c r="MTS75" s="297"/>
      <c r="MTT75" s="297"/>
      <c r="MTU75" s="297"/>
      <c r="MTV75" s="297"/>
      <c r="MTW75" s="297"/>
      <c r="MTX75" s="297"/>
      <c r="MTY75" s="297"/>
      <c r="MTZ75" s="297"/>
      <c r="MUA75" s="297"/>
      <c r="MUB75" s="297"/>
      <c r="MUC75" s="297"/>
      <c r="MUD75" s="297"/>
      <c r="MUE75" s="297"/>
      <c r="MUF75" s="297"/>
      <c r="MUG75" s="297"/>
      <c r="MUH75" s="297"/>
      <c r="MUI75" s="297"/>
      <c r="MUJ75" s="297"/>
      <c r="MUK75" s="297"/>
      <c r="MUL75" s="297"/>
      <c r="MUM75" s="297"/>
      <c r="MUN75" s="297"/>
      <c r="MUO75" s="297"/>
      <c r="MUP75" s="297"/>
      <c r="MUQ75" s="297"/>
      <c r="MUR75" s="297"/>
      <c r="MUS75" s="297"/>
      <c r="MUT75" s="297"/>
      <c r="MUU75" s="297"/>
      <c r="MUV75" s="297"/>
      <c r="MUW75" s="297"/>
      <c r="MUX75" s="297"/>
      <c r="MUY75" s="297"/>
      <c r="MUZ75" s="297"/>
      <c r="MVA75" s="297"/>
      <c r="MVB75" s="297"/>
      <c r="MVC75" s="297"/>
      <c r="MVD75" s="297"/>
      <c r="MVE75" s="297"/>
      <c r="MVF75" s="297"/>
      <c r="MVG75" s="297"/>
      <c r="MVH75" s="297"/>
      <c r="MVI75" s="297"/>
      <c r="MVJ75" s="297"/>
      <c r="MVK75" s="297"/>
      <c r="MVL75" s="297"/>
      <c r="MVM75" s="297"/>
      <c r="MVN75" s="297"/>
      <c r="MVO75" s="297"/>
      <c r="MVP75" s="297"/>
      <c r="MVQ75" s="297"/>
      <c r="MVR75" s="297"/>
      <c r="MVS75" s="297"/>
      <c r="MVT75" s="297"/>
      <c r="MVU75" s="297"/>
      <c r="MVV75" s="297"/>
      <c r="MVW75" s="297"/>
      <c r="MVX75" s="297"/>
      <c r="MVY75" s="297"/>
      <c r="MVZ75" s="297"/>
      <c r="MWA75" s="297"/>
      <c r="MWB75" s="297"/>
      <c r="MWC75" s="297"/>
      <c r="MWD75" s="297"/>
      <c r="MWE75" s="297"/>
      <c r="MWF75" s="297"/>
      <c r="MWG75" s="297"/>
      <c r="MWH75" s="297"/>
      <c r="MWI75" s="297"/>
      <c r="MWJ75" s="297"/>
      <c r="MWK75" s="297"/>
      <c r="MWL75" s="297"/>
      <c r="MWM75" s="297"/>
      <c r="MWN75" s="297"/>
      <c r="MWO75" s="297"/>
      <c r="MWP75" s="297"/>
      <c r="MWQ75" s="297"/>
      <c r="MWR75" s="297"/>
      <c r="MWS75" s="297"/>
      <c r="MWT75" s="297"/>
      <c r="MWU75" s="297"/>
      <c r="MWV75" s="297"/>
      <c r="MWW75" s="297"/>
      <c r="MWX75" s="297"/>
      <c r="MWY75" s="297"/>
      <c r="MWZ75" s="297"/>
      <c r="MXA75" s="297"/>
      <c r="MXB75" s="297"/>
      <c r="MXC75" s="297"/>
      <c r="MXD75" s="297"/>
      <c r="MXE75" s="297"/>
      <c r="MXF75" s="297"/>
      <c r="MXG75" s="297"/>
      <c r="MXH75" s="297"/>
      <c r="MXI75" s="297"/>
      <c r="MXJ75" s="297"/>
      <c r="MXK75" s="297"/>
      <c r="MXL75" s="297"/>
      <c r="MXM75" s="297"/>
      <c r="MXN75" s="297"/>
      <c r="MXO75" s="297"/>
      <c r="MXP75" s="297"/>
      <c r="MXQ75" s="297"/>
      <c r="MXR75" s="297"/>
      <c r="MXS75" s="297"/>
      <c r="MXT75" s="297"/>
      <c r="MXU75" s="297"/>
      <c r="MXV75" s="297"/>
      <c r="MXW75" s="297"/>
      <c r="MXX75" s="297"/>
      <c r="MXY75" s="297"/>
      <c r="MXZ75" s="297"/>
      <c r="MYA75" s="297"/>
      <c r="MYB75" s="297"/>
      <c r="MYC75" s="297"/>
      <c r="MYD75" s="297"/>
      <c r="MYE75" s="297"/>
      <c r="MYF75" s="297"/>
      <c r="MYG75" s="297"/>
      <c r="MYH75" s="297"/>
      <c r="MYI75" s="297"/>
      <c r="MYJ75" s="297"/>
      <c r="MYK75" s="297"/>
      <c r="MYL75" s="297"/>
      <c r="MYM75" s="297"/>
      <c r="MYN75" s="297"/>
      <c r="MYO75" s="297"/>
      <c r="MYP75" s="297"/>
      <c r="MYQ75" s="297"/>
      <c r="MYR75" s="297"/>
      <c r="MYS75" s="297"/>
      <c r="MYT75" s="297"/>
      <c r="MYU75" s="297"/>
      <c r="MYV75" s="297"/>
      <c r="MYW75" s="297"/>
      <c r="MYX75" s="297"/>
      <c r="MYY75" s="297"/>
      <c r="MYZ75" s="297"/>
      <c r="MZA75" s="297"/>
      <c r="MZB75" s="297"/>
      <c r="MZC75" s="297"/>
      <c r="MZD75" s="297"/>
      <c r="MZE75" s="297"/>
      <c r="MZF75" s="297"/>
      <c r="MZG75" s="297"/>
      <c r="MZH75" s="297"/>
      <c r="MZI75" s="297"/>
      <c r="MZJ75" s="297"/>
      <c r="MZK75" s="297"/>
      <c r="MZL75" s="297"/>
      <c r="MZM75" s="297"/>
      <c r="MZN75" s="297"/>
      <c r="MZO75" s="297"/>
      <c r="MZP75" s="297"/>
      <c r="MZQ75" s="297"/>
      <c r="MZR75" s="297"/>
      <c r="MZS75" s="297"/>
      <c r="MZT75" s="297"/>
      <c r="MZU75" s="297"/>
      <c r="MZV75" s="297"/>
      <c r="MZW75" s="297"/>
      <c r="MZX75" s="297"/>
      <c r="MZY75" s="297"/>
      <c r="MZZ75" s="297"/>
      <c r="NAA75" s="297"/>
      <c r="NAB75" s="297"/>
      <c r="NAC75" s="297"/>
      <c r="NAD75" s="297"/>
      <c r="NAE75" s="297"/>
      <c r="NAF75" s="297"/>
      <c r="NAG75" s="297"/>
      <c r="NAH75" s="297"/>
      <c r="NAI75" s="297"/>
      <c r="NAJ75" s="297"/>
      <c r="NAK75" s="297"/>
      <c r="NAL75" s="297"/>
      <c r="NAM75" s="297"/>
      <c r="NAN75" s="297"/>
      <c r="NAO75" s="297"/>
      <c r="NAP75" s="297"/>
      <c r="NAQ75" s="297"/>
      <c r="NAR75" s="297"/>
      <c r="NAS75" s="297"/>
      <c r="NAT75" s="297"/>
      <c r="NAU75" s="297"/>
      <c r="NAV75" s="297"/>
      <c r="NAW75" s="297"/>
      <c r="NAX75" s="297"/>
      <c r="NAY75" s="297"/>
      <c r="NAZ75" s="297"/>
      <c r="NBA75" s="297"/>
      <c r="NBB75" s="297"/>
      <c r="NBC75" s="297"/>
      <c r="NBD75" s="297"/>
      <c r="NBE75" s="297"/>
      <c r="NBF75" s="297"/>
      <c r="NBG75" s="297"/>
      <c r="NBH75" s="297"/>
      <c r="NBI75" s="297"/>
      <c r="NBJ75" s="297"/>
      <c r="NBK75" s="297"/>
      <c r="NBL75" s="297"/>
      <c r="NBM75" s="297"/>
      <c r="NBN75" s="297"/>
      <c r="NBO75" s="297"/>
      <c r="NBP75" s="297"/>
      <c r="NBQ75" s="297"/>
      <c r="NBR75" s="297"/>
      <c r="NBS75" s="297"/>
      <c r="NBT75" s="297"/>
      <c r="NBU75" s="297"/>
      <c r="NBV75" s="297"/>
      <c r="NBW75" s="297"/>
      <c r="NBX75" s="297"/>
      <c r="NBY75" s="297"/>
      <c r="NBZ75" s="297"/>
      <c r="NCA75" s="297"/>
      <c r="NCB75" s="297"/>
      <c r="NCC75" s="297"/>
      <c r="NCD75" s="297"/>
      <c r="NCE75" s="297"/>
      <c r="NCF75" s="297"/>
      <c r="NCG75" s="297"/>
      <c r="NCH75" s="297"/>
      <c r="NCI75" s="297"/>
      <c r="NCJ75" s="297"/>
      <c r="NCK75" s="297"/>
      <c r="NCL75" s="297"/>
      <c r="NCM75" s="297"/>
      <c r="NCN75" s="297"/>
      <c r="NCO75" s="297"/>
      <c r="NCP75" s="297"/>
      <c r="NCQ75" s="297"/>
      <c r="NCR75" s="297"/>
      <c r="NCS75" s="297"/>
      <c r="NCT75" s="297"/>
      <c r="NCU75" s="297"/>
      <c r="NCV75" s="297"/>
      <c r="NCW75" s="297"/>
      <c r="NCX75" s="297"/>
      <c r="NCY75" s="297"/>
      <c r="NCZ75" s="297"/>
      <c r="NDA75" s="297"/>
      <c r="NDB75" s="297"/>
      <c r="NDC75" s="297"/>
      <c r="NDD75" s="297"/>
      <c r="NDE75" s="297"/>
      <c r="NDF75" s="297"/>
      <c r="NDG75" s="297"/>
      <c r="NDH75" s="297"/>
      <c r="NDI75" s="297"/>
      <c r="NDJ75" s="297"/>
      <c r="NDK75" s="297"/>
      <c r="NDL75" s="297"/>
      <c r="NDM75" s="297"/>
      <c r="NDN75" s="297"/>
      <c r="NDO75" s="297"/>
      <c r="NDP75" s="297"/>
      <c r="NDQ75" s="297"/>
      <c r="NDR75" s="297"/>
      <c r="NDS75" s="297"/>
      <c r="NDT75" s="297"/>
      <c r="NDU75" s="297"/>
      <c r="NDV75" s="297"/>
      <c r="NDW75" s="297"/>
      <c r="NDX75" s="297"/>
      <c r="NDY75" s="297"/>
      <c r="NDZ75" s="297"/>
      <c r="NEA75" s="297"/>
      <c r="NEB75" s="297"/>
      <c r="NEC75" s="297"/>
      <c r="NED75" s="297"/>
      <c r="NEE75" s="297"/>
      <c r="NEF75" s="297"/>
      <c r="NEG75" s="297"/>
      <c r="NEH75" s="297"/>
      <c r="NEI75" s="297"/>
      <c r="NEJ75" s="297"/>
      <c r="NEK75" s="297"/>
      <c r="NEL75" s="297"/>
      <c r="NEM75" s="297"/>
      <c r="NEN75" s="297"/>
      <c r="NEO75" s="297"/>
      <c r="NEP75" s="297"/>
      <c r="NEQ75" s="297"/>
      <c r="NER75" s="297"/>
      <c r="NES75" s="297"/>
      <c r="NET75" s="297"/>
      <c r="NEU75" s="297"/>
      <c r="NEV75" s="297"/>
      <c r="NEW75" s="297"/>
      <c r="NEX75" s="297"/>
      <c r="NEY75" s="297"/>
      <c r="NEZ75" s="297"/>
      <c r="NFA75" s="297"/>
      <c r="NFB75" s="297"/>
      <c r="NFC75" s="297"/>
      <c r="NFD75" s="297"/>
      <c r="NFE75" s="297"/>
      <c r="NFF75" s="297"/>
      <c r="NFG75" s="297"/>
      <c r="NFH75" s="297"/>
      <c r="NFI75" s="297"/>
      <c r="NFJ75" s="297"/>
      <c r="NFK75" s="297"/>
      <c r="NFL75" s="297"/>
      <c r="NFM75" s="297"/>
      <c r="NFN75" s="297"/>
      <c r="NFO75" s="297"/>
      <c r="NFP75" s="297"/>
      <c r="NFQ75" s="297"/>
      <c r="NFR75" s="297"/>
      <c r="NFS75" s="297"/>
      <c r="NFT75" s="297"/>
      <c r="NFU75" s="297"/>
      <c r="NFV75" s="297"/>
      <c r="NFW75" s="297"/>
      <c r="NFX75" s="297"/>
      <c r="NFY75" s="297"/>
      <c r="NFZ75" s="297"/>
      <c r="NGA75" s="297"/>
      <c r="NGB75" s="297"/>
      <c r="NGC75" s="297"/>
      <c r="NGD75" s="297"/>
      <c r="NGE75" s="297"/>
      <c r="NGF75" s="297"/>
      <c r="NGG75" s="297"/>
      <c r="NGH75" s="297"/>
      <c r="NGI75" s="297"/>
      <c r="NGJ75" s="297"/>
      <c r="NGK75" s="297"/>
      <c r="NGL75" s="297"/>
      <c r="NGM75" s="297"/>
      <c r="NGN75" s="297"/>
      <c r="NGO75" s="297"/>
      <c r="NGP75" s="297"/>
      <c r="NGQ75" s="297"/>
      <c r="NGR75" s="297"/>
      <c r="NGS75" s="297"/>
      <c r="NGT75" s="297"/>
      <c r="NGU75" s="297"/>
      <c r="NGV75" s="297"/>
      <c r="NGW75" s="297"/>
      <c r="NGX75" s="297"/>
      <c r="NGY75" s="297"/>
      <c r="NGZ75" s="297"/>
      <c r="NHA75" s="297"/>
      <c r="NHB75" s="297"/>
      <c r="NHC75" s="297"/>
      <c r="NHD75" s="297"/>
      <c r="NHE75" s="297"/>
      <c r="NHF75" s="297"/>
      <c r="NHG75" s="297"/>
      <c r="NHH75" s="297"/>
      <c r="NHI75" s="297"/>
      <c r="NHJ75" s="297"/>
      <c r="NHK75" s="297"/>
      <c r="NHL75" s="297"/>
      <c r="NHM75" s="297"/>
      <c r="NHN75" s="297"/>
      <c r="NHO75" s="297"/>
      <c r="NHP75" s="297"/>
      <c r="NHQ75" s="297"/>
      <c r="NHR75" s="297"/>
      <c r="NHS75" s="297"/>
      <c r="NHT75" s="297"/>
      <c r="NHU75" s="297"/>
      <c r="NHV75" s="297"/>
      <c r="NHW75" s="297"/>
      <c r="NHX75" s="297"/>
      <c r="NHY75" s="297"/>
      <c r="NHZ75" s="297"/>
      <c r="NIA75" s="297"/>
      <c r="NIB75" s="297"/>
      <c r="NIC75" s="297"/>
      <c r="NID75" s="297"/>
      <c r="NIE75" s="297"/>
      <c r="NIF75" s="297"/>
      <c r="NIG75" s="297"/>
      <c r="NIH75" s="297"/>
      <c r="NII75" s="297"/>
      <c r="NIJ75" s="297"/>
      <c r="NIK75" s="297"/>
      <c r="NIL75" s="297"/>
      <c r="NIM75" s="297"/>
      <c r="NIN75" s="297"/>
      <c r="NIO75" s="297"/>
      <c r="NIP75" s="297"/>
      <c r="NIQ75" s="297"/>
      <c r="NIR75" s="297"/>
      <c r="NIS75" s="297"/>
      <c r="NIT75" s="297"/>
      <c r="NIU75" s="297"/>
      <c r="NIV75" s="297"/>
      <c r="NIW75" s="297"/>
      <c r="NIX75" s="297"/>
      <c r="NIY75" s="297"/>
      <c r="NIZ75" s="297"/>
      <c r="NJA75" s="297"/>
      <c r="NJB75" s="297"/>
      <c r="NJC75" s="297"/>
      <c r="NJD75" s="297"/>
      <c r="NJE75" s="297"/>
      <c r="NJF75" s="297"/>
      <c r="NJG75" s="297"/>
      <c r="NJH75" s="297"/>
      <c r="NJI75" s="297"/>
      <c r="NJJ75" s="297"/>
      <c r="NJK75" s="297"/>
      <c r="NJL75" s="297"/>
      <c r="NJM75" s="297"/>
      <c r="NJN75" s="297"/>
      <c r="NJO75" s="297"/>
      <c r="NJP75" s="297"/>
      <c r="NJQ75" s="297"/>
      <c r="NJR75" s="297"/>
      <c r="NJS75" s="297"/>
      <c r="NJT75" s="297"/>
      <c r="NJU75" s="297"/>
      <c r="NJV75" s="297"/>
      <c r="NJW75" s="297"/>
      <c r="NJX75" s="297"/>
      <c r="NJY75" s="297"/>
      <c r="NJZ75" s="297"/>
      <c r="NKA75" s="297"/>
      <c r="NKB75" s="297"/>
      <c r="NKC75" s="297"/>
      <c r="NKD75" s="297"/>
      <c r="NKE75" s="297"/>
      <c r="NKF75" s="297"/>
      <c r="NKG75" s="297"/>
      <c r="NKH75" s="297"/>
      <c r="NKI75" s="297"/>
      <c r="NKJ75" s="297"/>
      <c r="NKK75" s="297"/>
      <c r="NKL75" s="297"/>
      <c r="NKM75" s="297"/>
      <c r="NKN75" s="297"/>
      <c r="NKO75" s="297"/>
      <c r="NKP75" s="297"/>
      <c r="NKQ75" s="297"/>
      <c r="NKR75" s="297"/>
      <c r="NKS75" s="297"/>
      <c r="NKT75" s="297"/>
      <c r="NKU75" s="297"/>
      <c r="NKV75" s="297"/>
      <c r="NKW75" s="297"/>
      <c r="NKX75" s="297"/>
      <c r="NKY75" s="297"/>
      <c r="NKZ75" s="297"/>
      <c r="NLA75" s="297"/>
      <c r="NLB75" s="297"/>
      <c r="NLC75" s="297"/>
      <c r="NLD75" s="297"/>
      <c r="NLE75" s="297"/>
      <c r="NLF75" s="297"/>
      <c r="NLG75" s="297"/>
      <c r="NLH75" s="297"/>
      <c r="NLI75" s="297"/>
      <c r="NLJ75" s="297"/>
      <c r="NLK75" s="297"/>
      <c r="NLL75" s="297"/>
      <c r="NLM75" s="297"/>
      <c r="NLN75" s="297"/>
      <c r="NLO75" s="297"/>
      <c r="NLP75" s="297"/>
      <c r="NLQ75" s="297"/>
      <c r="NLR75" s="297"/>
      <c r="NLS75" s="297"/>
      <c r="NLT75" s="297"/>
      <c r="NLU75" s="297"/>
      <c r="NLV75" s="297"/>
      <c r="NLW75" s="297"/>
      <c r="NLX75" s="297"/>
      <c r="NLY75" s="297"/>
      <c r="NLZ75" s="297"/>
      <c r="NMA75" s="297"/>
      <c r="NMB75" s="297"/>
      <c r="NMC75" s="297"/>
      <c r="NMD75" s="297"/>
      <c r="NME75" s="297"/>
      <c r="NMF75" s="297"/>
      <c r="NMG75" s="297"/>
      <c r="NMH75" s="297"/>
      <c r="NMI75" s="297"/>
      <c r="NMJ75" s="297"/>
      <c r="NMK75" s="297"/>
      <c r="NML75" s="297"/>
      <c r="NMM75" s="297"/>
      <c r="NMN75" s="297"/>
      <c r="NMO75" s="297"/>
      <c r="NMP75" s="297"/>
      <c r="NMQ75" s="297"/>
      <c r="NMR75" s="297"/>
      <c r="NMS75" s="297"/>
      <c r="NMT75" s="297"/>
      <c r="NMU75" s="297"/>
      <c r="NMV75" s="297"/>
      <c r="NMW75" s="297"/>
      <c r="NMX75" s="297"/>
      <c r="NMY75" s="297"/>
      <c r="NMZ75" s="297"/>
      <c r="NNA75" s="297"/>
      <c r="NNB75" s="297"/>
      <c r="NNC75" s="297"/>
      <c r="NND75" s="297"/>
      <c r="NNE75" s="297"/>
      <c r="NNF75" s="297"/>
      <c r="NNG75" s="297"/>
      <c r="NNH75" s="297"/>
      <c r="NNI75" s="297"/>
      <c r="NNJ75" s="297"/>
      <c r="NNK75" s="297"/>
      <c r="NNL75" s="297"/>
      <c r="NNM75" s="297"/>
      <c r="NNN75" s="297"/>
      <c r="NNO75" s="297"/>
      <c r="NNP75" s="297"/>
      <c r="NNQ75" s="297"/>
      <c r="NNR75" s="297"/>
      <c r="NNS75" s="297"/>
      <c r="NNT75" s="297"/>
      <c r="NNU75" s="297"/>
      <c r="NNV75" s="297"/>
      <c r="NNW75" s="297"/>
      <c r="NNX75" s="297"/>
      <c r="NNY75" s="297"/>
      <c r="NNZ75" s="297"/>
      <c r="NOA75" s="297"/>
      <c r="NOB75" s="297"/>
      <c r="NOC75" s="297"/>
      <c r="NOD75" s="297"/>
      <c r="NOE75" s="297"/>
      <c r="NOF75" s="297"/>
      <c r="NOG75" s="297"/>
      <c r="NOH75" s="297"/>
      <c r="NOI75" s="297"/>
      <c r="NOJ75" s="297"/>
      <c r="NOK75" s="297"/>
      <c r="NOL75" s="297"/>
      <c r="NOM75" s="297"/>
      <c r="NON75" s="297"/>
      <c r="NOO75" s="297"/>
      <c r="NOP75" s="297"/>
      <c r="NOQ75" s="297"/>
      <c r="NOR75" s="297"/>
      <c r="NOS75" s="297"/>
      <c r="NOT75" s="297"/>
      <c r="NOU75" s="297"/>
      <c r="NOV75" s="297"/>
      <c r="NOW75" s="297"/>
      <c r="NOX75" s="297"/>
      <c r="NOY75" s="297"/>
      <c r="NOZ75" s="297"/>
      <c r="NPA75" s="297"/>
      <c r="NPB75" s="297"/>
      <c r="NPC75" s="297"/>
      <c r="NPD75" s="297"/>
      <c r="NPE75" s="297"/>
      <c r="NPF75" s="297"/>
      <c r="NPG75" s="297"/>
      <c r="NPH75" s="297"/>
      <c r="NPI75" s="297"/>
      <c r="NPJ75" s="297"/>
      <c r="NPK75" s="297"/>
      <c r="NPL75" s="297"/>
      <c r="NPM75" s="297"/>
      <c r="NPN75" s="297"/>
      <c r="NPO75" s="297"/>
      <c r="NPP75" s="297"/>
      <c r="NPQ75" s="297"/>
      <c r="NPR75" s="297"/>
      <c r="NPS75" s="297"/>
      <c r="NPT75" s="297"/>
      <c r="NPU75" s="297"/>
      <c r="NPV75" s="297"/>
      <c r="NPW75" s="297"/>
      <c r="NPX75" s="297"/>
      <c r="NPY75" s="297"/>
      <c r="NPZ75" s="297"/>
      <c r="NQA75" s="297"/>
      <c r="NQB75" s="297"/>
      <c r="NQC75" s="297"/>
      <c r="NQD75" s="297"/>
      <c r="NQE75" s="297"/>
      <c r="NQF75" s="297"/>
      <c r="NQG75" s="297"/>
      <c r="NQH75" s="297"/>
      <c r="NQI75" s="297"/>
      <c r="NQJ75" s="297"/>
      <c r="NQK75" s="297"/>
      <c r="NQL75" s="297"/>
      <c r="NQM75" s="297"/>
      <c r="NQN75" s="297"/>
      <c r="NQO75" s="297"/>
      <c r="NQP75" s="297"/>
      <c r="NQQ75" s="297"/>
      <c r="NQR75" s="297"/>
      <c r="NQS75" s="297"/>
      <c r="NQT75" s="297"/>
      <c r="NQU75" s="297"/>
      <c r="NQV75" s="297"/>
      <c r="NQW75" s="297"/>
      <c r="NQX75" s="297"/>
      <c r="NQY75" s="297"/>
      <c r="NQZ75" s="297"/>
      <c r="NRA75" s="297"/>
      <c r="NRB75" s="297"/>
      <c r="NRC75" s="297"/>
      <c r="NRD75" s="297"/>
      <c r="NRE75" s="297"/>
      <c r="NRF75" s="297"/>
      <c r="NRG75" s="297"/>
      <c r="NRH75" s="297"/>
      <c r="NRI75" s="297"/>
      <c r="NRJ75" s="297"/>
      <c r="NRK75" s="297"/>
      <c r="NRL75" s="297"/>
      <c r="NRM75" s="297"/>
      <c r="NRN75" s="297"/>
      <c r="NRO75" s="297"/>
      <c r="NRP75" s="297"/>
      <c r="NRQ75" s="297"/>
      <c r="NRR75" s="297"/>
      <c r="NRS75" s="297"/>
      <c r="NRT75" s="297"/>
      <c r="NRU75" s="297"/>
      <c r="NRV75" s="297"/>
      <c r="NRW75" s="297"/>
      <c r="NRX75" s="297"/>
      <c r="NRY75" s="297"/>
      <c r="NRZ75" s="297"/>
      <c r="NSA75" s="297"/>
      <c r="NSB75" s="297"/>
      <c r="NSC75" s="297"/>
      <c r="NSD75" s="297"/>
      <c r="NSE75" s="297"/>
      <c r="NSF75" s="297"/>
      <c r="NSG75" s="297"/>
      <c r="NSH75" s="297"/>
      <c r="NSI75" s="297"/>
      <c r="NSJ75" s="297"/>
      <c r="NSK75" s="297"/>
      <c r="NSL75" s="297"/>
      <c r="NSM75" s="297"/>
      <c r="NSN75" s="297"/>
      <c r="NSO75" s="297"/>
      <c r="NSP75" s="297"/>
      <c r="NSQ75" s="297"/>
      <c r="NSR75" s="297"/>
      <c r="NSS75" s="297"/>
      <c r="NST75" s="297"/>
      <c r="NSU75" s="297"/>
      <c r="NSV75" s="297"/>
      <c r="NSW75" s="297"/>
      <c r="NSX75" s="297"/>
      <c r="NSY75" s="297"/>
      <c r="NSZ75" s="297"/>
      <c r="NTA75" s="297"/>
      <c r="NTB75" s="297"/>
      <c r="NTC75" s="297"/>
      <c r="NTD75" s="297"/>
      <c r="NTE75" s="297"/>
      <c r="NTF75" s="297"/>
      <c r="NTG75" s="297"/>
      <c r="NTH75" s="297"/>
      <c r="NTI75" s="297"/>
      <c r="NTJ75" s="297"/>
      <c r="NTK75" s="297"/>
      <c r="NTL75" s="297"/>
      <c r="NTM75" s="297"/>
      <c r="NTN75" s="297"/>
      <c r="NTO75" s="297"/>
      <c r="NTP75" s="297"/>
      <c r="NTQ75" s="297"/>
      <c r="NTR75" s="297"/>
      <c r="NTS75" s="297"/>
      <c r="NTT75" s="297"/>
      <c r="NTU75" s="297"/>
      <c r="NTV75" s="297"/>
      <c r="NTW75" s="297"/>
      <c r="NTX75" s="297"/>
      <c r="NTY75" s="297"/>
      <c r="NTZ75" s="297"/>
      <c r="NUA75" s="297"/>
      <c r="NUB75" s="297"/>
      <c r="NUC75" s="297"/>
      <c r="NUD75" s="297"/>
      <c r="NUE75" s="297"/>
      <c r="NUF75" s="297"/>
      <c r="NUG75" s="297"/>
      <c r="NUH75" s="297"/>
      <c r="NUI75" s="297"/>
      <c r="NUJ75" s="297"/>
      <c r="NUK75" s="297"/>
      <c r="NUL75" s="297"/>
      <c r="NUM75" s="297"/>
      <c r="NUN75" s="297"/>
      <c r="NUO75" s="297"/>
      <c r="NUP75" s="297"/>
      <c r="NUQ75" s="297"/>
      <c r="NUR75" s="297"/>
      <c r="NUS75" s="297"/>
      <c r="NUT75" s="297"/>
      <c r="NUU75" s="297"/>
      <c r="NUV75" s="297"/>
      <c r="NUW75" s="297"/>
      <c r="NUX75" s="297"/>
      <c r="NUY75" s="297"/>
      <c r="NUZ75" s="297"/>
      <c r="NVA75" s="297"/>
      <c r="NVB75" s="297"/>
      <c r="NVC75" s="297"/>
      <c r="NVD75" s="297"/>
      <c r="NVE75" s="297"/>
      <c r="NVF75" s="297"/>
      <c r="NVG75" s="297"/>
      <c r="NVH75" s="297"/>
      <c r="NVI75" s="297"/>
      <c r="NVJ75" s="297"/>
      <c r="NVK75" s="297"/>
      <c r="NVL75" s="297"/>
      <c r="NVM75" s="297"/>
      <c r="NVN75" s="297"/>
      <c r="NVO75" s="297"/>
      <c r="NVP75" s="297"/>
      <c r="NVQ75" s="297"/>
      <c r="NVR75" s="297"/>
      <c r="NVS75" s="297"/>
      <c r="NVT75" s="297"/>
      <c r="NVU75" s="297"/>
      <c r="NVV75" s="297"/>
      <c r="NVW75" s="297"/>
      <c r="NVX75" s="297"/>
      <c r="NVY75" s="297"/>
      <c r="NVZ75" s="297"/>
      <c r="NWA75" s="297"/>
      <c r="NWB75" s="297"/>
      <c r="NWC75" s="297"/>
      <c r="NWD75" s="297"/>
      <c r="NWE75" s="297"/>
      <c r="NWF75" s="297"/>
      <c r="NWG75" s="297"/>
      <c r="NWH75" s="297"/>
      <c r="NWI75" s="297"/>
      <c r="NWJ75" s="297"/>
      <c r="NWK75" s="297"/>
      <c r="NWL75" s="297"/>
      <c r="NWM75" s="297"/>
      <c r="NWN75" s="297"/>
      <c r="NWO75" s="297"/>
      <c r="NWP75" s="297"/>
      <c r="NWQ75" s="297"/>
      <c r="NWR75" s="297"/>
      <c r="NWS75" s="297"/>
      <c r="NWT75" s="297"/>
      <c r="NWU75" s="297"/>
      <c r="NWV75" s="297"/>
      <c r="NWW75" s="297"/>
      <c r="NWX75" s="297"/>
      <c r="NWY75" s="297"/>
      <c r="NWZ75" s="297"/>
      <c r="NXA75" s="297"/>
      <c r="NXB75" s="297"/>
      <c r="NXC75" s="297"/>
      <c r="NXD75" s="297"/>
      <c r="NXE75" s="297"/>
      <c r="NXF75" s="297"/>
      <c r="NXG75" s="297"/>
      <c r="NXH75" s="297"/>
      <c r="NXI75" s="297"/>
      <c r="NXJ75" s="297"/>
      <c r="NXK75" s="297"/>
      <c r="NXL75" s="297"/>
      <c r="NXM75" s="297"/>
      <c r="NXN75" s="297"/>
      <c r="NXO75" s="297"/>
      <c r="NXP75" s="297"/>
      <c r="NXQ75" s="297"/>
      <c r="NXR75" s="297"/>
      <c r="NXS75" s="297"/>
      <c r="NXT75" s="297"/>
      <c r="NXU75" s="297"/>
      <c r="NXV75" s="297"/>
      <c r="NXW75" s="297"/>
      <c r="NXX75" s="297"/>
      <c r="NXY75" s="297"/>
      <c r="NXZ75" s="297"/>
      <c r="NYA75" s="297"/>
      <c r="NYB75" s="297"/>
      <c r="NYC75" s="297"/>
      <c r="NYD75" s="297"/>
      <c r="NYE75" s="297"/>
      <c r="NYF75" s="297"/>
      <c r="NYG75" s="297"/>
      <c r="NYH75" s="297"/>
      <c r="NYI75" s="297"/>
      <c r="NYJ75" s="297"/>
      <c r="NYK75" s="297"/>
      <c r="NYL75" s="297"/>
      <c r="NYM75" s="297"/>
      <c r="NYN75" s="297"/>
      <c r="NYO75" s="297"/>
      <c r="NYP75" s="297"/>
      <c r="NYQ75" s="297"/>
      <c r="NYR75" s="297"/>
      <c r="NYS75" s="297"/>
      <c r="NYT75" s="297"/>
      <c r="NYU75" s="297"/>
      <c r="NYV75" s="297"/>
      <c r="NYW75" s="297"/>
      <c r="NYX75" s="297"/>
      <c r="NYY75" s="297"/>
      <c r="NYZ75" s="297"/>
      <c r="NZA75" s="297"/>
      <c r="NZB75" s="297"/>
      <c r="NZC75" s="297"/>
      <c r="NZD75" s="297"/>
      <c r="NZE75" s="297"/>
      <c r="NZF75" s="297"/>
      <c r="NZG75" s="297"/>
      <c r="NZH75" s="297"/>
      <c r="NZI75" s="297"/>
      <c r="NZJ75" s="297"/>
      <c r="NZK75" s="297"/>
      <c r="NZL75" s="297"/>
      <c r="NZM75" s="297"/>
      <c r="NZN75" s="297"/>
      <c r="NZO75" s="297"/>
      <c r="NZP75" s="297"/>
      <c r="NZQ75" s="297"/>
      <c r="NZR75" s="297"/>
      <c r="NZS75" s="297"/>
      <c r="NZT75" s="297"/>
      <c r="NZU75" s="297"/>
      <c r="NZV75" s="297"/>
      <c r="NZW75" s="297"/>
      <c r="NZX75" s="297"/>
      <c r="NZY75" s="297"/>
      <c r="NZZ75" s="297"/>
      <c r="OAA75" s="297"/>
      <c r="OAB75" s="297"/>
      <c r="OAC75" s="297"/>
      <c r="OAD75" s="297"/>
      <c r="OAE75" s="297"/>
      <c r="OAF75" s="297"/>
      <c r="OAG75" s="297"/>
      <c r="OAH75" s="297"/>
      <c r="OAI75" s="297"/>
      <c r="OAJ75" s="297"/>
      <c r="OAK75" s="297"/>
      <c r="OAL75" s="297"/>
      <c r="OAM75" s="297"/>
      <c r="OAN75" s="297"/>
      <c r="OAO75" s="297"/>
      <c r="OAP75" s="297"/>
      <c r="OAQ75" s="297"/>
      <c r="OAR75" s="297"/>
      <c r="OAS75" s="297"/>
      <c r="OAT75" s="297"/>
      <c r="OAU75" s="297"/>
      <c r="OAV75" s="297"/>
      <c r="OAW75" s="297"/>
      <c r="OAX75" s="297"/>
      <c r="OAY75" s="297"/>
      <c r="OAZ75" s="297"/>
      <c r="OBA75" s="297"/>
      <c r="OBB75" s="297"/>
      <c r="OBC75" s="297"/>
      <c r="OBD75" s="297"/>
      <c r="OBE75" s="297"/>
      <c r="OBF75" s="297"/>
      <c r="OBG75" s="297"/>
      <c r="OBH75" s="297"/>
      <c r="OBI75" s="297"/>
      <c r="OBJ75" s="297"/>
      <c r="OBK75" s="297"/>
      <c r="OBL75" s="297"/>
      <c r="OBM75" s="297"/>
      <c r="OBN75" s="297"/>
      <c r="OBO75" s="297"/>
      <c r="OBP75" s="297"/>
      <c r="OBQ75" s="297"/>
      <c r="OBR75" s="297"/>
      <c r="OBS75" s="297"/>
      <c r="OBT75" s="297"/>
      <c r="OBU75" s="297"/>
      <c r="OBV75" s="297"/>
      <c r="OBW75" s="297"/>
      <c r="OBX75" s="297"/>
      <c r="OBY75" s="297"/>
      <c r="OBZ75" s="297"/>
      <c r="OCA75" s="297"/>
      <c r="OCB75" s="297"/>
      <c r="OCC75" s="297"/>
      <c r="OCD75" s="297"/>
      <c r="OCE75" s="297"/>
      <c r="OCF75" s="297"/>
      <c r="OCG75" s="297"/>
      <c r="OCH75" s="297"/>
      <c r="OCI75" s="297"/>
      <c r="OCJ75" s="297"/>
      <c r="OCK75" s="297"/>
      <c r="OCL75" s="297"/>
      <c r="OCM75" s="297"/>
      <c r="OCN75" s="297"/>
      <c r="OCO75" s="297"/>
      <c r="OCP75" s="297"/>
      <c r="OCQ75" s="297"/>
      <c r="OCR75" s="297"/>
      <c r="OCS75" s="297"/>
      <c r="OCT75" s="297"/>
      <c r="OCU75" s="297"/>
      <c r="OCV75" s="297"/>
      <c r="OCW75" s="297"/>
      <c r="OCX75" s="297"/>
      <c r="OCY75" s="297"/>
      <c r="OCZ75" s="297"/>
      <c r="ODA75" s="297"/>
      <c r="ODB75" s="297"/>
      <c r="ODC75" s="297"/>
      <c r="ODD75" s="297"/>
      <c r="ODE75" s="297"/>
      <c r="ODF75" s="297"/>
      <c r="ODG75" s="297"/>
      <c r="ODH75" s="297"/>
      <c r="ODI75" s="297"/>
      <c r="ODJ75" s="297"/>
      <c r="ODK75" s="297"/>
      <c r="ODL75" s="297"/>
      <c r="ODM75" s="297"/>
      <c r="ODN75" s="297"/>
      <c r="ODO75" s="297"/>
      <c r="ODP75" s="297"/>
      <c r="ODQ75" s="297"/>
      <c r="ODR75" s="297"/>
      <c r="ODS75" s="297"/>
      <c r="ODT75" s="297"/>
      <c r="ODU75" s="297"/>
      <c r="ODV75" s="297"/>
      <c r="ODW75" s="297"/>
      <c r="ODX75" s="297"/>
      <c r="ODY75" s="297"/>
      <c r="ODZ75" s="297"/>
      <c r="OEA75" s="297"/>
      <c r="OEB75" s="297"/>
      <c r="OEC75" s="297"/>
      <c r="OED75" s="297"/>
      <c r="OEE75" s="297"/>
      <c r="OEF75" s="297"/>
      <c r="OEG75" s="297"/>
      <c r="OEH75" s="297"/>
      <c r="OEI75" s="297"/>
      <c r="OEJ75" s="297"/>
      <c r="OEK75" s="297"/>
      <c r="OEL75" s="297"/>
      <c r="OEM75" s="297"/>
      <c r="OEN75" s="297"/>
      <c r="OEO75" s="297"/>
      <c r="OEP75" s="297"/>
      <c r="OEQ75" s="297"/>
      <c r="OER75" s="297"/>
      <c r="OES75" s="297"/>
      <c r="OET75" s="297"/>
      <c r="OEU75" s="297"/>
      <c r="OEV75" s="297"/>
      <c r="OEW75" s="297"/>
      <c r="OEX75" s="297"/>
      <c r="OEY75" s="297"/>
      <c r="OEZ75" s="297"/>
      <c r="OFA75" s="297"/>
      <c r="OFB75" s="297"/>
      <c r="OFC75" s="297"/>
      <c r="OFD75" s="297"/>
      <c r="OFE75" s="297"/>
      <c r="OFF75" s="297"/>
      <c r="OFG75" s="297"/>
      <c r="OFH75" s="297"/>
      <c r="OFI75" s="297"/>
      <c r="OFJ75" s="297"/>
      <c r="OFK75" s="297"/>
      <c r="OFL75" s="297"/>
      <c r="OFM75" s="297"/>
      <c r="OFN75" s="297"/>
      <c r="OFO75" s="297"/>
      <c r="OFP75" s="297"/>
      <c r="OFQ75" s="297"/>
      <c r="OFR75" s="297"/>
      <c r="OFS75" s="297"/>
      <c r="OFT75" s="297"/>
      <c r="OFU75" s="297"/>
      <c r="OFV75" s="297"/>
      <c r="OFW75" s="297"/>
      <c r="OFX75" s="297"/>
      <c r="OFY75" s="297"/>
      <c r="OFZ75" s="297"/>
      <c r="OGA75" s="297"/>
      <c r="OGB75" s="297"/>
      <c r="OGC75" s="297"/>
      <c r="OGD75" s="297"/>
      <c r="OGE75" s="297"/>
      <c r="OGF75" s="297"/>
      <c r="OGG75" s="297"/>
      <c r="OGH75" s="297"/>
      <c r="OGI75" s="297"/>
      <c r="OGJ75" s="297"/>
      <c r="OGK75" s="297"/>
      <c r="OGL75" s="297"/>
      <c r="OGM75" s="297"/>
      <c r="OGN75" s="297"/>
      <c r="OGO75" s="297"/>
      <c r="OGP75" s="297"/>
      <c r="OGQ75" s="297"/>
      <c r="OGR75" s="297"/>
      <c r="OGS75" s="297"/>
      <c r="OGT75" s="297"/>
      <c r="OGU75" s="297"/>
      <c r="OGV75" s="297"/>
      <c r="OGW75" s="297"/>
      <c r="OGX75" s="297"/>
      <c r="OGY75" s="297"/>
      <c r="OGZ75" s="297"/>
      <c r="OHA75" s="297"/>
      <c r="OHB75" s="297"/>
      <c r="OHC75" s="297"/>
      <c r="OHD75" s="297"/>
      <c r="OHE75" s="297"/>
      <c r="OHF75" s="297"/>
      <c r="OHG75" s="297"/>
      <c r="OHH75" s="297"/>
      <c r="OHI75" s="297"/>
      <c r="OHJ75" s="297"/>
      <c r="OHK75" s="297"/>
      <c r="OHL75" s="297"/>
      <c r="OHM75" s="297"/>
      <c r="OHN75" s="297"/>
      <c r="OHO75" s="297"/>
      <c r="OHP75" s="297"/>
      <c r="OHQ75" s="297"/>
      <c r="OHR75" s="297"/>
      <c r="OHS75" s="297"/>
      <c r="OHT75" s="297"/>
      <c r="OHU75" s="297"/>
      <c r="OHV75" s="297"/>
      <c r="OHW75" s="297"/>
      <c r="OHX75" s="297"/>
      <c r="OHY75" s="297"/>
      <c r="OHZ75" s="297"/>
      <c r="OIA75" s="297"/>
      <c r="OIB75" s="297"/>
      <c r="OIC75" s="297"/>
      <c r="OID75" s="297"/>
      <c r="OIE75" s="297"/>
      <c r="OIF75" s="297"/>
      <c r="OIG75" s="297"/>
      <c r="OIH75" s="297"/>
      <c r="OII75" s="297"/>
      <c r="OIJ75" s="297"/>
      <c r="OIK75" s="297"/>
      <c r="OIL75" s="297"/>
      <c r="OIM75" s="297"/>
      <c r="OIN75" s="297"/>
      <c r="OIO75" s="297"/>
      <c r="OIP75" s="297"/>
      <c r="OIQ75" s="297"/>
      <c r="OIR75" s="297"/>
      <c r="OIS75" s="297"/>
      <c r="OIT75" s="297"/>
      <c r="OIU75" s="297"/>
      <c r="OIV75" s="297"/>
      <c r="OIW75" s="297"/>
      <c r="OIX75" s="297"/>
      <c r="OIY75" s="297"/>
      <c r="OIZ75" s="297"/>
      <c r="OJA75" s="297"/>
      <c r="OJB75" s="297"/>
      <c r="OJC75" s="297"/>
      <c r="OJD75" s="297"/>
      <c r="OJE75" s="297"/>
      <c r="OJF75" s="297"/>
      <c r="OJG75" s="297"/>
      <c r="OJH75" s="297"/>
      <c r="OJI75" s="297"/>
      <c r="OJJ75" s="297"/>
      <c r="OJK75" s="297"/>
      <c r="OJL75" s="297"/>
      <c r="OJM75" s="297"/>
      <c r="OJN75" s="297"/>
      <c r="OJO75" s="297"/>
      <c r="OJP75" s="297"/>
      <c r="OJQ75" s="297"/>
      <c r="OJR75" s="297"/>
      <c r="OJS75" s="297"/>
      <c r="OJT75" s="297"/>
      <c r="OJU75" s="297"/>
      <c r="OJV75" s="297"/>
      <c r="OJW75" s="297"/>
      <c r="OJX75" s="297"/>
      <c r="OJY75" s="297"/>
      <c r="OJZ75" s="297"/>
      <c r="OKA75" s="297"/>
      <c r="OKB75" s="297"/>
      <c r="OKC75" s="297"/>
      <c r="OKD75" s="297"/>
      <c r="OKE75" s="297"/>
      <c r="OKF75" s="297"/>
      <c r="OKG75" s="297"/>
      <c r="OKH75" s="297"/>
      <c r="OKI75" s="297"/>
      <c r="OKJ75" s="297"/>
      <c r="OKK75" s="297"/>
      <c r="OKL75" s="297"/>
      <c r="OKM75" s="297"/>
      <c r="OKN75" s="297"/>
      <c r="OKO75" s="297"/>
      <c r="OKP75" s="297"/>
      <c r="OKQ75" s="297"/>
      <c r="OKR75" s="297"/>
      <c r="OKS75" s="297"/>
      <c r="OKT75" s="297"/>
      <c r="OKU75" s="297"/>
      <c r="OKV75" s="297"/>
      <c r="OKW75" s="297"/>
      <c r="OKX75" s="297"/>
      <c r="OKY75" s="297"/>
      <c r="OKZ75" s="297"/>
      <c r="OLA75" s="297"/>
      <c r="OLB75" s="297"/>
      <c r="OLC75" s="297"/>
      <c r="OLD75" s="297"/>
      <c r="OLE75" s="297"/>
      <c r="OLF75" s="297"/>
      <c r="OLG75" s="297"/>
      <c r="OLH75" s="297"/>
      <c r="OLI75" s="297"/>
      <c r="OLJ75" s="297"/>
      <c r="OLK75" s="297"/>
      <c r="OLL75" s="297"/>
      <c r="OLM75" s="297"/>
      <c r="OLN75" s="297"/>
      <c r="OLO75" s="297"/>
      <c r="OLP75" s="297"/>
      <c r="OLQ75" s="297"/>
      <c r="OLR75" s="297"/>
      <c r="OLS75" s="297"/>
      <c r="OLT75" s="297"/>
      <c r="OLU75" s="297"/>
      <c r="OLV75" s="297"/>
      <c r="OLW75" s="297"/>
      <c r="OLX75" s="297"/>
      <c r="OLY75" s="297"/>
      <c r="OLZ75" s="297"/>
      <c r="OMA75" s="297"/>
      <c r="OMB75" s="297"/>
      <c r="OMC75" s="297"/>
      <c r="OMD75" s="297"/>
      <c r="OME75" s="297"/>
      <c r="OMF75" s="297"/>
      <c r="OMG75" s="297"/>
      <c r="OMH75" s="297"/>
      <c r="OMI75" s="297"/>
      <c r="OMJ75" s="297"/>
      <c r="OMK75" s="297"/>
      <c r="OML75" s="297"/>
      <c r="OMM75" s="297"/>
      <c r="OMN75" s="297"/>
      <c r="OMO75" s="297"/>
      <c r="OMP75" s="297"/>
      <c r="OMQ75" s="297"/>
      <c r="OMR75" s="297"/>
      <c r="OMS75" s="297"/>
      <c r="OMT75" s="297"/>
      <c r="OMU75" s="297"/>
      <c r="OMV75" s="297"/>
      <c r="OMW75" s="297"/>
      <c r="OMX75" s="297"/>
      <c r="OMY75" s="297"/>
      <c r="OMZ75" s="297"/>
      <c r="ONA75" s="297"/>
      <c r="ONB75" s="297"/>
      <c r="ONC75" s="297"/>
      <c r="OND75" s="297"/>
      <c r="ONE75" s="297"/>
      <c r="ONF75" s="297"/>
      <c r="ONG75" s="297"/>
      <c r="ONH75" s="297"/>
      <c r="ONI75" s="297"/>
      <c r="ONJ75" s="297"/>
      <c r="ONK75" s="297"/>
      <c r="ONL75" s="297"/>
      <c r="ONM75" s="297"/>
      <c r="ONN75" s="297"/>
      <c r="ONO75" s="297"/>
      <c r="ONP75" s="297"/>
      <c r="ONQ75" s="297"/>
      <c r="ONR75" s="297"/>
      <c r="ONS75" s="297"/>
      <c r="ONT75" s="297"/>
      <c r="ONU75" s="297"/>
      <c r="ONV75" s="297"/>
      <c r="ONW75" s="297"/>
      <c r="ONX75" s="297"/>
      <c r="ONY75" s="297"/>
      <c r="ONZ75" s="297"/>
      <c r="OOA75" s="297"/>
      <c r="OOB75" s="297"/>
      <c r="OOC75" s="297"/>
      <c r="OOD75" s="297"/>
      <c r="OOE75" s="297"/>
      <c r="OOF75" s="297"/>
      <c r="OOG75" s="297"/>
      <c r="OOH75" s="297"/>
      <c r="OOI75" s="297"/>
      <c r="OOJ75" s="297"/>
      <c r="OOK75" s="297"/>
      <c r="OOL75" s="297"/>
      <c r="OOM75" s="297"/>
      <c r="OON75" s="297"/>
      <c r="OOO75" s="297"/>
      <c r="OOP75" s="297"/>
      <c r="OOQ75" s="297"/>
      <c r="OOR75" s="297"/>
      <c r="OOS75" s="297"/>
      <c r="OOT75" s="297"/>
      <c r="OOU75" s="297"/>
      <c r="OOV75" s="297"/>
      <c r="OOW75" s="297"/>
      <c r="OOX75" s="297"/>
      <c r="OOY75" s="297"/>
      <c r="OOZ75" s="297"/>
      <c r="OPA75" s="297"/>
      <c r="OPB75" s="297"/>
      <c r="OPC75" s="297"/>
      <c r="OPD75" s="297"/>
      <c r="OPE75" s="297"/>
      <c r="OPF75" s="297"/>
      <c r="OPG75" s="297"/>
      <c r="OPH75" s="297"/>
      <c r="OPI75" s="297"/>
      <c r="OPJ75" s="297"/>
      <c r="OPK75" s="297"/>
      <c r="OPL75" s="297"/>
      <c r="OPM75" s="297"/>
      <c r="OPN75" s="297"/>
      <c r="OPO75" s="297"/>
      <c r="OPP75" s="297"/>
      <c r="OPQ75" s="297"/>
      <c r="OPR75" s="297"/>
      <c r="OPS75" s="297"/>
      <c r="OPT75" s="297"/>
      <c r="OPU75" s="297"/>
      <c r="OPV75" s="297"/>
      <c r="OPW75" s="297"/>
      <c r="OPX75" s="297"/>
      <c r="OPY75" s="297"/>
      <c r="OPZ75" s="297"/>
      <c r="OQA75" s="297"/>
      <c r="OQB75" s="297"/>
      <c r="OQC75" s="297"/>
      <c r="OQD75" s="297"/>
      <c r="OQE75" s="297"/>
      <c r="OQF75" s="297"/>
      <c r="OQG75" s="297"/>
      <c r="OQH75" s="297"/>
      <c r="OQI75" s="297"/>
      <c r="OQJ75" s="297"/>
      <c r="OQK75" s="297"/>
      <c r="OQL75" s="297"/>
      <c r="OQM75" s="297"/>
      <c r="OQN75" s="297"/>
      <c r="OQO75" s="297"/>
      <c r="OQP75" s="297"/>
      <c r="OQQ75" s="297"/>
      <c r="OQR75" s="297"/>
      <c r="OQS75" s="297"/>
      <c r="OQT75" s="297"/>
      <c r="OQU75" s="297"/>
      <c r="OQV75" s="297"/>
      <c r="OQW75" s="297"/>
      <c r="OQX75" s="297"/>
      <c r="OQY75" s="297"/>
      <c r="OQZ75" s="297"/>
      <c r="ORA75" s="297"/>
      <c r="ORB75" s="297"/>
      <c r="ORC75" s="297"/>
      <c r="ORD75" s="297"/>
      <c r="ORE75" s="297"/>
      <c r="ORF75" s="297"/>
      <c r="ORG75" s="297"/>
      <c r="ORH75" s="297"/>
      <c r="ORI75" s="297"/>
      <c r="ORJ75" s="297"/>
      <c r="ORK75" s="297"/>
      <c r="ORL75" s="297"/>
      <c r="ORM75" s="297"/>
      <c r="ORN75" s="297"/>
      <c r="ORO75" s="297"/>
      <c r="ORP75" s="297"/>
      <c r="ORQ75" s="297"/>
      <c r="ORR75" s="297"/>
      <c r="ORS75" s="297"/>
      <c r="ORT75" s="297"/>
      <c r="ORU75" s="297"/>
      <c r="ORV75" s="297"/>
      <c r="ORW75" s="297"/>
      <c r="ORX75" s="297"/>
      <c r="ORY75" s="297"/>
      <c r="ORZ75" s="297"/>
      <c r="OSA75" s="297"/>
      <c r="OSB75" s="297"/>
      <c r="OSC75" s="297"/>
      <c r="OSD75" s="297"/>
      <c r="OSE75" s="297"/>
      <c r="OSF75" s="297"/>
      <c r="OSG75" s="297"/>
      <c r="OSH75" s="297"/>
      <c r="OSI75" s="297"/>
      <c r="OSJ75" s="297"/>
      <c r="OSK75" s="297"/>
      <c r="OSL75" s="297"/>
      <c r="OSM75" s="297"/>
      <c r="OSN75" s="297"/>
      <c r="OSO75" s="297"/>
      <c r="OSP75" s="297"/>
      <c r="OSQ75" s="297"/>
      <c r="OSR75" s="297"/>
      <c r="OSS75" s="297"/>
      <c r="OST75" s="297"/>
      <c r="OSU75" s="297"/>
      <c r="OSV75" s="297"/>
      <c r="OSW75" s="297"/>
      <c r="OSX75" s="297"/>
      <c r="OSY75" s="297"/>
      <c r="OSZ75" s="297"/>
      <c r="OTA75" s="297"/>
      <c r="OTB75" s="297"/>
      <c r="OTC75" s="297"/>
      <c r="OTD75" s="297"/>
      <c r="OTE75" s="297"/>
      <c r="OTF75" s="297"/>
      <c r="OTG75" s="297"/>
      <c r="OTH75" s="297"/>
      <c r="OTI75" s="297"/>
      <c r="OTJ75" s="297"/>
      <c r="OTK75" s="297"/>
      <c r="OTL75" s="297"/>
      <c r="OTM75" s="297"/>
      <c r="OTN75" s="297"/>
      <c r="OTO75" s="297"/>
      <c r="OTP75" s="297"/>
      <c r="OTQ75" s="297"/>
      <c r="OTR75" s="297"/>
      <c r="OTS75" s="297"/>
      <c r="OTT75" s="297"/>
      <c r="OTU75" s="297"/>
      <c r="OTV75" s="297"/>
      <c r="OTW75" s="297"/>
      <c r="OTX75" s="297"/>
      <c r="OTY75" s="297"/>
      <c r="OTZ75" s="297"/>
      <c r="OUA75" s="297"/>
      <c r="OUB75" s="297"/>
      <c r="OUC75" s="297"/>
      <c r="OUD75" s="297"/>
      <c r="OUE75" s="297"/>
      <c r="OUF75" s="297"/>
      <c r="OUG75" s="297"/>
      <c r="OUH75" s="297"/>
      <c r="OUI75" s="297"/>
      <c r="OUJ75" s="297"/>
      <c r="OUK75" s="297"/>
      <c r="OUL75" s="297"/>
      <c r="OUM75" s="297"/>
      <c r="OUN75" s="297"/>
      <c r="OUO75" s="297"/>
      <c r="OUP75" s="297"/>
      <c r="OUQ75" s="297"/>
      <c r="OUR75" s="297"/>
      <c r="OUS75" s="297"/>
      <c r="OUT75" s="297"/>
      <c r="OUU75" s="297"/>
      <c r="OUV75" s="297"/>
      <c r="OUW75" s="297"/>
      <c r="OUX75" s="297"/>
      <c r="OUY75" s="297"/>
      <c r="OUZ75" s="297"/>
      <c r="OVA75" s="297"/>
      <c r="OVB75" s="297"/>
      <c r="OVC75" s="297"/>
      <c r="OVD75" s="297"/>
      <c r="OVE75" s="297"/>
      <c r="OVF75" s="297"/>
      <c r="OVG75" s="297"/>
      <c r="OVH75" s="297"/>
      <c r="OVI75" s="297"/>
      <c r="OVJ75" s="297"/>
      <c r="OVK75" s="297"/>
      <c r="OVL75" s="297"/>
      <c r="OVM75" s="297"/>
      <c r="OVN75" s="297"/>
      <c r="OVO75" s="297"/>
      <c r="OVP75" s="297"/>
      <c r="OVQ75" s="297"/>
      <c r="OVR75" s="297"/>
      <c r="OVS75" s="297"/>
      <c r="OVT75" s="297"/>
      <c r="OVU75" s="297"/>
      <c r="OVV75" s="297"/>
      <c r="OVW75" s="297"/>
      <c r="OVX75" s="297"/>
      <c r="OVY75" s="297"/>
      <c r="OVZ75" s="297"/>
      <c r="OWA75" s="297"/>
      <c r="OWB75" s="297"/>
      <c r="OWC75" s="297"/>
      <c r="OWD75" s="297"/>
      <c r="OWE75" s="297"/>
      <c r="OWF75" s="297"/>
      <c r="OWG75" s="297"/>
      <c r="OWH75" s="297"/>
      <c r="OWI75" s="297"/>
      <c r="OWJ75" s="297"/>
      <c r="OWK75" s="297"/>
      <c r="OWL75" s="297"/>
      <c r="OWM75" s="297"/>
      <c r="OWN75" s="297"/>
      <c r="OWO75" s="297"/>
      <c r="OWP75" s="297"/>
      <c r="OWQ75" s="297"/>
      <c r="OWR75" s="297"/>
      <c r="OWS75" s="297"/>
      <c r="OWT75" s="297"/>
      <c r="OWU75" s="297"/>
      <c r="OWV75" s="297"/>
      <c r="OWW75" s="297"/>
      <c r="OWX75" s="297"/>
      <c r="OWY75" s="297"/>
      <c r="OWZ75" s="297"/>
      <c r="OXA75" s="297"/>
      <c r="OXB75" s="297"/>
      <c r="OXC75" s="297"/>
      <c r="OXD75" s="297"/>
      <c r="OXE75" s="297"/>
      <c r="OXF75" s="297"/>
      <c r="OXG75" s="297"/>
      <c r="OXH75" s="297"/>
      <c r="OXI75" s="297"/>
      <c r="OXJ75" s="297"/>
      <c r="OXK75" s="297"/>
      <c r="OXL75" s="297"/>
      <c r="OXM75" s="297"/>
      <c r="OXN75" s="297"/>
      <c r="OXO75" s="297"/>
      <c r="OXP75" s="297"/>
      <c r="OXQ75" s="297"/>
      <c r="OXR75" s="297"/>
      <c r="OXS75" s="297"/>
      <c r="OXT75" s="297"/>
      <c r="OXU75" s="297"/>
      <c r="OXV75" s="297"/>
      <c r="OXW75" s="297"/>
      <c r="OXX75" s="297"/>
      <c r="OXY75" s="297"/>
      <c r="OXZ75" s="297"/>
      <c r="OYA75" s="297"/>
      <c r="OYB75" s="297"/>
      <c r="OYC75" s="297"/>
      <c r="OYD75" s="297"/>
      <c r="OYE75" s="297"/>
      <c r="OYF75" s="297"/>
      <c r="OYG75" s="297"/>
      <c r="OYH75" s="297"/>
      <c r="OYI75" s="297"/>
      <c r="OYJ75" s="297"/>
      <c r="OYK75" s="297"/>
      <c r="OYL75" s="297"/>
      <c r="OYM75" s="297"/>
      <c r="OYN75" s="297"/>
      <c r="OYO75" s="297"/>
      <c r="OYP75" s="297"/>
      <c r="OYQ75" s="297"/>
      <c r="OYR75" s="297"/>
      <c r="OYS75" s="297"/>
      <c r="OYT75" s="297"/>
      <c r="OYU75" s="297"/>
      <c r="OYV75" s="297"/>
      <c r="OYW75" s="297"/>
      <c r="OYX75" s="297"/>
      <c r="OYY75" s="297"/>
      <c r="OYZ75" s="297"/>
      <c r="OZA75" s="297"/>
      <c r="OZB75" s="297"/>
      <c r="OZC75" s="297"/>
      <c r="OZD75" s="297"/>
      <c r="OZE75" s="297"/>
      <c r="OZF75" s="297"/>
      <c r="OZG75" s="297"/>
      <c r="OZH75" s="297"/>
      <c r="OZI75" s="297"/>
      <c r="OZJ75" s="297"/>
      <c r="OZK75" s="297"/>
      <c r="OZL75" s="297"/>
      <c r="OZM75" s="297"/>
      <c r="OZN75" s="297"/>
      <c r="OZO75" s="297"/>
      <c r="OZP75" s="297"/>
      <c r="OZQ75" s="297"/>
      <c r="OZR75" s="297"/>
      <c r="OZS75" s="297"/>
      <c r="OZT75" s="297"/>
      <c r="OZU75" s="297"/>
      <c r="OZV75" s="297"/>
      <c r="OZW75" s="297"/>
      <c r="OZX75" s="297"/>
      <c r="OZY75" s="297"/>
      <c r="OZZ75" s="297"/>
      <c r="PAA75" s="297"/>
      <c r="PAB75" s="297"/>
      <c r="PAC75" s="297"/>
      <c r="PAD75" s="297"/>
      <c r="PAE75" s="297"/>
      <c r="PAF75" s="297"/>
      <c r="PAG75" s="297"/>
      <c r="PAH75" s="297"/>
      <c r="PAI75" s="297"/>
      <c r="PAJ75" s="297"/>
      <c r="PAK75" s="297"/>
      <c r="PAL75" s="297"/>
      <c r="PAM75" s="297"/>
      <c r="PAN75" s="297"/>
      <c r="PAO75" s="297"/>
      <c r="PAP75" s="297"/>
      <c r="PAQ75" s="297"/>
      <c r="PAR75" s="297"/>
      <c r="PAS75" s="297"/>
      <c r="PAT75" s="297"/>
      <c r="PAU75" s="297"/>
      <c r="PAV75" s="297"/>
      <c r="PAW75" s="297"/>
      <c r="PAX75" s="297"/>
      <c r="PAY75" s="297"/>
      <c r="PAZ75" s="297"/>
      <c r="PBA75" s="297"/>
      <c r="PBB75" s="297"/>
      <c r="PBC75" s="297"/>
      <c r="PBD75" s="297"/>
      <c r="PBE75" s="297"/>
      <c r="PBF75" s="297"/>
      <c r="PBG75" s="297"/>
      <c r="PBH75" s="297"/>
      <c r="PBI75" s="297"/>
      <c r="PBJ75" s="297"/>
      <c r="PBK75" s="297"/>
      <c r="PBL75" s="297"/>
      <c r="PBM75" s="297"/>
      <c r="PBN75" s="297"/>
      <c r="PBO75" s="297"/>
      <c r="PBP75" s="297"/>
      <c r="PBQ75" s="297"/>
      <c r="PBR75" s="297"/>
      <c r="PBS75" s="297"/>
      <c r="PBT75" s="297"/>
      <c r="PBU75" s="297"/>
      <c r="PBV75" s="297"/>
      <c r="PBW75" s="297"/>
      <c r="PBX75" s="297"/>
      <c r="PBY75" s="297"/>
      <c r="PBZ75" s="297"/>
      <c r="PCA75" s="297"/>
      <c r="PCB75" s="297"/>
      <c r="PCC75" s="297"/>
      <c r="PCD75" s="297"/>
      <c r="PCE75" s="297"/>
      <c r="PCF75" s="297"/>
      <c r="PCG75" s="297"/>
      <c r="PCH75" s="297"/>
      <c r="PCI75" s="297"/>
      <c r="PCJ75" s="297"/>
      <c r="PCK75" s="297"/>
      <c r="PCL75" s="297"/>
      <c r="PCM75" s="297"/>
      <c r="PCN75" s="297"/>
      <c r="PCO75" s="297"/>
      <c r="PCP75" s="297"/>
      <c r="PCQ75" s="297"/>
      <c r="PCR75" s="297"/>
      <c r="PCS75" s="297"/>
      <c r="PCT75" s="297"/>
      <c r="PCU75" s="297"/>
      <c r="PCV75" s="297"/>
      <c r="PCW75" s="297"/>
      <c r="PCX75" s="297"/>
      <c r="PCY75" s="297"/>
      <c r="PCZ75" s="297"/>
      <c r="PDA75" s="297"/>
      <c r="PDB75" s="297"/>
      <c r="PDC75" s="297"/>
      <c r="PDD75" s="297"/>
      <c r="PDE75" s="297"/>
      <c r="PDF75" s="297"/>
      <c r="PDG75" s="297"/>
      <c r="PDH75" s="297"/>
      <c r="PDI75" s="297"/>
      <c r="PDJ75" s="297"/>
      <c r="PDK75" s="297"/>
      <c r="PDL75" s="297"/>
      <c r="PDM75" s="297"/>
      <c r="PDN75" s="297"/>
      <c r="PDO75" s="297"/>
      <c r="PDP75" s="297"/>
      <c r="PDQ75" s="297"/>
      <c r="PDR75" s="297"/>
      <c r="PDS75" s="297"/>
      <c r="PDT75" s="297"/>
      <c r="PDU75" s="297"/>
      <c r="PDV75" s="297"/>
      <c r="PDW75" s="297"/>
      <c r="PDX75" s="297"/>
      <c r="PDY75" s="297"/>
      <c r="PDZ75" s="297"/>
      <c r="PEA75" s="297"/>
      <c r="PEB75" s="297"/>
      <c r="PEC75" s="297"/>
      <c r="PED75" s="297"/>
      <c r="PEE75" s="297"/>
      <c r="PEF75" s="297"/>
      <c r="PEG75" s="297"/>
      <c r="PEH75" s="297"/>
      <c r="PEI75" s="297"/>
      <c r="PEJ75" s="297"/>
      <c r="PEK75" s="297"/>
      <c r="PEL75" s="297"/>
      <c r="PEM75" s="297"/>
      <c r="PEN75" s="297"/>
      <c r="PEO75" s="297"/>
      <c r="PEP75" s="297"/>
      <c r="PEQ75" s="297"/>
      <c r="PER75" s="297"/>
      <c r="PES75" s="297"/>
      <c r="PET75" s="297"/>
      <c r="PEU75" s="297"/>
      <c r="PEV75" s="297"/>
      <c r="PEW75" s="297"/>
      <c r="PEX75" s="297"/>
      <c r="PEY75" s="297"/>
      <c r="PEZ75" s="297"/>
      <c r="PFA75" s="297"/>
      <c r="PFB75" s="297"/>
      <c r="PFC75" s="297"/>
      <c r="PFD75" s="297"/>
      <c r="PFE75" s="297"/>
      <c r="PFF75" s="297"/>
      <c r="PFG75" s="297"/>
      <c r="PFH75" s="297"/>
      <c r="PFI75" s="297"/>
      <c r="PFJ75" s="297"/>
      <c r="PFK75" s="297"/>
      <c r="PFL75" s="297"/>
      <c r="PFM75" s="297"/>
      <c r="PFN75" s="297"/>
      <c r="PFO75" s="297"/>
      <c r="PFP75" s="297"/>
      <c r="PFQ75" s="297"/>
      <c r="PFR75" s="297"/>
      <c r="PFS75" s="297"/>
      <c r="PFT75" s="297"/>
      <c r="PFU75" s="297"/>
      <c r="PFV75" s="297"/>
      <c r="PFW75" s="297"/>
      <c r="PFX75" s="297"/>
      <c r="PFY75" s="297"/>
      <c r="PFZ75" s="297"/>
      <c r="PGA75" s="297"/>
      <c r="PGB75" s="297"/>
      <c r="PGC75" s="297"/>
      <c r="PGD75" s="297"/>
      <c r="PGE75" s="297"/>
      <c r="PGF75" s="297"/>
      <c r="PGG75" s="297"/>
      <c r="PGH75" s="297"/>
      <c r="PGI75" s="297"/>
      <c r="PGJ75" s="297"/>
      <c r="PGK75" s="297"/>
      <c r="PGL75" s="297"/>
      <c r="PGM75" s="297"/>
      <c r="PGN75" s="297"/>
      <c r="PGO75" s="297"/>
      <c r="PGP75" s="297"/>
      <c r="PGQ75" s="297"/>
      <c r="PGR75" s="297"/>
      <c r="PGS75" s="297"/>
      <c r="PGT75" s="297"/>
      <c r="PGU75" s="297"/>
      <c r="PGV75" s="297"/>
      <c r="PGW75" s="297"/>
      <c r="PGX75" s="297"/>
      <c r="PGY75" s="297"/>
      <c r="PGZ75" s="297"/>
      <c r="PHA75" s="297"/>
      <c r="PHB75" s="297"/>
      <c r="PHC75" s="297"/>
      <c r="PHD75" s="297"/>
      <c r="PHE75" s="297"/>
      <c r="PHF75" s="297"/>
      <c r="PHG75" s="297"/>
      <c r="PHH75" s="297"/>
      <c r="PHI75" s="297"/>
      <c r="PHJ75" s="297"/>
      <c r="PHK75" s="297"/>
      <c r="PHL75" s="297"/>
      <c r="PHM75" s="297"/>
      <c r="PHN75" s="297"/>
      <c r="PHO75" s="297"/>
      <c r="PHP75" s="297"/>
      <c r="PHQ75" s="297"/>
      <c r="PHR75" s="297"/>
      <c r="PHS75" s="297"/>
      <c r="PHT75" s="297"/>
      <c r="PHU75" s="297"/>
      <c r="PHV75" s="297"/>
      <c r="PHW75" s="297"/>
      <c r="PHX75" s="297"/>
      <c r="PHY75" s="297"/>
      <c r="PHZ75" s="297"/>
      <c r="PIA75" s="297"/>
      <c r="PIB75" s="297"/>
      <c r="PIC75" s="297"/>
      <c r="PID75" s="297"/>
      <c r="PIE75" s="297"/>
      <c r="PIF75" s="297"/>
      <c r="PIG75" s="297"/>
      <c r="PIH75" s="297"/>
      <c r="PII75" s="297"/>
      <c r="PIJ75" s="297"/>
      <c r="PIK75" s="297"/>
      <c r="PIL75" s="297"/>
      <c r="PIM75" s="297"/>
      <c r="PIN75" s="297"/>
      <c r="PIO75" s="297"/>
      <c r="PIP75" s="297"/>
      <c r="PIQ75" s="297"/>
      <c r="PIR75" s="297"/>
      <c r="PIS75" s="297"/>
      <c r="PIT75" s="297"/>
      <c r="PIU75" s="297"/>
      <c r="PIV75" s="297"/>
      <c r="PIW75" s="297"/>
      <c r="PIX75" s="297"/>
      <c r="PIY75" s="297"/>
      <c r="PIZ75" s="297"/>
      <c r="PJA75" s="297"/>
      <c r="PJB75" s="297"/>
      <c r="PJC75" s="297"/>
      <c r="PJD75" s="297"/>
      <c r="PJE75" s="297"/>
      <c r="PJF75" s="297"/>
      <c r="PJG75" s="297"/>
      <c r="PJH75" s="297"/>
      <c r="PJI75" s="297"/>
      <c r="PJJ75" s="297"/>
      <c r="PJK75" s="297"/>
      <c r="PJL75" s="297"/>
      <c r="PJM75" s="297"/>
      <c r="PJN75" s="297"/>
      <c r="PJO75" s="297"/>
      <c r="PJP75" s="297"/>
      <c r="PJQ75" s="297"/>
      <c r="PJR75" s="297"/>
      <c r="PJS75" s="297"/>
      <c r="PJT75" s="297"/>
      <c r="PJU75" s="297"/>
      <c r="PJV75" s="297"/>
      <c r="PJW75" s="297"/>
      <c r="PJX75" s="297"/>
      <c r="PJY75" s="297"/>
      <c r="PJZ75" s="297"/>
      <c r="PKA75" s="297"/>
      <c r="PKB75" s="297"/>
      <c r="PKC75" s="297"/>
      <c r="PKD75" s="297"/>
      <c r="PKE75" s="297"/>
      <c r="PKF75" s="297"/>
      <c r="PKG75" s="297"/>
      <c r="PKH75" s="297"/>
      <c r="PKI75" s="297"/>
      <c r="PKJ75" s="297"/>
      <c r="PKK75" s="297"/>
      <c r="PKL75" s="297"/>
      <c r="PKM75" s="297"/>
      <c r="PKN75" s="297"/>
      <c r="PKO75" s="297"/>
      <c r="PKP75" s="297"/>
      <c r="PKQ75" s="297"/>
      <c r="PKR75" s="297"/>
      <c r="PKS75" s="297"/>
      <c r="PKT75" s="297"/>
      <c r="PKU75" s="297"/>
      <c r="PKV75" s="297"/>
      <c r="PKW75" s="297"/>
      <c r="PKX75" s="297"/>
      <c r="PKY75" s="297"/>
      <c r="PKZ75" s="297"/>
      <c r="PLA75" s="297"/>
      <c r="PLB75" s="297"/>
      <c r="PLC75" s="297"/>
      <c r="PLD75" s="297"/>
      <c r="PLE75" s="297"/>
      <c r="PLF75" s="297"/>
      <c r="PLG75" s="297"/>
      <c r="PLH75" s="297"/>
      <c r="PLI75" s="297"/>
      <c r="PLJ75" s="297"/>
      <c r="PLK75" s="297"/>
      <c r="PLL75" s="297"/>
      <c r="PLM75" s="297"/>
      <c r="PLN75" s="297"/>
      <c r="PLO75" s="297"/>
      <c r="PLP75" s="297"/>
      <c r="PLQ75" s="297"/>
      <c r="PLR75" s="297"/>
      <c r="PLS75" s="297"/>
      <c r="PLT75" s="297"/>
      <c r="PLU75" s="297"/>
      <c r="PLV75" s="297"/>
      <c r="PLW75" s="297"/>
      <c r="PLX75" s="297"/>
      <c r="PLY75" s="297"/>
      <c r="PLZ75" s="297"/>
      <c r="PMA75" s="297"/>
      <c r="PMB75" s="297"/>
      <c r="PMC75" s="297"/>
      <c r="PMD75" s="297"/>
      <c r="PME75" s="297"/>
      <c r="PMF75" s="297"/>
      <c r="PMG75" s="297"/>
      <c r="PMH75" s="297"/>
      <c r="PMI75" s="297"/>
      <c r="PMJ75" s="297"/>
      <c r="PMK75" s="297"/>
      <c r="PML75" s="297"/>
      <c r="PMM75" s="297"/>
      <c r="PMN75" s="297"/>
      <c r="PMO75" s="297"/>
      <c r="PMP75" s="297"/>
      <c r="PMQ75" s="297"/>
      <c r="PMR75" s="297"/>
      <c r="PMS75" s="297"/>
      <c r="PMT75" s="297"/>
      <c r="PMU75" s="297"/>
      <c r="PMV75" s="297"/>
      <c r="PMW75" s="297"/>
      <c r="PMX75" s="297"/>
      <c r="PMY75" s="297"/>
      <c r="PMZ75" s="297"/>
      <c r="PNA75" s="297"/>
      <c r="PNB75" s="297"/>
      <c r="PNC75" s="297"/>
      <c r="PND75" s="297"/>
      <c r="PNE75" s="297"/>
      <c r="PNF75" s="297"/>
      <c r="PNG75" s="297"/>
      <c r="PNH75" s="297"/>
      <c r="PNI75" s="297"/>
      <c r="PNJ75" s="297"/>
      <c r="PNK75" s="297"/>
      <c r="PNL75" s="297"/>
      <c r="PNM75" s="297"/>
      <c r="PNN75" s="297"/>
      <c r="PNO75" s="297"/>
      <c r="PNP75" s="297"/>
      <c r="PNQ75" s="297"/>
      <c r="PNR75" s="297"/>
      <c r="PNS75" s="297"/>
      <c r="PNT75" s="297"/>
      <c r="PNU75" s="297"/>
      <c r="PNV75" s="297"/>
      <c r="PNW75" s="297"/>
      <c r="PNX75" s="297"/>
      <c r="PNY75" s="297"/>
      <c r="PNZ75" s="297"/>
      <c r="POA75" s="297"/>
      <c r="POB75" s="297"/>
      <c r="POC75" s="297"/>
      <c r="POD75" s="297"/>
      <c r="POE75" s="297"/>
      <c r="POF75" s="297"/>
      <c r="POG75" s="297"/>
      <c r="POH75" s="297"/>
      <c r="POI75" s="297"/>
      <c r="POJ75" s="297"/>
      <c r="POK75" s="297"/>
      <c r="POL75" s="297"/>
      <c r="POM75" s="297"/>
      <c r="PON75" s="297"/>
      <c r="POO75" s="297"/>
      <c r="POP75" s="297"/>
      <c r="POQ75" s="297"/>
      <c r="POR75" s="297"/>
      <c r="POS75" s="297"/>
      <c r="POT75" s="297"/>
      <c r="POU75" s="297"/>
      <c r="POV75" s="297"/>
      <c r="POW75" s="297"/>
      <c r="POX75" s="297"/>
      <c r="POY75" s="297"/>
      <c r="POZ75" s="297"/>
      <c r="PPA75" s="297"/>
      <c r="PPB75" s="297"/>
      <c r="PPC75" s="297"/>
      <c r="PPD75" s="297"/>
      <c r="PPE75" s="297"/>
      <c r="PPF75" s="297"/>
      <c r="PPG75" s="297"/>
      <c r="PPH75" s="297"/>
      <c r="PPI75" s="297"/>
      <c r="PPJ75" s="297"/>
      <c r="PPK75" s="297"/>
      <c r="PPL75" s="297"/>
      <c r="PPM75" s="297"/>
      <c r="PPN75" s="297"/>
      <c r="PPO75" s="297"/>
      <c r="PPP75" s="297"/>
      <c r="PPQ75" s="297"/>
      <c r="PPR75" s="297"/>
      <c r="PPS75" s="297"/>
      <c r="PPT75" s="297"/>
      <c r="PPU75" s="297"/>
      <c r="PPV75" s="297"/>
      <c r="PPW75" s="297"/>
      <c r="PPX75" s="297"/>
      <c r="PPY75" s="297"/>
      <c r="PPZ75" s="297"/>
      <c r="PQA75" s="297"/>
      <c r="PQB75" s="297"/>
      <c r="PQC75" s="297"/>
      <c r="PQD75" s="297"/>
      <c r="PQE75" s="297"/>
      <c r="PQF75" s="297"/>
      <c r="PQG75" s="297"/>
      <c r="PQH75" s="297"/>
      <c r="PQI75" s="297"/>
      <c r="PQJ75" s="297"/>
      <c r="PQK75" s="297"/>
      <c r="PQL75" s="297"/>
      <c r="PQM75" s="297"/>
      <c r="PQN75" s="297"/>
      <c r="PQO75" s="297"/>
      <c r="PQP75" s="297"/>
      <c r="PQQ75" s="297"/>
      <c r="PQR75" s="297"/>
      <c r="PQS75" s="297"/>
      <c r="PQT75" s="297"/>
      <c r="PQU75" s="297"/>
      <c r="PQV75" s="297"/>
      <c r="PQW75" s="297"/>
      <c r="PQX75" s="297"/>
      <c r="PQY75" s="297"/>
      <c r="PQZ75" s="297"/>
      <c r="PRA75" s="297"/>
      <c r="PRB75" s="297"/>
      <c r="PRC75" s="297"/>
      <c r="PRD75" s="297"/>
      <c r="PRE75" s="297"/>
      <c r="PRF75" s="297"/>
      <c r="PRG75" s="297"/>
      <c r="PRH75" s="297"/>
      <c r="PRI75" s="297"/>
      <c r="PRJ75" s="297"/>
      <c r="PRK75" s="297"/>
      <c r="PRL75" s="297"/>
      <c r="PRM75" s="297"/>
      <c r="PRN75" s="297"/>
      <c r="PRO75" s="297"/>
      <c r="PRP75" s="297"/>
      <c r="PRQ75" s="297"/>
      <c r="PRR75" s="297"/>
      <c r="PRS75" s="297"/>
      <c r="PRT75" s="297"/>
      <c r="PRU75" s="297"/>
      <c r="PRV75" s="297"/>
      <c r="PRW75" s="297"/>
      <c r="PRX75" s="297"/>
      <c r="PRY75" s="297"/>
      <c r="PRZ75" s="297"/>
      <c r="PSA75" s="297"/>
      <c r="PSB75" s="297"/>
      <c r="PSC75" s="297"/>
      <c r="PSD75" s="297"/>
      <c r="PSE75" s="297"/>
      <c r="PSF75" s="297"/>
      <c r="PSG75" s="297"/>
      <c r="PSH75" s="297"/>
      <c r="PSI75" s="297"/>
      <c r="PSJ75" s="297"/>
      <c r="PSK75" s="297"/>
      <c r="PSL75" s="297"/>
      <c r="PSM75" s="297"/>
      <c r="PSN75" s="297"/>
      <c r="PSO75" s="297"/>
      <c r="PSP75" s="297"/>
      <c r="PSQ75" s="297"/>
      <c r="PSR75" s="297"/>
      <c r="PSS75" s="297"/>
      <c r="PST75" s="297"/>
      <c r="PSU75" s="297"/>
      <c r="PSV75" s="297"/>
      <c r="PSW75" s="297"/>
      <c r="PSX75" s="297"/>
      <c r="PSY75" s="297"/>
      <c r="PSZ75" s="297"/>
      <c r="PTA75" s="297"/>
      <c r="PTB75" s="297"/>
      <c r="PTC75" s="297"/>
      <c r="PTD75" s="297"/>
      <c r="PTE75" s="297"/>
      <c r="PTF75" s="297"/>
      <c r="PTG75" s="297"/>
      <c r="PTH75" s="297"/>
      <c r="PTI75" s="297"/>
      <c r="PTJ75" s="297"/>
      <c r="PTK75" s="297"/>
      <c r="PTL75" s="297"/>
      <c r="PTM75" s="297"/>
      <c r="PTN75" s="297"/>
      <c r="PTO75" s="297"/>
      <c r="PTP75" s="297"/>
      <c r="PTQ75" s="297"/>
      <c r="PTR75" s="297"/>
      <c r="PTS75" s="297"/>
      <c r="PTT75" s="297"/>
      <c r="PTU75" s="297"/>
      <c r="PTV75" s="297"/>
      <c r="PTW75" s="297"/>
      <c r="PTX75" s="297"/>
      <c r="PTY75" s="297"/>
      <c r="PTZ75" s="297"/>
      <c r="PUA75" s="297"/>
      <c r="PUB75" s="297"/>
      <c r="PUC75" s="297"/>
      <c r="PUD75" s="297"/>
      <c r="PUE75" s="297"/>
      <c r="PUF75" s="297"/>
      <c r="PUG75" s="297"/>
      <c r="PUH75" s="297"/>
      <c r="PUI75" s="297"/>
      <c r="PUJ75" s="297"/>
      <c r="PUK75" s="297"/>
      <c r="PUL75" s="297"/>
      <c r="PUM75" s="297"/>
      <c r="PUN75" s="297"/>
      <c r="PUO75" s="297"/>
      <c r="PUP75" s="297"/>
      <c r="PUQ75" s="297"/>
      <c r="PUR75" s="297"/>
      <c r="PUS75" s="297"/>
      <c r="PUT75" s="297"/>
      <c r="PUU75" s="297"/>
      <c r="PUV75" s="297"/>
      <c r="PUW75" s="297"/>
      <c r="PUX75" s="297"/>
      <c r="PUY75" s="297"/>
      <c r="PUZ75" s="297"/>
      <c r="PVA75" s="297"/>
      <c r="PVB75" s="297"/>
      <c r="PVC75" s="297"/>
      <c r="PVD75" s="297"/>
      <c r="PVE75" s="297"/>
      <c r="PVF75" s="297"/>
      <c r="PVG75" s="297"/>
      <c r="PVH75" s="297"/>
      <c r="PVI75" s="297"/>
      <c r="PVJ75" s="297"/>
      <c r="PVK75" s="297"/>
      <c r="PVL75" s="297"/>
      <c r="PVM75" s="297"/>
      <c r="PVN75" s="297"/>
      <c r="PVO75" s="297"/>
      <c r="PVP75" s="297"/>
      <c r="PVQ75" s="297"/>
      <c r="PVR75" s="297"/>
      <c r="PVS75" s="297"/>
      <c r="PVT75" s="297"/>
      <c r="PVU75" s="297"/>
      <c r="PVV75" s="297"/>
      <c r="PVW75" s="297"/>
      <c r="PVX75" s="297"/>
      <c r="PVY75" s="297"/>
      <c r="PVZ75" s="297"/>
      <c r="PWA75" s="297"/>
      <c r="PWB75" s="297"/>
      <c r="PWC75" s="297"/>
      <c r="PWD75" s="297"/>
      <c r="PWE75" s="297"/>
      <c r="PWF75" s="297"/>
      <c r="PWG75" s="297"/>
      <c r="PWH75" s="297"/>
      <c r="PWI75" s="297"/>
      <c r="PWJ75" s="297"/>
      <c r="PWK75" s="297"/>
      <c r="PWL75" s="297"/>
      <c r="PWM75" s="297"/>
      <c r="PWN75" s="297"/>
      <c r="PWO75" s="297"/>
      <c r="PWP75" s="297"/>
      <c r="PWQ75" s="297"/>
      <c r="PWR75" s="297"/>
      <c r="PWS75" s="297"/>
      <c r="PWT75" s="297"/>
      <c r="PWU75" s="297"/>
      <c r="PWV75" s="297"/>
      <c r="PWW75" s="297"/>
      <c r="PWX75" s="297"/>
      <c r="PWY75" s="297"/>
      <c r="PWZ75" s="297"/>
      <c r="PXA75" s="297"/>
      <c r="PXB75" s="297"/>
      <c r="PXC75" s="297"/>
      <c r="PXD75" s="297"/>
      <c r="PXE75" s="297"/>
      <c r="PXF75" s="297"/>
      <c r="PXG75" s="297"/>
      <c r="PXH75" s="297"/>
      <c r="PXI75" s="297"/>
      <c r="PXJ75" s="297"/>
      <c r="PXK75" s="297"/>
      <c r="PXL75" s="297"/>
      <c r="PXM75" s="297"/>
      <c r="PXN75" s="297"/>
      <c r="PXO75" s="297"/>
      <c r="PXP75" s="297"/>
      <c r="PXQ75" s="297"/>
      <c r="PXR75" s="297"/>
      <c r="PXS75" s="297"/>
      <c r="PXT75" s="297"/>
      <c r="PXU75" s="297"/>
      <c r="PXV75" s="297"/>
      <c r="PXW75" s="297"/>
      <c r="PXX75" s="297"/>
      <c r="PXY75" s="297"/>
      <c r="PXZ75" s="297"/>
      <c r="PYA75" s="297"/>
      <c r="PYB75" s="297"/>
      <c r="PYC75" s="297"/>
      <c r="PYD75" s="297"/>
      <c r="PYE75" s="297"/>
      <c r="PYF75" s="297"/>
      <c r="PYG75" s="297"/>
      <c r="PYH75" s="297"/>
      <c r="PYI75" s="297"/>
      <c r="PYJ75" s="297"/>
      <c r="PYK75" s="297"/>
      <c r="PYL75" s="297"/>
      <c r="PYM75" s="297"/>
      <c r="PYN75" s="297"/>
      <c r="PYO75" s="297"/>
      <c r="PYP75" s="297"/>
      <c r="PYQ75" s="297"/>
      <c r="PYR75" s="297"/>
      <c r="PYS75" s="297"/>
      <c r="PYT75" s="297"/>
      <c r="PYU75" s="297"/>
      <c r="PYV75" s="297"/>
      <c r="PYW75" s="297"/>
      <c r="PYX75" s="297"/>
      <c r="PYY75" s="297"/>
      <c r="PYZ75" s="297"/>
      <c r="PZA75" s="297"/>
      <c r="PZB75" s="297"/>
      <c r="PZC75" s="297"/>
      <c r="PZD75" s="297"/>
      <c r="PZE75" s="297"/>
      <c r="PZF75" s="297"/>
      <c r="PZG75" s="297"/>
      <c r="PZH75" s="297"/>
      <c r="PZI75" s="297"/>
      <c r="PZJ75" s="297"/>
      <c r="PZK75" s="297"/>
      <c r="PZL75" s="297"/>
      <c r="PZM75" s="297"/>
      <c r="PZN75" s="297"/>
      <c r="PZO75" s="297"/>
      <c r="PZP75" s="297"/>
      <c r="PZQ75" s="297"/>
      <c r="PZR75" s="297"/>
      <c r="PZS75" s="297"/>
      <c r="PZT75" s="297"/>
      <c r="PZU75" s="297"/>
      <c r="PZV75" s="297"/>
      <c r="PZW75" s="297"/>
      <c r="PZX75" s="297"/>
      <c r="PZY75" s="297"/>
      <c r="PZZ75" s="297"/>
      <c r="QAA75" s="297"/>
      <c r="QAB75" s="297"/>
      <c r="QAC75" s="297"/>
      <c r="QAD75" s="297"/>
      <c r="QAE75" s="297"/>
      <c r="QAF75" s="297"/>
      <c r="QAG75" s="297"/>
      <c r="QAH75" s="297"/>
      <c r="QAI75" s="297"/>
      <c r="QAJ75" s="297"/>
      <c r="QAK75" s="297"/>
      <c r="QAL75" s="297"/>
      <c r="QAM75" s="297"/>
      <c r="QAN75" s="297"/>
      <c r="QAO75" s="297"/>
      <c r="QAP75" s="297"/>
      <c r="QAQ75" s="297"/>
      <c r="QAR75" s="297"/>
      <c r="QAS75" s="297"/>
      <c r="QAT75" s="297"/>
      <c r="QAU75" s="297"/>
      <c r="QAV75" s="297"/>
      <c r="QAW75" s="297"/>
      <c r="QAX75" s="297"/>
      <c r="QAY75" s="297"/>
      <c r="QAZ75" s="297"/>
      <c r="QBA75" s="297"/>
      <c r="QBB75" s="297"/>
      <c r="QBC75" s="297"/>
      <c r="QBD75" s="297"/>
      <c r="QBE75" s="297"/>
      <c r="QBF75" s="297"/>
      <c r="QBG75" s="297"/>
      <c r="QBH75" s="297"/>
      <c r="QBI75" s="297"/>
      <c r="QBJ75" s="297"/>
      <c r="QBK75" s="297"/>
      <c r="QBL75" s="297"/>
      <c r="QBM75" s="297"/>
      <c r="QBN75" s="297"/>
      <c r="QBO75" s="297"/>
      <c r="QBP75" s="297"/>
      <c r="QBQ75" s="297"/>
      <c r="QBR75" s="297"/>
      <c r="QBS75" s="297"/>
      <c r="QBT75" s="297"/>
      <c r="QBU75" s="297"/>
      <c r="QBV75" s="297"/>
      <c r="QBW75" s="297"/>
      <c r="QBX75" s="297"/>
      <c r="QBY75" s="297"/>
      <c r="QBZ75" s="297"/>
      <c r="QCA75" s="297"/>
      <c r="QCB75" s="297"/>
      <c r="QCC75" s="297"/>
      <c r="QCD75" s="297"/>
      <c r="QCE75" s="297"/>
      <c r="QCF75" s="297"/>
      <c r="QCG75" s="297"/>
      <c r="QCH75" s="297"/>
      <c r="QCI75" s="297"/>
      <c r="QCJ75" s="297"/>
      <c r="QCK75" s="297"/>
      <c r="QCL75" s="297"/>
      <c r="QCM75" s="297"/>
      <c r="QCN75" s="297"/>
      <c r="QCO75" s="297"/>
      <c r="QCP75" s="297"/>
      <c r="QCQ75" s="297"/>
      <c r="QCR75" s="297"/>
      <c r="QCS75" s="297"/>
      <c r="QCT75" s="297"/>
      <c r="QCU75" s="297"/>
      <c r="QCV75" s="297"/>
      <c r="QCW75" s="297"/>
      <c r="QCX75" s="297"/>
      <c r="QCY75" s="297"/>
      <c r="QCZ75" s="297"/>
      <c r="QDA75" s="297"/>
      <c r="QDB75" s="297"/>
      <c r="QDC75" s="297"/>
      <c r="QDD75" s="297"/>
      <c r="QDE75" s="297"/>
      <c r="QDF75" s="297"/>
      <c r="QDG75" s="297"/>
      <c r="QDH75" s="297"/>
      <c r="QDI75" s="297"/>
      <c r="QDJ75" s="297"/>
      <c r="QDK75" s="297"/>
      <c r="QDL75" s="297"/>
      <c r="QDM75" s="297"/>
      <c r="QDN75" s="297"/>
      <c r="QDO75" s="297"/>
      <c r="QDP75" s="297"/>
      <c r="QDQ75" s="297"/>
      <c r="QDR75" s="297"/>
      <c r="QDS75" s="297"/>
      <c r="QDT75" s="297"/>
      <c r="QDU75" s="297"/>
      <c r="QDV75" s="297"/>
      <c r="QDW75" s="297"/>
      <c r="QDX75" s="297"/>
      <c r="QDY75" s="297"/>
      <c r="QDZ75" s="297"/>
      <c r="QEA75" s="297"/>
      <c r="QEB75" s="297"/>
      <c r="QEC75" s="297"/>
      <c r="QED75" s="297"/>
      <c r="QEE75" s="297"/>
      <c r="QEF75" s="297"/>
      <c r="QEG75" s="297"/>
      <c r="QEH75" s="297"/>
      <c r="QEI75" s="297"/>
      <c r="QEJ75" s="297"/>
      <c r="QEK75" s="297"/>
      <c r="QEL75" s="297"/>
      <c r="QEM75" s="297"/>
      <c r="QEN75" s="297"/>
      <c r="QEO75" s="297"/>
      <c r="QEP75" s="297"/>
      <c r="QEQ75" s="297"/>
      <c r="QER75" s="297"/>
      <c r="QES75" s="297"/>
      <c r="QET75" s="297"/>
      <c r="QEU75" s="297"/>
      <c r="QEV75" s="297"/>
      <c r="QEW75" s="297"/>
      <c r="QEX75" s="297"/>
      <c r="QEY75" s="297"/>
      <c r="QEZ75" s="297"/>
      <c r="QFA75" s="297"/>
      <c r="QFB75" s="297"/>
      <c r="QFC75" s="297"/>
      <c r="QFD75" s="297"/>
      <c r="QFE75" s="297"/>
      <c r="QFF75" s="297"/>
      <c r="QFG75" s="297"/>
      <c r="QFH75" s="297"/>
      <c r="QFI75" s="297"/>
      <c r="QFJ75" s="297"/>
      <c r="QFK75" s="297"/>
      <c r="QFL75" s="297"/>
      <c r="QFM75" s="297"/>
      <c r="QFN75" s="297"/>
      <c r="QFO75" s="297"/>
      <c r="QFP75" s="297"/>
      <c r="QFQ75" s="297"/>
      <c r="QFR75" s="297"/>
      <c r="QFS75" s="297"/>
      <c r="QFT75" s="297"/>
      <c r="QFU75" s="297"/>
      <c r="QFV75" s="297"/>
      <c r="QFW75" s="297"/>
      <c r="QFX75" s="297"/>
      <c r="QFY75" s="297"/>
      <c r="QFZ75" s="297"/>
      <c r="QGA75" s="297"/>
      <c r="QGB75" s="297"/>
      <c r="QGC75" s="297"/>
      <c r="QGD75" s="297"/>
      <c r="QGE75" s="297"/>
      <c r="QGF75" s="297"/>
      <c r="QGG75" s="297"/>
      <c r="QGH75" s="297"/>
      <c r="QGI75" s="297"/>
      <c r="QGJ75" s="297"/>
      <c r="QGK75" s="297"/>
      <c r="QGL75" s="297"/>
      <c r="QGM75" s="297"/>
      <c r="QGN75" s="297"/>
      <c r="QGO75" s="297"/>
      <c r="QGP75" s="297"/>
      <c r="QGQ75" s="297"/>
      <c r="QGR75" s="297"/>
      <c r="QGS75" s="297"/>
      <c r="QGT75" s="297"/>
      <c r="QGU75" s="297"/>
      <c r="QGV75" s="297"/>
      <c r="QGW75" s="297"/>
      <c r="QGX75" s="297"/>
      <c r="QGY75" s="297"/>
      <c r="QGZ75" s="297"/>
      <c r="QHA75" s="297"/>
      <c r="QHB75" s="297"/>
      <c r="QHC75" s="297"/>
      <c r="QHD75" s="297"/>
      <c r="QHE75" s="297"/>
      <c r="QHF75" s="297"/>
      <c r="QHG75" s="297"/>
      <c r="QHH75" s="297"/>
      <c r="QHI75" s="297"/>
      <c r="QHJ75" s="297"/>
      <c r="QHK75" s="297"/>
      <c r="QHL75" s="297"/>
      <c r="QHM75" s="297"/>
      <c r="QHN75" s="297"/>
      <c r="QHO75" s="297"/>
      <c r="QHP75" s="297"/>
      <c r="QHQ75" s="297"/>
      <c r="QHR75" s="297"/>
      <c r="QHS75" s="297"/>
      <c r="QHT75" s="297"/>
      <c r="QHU75" s="297"/>
      <c r="QHV75" s="297"/>
      <c r="QHW75" s="297"/>
      <c r="QHX75" s="297"/>
      <c r="QHY75" s="297"/>
      <c r="QHZ75" s="297"/>
      <c r="QIA75" s="297"/>
      <c r="QIB75" s="297"/>
      <c r="QIC75" s="297"/>
      <c r="QID75" s="297"/>
      <c r="QIE75" s="297"/>
      <c r="QIF75" s="297"/>
      <c r="QIG75" s="297"/>
      <c r="QIH75" s="297"/>
      <c r="QII75" s="297"/>
      <c r="QIJ75" s="297"/>
      <c r="QIK75" s="297"/>
      <c r="QIL75" s="297"/>
      <c r="QIM75" s="297"/>
      <c r="QIN75" s="297"/>
      <c r="QIO75" s="297"/>
      <c r="QIP75" s="297"/>
      <c r="QIQ75" s="297"/>
      <c r="QIR75" s="297"/>
      <c r="QIS75" s="297"/>
      <c r="QIT75" s="297"/>
      <c r="QIU75" s="297"/>
      <c r="QIV75" s="297"/>
      <c r="QIW75" s="297"/>
      <c r="QIX75" s="297"/>
      <c r="QIY75" s="297"/>
      <c r="QIZ75" s="297"/>
      <c r="QJA75" s="297"/>
      <c r="QJB75" s="297"/>
      <c r="QJC75" s="297"/>
      <c r="QJD75" s="297"/>
      <c r="QJE75" s="297"/>
      <c r="QJF75" s="297"/>
      <c r="QJG75" s="297"/>
      <c r="QJH75" s="297"/>
      <c r="QJI75" s="297"/>
      <c r="QJJ75" s="297"/>
      <c r="QJK75" s="297"/>
      <c r="QJL75" s="297"/>
      <c r="QJM75" s="297"/>
      <c r="QJN75" s="297"/>
      <c r="QJO75" s="297"/>
      <c r="QJP75" s="297"/>
      <c r="QJQ75" s="297"/>
      <c r="QJR75" s="297"/>
      <c r="QJS75" s="297"/>
      <c r="QJT75" s="297"/>
      <c r="QJU75" s="297"/>
      <c r="QJV75" s="297"/>
      <c r="QJW75" s="297"/>
      <c r="QJX75" s="297"/>
      <c r="QJY75" s="297"/>
      <c r="QJZ75" s="297"/>
      <c r="QKA75" s="297"/>
      <c r="QKB75" s="297"/>
      <c r="QKC75" s="297"/>
      <c r="QKD75" s="297"/>
      <c r="QKE75" s="297"/>
      <c r="QKF75" s="297"/>
      <c r="QKG75" s="297"/>
      <c r="QKH75" s="297"/>
      <c r="QKI75" s="297"/>
      <c r="QKJ75" s="297"/>
      <c r="QKK75" s="297"/>
      <c r="QKL75" s="297"/>
      <c r="QKM75" s="297"/>
      <c r="QKN75" s="297"/>
      <c r="QKO75" s="297"/>
      <c r="QKP75" s="297"/>
      <c r="QKQ75" s="297"/>
      <c r="QKR75" s="297"/>
      <c r="QKS75" s="297"/>
      <c r="QKT75" s="297"/>
      <c r="QKU75" s="297"/>
      <c r="QKV75" s="297"/>
      <c r="QKW75" s="297"/>
      <c r="QKX75" s="297"/>
      <c r="QKY75" s="297"/>
      <c r="QKZ75" s="297"/>
      <c r="QLA75" s="297"/>
      <c r="QLB75" s="297"/>
      <c r="QLC75" s="297"/>
      <c r="QLD75" s="297"/>
      <c r="QLE75" s="297"/>
      <c r="QLF75" s="297"/>
      <c r="QLG75" s="297"/>
      <c r="QLH75" s="297"/>
      <c r="QLI75" s="297"/>
      <c r="QLJ75" s="297"/>
      <c r="QLK75" s="297"/>
      <c r="QLL75" s="297"/>
      <c r="QLM75" s="297"/>
      <c r="QLN75" s="297"/>
      <c r="QLO75" s="297"/>
      <c r="QLP75" s="297"/>
      <c r="QLQ75" s="297"/>
      <c r="QLR75" s="297"/>
      <c r="QLS75" s="297"/>
      <c r="QLT75" s="297"/>
      <c r="QLU75" s="297"/>
      <c r="QLV75" s="297"/>
      <c r="QLW75" s="297"/>
      <c r="QLX75" s="297"/>
      <c r="QLY75" s="297"/>
      <c r="QLZ75" s="297"/>
      <c r="QMA75" s="297"/>
      <c r="QMB75" s="297"/>
      <c r="QMC75" s="297"/>
      <c r="QMD75" s="297"/>
      <c r="QME75" s="297"/>
      <c r="QMF75" s="297"/>
      <c r="QMG75" s="297"/>
      <c r="QMH75" s="297"/>
      <c r="QMI75" s="297"/>
      <c r="QMJ75" s="297"/>
      <c r="QMK75" s="297"/>
      <c r="QML75" s="297"/>
      <c r="QMM75" s="297"/>
      <c r="QMN75" s="297"/>
      <c r="QMO75" s="297"/>
      <c r="QMP75" s="297"/>
      <c r="QMQ75" s="297"/>
      <c r="QMR75" s="297"/>
      <c r="QMS75" s="297"/>
      <c r="QMT75" s="297"/>
      <c r="QMU75" s="297"/>
      <c r="QMV75" s="297"/>
      <c r="QMW75" s="297"/>
      <c r="QMX75" s="297"/>
      <c r="QMY75" s="297"/>
      <c r="QMZ75" s="297"/>
      <c r="QNA75" s="297"/>
      <c r="QNB75" s="297"/>
      <c r="QNC75" s="297"/>
      <c r="QND75" s="297"/>
      <c r="QNE75" s="297"/>
      <c r="QNF75" s="297"/>
      <c r="QNG75" s="297"/>
      <c r="QNH75" s="297"/>
      <c r="QNI75" s="297"/>
      <c r="QNJ75" s="297"/>
      <c r="QNK75" s="297"/>
      <c r="QNL75" s="297"/>
      <c r="QNM75" s="297"/>
      <c r="QNN75" s="297"/>
      <c r="QNO75" s="297"/>
      <c r="QNP75" s="297"/>
      <c r="QNQ75" s="297"/>
      <c r="QNR75" s="297"/>
      <c r="QNS75" s="297"/>
      <c r="QNT75" s="297"/>
      <c r="QNU75" s="297"/>
      <c r="QNV75" s="297"/>
      <c r="QNW75" s="297"/>
      <c r="QNX75" s="297"/>
      <c r="QNY75" s="297"/>
      <c r="QNZ75" s="297"/>
      <c r="QOA75" s="297"/>
      <c r="QOB75" s="297"/>
      <c r="QOC75" s="297"/>
      <c r="QOD75" s="297"/>
      <c r="QOE75" s="297"/>
      <c r="QOF75" s="297"/>
      <c r="QOG75" s="297"/>
      <c r="QOH75" s="297"/>
      <c r="QOI75" s="297"/>
      <c r="QOJ75" s="297"/>
      <c r="QOK75" s="297"/>
      <c r="QOL75" s="297"/>
      <c r="QOM75" s="297"/>
      <c r="QON75" s="297"/>
      <c r="QOO75" s="297"/>
      <c r="QOP75" s="297"/>
      <c r="QOQ75" s="297"/>
      <c r="QOR75" s="297"/>
      <c r="QOS75" s="297"/>
      <c r="QOT75" s="297"/>
      <c r="QOU75" s="297"/>
      <c r="QOV75" s="297"/>
      <c r="QOW75" s="297"/>
      <c r="QOX75" s="297"/>
      <c r="QOY75" s="297"/>
      <c r="QOZ75" s="297"/>
      <c r="QPA75" s="297"/>
      <c r="QPB75" s="297"/>
      <c r="QPC75" s="297"/>
      <c r="QPD75" s="297"/>
      <c r="QPE75" s="297"/>
      <c r="QPF75" s="297"/>
      <c r="QPG75" s="297"/>
      <c r="QPH75" s="297"/>
      <c r="QPI75" s="297"/>
      <c r="QPJ75" s="297"/>
      <c r="QPK75" s="297"/>
      <c r="QPL75" s="297"/>
      <c r="QPM75" s="297"/>
      <c r="QPN75" s="297"/>
      <c r="QPO75" s="297"/>
      <c r="QPP75" s="297"/>
      <c r="QPQ75" s="297"/>
      <c r="QPR75" s="297"/>
      <c r="QPS75" s="297"/>
      <c r="QPT75" s="297"/>
      <c r="QPU75" s="297"/>
      <c r="QPV75" s="297"/>
      <c r="QPW75" s="297"/>
      <c r="QPX75" s="297"/>
      <c r="QPY75" s="297"/>
      <c r="QPZ75" s="297"/>
      <c r="QQA75" s="297"/>
      <c r="QQB75" s="297"/>
      <c r="QQC75" s="297"/>
      <c r="QQD75" s="297"/>
      <c r="QQE75" s="297"/>
      <c r="QQF75" s="297"/>
      <c r="QQG75" s="297"/>
      <c r="QQH75" s="297"/>
      <c r="QQI75" s="297"/>
      <c r="QQJ75" s="297"/>
      <c r="QQK75" s="297"/>
      <c r="QQL75" s="297"/>
      <c r="QQM75" s="297"/>
      <c r="QQN75" s="297"/>
      <c r="QQO75" s="297"/>
      <c r="QQP75" s="297"/>
      <c r="QQQ75" s="297"/>
      <c r="QQR75" s="297"/>
      <c r="QQS75" s="297"/>
      <c r="QQT75" s="297"/>
      <c r="QQU75" s="297"/>
      <c r="QQV75" s="297"/>
      <c r="QQW75" s="297"/>
      <c r="QQX75" s="297"/>
      <c r="QQY75" s="297"/>
      <c r="QQZ75" s="297"/>
      <c r="QRA75" s="297"/>
      <c r="QRB75" s="297"/>
      <c r="QRC75" s="297"/>
      <c r="QRD75" s="297"/>
      <c r="QRE75" s="297"/>
      <c r="QRF75" s="297"/>
      <c r="QRG75" s="297"/>
      <c r="QRH75" s="297"/>
      <c r="QRI75" s="297"/>
      <c r="QRJ75" s="297"/>
      <c r="QRK75" s="297"/>
      <c r="QRL75" s="297"/>
      <c r="QRM75" s="297"/>
      <c r="QRN75" s="297"/>
      <c r="QRO75" s="297"/>
      <c r="QRP75" s="297"/>
      <c r="QRQ75" s="297"/>
      <c r="QRR75" s="297"/>
      <c r="QRS75" s="297"/>
      <c r="QRT75" s="297"/>
      <c r="QRU75" s="297"/>
      <c r="QRV75" s="297"/>
      <c r="QRW75" s="297"/>
      <c r="QRX75" s="297"/>
      <c r="QRY75" s="297"/>
      <c r="QRZ75" s="297"/>
      <c r="QSA75" s="297"/>
      <c r="QSB75" s="297"/>
      <c r="QSC75" s="297"/>
      <c r="QSD75" s="297"/>
      <c r="QSE75" s="297"/>
      <c r="QSF75" s="297"/>
      <c r="QSG75" s="297"/>
      <c r="QSH75" s="297"/>
      <c r="QSI75" s="297"/>
      <c r="QSJ75" s="297"/>
      <c r="QSK75" s="297"/>
      <c r="QSL75" s="297"/>
      <c r="QSM75" s="297"/>
      <c r="QSN75" s="297"/>
      <c r="QSO75" s="297"/>
      <c r="QSP75" s="297"/>
      <c r="QSQ75" s="297"/>
      <c r="QSR75" s="297"/>
      <c r="QSS75" s="297"/>
      <c r="QST75" s="297"/>
      <c r="QSU75" s="297"/>
      <c r="QSV75" s="297"/>
      <c r="QSW75" s="297"/>
      <c r="QSX75" s="297"/>
      <c r="QSY75" s="297"/>
      <c r="QSZ75" s="297"/>
      <c r="QTA75" s="297"/>
      <c r="QTB75" s="297"/>
      <c r="QTC75" s="297"/>
      <c r="QTD75" s="297"/>
      <c r="QTE75" s="297"/>
      <c r="QTF75" s="297"/>
      <c r="QTG75" s="297"/>
      <c r="QTH75" s="297"/>
      <c r="QTI75" s="297"/>
      <c r="QTJ75" s="297"/>
      <c r="QTK75" s="297"/>
      <c r="QTL75" s="297"/>
      <c r="QTM75" s="297"/>
      <c r="QTN75" s="297"/>
      <c r="QTO75" s="297"/>
      <c r="QTP75" s="297"/>
      <c r="QTQ75" s="297"/>
      <c r="QTR75" s="297"/>
      <c r="QTS75" s="297"/>
      <c r="QTT75" s="297"/>
      <c r="QTU75" s="297"/>
      <c r="QTV75" s="297"/>
      <c r="QTW75" s="297"/>
      <c r="QTX75" s="297"/>
      <c r="QTY75" s="297"/>
      <c r="QTZ75" s="297"/>
      <c r="QUA75" s="297"/>
      <c r="QUB75" s="297"/>
      <c r="QUC75" s="297"/>
      <c r="QUD75" s="297"/>
      <c r="QUE75" s="297"/>
      <c r="QUF75" s="297"/>
      <c r="QUG75" s="297"/>
      <c r="QUH75" s="297"/>
      <c r="QUI75" s="297"/>
      <c r="QUJ75" s="297"/>
      <c r="QUK75" s="297"/>
      <c r="QUL75" s="297"/>
      <c r="QUM75" s="297"/>
      <c r="QUN75" s="297"/>
      <c r="QUO75" s="297"/>
      <c r="QUP75" s="297"/>
      <c r="QUQ75" s="297"/>
      <c r="QUR75" s="297"/>
      <c r="QUS75" s="297"/>
      <c r="QUT75" s="297"/>
      <c r="QUU75" s="297"/>
      <c r="QUV75" s="297"/>
      <c r="QUW75" s="297"/>
      <c r="QUX75" s="297"/>
      <c r="QUY75" s="297"/>
      <c r="QUZ75" s="297"/>
      <c r="QVA75" s="297"/>
      <c r="QVB75" s="297"/>
      <c r="QVC75" s="297"/>
      <c r="QVD75" s="297"/>
      <c r="QVE75" s="297"/>
      <c r="QVF75" s="297"/>
      <c r="QVG75" s="297"/>
      <c r="QVH75" s="297"/>
      <c r="QVI75" s="297"/>
      <c r="QVJ75" s="297"/>
      <c r="QVK75" s="297"/>
      <c r="QVL75" s="297"/>
      <c r="QVM75" s="297"/>
      <c r="QVN75" s="297"/>
      <c r="QVO75" s="297"/>
      <c r="QVP75" s="297"/>
      <c r="QVQ75" s="297"/>
      <c r="QVR75" s="297"/>
      <c r="QVS75" s="297"/>
      <c r="QVT75" s="297"/>
      <c r="QVU75" s="297"/>
      <c r="QVV75" s="297"/>
      <c r="QVW75" s="297"/>
      <c r="QVX75" s="297"/>
      <c r="QVY75" s="297"/>
      <c r="QVZ75" s="297"/>
      <c r="QWA75" s="297"/>
      <c r="QWB75" s="297"/>
      <c r="QWC75" s="297"/>
      <c r="QWD75" s="297"/>
      <c r="QWE75" s="297"/>
      <c r="QWF75" s="297"/>
      <c r="QWG75" s="297"/>
      <c r="QWH75" s="297"/>
      <c r="QWI75" s="297"/>
      <c r="QWJ75" s="297"/>
      <c r="QWK75" s="297"/>
      <c r="QWL75" s="297"/>
      <c r="QWM75" s="297"/>
      <c r="QWN75" s="297"/>
      <c r="QWO75" s="297"/>
      <c r="QWP75" s="297"/>
      <c r="QWQ75" s="297"/>
      <c r="QWR75" s="297"/>
      <c r="QWS75" s="297"/>
      <c r="QWT75" s="297"/>
      <c r="QWU75" s="297"/>
      <c r="QWV75" s="297"/>
      <c r="QWW75" s="297"/>
      <c r="QWX75" s="297"/>
      <c r="QWY75" s="297"/>
      <c r="QWZ75" s="297"/>
      <c r="QXA75" s="297"/>
      <c r="QXB75" s="297"/>
      <c r="QXC75" s="297"/>
      <c r="QXD75" s="297"/>
      <c r="QXE75" s="297"/>
      <c r="QXF75" s="297"/>
      <c r="QXG75" s="297"/>
      <c r="QXH75" s="297"/>
      <c r="QXI75" s="297"/>
      <c r="QXJ75" s="297"/>
      <c r="QXK75" s="297"/>
      <c r="QXL75" s="297"/>
      <c r="QXM75" s="297"/>
      <c r="QXN75" s="297"/>
      <c r="QXO75" s="297"/>
      <c r="QXP75" s="297"/>
      <c r="QXQ75" s="297"/>
      <c r="QXR75" s="297"/>
      <c r="QXS75" s="297"/>
      <c r="QXT75" s="297"/>
      <c r="QXU75" s="297"/>
      <c r="QXV75" s="297"/>
      <c r="QXW75" s="297"/>
      <c r="QXX75" s="297"/>
      <c r="QXY75" s="297"/>
      <c r="QXZ75" s="297"/>
      <c r="QYA75" s="297"/>
      <c r="QYB75" s="297"/>
      <c r="QYC75" s="297"/>
      <c r="QYD75" s="297"/>
      <c r="QYE75" s="297"/>
      <c r="QYF75" s="297"/>
      <c r="QYG75" s="297"/>
      <c r="QYH75" s="297"/>
      <c r="QYI75" s="297"/>
      <c r="QYJ75" s="297"/>
      <c r="QYK75" s="297"/>
      <c r="QYL75" s="297"/>
      <c r="QYM75" s="297"/>
      <c r="QYN75" s="297"/>
      <c r="QYO75" s="297"/>
      <c r="QYP75" s="297"/>
      <c r="QYQ75" s="297"/>
      <c r="QYR75" s="297"/>
      <c r="QYS75" s="297"/>
      <c r="QYT75" s="297"/>
      <c r="QYU75" s="297"/>
      <c r="QYV75" s="297"/>
      <c r="QYW75" s="297"/>
      <c r="QYX75" s="297"/>
      <c r="QYY75" s="297"/>
      <c r="QYZ75" s="297"/>
      <c r="QZA75" s="297"/>
      <c r="QZB75" s="297"/>
      <c r="QZC75" s="297"/>
      <c r="QZD75" s="297"/>
      <c r="QZE75" s="297"/>
      <c r="QZF75" s="297"/>
      <c r="QZG75" s="297"/>
      <c r="QZH75" s="297"/>
      <c r="QZI75" s="297"/>
      <c r="QZJ75" s="297"/>
      <c r="QZK75" s="297"/>
      <c r="QZL75" s="297"/>
      <c r="QZM75" s="297"/>
      <c r="QZN75" s="297"/>
      <c r="QZO75" s="297"/>
      <c r="QZP75" s="297"/>
      <c r="QZQ75" s="297"/>
      <c r="QZR75" s="297"/>
      <c r="QZS75" s="297"/>
      <c r="QZT75" s="297"/>
      <c r="QZU75" s="297"/>
      <c r="QZV75" s="297"/>
      <c r="QZW75" s="297"/>
      <c r="QZX75" s="297"/>
      <c r="QZY75" s="297"/>
      <c r="QZZ75" s="297"/>
      <c r="RAA75" s="297"/>
      <c r="RAB75" s="297"/>
      <c r="RAC75" s="297"/>
      <c r="RAD75" s="297"/>
      <c r="RAE75" s="297"/>
      <c r="RAF75" s="297"/>
      <c r="RAG75" s="297"/>
      <c r="RAH75" s="297"/>
      <c r="RAI75" s="297"/>
      <c r="RAJ75" s="297"/>
      <c r="RAK75" s="297"/>
      <c r="RAL75" s="297"/>
      <c r="RAM75" s="297"/>
      <c r="RAN75" s="297"/>
      <c r="RAO75" s="297"/>
      <c r="RAP75" s="297"/>
      <c r="RAQ75" s="297"/>
      <c r="RAR75" s="297"/>
      <c r="RAS75" s="297"/>
      <c r="RAT75" s="297"/>
      <c r="RAU75" s="297"/>
      <c r="RAV75" s="297"/>
      <c r="RAW75" s="297"/>
      <c r="RAX75" s="297"/>
      <c r="RAY75" s="297"/>
      <c r="RAZ75" s="297"/>
      <c r="RBA75" s="297"/>
      <c r="RBB75" s="297"/>
      <c r="RBC75" s="297"/>
      <c r="RBD75" s="297"/>
      <c r="RBE75" s="297"/>
      <c r="RBF75" s="297"/>
      <c r="RBG75" s="297"/>
      <c r="RBH75" s="297"/>
      <c r="RBI75" s="297"/>
      <c r="RBJ75" s="297"/>
      <c r="RBK75" s="297"/>
      <c r="RBL75" s="297"/>
      <c r="RBM75" s="297"/>
      <c r="RBN75" s="297"/>
      <c r="RBO75" s="297"/>
      <c r="RBP75" s="297"/>
      <c r="RBQ75" s="297"/>
      <c r="RBR75" s="297"/>
      <c r="RBS75" s="297"/>
      <c r="RBT75" s="297"/>
      <c r="RBU75" s="297"/>
      <c r="RBV75" s="297"/>
      <c r="RBW75" s="297"/>
      <c r="RBX75" s="297"/>
      <c r="RBY75" s="297"/>
      <c r="RBZ75" s="297"/>
      <c r="RCA75" s="297"/>
      <c r="RCB75" s="297"/>
      <c r="RCC75" s="297"/>
      <c r="RCD75" s="297"/>
      <c r="RCE75" s="297"/>
      <c r="RCF75" s="297"/>
      <c r="RCG75" s="297"/>
      <c r="RCH75" s="297"/>
      <c r="RCI75" s="297"/>
      <c r="RCJ75" s="297"/>
      <c r="RCK75" s="297"/>
      <c r="RCL75" s="297"/>
      <c r="RCM75" s="297"/>
      <c r="RCN75" s="297"/>
      <c r="RCO75" s="297"/>
      <c r="RCP75" s="297"/>
      <c r="RCQ75" s="297"/>
      <c r="RCR75" s="297"/>
      <c r="RCS75" s="297"/>
      <c r="RCT75" s="297"/>
      <c r="RCU75" s="297"/>
      <c r="RCV75" s="297"/>
      <c r="RCW75" s="297"/>
      <c r="RCX75" s="297"/>
      <c r="RCY75" s="297"/>
      <c r="RCZ75" s="297"/>
      <c r="RDA75" s="297"/>
      <c r="RDB75" s="297"/>
      <c r="RDC75" s="297"/>
      <c r="RDD75" s="297"/>
      <c r="RDE75" s="297"/>
      <c r="RDF75" s="297"/>
      <c r="RDG75" s="297"/>
      <c r="RDH75" s="297"/>
      <c r="RDI75" s="297"/>
      <c r="RDJ75" s="297"/>
      <c r="RDK75" s="297"/>
      <c r="RDL75" s="297"/>
      <c r="RDM75" s="297"/>
      <c r="RDN75" s="297"/>
      <c r="RDO75" s="297"/>
      <c r="RDP75" s="297"/>
      <c r="RDQ75" s="297"/>
      <c r="RDR75" s="297"/>
      <c r="RDS75" s="297"/>
      <c r="RDT75" s="297"/>
      <c r="RDU75" s="297"/>
      <c r="RDV75" s="297"/>
      <c r="RDW75" s="297"/>
      <c r="RDX75" s="297"/>
      <c r="RDY75" s="297"/>
      <c r="RDZ75" s="297"/>
      <c r="REA75" s="297"/>
      <c r="REB75" s="297"/>
      <c r="REC75" s="297"/>
      <c r="RED75" s="297"/>
      <c r="REE75" s="297"/>
      <c r="REF75" s="297"/>
      <c r="REG75" s="297"/>
      <c r="REH75" s="297"/>
      <c r="REI75" s="297"/>
      <c r="REJ75" s="297"/>
      <c r="REK75" s="297"/>
      <c r="REL75" s="297"/>
      <c r="REM75" s="297"/>
      <c r="REN75" s="297"/>
      <c r="REO75" s="297"/>
      <c r="REP75" s="297"/>
      <c r="REQ75" s="297"/>
      <c r="RER75" s="297"/>
      <c r="RES75" s="297"/>
      <c r="RET75" s="297"/>
      <c r="REU75" s="297"/>
      <c r="REV75" s="297"/>
      <c r="REW75" s="297"/>
      <c r="REX75" s="297"/>
      <c r="REY75" s="297"/>
      <c r="REZ75" s="297"/>
      <c r="RFA75" s="297"/>
      <c r="RFB75" s="297"/>
      <c r="RFC75" s="297"/>
      <c r="RFD75" s="297"/>
      <c r="RFE75" s="297"/>
      <c r="RFF75" s="297"/>
      <c r="RFG75" s="297"/>
      <c r="RFH75" s="297"/>
      <c r="RFI75" s="297"/>
      <c r="RFJ75" s="297"/>
      <c r="RFK75" s="297"/>
      <c r="RFL75" s="297"/>
      <c r="RFM75" s="297"/>
      <c r="RFN75" s="297"/>
      <c r="RFO75" s="297"/>
      <c r="RFP75" s="297"/>
      <c r="RFQ75" s="297"/>
      <c r="RFR75" s="297"/>
      <c r="RFS75" s="297"/>
      <c r="RFT75" s="297"/>
      <c r="RFU75" s="297"/>
      <c r="RFV75" s="297"/>
      <c r="RFW75" s="297"/>
      <c r="RFX75" s="297"/>
      <c r="RFY75" s="297"/>
      <c r="RFZ75" s="297"/>
      <c r="RGA75" s="297"/>
      <c r="RGB75" s="297"/>
      <c r="RGC75" s="297"/>
      <c r="RGD75" s="297"/>
      <c r="RGE75" s="297"/>
      <c r="RGF75" s="297"/>
      <c r="RGG75" s="297"/>
      <c r="RGH75" s="297"/>
      <c r="RGI75" s="297"/>
      <c r="RGJ75" s="297"/>
      <c r="RGK75" s="297"/>
      <c r="RGL75" s="297"/>
      <c r="RGM75" s="297"/>
      <c r="RGN75" s="297"/>
      <c r="RGO75" s="297"/>
      <c r="RGP75" s="297"/>
      <c r="RGQ75" s="297"/>
      <c r="RGR75" s="297"/>
      <c r="RGS75" s="297"/>
      <c r="RGT75" s="297"/>
      <c r="RGU75" s="297"/>
      <c r="RGV75" s="297"/>
      <c r="RGW75" s="297"/>
      <c r="RGX75" s="297"/>
      <c r="RGY75" s="297"/>
      <c r="RGZ75" s="297"/>
      <c r="RHA75" s="297"/>
      <c r="RHB75" s="297"/>
      <c r="RHC75" s="297"/>
      <c r="RHD75" s="297"/>
      <c r="RHE75" s="297"/>
      <c r="RHF75" s="297"/>
      <c r="RHG75" s="297"/>
      <c r="RHH75" s="297"/>
      <c r="RHI75" s="297"/>
      <c r="RHJ75" s="297"/>
      <c r="RHK75" s="297"/>
      <c r="RHL75" s="297"/>
      <c r="RHM75" s="297"/>
      <c r="RHN75" s="297"/>
      <c r="RHO75" s="297"/>
      <c r="RHP75" s="297"/>
      <c r="RHQ75" s="297"/>
      <c r="RHR75" s="297"/>
      <c r="RHS75" s="297"/>
      <c r="RHT75" s="297"/>
      <c r="RHU75" s="297"/>
      <c r="RHV75" s="297"/>
      <c r="RHW75" s="297"/>
      <c r="RHX75" s="297"/>
      <c r="RHY75" s="297"/>
      <c r="RHZ75" s="297"/>
      <c r="RIA75" s="297"/>
      <c r="RIB75" s="297"/>
      <c r="RIC75" s="297"/>
      <c r="RID75" s="297"/>
      <c r="RIE75" s="297"/>
      <c r="RIF75" s="297"/>
      <c r="RIG75" s="297"/>
      <c r="RIH75" s="297"/>
      <c r="RII75" s="297"/>
      <c r="RIJ75" s="297"/>
      <c r="RIK75" s="297"/>
      <c r="RIL75" s="297"/>
      <c r="RIM75" s="297"/>
      <c r="RIN75" s="297"/>
      <c r="RIO75" s="297"/>
      <c r="RIP75" s="297"/>
      <c r="RIQ75" s="297"/>
      <c r="RIR75" s="297"/>
      <c r="RIS75" s="297"/>
      <c r="RIT75" s="297"/>
      <c r="RIU75" s="297"/>
      <c r="RIV75" s="297"/>
      <c r="RIW75" s="297"/>
      <c r="RIX75" s="297"/>
      <c r="RIY75" s="297"/>
      <c r="RIZ75" s="297"/>
      <c r="RJA75" s="297"/>
      <c r="RJB75" s="297"/>
      <c r="RJC75" s="297"/>
      <c r="RJD75" s="297"/>
      <c r="RJE75" s="297"/>
      <c r="RJF75" s="297"/>
      <c r="RJG75" s="297"/>
      <c r="RJH75" s="297"/>
      <c r="RJI75" s="297"/>
      <c r="RJJ75" s="297"/>
      <c r="RJK75" s="297"/>
      <c r="RJL75" s="297"/>
      <c r="RJM75" s="297"/>
      <c r="RJN75" s="297"/>
      <c r="RJO75" s="297"/>
      <c r="RJP75" s="297"/>
      <c r="RJQ75" s="297"/>
      <c r="RJR75" s="297"/>
      <c r="RJS75" s="297"/>
      <c r="RJT75" s="297"/>
      <c r="RJU75" s="297"/>
      <c r="RJV75" s="297"/>
      <c r="RJW75" s="297"/>
      <c r="RJX75" s="297"/>
      <c r="RJY75" s="297"/>
      <c r="RJZ75" s="297"/>
      <c r="RKA75" s="297"/>
      <c r="RKB75" s="297"/>
      <c r="RKC75" s="297"/>
      <c r="RKD75" s="297"/>
      <c r="RKE75" s="297"/>
      <c r="RKF75" s="297"/>
      <c r="RKG75" s="297"/>
      <c r="RKH75" s="297"/>
      <c r="RKI75" s="297"/>
      <c r="RKJ75" s="297"/>
      <c r="RKK75" s="297"/>
      <c r="RKL75" s="297"/>
      <c r="RKM75" s="297"/>
      <c r="RKN75" s="297"/>
      <c r="RKO75" s="297"/>
      <c r="RKP75" s="297"/>
      <c r="RKQ75" s="297"/>
      <c r="RKR75" s="297"/>
      <c r="RKS75" s="297"/>
      <c r="RKT75" s="297"/>
      <c r="RKU75" s="297"/>
      <c r="RKV75" s="297"/>
      <c r="RKW75" s="297"/>
      <c r="RKX75" s="297"/>
      <c r="RKY75" s="297"/>
      <c r="RKZ75" s="297"/>
      <c r="RLA75" s="297"/>
      <c r="RLB75" s="297"/>
      <c r="RLC75" s="297"/>
      <c r="RLD75" s="297"/>
      <c r="RLE75" s="297"/>
      <c r="RLF75" s="297"/>
      <c r="RLG75" s="297"/>
      <c r="RLH75" s="297"/>
      <c r="RLI75" s="297"/>
      <c r="RLJ75" s="297"/>
      <c r="RLK75" s="297"/>
      <c r="RLL75" s="297"/>
      <c r="RLM75" s="297"/>
      <c r="RLN75" s="297"/>
      <c r="RLO75" s="297"/>
      <c r="RLP75" s="297"/>
      <c r="RLQ75" s="297"/>
      <c r="RLR75" s="297"/>
      <c r="RLS75" s="297"/>
      <c r="RLT75" s="297"/>
      <c r="RLU75" s="297"/>
      <c r="RLV75" s="297"/>
      <c r="RLW75" s="297"/>
      <c r="RLX75" s="297"/>
      <c r="RLY75" s="297"/>
      <c r="RLZ75" s="297"/>
      <c r="RMA75" s="297"/>
      <c r="RMB75" s="297"/>
      <c r="RMC75" s="297"/>
      <c r="RMD75" s="297"/>
      <c r="RME75" s="297"/>
      <c r="RMF75" s="297"/>
      <c r="RMG75" s="297"/>
      <c r="RMH75" s="297"/>
      <c r="RMI75" s="297"/>
      <c r="RMJ75" s="297"/>
      <c r="RMK75" s="297"/>
      <c r="RML75" s="297"/>
      <c r="RMM75" s="297"/>
      <c r="RMN75" s="297"/>
      <c r="RMO75" s="297"/>
      <c r="RMP75" s="297"/>
      <c r="RMQ75" s="297"/>
      <c r="RMR75" s="297"/>
      <c r="RMS75" s="297"/>
      <c r="RMT75" s="297"/>
      <c r="RMU75" s="297"/>
      <c r="RMV75" s="297"/>
      <c r="RMW75" s="297"/>
      <c r="RMX75" s="297"/>
      <c r="RMY75" s="297"/>
      <c r="RMZ75" s="297"/>
      <c r="RNA75" s="297"/>
      <c r="RNB75" s="297"/>
      <c r="RNC75" s="297"/>
      <c r="RND75" s="297"/>
      <c r="RNE75" s="297"/>
      <c r="RNF75" s="297"/>
      <c r="RNG75" s="297"/>
      <c r="RNH75" s="297"/>
      <c r="RNI75" s="297"/>
      <c r="RNJ75" s="297"/>
      <c r="RNK75" s="297"/>
      <c r="RNL75" s="297"/>
      <c r="RNM75" s="297"/>
      <c r="RNN75" s="297"/>
      <c r="RNO75" s="297"/>
      <c r="RNP75" s="297"/>
      <c r="RNQ75" s="297"/>
      <c r="RNR75" s="297"/>
      <c r="RNS75" s="297"/>
      <c r="RNT75" s="297"/>
      <c r="RNU75" s="297"/>
      <c r="RNV75" s="297"/>
      <c r="RNW75" s="297"/>
      <c r="RNX75" s="297"/>
      <c r="RNY75" s="297"/>
      <c r="RNZ75" s="297"/>
      <c r="ROA75" s="297"/>
      <c r="ROB75" s="297"/>
      <c r="ROC75" s="297"/>
      <c r="ROD75" s="297"/>
      <c r="ROE75" s="297"/>
      <c r="ROF75" s="297"/>
      <c r="ROG75" s="297"/>
      <c r="ROH75" s="297"/>
      <c r="ROI75" s="297"/>
      <c r="ROJ75" s="297"/>
      <c r="ROK75" s="297"/>
      <c r="ROL75" s="297"/>
      <c r="ROM75" s="297"/>
      <c r="RON75" s="297"/>
      <c r="ROO75" s="297"/>
      <c r="ROP75" s="297"/>
      <c r="ROQ75" s="297"/>
      <c r="ROR75" s="297"/>
      <c r="ROS75" s="297"/>
      <c r="ROT75" s="297"/>
      <c r="ROU75" s="297"/>
      <c r="ROV75" s="297"/>
      <c r="ROW75" s="297"/>
      <c r="ROX75" s="297"/>
      <c r="ROY75" s="297"/>
      <c r="ROZ75" s="297"/>
      <c r="RPA75" s="297"/>
      <c r="RPB75" s="297"/>
      <c r="RPC75" s="297"/>
      <c r="RPD75" s="297"/>
      <c r="RPE75" s="297"/>
      <c r="RPF75" s="297"/>
      <c r="RPG75" s="297"/>
      <c r="RPH75" s="297"/>
      <c r="RPI75" s="297"/>
      <c r="RPJ75" s="297"/>
      <c r="RPK75" s="297"/>
      <c r="RPL75" s="297"/>
      <c r="RPM75" s="297"/>
      <c r="RPN75" s="297"/>
      <c r="RPO75" s="297"/>
      <c r="RPP75" s="297"/>
      <c r="RPQ75" s="297"/>
      <c r="RPR75" s="297"/>
      <c r="RPS75" s="297"/>
      <c r="RPT75" s="297"/>
      <c r="RPU75" s="297"/>
      <c r="RPV75" s="297"/>
      <c r="RPW75" s="297"/>
      <c r="RPX75" s="297"/>
      <c r="RPY75" s="297"/>
      <c r="RPZ75" s="297"/>
      <c r="RQA75" s="297"/>
      <c r="RQB75" s="297"/>
      <c r="RQC75" s="297"/>
      <c r="RQD75" s="297"/>
      <c r="RQE75" s="297"/>
      <c r="RQF75" s="297"/>
      <c r="RQG75" s="297"/>
      <c r="RQH75" s="297"/>
      <c r="RQI75" s="297"/>
      <c r="RQJ75" s="297"/>
      <c r="RQK75" s="297"/>
      <c r="RQL75" s="297"/>
      <c r="RQM75" s="297"/>
      <c r="RQN75" s="297"/>
      <c r="RQO75" s="297"/>
      <c r="RQP75" s="297"/>
      <c r="RQQ75" s="297"/>
      <c r="RQR75" s="297"/>
      <c r="RQS75" s="297"/>
      <c r="RQT75" s="297"/>
      <c r="RQU75" s="297"/>
      <c r="RQV75" s="297"/>
      <c r="RQW75" s="297"/>
      <c r="RQX75" s="297"/>
      <c r="RQY75" s="297"/>
      <c r="RQZ75" s="297"/>
      <c r="RRA75" s="297"/>
      <c r="RRB75" s="297"/>
      <c r="RRC75" s="297"/>
      <c r="RRD75" s="297"/>
      <c r="RRE75" s="297"/>
      <c r="RRF75" s="297"/>
      <c r="RRG75" s="297"/>
      <c r="RRH75" s="297"/>
      <c r="RRI75" s="297"/>
      <c r="RRJ75" s="297"/>
      <c r="RRK75" s="297"/>
      <c r="RRL75" s="297"/>
      <c r="RRM75" s="297"/>
      <c r="RRN75" s="297"/>
      <c r="RRO75" s="297"/>
      <c r="RRP75" s="297"/>
      <c r="RRQ75" s="297"/>
      <c r="RRR75" s="297"/>
      <c r="RRS75" s="297"/>
      <c r="RRT75" s="297"/>
      <c r="RRU75" s="297"/>
      <c r="RRV75" s="297"/>
      <c r="RRW75" s="297"/>
      <c r="RRX75" s="297"/>
      <c r="RRY75" s="297"/>
      <c r="RRZ75" s="297"/>
      <c r="RSA75" s="297"/>
      <c r="RSB75" s="297"/>
      <c r="RSC75" s="297"/>
      <c r="RSD75" s="297"/>
      <c r="RSE75" s="297"/>
      <c r="RSF75" s="297"/>
      <c r="RSG75" s="297"/>
      <c r="RSH75" s="297"/>
      <c r="RSI75" s="297"/>
      <c r="RSJ75" s="297"/>
      <c r="RSK75" s="297"/>
      <c r="RSL75" s="297"/>
      <c r="RSM75" s="297"/>
      <c r="RSN75" s="297"/>
      <c r="RSO75" s="297"/>
      <c r="RSP75" s="297"/>
      <c r="RSQ75" s="297"/>
      <c r="RSR75" s="297"/>
      <c r="RSS75" s="297"/>
      <c r="RST75" s="297"/>
      <c r="RSU75" s="297"/>
      <c r="RSV75" s="297"/>
      <c r="RSW75" s="297"/>
      <c r="RSX75" s="297"/>
      <c r="RSY75" s="297"/>
      <c r="RSZ75" s="297"/>
      <c r="RTA75" s="297"/>
      <c r="RTB75" s="297"/>
      <c r="RTC75" s="297"/>
      <c r="RTD75" s="297"/>
      <c r="RTE75" s="297"/>
      <c r="RTF75" s="297"/>
      <c r="RTG75" s="297"/>
      <c r="RTH75" s="297"/>
      <c r="RTI75" s="297"/>
      <c r="RTJ75" s="297"/>
      <c r="RTK75" s="297"/>
      <c r="RTL75" s="297"/>
      <c r="RTM75" s="297"/>
      <c r="RTN75" s="297"/>
      <c r="RTO75" s="297"/>
      <c r="RTP75" s="297"/>
      <c r="RTQ75" s="297"/>
      <c r="RTR75" s="297"/>
      <c r="RTS75" s="297"/>
      <c r="RTT75" s="297"/>
      <c r="RTU75" s="297"/>
      <c r="RTV75" s="297"/>
      <c r="RTW75" s="297"/>
      <c r="RTX75" s="297"/>
      <c r="RTY75" s="297"/>
      <c r="RTZ75" s="297"/>
      <c r="RUA75" s="297"/>
      <c r="RUB75" s="297"/>
      <c r="RUC75" s="297"/>
      <c r="RUD75" s="297"/>
      <c r="RUE75" s="297"/>
      <c r="RUF75" s="297"/>
      <c r="RUG75" s="297"/>
      <c r="RUH75" s="297"/>
      <c r="RUI75" s="297"/>
      <c r="RUJ75" s="297"/>
      <c r="RUK75" s="297"/>
      <c r="RUL75" s="297"/>
      <c r="RUM75" s="297"/>
      <c r="RUN75" s="297"/>
      <c r="RUO75" s="297"/>
      <c r="RUP75" s="297"/>
      <c r="RUQ75" s="297"/>
      <c r="RUR75" s="297"/>
      <c r="RUS75" s="297"/>
      <c r="RUT75" s="297"/>
      <c r="RUU75" s="297"/>
      <c r="RUV75" s="297"/>
      <c r="RUW75" s="297"/>
      <c r="RUX75" s="297"/>
      <c r="RUY75" s="297"/>
      <c r="RUZ75" s="297"/>
      <c r="RVA75" s="297"/>
      <c r="RVB75" s="297"/>
      <c r="RVC75" s="297"/>
      <c r="RVD75" s="297"/>
      <c r="RVE75" s="297"/>
      <c r="RVF75" s="297"/>
      <c r="RVG75" s="297"/>
      <c r="RVH75" s="297"/>
      <c r="RVI75" s="297"/>
      <c r="RVJ75" s="297"/>
      <c r="RVK75" s="297"/>
      <c r="RVL75" s="297"/>
      <c r="RVM75" s="297"/>
      <c r="RVN75" s="297"/>
      <c r="RVO75" s="297"/>
      <c r="RVP75" s="297"/>
      <c r="RVQ75" s="297"/>
      <c r="RVR75" s="297"/>
      <c r="RVS75" s="297"/>
      <c r="RVT75" s="297"/>
      <c r="RVU75" s="297"/>
      <c r="RVV75" s="297"/>
      <c r="RVW75" s="297"/>
      <c r="RVX75" s="297"/>
      <c r="RVY75" s="297"/>
      <c r="RVZ75" s="297"/>
      <c r="RWA75" s="297"/>
      <c r="RWB75" s="297"/>
      <c r="RWC75" s="297"/>
      <c r="RWD75" s="297"/>
      <c r="RWE75" s="297"/>
      <c r="RWF75" s="297"/>
      <c r="RWG75" s="297"/>
      <c r="RWH75" s="297"/>
      <c r="RWI75" s="297"/>
      <c r="RWJ75" s="297"/>
      <c r="RWK75" s="297"/>
      <c r="RWL75" s="297"/>
      <c r="RWM75" s="297"/>
      <c r="RWN75" s="297"/>
      <c r="RWO75" s="297"/>
      <c r="RWP75" s="297"/>
      <c r="RWQ75" s="297"/>
      <c r="RWR75" s="297"/>
      <c r="RWS75" s="297"/>
      <c r="RWT75" s="297"/>
      <c r="RWU75" s="297"/>
      <c r="RWV75" s="297"/>
      <c r="RWW75" s="297"/>
      <c r="RWX75" s="297"/>
      <c r="RWY75" s="297"/>
      <c r="RWZ75" s="297"/>
      <c r="RXA75" s="297"/>
      <c r="RXB75" s="297"/>
      <c r="RXC75" s="297"/>
      <c r="RXD75" s="297"/>
      <c r="RXE75" s="297"/>
      <c r="RXF75" s="297"/>
      <c r="RXG75" s="297"/>
      <c r="RXH75" s="297"/>
      <c r="RXI75" s="297"/>
      <c r="RXJ75" s="297"/>
      <c r="RXK75" s="297"/>
      <c r="RXL75" s="297"/>
      <c r="RXM75" s="297"/>
      <c r="RXN75" s="297"/>
      <c r="RXO75" s="297"/>
      <c r="RXP75" s="297"/>
      <c r="RXQ75" s="297"/>
      <c r="RXR75" s="297"/>
      <c r="RXS75" s="297"/>
      <c r="RXT75" s="297"/>
      <c r="RXU75" s="297"/>
      <c r="RXV75" s="297"/>
      <c r="RXW75" s="297"/>
      <c r="RXX75" s="297"/>
      <c r="RXY75" s="297"/>
      <c r="RXZ75" s="297"/>
      <c r="RYA75" s="297"/>
      <c r="RYB75" s="297"/>
      <c r="RYC75" s="297"/>
      <c r="RYD75" s="297"/>
      <c r="RYE75" s="297"/>
      <c r="RYF75" s="297"/>
      <c r="RYG75" s="297"/>
      <c r="RYH75" s="297"/>
      <c r="RYI75" s="297"/>
      <c r="RYJ75" s="297"/>
      <c r="RYK75" s="297"/>
      <c r="RYL75" s="297"/>
      <c r="RYM75" s="297"/>
      <c r="RYN75" s="297"/>
      <c r="RYO75" s="297"/>
      <c r="RYP75" s="297"/>
      <c r="RYQ75" s="297"/>
      <c r="RYR75" s="297"/>
      <c r="RYS75" s="297"/>
      <c r="RYT75" s="297"/>
      <c r="RYU75" s="297"/>
      <c r="RYV75" s="297"/>
      <c r="RYW75" s="297"/>
      <c r="RYX75" s="297"/>
      <c r="RYY75" s="297"/>
      <c r="RYZ75" s="297"/>
      <c r="RZA75" s="297"/>
      <c r="RZB75" s="297"/>
      <c r="RZC75" s="297"/>
      <c r="RZD75" s="297"/>
      <c r="RZE75" s="297"/>
      <c r="RZF75" s="297"/>
      <c r="RZG75" s="297"/>
      <c r="RZH75" s="297"/>
      <c r="RZI75" s="297"/>
      <c r="RZJ75" s="297"/>
      <c r="RZK75" s="297"/>
      <c r="RZL75" s="297"/>
      <c r="RZM75" s="297"/>
      <c r="RZN75" s="297"/>
      <c r="RZO75" s="297"/>
      <c r="RZP75" s="297"/>
      <c r="RZQ75" s="297"/>
      <c r="RZR75" s="297"/>
      <c r="RZS75" s="297"/>
      <c r="RZT75" s="297"/>
      <c r="RZU75" s="297"/>
      <c r="RZV75" s="297"/>
      <c r="RZW75" s="297"/>
      <c r="RZX75" s="297"/>
      <c r="RZY75" s="297"/>
      <c r="RZZ75" s="297"/>
      <c r="SAA75" s="297"/>
      <c r="SAB75" s="297"/>
      <c r="SAC75" s="297"/>
      <c r="SAD75" s="297"/>
      <c r="SAE75" s="297"/>
      <c r="SAF75" s="297"/>
      <c r="SAG75" s="297"/>
      <c r="SAH75" s="297"/>
      <c r="SAI75" s="297"/>
      <c r="SAJ75" s="297"/>
      <c r="SAK75" s="297"/>
      <c r="SAL75" s="297"/>
      <c r="SAM75" s="297"/>
      <c r="SAN75" s="297"/>
      <c r="SAO75" s="297"/>
      <c r="SAP75" s="297"/>
      <c r="SAQ75" s="297"/>
      <c r="SAR75" s="297"/>
      <c r="SAS75" s="297"/>
      <c r="SAT75" s="297"/>
      <c r="SAU75" s="297"/>
      <c r="SAV75" s="297"/>
      <c r="SAW75" s="297"/>
      <c r="SAX75" s="297"/>
      <c r="SAY75" s="297"/>
      <c r="SAZ75" s="297"/>
      <c r="SBA75" s="297"/>
      <c r="SBB75" s="297"/>
      <c r="SBC75" s="297"/>
      <c r="SBD75" s="297"/>
      <c r="SBE75" s="297"/>
      <c r="SBF75" s="297"/>
      <c r="SBG75" s="297"/>
      <c r="SBH75" s="297"/>
      <c r="SBI75" s="297"/>
      <c r="SBJ75" s="297"/>
      <c r="SBK75" s="297"/>
      <c r="SBL75" s="297"/>
      <c r="SBM75" s="297"/>
      <c r="SBN75" s="297"/>
      <c r="SBO75" s="297"/>
      <c r="SBP75" s="297"/>
      <c r="SBQ75" s="297"/>
      <c r="SBR75" s="297"/>
      <c r="SBS75" s="297"/>
      <c r="SBT75" s="297"/>
      <c r="SBU75" s="297"/>
      <c r="SBV75" s="297"/>
      <c r="SBW75" s="297"/>
      <c r="SBX75" s="297"/>
      <c r="SBY75" s="297"/>
      <c r="SBZ75" s="297"/>
      <c r="SCA75" s="297"/>
      <c r="SCB75" s="297"/>
      <c r="SCC75" s="297"/>
      <c r="SCD75" s="297"/>
      <c r="SCE75" s="297"/>
      <c r="SCF75" s="297"/>
      <c r="SCG75" s="297"/>
      <c r="SCH75" s="297"/>
      <c r="SCI75" s="297"/>
      <c r="SCJ75" s="297"/>
      <c r="SCK75" s="297"/>
      <c r="SCL75" s="297"/>
      <c r="SCM75" s="297"/>
      <c r="SCN75" s="297"/>
      <c r="SCO75" s="297"/>
      <c r="SCP75" s="297"/>
      <c r="SCQ75" s="297"/>
      <c r="SCR75" s="297"/>
      <c r="SCS75" s="297"/>
      <c r="SCT75" s="297"/>
      <c r="SCU75" s="297"/>
      <c r="SCV75" s="297"/>
      <c r="SCW75" s="297"/>
      <c r="SCX75" s="297"/>
      <c r="SCY75" s="297"/>
      <c r="SCZ75" s="297"/>
      <c r="SDA75" s="297"/>
      <c r="SDB75" s="297"/>
      <c r="SDC75" s="297"/>
      <c r="SDD75" s="297"/>
      <c r="SDE75" s="297"/>
      <c r="SDF75" s="297"/>
      <c r="SDG75" s="297"/>
      <c r="SDH75" s="297"/>
      <c r="SDI75" s="297"/>
      <c r="SDJ75" s="297"/>
      <c r="SDK75" s="297"/>
      <c r="SDL75" s="297"/>
      <c r="SDM75" s="297"/>
      <c r="SDN75" s="297"/>
      <c r="SDO75" s="297"/>
      <c r="SDP75" s="297"/>
      <c r="SDQ75" s="297"/>
      <c r="SDR75" s="297"/>
      <c r="SDS75" s="297"/>
      <c r="SDT75" s="297"/>
      <c r="SDU75" s="297"/>
      <c r="SDV75" s="297"/>
      <c r="SDW75" s="297"/>
      <c r="SDX75" s="297"/>
      <c r="SDY75" s="297"/>
      <c r="SDZ75" s="297"/>
      <c r="SEA75" s="297"/>
      <c r="SEB75" s="297"/>
      <c r="SEC75" s="297"/>
      <c r="SED75" s="297"/>
      <c r="SEE75" s="297"/>
      <c r="SEF75" s="297"/>
      <c r="SEG75" s="297"/>
      <c r="SEH75" s="297"/>
      <c r="SEI75" s="297"/>
      <c r="SEJ75" s="297"/>
      <c r="SEK75" s="297"/>
      <c r="SEL75" s="297"/>
      <c r="SEM75" s="297"/>
      <c r="SEN75" s="297"/>
      <c r="SEO75" s="297"/>
      <c r="SEP75" s="297"/>
      <c r="SEQ75" s="297"/>
      <c r="SER75" s="297"/>
      <c r="SES75" s="297"/>
      <c r="SET75" s="297"/>
      <c r="SEU75" s="297"/>
      <c r="SEV75" s="297"/>
      <c r="SEW75" s="297"/>
      <c r="SEX75" s="297"/>
      <c r="SEY75" s="297"/>
      <c r="SEZ75" s="297"/>
      <c r="SFA75" s="297"/>
      <c r="SFB75" s="297"/>
      <c r="SFC75" s="297"/>
      <c r="SFD75" s="297"/>
      <c r="SFE75" s="297"/>
      <c r="SFF75" s="297"/>
      <c r="SFG75" s="297"/>
      <c r="SFH75" s="297"/>
      <c r="SFI75" s="297"/>
      <c r="SFJ75" s="297"/>
      <c r="SFK75" s="297"/>
      <c r="SFL75" s="297"/>
      <c r="SFM75" s="297"/>
      <c r="SFN75" s="297"/>
      <c r="SFO75" s="297"/>
      <c r="SFP75" s="297"/>
      <c r="SFQ75" s="297"/>
      <c r="SFR75" s="297"/>
      <c r="SFS75" s="297"/>
      <c r="SFT75" s="297"/>
      <c r="SFU75" s="297"/>
      <c r="SFV75" s="297"/>
      <c r="SFW75" s="297"/>
      <c r="SFX75" s="297"/>
      <c r="SFY75" s="297"/>
      <c r="SFZ75" s="297"/>
      <c r="SGA75" s="297"/>
      <c r="SGB75" s="297"/>
      <c r="SGC75" s="297"/>
      <c r="SGD75" s="297"/>
      <c r="SGE75" s="297"/>
      <c r="SGF75" s="297"/>
      <c r="SGG75" s="297"/>
      <c r="SGH75" s="297"/>
      <c r="SGI75" s="297"/>
      <c r="SGJ75" s="297"/>
      <c r="SGK75" s="297"/>
      <c r="SGL75" s="297"/>
      <c r="SGM75" s="297"/>
      <c r="SGN75" s="297"/>
      <c r="SGO75" s="297"/>
      <c r="SGP75" s="297"/>
      <c r="SGQ75" s="297"/>
      <c r="SGR75" s="297"/>
      <c r="SGS75" s="297"/>
      <c r="SGT75" s="297"/>
      <c r="SGU75" s="297"/>
      <c r="SGV75" s="297"/>
      <c r="SGW75" s="297"/>
      <c r="SGX75" s="297"/>
      <c r="SGY75" s="297"/>
      <c r="SGZ75" s="297"/>
      <c r="SHA75" s="297"/>
      <c r="SHB75" s="297"/>
      <c r="SHC75" s="297"/>
      <c r="SHD75" s="297"/>
      <c r="SHE75" s="297"/>
      <c r="SHF75" s="297"/>
      <c r="SHG75" s="297"/>
      <c r="SHH75" s="297"/>
      <c r="SHI75" s="297"/>
      <c r="SHJ75" s="297"/>
      <c r="SHK75" s="297"/>
      <c r="SHL75" s="297"/>
      <c r="SHM75" s="297"/>
      <c r="SHN75" s="297"/>
      <c r="SHO75" s="297"/>
      <c r="SHP75" s="297"/>
      <c r="SHQ75" s="297"/>
      <c r="SHR75" s="297"/>
      <c r="SHS75" s="297"/>
      <c r="SHT75" s="297"/>
      <c r="SHU75" s="297"/>
      <c r="SHV75" s="297"/>
      <c r="SHW75" s="297"/>
      <c r="SHX75" s="297"/>
      <c r="SHY75" s="297"/>
      <c r="SHZ75" s="297"/>
      <c r="SIA75" s="297"/>
      <c r="SIB75" s="297"/>
      <c r="SIC75" s="297"/>
      <c r="SID75" s="297"/>
      <c r="SIE75" s="297"/>
      <c r="SIF75" s="297"/>
      <c r="SIG75" s="297"/>
      <c r="SIH75" s="297"/>
      <c r="SII75" s="297"/>
      <c r="SIJ75" s="297"/>
      <c r="SIK75" s="297"/>
      <c r="SIL75" s="297"/>
      <c r="SIM75" s="297"/>
      <c r="SIN75" s="297"/>
      <c r="SIO75" s="297"/>
      <c r="SIP75" s="297"/>
      <c r="SIQ75" s="297"/>
      <c r="SIR75" s="297"/>
      <c r="SIS75" s="297"/>
      <c r="SIT75" s="297"/>
      <c r="SIU75" s="297"/>
      <c r="SIV75" s="297"/>
      <c r="SIW75" s="297"/>
      <c r="SIX75" s="297"/>
      <c r="SIY75" s="297"/>
      <c r="SIZ75" s="297"/>
      <c r="SJA75" s="297"/>
      <c r="SJB75" s="297"/>
      <c r="SJC75" s="297"/>
      <c r="SJD75" s="297"/>
      <c r="SJE75" s="297"/>
      <c r="SJF75" s="297"/>
      <c r="SJG75" s="297"/>
      <c r="SJH75" s="297"/>
      <c r="SJI75" s="297"/>
      <c r="SJJ75" s="297"/>
      <c r="SJK75" s="297"/>
      <c r="SJL75" s="297"/>
      <c r="SJM75" s="297"/>
      <c r="SJN75" s="297"/>
      <c r="SJO75" s="297"/>
      <c r="SJP75" s="297"/>
      <c r="SJQ75" s="297"/>
      <c r="SJR75" s="297"/>
      <c r="SJS75" s="297"/>
      <c r="SJT75" s="297"/>
      <c r="SJU75" s="297"/>
      <c r="SJV75" s="297"/>
      <c r="SJW75" s="297"/>
      <c r="SJX75" s="297"/>
      <c r="SJY75" s="297"/>
      <c r="SJZ75" s="297"/>
      <c r="SKA75" s="297"/>
      <c r="SKB75" s="297"/>
      <c r="SKC75" s="297"/>
      <c r="SKD75" s="297"/>
      <c r="SKE75" s="297"/>
      <c r="SKF75" s="297"/>
      <c r="SKG75" s="297"/>
      <c r="SKH75" s="297"/>
      <c r="SKI75" s="297"/>
      <c r="SKJ75" s="297"/>
      <c r="SKK75" s="297"/>
      <c r="SKL75" s="297"/>
      <c r="SKM75" s="297"/>
      <c r="SKN75" s="297"/>
      <c r="SKO75" s="297"/>
      <c r="SKP75" s="297"/>
      <c r="SKQ75" s="297"/>
      <c r="SKR75" s="297"/>
      <c r="SKS75" s="297"/>
      <c r="SKT75" s="297"/>
      <c r="SKU75" s="297"/>
      <c r="SKV75" s="297"/>
      <c r="SKW75" s="297"/>
      <c r="SKX75" s="297"/>
      <c r="SKY75" s="297"/>
      <c r="SKZ75" s="297"/>
      <c r="SLA75" s="297"/>
      <c r="SLB75" s="297"/>
      <c r="SLC75" s="297"/>
      <c r="SLD75" s="297"/>
      <c r="SLE75" s="297"/>
      <c r="SLF75" s="297"/>
      <c r="SLG75" s="297"/>
      <c r="SLH75" s="297"/>
      <c r="SLI75" s="297"/>
      <c r="SLJ75" s="297"/>
      <c r="SLK75" s="297"/>
      <c r="SLL75" s="297"/>
      <c r="SLM75" s="297"/>
      <c r="SLN75" s="297"/>
      <c r="SLO75" s="297"/>
      <c r="SLP75" s="297"/>
      <c r="SLQ75" s="297"/>
      <c r="SLR75" s="297"/>
      <c r="SLS75" s="297"/>
      <c r="SLT75" s="297"/>
      <c r="SLU75" s="297"/>
      <c r="SLV75" s="297"/>
      <c r="SLW75" s="297"/>
      <c r="SLX75" s="297"/>
      <c r="SLY75" s="297"/>
      <c r="SLZ75" s="297"/>
      <c r="SMA75" s="297"/>
      <c r="SMB75" s="297"/>
      <c r="SMC75" s="297"/>
      <c r="SMD75" s="297"/>
      <c r="SME75" s="297"/>
      <c r="SMF75" s="297"/>
      <c r="SMG75" s="297"/>
      <c r="SMH75" s="297"/>
      <c r="SMI75" s="297"/>
      <c r="SMJ75" s="297"/>
      <c r="SMK75" s="297"/>
      <c r="SML75" s="297"/>
      <c r="SMM75" s="297"/>
      <c r="SMN75" s="297"/>
      <c r="SMO75" s="297"/>
      <c r="SMP75" s="297"/>
      <c r="SMQ75" s="297"/>
      <c r="SMR75" s="297"/>
      <c r="SMS75" s="297"/>
      <c r="SMT75" s="297"/>
      <c r="SMU75" s="297"/>
      <c r="SMV75" s="297"/>
      <c r="SMW75" s="297"/>
      <c r="SMX75" s="297"/>
      <c r="SMY75" s="297"/>
      <c r="SMZ75" s="297"/>
      <c r="SNA75" s="297"/>
      <c r="SNB75" s="297"/>
      <c r="SNC75" s="297"/>
      <c r="SND75" s="297"/>
      <c r="SNE75" s="297"/>
      <c r="SNF75" s="297"/>
      <c r="SNG75" s="297"/>
      <c r="SNH75" s="297"/>
      <c r="SNI75" s="297"/>
      <c r="SNJ75" s="297"/>
      <c r="SNK75" s="297"/>
      <c r="SNL75" s="297"/>
      <c r="SNM75" s="297"/>
      <c r="SNN75" s="297"/>
      <c r="SNO75" s="297"/>
      <c r="SNP75" s="297"/>
      <c r="SNQ75" s="297"/>
      <c r="SNR75" s="297"/>
      <c r="SNS75" s="297"/>
      <c r="SNT75" s="297"/>
      <c r="SNU75" s="297"/>
      <c r="SNV75" s="297"/>
      <c r="SNW75" s="297"/>
      <c r="SNX75" s="297"/>
      <c r="SNY75" s="297"/>
      <c r="SNZ75" s="297"/>
      <c r="SOA75" s="297"/>
      <c r="SOB75" s="297"/>
      <c r="SOC75" s="297"/>
      <c r="SOD75" s="297"/>
      <c r="SOE75" s="297"/>
      <c r="SOF75" s="297"/>
      <c r="SOG75" s="297"/>
      <c r="SOH75" s="297"/>
      <c r="SOI75" s="297"/>
      <c r="SOJ75" s="297"/>
      <c r="SOK75" s="297"/>
      <c r="SOL75" s="297"/>
      <c r="SOM75" s="297"/>
      <c r="SON75" s="297"/>
      <c r="SOO75" s="297"/>
      <c r="SOP75" s="297"/>
      <c r="SOQ75" s="297"/>
      <c r="SOR75" s="297"/>
      <c r="SOS75" s="297"/>
      <c r="SOT75" s="297"/>
      <c r="SOU75" s="297"/>
      <c r="SOV75" s="297"/>
      <c r="SOW75" s="297"/>
      <c r="SOX75" s="297"/>
      <c r="SOY75" s="297"/>
      <c r="SOZ75" s="297"/>
      <c r="SPA75" s="297"/>
      <c r="SPB75" s="297"/>
      <c r="SPC75" s="297"/>
      <c r="SPD75" s="297"/>
      <c r="SPE75" s="297"/>
      <c r="SPF75" s="297"/>
      <c r="SPG75" s="297"/>
      <c r="SPH75" s="297"/>
      <c r="SPI75" s="297"/>
      <c r="SPJ75" s="297"/>
      <c r="SPK75" s="297"/>
      <c r="SPL75" s="297"/>
      <c r="SPM75" s="297"/>
      <c r="SPN75" s="297"/>
      <c r="SPO75" s="297"/>
      <c r="SPP75" s="297"/>
      <c r="SPQ75" s="297"/>
      <c r="SPR75" s="297"/>
      <c r="SPS75" s="297"/>
      <c r="SPT75" s="297"/>
      <c r="SPU75" s="297"/>
      <c r="SPV75" s="297"/>
      <c r="SPW75" s="297"/>
      <c r="SPX75" s="297"/>
      <c r="SPY75" s="297"/>
      <c r="SPZ75" s="297"/>
      <c r="SQA75" s="297"/>
      <c r="SQB75" s="297"/>
      <c r="SQC75" s="297"/>
      <c r="SQD75" s="297"/>
      <c r="SQE75" s="297"/>
      <c r="SQF75" s="297"/>
      <c r="SQG75" s="297"/>
      <c r="SQH75" s="297"/>
      <c r="SQI75" s="297"/>
      <c r="SQJ75" s="297"/>
      <c r="SQK75" s="297"/>
      <c r="SQL75" s="297"/>
      <c r="SQM75" s="297"/>
      <c r="SQN75" s="297"/>
      <c r="SQO75" s="297"/>
      <c r="SQP75" s="297"/>
      <c r="SQQ75" s="297"/>
      <c r="SQR75" s="297"/>
      <c r="SQS75" s="297"/>
      <c r="SQT75" s="297"/>
      <c r="SQU75" s="297"/>
      <c r="SQV75" s="297"/>
      <c r="SQW75" s="297"/>
      <c r="SQX75" s="297"/>
      <c r="SQY75" s="297"/>
      <c r="SQZ75" s="297"/>
      <c r="SRA75" s="297"/>
      <c r="SRB75" s="297"/>
      <c r="SRC75" s="297"/>
      <c r="SRD75" s="297"/>
      <c r="SRE75" s="297"/>
      <c r="SRF75" s="297"/>
      <c r="SRG75" s="297"/>
      <c r="SRH75" s="297"/>
      <c r="SRI75" s="297"/>
      <c r="SRJ75" s="297"/>
      <c r="SRK75" s="297"/>
      <c r="SRL75" s="297"/>
      <c r="SRM75" s="297"/>
      <c r="SRN75" s="297"/>
      <c r="SRO75" s="297"/>
      <c r="SRP75" s="297"/>
      <c r="SRQ75" s="297"/>
      <c r="SRR75" s="297"/>
      <c r="SRS75" s="297"/>
      <c r="SRT75" s="297"/>
      <c r="SRU75" s="297"/>
      <c r="SRV75" s="297"/>
      <c r="SRW75" s="297"/>
      <c r="SRX75" s="297"/>
      <c r="SRY75" s="297"/>
      <c r="SRZ75" s="297"/>
      <c r="SSA75" s="297"/>
      <c r="SSB75" s="297"/>
      <c r="SSC75" s="297"/>
      <c r="SSD75" s="297"/>
      <c r="SSE75" s="297"/>
      <c r="SSF75" s="297"/>
      <c r="SSG75" s="297"/>
      <c r="SSH75" s="297"/>
      <c r="SSI75" s="297"/>
      <c r="SSJ75" s="297"/>
      <c r="SSK75" s="297"/>
      <c r="SSL75" s="297"/>
      <c r="SSM75" s="297"/>
      <c r="SSN75" s="297"/>
      <c r="SSO75" s="297"/>
      <c r="SSP75" s="297"/>
      <c r="SSQ75" s="297"/>
      <c r="SSR75" s="297"/>
      <c r="SSS75" s="297"/>
      <c r="SST75" s="297"/>
      <c r="SSU75" s="297"/>
      <c r="SSV75" s="297"/>
      <c r="SSW75" s="297"/>
      <c r="SSX75" s="297"/>
      <c r="SSY75" s="297"/>
      <c r="SSZ75" s="297"/>
      <c r="STA75" s="297"/>
      <c r="STB75" s="297"/>
      <c r="STC75" s="297"/>
      <c r="STD75" s="297"/>
      <c r="STE75" s="297"/>
      <c r="STF75" s="297"/>
      <c r="STG75" s="297"/>
      <c r="STH75" s="297"/>
      <c r="STI75" s="297"/>
      <c r="STJ75" s="297"/>
      <c r="STK75" s="297"/>
      <c r="STL75" s="297"/>
      <c r="STM75" s="297"/>
      <c r="STN75" s="297"/>
      <c r="STO75" s="297"/>
      <c r="STP75" s="297"/>
      <c r="STQ75" s="297"/>
      <c r="STR75" s="297"/>
      <c r="STS75" s="297"/>
      <c r="STT75" s="297"/>
      <c r="STU75" s="297"/>
      <c r="STV75" s="297"/>
      <c r="STW75" s="297"/>
      <c r="STX75" s="297"/>
      <c r="STY75" s="297"/>
      <c r="STZ75" s="297"/>
      <c r="SUA75" s="297"/>
      <c r="SUB75" s="297"/>
      <c r="SUC75" s="297"/>
      <c r="SUD75" s="297"/>
      <c r="SUE75" s="297"/>
      <c r="SUF75" s="297"/>
      <c r="SUG75" s="297"/>
      <c r="SUH75" s="297"/>
      <c r="SUI75" s="297"/>
      <c r="SUJ75" s="297"/>
      <c r="SUK75" s="297"/>
      <c r="SUL75" s="297"/>
      <c r="SUM75" s="297"/>
      <c r="SUN75" s="297"/>
      <c r="SUO75" s="297"/>
      <c r="SUP75" s="297"/>
      <c r="SUQ75" s="297"/>
      <c r="SUR75" s="297"/>
      <c r="SUS75" s="297"/>
      <c r="SUT75" s="297"/>
      <c r="SUU75" s="297"/>
      <c r="SUV75" s="297"/>
      <c r="SUW75" s="297"/>
      <c r="SUX75" s="297"/>
      <c r="SUY75" s="297"/>
      <c r="SUZ75" s="297"/>
      <c r="SVA75" s="297"/>
      <c r="SVB75" s="297"/>
      <c r="SVC75" s="297"/>
      <c r="SVD75" s="297"/>
      <c r="SVE75" s="297"/>
      <c r="SVF75" s="297"/>
      <c r="SVG75" s="297"/>
      <c r="SVH75" s="297"/>
      <c r="SVI75" s="297"/>
      <c r="SVJ75" s="297"/>
      <c r="SVK75" s="297"/>
      <c r="SVL75" s="297"/>
      <c r="SVM75" s="297"/>
      <c r="SVN75" s="297"/>
      <c r="SVO75" s="297"/>
      <c r="SVP75" s="297"/>
      <c r="SVQ75" s="297"/>
      <c r="SVR75" s="297"/>
      <c r="SVS75" s="297"/>
      <c r="SVT75" s="297"/>
      <c r="SVU75" s="297"/>
      <c r="SVV75" s="297"/>
      <c r="SVW75" s="297"/>
      <c r="SVX75" s="297"/>
      <c r="SVY75" s="297"/>
      <c r="SVZ75" s="297"/>
      <c r="SWA75" s="297"/>
      <c r="SWB75" s="297"/>
      <c r="SWC75" s="297"/>
      <c r="SWD75" s="297"/>
      <c r="SWE75" s="297"/>
      <c r="SWF75" s="297"/>
      <c r="SWG75" s="297"/>
      <c r="SWH75" s="297"/>
      <c r="SWI75" s="297"/>
      <c r="SWJ75" s="297"/>
      <c r="SWK75" s="297"/>
      <c r="SWL75" s="297"/>
      <c r="SWM75" s="297"/>
      <c r="SWN75" s="297"/>
      <c r="SWO75" s="297"/>
      <c r="SWP75" s="297"/>
      <c r="SWQ75" s="297"/>
      <c r="SWR75" s="297"/>
      <c r="SWS75" s="297"/>
      <c r="SWT75" s="297"/>
      <c r="SWU75" s="297"/>
      <c r="SWV75" s="297"/>
      <c r="SWW75" s="297"/>
      <c r="SWX75" s="297"/>
      <c r="SWY75" s="297"/>
      <c r="SWZ75" s="297"/>
      <c r="SXA75" s="297"/>
      <c r="SXB75" s="297"/>
      <c r="SXC75" s="297"/>
      <c r="SXD75" s="297"/>
      <c r="SXE75" s="297"/>
      <c r="SXF75" s="297"/>
      <c r="SXG75" s="297"/>
      <c r="SXH75" s="297"/>
      <c r="SXI75" s="297"/>
      <c r="SXJ75" s="297"/>
      <c r="SXK75" s="297"/>
      <c r="SXL75" s="297"/>
      <c r="SXM75" s="297"/>
      <c r="SXN75" s="297"/>
      <c r="SXO75" s="297"/>
      <c r="SXP75" s="297"/>
      <c r="SXQ75" s="297"/>
      <c r="SXR75" s="297"/>
      <c r="SXS75" s="297"/>
      <c r="SXT75" s="297"/>
      <c r="SXU75" s="297"/>
      <c r="SXV75" s="297"/>
      <c r="SXW75" s="297"/>
      <c r="SXX75" s="297"/>
      <c r="SXY75" s="297"/>
      <c r="SXZ75" s="297"/>
      <c r="SYA75" s="297"/>
      <c r="SYB75" s="297"/>
      <c r="SYC75" s="297"/>
      <c r="SYD75" s="297"/>
      <c r="SYE75" s="297"/>
      <c r="SYF75" s="297"/>
      <c r="SYG75" s="297"/>
      <c r="SYH75" s="297"/>
      <c r="SYI75" s="297"/>
      <c r="SYJ75" s="297"/>
      <c r="SYK75" s="297"/>
      <c r="SYL75" s="297"/>
      <c r="SYM75" s="297"/>
      <c r="SYN75" s="297"/>
      <c r="SYO75" s="297"/>
      <c r="SYP75" s="297"/>
      <c r="SYQ75" s="297"/>
      <c r="SYR75" s="297"/>
      <c r="SYS75" s="297"/>
      <c r="SYT75" s="297"/>
      <c r="SYU75" s="297"/>
      <c r="SYV75" s="297"/>
      <c r="SYW75" s="297"/>
      <c r="SYX75" s="297"/>
      <c r="SYY75" s="297"/>
      <c r="SYZ75" s="297"/>
      <c r="SZA75" s="297"/>
      <c r="SZB75" s="297"/>
      <c r="SZC75" s="297"/>
      <c r="SZD75" s="297"/>
      <c r="SZE75" s="297"/>
      <c r="SZF75" s="297"/>
      <c r="SZG75" s="297"/>
      <c r="SZH75" s="297"/>
      <c r="SZI75" s="297"/>
      <c r="SZJ75" s="297"/>
      <c r="SZK75" s="297"/>
      <c r="SZL75" s="297"/>
      <c r="SZM75" s="297"/>
      <c r="SZN75" s="297"/>
      <c r="SZO75" s="297"/>
      <c r="SZP75" s="297"/>
      <c r="SZQ75" s="297"/>
      <c r="SZR75" s="297"/>
      <c r="SZS75" s="297"/>
      <c r="SZT75" s="297"/>
      <c r="SZU75" s="297"/>
      <c r="SZV75" s="297"/>
      <c r="SZW75" s="297"/>
      <c r="SZX75" s="297"/>
      <c r="SZY75" s="297"/>
      <c r="SZZ75" s="297"/>
      <c r="TAA75" s="297"/>
      <c r="TAB75" s="297"/>
      <c r="TAC75" s="297"/>
      <c r="TAD75" s="297"/>
      <c r="TAE75" s="297"/>
      <c r="TAF75" s="297"/>
      <c r="TAG75" s="297"/>
      <c r="TAH75" s="297"/>
      <c r="TAI75" s="297"/>
      <c r="TAJ75" s="297"/>
      <c r="TAK75" s="297"/>
      <c r="TAL75" s="297"/>
      <c r="TAM75" s="297"/>
      <c r="TAN75" s="297"/>
      <c r="TAO75" s="297"/>
      <c r="TAP75" s="297"/>
      <c r="TAQ75" s="297"/>
      <c r="TAR75" s="297"/>
      <c r="TAS75" s="297"/>
      <c r="TAT75" s="297"/>
      <c r="TAU75" s="297"/>
      <c r="TAV75" s="297"/>
      <c r="TAW75" s="297"/>
      <c r="TAX75" s="297"/>
      <c r="TAY75" s="297"/>
      <c r="TAZ75" s="297"/>
      <c r="TBA75" s="297"/>
      <c r="TBB75" s="297"/>
      <c r="TBC75" s="297"/>
      <c r="TBD75" s="297"/>
      <c r="TBE75" s="297"/>
      <c r="TBF75" s="297"/>
      <c r="TBG75" s="297"/>
      <c r="TBH75" s="297"/>
      <c r="TBI75" s="297"/>
      <c r="TBJ75" s="297"/>
      <c r="TBK75" s="297"/>
      <c r="TBL75" s="297"/>
      <c r="TBM75" s="297"/>
      <c r="TBN75" s="297"/>
      <c r="TBO75" s="297"/>
      <c r="TBP75" s="297"/>
      <c r="TBQ75" s="297"/>
      <c r="TBR75" s="297"/>
      <c r="TBS75" s="297"/>
      <c r="TBT75" s="297"/>
      <c r="TBU75" s="297"/>
      <c r="TBV75" s="297"/>
      <c r="TBW75" s="297"/>
      <c r="TBX75" s="297"/>
      <c r="TBY75" s="297"/>
      <c r="TBZ75" s="297"/>
      <c r="TCA75" s="297"/>
      <c r="TCB75" s="297"/>
      <c r="TCC75" s="297"/>
      <c r="TCD75" s="297"/>
      <c r="TCE75" s="297"/>
      <c r="TCF75" s="297"/>
      <c r="TCG75" s="297"/>
      <c r="TCH75" s="297"/>
      <c r="TCI75" s="297"/>
      <c r="TCJ75" s="297"/>
      <c r="TCK75" s="297"/>
      <c r="TCL75" s="297"/>
      <c r="TCM75" s="297"/>
      <c r="TCN75" s="297"/>
      <c r="TCO75" s="297"/>
      <c r="TCP75" s="297"/>
      <c r="TCQ75" s="297"/>
      <c r="TCR75" s="297"/>
      <c r="TCS75" s="297"/>
      <c r="TCT75" s="297"/>
      <c r="TCU75" s="297"/>
      <c r="TCV75" s="297"/>
      <c r="TCW75" s="297"/>
      <c r="TCX75" s="297"/>
      <c r="TCY75" s="297"/>
      <c r="TCZ75" s="297"/>
      <c r="TDA75" s="297"/>
      <c r="TDB75" s="297"/>
      <c r="TDC75" s="297"/>
      <c r="TDD75" s="297"/>
      <c r="TDE75" s="297"/>
      <c r="TDF75" s="297"/>
      <c r="TDG75" s="297"/>
      <c r="TDH75" s="297"/>
      <c r="TDI75" s="297"/>
      <c r="TDJ75" s="297"/>
      <c r="TDK75" s="297"/>
      <c r="TDL75" s="297"/>
      <c r="TDM75" s="297"/>
      <c r="TDN75" s="297"/>
      <c r="TDO75" s="297"/>
      <c r="TDP75" s="297"/>
      <c r="TDQ75" s="297"/>
      <c r="TDR75" s="297"/>
      <c r="TDS75" s="297"/>
      <c r="TDT75" s="297"/>
      <c r="TDU75" s="297"/>
      <c r="TDV75" s="297"/>
      <c r="TDW75" s="297"/>
      <c r="TDX75" s="297"/>
      <c r="TDY75" s="297"/>
      <c r="TDZ75" s="297"/>
      <c r="TEA75" s="297"/>
      <c r="TEB75" s="297"/>
      <c r="TEC75" s="297"/>
      <c r="TED75" s="297"/>
      <c r="TEE75" s="297"/>
      <c r="TEF75" s="297"/>
      <c r="TEG75" s="297"/>
      <c r="TEH75" s="297"/>
      <c r="TEI75" s="297"/>
      <c r="TEJ75" s="297"/>
      <c r="TEK75" s="297"/>
      <c r="TEL75" s="297"/>
      <c r="TEM75" s="297"/>
      <c r="TEN75" s="297"/>
      <c r="TEO75" s="297"/>
      <c r="TEP75" s="297"/>
      <c r="TEQ75" s="297"/>
      <c r="TER75" s="297"/>
      <c r="TES75" s="297"/>
      <c r="TET75" s="297"/>
      <c r="TEU75" s="297"/>
      <c r="TEV75" s="297"/>
      <c r="TEW75" s="297"/>
      <c r="TEX75" s="297"/>
      <c r="TEY75" s="297"/>
      <c r="TEZ75" s="297"/>
      <c r="TFA75" s="297"/>
      <c r="TFB75" s="297"/>
      <c r="TFC75" s="297"/>
      <c r="TFD75" s="297"/>
      <c r="TFE75" s="297"/>
      <c r="TFF75" s="297"/>
      <c r="TFG75" s="297"/>
      <c r="TFH75" s="297"/>
      <c r="TFI75" s="297"/>
      <c r="TFJ75" s="297"/>
      <c r="TFK75" s="297"/>
      <c r="TFL75" s="297"/>
      <c r="TFM75" s="297"/>
      <c r="TFN75" s="297"/>
      <c r="TFO75" s="297"/>
      <c r="TFP75" s="297"/>
      <c r="TFQ75" s="297"/>
      <c r="TFR75" s="297"/>
      <c r="TFS75" s="297"/>
      <c r="TFT75" s="297"/>
      <c r="TFU75" s="297"/>
      <c r="TFV75" s="297"/>
      <c r="TFW75" s="297"/>
      <c r="TFX75" s="297"/>
      <c r="TFY75" s="297"/>
      <c r="TFZ75" s="297"/>
      <c r="TGA75" s="297"/>
      <c r="TGB75" s="297"/>
      <c r="TGC75" s="297"/>
      <c r="TGD75" s="297"/>
      <c r="TGE75" s="297"/>
      <c r="TGF75" s="297"/>
      <c r="TGG75" s="297"/>
      <c r="TGH75" s="297"/>
      <c r="TGI75" s="297"/>
      <c r="TGJ75" s="297"/>
      <c r="TGK75" s="297"/>
      <c r="TGL75" s="297"/>
      <c r="TGM75" s="297"/>
      <c r="TGN75" s="297"/>
      <c r="TGO75" s="297"/>
      <c r="TGP75" s="297"/>
      <c r="TGQ75" s="297"/>
      <c r="TGR75" s="297"/>
      <c r="TGS75" s="297"/>
      <c r="TGT75" s="297"/>
      <c r="TGU75" s="297"/>
      <c r="TGV75" s="297"/>
      <c r="TGW75" s="297"/>
      <c r="TGX75" s="297"/>
      <c r="TGY75" s="297"/>
      <c r="TGZ75" s="297"/>
      <c r="THA75" s="297"/>
      <c r="THB75" s="297"/>
      <c r="THC75" s="297"/>
      <c r="THD75" s="297"/>
      <c r="THE75" s="297"/>
      <c r="THF75" s="297"/>
      <c r="THG75" s="297"/>
      <c r="THH75" s="297"/>
      <c r="THI75" s="297"/>
      <c r="THJ75" s="297"/>
      <c r="THK75" s="297"/>
      <c r="THL75" s="297"/>
      <c r="THM75" s="297"/>
      <c r="THN75" s="297"/>
      <c r="THO75" s="297"/>
      <c r="THP75" s="297"/>
      <c r="THQ75" s="297"/>
      <c r="THR75" s="297"/>
      <c r="THS75" s="297"/>
      <c r="THT75" s="297"/>
      <c r="THU75" s="297"/>
      <c r="THV75" s="297"/>
      <c r="THW75" s="297"/>
      <c r="THX75" s="297"/>
      <c r="THY75" s="297"/>
      <c r="THZ75" s="297"/>
      <c r="TIA75" s="297"/>
      <c r="TIB75" s="297"/>
      <c r="TIC75" s="297"/>
      <c r="TID75" s="297"/>
      <c r="TIE75" s="297"/>
      <c r="TIF75" s="297"/>
      <c r="TIG75" s="297"/>
      <c r="TIH75" s="297"/>
      <c r="TII75" s="297"/>
      <c r="TIJ75" s="297"/>
      <c r="TIK75" s="297"/>
      <c r="TIL75" s="297"/>
      <c r="TIM75" s="297"/>
      <c r="TIN75" s="297"/>
      <c r="TIO75" s="297"/>
      <c r="TIP75" s="297"/>
      <c r="TIQ75" s="297"/>
      <c r="TIR75" s="297"/>
      <c r="TIS75" s="297"/>
      <c r="TIT75" s="297"/>
      <c r="TIU75" s="297"/>
      <c r="TIV75" s="297"/>
      <c r="TIW75" s="297"/>
      <c r="TIX75" s="297"/>
      <c r="TIY75" s="297"/>
      <c r="TIZ75" s="297"/>
      <c r="TJA75" s="297"/>
      <c r="TJB75" s="297"/>
      <c r="TJC75" s="297"/>
      <c r="TJD75" s="297"/>
      <c r="TJE75" s="297"/>
      <c r="TJF75" s="297"/>
      <c r="TJG75" s="297"/>
      <c r="TJH75" s="297"/>
      <c r="TJI75" s="297"/>
      <c r="TJJ75" s="297"/>
      <c r="TJK75" s="297"/>
      <c r="TJL75" s="297"/>
      <c r="TJM75" s="297"/>
      <c r="TJN75" s="297"/>
      <c r="TJO75" s="297"/>
      <c r="TJP75" s="297"/>
      <c r="TJQ75" s="297"/>
      <c r="TJR75" s="297"/>
      <c r="TJS75" s="297"/>
      <c r="TJT75" s="297"/>
      <c r="TJU75" s="297"/>
      <c r="TJV75" s="297"/>
      <c r="TJW75" s="297"/>
      <c r="TJX75" s="297"/>
      <c r="TJY75" s="297"/>
      <c r="TJZ75" s="297"/>
      <c r="TKA75" s="297"/>
      <c r="TKB75" s="297"/>
      <c r="TKC75" s="297"/>
      <c r="TKD75" s="297"/>
      <c r="TKE75" s="297"/>
      <c r="TKF75" s="297"/>
      <c r="TKG75" s="297"/>
      <c r="TKH75" s="297"/>
      <c r="TKI75" s="297"/>
      <c r="TKJ75" s="297"/>
      <c r="TKK75" s="297"/>
      <c r="TKL75" s="297"/>
      <c r="TKM75" s="297"/>
      <c r="TKN75" s="297"/>
      <c r="TKO75" s="297"/>
      <c r="TKP75" s="297"/>
      <c r="TKQ75" s="297"/>
      <c r="TKR75" s="297"/>
      <c r="TKS75" s="297"/>
      <c r="TKT75" s="297"/>
      <c r="TKU75" s="297"/>
      <c r="TKV75" s="297"/>
      <c r="TKW75" s="297"/>
      <c r="TKX75" s="297"/>
      <c r="TKY75" s="297"/>
      <c r="TKZ75" s="297"/>
      <c r="TLA75" s="297"/>
      <c r="TLB75" s="297"/>
      <c r="TLC75" s="297"/>
      <c r="TLD75" s="297"/>
      <c r="TLE75" s="297"/>
      <c r="TLF75" s="297"/>
      <c r="TLG75" s="297"/>
      <c r="TLH75" s="297"/>
      <c r="TLI75" s="297"/>
      <c r="TLJ75" s="297"/>
      <c r="TLK75" s="297"/>
      <c r="TLL75" s="297"/>
      <c r="TLM75" s="297"/>
      <c r="TLN75" s="297"/>
      <c r="TLO75" s="297"/>
      <c r="TLP75" s="297"/>
      <c r="TLQ75" s="297"/>
      <c r="TLR75" s="297"/>
      <c r="TLS75" s="297"/>
      <c r="TLT75" s="297"/>
      <c r="TLU75" s="297"/>
      <c r="TLV75" s="297"/>
      <c r="TLW75" s="297"/>
      <c r="TLX75" s="297"/>
      <c r="TLY75" s="297"/>
      <c r="TLZ75" s="297"/>
      <c r="TMA75" s="297"/>
      <c r="TMB75" s="297"/>
      <c r="TMC75" s="297"/>
      <c r="TMD75" s="297"/>
      <c r="TME75" s="297"/>
      <c r="TMF75" s="297"/>
      <c r="TMG75" s="297"/>
      <c r="TMH75" s="297"/>
      <c r="TMI75" s="297"/>
      <c r="TMJ75" s="297"/>
      <c r="TMK75" s="297"/>
      <c r="TML75" s="297"/>
      <c r="TMM75" s="297"/>
      <c r="TMN75" s="297"/>
      <c r="TMO75" s="297"/>
      <c r="TMP75" s="297"/>
      <c r="TMQ75" s="297"/>
      <c r="TMR75" s="297"/>
      <c r="TMS75" s="297"/>
      <c r="TMT75" s="297"/>
      <c r="TMU75" s="297"/>
      <c r="TMV75" s="297"/>
      <c r="TMW75" s="297"/>
      <c r="TMX75" s="297"/>
      <c r="TMY75" s="297"/>
      <c r="TMZ75" s="297"/>
      <c r="TNA75" s="297"/>
      <c r="TNB75" s="297"/>
      <c r="TNC75" s="297"/>
      <c r="TND75" s="297"/>
      <c r="TNE75" s="297"/>
      <c r="TNF75" s="297"/>
      <c r="TNG75" s="297"/>
      <c r="TNH75" s="297"/>
      <c r="TNI75" s="297"/>
      <c r="TNJ75" s="297"/>
      <c r="TNK75" s="297"/>
      <c r="TNL75" s="297"/>
      <c r="TNM75" s="297"/>
      <c r="TNN75" s="297"/>
      <c r="TNO75" s="297"/>
      <c r="TNP75" s="297"/>
      <c r="TNQ75" s="297"/>
      <c r="TNR75" s="297"/>
      <c r="TNS75" s="297"/>
      <c r="TNT75" s="297"/>
      <c r="TNU75" s="297"/>
      <c r="TNV75" s="297"/>
      <c r="TNW75" s="297"/>
      <c r="TNX75" s="297"/>
      <c r="TNY75" s="297"/>
      <c r="TNZ75" s="297"/>
      <c r="TOA75" s="297"/>
      <c r="TOB75" s="297"/>
      <c r="TOC75" s="297"/>
      <c r="TOD75" s="297"/>
      <c r="TOE75" s="297"/>
      <c r="TOF75" s="297"/>
      <c r="TOG75" s="297"/>
      <c r="TOH75" s="297"/>
      <c r="TOI75" s="297"/>
      <c r="TOJ75" s="297"/>
      <c r="TOK75" s="297"/>
      <c r="TOL75" s="297"/>
      <c r="TOM75" s="297"/>
      <c r="TON75" s="297"/>
      <c r="TOO75" s="297"/>
      <c r="TOP75" s="297"/>
      <c r="TOQ75" s="297"/>
      <c r="TOR75" s="297"/>
      <c r="TOS75" s="297"/>
      <c r="TOT75" s="297"/>
      <c r="TOU75" s="297"/>
      <c r="TOV75" s="297"/>
      <c r="TOW75" s="297"/>
      <c r="TOX75" s="297"/>
      <c r="TOY75" s="297"/>
      <c r="TOZ75" s="297"/>
      <c r="TPA75" s="297"/>
      <c r="TPB75" s="297"/>
      <c r="TPC75" s="297"/>
      <c r="TPD75" s="297"/>
      <c r="TPE75" s="297"/>
      <c r="TPF75" s="297"/>
      <c r="TPG75" s="297"/>
      <c r="TPH75" s="297"/>
      <c r="TPI75" s="297"/>
      <c r="TPJ75" s="297"/>
      <c r="TPK75" s="297"/>
      <c r="TPL75" s="297"/>
      <c r="TPM75" s="297"/>
      <c r="TPN75" s="297"/>
      <c r="TPO75" s="297"/>
      <c r="TPP75" s="297"/>
      <c r="TPQ75" s="297"/>
      <c r="TPR75" s="297"/>
      <c r="TPS75" s="297"/>
      <c r="TPT75" s="297"/>
      <c r="TPU75" s="297"/>
      <c r="TPV75" s="297"/>
      <c r="TPW75" s="297"/>
      <c r="TPX75" s="297"/>
      <c r="TPY75" s="297"/>
      <c r="TPZ75" s="297"/>
      <c r="TQA75" s="297"/>
      <c r="TQB75" s="297"/>
      <c r="TQC75" s="297"/>
      <c r="TQD75" s="297"/>
      <c r="TQE75" s="297"/>
      <c r="TQF75" s="297"/>
      <c r="TQG75" s="297"/>
      <c r="TQH75" s="297"/>
      <c r="TQI75" s="297"/>
      <c r="TQJ75" s="297"/>
      <c r="TQK75" s="297"/>
      <c r="TQL75" s="297"/>
      <c r="TQM75" s="297"/>
      <c r="TQN75" s="297"/>
      <c r="TQO75" s="297"/>
      <c r="TQP75" s="297"/>
      <c r="TQQ75" s="297"/>
      <c r="TQR75" s="297"/>
      <c r="TQS75" s="297"/>
      <c r="TQT75" s="297"/>
      <c r="TQU75" s="297"/>
      <c r="TQV75" s="297"/>
      <c r="TQW75" s="297"/>
      <c r="TQX75" s="297"/>
      <c r="TQY75" s="297"/>
      <c r="TQZ75" s="297"/>
      <c r="TRA75" s="297"/>
      <c r="TRB75" s="297"/>
      <c r="TRC75" s="297"/>
      <c r="TRD75" s="297"/>
      <c r="TRE75" s="297"/>
      <c r="TRF75" s="297"/>
      <c r="TRG75" s="297"/>
      <c r="TRH75" s="297"/>
      <c r="TRI75" s="297"/>
      <c r="TRJ75" s="297"/>
      <c r="TRK75" s="297"/>
      <c r="TRL75" s="297"/>
      <c r="TRM75" s="297"/>
      <c r="TRN75" s="297"/>
      <c r="TRO75" s="297"/>
      <c r="TRP75" s="297"/>
      <c r="TRQ75" s="297"/>
      <c r="TRR75" s="297"/>
      <c r="TRS75" s="297"/>
      <c r="TRT75" s="297"/>
      <c r="TRU75" s="297"/>
      <c r="TRV75" s="297"/>
      <c r="TRW75" s="297"/>
      <c r="TRX75" s="297"/>
      <c r="TRY75" s="297"/>
      <c r="TRZ75" s="297"/>
      <c r="TSA75" s="297"/>
      <c r="TSB75" s="297"/>
      <c r="TSC75" s="297"/>
      <c r="TSD75" s="297"/>
      <c r="TSE75" s="297"/>
      <c r="TSF75" s="297"/>
      <c r="TSG75" s="297"/>
      <c r="TSH75" s="297"/>
      <c r="TSI75" s="297"/>
      <c r="TSJ75" s="297"/>
      <c r="TSK75" s="297"/>
      <c r="TSL75" s="297"/>
      <c r="TSM75" s="297"/>
      <c r="TSN75" s="297"/>
      <c r="TSO75" s="297"/>
      <c r="TSP75" s="297"/>
      <c r="TSQ75" s="297"/>
      <c r="TSR75" s="297"/>
      <c r="TSS75" s="297"/>
      <c r="TST75" s="297"/>
      <c r="TSU75" s="297"/>
      <c r="TSV75" s="297"/>
      <c r="TSW75" s="297"/>
      <c r="TSX75" s="297"/>
      <c r="TSY75" s="297"/>
      <c r="TSZ75" s="297"/>
      <c r="TTA75" s="297"/>
      <c r="TTB75" s="297"/>
      <c r="TTC75" s="297"/>
      <c r="TTD75" s="297"/>
      <c r="TTE75" s="297"/>
      <c r="TTF75" s="297"/>
      <c r="TTG75" s="297"/>
      <c r="TTH75" s="297"/>
      <c r="TTI75" s="297"/>
      <c r="TTJ75" s="297"/>
      <c r="TTK75" s="297"/>
      <c r="TTL75" s="297"/>
      <c r="TTM75" s="297"/>
      <c r="TTN75" s="297"/>
      <c r="TTO75" s="297"/>
      <c r="TTP75" s="297"/>
      <c r="TTQ75" s="297"/>
      <c r="TTR75" s="297"/>
      <c r="TTS75" s="297"/>
      <c r="TTT75" s="297"/>
      <c r="TTU75" s="297"/>
      <c r="TTV75" s="297"/>
      <c r="TTW75" s="297"/>
      <c r="TTX75" s="297"/>
      <c r="TTY75" s="297"/>
      <c r="TTZ75" s="297"/>
      <c r="TUA75" s="297"/>
      <c r="TUB75" s="297"/>
      <c r="TUC75" s="297"/>
      <c r="TUD75" s="297"/>
      <c r="TUE75" s="297"/>
      <c r="TUF75" s="297"/>
      <c r="TUG75" s="297"/>
      <c r="TUH75" s="297"/>
      <c r="TUI75" s="297"/>
      <c r="TUJ75" s="297"/>
      <c r="TUK75" s="297"/>
      <c r="TUL75" s="297"/>
      <c r="TUM75" s="297"/>
      <c r="TUN75" s="297"/>
      <c r="TUO75" s="297"/>
      <c r="TUP75" s="297"/>
      <c r="TUQ75" s="297"/>
      <c r="TUR75" s="297"/>
      <c r="TUS75" s="297"/>
      <c r="TUT75" s="297"/>
      <c r="TUU75" s="297"/>
      <c r="TUV75" s="297"/>
      <c r="TUW75" s="297"/>
      <c r="TUX75" s="297"/>
      <c r="TUY75" s="297"/>
      <c r="TUZ75" s="297"/>
      <c r="TVA75" s="297"/>
      <c r="TVB75" s="297"/>
      <c r="TVC75" s="297"/>
      <c r="TVD75" s="297"/>
      <c r="TVE75" s="297"/>
      <c r="TVF75" s="297"/>
      <c r="TVG75" s="297"/>
      <c r="TVH75" s="297"/>
      <c r="TVI75" s="297"/>
      <c r="TVJ75" s="297"/>
      <c r="TVK75" s="297"/>
      <c r="TVL75" s="297"/>
      <c r="TVM75" s="297"/>
      <c r="TVN75" s="297"/>
      <c r="TVO75" s="297"/>
      <c r="TVP75" s="297"/>
      <c r="TVQ75" s="297"/>
      <c r="TVR75" s="297"/>
      <c r="TVS75" s="297"/>
      <c r="TVT75" s="297"/>
      <c r="TVU75" s="297"/>
      <c r="TVV75" s="297"/>
      <c r="TVW75" s="297"/>
      <c r="TVX75" s="297"/>
      <c r="TVY75" s="297"/>
      <c r="TVZ75" s="297"/>
      <c r="TWA75" s="297"/>
      <c r="TWB75" s="297"/>
      <c r="TWC75" s="297"/>
      <c r="TWD75" s="297"/>
      <c r="TWE75" s="297"/>
      <c r="TWF75" s="297"/>
      <c r="TWG75" s="297"/>
      <c r="TWH75" s="297"/>
      <c r="TWI75" s="297"/>
      <c r="TWJ75" s="297"/>
      <c r="TWK75" s="297"/>
      <c r="TWL75" s="297"/>
      <c r="TWM75" s="297"/>
      <c r="TWN75" s="297"/>
      <c r="TWO75" s="297"/>
      <c r="TWP75" s="297"/>
      <c r="TWQ75" s="297"/>
      <c r="TWR75" s="297"/>
      <c r="TWS75" s="297"/>
      <c r="TWT75" s="297"/>
      <c r="TWU75" s="297"/>
      <c r="TWV75" s="297"/>
      <c r="TWW75" s="297"/>
      <c r="TWX75" s="297"/>
      <c r="TWY75" s="297"/>
      <c r="TWZ75" s="297"/>
      <c r="TXA75" s="297"/>
      <c r="TXB75" s="297"/>
      <c r="TXC75" s="297"/>
      <c r="TXD75" s="297"/>
      <c r="TXE75" s="297"/>
      <c r="TXF75" s="297"/>
      <c r="TXG75" s="297"/>
      <c r="TXH75" s="297"/>
      <c r="TXI75" s="297"/>
      <c r="TXJ75" s="297"/>
      <c r="TXK75" s="297"/>
      <c r="TXL75" s="297"/>
      <c r="TXM75" s="297"/>
      <c r="TXN75" s="297"/>
      <c r="TXO75" s="297"/>
      <c r="TXP75" s="297"/>
      <c r="TXQ75" s="297"/>
      <c r="TXR75" s="297"/>
      <c r="TXS75" s="297"/>
      <c r="TXT75" s="297"/>
      <c r="TXU75" s="297"/>
      <c r="TXV75" s="297"/>
      <c r="TXW75" s="297"/>
      <c r="TXX75" s="297"/>
      <c r="TXY75" s="297"/>
      <c r="TXZ75" s="297"/>
      <c r="TYA75" s="297"/>
      <c r="TYB75" s="297"/>
      <c r="TYC75" s="297"/>
      <c r="TYD75" s="297"/>
      <c r="TYE75" s="297"/>
      <c r="TYF75" s="297"/>
      <c r="TYG75" s="297"/>
      <c r="TYH75" s="297"/>
      <c r="TYI75" s="297"/>
      <c r="TYJ75" s="297"/>
      <c r="TYK75" s="297"/>
      <c r="TYL75" s="297"/>
      <c r="TYM75" s="297"/>
      <c r="TYN75" s="297"/>
      <c r="TYO75" s="297"/>
      <c r="TYP75" s="297"/>
      <c r="TYQ75" s="297"/>
      <c r="TYR75" s="297"/>
      <c r="TYS75" s="297"/>
      <c r="TYT75" s="297"/>
      <c r="TYU75" s="297"/>
      <c r="TYV75" s="297"/>
      <c r="TYW75" s="297"/>
      <c r="TYX75" s="297"/>
      <c r="TYY75" s="297"/>
      <c r="TYZ75" s="297"/>
      <c r="TZA75" s="297"/>
      <c r="TZB75" s="297"/>
      <c r="TZC75" s="297"/>
      <c r="TZD75" s="297"/>
      <c r="TZE75" s="297"/>
      <c r="TZF75" s="297"/>
      <c r="TZG75" s="297"/>
      <c r="TZH75" s="297"/>
      <c r="TZI75" s="297"/>
      <c r="TZJ75" s="297"/>
      <c r="TZK75" s="297"/>
      <c r="TZL75" s="297"/>
      <c r="TZM75" s="297"/>
      <c r="TZN75" s="297"/>
      <c r="TZO75" s="297"/>
      <c r="TZP75" s="297"/>
      <c r="TZQ75" s="297"/>
      <c r="TZR75" s="297"/>
      <c r="TZS75" s="297"/>
      <c r="TZT75" s="297"/>
      <c r="TZU75" s="297"/>
      <c r="TZV75" s="297"/>
      <c r="TZW75" s="297"/>
      <c r="TZX75" s="297"/>
      <c r="TZY75" s="297"/>
      <c r="TZZ75" s="297"/>
      <c r="UAA75" s="297"/>
      <c r="UAB75" s="297"/>
      <c r="UAC75" s="297"/>
      <c r="UAD75" s="297"/>
      <c r="UAE75" s="297"/>
      <c r="UAF75" s="297"/>
      <c r="UAG75" s="297"/>
      <c r="UAH75" s="297"/>
      <c r="UAI75" s="297"/>
      <c r="UAJ75" s="297"/>
      <c r="UAK75" s="297"/>
      <c r="UAL75" s="297"/>
      <c r="UAM75" s="297"/>
      <c r="UAN75" s="297"/>
      <c r="UAO75" s="297"/>
      <c r="UAP75" s="297"/>
      <c r="UAQ75" s="297"/>
      <c r="UAR75" s="297"/>
      <c r="UAS75" s="297"/>
      <c r="UAT75" s="297"/>
      <c r="UAU75" s="297"/>
      <c r="UAV75" s="297"/>
      <c r="UAW75" s="297"/>
      <c r="UAX75" s="297"/>
      <c r="UAY75" s="297"/>
      <c r="UAZ75" s="297"/>
      <c r="UBA75" s="297"/>
      <c r="UBB75" s="297"/>
      <c r="UBC75" s="297"/>
      <c r="UBD75" s="297"/>
      <c r="UBE75" s="297"/>
      <c r="UBF75" s="297"/>
      <c r="UBG75" s="297"/>
      <c r="UBH75" s="297"/>
      <c r="UBI75" s="297"/>
      <c r="UBJ75" s="297"/>
      <c r="UBK75" s="297"/>
      <c r="UBL75" s="297"/>
      <c r="UBM75" s="297"/>
      <c r="UBN75" s="297"/>
      <c r="UBO75" s="297"/>
      <c r="UBP75" s="297"/>
      <c r="UBQ75" s="297"/>
      <c r="UBR75" s="297"/>
      <c r="UBS75" s="297"/>
      <c r="UBT75" s="297"/>
      <c r="UBU75" s="297"/>
      <c r="UBV75" s="297"/>
      <c r="UBW75" s="297"/>
      <c r="UBX75" s="297"/>
      <c r="UBY75" s="297"/>
      <c r="UBZ75" s="297"/>
      <c r="UCA75" s="297"/>
      <c r="UCB75" s="297"/>
      <c r="UCC75" s="297"/>
      <c r="UCD75" s="297"/>
      <c r="UCE75" s="297"/>
      <c r="UCF75" s="297"/>
      <c r="UCG75" s="297"/>
      <c r="UCH75" s="297"/>
      <c r="UCI75" s="297"/>
      <c r="UCJ75" s="297"/>
      <c r="UCK75" s="297"/>
      <c r="UCL75" s="297"/>
      <c r="UCM75" s="297"/>
      <c r="UCN75" s="297"/>
      <c r="UCO75" s="297"/>
      <c r="UCP75" s="297"/>
      <c r="UCQ75" s="297"/>
      <c r="UCR75" s="297"/>
      <c r="UCS75" s="297"/>
      <c r="UCT75" s="297"/>
      <c r="UCU75" s="297"/>
      <c r="UCV75" s="297"/>
      <c r="UCW75" s="297"/>
      <c r="UCX75" s="297"/>
      <c r="UCY75" s="297"/>
      <c r="UCZ75" s="297"/>
      <c r="UDA75" s="297"/>
      <c r="UDB75" s="297"/>
      <c r="UDC75" s="297"/>
      <c r="UDD75" s="297"/>
      <c r="UDE75" s="297"/>
      <c r="UDF75" s="297"/>
      <c r="UDG75" s="297"/>
      <c r="UDH75" s="297"/>
      <c r="UDI75" s="297"/>
      <c r="UDJ75" s="297"/>
      <c r="UDK75" s="297"/>
      <c r="UDL75" s="297"/>
      <c r="UDM75" s="297"/>
      <c r="UDN75" s="297"/>
      <c r="UDO75" s="297"/>
      <c r="UDP75" s="297"/>
      <c r="UDQ75" s="297"/>
      <c r="UDR75" s="297"/>
      <c r="UDS75" s="297"/>
      <c r="UDT75" s="297"/>
      <c r="UDU75" s="297"/>
      <c r="UDV75" s="297"/>
      <c r="UDW75" s="297"/>
      <c r="UDX75" s="297"/>
      <c r="UDY75" s="297"/>
      <c r="UDZ75" s="297"/>
      <c r="UEA75" s="297"/>
      <c r="UEB75" s="297"/>
      <c r="UEC75" s="297"/>
      <c r="UED75" s="297"/>
      <c r="UEE75" s="297"/>
      <c r="UEF75" s="297"/>
      <c r="UEG75" s="297"/>
      <c r="UEH75" s="297"/>
      <c r="UEI75" s="297"/>
      <c r="UEJ75" s="297"/>
      <c r="UEK75" s="297"/>
      <c r="UEL75" s="297"/>
      <c r="UEM75" s="297"/>
      <c r="UEN75" s="297"/>
      <c r="UEO75" s="297"/>
      <c r="UEP75" s="297"/>
      <c r="UEQ75" s="297"/>
      <c r="UER75" s="297"/>
      <c r="UES75" s="297"/>
      <c r="UET75" s="297"/>
      <c r="UEU75" s="297"/>
      <c r="UEV75" s="297"/>
      <c r="UEW75" s="297"/>
      <c r="UEX75" s="297"/>
      <c r="UEY75" s="297"/>
      <c r="UEZ75" s="297"/>
      <c r="UFA75" s="297"/>
      <c r="UFB75" s="297"/>
      <c r="UFC75" s="297"/>
      <c r="UFD75" s="297"/>
      <c r="UFE75" s="297"/>
      <c r="UFF75" s="297"/>
      <c r="UFG75" s="297"/>
      <c r="UFH75" s="297"/>
      <c r="UFI75" s="297"/>
      <c r="UFJ75" s="297"/>
      <c r="UFK75" s="297"/>
      <c r="UFL75" s="297"/>
      <c r="UFM75" s="297"/>
      <c r="UFN75" s="297"/>
      <c r="UFO75" s="297"/>
      <c r="UFP75" s="297"/>
      <c r="UFQ75" s="297"/>
      <c r="UFR75" s="297"/>
      <c r="UFS75" s="297"/>
      <c r="UFT75" s="297"/>
      <c r="UFU75" s="297"/>
      <c r="UFV75" s="297"/>
      <c r="UFW75" s="297"/>
      <c r="UFX75" s="297"/>
      <c r="UFY75" s="297"/>
      <c r="UFZ75" s="297"/>
      <c r="UGA75" s="297"/>
      <c r="UGB75" s="297"/>
      <c r="UGC75" s="297"/>
      <c r="UGD75" s="297"/>
      <c r="UGE75" s="297"/>
      <c r="UGF75" s="297"/>
      <c r="UGG75" s="297"/>
      <c r="UGH75" s="297"/>
      <c r="UGI75" s="297"/>
      <c r="UGJ75" s="297"/>
      <c r="UGK75" s="297"/>
      <c r="UGL75" s="297"/>
      <c r="UGM75" s="297"/>
      <c r="UGN75" s="297"/>
      <c r="UGO75" s="297"/>
      <c r="UGP75" s="297"/>
      <c r="UGQ75" s="297"/>
      <c r="UGR75" s="297"/>
      <c r="UGS75" s="297"/>
      <c r="UGT75" s="297"/>
      <c r="UGU75" s="297"/>
      <c r="UGV75" s="297"/>
      <c r="UGW75" s="297"/>
      <c r="UGX75" s="297"/>
      <c r="UGY75" s="297"/>
      <c r="UGZ75" s="297"/>
      <c r="UHA75" s="297"/>
      <c r="UHB75" s="297"/>
      <c r="UHC75" s="297"/>
      <c r="UHD75" s="297"/>
      <c r="UHE75" s="297"/>
      <c r="UHF75" s="297"/>
      <c r="UHG75" s="297"/>
      <c r="UHH75" s="297"/>
      <c r="UHI75" s="297"/>
      <c r="UHJ75" s="297"/>
      <c r="UHK75" s="297"/>
      <c r="UHL75" s="297"/>
      <c r="UHM75" s="297"/>
      <c r="UHN75" s="297"/>
      <c r="UHO75" s="297"/>
      <c r="UHP75" s="297"/>
      <c r="UHQ75" s="297"/>
      <c r="UHR75" s="297"/>
      <c r="UHS75" s="297"/>
      <c r="UHT75" s="297"/>
      <c r="UHU75" s="297"/>
      <c r="UHV75" s="297"/>
      <c r="UHW75" s="297"/>
      <c r="UHX75" s="297"/>
      <c r="UHY75" s="297"/>
      <c r="UHZ75" s="297"/>
      <c r="UIA75" s="297"/>
      <c r="UIB75" s="297"/>
      <c r="UIC75" s="297"/>
      <c r="UID75" s="297"/>
      <c r="UIE75" s="297"/>
      <c r="UIF75" s="297"/>
      <c r="UIG75" s="297"/>
      <c r="UIH75" s="297"/>
      <c r="UII75" s="297"/>
      <c r="UIJ75" s="297"/>
      <c r="UIK75" s="297"/>
      <c r="UIL75" s="297"/>
      <c r="UIM75" s="297"/>
      <c r="UIN75" s="297"/>
      <c r="UIO75" s="297"/>
      <c r="UIP75" s="297"/>
      <c r="UIQ75" s="297"/>
      <c r="UIR75" s="297"/>
      <c r="UIS75" s="297"/>
      <c r="UIT75" s="297"/>
      <c r="UIU75" s="297"/>
      <c r="UIV75" s="297"/>
      <c r="UIW75" s="297"/>
      <c r="UIX75" s="297"/>
      <c r="UIY75" s="297"/>
      <c r="UIZ75" s="297"/>
      <c r="UJA75" s="297"/>
      <c r="UJB75" s="297"/>
      <c r="UJC75" s="297"/>
      <c r="UJD75" s="297"/>
      <c r="UJE75" s="297"/>
      <c r="UJF75" s="297"/>
      <c r="UJG75" s="297"/>
      <c r="UJH75" s="297"/>
      <c r="UJI75" s="297"/>
      <c r="UJJ75" s="297"/>
      <c r="UJK75" s="297"/>
      <c r="UJL75" s="297"/>
      <c r="UJM75" s="297"/>
      <c r="UJN75" s="297"/>
      <c r="UJO75" s="297"/>
      <c r="UJP75" s="297"/>
      <c r="UJQ75" s="297"/>
      <c r="UJR75" s="297"/>
      <c r="UJS75" s="297"/>
      <c r="UJT75" s="297"/>
      <c r="UJU75" s="297"/>
      <c r="UJV75" s="297"/>
      <c r="UJW75" s="297"/>
      <c r="UJX75" s="297"/>
      <c r="UJY75" s="297"/>
      <c r="UJZ75" s="297"/>
      <c r="UKA75" s="297"/>
      <c r="UKB75" s="297"/>
      <c r="UKC75" s="297"/>
      <c r="UKD75" s="297"/>
      <c r="UKE75" s="297"/>
      <c r="UKF75" s="297"/>
      <c r="UKG75" s="297"/>
      <c r="UKH75" s="297"/>
      <c r="UKI75" s="297"/>
      <c r="UKJ75" s="297"/>
      <c r="UKK75" s="297"/>
      <c r="UKL75" s="297"/>
      <c r="UKM75" s="297"/>
      <c r="UKN75" s="297"/>
      <c r="UKO75" s="297"/>
      <c r="UKP75" s="297"/>
      <c r="UKQ75" s="297"/>
      <c r="UKR75" s="297"/>
      <c r="UKS75" s="297"/>
      <c r="UKT75" s="297"/>
      <c r="UKU75" s="297"/>
      <c r="UKV75" s="297"/>
      <c r="UKW75" s="297"/>
      <c r="UKX75" s="297"/>
      <c r="UKY75" s="297"/>
      <c r="UKZ75" s="297"/>
      <c r="ULA75" s="297"/>
      <c r="ULB75" s="297"/>
      <c r="ULC75" s="297"/>
      <c r="ULD75" s="297"/>
      <c r="ULE75" s="297"/>
      <c r="ULF75" s="297"/>
      <c r="ULG75" s="297"/>
      <c r="ULH75" s="297"/>
      <c r="ULI75" s="297"/>
      <c r="ULJ75" s="297"/>
      <c r="ULK75" s="297"/>
      <c r="ULL75" s="297"/>
      <c r="ULM75" s="297"/>
      <c r="ULN75" s="297"/>
      <c r="ULO75" s="297"/>
      <c r="ULP75" s="297"/>
      <c r="ULQ75" s="297"/>
      <c r="ULR75" s="297"/>
      <c r="ULS75" s="297"/>
      <c r="ULT75" s="297"/>
      <c r="ULU75" s="297"/>
      <c r="ULV75" s="297"/>
      <c r="ULW75" s="297"/>
      <c r="ULX75" s="297"/>
      <c r="ULY75" s="297"/>
      <c r="ULZ75" s="297"/>
      <c r="UMA75" s="297"/>
      <c r="UMB75" s="297"/>
      <c r="UMC75" s="297"/>
      <c r="UMD75" s="297"/>
      <c r="UME75" s="297"/>
      <c r="UMF75" s="297"/>
      <c r="UMG75" s="297"/>
      <c r="UMH75" s="297"/>
      <c r="UMI75" s="297"/>
      <c r="UMJ75" s="297"/>
      <c r="UMK75" s="297"/>
      <c r="UML75" s="297"/>
      <c r="UMM75" s="297"/>
      <c r="UMN75" s="297"/>
      <c r="UMO75" s="297"/>
      <c r="UMP75" s="297"/>
      <c r="UMQ75" s="297"/>
      <c r="UMR75" s="297"/>
      <c r="UMS75" s="297"/>
      <c r="UMT75" s="297"/>
      <c r="UMU75" s="297"/>
      <c r="UMV75" s="297"/>
      <c r="UMW75" s="297"/>
      <c r="UMX75" s="297"/>
      <c r="UMY75" s="297"/>
      <c r="UMZ75" s="297"/>
      <c r="UNA75" s="297"/>
      <c r="UNB75" s="297"/>
      <c r="UNC75" s="297"/>
      <c r="UND75" s="297"/>
      <c r="UNE75" s="297"/>
      <c r="UNF75" s="297"/>
      <c r="UNG75" s="297"/>
      <c r="UNH75" s="297"/>
      <c r="UNI75" s="297"/>
      <c r="UNJ75" s="297"/>
      <c r="UNK75" s="297"/>
      <c r="UNL75" s="297"/>
      <c r="UNM75" s="297"/>
      <c r="UNN75" s="297"/>
      <c r="UNO75" s="297"/>
      <c r="UNP75" s="297"/>
      <c r="UNQ75" s="297"/>
      <c r="UNR75" s="297"/>
      <c r="UNS75" s="297"/>
      <c r="UNT75" s="297"/>
      <c r="UNU75" s="297"/>
      <c r="UNV75" s="297"/>
      <c r="UNW75" s="297"/>
      <c r="UNX75" s="297"/>
      <c r="UNY75" s="297"/>
      <c r="UNZ75" s="297"/>
      <c r="UOA75" s="297"/>
      <c r="UOB75" s="297"/>
      <c r="UOC75" s="297"/>
      <c r="UOD75" s="297"/>
      <c r="UOE75" s="297"/>
      <c r="UOF75" s="297"/>
      <c r="UOG75" s="297"/>
      <c r="UOH75" s="297"/>
      <c r="UOI75" s="297"/>
      <c r="UOJ75" s="297"/>
      <c r="UOK75" s="297"/>
      <c r="UOL75" s="297"/>
      <c r="UOM75" s="297"/>
      <c r="UON75" s="297"/>
      <c r="UOO75" s="297"/>
      <c r="UOP75" s="297"/>
      <c r="UOQ75" s="297"/>
      <c r="UOR75" s="297"/>
      <c r="UOS75" s="297"/>
      <c r="UOT75" s="297"/>
      <c r="UOU75" s="297"/>
      <c r="UOV75" s="297"/>
      <c r="UOW75" s="297"/>
      <c r="UOX75" s="297"/>
      <c r="UOY75" s="297"/>
      <c r="UOZ75" s="297"/>
      <c r="UPA75" s="297"/>
      <c r="UPB75" s="297"/>
      <c r="UPC75" s="297"/>
      <c r="UPD75" s="297"/>
      <c r="UPE75" s="297"/>
      <c r="UPF75" s="297"/>
      <c r="UPG75" s="297"/>
      <c r="UPH75" s="297"/>
      <c r="UPI75" s="297"/>
      <c r="UPJ75" s="297"/>
      <c r="UPK75" s="297"/>
      <c r="UPL75" s="297"/>
      <c r="UPM75" s="297"/>
      <c r="UPN75" s="297"/>
      <c r="UPO75" s="297"/>
      <c r="UPP75" s="297"/>
      <c r="UPQ75" s="297"/>
      <c r="UPR75" s="297"/>
      <c r="UPS75" s="297"/>
      <c r="UPT75" s="297"/>
      <c r="UPU75" s="297"/>
      <c r="UPV75" s="297"/>
      <c r="UPW75" s="297"/>
      <c r="UPX75" s="297"/>
      <c r="UPY75" s="297"/>
      <c r="UPZ75" s="297"/>
      <c r="UQA75" s="297"/>
      <c r="UQB75" s="297"/>
      <c r="UQC75" s="297"/>
      <c r="UQD75" s="297"/>
      <c r="UQE75" s="297"/>
      <c r="UQF75" s="297"/>
      <c r="UQG75" s="297"/>
      <c r="UQH75" s="297"/>
      <c r="UQI75" s="297"/>
      <c r="UQJ75" s="297"/>
      <c r="UQK75" s="297"/>
      <c r="UQL75" s="297"/>
      <c r="UQM75" s="297"/>
      <c r="UQN75" s="297"/>
      <c r="UQO75" s="297"/>
      <c r="UQP75" s="297"/>
      <c r="UQQ75" s="297"/>
      <c r="UQR75" s="297"/>
      <c r="UQS75" s="297"/>
      <c r="UQT75" s="297"/>
      <c r="UQU75" s="297"/>
      <c r="UQV75" s="297"/>
      <c r="UQW75" s="297"/>
      <c r="UQX75" s="297"/>
      <c r="UQY75" s="297"/>
      <c r="UQZ75" s="297"/>
      <c r="URA75" s="297"/>
      <c r="URB75" s="297"/>
      <c r="URC75" s="297"/>
      <c r="URD75" s="297"/>
      <c r="URE75" s="297"/>
      <c r="URF75" s="297"/>
      <c r="URG75" s="297"/>
      <c r="URH75" s="297"/>
      <c r="URI75" s="297"/>
      <c r="URJ75" s="297"/>
      <c r="URK75" s="297"/>
      <c r="URL75" s="297"/>
      <c r="URM75" s="297"/>
      <c r="URN75" s="297"/>
      <c r="URO75" s="297"/>
      <c r="URP75" s="297"/>
      <c r="URQ75" s="297"/>
      <c r="URR75" s="297"/>
      <c r="URS75" s="297"/>
      <c r="URT75" s="297"/>
      <c r="URU75" s="297"/>
      <c r="URV75" s="297"/>
      <c r="URW75" s="297"/>
      <c r="URX75" s="297"/>
      <c r="URY75" s="297"/>
      <c r="URZ75" s="297"/>
      <c r="USA75" s="297"/>
      <c r="USB75" s="297"/>
      <c r="USC75" s="297"/>
      <c r="USD75" s="297"/>
      <c r="USE75" s="297"/>
      <c r="USF75" s="297"/>
      <c r="USG75" s="297"/>
      <c r="USH75" s="297"/>
      <c r="USI75" s="297"/>
      <c r="USJ75" s="297"/>
      <c r="USK75" s="297"/>
      <c r="USL75" s="297"/>
      <c r="USM75" s="297"/>
      <c r="USN75" s="297"/>
      <c r="USO75" s="297"/>
      <c r="USP75" s="297"/>
      <c r="USQ75" s="297"/>
      <c r="USR75" s="297"/>
      <c r="USS75" s="297"/>
      <c r="UST75" s="297"/>
      <c r="USU75" s="297"/>
      <c r="USV75" s="297"/>
      <c r="USW75" s="297"/>
      <c r="USX75" s="297"/>
      <c r="USY75" s="297"/>
      <c r="USZ75" s="297"/>
      <c r="UTA75" s="297"/>
      <c r="UTB75" s="297"/>
      <c r="UTC75" s="297"/>
      <c r="UTD75" s="297"/>
      <c r="UTE75" s="297"/>
      <c r="UTF75" s="297"/>
      <c r="UTG75" s="297"/>
      <c r="UTH75" s="297"/>
      <c r="UTI75" s="297"/>
      <c r="UTJ75" s="297"/>
      <c r="UTK75" s="297"/>
      <c r="UTL75" s="297"/>
      <c r="UTM75" s="297"/>
      <c r="UTN75" s="297"/>
      <c r="UTO75" s="297"/>
      <c r="UTP75" s="297"/>
      <c r="UTQ75" s="297"/>
      <c r="UTR75" s="297"/>
      <c r="UTS75" s="297"/>
      <c r="UTT75" s="297"/>
      <c r="UTU75" s="297"/>
      <c r="UTV75" s="297"/>
      <c r="UTW75" s="297"/>
      <c r="UTX75" s="297"/>
      <c r="UTY75" s="297"/>
      <c r="UTZ75" s="297"/>
      <c r="UUA75" s="297"/>
      <c r="UUB75" s="297"/>
      <c r="UUC75" s="297"/>
      <c r="UUD75" s="297"/>
      <c r="UUE75" s="297"/>
      <c r="UUF75" s="297"/>
      <c r="UUG75" s="297"/>
      <c r="UUH75" s="297"/>
      <c r="UUI75" s="297"/>
      <c r="UUJ75" s="297"/>
      <c r="UUK75" s="297"/>
      <c r="UUL75" s="297"/>
      <c r="UUM75" s="297"/>
      <c r="UUN75" s="297"/>
      <c r="UUO75" s="297"/>
      <c r="UUP75" s="297"/>
      <c r="UUQ75" s="297"/>
      <c r="UUR75" s="297"/>
      <c r="UUS75" s="297"/>
      <c r="UUT75" s="297"/>
      <c r="UUU75" s="297"/>
      <c r="UUV75" s="297"/>
      <c r="UUW75" s="297"/>
      <c r="UUX75" s="297"/>
      <c r="UUY75" s="297"/>
      <c r="UUZ75" s="297"/>
      <c r="UVA75" s="297"/>
      <c r="UVB75" s="297"/>
      <c r="UVC75" s="297"/>
      <c r="UVD75" s="297"/>
      <c r="UVE75" s="297"/>
      <c r="UVF75" s="297"/>
      <c r="UVG75" s="297"/>
      <c r="UVH75" s="297"/>
      <c r="UVI75" s="297"/>
      <c r="UVJ75" s="297"/>
      <c r="UVK75" s="297"/>
      <c r="UVL75" s="297"/>
      <c r="UVM75" s="297"/>
      <c r="UVN75" s="297"/>
      <c r="UVO75" s="297"/>
      <c r="UVP75" s="297"/>
      <c r="UVQ75" s="297"/>
      <c r="UVR75" s="297"/>
      <c r="UVS75" s="297"/>
      <c r="UVT75" s="297"/>
      <c r="UVU75" s="297"/>
      <c r="UVV75" s="297"/>
      <c r="UVW75" s="297"/>
      <c r="UVX75" s="297"/>
      <c r="UVY75" s="297"/>
      <c r="UVZ75" s="297"/>
      <c r="UWA75" s="297"/>
      <c r="UWB75" s="297"/>
      <c r="UWC75" s="297"/>
      <c r="UWD75" s="297"/>
      <c r="UWE75" s="297"/>
      <c r="UWF75" s="297"/>
      <c r="UWG75" s="297"/>
      <c r="UWH75" s="297"/>
      <c r="UWI75" s="297"/>
      <c r="UWJ75" s="297"/>
      <c r="UWK75" s="297"/>
      <c r="UWL75" s="297"/>
      <c r="UWM75" s="297"/>
      <c r="UWN75" s="297"/>
      <c r="UWO75" s="297"/>
      <c r="UWP75" s="297"/>
      <c r="UWQ75" s="297"/>
      <c r="UWR75" s="297"/>
      <c r="UWS75" s="297"/>
      <c r="UWT75" s="297"/>
      <c r="UWU75" s="297"/>
      <c r="UWV75" s="297"/>
      <c r="UWW75" s="297"/>
      <c r="UWX75" s="297"/>
      <c r="UWY75" s="297"/>
      <c r="UWZ75" s="297"/>
      <c r="UXA75" s="297"/>
      <c r="UXB75" s="297"/>
      <c r="UXC75" s="297"/>
      <c r="UXD75" s="297"/>
      <c r="UXE75" s="297"/>
      <c r="UXF75" s="297"/>
      <c r="UXG75" s="297"/>
      <c r="UXH75" s="297"/>
      <c r="UXI75" s="297"/>
      <c r="UXJ75" s="297"/>
      <c r="UXK75" s="297"/>
      <c r="UXL75" s="297"/>
      <c r="UXM75" s="297"/>
      <c r="UXN75" s="297"/>
      <c r="UXO75" s="297"/>
      <c r="UXP75" s="297"/>
      <c r="UXQ75" s="297"/>
      <c r="UXR75" s="297"/>
      <c r="UXS75" s="297"/>
      <c r="UXT75" s="297"/>
      <c r="UXU75" s="297"/>
      <c r="UXV75" s="297"/>
      <c r="UXW75" s="297"/>
      <c r="UXX75" s="297"/>
      <c r="UXY75" s="297"/>
      <c r="UXZ75" s="297"/>
      <c r="UYA75" s="297"/>
      <c r="UYB75" s="297"/>
      <c r="UYC75" s="297"/>
      <c r="UYD75" s="297"/>
      <c r="UYE75" s="297"/>
      <c r="UYF75" s="297"/>
      <c r="UYG75" s="297"/>
      <c r="UYH75" s="297"/>
      <c r="UYI75" s="297"/>
      <c r="UYJ75" s="297"/>
      <c r="UYK75" s="297"/>
      <c r="UYL75" s="297"/>
      <c r="UYM75" s="297"/>
      <c r="UYN75" s="297"/>
      <c r="UYO75" s="297"/>
      <c r="UYP75" s="297"/>
      <c r="UYQ75" s="297"/>
      <c r="UYR75" s="297"/>
      <c r="UYS75" s="297"/>
      <c r="UYT75" s="297"/>
      <c r="UYU75" s="297"/>
      <c r="UYV75" s="297"/>
      <c r="UYW75" s="297"/>
      <c r="UYX75" s="297"/>
      <c r="UYY75" s="297"/>
      <c r="UYZ75" s="297"/>
      <c r="UZA75" s="297"/>
      <c r="UZB75" s="297"/>
      <c r="UZC75" s="297"/>
      <c r="UZD75" s="297"/>
      <c r="UZE75" s="297"/>
      <c r="UZF75" s="297"/>
      <c r="UZG75" s="297"/>
      <c r="UZH75" s="297"/>
      <c r="UZI75" s="297"/>
      <c r="UZJ75" s="297"/>
      <c r="UZK75" s="297"/>
      <c r="UZL75" s="297"/>
      <c r="UZM75" s="297"/>
      <c r="UZN75" s="297"/>
      <c r="UZO75" s="297"/>
      <c r="UZP75" s="297"/>
      <c r="UZQ75" s="297"/>
      <c r="UZR75" s="297"/>
      <c r="UZS75" s="297"/>
      <c r="UZT75" s="297"/>
      <c r="UZU75" s="297"/>
      <c r="UZV75" s="297"/>
      <c r="UZW75" s="297"/>
      <c r="UZX75" s="297"/>
      <c r="UZY75" s="297"/>
      <c r="UZZ75" s="297"/>
      <c r="VAA75" s="297"/>
      <c r="VAB75" s="297"/>
      <c r="VAC75" s="297"/>
      <c r="VAD75" s="297"/>
      <c r="VAE75" s="297"/>
      <c r="VAF75" s="297"/>
      <c r="VAG75" s="297"/>
      <c r="VAH75" s="297"/>
      <c r="VAI75" s="297"/>
      <c r="VAJ75" s="297"/>
      <c r="VAK75" s="297"/>
      <c r="VAL75" s="297"/>
      <c r="VAM75" s="297"/>
      <c r="VAN75" s="297"/>
      <c r="VAO75" s="297"/>
      <c r="VAP75" s="297"/>
      <c r="VAQ75" s="297"/>
      <c r="VAR75" s="297"/>
      <c r="VAS75" s="297"/>
      <c r="VAT75" s="297"/>
      <c r="VAU75" s="297"/>
      <c r="VAV75" s="297"/>
      <c r="VAW75" s="297"/>
      <c r="VAX75" s="297"/>
      <c r="VAY75" s="297"/>
      <c r="VAZ75" s="297"/>
      <c r="VBA75" s="297"/>
      <c r="VBB75" s="297"/>
      <c r="VBC75" s="297"/>
      <c r="VBD75" s="297"/>
      <c r="VBE75" s="297"/>
      <c r="VBF75" s="297"/>
      <c r="VBG75" s="297"/>
      <c r="VBH75" s="297"/>
      <c r="VBI75" s="297"/>
      <c r="VBJ75" s="297"/>
      <c r="VBK75" s="297"/>
      <c r="VBL75" s="297"/>
      <c r="VBM75" s="297"/>
      <c r="VBN75" s="297"/>
      <c r="VBO75" s="297"/>
      <c r="VBP75" s="297"/>
      <c r="VBQ75" s="297"/>
      <c r="VBR75" s="297"/>
      <c r="VBS75" s="297"/>
      <c r="VBT75" s="297"/>
      <c r="VBU75" s="297"/>
      <c r="VBV75" s="297"/>
      <c r="VBW75" s="297"/>
      <c r="VBX75" s="297"/>
      <c r="VBY75" s="297"/>
      <c r="VBZ75" s="297"/>
      <c r="VCA75" s="297"/>
      <c r="VCB75" s="297"/>
      <c r="VCC75" s="297"/>
      <c r="VCD75" s="297"/>
      <c r="VCE75" s="297"/>
      <c r="VCF75" s="297"/>
      <c r="VCG75" s="297"/>
      <c r="VCH75" s="297"/>
      <c r="VCI75" s="297"/>
      <c r="VCJ75" s="297"/>
      <c r="VCK75" s="297"/>
      <c r="VCL75" s="297"/>
      <c r="VCM75" s="297"/>
      <c r="VCN75" s="297"/>
      <c r="VCO75" s="297"/>
      <c r="VCP75" s="297"/>
      <c r="VCQ75" s="297"/>
      <c r="VCR75" s="297"/>
      <c r="VCS75" s="297"/>
      <c r="VCT75" s="297"/>
      <c r="VCU75" s="297"/>
      <c r="VCV75" s="297"/>
      <c r="VCW75" s="297"/>
      <c r="VCX75" s="297"/>
      <c r="VCY75" s="297"/>
      <c r="VCZ75" s="297"/>
      <c r="VDA75" s="297"/>
      <c r="VDB75" s="297"/>
      <c r="VDC75" s="297"/>
      <c r="VDD75" s="297"/>
      <c r="VDE75" s="297"/>
      <c r="VDF75" s="297"/>
      <c r="VDG75" s="297"/>
      <c r="VDH75" s="297"/>
      <c r="VDI75" s="297"/>
      <c r="VDJ75" s="297"/>
      <c r="VDK75" s="297"/>
      <c r="VDL75" s="297"/>
      <c r="VDM75" s="297"/>
      <c r="VDN75" s="297"/>
      <c r="VDO75" s="297"/>
      <c r="VDP75" s="297"/>
      <c r="VDQ75" s="297"/>
      <c r="VDR75" s="297"/>
      <c r="VDS75" s="297"/>
      <c r="VDT75" s="297"/>
      <c r="VDU75" s="297"/>
      <c r="VDV75" s="297"/>
      <c r="VDW75" s="297"/>
      <c r="VDX75" s="297"/>
      <c r="VDY75" s="297"/>
      <c r="VDZ75" s="297"/>
      <c r="VEA75" s="297"/>
      <c r="VEB75" s="297"/>
      <c r="VEC75" s="297"/>
      <c r="VED75" s="297"/>
      <c r="VEE75" s="297"/>
      <c r="VEF75" s="297"/>
      <c r="VEG75" s="297"/>
      <c r="VEH75" s="297"/>
      <c r="VEI75" s="297"/>
      <c r="VEJ75" s="297"/>
      <c r="VEK75" s="297"/>
      <c r="VEL75" s="297"/>
      <c r="VEM75" s="297"/>
      <c r="VEN75" s="297"/>
      <c r="VEO75" s="297"/>
      <c r="VEP75" s="297"/>
      <c r="VEQ75" s="297"/>
      <c r="VER75" s="297"/>
      <c r="VES75" s="297"/>
      <c r="VET75" s="297"/>
      <c r="VEU75" s="297"/>
      <c r="VEV75" s="297"/>
      <c r="VEW75" s="297"/>
      <c r="VEX75" s="297"/>
      <c r="VEY75" s="297"/>
      <c r="VEZ75" s="297"/>
      <c r="VFA75" s="297"/>
      <c r="VFB75" s="297"/>
      <c r="VFC75" s="297"/>
      <c r="VFD75" s="297"/>
      <c r="VFE75" s="297"/>
      <c r="VFF75" s="297"/>
      <c r="VFG75" s="297"/>
      <c r="VFH75" s="297"/>
      <c r="VFI75" s="297"/>
      <c r="VFJ75" s="297"/>
      <c r="VFK75" s="297"/>
      <c r="VFL75" s="297"/>
      <c r="VFM75" s="297"/>
      <c r="VFN75" s="297"/>
      <c r="VFO75" s="297"/>
      <c r="VFP75" s="297"/>
      <c r="VFQ75" s="297"/>
      <c r="VFR75" s="297"/>
      <c r="VFS75" s="297"/>
      <c r="VFT75" s="297"/>
      <c r="VFU75" s="297"/>
      <c r="VFV75" s="297"/>
      <c r="VFW75" s="297"/>
      <c r="VFX75" s="297"/>
      <c r="VFY75" s="297"/>
      <c r="VFZ75" s="297"/>
      <c r="VGA75" s="297"/>
      <c r="VGB75" s="297"/>
      <c r="VGC75" s="297"/>
      <c r="VGD75" s="297"/>
      <c r="VGE75" s="297"/>
      <c r="VGF75" s="297"/>
      <c r="VGG75" s="297"/>
      <c r="VGH75" s="297"/>
      <c r="VGI75" s="297"/>
      <c r="VGJ75" s="297"/>
      <c r="VGK75" s="297"/>
      <c r="VGL75" s="297"/>
      <c r="VGM75" s="297"/>
      <c r="VGN75" s="297"/>
      <c r="VGO75" s="297"/>
      <c r="VGP75" s="297"/>
      <c r="VGQ75" s="297"/>
      <c r="VGR75" s="297"/>
      <c r="VGS75" s="297"/>
      <c r="VGT75" s="297"/>
      <c r="VGU75" s="297"/>
      <c r="VGV75" s="297"/>
      <c r="VGW75" s="297"/>
      <c r="VGX75" s="297"/>
      <c r="VGY75" s="297"/>
      <c r="VGZ75" s="297"/>
      <c r="VHA75" s="297"/>
      <c r="VHB75" s="297"/>
      <c r="VHC75" s="297"/>
      <c r="VHD75" s="297"/>
      <c r="VHE75" s="297"/>
      <c r="VHF75" s="297"/>
      <c r="VHG75" s="297"/>
      <c r="VHH75" s="297"/>
      <c r="VHI75" s="297"/>
      <c r="VHJ75" s="297"/>
      <c r="VHK75" s="297"/>
      <c r="VHL75" s="297"/>
      <c r="VHM75" s="297"/>
      <c r="VHN75" s="297"/>
      <c r="VHO75" s="297"/>
      <c r="VHP75" s="297"/>
      <c r="VHQ75" s="297"/>
      <c r="VHR75" s="297"/>
      <c r="VHS75" s="297"/>
      <c r="VHT75" s="297"/>
      <c r="VHU75" s="297"/>
      <c r="VHV75" s="297"/>
      <c r="VHW75" s="297"/>
      <c r="VHX75" s="297"/>
      <c r="VHY75" s="297"/>
      <c r="VHZ75" s="297"/>
      <c r="VIA75" s="297"/>
      <c r="VIB75" s="297"/>
      <c r="VIC75" s="297"/>
      <c r="VID75" s="297"/>
      <c r="VIE75" s="297"/>
      <c r="VIF75" s="297"/>
      <c r="VIG75" s="297"/>
      <c r="VIH75" s="297"/>
      <c r="VII75" s="297"/>
      <c r="VIJ75" s="297"/>
      <c r="VIK75" s="297"/>
      <c r="VIL75" s="297"/>
      <c r="VIM75" s="297"/>
      <c r="VIN75" s="297"/>
      <c r="VIO75" s="297"/>
      <c r="VIP75" s="297"/>
      <c r="VIQ75" s="297"/>
      <c r="VIR75" s="297"/>
      <c r="VIS75" s="297"/>
      <c r="VIT75" s="297"/>
      <c r="VIU75" s="297"/>
      <c r="VIV75" s="297"/>
      <c r="VIW75" s="297"/>
      <c r="VIX75" s="297"/>
      <c r="VIY75" s="297"/>
      <c r="VIZ75" s="297"/>
      <c r="VJA75" s="297"/>
      <c r="VJB75" s="297"/>
      <c r="VJC75" s="297"/>
      <c r="VJD75" s="297"/>
      <c r="VJE75" s="297"/>
      <c r="VJF75" s="297"/>
      <c r="VJG75" s="297"/>
      <c r="VJH75" s="297"/>
      <c r="VJI75" s="297"/>
      <c r="VJJ75" s="297"/>
      <c r="VJK75" s="297"/>
      <c r="VJL75" s="297"/>
      <c r="VJM75" s="297"/>
      <c r="VJN75" s="297"/>
      <c r="VJO75" s="297"/>
      <c r="VJP75" s="297"/>
      <c r="VJQ75" s="297"/>
      <c r="VJR75" s="297"/>
      <c r="VJS75" s="297"/>
      <c r="VJT75" s="297"/>
      <c r="VJU75" s="297"/>
      <c r="VJV75" s="297"/>
      <c r="VJW75" s="297"/>
      <c r="VJX75" s="297"/>
      <c r="VJY75" s="297"/>
      <c r="VJZ75" s="297"/>
      <c r="VKA75" s="297"/>
      <c r="VKB75" s="297"/>
      <c r="VKC75" s="297"/>
      <c r="VKD75" s="297"/>
      <c r="VKE75" s="297"/>
      <c r="VKF75" s="297"/>
      <c r="VKG75" s="297"/>
      <c r="VKH75" s="297"/>
      <c r="VKI75" s="297"/>
      <c r="VKJ75" s="297"/>
      <c r="VKK75" s="297"/>
      <c r="VKL75" s="297"/>
      <c r="VKM75" s="297"/>
      <c r="VKN75" s="297"/>
      <c r="VKO75" s="297"/>
      <c r="VKP75" s="297"/>
      <c r="VKQ75" s="297"/>
      <c r="VKR75" s="297"/>
      <c r="VKS75" s="297"/>
      <c r="VKT75" s="297"/>
      <c r="VKU75" s="297"/>
      <c r="VKV75" s="297"/>
      <c r="VKW75" s="297"/>
      <c r="VKX75" s="297"/>
      <c r="VKY75" s="297"/>
      <c r="VKZ75" s="297"/>
      <c r="VLA75" s="297"/>
      <c r="VLB75" s="297"/>
      <c r="VLC75" s="297"/>
      <c r="VLD75" s="297"/>
      <c r="VLE75" s="297"/>
      <c r="VLF75" s="297"/>
      <c r="VLG75" s="297"/>
      <c r="VLH75" s="297"/>
      <c r="VLI75" s="297"/>
      <c r="VLJ75" s="297"/>
      <c r="VLK75" s="297"/>
      <c r="VLL75" s="297"/>
      <c r="VLM75" s="297"/>
      <c r="VLN75" s="297"/>
      <c r="VLO75" s="297"/>
      <c r="VLP75" s="297"/>
      <c r="VLQ75" s="297"/>
      <c r="VLR75" s="297"/>
      <c r="VLS75" s="297"/>
      <c r="VLT75" s="297"/>
      <c r="VLU75" s="297"/>
      <c r="VLV75" s="297"/>
      <c r="VLW75" s="297"/>
      <c r="VLX75" s="297"/>
      <c r="VLY75" s="297"/>
      <c r="VLZ75" s="297"/>
      <c r="VMA75" s="297"/>
      <c r="VMB75" s="297"/>
      <c r="VMC75" s="297"/>
      <c r="VMD75" s="297"/>
      <c r="VME75" s="297"/>
      <c r="VMF75" s="297"/>
      <c r="VMG75" s="297"/>
      <c r="VMH75" s="297"/>
      <c r="VMI75" s="297"/>
      <c r="VMJ75" s="297"/>
      <c r="VMK75" s="297"/>
      <c r="VML75" s="297"/>
      <c r="VMM75" s="297"/>
      <c r="VMN75" s="297"/>
      <c r="VMO75" s="297"/>
      <c r="VMP75" s="297"/>
      <c r="VMQ75" s="297"/>
      <c r="VMR75" s="297"/>
      <c r="VMS75" s="297"/>
      <c r="VMT75" s="297"/>
      <c r="VMU75" s="297"/>
      <c r="VMV75" s="297"/>
      <c r="VMW75" s="297"/>
      <c r="VMX75" s="297"/>
      <c r="VMY75" s="297"/>
      <c r="VMZ75" s="297"/>
      <c r="VNA75" s="297"/>
      <c r="VNB75" s="297"/>
      <c r="VNC75" s="297"/>
      <c r="VND75" s="297"/>
      <c r="VNE75" s="297"/>
      <c r="VNF75" s="297"/>
      <c r="VNG75" s="297"/>
      <c r="VNH75" s="297"/>
      <c r="VNI75" s="297"/>
      <c r="VNJ75" s="297"/>
      <c r="VNK75" s="297"/>
      <c r="VNL75" s="297"/>
      <c r="VNM75" s="297"/>
      <c r="VNN75" s="297"/>
      <c r="VNO75" s="297"/>
      <c r="VNP75" s="297"/>
      <c r="VNQ75" s="297"/>
      <c r="VNR75" s="297"/>
      <c r="VNS75" s="297"/>
      <c r="VNT75" s="297"/>
      <c r="VNU75" s="297"/>
      <c r="VNV75" s="297"/>
      <c r="VNW75" s="297"/>
      <c r="VNX75" s="297"/>
      <c r="VNY75" s="297"/>
      <c r="VNZ75" s="297"/>
      <c r="VOA75" s="297"/>
      <c r="VOB75" s="297"/>
      <c r="VOC75" s="297"/>
      <c r="VOD75" s="297"/>
      <c r="VOE75" s="297"/>
      <c r="VOF75" s="297"/>
      <c r="VOG75" s="297"/>
      <c r="VOH75" s="297"/>
      <c r="VOI75" s="297"/>
      <c r="VOJ75" s="297"/>
      <c r="VOK75" s="297"/>
      <c r="VOL75" s="297"/>
      <c r="VOM75" s="297"/>
      <c r="VON75" s="297"/>
      <c r="VOO75" s="297"/>
      <c r="VOP75" s="297"/>
      <c r="VOQ75" s="297"/>
      <c r="VOR75" s="297"/>
      <c r="VOS75" s="297"/>
      <c r="VOT75" s="297"/>
      <c r="VOU75" s="297"/>
      <c r="VOV75" s="297"/>
      <c r="VOW75" s="297"/>
      <c r="VOX75" s="297"/>
      <c r="VOY75" s="297"/>
      <c r="VOZ75" s="297"/>
      <c r="VPA75" s="297"/>
      <c r="VPB75" s="297"/>
      <c r="VPC75" s="297"/>
      <c r="VPD75" s="297"/>
      <c r="VPE75" s="297"/>
      <c r="VPF75" s="297"/>
      <c r="VPG75" s="297"/>
      <c r="VPH75" s="297"/>
      <c r="VPI75" s="297"/>
      <c r="VPJ75" s="297"/>
      <c r="VPK75" s="297"/>
      <c r="VPL75" s="297"/>
      <c r="VPM75" s="297"/>
      <c r="VPN75" s="297"/>
      <c r="VPO75" s="297"/>
      <c r="VPP75" s="297"/>
      <c r="VPQ75" s="297"/>
      <c r="VPR75" s="297"/>
      <c r="VPS75" s="297"/>
      <c r="VPT75" s="297"/>
      <c r="VPU75" s="297"/>
      <c r="VPV75" s="297"/>
      <c r="VPW75" s="297"/>
      <c r="VPX75" s="297"/>
      <c r="VPY75" s="297"/>
      <c r="VPZ75" s="297"/>
      <c r="VQA75" s="297"/>
      <c r="VQB75" s="297"/>
      <c r="VQC75" s="297"/>
      <c r="VQD75" s="297"/>
      <c r="VQE75" s="297"/>
      <c r="VQF75" s="297"/>
      <c r="VQG75" s="297"/>
      <c r="VQH75" s="297"/>
      <c r="VQI75" s="297"/>
      <c r="VQJ75" s="297"/>
      <c r="VQK75" s="297"/>
      <c r="VQL75" s="297"/>
      <c r="VQM75" s="297"/>
      <c r="VQN75" s="297"/>
      <c r="VQO75" s="297"/>
      <c r="VQP75" s="297"/>
      <c r="VQQ75" s="297"/>
      <c r="VQR75" s="297"/>
      <c r="VQS75" s="297"/>
      <c r="VQT75" s="297"/>
      <c r="VQU75" s="297"/>
      <c r="VQV75" s="297"/>
      <c r="VQW75" s="297"/>
      <c r="VQX75" s="297"/>
      <c r="VQY75" s="297"/>
      <c r="VQZ75" s="297"/>
      <c r="VRA75" s="297"/>
      <c r="VRB75" s="297"/>
      <c r="VRC75" s="297"/>
      <c r="VRD75" s="297"/>
      <c r="VRE75" s="297"/>
      <c r="VRF75" s="297"/>
      <c r="VRG75" s="297"/>
      <c r="VRH75" s="297"/>
      <c r="VRI75" s="297"/>
      <c r="VRJ75" s="297"/>
      <c r="VRK75" s="297"/>
      <c r="VRL75" s="297"/>
      <c r="VRM75" s="297"/>
      <c r="VRN75" s="297"/>
      <c r="VRO75" s="297"/>
      <c r="VRP75" s="297"/>
      <c r="VRQ75" s="297"/>
      <c r="VRR75" s="297"/>
      <c r="VRS75" s="297"/>
      <c r="VRT75" s="297"/>
      <c r="VRU75" s="297"/>
      <c r="VRV75" s="297"/>
      <c r="VRW75" s="297"/>
      <c r="VRX75" s="297"/>
      <c r="VRY75" s="297"/>
      <c r="VRZ75" s="297"/>
      <c r="VSA75" s="297"/>
      <c r="VSB75" s="297"/>
      <c r="VSC75" s="297"/>
      <c r="VSD75" s="297"/>
      <c r="VSE75" s="297"/>
      <c r="VSF75" s="297"/>
      <c r="VSG75" s="297"/>
      <c r="VSH75" s="297"/>
      <c r="VSI75" s="297"/>
      <c r="VSJ75" s="297"/>
      <c r="VSK75" s="297"/>
      <c r="VSL75" s="297"/>
      <c r="VSM75" s="297"/>
      <c r="VSN75" s="297"/>
      <c r="VSO75" s="297"/>
      <c r="VSP75" s="297"/>
      <c r="VSQ75" s="297"/>
      <c r="VSR75" s="297"/>
      <c r="VSS75" s="297"/>
      <c r="VST75" s="297"/>
      <c r="VSU75" s="297"/>
      <c r="VSV75" s="297"/>
      <c r="VSW75" s="297"/>
      <c r="VSX75" s="297"/>
      <c r="VSY75" s="297"/>
      <c r="VSZ75" s="297"/>
      <c r="VTA75" s="297"/>
      <c r="VTB75" s="297"/>
      <c r="VTC75" s="297"/>
      <c r="VTD75" s="297"/>
      <c r="VTE75" s="297"/>
      <c r="VTF75" s="297"/>
      <c r="VTG75" s="297"/>
      <c r="VTH75" s="297"/>
      <c r="VTI75" s="297"/>
      <c r="VTJ75" s="297"/>
      <c r="VTK75" s="297"/>
      <c r="VTL75" s="297"/>
      <c r="VTM75" s="297"/>
      <c r="VTN75" s="297"/>
      <c r="VTO75" s="297"/>
      <c r="VTP75" s="297"/>
      <c r="VTQ75" s="297"/>
      <c r="VTR75" s="297"/>
      <c r="VTS75" s="297"/>
      <c r="VTT75" s="297"/>
      <c r="VTU75" s="297"/>
      <c r="VTV75" s="297"/>
      <c r="VTW75" s="297"/>
      <c r="VTX75" s="297"/>
      <c r="VTY75" s="297"/>
      <c r="VTZ75" s="297"/>
      <c r="VUA75" s="297"/>
      <c r="VUB75" s="297"/>
      <c r="VUC75" s="297"/>
      <c r="VUD75" s="297"/>
      <c r="VUE75" s="297"/>
      <c r="VUF75" s="297"/>
      <c r="VUG75" s="297"/>
      <c r="VUH75" s="297"/>
      <c r="VUI75" s="297"/>
      <c r="VUJ75" s="297"/>
      <c r="VUK75" s="297"/>
      <c r="VUL75" s="297"/>
      <c r="VUM75" s="297"/>
      <c r="VUN75" s="297"/>
      <c r="VUO75" s="297"/>
      <c r="VUP75" s="297"/>
      <c r="VUQ75" s="297"/>
      <c r="VUR75" s="297"/>
      <c r="VUS75" s="297"/>
      <c r="VUT75" s="297"/>
      <c r="VUU75" s="297"/>
      <c r="VUV75" s="297"/>
      <c r="VUW75" s="297"/>
      <c r="VUX75" s="297"/>
      <c r="VUY75" s="297"/>
      <c r="VUZ75" s="297"/>
      <c r="VVA75" s="297"/>
      <c r="VVB75" s="297"/>
      <c r="VVC75" s="297"/>
      <c r="VVD75" s="297"/>
      <c r="VVE75" s="297"/>
      <c r="VVF75" s="297"/>
      <c r="VVG75" s="297"/>
      <c r="VVH75" s="297"/>
      <c r="VVI75" s="297"/>
      <c r="VVJ75" s="297"/>
      <c r="VVK75" s="297"/>
      <c r="VVL75" s="297"/>
      <c r="VVM75" s="297"/>
      <c r="VVN75" s="297"/>
      <c r="VVO75" s="297"/>
      <c r="VVP75" s="297"/>
      <c r="VVQ75" s="297"/>
      <c r="VVR75" s="297"/>
      <c r="VVS75" s="297"/>
      <c r="VVT75" s="297"/>
      <c r="VVU75" s="297"/>
      <c r="VVV75" s="297"/>
      <c r="VVW75" s="297"/>
      <c r="VVX75" s="297"/>
      <c r="VVY75" s="297"/>
      <c r="VVZ75" s="297"/>
      <c r="VWA75" s="297"/>
      <c r="VWB75" s="297"/>
      <c r="VWC75" s="297"/>
      <c r="VWD75" s="297"/>
      <c r="VWE75" s="297"/>
      <c r="VWF75" s="297"/>
      <c r="VWG75" s="297"/>
      <c r="VWH75" s="297"/>
      <c r="VWI75" s="297"/>
      <c r="VWJ75" s="297"/>
      <c r="VWK75" s="297"/>
      <c r="VWL75" s="297"/>
      <c r="VWM75" s="297"/>
      <c r="VWN75" s="297"/>
      <c r="VWO75" s="297"/>
      <c r="VWP75" s="297"/>
      <c r="VWQ75" s="297"/>
      <c r="VWR75" s="297"/>
      <c r="VWS75" s="297"/>
      <c r="VWT75" s="297"/>
      <c r="VWU75" s="297"/>
      <c r="VWV75" s="297"/>
      <c r="VWW75" s="297"/>
      <c r="VWX75" s="297"/>
      <c r="VWY75" s="297"/>
      <c r="VWZ75" s="297"/>
      <c r="VXA75" s="297"/>
      <c r="VXB75" s="297"/>
      <c r="VXC75" s="297"/>
      <c r="VXD75" s="297"/>
      <c r="VXE75" s="297"/>
      <c r="VXF75" s="297"/>
      <c r="VXG75" s="297"/>
      <c r="VXH75" s="297"/>
      <c r="VXI75" s="297"/>
      <c r="VXJ75" s="297"/>
      <c r="VXK75" s="297"/>
      <c r="VXL75" s="297"/>
      <c r="VXM75" s="297"/>
      <c r="VXN75" s="297"/>
      <c r="VXO75" s="297"/>
      <c r="VXP75" s="297"/>
      <c r="VXQ75" s="297"/>
      <c r="VXR75" s="297"/>
      <c r="VXS75" s="297"/>
      <c r="VXT75" s="297"/>
      <c r="VXU75" s="297"/>
      <c r="VXV75" s="297"/>
      <c r="VXW75" s="297"/>
      <c r="VXX75" s="297"/>
      <c r="VXY75" s="297"/>
      <c r="VXZ75" s="297"/>
      <c r="VYA75" s="297"/>
      <c r="VYB75" s="297"/>
      <c r="VYC75" s="297"/>
      <c r="VYD75" s="297"/>
      <c r="VYE75" s="297"/>
      <c r="VYF75" s="297"/>
      <c r="VYG75" s="297"/>
      <c r="VYH75" s="297"/>
      <c r="VYI75" s="297"/>
      <c r="VYJ75" s="297"/>
      <c r="VYK75" s="297"/>
      <c r="VYL75" s="297"/>
      <c r="VYM75" s="297"/>
      <c r="VYN75" s="297"/>
      <c r="VYO75" s="297"/>
      <c r="VYP75" s="297"/>
      <c r="VYQ75" s="297"/>
      <c r="VYR75" s="297"/>
      <c r="VYS75" s="297"/>
      <c r="VYT75" s="297"/>
      <c r="VYU75" s="297"/>
      <c r="VYV75" s="297"/>
      <c r="VYW75" s="297"/>
      <c r="VYX75" s="297"/>
      <c r="VYY75" s="297"/>
      <c r="VYZ75" s="297"/>
      <c r="VZA75" s="297"/>
      <c r="VZB75" s="297"/>
      <c r="VZC75" s="297"/>
      <c r="VZD75" s="297"/>
      <c r="VZE75" s="297"/>
      <c r="VZF75" s="297"/>
      <c r="VZG75" s="297"/>
      <c r="VZH75" s="297"/>
      <c r="VZI75" s="297"/>
      <c r="VZJ75" s="297"/>
      <c r="VZK75" s="297"/>
      <c r="VZL75" s="297"/>
      <c r="VZM75" s="297"/>
      <c r="VZN75" s="297"/>
      <c r="VZO75" s="297"/>
      <c r="VZP75" s="297"/>
      <c r="VZQ75" s="297"/>
      <c r="VZR75" s="297"/>
      <c r="VZS75" s="297"/>
      <c r="VZT75" s="297"/>
      <c r="VZU75" s="297"/>
      <c r="VZV75" s="297"/>
      <c r="VZW75" s="297"/>
      <c r="VZX75" s="297"/>
      <c r="VZY75" s="297"/>
      <c r="VZZ75" s="297"/>
      <c r="WAA75" s="297"/>
      <c r="WAB75" s="297"/>
      <c r="WAC75" s="297"/>
      <c r="WAD75" s="297"/>
      <c r="WAE75" s="297"/>
      <c r="WAF75" s="297"/>
      <c r="WAG75" s="297"/>
      <c r="WAH75" s="297"/>
      <c r="WAI75" s="297"/>
      <c r="WAJ75" s="297"/>
      <c r="WAK75" s="297"/>
      <c r="WAL75" s="297"/>
      <c r="WAM75" s="297"/>
      <c r="WAN75" s="297"/>
      <c r="WAO75" s="297"/>
      <c r="WAP75" s="297"/>
      <c r="WAQ75" s="297"/>
      <c r="WAR75" s="297"/>
      <c r="WAS75" s="297"/>
      <c r="WAT75" s="297"/>
      <c r="WAU75" s="297"/>
      <c r="WAV75" s="297"/>
      <c r="WAW75" s="297"/>
      <c r="WAX75" s="297"/>
      <c r="WAY75" s="297"/>
      <c r="WAZ75" s="297"/>
      <c r="WBA75" s="297"/>
      <c r="WBB75" s="297"/>
      <c r="WBC75" s="297"/>
      <c r="WBD75" s="297"/>
      <c r="WBE75" s="297"/>
      <c r="WBF75" s="297"/>
      <c r="WBG75" s="297"/>
      <c r="WBH75" s="297"/>
      <c r="WBI75" s="297"/>
      <c r="WBJ75" s="297"/>
      <c r="WBK75" s="297"/>
      <c r="WBL75" s="297"/>
      <c r="WBM75" s="297"/>
      <c r="WBN75" s="297"/>
      <c r="WBO75" s="297"/>
      <c r="WBP75" s="297"/>
      <c r="WBQ75" s="297"/>
      <c r="WBR75" s="297"/>
      <c r="WBS75" s="297"/>
      <c r="WBT75" s="297"/>
      <c r="WBU75" s="297"/>
      <c r="WBV75" s="297"/>
      <c r="WBW75" s="297"/>
      <c r="WBX75" s="297"/>
      <c r="WBY75" s="297"/>
      <c r="WBZ75" s="297"/>
      <c r="WCA75" s="297"/>
      <c r="WCB75" s="297"/>
      <c r="WCC75" s="297"/>
      <c r="WCD75" s="297"/>
      <c r="WCE75" s="297"/>
      <c r="WCF75" s="297"/>
      <c r="WCG75" s="297"/>
      <c r="WCH75" s="297"/>
      <c r="WCI75" s="297"/>
      <c r="WCJ75" s="297"/>
      <c r="WCK75" s="297"/>
      <c r="WCL75" s="297"/>
      <c r="WCM75" s="297"/>
      <c r="WCN75" s="297"/>
      <c r="WCO75" s="297"/>
      <c r="WCP75" s="297"/>
      <c r="WCQ75" s="297"/>
      <c r="WCR75" s="297"/>
      <c r="WCS75" s="297"/>
      <c r="WCT75" s="297"/>
      <c r="WCU75" s="297"/>
      <c r="WCV75" s="297"/>
      <c r="WCW75" s="297"/>
      <c r="WCX75" s="297"/>
      <c r="WCY75" s="297"/>
      <c r="WCZ75" s="297"/>
      <c r="WDA75" s="297"/>
      <c r="WDB75" s="297"/>
      <c r="WDC75" s="297"/>
      <c r="WDD75" s="297"/>
      <c r="WDE75" s="297"/>
      <c r="WDF75" s="297"/>
      <c r="WDG75" s="297"/>
      <c r="WDH75" s="297"/>
      <c r="WDI75" s="297"/>
      <c r="WDJ75" s="297"/>
      <c r="WDK75" s="297"/>
      <c r="WDL75" s="297"/>
      <c r="WDM75" s="297"/>
      <c r="WDN75" s="297"/>
      <c r="WDO75" s="297"/>
      <c r="WDP75" s="297"/>
      <c r="WDQ75" s="297"/>
      <c r="WDR75" s="297"/>
      <c r="WDS75" s="297"/>
      <c r="WDT75" s="297"/>
      <c r="WDU75" s="297"/>
      <c r="WDV75" s="297"/>
      <c r="WDW75" s="297"/>
      <c r="WDX75" s="297"/>
      <c r="WDY75" s="297"/>
      <c r="WDZ75" s="297"/>
      <c r="WEA75" s="297"/>
      <c r="WEB75" s="297"/>
      <c r="WEC75" s="297"/>
      <c r="WED75" s="297"/>
      <c r="WEE75" s="297"/>
      <c r="WEF75" s="297"/>
      <c r="WEG75" s="297"/>
      <c r="WEH75" s="297"/>
      <c r="WEI75" s="297"/>
      <c r="WEJ75" s="297"/>
      <c r="WEK75" s="297"/>
      <c r="WEL75" s="297"/>
      <c r="WEM75" s="297"/>
      <c r="WEN75" s="297"/>
      <c r="WEO75" s="297"/>
      <c r="WEP75" s="297"/>
      <c r="WEQ75" s="297"/>
      <c r="WER75" s="297"/>
      <c r="WES75" s="297"/>
      <c r="WET75" s="297"/>
      <c r="WEU75" s="297"/>
      <c r="WEV75" s="297"/>
      <c r="WEW75" s="297"/>
      <c r="WEX75" s="297"/>
      <c r="WEY75" s="297"/>
      <c r="WEZ75" s="297"/>
      <c r="WFA75" s="297"/>
      <c r="WFB75" s="297"/>
      <c r="WFC75" s="297"/>
      <c r="WFD75" s="297"/>
      <c r="WFE75" s="297"/>
      <c r="WFF75" s="297"/>
      <c r="WFG75" s="297"/>
      <c r="WFH75" s="297"/>
      <c r="WFI75" s="297"/>
      <c r="WFJ75" s="297"/>
      <c r="WFK75" s="297"/>
      <c r="WFL75" s="297"/>
      <c r="WFM75" s="297"/>
      <c r="WFN75" s="297"/>
      <c r="WFO75" s="297"/>
      <c r="WFP75" s="297"/>
      <c r="WFQ75" s="297"/>
      <c r="WFR75" s="297"/>
      <c r="WFS75" s="297"/>
      <c r="WFT75" s="297"/>
      <c r="WFU75" s="297"/>
      <c r="WFV75" s="297"/>
      <c r="WFW75" s="297"/>
      <c r="WFX75" s="297"/>
      <c r="WFY75" s="297"/>
      <c r="WFZ75" s="297"/>
      <c r="WGA75" s="297"/>
      <c r="WGB75" s="297"/>
      <c r="WGC75" s="297"/>
      <c r="WGD75" s="297"/>
      <c r="WGE75" s="297"/>
      <c r="WGF75" s="297"/>
      <c r="WGG75" s="297"/>
      <c r="WGH75" s="297"/>
      <c r="WGI75" s="297"/>
      <c r="WGJ75" s="297"/>
      <c r="WGK75" s="297"/>
      <c r="WGL75" s="297"/>
      <c r="WGM75" s="297"/>
      <c r="WGN75" s="297"/>
      <c r="WGO75" s="297"/>
      <c r="WGP75" s="297"/>
      <c r="WGQ75" s="297"/>
      <c r="WGR75" s="297"/>
      <c r="WGS75" s="297"/>
      <c r="WGT75" s="297"/>
      <c r="WGU75" s="297"/>
      <c r="WGV75" s="297"/>
      <c r="WGW75" s="297"/>
      <c r="WGX75" s="297"/>
      <c r="WGY75" s="297"/>
      <c r="WGZ75" s="297"/>
      <c r="WHA75" s="297"/>
      <c r="WHB75" s="297"/>
      <c r="WHC75" s="297"/>
      <c r="WHD75" s="297"/>
      <c r="WHE75" s="297"/>
      <c r="WHF75" s="297"/>
      <c r="WHG75" s="297"/>
      <c r="WHH75" s="297"/>
      <c r="WHI75" s="297"/>
      <c r="WHJ75" s="297"/>
      <c r="WHK75" s="297"/>
      <c r="WHL75" s="297"/>
      <c r="WHM75" s="297"/>
      <c r="WHN75" s="297"/>
      <c r="WHO75" s="297"/>
      <c r="WHP75" s="297"/>
      <c r="WHQ75" s="297"/>
      <c r="WHR75" s="297"/>
      <c r="WHS75" s="297"/>
      <c r="WHT75" s="297"/>
      <c r="WHU75" s="297"/>
      <c r="WHV75" s="297"/>
      <c r="WHW75" s="297"/>
      <c r="WHX75" s="297"/>
      <c r="WHY75" s="297"/>
      <c r="WHZ75" s="297"/>
      <c r="WIA75" s="297"/>
      <c r="WIB75" s="297"/>
      <c r="WIC75" s="297"/>
      <c r="WID75" s="297"/>
      <c r="WIE75" s="297"/>
      <c r="WIF75" s="297"/>
      <c r="WIG75" s="297"/>
      <c r="WIH75" s="297"/>
      <c r="WII75" s="297"/>
      <c r="WIJ75" s="297"/>
      <c r="WIK75" s="297"/>
      <c r="WIL75" s="297"/>
      <c r="WIM75" s="297"/>
      <c r="WIN75" s="297"/>
      <c r="WIO75" s="297"/>
      <c r="WIP75" s="297"/>
      <c r="WIQ75" s="297"/>
      <c r="WIR75" s="297"/>
      <c r="WIS75" s="297"/>
      <c r="WIT75" s="297"/>
      <c r="WIU75" s="297"/>
      <c r="WIV75" s="297"/>
      <c r="WIW75" s="297"/>
      <c r="WIX75" s="297"/>
      <c r="WIY75" s="297"/>
      <c r="WIZ75" s="297"/>
      <c r="WJA75" s="297"/>
      <c r="WJB75" s="297"/>
      <c r="WJC75" s="297"/>
      <c r="WJD75" s="297"/>
      <c r="WJE75" s="297"/>
      <c r="WJF75" s="297"/>
      <c r="WJG75" s="297"/>
      <c r="WJH75" s="297"/>
      <c r="WJI75" s="297"/>
      <c r="WJJ75" s="297"/>
      <c r="WJK75" s="297"/>
      <c r="WJL75" s="297"/>
      <c r="WJM75" s="297"/>
      <c r="WJN75" s="297"/>
      <c r="WJO75" s="297"/>
      <c r="WJP75" s="297"/>
      <c r="WJQ75" s="297"/>
      <c r="WJR75" s="297"/>
      <c r="WJS75" s="297"/>
      <c r="WJT75" s="297"/>
      <c r="WJU75" s="297"/>
      <c r="WJV75" s="297"/>
      <c r="WJW75" s="297"/>
      <c r="WJX75" s="297"/>
      <c r="WJY75" s="297"/>
      <c r="WJZ75" s="297"/>
      <c r="WKA75" s="297"/>
      <c r="WKB75" s="297"/>
      <c r="WKC75" s="297"/>
      <c r="WKD75" s="297"/>
      <c r="WKE75" s="297"/>
      <c r="WKF75" s="297"/>
      <c r="WKG75" s="297"/>
      <c r="WKH75" s="297"/>
      <c r="WKI75" s="297"/>
      <c r="WKJ75" s="297"/>
      <c r="WKK75" s="297"/>
      <c r="WKL75" s="297"/>
      <c r="WKM75" s="297"/>
      <c r="WKN75" s="297"/>
      <c r="WKO75" s="297"/>
      <c r="WKP75" s="297"/>
      <c r="WKQ75" s="297"/>
      <c r="WKR75" s="297"/>
      <c r="WKS75" s="297"/>
      <c r="WKT75" s="297"/>
      <c r="WKU75" s="297"/>
      <c r="WKV75" s="297"/>
      <c r="WKW75" s="297"/>
      <c r="WKX75" s="297"/>
      <c r="WKY75" s="297"/>
      <c r="WKZ75" s="297"/>
      <c r="WLA75" s="297"/>
      <c r="WLB75" s="297"/>
      <c r="WLC75" s="297"/>
      <c r="WLD75" s="297"/>
      <c r="WLE75" s="297"/>
      <c r="WLF75" s="297"/>
      <c r="WLG75" s="297"/>
      <c r="WLH75" s="297"/>
      <c r="WLI75" s="297"/>
      <c r="WLJ75" s="297"/>
      <c r="WLK75" s="297"/>
      <c r="WLL75" s="297"/>
      <c r="WLM75" s="297"/>
      <c r="WLN75" s="297"/>
      <c r="WLO75" s="297"/>
      <c r="WLP75" s="297"/>
      <c r="WLQ75" s="297"/>
      <c r="WLR75" s="297"/>
      <c r="WLS75" s="297"/>
      <c r="WLT75" s="297"/>
      <c r="WLU75" s="297"/>
      <c r="WLV75" s="297"/>
      <c r="WLW75" s="297"/>
      <c r="WLX75" s="297"/>
      <c r="WLY75" s="297"/>
      <c r="WLZ75" s="297"/>
      <c r="WMA75" s="297"/>
      <c r="WMB75" s="297"/>
      <c r="WMC75" s="297"/>
      <c r="WMD75" s="297"/>
      <c r="WME75" s="297"/>
      <c r="WMF75" s="297"/>
      <c r="WMG75" s="297"/>
      <c r="WMH75" s="297"/>
      <c r="WMI75" s="297"/>
      <c r="WMJ75" s="297"/>
      <c r="WMK75" s="297"/>
      <c r="WML75" s="297"/>
      <c r="WMM75" s="297"/>
      <c r="WMN75" s="297"/>
      <c r="WMO75" s="297"/>
      <c r="WMP75" s="297"/>
      <c r="WMQ75" s="297"/>
      <c r="WMR75" s="297"/>
      <c r="WMS75" s="297"/>
      <c r="WMT75" s="297"/>
      <c r="WMU75" s="297"/>
      <c r="WMV75" s="297"/>
      <c r="WMW75" s="297"/>
      <c r="WMX75" s="297"/>
      <c r="WMY75" s="297"/>
      <c r="WMZ75" s="297"/>
      <c r="WNA75" s="297"/>
      <c r="WNB75" s="297"/>
      <c r="WNC75" s="297"/>
      <c r="WND75" s="297"/>
      <c r="WNE75" s="297"/>
      <c r="WNF75" s="297"/>
      <c r="WNG75" s="297"/>
      <c r="WNH75" s="297"/>
      <c r="WNI75" s="297"/>
      <c r="WNJ75" s="297"/>
      <c r="WNK75" s="297"/>
      <c r="WNL75" s="297"/>
      <c r="WNM75" s="297"/>
      <c r="WNN75" s="297"/>
      <c r="WNO75" s="297"/>
      <c r="WNP75" s="297"/>
      <c r="WNQ75" s="297"/>
      <c r="WNR75" s="297"/>
      <c r="WNS75" s="297"/>
      <c r="WNT75" s="297"/>
      <c r="WNU75" s="297"/>
      <c r="WNV75" s="297"/>
      <c r="WNW75" s="297"/>
      <c r="WNX75" s="297"/>
      <c r="WNY75" s="297"/>
      <c r="WNZ75" s="297"/>
      <c r="WOA75" s="297"/>
      <c r="WOB75" s="297"/>
      <c r="WOC75" s="297"/>
      <c r="WOD75" s="297"/>
      <c r="WOE75" s="297"/>
      <c r="WOF75" s="297"/>
      <c r="WOG75" s="297"/>
      <c r="WOH75" s="297"/>
      <c r="WOI75" s="297"/>
      <c r="WOJ75" s="297"/>
      <c r="WOK75" s="297"/>
      <c r="WOL75" s="297"/>
      <c r="WOM75" s="297"/>
      <c r="WON75" s="297"/>
      <c r="WOO75" s="297"/>
      <c r="WOP75" s="297"/>
      <c r="WOQ75" s="297"/>
      <c r="WOR75" s="297"/>
      <c r="WOS75" s="297"/>
      <c r="WOT75" s="297"/>
      <c r="WOU75" s="297"/>
      <c r="WOV75" s="297"/>
      <c r="WOW75" s="297"/>
      <c r="WOX75" s="297"/>
      <c r="WOY75" s="297"/>
      <c r="WOZ75" s="297"/>
      <c r="WPA75" s="297"/>
      <c r="WPB75" s="297"/>
      <c r="WPC75" s="297"/>
      <c r="WPD75" s="297"/>
      <c r="WPE75" s="297"/>
      <c r="WPF75" s="297"/>
      <c r="WPG75" s="297"/>
      <c r="WPH75" s="297"/>
      <c r="WPI75" s="297"/>
      <c r="WPJ75" s="297"/>
      <c r="WPK75" s="297"/>
      <c r="WPL75" s="297"/>
      <c r="WPM75" s="297"/>
      <c r="WPN75" s="297"/>
      <c r="WPO75" s="297"/>
      <c r="WPP75" s="297"/>
      <c r="WPQ75" s="297"/>
      <c r="WPR75" s="297"/>
      <c r="WPS75" s="297"/>
      <c r="WPT75" s="297"/>
      <c r="WPU75" s="297"/>
      <c r="WPV75" s="297"/>
      <c r="WPW75" s="297"/>
      <c r="WPX75" s="297"/>
      <c r="WPY75" s="297"/>
      <c r="WPZ75" s="297"/>
      <c r="WQA75" s="297"/>
      <c r="WQB75" s="297"/>
      <c r="WQC75" s="297"/>
      <c r="WQD75" s="297"/>
      <c r="WQE75" s="297"/>
      <c r="WQF75" s="297"/>
      <c r="WQG75" s="297"/>
      <c r="WQH75" s="297"/>
      <c r="WQI75" s="297"/>
      <c r="WQJ75" s="297"/>
      <c r="WQK75" s="297"/>
      <c r="WQL75" s="297"/>
      <c r="WQM75" s="297"/>
      <c r="WQN75" s="297"/>
      <c r="WQO75" s="297"/>
      <c r="WQP75" s="297"/>
      <c r="WQQ75" s="297"/>
      <c r="WQR75" s="297"/>
      <c r="WQS75" s="297"/>
      <c r="WQT75" s="297"/>
      <c r="WQU75" s="297"/>
      <c r="WQV75" s="297"/>
      <c r="WQW75" s="297"/>
      <c r="WQX75" s="297"/>
      <c r="WQY75" s="297"/>
      <c r="WQZ75" s="297"/>
      <c r="WRA75" s="297"/>
      <c r="WRB75" s="297"/>
      <c r="WRC75" s="297"/>
      <c r="WRD75" s="297"/>
      <c r="WRE75" s="297"/>
      <c r="WRF75" s="297"/>
      <c r="WRG75" s="297"/>
      <c r="WRH75" s="297"/>
      <c r="WRI75" s="297"/>
      <c r="WRJ75" s="297"/>
      <c r="WRK75" s="297"/>
      <c r="WRL75" s="297"/>
      <c r="WRM75" s="297"/>
      <c r="WRN75" s="297"/>
      <c r="WRO75" s="297"/>
      <c r="WRP75" s="297"/>
      <c r="WRQ75" s="297"/>
      <c r="WRR75" s="297"/>
      <c r="WRS75" s="297"/>
      <c r="WRT75" s="297"/>
      <c r="WRU75" s="297"/>
      <c r="WRV75" s="297"/>
      <c r="WRW75" s="297"/>
      <c r="WRX75" s="297"/>
      <c r="WRY75" s="297"/>
      <c r="WRZ75" s="297"/>
      <c r="WSA75" s="297"/>
      <c r="WSB75" s="297"/>
      <c r="WSC75" s="297"/>
      <c r="WSD75" s="297"/>
      <c r="WSE75" s="297"/>
      <c r="WSF75" s="297"/>
      <c r="WSG75" s="297"/>
      <c r="WSH75" s="297"/>
      <c r="WSI75" s="297"/>
      <c r="WSJ75" s="297"/>
      <c r="WSK75" s="297"/>
      <c r="WSL75" s="297"/>
      <c r="WSM75" s="297"/>
      <c r="WSN75" s="297"/>
      <c r="WSO75" s="297"/>
      <c r="WSP75" s="297"/>
      <c r="WSQ75" s="297"/>
      <c r="WSR75" s="297"/>
      <c r="WSS75" s="297"/>
      <c r="WST75" s="297"/>
      <c r="WSU75" s="297"/>
      <c r="WSV75" s="297"/>
      <c r="WSW75" s="297"/>
      <c r="WSX75" s="297"/>
      <c r="WSY75" s="297"/>
      <c r="WSZ75" s="297"/>
      <c r="WTA75" s="297"/>
      <c r="WTB75" s="297"/>
      <c r="WTC75" s="297"/>
      <c r="WTD75" s="297"/>
      <c r="WTE75" s="297"/>
      <c r="WTF75" s="297"/>
      <c r="WTG75" s="297"/>
      <c r="WTH75" s="297"/>
      <c r="WTI75" s="297"/>
      <c r="WTJ75" s="297"/>
      <c r="WTK75" s="297"/>
      <c r="WTL75" s="297"/>
      <c r="WTM75" s="297"/>
      <c r="WTN75" s="297"/>
      <c r="WTO75" s="297"/>
      <c r="WTP75" s="297"/>
      <c r="WTQ75" s="297"/>
      <c r="WTR75" s="297"/>
      <c r="WTS75" s="297"/>
      <c r="WTT75" s="297"/>
      <c r="WTU75" s="297"/>
      <c r="WTV75" s="297"/>
      <c r="WTW75" s="297"/>
      <c r="WTX75" s="297"/>
      <c r="WTY75" s="297"/>
      <c r="WTZ75" s="297"/>
      <c r="WUA75" s="297"/>
      <c r="WUB75" s="297"/>
      <c r="WUC75" s="297"/>
      <c r="WUD75" s="297"/>
      <c r="WUE75" s="297"/>
      <c r="WUF75" s="297"/>
      <c r="WUG75" s="297"/>
      <c r="WUH75" s="297"/>
      <c r="WUI75" s="297"/>
      <c r="WUJ75" s="297"/>
      <c r="WUK75" s="297"/>
      <c r="WUL75" s="297"/>
      <c r="WUM75" s="297"/>
      <c r="WUN75" s="297"/>
      <c r="WUO75" s="297"/>
      <c r="WUP75" s="297"/>
      <c r="WUQ75" s="297"/>
      <c r="WUR75" s="297"/>
      <c r="WUS75" s="297"/>
      <c r="WUT75" s="297"/>
      <c r="WUU75" s="297"/>
      <c r="WUV75" s="297"/>
      <c r="WUW75" s="297"/>
      <c r="WUX75" s="297"/>
      <c r="WUY75" s="297"/>
      <c r="WUZ75" s="297"/>
      <c r="WVA75" s="297"/>
      <c r="WVB75" s="297"/>
      <c r="WVC75" s="297"/>
      <c r="WVD75" s="297"/>
      <c r="WVE75" s="297"/>
      <c r="WVF75" s="297"/>
      <c r="WVG75" s="297"/>
      <c r="WVH75" s="297"/>
      <c r="WVI75" s="297"/>
      <c r="WVJ75" s="297"/>
      <c r="WVK75" s="297"/>
      <c r="WVL75" s="297"/>
      <c r="WVM75" s="297"/>
      <c r="WVN75" s="297"/>
      <c r="WVO75" s="297"/>
      <c r="WVP75" s="297"/>
      <c r="WVQ75" s="297"/>
      <c r="WVR75" s="297"/>
      <c r="WVS75" s="297"/>
      <c r="WVT75" s="297"/>
      <c r="WVU75" s="297"/>
      <c r="WVV75" s="297"/>
      <c r="WVW75" s="297"/>
      <c r="WVX75" s="297"/>
      <c r="WVY75" s="297"/>
      <c r="WVZ75" s="297"/>
      <c r="WWA75" s="297"/>
      <c r="WWB75" s="297"/>
      <c r="WWC75" s="297"/>
      <c r="WWD75" s="297"/>
      <c r="WWE75" s="297"/>
      <c r="WWF75" s="297"/>
      <c r="WWG75" s="297"/>
      <c r="WWH75" s="297"/>
      <c r="WWI75" s="297"/>
      <c r="WWJ75" s="297"/>
      <c r="WWK75" s="297"/>
      <c r="WWL75" s="297"/>
      <c r="WWM75" s="297"/>
      <c r="WWN75" s="297"/>
      <c r="WWO75" s="297"/>
      <c r="WWP75" s="297"/>
      <c r="WWQ75" s="297"/>
      <c r="WWR75" s="297"/>
      <c r="WWS75" s="297"/>
      <c r="WWT75" s="297"/>
      <c r="WWU75" s="297"/>
      <c r="WWV75" s="297"/>
      <c r="WWW75" s="297"/>
      <c r="WWX75" s="297"/>
      <c r="WWY75" s="297"/>
      <c r="WWZ75" s="297"/>
      <c r="WXA75" s="297"/>
      <c r="WXB75" s="297"/>
      <c r="WXC75" s="297"/>
      <c r="WXD75" s="297"/>
      <c r="WXE75" s="297"/>
      <c r="WXF75" s="297"/>
      <c r="WXG75" s="297"/>
      <c r="WXH75" s="297"/>
      <c r="WXI75" s="297"/>
      <c r="WXJ75" s="297"/>
      <c r="WXK75" s="297"/>
      <c r="WXL75" s="297"/>
      <c r="WXM75" s="297"/>
      <c r="WXN75" s="297"/>
      <c r="WXO75" s="297"/>
      <c r="WXP75" s="297"/>
      <c r="WXQ75" s="297"/>
      <c r="WXR75" s="297"/>
      <c r="WXS75" s="297"/>
      <c r="WXT75" s="297"/>
      <c r="WXU75" s="297"/>
      <c r="WXV75" s="297"/>
      <c r="WXW75" s="297"/>
      <c r="WXX75" s="297"/>
      <c r="WXY75" s="297"/>
      <c r="WXZ75" s="297"/>
      <c r="WYA75" s="297"/>
      <c r="WYB75" s="297"/>
      <c r="WYC75" s="297"/>
      <c r="WYD75" s="297"/>
      <c r="WYE75" s="297"/>
      <c r="WYF75" s="297"/>
      <c r="WYG75" s="297"/>
      <c r="WYH75" s="297"/>
      <c r="WYI75" s="297"/>
      <c r="WYJ75" s="297"/>
      <c r="WYK75" s="297"/>
      <c r="WYL75" s="297"/>
      <c r="WYM75" s="297"/>
      <c r="WYN75" s="297"/>
      <c r="WYO75" s="297"/>
      <c r="WYP75" s="297"/>
      <c r="WYQ75" s="297"/>
      <c r="WYR75" s="297"/>
      <c r="WYS75" s="297"/>
      <c r="WYT75" s="297"/>
      <c r="WYU75" s="297"/>
      <c r="WYV75" s="297"/>
      <c r="WYW75" s="297"/>
      <c r="WYX75" s="297"/>
      <c r="WYY75" s="297"/>
      <c r="WYZ75" s="297"/>
      <c r="WZA75" s="297"/>
      <c r="WZB75" s="297"/>
      <c r="WZC75" s="297"/>
      <c r="WZD75" s="297"/>
      <c r="WZE75" s="297"/>
      <c r="WZF75" s="297"/>
      <c r="WZG75" s="297"/>
      <c r="WZH75" s="297"/>
      <c r="WZI75" s="297"/>
      <c r="WZJ75" s="297"/>
      <c r="WZK75" s="297"/>
      <c r="WZL75" s="297"/>
      <c r="WZM75" s="297"/>
      <c r="WZN75" s="297"/>
      <c r="WZO75" s="297"/>
      <c r="WZP75" s="297"/>
      <c r="WZQ75" s="297"/>
      <c r="WZR75" s="297"/>
      <c r="WZS75" s="297"/>
      <c r="WZT75" s="297"/>
      <c r="WZU75" s="297"/>
      <c r="WZV75" s="297"/>
      <c r="WZW75" s="297"/>
      <c r="WZX75" s="297"/>
      <c r="WZY75" s="297"/>
      <c r="WZZ75" s="297"/>
      <c r="XAA75" s="297"/>
      <c r="XAB75" s="297"/>
      <c r="XAC75" s="297"/>
      <c r="XAD75" s="297"/>
      <c r="XAE75" s="297"/>
      <c r="XAF75" s="297"/>
      <c r="XAG75" s="297"/>
      <c r="XAH75" s="297"/>
      <c r="XAI75" s="297"/>
      <c r="XAJ75" s="297"/>
      <c r="XAK75" s="297"/>
      <c r="XAL75" s="297"/>
      <c r="XAM75" s="297"/>
      <c r="XAN75" s="297"/>
      <c r="XAO75" s="297"/>
      <c r="XAP75" s="297"/>
      <c r="XAQ75" s="297"/>
      <c r="XAR75" s="297"/>
      <c r="XAS75" s="297"/>
      <c r="XAT75" s="297"/>
      <c r="XAU75" s="297"/>
      <c r="XAV75" s="297"/>
      <c r="XAW75" s="297"/>
      <c r="XAX75" s="297"/>
      <c r="XAY75" s="297"/>
      <c r="XAZ75" s="297"/>
      <c r="XBA75" s="297"/>
      <c r="XBB75" s="297"/>
      <c r="XBC75" s="297"/>
      <c r="XBD75" s="297"/>
      <c r="XBE75" s="297"/>
      <c r="XBF75" s="297"/>
      <c r="XBG75" s="297"/>
      <c r="XBH75" s="297"/>
      <c r="XBI75" s="297"/>
      <c r="XBJ75" s="297"/>
      <c r="XBK75" s="297"/>
      <c r="XBL75" s="297"/>
      <c r="XBM75" s="297"/>
      <c r="XBN75" s="297"/>
      <c r="XBO75" s="297"/>
      <c r="XBP75" s="297"/>
      <c r="XBQ75" s="297"/>
      <c r="XBR75" s="297"/>
      <c r="XBS75" s="297"/>
      <c r="XBT75" s="297"/>
      <c r="XBU75" s="297"/>
      <c r="XBV75" s="297"/>
      <c r="XBW75" s="297"/>
      <c r="XBX75" s="297"/>
      <c r="XBY75" s="297"/>
      <c r="XBZ75" s="297"/>
      <c r="XCA75" s="297"/>
      <c r="XCB75" s="297"/>
      <c r="XCC75" s="297"/>
      <c r="XCD75" s="297"/>
      <c r="XCE75" s="297"/>
      <c r="XCF75" s="297"/>
      <c r="XCG75" s="297"/>
      <c r="XCH75" s="297"/>
      <c r="XCI75" s="297"/>
      <c r="XCJ75" s="297"/>
      <c r="XCK75" s="297"/>
      <c r="XCL75" s="297"/>
      <c r="XCM75" s="297"/>
      <c r="XCN75" s="297"/>
      <c r="XCO75" s="297"/>
      <c r="XCP75" s="297"/>
      <c r="XCQ75" s="297"/>
      <c r="XCR75" s="297"/>
      <c r="XCS75" s="297"/>
      <c r="XCT75" s="297"/>
      <c r="XCU75" s="297"/>
      <c r="XCV75" s="297"/>
      <c r="XCW75" s="297"/>
      <c r="XCX75" s="297"/>
      <c r="XCY75" s="297"/>
      <c r="XCZ75" s="297"/>
      <c r="XDA75" s="297"/>
      <c r="XDB75" s="297"/>
      <c r="XDC75" s="297"/>
      <c r="XDD75" s="297"/>
      <c r="XDE75" s="297"/>
      <c r="XDF75" s="297"/>
      <c r="XDG75" s="297"/>
      <c r="XDH75" s="297"/>
      <c r="XDI75" s="297"/>
      <c r="XDJ75" s="297"/>
      <c r="XDK75" s="297"/>
      <c r="XDL75" s="297"/>
      <c r="XDM75" s="297"/>
      <c r="XDN75" s="297"/>
      <c r="XDO75" s="297"/>
      <c r="XDP75" s="297"/>
      <c r="XDQ75" s="297"/>
      <c r="XDR75" s="297"/>
      <c r="XDS75" s="297"/>
      <c r="XDT75" s="297"/>
      <c r="XDU75" s="297"/>
      <c r="XDV75" s="297"/>
      <c r="XDW75" s="297"/>
      <c r="XDX75" s="297"/>
      <c r="XDY75" s="297"/>
      <c r="XDZ75" s="297"/>
      <c r="XEA75" s="297"/>
      <c r="XEB75" s="297"/>
    </row>
    <row r="76" spans="1:16356" s="337" customFormat="1" ht="102" customHeight="1" x14ac:dyDescent="0.45">
      <c r="A76" s="304">
        <v>1</v>
      </c>
      <c r="B76" s="269" t="s">
        <v>284</v>
      </c>
      <c r="C76" s="270" t="s">
        <v>95</v>
      </c>
      <c r="D76" s="271" t="s">
        <v>362</v>
      </c>
      <c r="E76" s="272" t="s">
        <v>1019</v>
      </c>
      <c r="F76" s="273">
        <v>4</v>
      </c>
      <c r="G76" s="320">
        <v>9303.8590000000004</v>
      </c>
      <c r="H76" s="322">
        <v>89</v>
      </c>
      <c r="I76" s="274">
        <f>ROUNDDOWN(G76*H76/100,5)</f>
        <v>8280.4345099999991</v>
      </c>
      <c r="J76" s="276"/>
      <c r="K76" s="276"/>
      <c r="L76" s="280" t="s">
        <v>1020</v>
      </c>
      <c r="M76" s="342">
        <v>7</v>
      </c>
      <c r="N76" s="302"/>
      <c r="O76" s="424">
        <v>7</v>
      </c>
      <c r="P76" s="596"/>
      <c r="Q76" s="596">
        <v>2</v>
      </c>
      <c r="R76" s="424"/>
      <c r="S76" s="596"/>
      <c r="T76" s="595"/>
      <c r="U76" s="595"/>
      <c r="V76" s="424">
        <f t="shared" si="0"/>
        <v>100</v>
      </c>
      <c r="X76" s="569">
        <f t="shared" si="4"/>
        <v>0</v>
      </c>
      <c r="AP76" s="336"/>
      <c r="AQ76" s="336"/>
      <c r="AR76" s="336"/>
      <c r="AS76" s="336"/>
      <c r="AT76" s="336"/>
      <c r="AU76" s="336"/>
      <c r="AV76" s="336"/>
      <c r="AW76" s="336"/>
      <c r="AX76" s="336"/>
      <c r="AY76" s="336"/>
      <c r="AZ76" s="336"/>
      <c r="BA76" s="336"/>
      <c r="BB76" s="336"/>
      <c r="BC76" s="336"/>
      <c r="BD76" s="336"/>
      <c r="BE76" s="336"/>
      <c r="BF76" s="336"/>
      <c r="BG76" s="336"/>
      <c r="BH76" s="336"/>
      <c r="BI76" s="336"/>
      <c r="BJ76" s="336"/>
      <c r="BK76" s="336"/>
      <c r="BL76" s="336"/>
      <c r="BM76" s="336"/>
      <c r="BN76" s="336"/>
      <c r="BO76" s="336"/>
      <c r="BP76" s="336"/>
      <c r="BQ76" s="336"/>
      <c r="BR76" s="336"/>
      <c r="BS76" s="336"/>
      <c r="BT76" s="336"/>
      <c r="BU76" s="336"/>
      <c r="BV76" s="336"/>
      <c r="BW76" s="336"/>
      <c r="BX76" s="336"/>
      <c r="BY76" s="336"/>
      <c r="BZ76" s="336"/>
      <c r="CA76" s="336"/>
      <c r="CB76" s="336"/>
      <c r="CC76" s="336"/>
      <c r="CD76" s="336"/>
      <c r="CE76" s="336"/>
      <c r="CF76" s="336"/>
      <c r="CG76" s="336"/>
      <c r="CH76" s="336"/>
      <c r="CI76" s="336"/>
      <c r="CJ76" s="336"/>
      <c r="CK76" s="336"/>
      <c r="CL76" s="336"/>
      <c r="CM76" s="336"/>
    </row>
    <row r="77" spans="1:16356" s="337" customFormat="1" ht="98.25" customHeight="1" x14ac:dyDescent="0.45">
      <c r="A77" s="304">
        <v>1</v>
      </c>
      <c r="B77" s="269" t="s">
        <v>1528</v>
      </c>
      <c r="C77" s="270" t="s">
        <v>95</v>
      </c>
      <c r="D77" s="271" t="s">
        <v>362</v>
      </c>
      <c r="E77" s="272" t="s">
        <v>442</v>
      </c>
      <c r="F77" s="273">
        <v>0.32500000000000001</v>
      </c>
      <c r="G77" s="320">
        <v>2260.0920000000001</v>
      </c>
      <c r="H77" s="322">
        <v>89</v>
      </c>
      <c r="I77" s="274">
        <f>ROUNDDOWN(G77*H77/100,5)</f>
        <v>2011.48188</v>
      </c>
      <c r="J77" s="276"/>
      <c r="K77" s="276"/>
      <c r="L77" s="280" t="s">
        <v>1021</v>
      </c>
      <c r="M77" s="342">
        <v>5</v>
      </c>
      <c r="N77" s="302"/>
      <c r="O77" s="424">
        <v>5</v>
      </c>
      <c r="P77" s="596"/>
      <c r="Q77" s="596">
        <v>2</v>
      </c>
      <c r="R77" s="424"/>
      <c r="S77" s="424"/>
      <c r="T77" s="595"/>
      <c r="U77" s="595"/>
      <c r="V77" s="424">
        <f t="shared" si="0"/>
        <v>80</v>
      </c>
      <c r="X77" s="569">
        <f t="shared" si="4"/>
        <v>0</v>
      </c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336"/>
      <c r="BF77" s="336"/>
      <c r="BG77" s="336"/>
      <c r="BH77" s="336"/>
      <c r="BI77" s="336"/>
      <c r="BJ77" s="336"/>
      <c r="BK77" s="336"/>
      <c r="BL77" s="336"/>
      <c r="BM77" s="336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6"/>
      <c r="CF77" s="336"/>
      <c r="CG77" s="336"/>
      <c r="CH77" s="336"/>
      <c r="CI77" s="336"/>
      <c r="CJ77" s="336"/>
      <c r="CK77" s="336"/>
      <c r="CL77" s="336"/>
      <c r="CM77" s="336"/>
    </row>
    <row r="78" spans="1:16356" s="312" customFormat="1" ht="97.5" customHeight="1" x14ac:dyDescent="0.45">
      <c r="A78" s="297"/>
      <c r="B78" s="285" t="s">
        <v>285</v>
      </c>
      <c r="C78" s="286" t="s">
        <v>95</v>
      </c>
      <c r="D78" s="287" t="s">
        <v>104</v>
      </c>
      <c r="E78" s="286" t="s">
        <v>104</v>
      </c>
      <c r="F78" s="288">
        <f>F79+F80</f>
        <v>0.61899999999999999</v>
      </c>
      <c r="G78" s="289">
        <f>G79+G80</f>
        <v>5325.4704199999996</v>
      </c>
      <c r="H78" s="290"/>
      <c r="I78" s="289">
        <f>I79+I80</f>
        <v>0</v>
      </c>
      <c r="J78" s="289">
        <f>J79+J80</f>
        <v>4792.9233700000004</v>
      </c>
      <c r="K78" s="289">
        <f>K79+K80</f>
        <v>0</v>
      </c>
      <c r="L78" s="333"/>
      <c r="M78" s="309"/>
      <c r="N78" s="333"/>
      <c r="O78" s="520"/>
      <c r="P78" s="520"/>
      <c r="Q78" s="520"/>
      <c r="R78" s="520"/>
      <c r="S78" s="520"/>
      <c r="T78" s="520"/>
      <c r="U78" s="520"/>
      <c r="V78" s="520"/>
      <c r="W78" s="536"/>
      <c r="X78" s="537"/>
      <c r="Y78" s="311"/>
      <c r="Z78" s="311"/>
      <c r="AA78" s="311"/>
      <c r="AB78" s="311"/>
      <c r="AC78" s="311"/>
      <c r="AP78" s="311"/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  <c r="BA78" s="311"/>
      <c r="BB78" s="311"/>
      <c r="BC78" s="311"/>
      <c r="BD78" s="311"/>
      <c r="BE78" s="311"/>
      <c r="BF78" s="311"/>
      <c r="BG78" s="311"/>
      <c r="BH78" s="311"/>
      <c r="BI78" s="311"/>
      <c r="BJ78" s="311"/>
      <c r="BK78" s="311"/>
      <c r="BL78" s="311"/>
      <c r="BM78" s="311"/>
      <c r="BN78" s="311"/>
      <c r="BO78" s="311"/>
      <c r="BP78" s="311"/>
      <c r="BQ78" s="311"/>
      <c r="BR78" s="311"/>
      <c r="BS78" s="311"/>
      <c r="BT78" s="311"/>
      <c r="BU78" s="311"/>
      <c r="BV78" s="311"/>
      <c r="BW78" s="311"/>
      <c r="BX78" s="311"/>
      <c r="BY78" s="311"/>
      <c r="BZ78" s="311"/>
      <c r="CA78" s="311"/>
      <c r="CB78" s="311"/>
      <c r="CC78" s="311"/>
      <c r="CD78" s="311"/>
      <c r="CE78" s="311"/>
      <c r="CF78" s="311"/>
      <c r="CG78" s="311"/>
      <c r="CH78" s="311"/>
      <c r="CI78" s="311"/>
      <c r="CJ78" s="311"/>
      <c r="CK78" s="311"/>
      <c r="CL78" s="311"/>
      <c r="CM78" s="311"/>
    </row>
    <row r="79" spans="1:16356" s="337" customFormat="1" ht="102.75" customHeight="1" x14ac:dyDescent="0.45">
      <c r="A79" s="304"/>
      <c r="B79" s="269" t="s">
        <v>516</v>
      </c>
      <c r="C79" s="270" t="s">
        <v>95</v>
      </c>
      <c r="D79" s="271" t="s">
        <v>104</v>
      </c>
      <c r="E79" s="272" t="s">
        <v>624</v>
      </c>
      <c r="F79" s="273">
        <v>0.39800000000000002</v>
      </c>
      <c r="G79" s="320">
        <v>3134.8602599999999</v>
      </c>
      <c r="H79" s="322">
        <v>90</v>
      </c>
      <c r="I79" s="274"/>
      <c r="J79" s="274">
        <f>ROUNDDOWN(G79*H79/100,5)</f>
        <v>2821.3742299999999</v>
      </c>
      <c r="K79" s="339"/>
      <c r="L79" s="280" t="s">
        <v>267</v>
      </c>
      <c r="M79" s="301">
        <v>6</v>
      </c>
      <c r="N79" s="302"/>
      <c r="O79" s="424">
        <v>5</v>
      </c>
      <c r="P79" s="424"/>
      <c r="Q79" s="424">
        <v>2</v>
      </c>
      <c r="R79" s="424"/>
      <c r="S79" s="424"/>
      <c r="T79" s="424"/>
      <c r="U79" s="424"/>
      <c r="V79" s="424">
        <f>O79*10+P79*15+Q79*15+R79*10+S79*15+T79*10+U79*25</f>
        <v>80</v>
      </c>
      <c r="W79" s="584"/>
      <c r="X79" s="569"/>
      <c r="Y79" s="336"/>
      <c r="Z79" s="336"/>
      <c r="AA79" s="336"/>
      <c r="AB79" s="336"/>
      <c r="AC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336"/>
      <c r="BE79" s="336"/>
      <c r="BF79" s="336"/>
      <c r="BG79" s="336"/>
      <c r="BH79" s="336"/>
      <c r="BI79" s="336"/>
      <c r="BJ79" s="336"/>
      <c r="BK79" s="336"/>
      <c r="BL79" s="336"/>
      <c r="BM79" s="336"/>
      <c r="BN79" s="336"/>
      <c r="BO79" s="336"/>
      <c r="BP79" s="336"/>
      <c r="BQ79" s="336"/>
      <c r="BR79" s="336"/>
      <c r="BS79" s="336"/>
      <c r="BT79" s="336"/>
      <c r="BU79" s="336"/>
      <c r="BV79" s="336"/>
      <c r="BW79" s="336"/>
      <c r="BX79" s="336"/>
      <c r="BY79" s="336"/>
      <c r="BZ79" s="336"/>
      <c r="CA79" s="336"/>
      <c r="CB79" s="336"/>
      <c r="CC79" s="336"/>
      <c r="CD79" s="336"/>
      <c r="CE79" s="336"/>
      <c r="CF79" s="336"/>
      <c r="CG79" s="336"/>
      <c r="CH79" s="336"/>
      <c r="CI79" s="336"/>
      <c r="CJ79" s="336"/>
      <c r="CK79" s="336"/>
      <c r="CL79" s="336"/>
      <c r="CM79" s="336"/>
    </row>
    <row r="80" spans="1:16356" s="337" customFormat="1" ht="113.25" customHeight="1" x14ac:dyDescent="0.45">
      <c r="A80" s="304"/>
      <c r="B80" s="269" t="s">
        <v>1529</v>
      </c>
      <c r="C80" s="270" t="s">
        <v>95</v>
      </c>
      <c r="D80" s="271" t="s">
        <v>104</v>
      </c>
      <c r="E80" s="272" t="s">
        <v>625</v>
      </c>
      <c r="F80" s="273">
        <v>0.221</v>
      </c>
      <c r="G80" s="320">
        <v>2190.6101600000002</v>
      </c>
      <c r="H80" s="322">
        <v>90</v>
      </c>
      <c r="I80" s="274"/>
      <c r="J80" s="274">
        <f>ROUNDDOWN(G80*H80/100,5)</f>
        <v>1971.5491400000001</v>
      </c>
      <c r="K80" s="339"/>
      <c r="L80" s="302"/>
      <c r="M80" s="301">
        <v>13</v>
      </c>
      <c r="N80" s="302"/>
      <c r="O80" s="424">
        <v>2</v>
      </c>
      <c r="P80" s="424"/>
      <c r="Q80" s="424"/>
      <c r="R80" s="424"/>
      <c r="S80" s="424"/>
      <c r="T80" s="424"/>
      <c r="U80" s="424"/>
      <c r="V80" s="424">
        <f>O80*10+P80*15+Q80*15+R80*10+S80*15+T80*10+U80*25</f>
        <v>20</v>
      </c>
      <c r="W80" s="584"/>
      <c r="X80" s="569"/>
      <c r="Y80" s="336"/>
      <c r="Z80" s="336"/>
      <c r="AA80" s="336"/>
      <c r="AB80" s="336"/>
      <c r="AC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6"/>
      <c r="CI80" s="336"/>
      <c r="CJ80" s="336"/>
      <c r="CK80" s="336"/>
      <c r="CL80" s="336"/>
      <c r="CM80" s="336"/>
    </row>
    <row r="81" spans="1:91" s="297" customFormat="1" ht="87.75" customHeight="1" x14ac:dyDescent="0.45">
      <c r="A81" s="297">
        <v>1</v>
      </c>
      <c r="B81" s="285" t="s">
        <v>287</v>
      </c>
      <c r="C81" s="286" t="s">
        <v>95</v>
      </c>
      <c r="D81" s="287" t="s">
        <v>477</v>
      </c>
      <c r="E81" s="287" t="s">
        <v>477</v>
      </c>
      <c r="F81" s="288">
        <f>F82+F83</f>
        <v>1.4089999999999998</v>
      </c>
      <c r="G81" s="289">
        <f>G82+G83</f>
        <v>8765.2877499999995</v>
      </c>
      <c r="H81" s="290"/>
      <c r="I81" s="289">
        <f>I82+I83</f>
        <v>7976.4118499999995</v>
      </c>
      <c r="J81" s="289">
        <f>J83+J82</f>
        <v>0</v>
      </c>
      <c r="K81" s="289">
        <f>K83+K82</f>
        <v>0</v>
      </c>
      <c r="L81" s="309"/>
      <c r="M81" s="309"/>
      <c r="N81" s="310"/>
      <c r="O81" s="576"/>
      <c r="P81" s="577"/>
      <c r="Q81" s="577"/>
      <c r="R81" s="577"/>
      <c r="S81" s="577"/>
      <c r="T81" s="576"/>
      <c r="U81" s="576"/>
      <c r="V81" s="520"/>
      <c r="W81" s="538"/>
      <c r="X81" s="537">
        <f t="shared" si="4"/>
        <v>0</v>
      </c>
      <c r="Y81" s="296"/>
      <c r="Z81" s="296"/>
      <c r="AA81" s="296"/>
      <c r="AB81" s="296"/>
      <c r="AC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6"/>
      <c r="BH81" s="296"/>
      <c r="BI81" s="296"/>
      <c r="BJ81" s="296"/>
      <c r="BK81" s="296"/>
      <c r="BL81" s="296"/>
      <c r="BM81" s="296"/>
      <c r="BN81" s="296"/>
      <c r="BO81" s="296"/>
      <c r="BP81" s="296"/>
      <c r="BQ81" s="296"/>
      <c r="BR81" s="296"/>
      <c r="BS81" s="296"/>
      <c r="BT81" s="296"/>
      <c r="BU81" s="296"/>
      <c r="BV81" s="296"/>
      <c r="BW81" s="296"/>
      <c r="BX81" s="296"/>
      <c r="BY81" s="296"/>
      <c r="BZ81" s="296"/>
      <c r="CA81" s="296"/>
      <c r="CB81" s="296"/>
      <c r="CC81" s="296"/>
      <c r="CD81" s="296"/>
      <c r="CE81" s="296"/>
      <c r="CF81" s="296"/>
      <c r="CG81" s="296"/>
      <c r="CH81" s="296"/>
      <c r="CI81" s="296"/>
      <c r="CJ81" s="296"/>
      <c r="CK81" s="296"/>
      <c r="CL81" s="296"/>
      <c r="CM81" s="296"/>
    </row>
    <row r="82" spans="1:91" s="304" customFormat="1" ht="87.75" customHeight="1" x14ac:dyDescent="0.45">
      <c r="B82" s="269" t="s">
        <v>1353</v>
      </c>
      <c r="C82" s="270" t="s">
        <v>95</v>
      </c>
      <c r="D82" s="271" t="s">
        <v>477</v>
      </c>
      <c r="E82" s="272" t="s">
        <v>1220</v>
      </c>
      <c r="F82" s="273">
        <v>0.14199999999999999</v>
      </c>
      <c r="G82" s="320">
        <v>2665.2779999999998</v>
      </c>
      <c r="H82" s="322">
        <v>91</v>
      </c>
      <c r="I82" s="274">
        <f>ROUNDDOWN(G82*H82/100,5)</f>
        <v>2425.4029799999998</v>
      </c>
      <c r="J82" s="274"/>
      <c r="K82" s="274"/>
      <c r="L82" s="302" t="s">
        <v>1223</v>
      </c>
      <c r="M82" s="301">
        <v>12</v>
      </c>
      <c r="N82" s="306"/>
      <c r="O82" s="424">
        <v>6</v>
      </c>
      <c r="P82" s="596"/>
      <c r="Q82" s="424">
        <v>4</v>
      </c>
      <c r="R82" s="596"/>
      <c r="S82" s="596"/>
      <c r="T82" s="595"/>
      <c r="U82" s="595"/>
      <c r="V82" s="424">
        <f t="shared" si="0"/>
        <v>120</v>
      </c>
      <c r="W82" s="568"/>
      <c r="X82" s="569"/>
      <c r="Y82" s="303"/>
      <c r="Z82" s="303"/>
      <c r="AA82" s="303"/>
      <c r="AB82" s="303"/>
      <c r="AC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303"/>
      <c r="BM82" s="303"/>
      <c r="BN82" s="303"/>
      <c r="BO82" s="303"/>
      <c r="BP82" s="303"/>
      <c r="BQ82" s="303"/>
      <c r="BR82" s="303"/>
      <c r="BS82" s="303"/>
      <c r="BT82" s="303"/>
      <c r="BU82" s="303"/>
      <c r="BV82" s="303"/>
      <c r="BW82" s="303"/>
      <c r="BX82" s="303"/>
      <c r="BY82" s="303"/>
      <c r="BZ82" s="303"/>
      <c r="CA82" s="303"/>
      <c r="CB82" s="303"/>
      <c r="CC82" s="303"/>
      <c r="CD82" s="303"/>
      <c r="CE82" s="303"/>
      <c r="CF82" s="303"/>
      <c r="CG82" s="303"/>
      <c r="CH82" s="303"/>
      <c r="CI82" s="303"/>
      <c r="CJ82" s="303"/>
      <c r="CK82" s="303"/>
      <c r="CL82" s="303"/>
      <c r="CM82" s="303"/>
    </row>
    <row r="83" spans="1:91" s="337" customFormat="1" ht="143.25" customHeight="1" x14ac:dyDescent="0.45">
      <c r="A83" s="304">
        <v>1</v>
      </c>
      <c r="B83" s="269" t="s">
        <v>1354</v>
      </c>
      <c r="C83" s="270" t="s">
        <v>95</v>
      </c>
      <c r="D83" s="271" t="s">
        <v>477</v>
      </c>
      <c r="E83" s="272" t="s">
        <v>1221</v>
      </c>
      <c r="F83" s="273">
        <v>1.2669999999999999</v>
      </c>
      <c r="G83" s="320">
        <v>6100.0097500000002</v>
      </c>
      <c r="H83" s="322">
        <v>91</v>
      </c>
      <c r="I83" s="274">
        <f>ROUNDDOWN(G83*H83/100,5)</f>
        <v>5551.0088699999997</v>
      </c>
      <c r="J83" s="274"/>
      <c r="K83" s="274"/>
      <c r="L83" s="302" t="s">
        <v>1224</v>
      </c>
      <c r="M83" s="301">
        <v>14</v>
      </c>
      <c r="N83" s="302"/>
      <c r="O83" s="424">
        <v>8</v>
      </c>
      <c r="P83" s="424"/>
      <c r="Q83" s="424">
        <v>4</v>
      </c>
      <c r="R83" s="424"/>
      <c r="S83" s="424"/>
      <c r="T83" s="424"/>
      <c r="U83" s="424"/>
      <c r="V83" s="424">
        <f t="shared" si="0"/>
        <v>140</v>
      </c>
      <c r="W83" s="584"/>
      <c r="X83" s="569">
        <f t="shared" si="4"/>
        <v>-6</v>
      </c>
      <c r="Y83" s="336"/>
      <c r="Z83" s="336"/>
      <c r="AA83" s="336"/>
      <c r="AB83" s="336"/>
      <c r="AC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W83" s="336"/>
      <c r="BX83" s="336"/>
      <c r="BY83" s="336"/>
      <c r="BZ83" s="336"/>
      <c r="CA83" s="336"/>
      <c r="CB83" s="336"/>
      <c r="CC83" s="336"/>
      <c r="CD83" s="336"/>
      <c r="CE83" s="336"/>
      <c r="CF83" s="336"/>
      <c r="CG83" s="336"/>
      <c r="CH83" s="336"/>
      <c r="CI83" s="336"/>
      <c r="CJ83" s="336"/>
      <c r="CK83" s="336"/>
      <c r="CL83" s="336"/>
      <c r="CM83" s="336"/>
    </row>
    <row r="84" spans="1:91" s="268" customFormat="1" ht="72" customHeight="1" x14ac:dyDescent="0.45">
      <c r="B84" s="259" t="s">
        <v>191</v>
      </c>
      <c r="C84" s="260" t="s">
        <v>22</v>
      </c>
      <c r="D84" s="261" t="s">
        <v>1580</v>
      </c>
      <c r="E84" s="260" t="s">
        <v>22</v>
      </c>
      <c r="F84" s="262">
        <f>F85+F87+F92+F96+F100+F102+F105+F107+F112</f>
        <v>20.732999999999997</v>
      </c>
      <c r="G84" s="263">
        <f>G85+G87+G92+G96+G100+G102+G105+G107+G112</f>
        <v>294479.96189999999</v>
      </c>
      <c r="H84" s="264"/>
      <c r="I84" s="263">
        <f>I85+I87+I92+I96+I100+I102+I105+I107+I112</f>
        <v>13014.134609999999</v>
      </c>
      <c r="J84" s="263">
        <f>J85+J87+J92+J96+J100+J102+J105+J107+J112+J109</f>
        <v>144362.08293</v>
      </c>
      <c r="K84" s="263">
        <f>K85+K87+K92+K96+K100+K102+K105+K107+K112</f>
        <v>102953.15463999999</v>
      </c>
      <c r="L84" s="267"/>
      <c r="M84" s="267"/>
      <c r="N84" s="266"/>
      <c r="O84" s="525"/>
      <c r="P84" s="525"/>
      <c r="Q84" s="525"/>
      <c r="R84" s="525"/>
      <c r="S84" s="525"/>
      <c r="T84" s="525"/>
      <c r="U84" s="525"/>
      <c r="V84" s="525"/>
      <c r="W84" s="533"/>
      <c r="X84" s="534">
        <f t="shared" si="4"/>
        <v>0</v>
      </c>
      <c r="Y84" s="326"/>
      <c r="Z84" s="326"/>
      <c r="AA84" s="326"/>
      <c r="AB84" s="326"/>
      <c r="AC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</row>
    <row r="85" spans="1:91" s="297" customFormat="1" ht="103.5" customHeight="1" x14ac:dyDescent="0.45">
      <c r="A85" s="297">
        <v>1</v>
      </c>
      <c r="B85" s="285" t="s">
        <v>192</v>
      </c>
      <c r="C85" s="286" t="s">
        <v>22</v>
      </c>
      <c r="D85" s="287" t="s">
        <v>57</v>
      </c>
      <c r="E85" s="286" t="s">
        <v>57</v>
      </c>
      <c r="F85" s="288">
        <f t="shared" ref="F85:K85" si="6">F86</f>
        <v>2.2200000000000002</v>
      </c>
      <c r="G85" s="289">
        <f t="shared" si="6"/>
        <v>151644.12599999999</v>
      </c>
      <c r="H85" s="290"/>
      <c r="I85" s="289">
        <f t="shared" si="6"/>
        <v>0</v>
      </c>
      <c r="J85" s="289">
        <f t="shared" si="6"/>
        <v>131930.38962</v>
      </c>
      <c r="K85" s="289">
        <f t="shared" si="6"/>
        <v>0</v>
      </c>
      <c r="L85" s="307"/>
      <c r="M85" s="307"/>
      <c r="N85" s="295"/>
      <c r="O85" s="520"/>
      <c r="P85" s="520"/>
      <c r="Q85" s="520"/>
      <c r="R85" s="520"/>
      <c r="S85" s="520"/>
      <c r="T85" s="520"/>
      <c r="U85" s="520"/>
      <c r="V85" s="520"/>
      <c r="W85" s="538"/>
      <c r="X85" s="537">
        <f t="shared" si="4"/>
        <v>0</v>
      </c>
      <c r="Y85" s="296"/>
      <c r="Z85" s="296"/>
      <c r="AA85" s="296"/>
      <c r="AB85" s="296"/>
      <c r="AC85" s="296"/>
      <c r="AP85" s="296"/>
      <c r="AQ85" s="296"/>
      <c r="AR85" s="296"/>
      <c r="AS85" s="296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6"/>
      <c r="BO85" s="296"/>
      <c r="BP85" s="296"/>
      <c r="BQ85" s="296"/>
      <c r="BR85" s="296"/>
      <c r="BS85" s="296"/>
      <c r="BT85" s="296"/>
      <c r="BU85" s="296"/>
      <c r="BV85" s="296"/>
      <c r="BW85" s="296"/>
      <c r="BX85" s="296"/>
      <c r="BY85" s="296"/>
      <c r="BZ85" s="296"/>
      <c r="CA85" s="296"/>
      <c r="CB85" s="296"/>
      <c r="CC85" s="296"/>
      <c r="CD85" s="296"/>
      <c r="CE85" s="296"/>
      <c r="CF85" s="296"/>
      <c r="CG85" s="296"/>
      <c r="CH85" s="296"/>
      <c r="CI85" s="296"/>
      <c r="CJ85" s="296"/>
      <c r="CK85" s="296"/>
      <c r="CL85" s="296"/>
      <c r="CM85" s="296"/>
    </row>
    <row r="86" spans="1:91" s="304" customFormat="1" ht="84" customHeight="1" x14ac:dyDescent="0.45">
      <c r="A86" s="304">
        <v>1</v>
      </c>
      <c r="B86" s="269" t="s">
        <v>155</v>
      </c>
      <c r="C86" s="270" t="s">
        <v>22</v>
      </c>
      <c r="D86" s="271" t="s">
        <v>57</v>
      </c>
      <c r="E86" s="272" t="s">
        <v>657</v>
      </c>
      <c r="F86" s="273">
        <v>2.2200000000000002</v>
      </c>
      <c r="G86" s="274">
        <v>151644.12599999999</v>
      </c>
      <c r="H86" s="275">
        <v>87</v>
      </c>
      <c r="I86" s="274"/>
      <c r="J86" s="274">
        <f>ROUNDDOWN(G86*H86/100,5)</f>
        <v>131930.38962</v>
      </c>
      <c r="K86" s="274"/>
      <c r="L86" s="280" t="s">
        <v>1554</v>
      </c>
      <c r="M86" s="317">
        <v>15</v>
      </c>
      <c r="N86" s="280" t="s">
        <v>1488</v>
      </c>
      <c r="O86" s="424">
        <v>8</v>
      </c>
      <c r="P86" s="424"/>
      <c r="Q86" s="424"/>
      <c r="R86" s="424">
        <v>2</v>
      </c>
      <c r="S86" s="424"/>
      <c r="T86" s="424">
        <v>2</v>
      </c>
      <c r="U86" s="424"/>
      <c r="V86" s="424">
        <f t="shared" si="0"/>
        <v>120</v>
      </c>
      <c r="W86" s="584"/>
      <c r="X86" s="569">
        <f t="shared" si="4"/>
        <v>-7</v>
      </c>
      <c r="Y86" s="303"/>
      <c r="Z86" s="303"/>
      <c r="AA86" s="303"/>
      <c r="AB86" s="303"/>
      <c r="AC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303"/>
      <c r="BM86" s="303"/>
      <c r="BN86" s="303"/>
      <c r="BO86" s="303"/>
      <c r="BP86" s="303"/>
      <c r="BQ86" s="303"/>
      <c r="BR86" s="303"/>
      <c r="BS86" s="303"/>
      <c r="BT86" s="303"/>
      <c r="BU86" s="303"/>
      <c r="BV86" s="303"/>
      <c r="BW86" s="303"/>
      <c r="BX86" s="303"/>
      <c r="BY86" s="303"/>
      <c r="BZ86" s="303"/>
      <c r="CA86" s="303"/>
      <c r="CB86" s="303"/>
      <c r="CC86" s="303"/>
      <c r="CD86" s="303"/>
      <c r="CE86" s="303"/>
      <c r="CF86" s="303"/>
      <c r="CG86" s="303"/>
      <c r="CH86" s="303"/>
      <c r="CI86" s="303"/>
      <c r="CJ86" s="303"/>
      <c r="CK86" s="303"/>
      <c r="CL86" s="303"/>
      <c r="CM86" s="303"/>
    </row>
    <row r="87" spans="1:91" s="297" customFormat="1" ht="83.25" customHeight="1" x14ac:dyDescent="0.45">
      <c r="A87" s="297">
        <v>1</v>
      </c>
      <c r="B87" s="285" t="s">
        <v>194</v>
      </c>
      <c r="C87" s="286" t="s">
        <v>22</v>
      </c>
      <c r="D87" s="287" t="s">
        <v>66</v>
      </c>
      <c r="E87" s="286" t="s">
        <v>66</v>
      </c>
      <c r="F87" s="288">
        <f>SUM(F88:F91)</f>
        <v>1.31</v>
      </c>
      <c r="G87" s="289">
        <f>SUM(G88:G91)</f>
        <v>6029.5249999999996</v>
      </c>
      <c r="H87" s="290"/>
      <c r="I87" s="289">
        <f>I88</f>
        <v>0</v>
      </c>
      <c r="J87" s="289">
        <f>J91</f>
        <v>0</v>
      </c>
      <c r="K87" s="289">
        <f>SUM(K88:K91)</f>
        <v>5486.8677500000003</v>
      </c>
      <c r="L87" s="333"/>
      <c r="M87" s="309"/>
      <c r="N87" s="333"/>
      <c r="O87" s="520"/>
      <c r="P87" s="520"/>
      <c r="Q87" s="520"/>
      <c r="R87" s="520"/>
      <c r="S87" s="520"/>
      <c r="T87" s="520"/>
      <c r="U87" s="520"/>
      <c r="V87" s="520"/>
      <c r="W87" s="536"/>
      <c r="X87" s="537">
        <f t="shared" si="4"/>
        <v>0</v>
      </c>
      <c r="Y87" s="296"/>
      <c r="Z87" s="296"/>
      <c r="AA87" s="296"/>
      <c r="AB87" s="296"/>
      <c r="AC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296"/>
      <c r="BO87" s="296"/>
      <c r="BP87" s="296"/>
      <c r="BQ87" s="296"/>
      <c r="BR87" s="296"/>
      <c r="BS87" s="296"/>
      <c r="BT87" s="296"/>
      <c r="BU87" s="296"/>
      <c r="BV87" s="296"/>
      <c r="BW87" s="296"/>
      <c r="BX87" s="296"/>
      <c r="BY87" s="296"/>
      <c r="BZ87" s="296"/>
      <c r="CA87" s="296"/>
      <c r="CB87" s="296"/>
      <c r="CC87" s="296"/>
      <c r="CD87" s="296"/>
      <c r="CE87" s="296"/>
      <c r="CF87" s="296"/>
      <c r="CG87" s="296"/>
      <c r="CH87" s="296"/>
      <c r="CI87" s="296"/>
      <c r="CJ87" s="296"/>
      <c r="CK87" s="296"/>
      <c r="CL87" s="296"/>
      <c r="CM87" s="296"/>
    </row>
    <row r="88" spans="1:91" s="283" customFormat="1" ht="73.5" customHeight="1" x14ac:dyDescent="0.45">
      <c r="A88" s="304">
        <v>1</v>
      </c>
      <c r="B88" s="269" t="s">
        <v>65</v>
      </c>
      <c r="C88" s="270" t="s">
        <v>22</v>
      </c>
      <c r="D88" s="271" t="s">
        <v>66</v>
      </c>
      <c r="E88" s="272" t="s">
        <v>1164</v>
      </c>
      <c r="F88" s="323">
        <v>0.24</v>
      </c>
      <c r="G88" s="320">
        <v>1153.4860000000001</v>
      </c>
      <c r="H88" s="322">
        <f>H99</f>
        <v>91</v>
      </c>
      <c r="I88" s="320"/>
      <c r="J88" s="320"/>
      <c r="K88" s="274">
        <f t="shared" ref="K88:K91" si="7">ROUNDDOWN(G88*H88/100,5)</f>
        <v>1049.6722600000001</v>
      </c>
      <c r="L88" s="302" t="s">
        <v>1178</v>
      </c>
      <c r="M88" s="317">
        <v>4</v>
      </c>
      <c r="N88" s="535"/>
      <c r="O88" s="424">
        <v>5</v>
      </c>
      <c r="P88" s="424"/>
      <c r="Q88" s="424">
        <v>4</v>
      </c>
      <c r="R88" s="424"/>
      <c r="S88" s="424"/>
      <c r="T88" s="424"/>
      <c r="U88" s="424"/>
      <c r="V88" s="424">
        <f t="shared" si="0"/>
        <v>110</v>
      </c>
      <c r="W88" s="586"/>
      <c r="X88" s="569">
        <f t="shared" si="4"/>
        <v>1</v>
      </c>
      <c r="Y88" s="282"/>
      <c r="Z88" s="282"/>
      <c r="AA88" s="282"/>
      <c r="AB88" s="282"/>
      <c r="AC88" s="282"/>
      <c r="AP88" s="282"/>
      <c r="AQ88" s="282"/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</row>
    <row r="89" spans="1:91" s="332" customFormat="1" ht="117" customHeight="1" x14ac:dyDescent="0.45">
      <c r="A89" s="304">
        <v>1</v>
      </c>
      <c r="B89" s="269" t="s">
        <v>1171</v>
      </c>
      <c r="C89" s="270" t="s">
        <v>22</v>
      </c>
      <c r="D89" s="271" t="s">
        <v>66</v>
      </c>
      <c r="E89" s="272" t="s">
        <v>1166</v>
      </c>
      <c r="F89" s="323">
        <v>0.47399999999999998</v>
      </c>
      <c r="G89" s="320">
        <v>2115.893</v>
      </c>
      <c r="H89" s="322">
        <v>91</v>
      </c>
      <c r="I89" s="320"/>
      <c r="J89" s="320"/>
      <c r="K89" s="274">
        <f t="shared" si="7"/>
        <v>1925.46263</v>
      </c>
      <c r="L89" s="302" t="s">
        <v>1178</v>
      </c>
      <c r="M89" s="317">
        <v>4</v>
      </c>
      <c r="N89" s="316"/>
      <c r="O89" s="424">
        <v>5</v>
      </c>
      <c r="P89" s="424"/>
      <c r="Q89" s="424">
        <v>4</v>
      </c>
      <c r="R89" s="424"/>
      <c r="S89" s="424"/>
      <c r="T89" s="424"/>
      <c r="U89" s="424"/>
      <c r="V89" s="424">
        <f t="shared" si="0"/>
        <v>110</v>
      </c>
      <c r="W89" s="594"/>
      <c r="X89" s="569">
        <f t="shared" si="4"/>
        <v>1</v>
      </c>
      <c r="Y89" s="331"/>
      <c r="Z89" s="331"/>
      <c r="AA89" s="331"/>
      <c r="AB89" s="331"/>
      <c r="AC89" s="331"/>
      <c r="AP89" s="331"/>
      <c r="AQ89" s="331"/>
      <c r="AR89" s="331"/>
      <c r="AS89" s="331"/>
      <c r="AT89" s="331"/>
      <c r="AU89" s="331"/>
      <c r="AV89" s="331"/>
      <c r="AW89" s="331"/>
      <c r="AX89" s="331"/>
      <c r="AY89" s="331"/>
      <c r="AZ89" s="331"/>
      <c r="BA89" s="331"/>
      <c r="BB89" s="331"/>
      <c r="BC89" s="331"/>
      <c r="BD89" s="331"/>
      <c r="BE89" s="331"/>
      <c r="BF89" s="331"/>
      <c r="BG89" s="331"/>
      <c r="BH89" s="331"/>
      <c r="BI89" s="331"/>
      <c r="BJ89" s="331"/>
      <c r="BK89" s="331"/>
      <c r="BL89" s="331"/>
      <c r="BM89" s="331"/>
      <c r="BN89" s="331"/>
      <c r="BO89" s="331"/>
      <c r="BP89" s="331"/>
      <c r="BQ89" s="331"/>
      <c r="BR89" s="331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1"/>
      <c r="CH89" s="331"/>
      <c r="CI89" s="331"/>
      <c r="CJ89" s="331"/>
      <c r="CK89" s="331"/>
      <c r="CL89" s="331"/>
      <c r="CM89" s="331"/>
    </row>
    <row r="90" spans="1:91" s="304" customFormat="1" ht="96" customHeight="1" x14ac:dyDescent="0.45">
      <c r="A90" s="304">
        <v>1</v>
      </c>
      <c r="B90" s="269" t="s">
        <v>1173</v>
      </c>
      <c r="C90" s="270" t="s">
        <v>22</v>
      </c>
      <c r="D90" s="271" t="s">
        <v>66</v>
      </c>
      <c r="E90" s="272" t="s">
        <v>1168</v>
      </c>
      <c r="F90" s="323">
        <v>0.41299999999999998</v>
      </c>
      <c r="G90" s="320">
        <v>1879.2190000000001</v>
      </c>
      <c r="H90" s="322">
        <v>91</v>
      </c>
      <c r="I90" s="320"/>
      <c r="J90" s="320"/>
      <c r="K90" s="274">
        <f t="shared" si="7"/>
        <v>1710.0892899999999</v>
      </c>
      <c r="L90" s="302" t="s">
        <v>1178</v>
      </c>
      <c r="M90" s="317">
        <v>4</v>
      </c>
      <c r="N90" s="306"/>
      <c r="O90" s="424">
        <v>5</v>
      </c>
      <c r="P90" s="424"/>
      <c r="Q90" s="424">
        <v>4</v>
      </c>
      <c r="R90" s="424"/>
      <c r="S90" s="424"/>
      <c r="T90" s="424"/>
      <c r="U90" s="424"/>
      <c r="V90" s="424">
        <f t="shared" si="0"/>
        <v>110</v>
      </c>
      <c r="W90" s="584"/>
      <c r="X90" s="569">
        <f t="shared" si="4"/>
        <v>1</v>
      </c>
      <c r="Y90" s="303"/>
      <c r="Z90" s="303"/>
      <c r="AA90" s="303"/>
      <c r="AB90" s="303"/>
      <c r="AC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  <c r="BC90" s="303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3"/>
      <c r="BU90" s="303"/>
      <c r="BV90" s="303"/>
      <c r="BW90" s="303"/>
      <c r="BX90" s="303"/>
      <c r="BY90" s="303"/>
      <c r="BZ90" s="303"/>
      <c r="CA90" s="303"/>
      <c r="CB90" s="303"/>
      <c r="CC90" s="303"/>
      <c r="CD90" s="303"/>
      <c r="CE90" s="303"/>
      <c r="CF90" s="303"/>
      <c r="CG90" s="303"/>
      <c r="CH90" s="303"/>
      <c r="CI90" s="303"/>
      <c r="CJ90" s="303"/>
      <c r="CK90" s="303"/>
      <c r="CL90" s="303"/>
      <c r="CM90" s="303"/>
    </row>
    <row r="91" spans="1:91" s="304" customFormat="1" ht="108" customHeight="1" x14ac:dyDescent="0.45">
      <c r="A91" s="304">
        <v>1</v>
      </c>
      <c r="B91" s="269" t="s">
        <v>1174</v>
      </c>
      <c r="C91" s="270" t="s">
        <v>22</v>
      </c>
      <c r="D91" s="271" t="s">
        <v>66</v>
      </c>
      <c r="E91" s="272" t="s">
        <v>1169</v>
      </c>
      <c r="F91" s="323">
        <v>0.183</v>
      </c>
      <c r="G91" s="320">
        <v>880.92700000000002</v>
      </c>
      <c r="H91" s="322">
        <v>91</v>
      </c>
      <c r="I91" s="332"/>
      <c r="J91" s="313"/>
      <c r="K91" s="274">
        <f t="shared" si="7"/>
        <v>801.64356999999995</v>
      </c>
      <c r="L91" s="280" t="s">
        <v>1178</v>
      </c>
      <c r="M91" s="317">
        <v>4</v>
      </c>
      <c r="N91" s="316"/>
      <c r="O91" s="424">
        <v>5</v>
      </c>
      <c r="P91" s="424"/>
      <c r="Q91" s="424">
        <v>4</v>
      </c>
      <c r="R91" s="424"/>
      <c r="S91" s="424"/>
      <c r="T91" s="424"/>
      <c r="U91" s="424"/>
      <c r="V91" s="424">
        <f t="shared" si="0"/>
        <v>110</v>
      </c>
      <c r="W91" s="593"/>
      <c r="X91" s="569">
        <f t="shared" si="4"/>
        <v>1</v>
      </c>
      <c r="Y91" s="303"/>
      <c r="Z91" s="303"/>
      <c r="AA91" s="303"/>
      <c r="AB91" s="303"/>
      <c r="AC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3"/>
      <c r="BC91" s="303"/>
      <c r="BD91" s="303"/>
      <c r="BE91" s="303"/>
      <c r="BF91" s="303"/>
      <c r="BG91" s="303"/>
      <c r="BH91" s="303"/>
      <c r="BI91" s="303"/>
      <c r="BJ91" s="303"/>
      <c r="BK91" s="303"/>
      <c r="BL91" s="303"/>
      <c r="BM91" s="303"/>
      <c r="BN91" s="303"/>
      <c r="BO91" s="303"/>
      <c r="BP91" s="303"/>
      <c r="BQ91" s="303"/>
      <c r="BR91" s="303"/>
      <c r="BS91" s="303"/>
      <c r="BT91" s="303"/>
      <c r="BU91" s="303"/>
      <c r="BV91" s="303"/>
      <c r="BW91" s="303"/>
      <c r="BX91" s="303"/>
      <c r="BY91" s="303"/>
      <c r="BZ91" s="303"/>
      <c r="CA91" s="303"/>
      <c r="CB91" s="303"/>
      <c r="CC91" s="303"/>
      <c r="CD91" s="303"/>
      <c r="CE91" s="303"/>
      <c r="CF91" s="303"/>
      <c r="CG91" s="303"/>
      <c r="CH91" s="303"/>
      <c r="CI91" s="303"/>
      <c r="CJ91" s="303"/>
      <c r="CK91" s="303"/>
      <c r="CL91" s="303"/>
      <c r="CM91" s="303"/>
    </row>
    <row r="92" spans="1:91" s="297" customFormat="1" ht="89.25" customHeight="1" x14ac:dyDescent="0.45">
      <c r="A92" s="297">
        <v>1</v>
      </c>
      <c r="B92" s="285" t="s">
        <v>196</v>
      </c>
      <c r="C92" s="286" t="s">
        <v>22</v>
      </c>
      <c r="D92" s="287" t="s">
        <v>479</v>
      </c>
      <c r="E92" s="287" t="s">
        <v>479</v>
      </c>
      <c r="F92" s="288">
        <f>F93+F94+F95</f>
        <v>6.2080000000000002</v>
      </c>
      <c r="G92" s="289">
        <f>G93+G94+G95</f>
        <v>51726.56985</v>
      </c>
      <c r="H92" s="290"/>
      <c r="I92" s="289">
        <f>I93+I94</f>
        <v>0</v>
      </c>
      <c r="J92" s="289">
        <f>J93+J94</f>
        <v>0</v>
      </c>
      <c r="K92" s="289">
        <f>K93+K94+K95</f>
        <v>46036.647149999997</v>
      </c>
      <c r="L92" s="333"/>
      <c r="M92" s="522"/>
      <c r="N92" s="333"/>
      <c r="O92" s="520"/>
      <c r="P92" s="520"/>
      <c r="Q92" s="520"/>
      <c r="R92" s="520"/>
      <c r="S92" s="520"/>
      <c r="T92" s="520"/>
      <c r="U92" s="520"/>
      <c r="V92" s="520"/>
      <c r="W92" s="536"/>
      <c r="X92" s="537">
        <f t="shared" si="4"/>
        <v>0</v>
      </c>
      <c r="Y92" s="296"/>
      <c r="Z92" s="296"/>
      <c r="AA92" s="296"/>
      <c r="AB92" s="296"/>
      <c r="AC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  <c r="BZ92" s="296"/>
      <c r="CA92" s="296"/>
      <c r="CB92" s="296"/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96"/>
    </row>
    <row r="93" spans="1:91" s="304" customFormat="1" ht="94.5" customHeight="1" x14ac:dyDescent="0.45">
      <c r="A93" s="304">
        <v>1</v>
      </c>
      <c r="B93" s="269" t="s">
        <v>26</v>
      </c>
      <c r="C93" s="270" t="s">
        <v>22</v>
      </c>
      <c r="D93" s="271" t="s">
        <v>479</v>
      </c>
      <c r="E93" s="272" t="s">
        <v>535</v>
      </c>
      <c r="F93" s="273">
        <v>1.62</v>
      </c>
      <c r="G93" s="274">
        <v>13466.886409999999</v>
      </c>
      <c r="H93" s="275">
        <v>89</v>
      </c>
      <c r="I93" s="274"/>
      <c r="J93" s="274"/>
      <c r="K93" s="274">
        <f>ROUNDDOWN(G93*H93/100,5)</f>
        <v>11985.528899999999</v>
      </c>
      <c r="L93" s="302" t="s">
        <v>641</v>
      </c>
      <c r="M93" s="317">
        <v>14</v>
      </c>
      <c r="N93" s="479" t="s">
        <v>1490</v>
      </c>
      <c r="O93" s="424">
        <v>11</v>
      </c>
      <c r="P93" s="424"/>
      <c r="Q93" s="424">
        <v>4</v>
      </c>
      <c r="R93" s="424"/>
      <c r="S93" s="424"/>
      <c r="T93" s="424">
        <v>2</v>
      </c>
      <c r="U93" s="424"/>
      <c r="V93" s="424">
        <f t="shared" ref="V93:V157" si="8">O93*10+P93*15+Q93*15+R93*10+S93*15+T93*10+U93*25</f>
        <v>190</v>
      </c>
      <c r="W93" s="593"/>
      <c r="X93" s="569">
        <f t="shared" si="4"/>
        <v>-3</v>
      </c>
      <c r="Y93" s="303"/>
      <c r="Z93" s="303"/>
      <c r="AA93" s="303"/>
      <c r="AB93" s="303"/>
      <c r="AC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303"/>
      <c r="BX93" s="303"/>
      <c r="BY93" s="303"/>
      <c r="BZ93" s="303"/>
      <c r="CA93" s="303"/>
      <c r="CB93" s="303"/>
      <c r="CC93" s="303"/>
      <c r="CD93" s="303"/>
      <c r="CE93" s="303"/>
      <c r="CF93" s="303"/>
      <c r="CG93" s="303"/>
      <c r="CH93" s="303"/>
      <c r="CI93" s="303"/>
      <c r="CJ93" s="303"/>
      <c r="CK93" s="303"/>
      <c r="CL93" s="303"/>
      <c r="CM93" s="303"/>
    </row>
    <row r="94" spans="1:91" s="304" customFormat="1" ht="91.5" customHeight="1" x14ac:dyDescent="0.45">
      <c r="A94" s="304">
        <v>1</v>
      </c>
      <c r="B94" s="269" t="s">
        <v>29</v>
      </c>
      <c r="C94" s="270" t="s">
        <v>22</v>
      </c>
      <c r="D94" s="271" t="s">
        <v>479</v>
      </c>
      <c r="E94" s="272" t="s">
        <v>536</v>
      </c>
      <c r="F94" s="323">
        <v>3.1080000000000001</v>
      </c>
      <c r="G94" s="320">
        <v>27016.183840000002</v>
      </c>
      <c r="H94" s="275">
        <v>89</v>
      </c>
      <c r="I94" s="274"/>
      <c r="J94" s="320"/>
      <c r="K94" s="274">
        <f>ROUNDDOWN(G94*H94/100,5)</f>
        <v>24044.403610000001</v>
      </c>
      <c r="L94" s="302" t="s">
        <v>1555</v>
      </c>
      <c r="M94" s="317">
        <v>6</v>
      </c>
      <c r="N94" s="479" t="s">
        <v>1490</v>
      </c>
      <c r="O94" s="424">
        <v>5</v>
      </c>
      <c r="P94" s="424"/>
      <c r="Q94" s="424">
        <v>2</v>
      </c>
      <c r="R94" s="424"/>
      <c r="S94" s="424"/>
      <c r="T94" s="424">
        <v>2</v>
      </c>
      <c r="U94" s="424"/>
      <c r="V94" s="424">
        <f t="shared" si="8"/>
        <v>100</v>
      </c>
      <c r="W94" s="584"/>
      <c r="X94" s="569">
        <f t="shared" si="4"/>
        <v>-1</v>
      </c>
      <c r="Y94" s="303"/>
      <c r="Z94" s="303"/>
      <c r="AA94" s="303"/>
      <c r="AB94" s="303"/>
      <c r="AC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303"/>
      <c r="BX94" s="303"/>
      <c r="BY94" s="303"/>
      <c r="BZ94" s="303"/>
      <c r="CA94" s="303"/>
      <c r="CB94" s="303"/>
      <c r="CC94" s="303"/>
      <c r="CD94" s="303"/>
      <c r="CE94" s="303"/>
      <c r="CF94" s="303"/>
      <c r="CG94" s="303"/>
      <c r="CH94" s="303"/>
      <c r="CI94" s="303"/>
      <c r="CJ94" s="303"/>
      <c r="CK94" s="303"/>
      <c r="CL94" s="303"/>
      <c r="CM94" s="303"/>
    </row>
    <row r="95" spans="1:91" s="304" customFormat="1" ht="94.5" customHeight="1" x14ac:dyDescent="0.45">
      <c r="A95" s="304">
        <v>1</v>
      </c>
      <c r="B95" s="269" t="s">
        <v>1355</v>
      </c>
      <c r="C95" s="270" t="s">
        <v>22</v>
      </c>
      <c r="D95" s="271" t="s">
        <v>479</v>
      </c>
      <c r="E95" s="272" t="s">
        <v>593</v>
      </c>
      <c r="F95" s="323">
        <v>1.48</v>
      </c>
      <c r="G95" s="320">
        <v>11243.499599999999</v>
      </c>
      <c r="H95" s="275">
        <v>89</v>
      </c>
      <c r="I95" s="274"/>
      <c r="J95" s="320"/>
      <c r="K95" s="274">
        <f>ROUNDDOWN(G95*H95/100,5)</f>
        <v>10006.71464</v>
      </c>
      <c r="L95" s="302" t="s">
        <v>642</v>
      </c>
      <c r="M95" s="317">
        <v>10</v>
      </c>
      <c r="N95" s="316"/>
      <c r="O95" s="424">
        <v>10</v>
      </c>
      <c r="P95" s="424"/>
      <c r="Q95" s="424">
        <v>4</v>
      </c>
      <c r="R95" s="424"/>
      <c r="S95" s="424"/>
      <c r="T95" s="424"/>
      <c r="U95" s="424"/>
      <c r="V95" s="424">
        <f t="shared" si="8"/>
        <v>160</v>
      </c>
      <c r="W95" s="593"/>
      <c r="X95" s="569">
        <f t="shared" si="4"/>
        <v>0</v>
      </c>
      <c r="Y95" s="303"/>
      <c r="Z95" s="303"/>
      <c r="AA95" s="303"/>
      <c r="AB95" s="303"/>
      <c r="AC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303"/>
      <c r="CE95" s="303"/>
      <c r="CF95" s="303"/>
      <c r="CG95" s="303"/>
      <c r="CH95" s="303"/>
      <c r="CI95" s="303"/>
      <c r="CJ95" s="303"/>
      <c r="CK95" s="303"/>
      <c r="CL95" s="303"/>
      <c r="CM95" s="303"/>
    </row>
    <row r="96" spans="1:91" s="297" customFormat="1" ht="132.75" customHeight="1" x14ac:dyDescent="0.45">
      <c r="B96" s="295" t="s">
        <v>290</v>
      </c>
      <c r="C96" s="286" t="s">
        <v>22</v>
      </c>
      <c r="D96" s="287" t="s">
        <v>466</v>
      </c>
      <c r="E96" s="287" t="s">
        <v>466</v>
      </c>
      <c r="F96" s="289">
        <f>F97+F98+F99</f>
        <v>1.5</v>
      </c>
      <c r="G96" s="289">
        <f>G97+G98+G99</f>
        <v>6480.7726499999999</v>
      </c>
      <c r="H96" s="373"/>
      <c r="I96" s="289">
        <f>I97+I98+I99</f>
        <v>2664.7704699999999</v>
      </c>
      <c r="J96" s="289">
        <f>J97+J98+J99</f>
        <v>3232.73263</v>
      </c>
      <c r="K96" s="289">
        <f>K97+K99+K99</f>
        <v>0</v>
      </c>
      <c r="L96" s="334"/>
      <c r="M96" s="374"/>
      <c r="N96" s="334"/>
      <c r="O96" s="520"/>
      <c r="P96" s="520"/>
      <c r="Q96" s="520"/>
      <c r="R96" s="520"/>
      <c r="S96" s="520"/>
      <c r="T96" s="520"/>
      <c r="U96" s="520"/>
      <c r="V96" s="520"/>
      <c r="W96" s="536"/>
      <c r="X96" s="537">
        <f t="shared" si="4"/>
        <v>0</v>
      </c>
      <c r="Y96" s="296"/>
      <c r="Z96" s="296"/>
      <c r="AA96" s="296"/>
      <c r="AB96" s="296"/>
      <c r="AC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</row>
    <row r="97" spans="2:91" s="304" customFormat="1" ht="132.75" customHeight="1" x14ac:dyDescent="0.45">
      <c r="B97" s="306" t="s">
        <v>292</v>
      </c>
      <c r="C97" s="270" t="s">
        <v>22</v>
      </c>
      <c r="D97" s="271" t="s">
        <v>466</v>
      </c>
      <c r="E97" s="272" t="s">
        <v>1088</v>
      </c>
      <c r="F97" s="274">
        <v>0.75</v>
      </c>
      <c r="G97" s="274">
        <v>3552.45345</v>
      </c>
      <c r="H97" s="275">
        <v>91</v>
      </c>
      <c r="J97" s="274">
        <f>ROUNDDOWN(G97*H97/100,5)</f>
        <v>3232.73263</v>
      </c>
      <c r="K97" s="274"/>
      <c r="L97" s="280" t="s">
        <v>1093</v>
      </c>
      <c r="M97" s="342">
        <v>6</v>
      </c>
      <c r="N97" s="280"/>
      <c r="O97" s="424">
        <v>6</v>
      </c>
      <c r="P97" s="424"/>
      <c r="Q97" s="424">
        <v>4</v>
      </c>
      <c r="R97" s="424"/>
      <c r="S97" s="424"/>
      <c r="T97" s="424"/>
      <c r="U97" s="424"/>
      <c r="V97" s="424">
        <f t="shared" si="8"/>
        <v>120</v>
      </c>
      <c r="W97" s="584"/>
      <c r="X97" s="569"/>
      <c r="Y97" s="303"/>
      <c r="Z97" s="303"/>
      <c r="AA97" s="303"/>
      <c r="AB97" s="303"/>
      <c r="AC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</row>
    <row r="98" spans="2:91" s="304" customFormat="1" ht="132.75" customHeight="1" x14ac:dyDescent="0.45">
      <c r="B98" s="306" t="s">
        <v>293</v>
      </c>
      <c r="C98" s="270" t="s">
        <v>22</v>
      </c>
      <c r="D98" s="271" t="s">
        <v>466</v>
      </c>
      <c r="E98" s="272" t="s">
        <v>1089</v>
      </c>
      <c r="F98" s="274">
        <v>0.5</v>
      </c>
      <c r="G98" s="274">
        <v>2063.598</v>
      </c>
      <c r="H98" s="275">
        <v>91</v>
      </c>
      <c r="I98" s="274">
        <f>ROUNDDOWN(G98*H98/100,5)</f>
        <v>1877.87418</v>
      </c>
      <c r="J98" s="274"/>
      <c r="K98" s="274"/>
      <c r="L98" s="280" t="s">
        <v>1094</v>
      </c>
      <c r="M98" s="342">
        <v>6</v>
      </c>
      <c r="N98" s="280"/>
      <c r="O98" s="424">
        <v>6</v>
      </c>
      <c r="P98" s="424"/>
      <c r="Q98" s="424">
        <v>2</v>
      </c>
      <c r="R98" s="424"/>
      <c r="S98" s="424"/>
      <c r="T98" s="424"/>
      <c r="U98" s="424"/>
      <c r="V98" s="424">
        <f t="shared" si="8"/>
        <v>90</v>
      </c>
      <c r="W98" s="584"/>
      <c r="X98" s="569"/>
      <c r="Y98" s="303"/>
      <c r="Z98" s="303"/>
      <c r="AA98" s="303"/>
      <c r="AB98" s="303"/>
      <c r="AC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3"/>
      <c r="BO98" s="303"/>
      <c r="BP98" s="303"/>
      <c r="BQ98" s="303"/>
      <c r="BR98" s="303"/>
      <c r="BS98" s="303"/>
      <c r="BT98" s="303"/>
      <c r="BU98" s="303"/>
      <c r="BV98" s="303"/>
      <c r="BW98" s="303"/>
      <c r="BX98" s="303"/>
      <c r="BY98" s="303"/>
      <c r="BZ98" s="303"/>
      <c r="CA98" s="303"/>
      <c r="CB98" s="303"/>
      <c r="CC98" s="303"/>
      <c r="CD98" s="303"/>
      <c r="CE98" s="303"/>
      <c r="CF98" s="303"/>
      <c r="CG98" s="303"/>
      <c r="CH98" s="303"/>
      <c r="CI98" s="303"/>
      <c r="CJ98" s="303"/>
      <c r="CK98" s="303"/>
      <c r="CL98" s="303"/>
      <c r="CM98" s="303"/>
    </row>
    <row r="99" spans="2:91" s="304" customFormat="1" ht="168" customHeight="1" x14ac:dyDescent="0.45">
      <c r="B99" s="306" t="s">
        <v>519</v>
      </c>
      <c r="C99" s="270" t="s">
        <v>22</v>
      </c>
      <c r="D99" s="271" t="s">
        <v>466</v>
      </c>
      <c r="E99" s="272" t="s">
        <v>1090</v>
      </c>
      <c r="F99" s="274">
        <v>0.25</v>
      </c>
      <c r="G99" s="274">
        <v>864.72119999999995</v>
      </c>
      <c r="H99" s="275">
        <v>91</v>
      </c>
      <c r="I99" s="274">
        <f>ROUNDDOWN(G99*H99/100,5)</f>
        <v>786.89629000000002</v>
      </c>
      <c r="J99" s="274"/>
      <c r="K99" s="274"/>
      <c r="L99" s="280" t="s">
        <v>1095</v>
      </c>
      <c r="M99" s="342">
        <v>7</v>
      </c>
      <c r="N99" s="280"/>
      <c r="O99" s="424">
        <v>7</v>
      </c>
      <c r="P99" s="424"/>
      <c r="Q99" s="424">
        <v>4</v>
      </c>
      <c r="R99" s="424"/>
      <c r="S99" s="424"/>
      <c r="T99" s="424"/>
      <c r="U99" s="424"/>
      <c r="V99" s="424">
        <f t="shared" si="8"/>
        <v>130</v>
      </c>
      <c r="W99" s="584"/>
      <c r="X99" s="569">
        <f t="shared" si="4"/>
        <v>0</v>
      </c>
      <c r="Y99" s="303"/>
      <c r="Z99" s="303"/>
      <c r="AA99" s="303"/>
      <c r="AB99" s="303"/>
      <c r="AC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03"/>
      <c r="BG99" s="303"/>
      <c r="BH99" s="303"/>
      <c r="BI99" s="303"/>
      <c r="BJ99" s="303"/>
      <c r="BK99" s="303"/>
      <c r="BL99" s="303"/>
      <c r="BM99" s="303"/>
      <c r="BN99" s="303"/>
      <c r="BO99" s="303"/>
      <c r="BP99" s="303"/>
      <c r="BQ99" s="303"/>
      <c r="BR99" s="303"/>
      <c r="BS99" s="303"/>
      <c r="BT99" s="303"/>
      <c r="BU99" s="303"/>
      <c r="BV99" s="303"/>
      <c r="BW99" s="303"/>
      <c r="BX99" s="303"/>
      <c r="BY99" s="303"/>
      <c r="BZ99" s="303"/>
      <c r="CA99" s="303"/>
      <c r="CB99" s="303"/>
      <c r="CC99" s="303"/>
      <c r="CD99" s="303"/>
      <c r="CE99" s="303"/>
      <c r="CF99" s="303"/>
      <c r="CG99" s="303"/>
      <c r="CH99" s="303"/>
      <c r="CI99" s="303"/>
      <c r="CJ99" s="303"/>
      <c r="CK99" s="303"/>
      <c r="CL99" s="303"/>
      <c r="CM99" s="303"/>
    </row>
    <row r="100" spans="2:91" s="297" customFormat="1" ht="111.75" customHeight="1" x14ac:dyDescent="0.45">
      <c r="B100" s="310" t="s">
        <v>197</v>
      </c>
      <c r="C100" s="286" t="s">
        <v>22</v>
      </c>
      <c r="D100" s="287" t="s">
        <v>766</v>
      </c>
      <c r="E100" s="287" t="s">
        <v>766</v>
      </c>
      <c r="F100" s="289">
        <f>F101</f>
        <v>0.79269999999999996</v>
      </c>
      <c r="G100" s="289">
        <f>G101</f>
        <v>4757.9399999999996</v>
      </c>
      <c r="H100" s="290"/>
      <c r="I100" s="289">
        <f>I101</f>
        <v>0</v>
      </c>
      <c r="J100" s="289">
        <f>J101</f>
        <v>4329.7254000000003</v>
      </c>
      <c r="K100" s="289">
        <f>K101</f>
        <v>0</v>
      </c>
      <c r="L100" s="334"/>
      <c r="M100" s="374"/>
      <c r="N100" s="334"/>
      <c r="O100" s="520"/>
      <c r="P100" s="520"/>
      <c r="Q100" s="520"/>
      <c r="R100" s="520"/>
      <c r="S100" s="520"/>
      <c r="T100" s="520"/>
      <c r="U100" s="520"/>
      <c r="V100" s="520"/>
      <c r="W100" s="536"/>
      <c r="X100" s="537"/>
      <c r="Y100" s="296"/>
      <c r="Z100" s="296"/>
      <c r="AA100" s="296"/>
      <c r="AB100" s="296"/>
      <c r="AC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6"/>
      <c r="BA100" s="296"/>
      <c r="BB100" s="296"/>
      <c r="BC100" s="296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6"/>
      <c r="BR100" s="296"/>
      <c r="BS100" s="296"/>
      <c r="BT100" s="296"/>
      <c r="BU100" s="296"/>
      <c r="BV100" s="296"/>
      <c r="BW100" s="296"/>
      <c r="BX100" s="296"/>
      <c r="BY100" s="296"/>
      <c r="BZ100" s="296"/>
      <c r="CA100" s="296"/>
      <c r="CB100" s="296"/>
      <c r="CC100" s="296"/>
      <c r="CD100" s="296"/>
      <c r="CE100" s="296"/>
      <c r="CF100" s="296"/>
      <c r="CG100" s="296"/>
      <c r="CH100" s="296"/>
      <c r="CI100" s="296"/>
      <c r="CJ100" s="296"/>
      <c r="CK100" s="296"/>
      <c r="CL100" s="296"/>
      <c r="CM100" s="296"/>
    </row>
    <row r="101" spans="2:91" s="304" customFormat="1" ht="109.5" customHeight="1" x14ac:dyDescent="0.45">
      <c r="B101" s="306" t="s">
        <v>159</v>
      </c>
      <c r="C101" s="270" t="s">
        <v>22</v>
      </c>
      <c r="D101" s="271" t="s">
        <v>766</v>
      </c>
      <c r="E101" s="272" t="s">
        <v>768</v>
      </c>
      <c r="F101" s="274">
        <v>0.79269999999999996</v>
      </c>
      <c r="G101" s="274">
        <v>4757.9399999999996</v>
      </c>
      <c r="H101" s="275">
        <v>91</v>
      </c>
      <c r="I101" s="382"/>
      <c r="J101" s="274">
        <f>ROUND(G101*H101/100,5)</f>
        <v>4329.7254000000003</v>
      </c>
      <c r="K101" s="276"/>
      <c r="L101" s="280" t="s">
        <v>771</v>
      </c>
      <c r="M101" s="342">
        <v>13</v>
      </c>
      <c r="N101" s="280"/>
      <c r="O101" s="424">
        <v>8</v>
      </c>
      <c r="P101" s="424"/>
      <c r="Q101" s="424">
        <v>4</v>
      </c>
      <c r="R101" s="424"/>
      <c r="S101" s="424"/>
      <c r="T101" s="424"/>
      <c r="U101" s="424"/>
      <c r="V101" s="424">
        <f t="shared" si="8"/>
        <v>140</v>
      </c>
      <c r="W101" s="584"/>
      <c r="X101" s="569"/>
      <c r="Y101" s="303"/>
      <c r="Z101" s="303"/>
      <c r="AA101" s="303"/>
      <c r="AB101" s="303"/>
      <c r="AC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303"/>
      <c r="BG101" s="303"/>
      <c r="BH101" s="303"/>
      <c r="BI101" s="303"/>
      <c r="BJ101" s="303"/>
      <c r="BK101" s="303"/>
      <c r="BL101" s="303"/>
      <c r="BM101" s="303"/>
      <c r="BN101" s="303"/>
      <c r="BO101" s="303"/>
      <c r="BP101" s="303"/>
      <c r="BQ101" s="303"/>
      <c r="BR101" s="303"/>
      <c r="BS101" s="303"/>
      <c r="BT101" s="303"/>
      <c r="BU101" s="303"/>
      <c r="BV101" s="303"/>
      <c r="BW101" s="303"/>
      <c r="BX101" s="303"/>
      <c r="BY101" s="303"/>
      <c r="BZ101" s="303"/>
      <c r="CA101" s="303"/>
      <c r="CB101" s="303"/>
      <c r="CC101" s="303"/>
      <c r="CD101" s="303"/>
      <c r="CE101" s="303"/>
      <c r="CF101" s="303"/>
      <c r="CG101" s="303"/>
      <c r="CH101" s="303"/>
      <c r="CI101" s="303"/>
      <c r="CJ101" s="303"/>
      <c r="CK101" s="303"/>
      <c r="CL101" s="303"/>
      <c r="CM101" s="303"/>
    </row>
    <row r="102" spans="2:91" s="297" customFormat="1" ht="109.5" customHeight="1" x14ac:dyDescent="0.45">
      <c r="B102" s="295" t="s">
        <v>198</v>
      </c>
      <c r="C102" s="286" t="s">
        <v>22</v>
      </c>
      <c r="D102" s="287" t="s">
        <v>70</v>
      </c>
      <c r="E102" s="286" t="s">
        <v>70</v>
      </c>
      <c r="F102" s="289">
        <f>F103+F104</f>
        <v>5.2603999999999997</v>
      </c>
      <c r="G102" s="289">
        <f>G103+G104</f>
        <v>49066.695599999999</v>
      </c>
      <c r="H102" s="290"/>
      <c r="I102" s="289">
        <f>I104</f>
        <v>0</v>
      </c>
      <c r="J102" s="289">
        <f>J103+J104</f>
        <v>0</v>
      </c>
      <c r="K102" s="289">
        <f>K103+K104</f>
        <v>44160.026039999997</v>
      </c>
      <c r="L102" s="334"/>
      <c r="M102" s="374"/>
      <c r="N102" s="334"/>
      <c r="O102" s="520"/>
      <c r="P102" s="520"/>
      <c r="Q102" s="520"/>
      <c r="R102" s="520"/>
      <c r="S102" s="520"/>
      <c r="T102" s="520"/>
      <c r="U102" s="520"/>
      <c r="V102" s="520"/>
      <c r="W102" s="536"/>
      <c r="X102" s="537"/>
      <c r="Y102" s="296"/>
      <c r="Z102" s="296"/>
      <c r="AA102" s="296"/>
      <c r="AB102" s="296"/>
      <c r="AC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6"/>
      <c r="BH102" s="296"/>
      <c r="BI102" s="296"/>
      <c r="BJ102" s="296"/>
      <c r="BK102" s="296"/>
      <c r="BL102" s="296"/>
      <c r="BM102" s="296"/>
      <c r="BN102" s="296"/>
      <c r="BO102" s="296"/>
      <c r="BP102" s="296"/>
      <c r="BQ102" s="296"/>
      <c r="BR102" s="296"/>
      <c r="BS102" s="296"/>
      <c r="BT102" s="296"/>
      <c r="BU102" s="296"/>
      <c r="BV102" s="296"/>
      <c r="BW102" s="296"/>
      <c r="BX102" s="296"/>
      <c r="BY102" s="296"/>
      <c r="BZ102" s="296"/>
      <c r="CA102" s="296"/>
      <c r="CB102" s="296"/>
      <c r="CC102" s="296"/>
      <c r="CD102" s="296"/>
      <c r="CE102" s="296"/>
      <c r="CF102" s="296"/>
      <c r="CG102" s="296"/>
      <c r="CH102" s="296"/>
      <c r="CI102" s="296"/>
      <c r="CJ102" s="296"/>
      <c r="CK102" s="296"/>
      <c r="CL102" s="296"/>
      <c r="CM102" s="296"/>
    </row>
    <row r="103" spans="2:91" s="304" customFormat="1" ht="109.5" customHeight="1" x14ac:dyDescent="0.45">
      <c r="B103" s="306" t="s">
        <v>21</v>
      </c>
      <c r="C103" s="270" t="s">
        <v>22</v>
      </c>
      <c r="D103" s="271" t="s">
        <v>70</v>
      </c>
      <c r="E103" s="272" t="s">
        <v>1200</v>
      </c>
      <c r="F103" s="274">
        <v>1.3604000000000001</v>
      </c>
      <c r="G103" s="274">
        <v>12534.4452</v>
      </c>
      <c r="H103" s="275">
        <v>90</v>
      </c>
      <c r="I103" s="274"/>
      <c r="J103" s="385"/>
      <c r="K103" s="274">
        <f>ROUND(G103*H103/100,5)</f>
        <v>11281.000679999999</v>
      </c>
      <c r="L103" s="280" t="s">
        <v>1202</v>
      </c>
      <c r="M103" s="342">
        <v>4</v>
      </c>
      <c r="N103" s="280"/>
      <c r="O103" s="424">
        <v>4</v>
      </c>
      <c r="P103" s="424"/>
      <c r="Q103" s="424">
        <v>4</v>
      </c>
      <c r="R103" s="424"/>
      <c r="S103" s="424"/>
      <c r="T103" s="424"/>
      <c r="U103" s="424"/>
      <c r="V103" s="424">
        <f t="shared" si="8"/>
        <v>100</v>
      </c>
      <c r="W103" s="584"/>
      <c r="X103" s="569"/>
      <c r="Y103" s="303"/>
      <c r="Z103" s="303"/>
      <c r="AA103" s="303"/>
      <c r="AB103" s="303"/>
      <c r="AC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03"/>
      <c r="BE103" s="303"/>
      <c r="BF103" s="303"/>
      <c r="BG103" s="303"/>
      <c r="BH103" s="303"/>
      <c r="BI103" s="303"/>
      <c r="BJ103" s="303"/>
      <c r="BK103" s="303"/>
      <c r="BL103" s="303"/>
      <c r="BM103" s="303"/>
      <c r="BN103" s="303"/>
      <c r="BO103" s="303"/>
      <c r="BP103" s="303"/>
      <c r="BQ103" s="303"/>
      <c r="BR103" s="303"/>
      <c r="BS103" s="303"/>
      <c r="BT103" s="303"/>
      <c r="BU103" s="303"/>
      <c r="BV103" s="303"/>
      <c r="BW103" s="303"/>
      <c r="BX103" s="303"/>
      <c r="BY103" s="303"/>
      <c r="BZ103" s="303"/>
      <c r="CA103" s="303"/>
      <c r="CB103" s="303"/>
      <c r="CC103" s="303"/>
      <c r="CD103" s="303"/>
      <c r="CE103" s="303"/>
      <c r="CF103" s="303"/>
      <c r="CG103" s="303"/>
      <c r="CH103" s="303"/>
      <c r="CI103" s="303"/>
      <c r="CJ103" s="303"/>
      <c r="CK103" s="303"/>
      <c r="CL103" s="303"/>
      <c r="CM103" s="303"/>
    </row>
    <row r="104" spans="2:91" s="304" customFormat="1" ht="109.5" customHeight="1" x14ac:dyDescent="0.45">
      <c r="B104" s="306" t="s">
        <v>1357</v>
      </c>
      <c r="C104" s="270" t="s">
        <v>22</v>
      </c>
      <c r="D104" s="271" t="s">
        <v>70</v>
      </c>
      <c r="E104" s="272" t="s">
        <v>1201</v>
      </c>
      <c r="F104" s="274">
        <v>3.9</v>
      </c>
      <c r="G104" s="274">
        <v>36532.250399999997</v>
      </c>
      <c r="H104" s="275">
        <v>90</v>
      </c>
      <c r="I104" s="274"/>
      <c r="J104" s="385"/>
      <c r="K104" s="274">
        <f>ROUND(G104*H104/100,5)</f>
        <v>32879.02536</v>
      </c>
      <c r="L104" s="280" t="s">
        <v>1202</v>
      </c>
      <c r="M104" s="342">
        <v>2</v>
      </c>
      <c r="N104" s="280"/>
      <c r="O104" s="424">
        <v>2</v>
      </c>
      <c r="P104" s="424"/>
      <c r="Q104" s="424">
        <v>4</v>
      </c>
      <c r="R104" s="424"/>
      <c r="S104" s="424"/>
      <c r="T104" s="424"/>
      <c r="U104" s="424"/>
      <c r="V104" s="424">
        <f t="shared" si="8"/>
        <v>80</v>
      </c>
      <c r="W104" s="584"/>
      <c r="X104" s="569"/>
      <c r="Y104" s="303"/>
      <c r="Z104" s="303"/>
      <c r="AA104" s="303"/>
      <c r="AB104" s="303"/>
      <c r="AC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03"/>
      <c r="BE104" s="303"/>
      <c r="BF104" s="303"/>
      <c r="BG104" s="303"/>
      <c r="BH104" s="303"/>
      <c r="BI104" s="303"/>
      <c r="BJ104" s="303"/>
      <c r="BK104" s="303"/>
      <c r="BL104" s="303"/>
      <c r="BM104" s="303"/>
      <c r="BN104" s="303"/>
      <c r="BO104" s="303"/>
      <c r="BP104" s="303"/>
      <c r="BQ104" s="303"/>
      <c r="BR104" s="303"/>
      <c r="BS104" s="303"/>
      <c r="BT104" s="303"/>
      <c r="BU104" s="303"/>
      <c r="BV104" s="303"/>
      <c r="BW104" s="303"/>
      <c r="BX104" s="303"/>
      <c r="BY104" s="303"/>
      <c r="BZ104" s="303"/>
      <c r="CA104" s="303"/>
      <c r="CB104" s="303"/>
      <c r="CC104" s="303"/>
      <c r="CD104" s="303"/>
      <c r="CE104" s="303"/>
      <c r="CF104" s="303"/>
      <c r="CG104" s="303"/>
      <c r="CH104" s="303"/>
      <c r="CI104" s="303"/>
      <c r="CJ104" s="303"/>
      <c r="CK104" s="303"/>
      <c r="CL104" s="303"/>
      <c r="CM104" s="303"/>
    </row>
    <row r="105" spans="2:91" s="297" customFormat="1" ht="92.25" customHeight="1" x14ac:dyDescent="0.45">
      <c r="B105" s="310" t="s">
        <v>199</v>
      </c>
      <c r="C105" s="286" t="s">
        <v>22</v>
      </c>
      <c r="D105" s="287" t="s">
        <v>499</v>
      </c>
      <c r="E105" s="287" t="s">
        <v>499</v>
      </c>
      <c r="F105" s="289">
        <f>F106</f>
        <v>0.16350000000000001</v>
      </c>
      <c r="G105" s="289">
        <f>G106</f>
        <v>2407.625</v>
      </c>
      <c r="H105" s="373"/>
      <c r="I105" s="289">
        <f>I106</f>
        <v>0</v>
      </c>
      <c r="J105" s="289">
        <f>J106</f>
        <v>0</v>
      </c>
      <c r="K105" s="289">
        <f>K106</f>
        <v>2190.9387499999998</v>
      </c>
      <c r="L105" s="334"/>
      <c r="M105" s="374"/>
      <c r="N105" s="334"/>
      <c r="O105" s="520"/>
      <c r="P105" s="520"/>
      <c r="Q105" s="520"/>
      <c r="R105" s="520"/>
      <c r="S105" s="520"/>
      <c r="T105" s="520"/>
      <c r="U105" s="520"/>
      <c r="V105" s="520"/>
      <c r="W105" s="536"/>
      <c r="X105" s="537"/>
      <c r="Y105" s="296"/>
      <c r="Z105" s="296"/>
      <c r="AA105" s="296"/>
      <c r="AB105" s="296"/>
      <c r="AC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6"/>
      <c r="BR105" s="296"/>
      <c r="BS105" s="296"/>
      <c r="BT105" s="296"/>
      <c r="BU105" s="296"/>
      <c r="BV105" s="296"/>
      <c r="BW105" s="296"/>
      <c r="BX105" s="296"/>
      <c r="BY105" s="296"/>
      <c r="BZ105" s="296"/>
      <c r="CA105" s="296"/>
      <c r="CB105" s="296"/>
      <c r="CC105" s="296"/>
      <c r="CD105" s="296"/>
      <c r="CE105" s="296"/>
      <c r="CF105" s="296"/>
      <c r="CG105" s="296"/>
      <c r="CH105" s="296"/>
      <c r="CI105" s="296"/>
      <c r="CJ105" s="296"/>
      <c r="CK105" s="296"/>
      <c r="CL105" s="296"/>
      <c r="CM105" s="296"/>
    </row>
    <row r="106" spans="2:91" s="304" customFormat="1" ht="97.5" customHeight="1" x14ac:dyDescent="0.45">
      <c r="B106" s="306" t="s">
        <v>69</v>
      </c>
      <c r="C106" s="270" t="s">
        <v>22</v>
      </c>
      <c r="D106" s="271" t="s">
        <v>499</v>
      </c>
      <c r="E106" s="272" t="s">
        <v>831</v>
      </c>
      <c r="F106" s="274">
        <v>0.16350000000000001</v>
      </c>
      <c r="G106" s="274">
        <v>2407.625</v>
      </c>
      <c r="H106" s="275">
        <v>91</v>
      </c>
      <c r="J106" s="274"/>
      <c r="K106" s="274">
        <f>ROUNDDOWN(G106*H106/100,5)</f>
        <v>2190.9387499999998</v>
      </c>
      <c r="L106" s="280" t="s">
        <v>832</v>
      </c>
      <c r="M106" s="342">
        <v>6</v>
      </c>
      <c r="N106" s="280"/>
      <c r="O106" s="424">
        <v>6</v>
      </c>
      <c r="P106" s="424"/>
      <c r="Q106" s="424">
        <v>4</v>
      </c>
      <c r="R106" s="424"/>
      <c r="S106" s="424"/>
      <c r="T106" s="424"/>
      <c r="U106" s="424"/>
      <c r="V106" s="424">
        <f t="shared" si="8"/>
        <v>120</v>
      </c>
      <c r="W106" s="584"/>
      <c r="X106" s="569"/>
      <c r="Y106" s="303"/>
      <c r="Z106" s="303"/>
      <c r="AA106" s="303"/>
      <c r="AB106" s="303"/>
      <c r="AC106" s="303"/>
      <c r="AP106" s="303"/>
      <c r="AQ106" s="303"/>
      <c r="AR106" s="303"/>
      <c r="AS106" s="303"/>
      <c r="AT106" s="303"/>
      <c r="AU106" s="303"/>
      <c r="AV106" s="303"/>
      <c r="AW106" s="303"/>
      <c r="AX106" s="303"/>
      <c r="AY106" s="303"/>
      <c r="AZ106" s="303"/>
      <c r="BA106" s="303"/>
      <c r="BB106" s="303"/>
      <c r="BC106" s="303"/>
      <c r="BD106" s="303"/>
      <c r="BE106" s="303"/>
      <c r="BF106" s="303"/>
      <c r="BG106" s="303"/>
      <c r="BH106" s="303"/>
      <c r="BI106" s="303"/>
      <c r="BJ106" s="303"/>
      <c r="BK106" s="303"/>
      <c r="BL106" s="303"/>
      <c r="BM106" s="303"/>
      <c r="BN106" s="303"/>
      <c r="BO106" s="303"/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303"/>
      <c r="CB106" s="303"/>
      <c r="CC106" s="303"/>
      <c r="CD106" s="303"/>
      <c r="CE106" s="303"/>
      <c r="CF106" s="303"/>
      <c r="CG106" s="303"/>
      <c r="CH106" s="303"/>
      <c r="CI106" s="303"/>
      <c r="CJ106" s="303"/>
      <c r="CK106" s="303"/>
      <c r="CL106" s="303"/>
      <c r="CM106" s="303"/>
    </row>
    <row r="107" spans="2:91" s="297" customFormat="1" ht="109.5" customHeight="1" x14ac:dyDescent="0.45">
      <c r="B107" s="310" t="s">
        <v>200</v>
      </c>
      <c r="C107" s="286" t="s">
        <v>22</v>
      </c>
      <c r="D107" s="287" t="s">
        <v>23</v>
      </c>
      <c r="E107" s="286" t="s">
        <v>23</v>
      </c>
      <c r="F107" s="289">
        <f>F108+F110+F111</f>
        <v>2.2413999999999996</v>
      </c>
      <c r="G107" s="289">
        <f>G108+G110+G111</f>
        <v>16723.735629999999</v>
      </c>
      <c r="H107" s="290"/>
      <c r="I107" s="289">
        <f>I108</f>
        <v>10349.36414</v>
      </c>
      <c r="J107" s="289">
        <f>J108</f>
        <v>0</v>
      </c>
      <c r="K107" s="289">
        <f>K108</f>
        <v>0</v>
      </c>
      <c r="L107" s="334"/>
      <c r="M107" s="374"/>
      <c r="N107" s="334"/>
      <c r="O107" s="520"/>
      <c r="P107" s="520"/>
      <c r="Q107" s="520"/>
      <c r="R107" s="520"/>
      <c r="S107" s="520"/>
      <c r="T107" s="520"/>
      <c r="U107" s="520"/>
      <c r="V107" s="520"/>
      <c r="W107" s="536"/>
      <c r="X107" s="537"/>
      <c r="Y107" s="296"/>
      <c r="Z107" s="296"/>
      <c r="AA107" s="296"/>
      <c r="AB107" s="296"/>
      <c r="AC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  <c r="BS107" s="296"/>
      <c r="BT107" s="296"/>
      <c r="BU107" s="296"/>
      <c r="BV107" s="296"/>
      <c r="BW107" s="296"/>
      <c r="BX107" s="296"/>
      <c r="BY107" s="296"/>
      <c r="BZ107" s="296"/>
      <c r="CA107" s="296"/>
      <c r="CB107" s="296"/>
      <c r="CC107" s="296"/>
      <c r="CD107" s="296"/>
      <c r="CE107" s="296"/>
      <c r="CF107" s="296"/>
      <c r="CG107" s="296"/>
      <c r="CH107" s="296"/>
      <c r="CI107" s="296"/>
      <c r="CJ107" s="296"/>
      <c r="CK107" s="296"/>
      <c r="CL107" s="296"/>
      <c r="CM107" s="296"/>
    </row>
    <row r="108" spans="2:91" s="304" customFormat="1" ht="109.5" customHeight="1" x14ac:dyDescent="0.45">
      <c r="B108" s="306" t="s">
        <v>520</v>
      </c>
      <c r="C108" s="270" t="s">
        <v>22</v>
      </c>
      <c r="D108" s="271" t="s">
        <v>23</v>
      </c>
      <c r="E108" s="272" t="s">
        <v>386</v>
      </c>
      <c r="F108" s="274">
        <v>1.5064</v>
      </c>
      <c r="G108" s="274">
        <v>11372.92763</v>
      </c>
      <c r="H108" s="275">
        <v>91</v>
      </c>
      <c r="I108" s="274">
        <f>ROUND(G108*H108/100,5)</f>
        <v>10349.36414</v>
      </c>
      <c r="J108" s="276"/>
      <c r="K108" s="276"/>
      <c r="L108" s="280" t="s">
        <v>385</v>
      </c>
      <c r="M108" s="342">
        <v>12</v>
      </c>
      <c r="N108" s="479" t="s">
        <v>1556</v>
      </c>
      <c r="O108" s="424">
        <v>6</v>
      </c>
      <c r="P108" s="424">
        <v>2</v>
      </c>
      <c r="Q108" s="424">
        <v>4</v>
      </c>
      <c r="R108" s="424"/>
      <c r="S108" s="424">
        <v>2</v>
      </c>
      <c r="T108" s="424">
        <v>2</v>
      </c>
      <c r="U108" s="424"/>
      <c r="V108" s="424">
        <f t="shared" si="8"/>
        <v>200</v>
      </c>
      <c r="W108" s="584"/>
      <c r="X108" s="569"/>
      <c r="Y108" s="303"/>
      <c r="Z108" s="303"/>
      <c r="AA108" s="303"/>
      <c r="AB108" s="303"/>
      <c r="AC108" s="303"/>
      <c r="AP108" s="303"/>
      <c r="AQ108" s="303"/>
      <c r="AR108" s="303"/>
      <c r="AS108" s="303"/>
      <c r="AT108" s="303"/>
      <c r="AU108" s="303"/>
      <c r="AV108" s="303"/>
      <c r="AW108" s="303"/>
      <c r="AX108" s="303"/>
      <c r="AY108" s="303"/>
      <c r="AZ108" s="303"/>
      <c r="BA108" s="303"/>
      <c r="BB108" s="303"/>
      <c r="BC108" s="303"/>
      <c r="BD108" s="303"/>
      <c r="BE108" s="303"/>
      <c r="BF108" s="303"/>
      <c r="BG108" s="303"/>
      <c r="BH108" s="303"/>
      <c r="BI108" s="303"/>
      <c r="BJ108" s="303"/>
      <c r="BK108" s="303"/>
      <c r="BL108" s="303"/>
      <c r="BM108" s="303"/>
      <c r="BN108" s="303"/>
      <c r="BO108" s="303"/>
      <c r="BP108" s="303"/>
      <c r="BQ108" s="303"/>
      <c r="BR108" s="303"/>
      <c r="BS108" s="303"/>
      <c r="BT108" s="303"/>
      <c r="BU108" s="303"/>
      <c r="BV108" s="303"/>
      <c r="BW108" s="303"/>
      <c r="BX108" s="303"/>
      <c r="BY108" s="303"/>
      <c r="BZ108" s="303"/>
      <c r="CA108" s="303"/>
      <c r="CB108" s="303"/>
      <c r="CC108" s="303"/>
      <c r="CD108" s="303"/>
      <c r="CE108" s="303"/>
      <c r="CF108" s="303"/>
      <c r="CG108" s="303"/>
      <c r="CH108" s="303"/>
      <c r="CI108" s="303"/>
      <c r="CJ108" s="303"/>
      <c r="CK108" s="303"/>
      <c r="CL108" s="303"/>
      <c r="CM108" s="303"/>
    </row>
    <row r="109" spans="2:91" s="297" customFormat="1" ht="109.5" customHeight="1" x14ac:dyDescent="0.45">
      <c r="B109" s="310" t="s">
        <v>295</v>
      </c>
      <c r="C109" s="286" t="s">
        <v>22</v>
      </c>
      <c r="D109" s="287" t="s">
        <v>291</v>
      </c>
      <c r="E109" s="286" t="s">
        <v>291</v>
      </c>
      <c r="F109" s="289">
        <f>SUM(F110:F113)</f>
        <v>2.4189999999999996</v>
      </c>
      <c r="G109" s="289">
        <f>SUM(G110:G113)</f>
        <v>14710.48497</v>
      </c>
      <c r="H109" s="290">
        <v>91</v>
      </c>
      <c r="I109" s="289">
        <f>SUM(I110:I113)</f>
        <v>0</v>
      </c>
      <c r="J109" s="289">
        <f>SUM(J110:J111)</f>
        <v>4869.2352799999999</v>
      </c>
      <c r="K109" s="289">
        <f>SUM(K110:K111)</f>
        <v>0</v>
      </c>
      <c r="L109" s="334"/>
      <c r="M109" s="374"/>
      <c r="N109" s="481"/>
      <c r="O109" s="520"/>
      <c r="P109" s="520"/>
      <c r="Q109" s="520"/>
      <c r="R109" s="520"/>
      <c r="S109" s="520"/>
      <c r="T109" s="520"/>
      <c r="U109" s="520"/>
      <c r="V109" s="520"/>
      <c r="W109" s="536"/>
      <c r="X109" s="537"/>
      <c r="Y109" s="296"/>
      <c r="Z109" s="296"/>
      <c r="AA109" s="296"/>
      <c r="AB109" s="296"/>
      <c r="AC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6"/>
      <c r="BR109" s="296"/>
      <c r="BS109" s="296"/>
      <c r="BT109" s="296"/>
      <c r="BU109" s="296"/>
      <c r="BV109" s="296"/>
      <c r="BW109" s="296"/>
      <c r="BX109" s="296"/>
      <c r="BY109" s="296"/>
      <c r="BZ109" s="296"/>
      <c r="CA109" s="296"/>
      <c r="CB109" s="296"/>
      <c r="CC109" s="296"/>
      <c r="CD109" s="296"/>
      <c r="CE109" s="296"/>
      <c r="CF109" s="296"/>
      <c r="CG109" s="296"/>
      <c r="CH109" s="296"/>
      <c r="CI109" s="296"/>
      <c r="CJ109" s="296"/>
      <c r="CK109" s="296"/>
      <c r="CL109" s="296"/>
      <c r="CM109" s="296"/>
    </row>
    <row r="110" spans="2:91" s="304" customFormat="1" ht="109.5" customHeight="1" x14ac:dyDescent="0.45">
      <c r="B110" s="416" t="s">
        <v>297</v>
      </c>
      <c r="C110" s="270" t="s">
        <v>22</v>
      </c>
      <c r="D110" s="271" t="s">
        <v>291</v>
      </c>
      <c r="E110" s="272" t="s">
        <v>807</v>
      </c>
      <c r="F110" s="274">
        <v>0.35399999999999998</v>
      </c>
      <c r="G110" s="274">
        <v>2086.8719999999998</v>
      </c>
      <c r="H110" s="275">
        <v>91</v>
      </c>
      <c r="I110" s="385"/>
      <c r="J110" s="274">
        <f>ROUND(G110*H110/100,5)</f>
        <v>1899.0535199999999</v>
      </c>
      <c r="K110" s="274"/>
      <c r="L110" s="302" t="s">
        <v>539</v>
      </c>
      <c r="M110" s="335">
        <v>8</v>
      </c>
      <c r="N110" s="280"/>
      <c r="O110" s="585">
        <v>7</v>
      </c>
      <c r="P110" s="585"/>
      <c r="Q110" s="424">
        <v>4</v>
      </c>
      <c r="R110" s="424"/>
      <c r="S110" s="424"/>
      <c r="T110" s="424"/>
      <c r="U110" s="424"/>
      <c r="V110" s="424">
        <f t="shared" si="8"/>
        <v>130</v>
      </c>
      <c r="W110" s="584"/>
      <c r="X110" s="569"/>
      <c r="Y110" s="303"/>
      <c r="Z110" s="303"/>
      <c r="AA110" s="303"/>
      <c r="AB110" s="303"/>
      <c r="AC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303"/>
      <c r="BD110" s="303"/>
      <c r="BE110" s="303"/>
      <c r="BF110" s="303"/>
      <c r="BG110" s="303"/>
      <c r="BH110" s="303"/>
      <c r="BI110" s="303"/>
      <c r="BJ110" s="303"/>
      <c r="BK110" s="303"/>
      <c r="BL110" s="303"/>
      <c r="BM110" s="303"/>
      <c r="BN110" s="303"/>
      <c r="BO110" s="303"/>
      <c r="BP110" s="303"/>
      <c r="BQ110" s="303"/>
      <c r="BR110" s="303"/>
      <c r="BS110" s="303"/>
      <c r="BT110" s="303"/>
      <c r="BU110" s="303"/>
      <c r="BV110" s="303"/>
      <c r="BW110" s="303"/>
      <c r="BX110" s="303"/>
      <c r="BY110" s="303"/>
      <c r="BZ110" s="303"/>
      <c r="CA110" s="303"/>
      <c r="CB110" s="303"/>
      <c r="CC110" s="303"/>
      <c r="CD110" s="303"/>
      <c r="CE110" s="303"/>
      <c r="CF110" s="303"/>
      <c r="CG110" s="303"/>
      <c r="CH110" s="303"/>
      <c r="CI110" s="303"/>
      <c r="CJ110" s="303"/>
      <c r="CK110" s="303"/>
      <c r="CL110" s="303"/>
      <c r="CM110" s="303"/>
    </row>
    <row r="111" spans="2:91" s="304" customFormat="1" ht="97.5" customHeight="1" x14ac:dyDescent="0.45">
      <c r="B111" s="416" t="s">
        <v>298</v>
      </c>
      <c r="C111" s="270" t="s">
        <v>22</v>
      </c>
      <c r="D111" s="271" t="s">
        <v>291</v>
      </c>
      <c r="E111" s="272" t="s">
        <v>808</v>
      </c>
      <c r="F111" s="274">
        <v>0.38100000000000001</v>
      </c>
      <c r="G111" s="274">
        <v>3263.9360000000001</v>
      </c>
      <c r="H111" s="275">
        <v>91</v>
      </c>
      <c r="I111" s="385"/>
      <c r="J111" s="274">
        <f>ROUND(G111*H111/100,5)</f>
        <v>2970.1817599999999</v>
      </c>
      <c r="K111" s="274"/>
      <c r="L111" s="302" t="s">
        <v>539</v>
      </c>
      <c r="M111" s="335">
        <v>8</v>
      </c>
      <c r="N111" s="280"/>
      <c r="O111" s="424">
        <v>7</v>
      </c>
      <c r="P111" s="424"/>
      <c r="Q111" s="424">
        <v>4</v>
      </c>
      <c r="R111" s="424"/>
      <c r="S111" s="424"/>
      <c r="T111" s="424"/>
      <c r="U111" s="424"/>
      <c r="V111" s="424">
        <f t="shared" si="8"/>
        <v>130</v>
      </c>
      <c r="W111" s="584"/>
      <c r="X111" s="569"/>
      <c r="Y111" s="303"/>
      <c r="Z111" s="303"/>
      <c r="AA111" s="303"/>
      <c r="AB111" s="303"/>
      <c r="AC111" s="303"/>
      <c r="AP111" s="303"/>
      <c r="AQ111" s="303"/>
      <c r="AR111" s="303"/>
      <c r="AS111" s="303"/>
      <c r="AT111" s="303"/>
      <c r="AU111" s="303"/>
      <c r="AV111" s="303"/>
      <c r="AW111" s="303"/>
      <c r="AX111" s="303"/>
      <c r="AY111" s="303"/>
      <c r="AZ111" s="303"/>
      <c r="BA111" s="303"/>
      <c r="BB111" s="303"/>
      <c r="BC111" s="303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 s="303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303"/>
      <c r="CB111" s="303"/>
      <c r="CC111" s="303"/>
      <c r="CD111" s="303"/>
      <c r="CE111" s="303"/>
      <c r="CF111" s="303"/>
      <c r="CG111" s="303"/>
      <c r="CH111" s="303"/>
      <c r="CI111" s="303"/>
      <c r="CJ111" s="303"/>
      <c r="CK111" s="303"/>
      <c r="CL111" s="303"/>
      <c r="CM111" s="303"/>
    </row>
    <row r="112" spans="2:91" s="297" customFormat="1" ht="109.5" customHeight="1" x14ac:dyDescent="0.45">
      <c r="B112" s="295" t="s">
        <v>1374</v>
      </c>
      <c r="C112" s="286" t="s">
        <v>22</v>
      </c>
      <c r="D112" s="287" t="s">
        <v>1135</v>
      </c>
      <c r="E112" s="287" t="s">
        <v>1135</v>
      </c>
      <c r="F112" s="289">
        <f>F113+F114</f>
        <v>1.0369999999999999</v>
      </c>
      <c r="G112" s="289">
        <f>G113+G114</f>
        <v>5642.97217</v>
      </c>
      <c r="H112" s="290"/>
      <c r="I112" s="289">
        <f>I113+I114</f>
        <v>0</v>
      </c>
      <c r="J112" s="289">
        <f>J113+J119</f>
        <v>0</v>
      </c>
      <c r="K112" s="289">
        <f>K113+K114</f>
        <v>5078.6749500000005</v>
      </c>
      <c r="L112" s="333"/>
      <c r="M112" s="522"/>
      <c r="N112" s="334"/>
      <c r="O112" s="520"/>
      <c r="P112" s="520"/>
      <c r="Q112" s="520"/>
      <c r="R112" s="520"/>
      <c r="S112" s="520"/>
      <c r="T112" s="520"/>
      <c r="U112" s="520"/>
      <c r="V112" s="520"/>
      <c r="W112" s="536"/>
      <c r="X112" s="537"/>
      <c r="Y112" s="296"/>
      <c r="Z112" s="296"/>
      <c r="AA112" s="296"/>
      <c r="AB112" s="296"/>
      <c r="AC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6"/>
      <c r="BR112" s="296"/>
      <c r="BS112" s="296"/>
      <c r="BT112" s="296"/>
      <c r="BU112" s="296"/>
      <c r="BV112" s="296"/>
      <c r="BW112" s="296"/>
      <c r="BX112" s="296"/>
      <c r="BY112" s="296"/>
      <c r="BZ112" s="296"/>
      <c r="CA112" s="296"/>
      <c r="CB112" s="296"/>
      <c r="CC112" s="296"/>
      <c r="CD112" s="296"/>
      <c r="CE112" s="296"/>
      <c r="CF112" s="296"/>
      <c r="CG112" s="296"/>
      <c r="CH112" s="296"/>
      <c r="CI112" s="296"/>
      <c r="CJ112" s="296"/>
      <c r="CK112" s="296"/>
      <c r="CL112" s="296"/>
      <c r="CM112" s="296"/>
    </row>
    <row r="113" spans="1:91" s="304" customFormat="1" ht="109.5" customHeight="1" x14ac:dyDescent="0.45">
      <c r="B113" s="316" t="s">
        <v>1375</v>
      </c>
      <c r="C113" s="270" t="s">
        <v>22</v>
      </c>
      <c r="D113" s="271" t="s">
        <v>1135</v>
      </c>
      <c r="E113" s="272" t="s">
        <v>1136</v>
      </c>
      <c r="F113" s="274">
        <v>0.64700000000000002</v>
      </c>
      <c r="G113" s="274">
        <v>3716.7048</v>
      </c>
      <c r="H113" s="275">
        <v>90</v>
      </c>
      <c r="I113" s="385"/>
      <c r="J113" s="276"/>
      <c r="K113" s="274">
        <f>ROUNDDOWN(G113*H113/100,5)</f>
        <v>3345.0343200000002</v>
      </c>
      <c r="L113" s="280" t="s">
        <v>1138</v>
      </c>
      <c r="M113" s="342">
        <v>14</v>
      </c>
      <c r="N113" s="280"/>
      <c r="O113" s="424">
        <v>7</v>
      </c>
      <c r="P113" s="424"/>
      <c r="Q113" s="424">
        <v>2</v>
      </c>
      <c r="R113" s="424"/>
      <c r="S113" s="424"/>
      <c r="T113" s="424"/>
      <c r="U113" s="424"/>
      <c r="V113" s="424">
        <f t="shared" si="8"/>
        <v>100</v>
      </c>
      <c r="W113" s="584"/>
      <c r="X113" s="569"/>
      <c r="Y113" s="303"/>
      <c r="Z113" s="303"/>
      <c r="AA113" s="303"/>
      <c r="AB113" s="303"/>
      <c r="AC113" s="303"/>
      <c r="AP113" s="303"/>
      <c r="AQ113" s="303"/>
      <c r="AR113" s="303"/>
      <c r="AS113" s="303"/>
      <c r="AT113" s="303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3"/>
      <c r="BT113" s="303"/>
      <c r="BU113" s="303"/>
      <c r="BV113" s="303"/>
      <c r="BW113" s="303"/>
      <c r="BX113" s="303"/>
      <c r="BY113" s="303"/>
      <c r="BZ113" s="303"/>
      <c r="CA113" s="303"/>
      <c r="CB113" s="303"/>
      <c r="CC113" s="303"/>
      <c r="CD113" s="303"/>
      <c r="CE113" s="303"/>
      <c r="CF113" s="303"/>
      <c r="CG113" s="303"/>
      <c r="CH113" s="303"/>
      <c r="CI113" s="303"/>
      <c r="CJ113" s="303"/>
      <c r="CK113" s="303"/>
      <c r="CL113" s="303"/>
      <c r="CM113" s="303"/>
    </row>
    <row r="114" spans="1:91" s="304" customFormat="1" ht="109.5" customHeight="1" x14ac:dyDescent="0.45">
      <c r="B114" s="316" t="s">
        <v>1376</v>
      </c>
      <c r="C114" s="270" t="s">
        <v>22</v>
      </c>
      <c r="D114" s="271" t="s">
        <v>1135</v>
      </c>
      <c r="E114" s="272" t="s">
        <v>1137</v>
      </c>
      <c r="F114" s="274">
        <v>0.39</v>
      </c>
      <c r="G114" s="274">
        <v>1926.26737</v>
      </c>
      <c r="H114" s="275">
        <v>90</v>
      </c>
      <c r="I114" s="405"/>
      <c r="J114" s="276"/>
      <c r="K114" s="274">
        <f>ROUNDDOWN(G114*H114/100,5)</f>
        <v>1733.6406300000001</v>
      </c>
      <c r="L114" s="280" t="s">
        <v>1138</v>
      </c>
      <c r="M114" s="342">
        <v>14</v>
      </c>
      <c r="N114" s="280"/>
      <c r="O114" s="424">
        <v>7</v>
      </c>
      <c r="P114" s="424"/>
      <c r="Q114" s="424">
        <v>2</v>
      </c>
      <c r="R114" s="424"/>
      <c r="S114" s="424"/>
      <c r="T114" s="424"/>
      <c r="U114" s="424"/>
      <c r="V114" s="424">
        <f t="shared" si="8"/>
        <v>100</v>
      </c>
      <c r="W114" s="584"/>
      <c r="X114" s="569"/>
      <c r="Y114" s="303"/>
      <c r="Z114" s="303"/>
      <c r="AA114" s="303"/>
      <c r="AB114" s="303"/>
      <c r="AC114" s="303"/>
      <c r="AP114" s="303"/>
      <c r="AQ114" s="303"/>
      <c r="AR114" s="303"/>
      <c r="AS114" s="303"/>
      <c r="AT114" s="303"/>
      <c r="AU114" s="303"/>
      <c r="AV114" s="303"/>
      <c r="AW114" s="303"/>
      <c r="AX114" s="303"/>
      <c r="AY114" s="303"/>
      <c r="AZ114" s="303"/>
      <c r="BA114" s="303"/>
      <c r="BB114" s="303"/>
      <c r="BC114" s="303"/>
      <c r="BD114" s="303"/>
      <c r="BE114" s="303"/>
      <c r="BF114" s="303"/>
      <c r="BG114" s="303"/>
      <c r="BH114" s="303"/>
      <c r="BI114" s="303"/>
      <c r="BJ114" s="303"/>
      <c r="BK114" s="303"/>
      <c r="BL114" s="303"/>
      <c r="BM114" s="303"/>
      <c r="BN114" s="303"/>
      <c r="BO114" s="303"/>
      <c r="BP114" s="303"/>
      <c r="BQ114" s="303"/>
      <c r="BR114" s="303"/>
      <c r="BS114" s="303"/>
      <c r="BT114" s="303"/>
      <c r="BU114" s="303"/>
      <c r="BV114" s="303"/>
      <c r="BW114" s="303"/>
      <c r="BX114" s="303"/>
      <c r="BY114" s="303"/>
      <c r="BZ114" s="303"/>
      <c r="CA114" s="303"/>
      <c r="CB114" s="303"/>
      <c r="CC114" s="303"/>
      <c r="CD114" s="303"/>
      <c r="CE114" s="303"/>
      <c r="CF114" s="303"/>
      <c r="CG114" s="303"/>
      <c r="CH114" s="303"/>
      <c r="CI114" s="303"/>
      <c r="CJ114" s="303"/>
      <c r="CK114" s="303"/>
      <c r="CL114" s="303"/>
      <c r="CM114" s="303"/>
    </row>
    <row r="115" spans="1:91" s="268" customFormat="1" ht="72.75" customHeight="1" x14ac:dyDescent="0.45">
      <c r="B115" s="259" t="s">
        <v>201</v>
      </c>
      <c r="C115" s="260" t="s">
        <v>73</v>
      </c>
      <c r="D115" s="261" t="s">
        <v>560</v>
      </c>
      <c r="E115" s="260" t="s">
        <v>73</v>
      </c>
      <c r="F115" s="262">
        <f>F116+F119</f>
        <v>1.1100000000000001</v>
      </c>
      <c r="G115" s="263">
        <f>G116+G119</f>
        <v>31279.087089999997</v>
      </c>
      <c r="H115" s="264"/>
      <c r="I115" s="263">
        <f>I116+I119</f>
        <v>29055.667239999999</v>
      </c>
      <c r="J115" s="263">
        <f t="shared" ref="J115" si="9">J116+J118</f>
        <v>0</v>
      </c>
      <c r="K115" s="263">
        <f>K116+K119</f>
        <v>0</v>
      </c>
      <c r="L115" s="267"/>
      <c r="M115" s="267"/>
      <c r="N115" s="266"/>
      <c r="O115" s="525"/>
      <c r="P115" s="525"/>
      <c r="Q115" s="525"/>
      <c r="R115" s="525"/>
      <c r="S115" s="525"/>
      <c r="T115" s="525"/>
      <c r="U115" s="525"/>
      <c r="V115" s="525"/>
      <c r="W115" s="533"/>
      <c r="X115" s="534">
        <f t="shared" si="4"/>
        <v>0</v>
      </c>
      <c r="Y115" s="326"/>
      <c r="Z115" s="326"/>
      <c r="AA115" s="326"/>
      <c r="AB115" s="326"/>
      <c r="AC115" s="326"/>
      <c r="AP115" s="326"/>
      <c r="AQ115" s="326"/>
      <c r="AR115" s="326"/>
      <c r="AS115" s="326"/>
      <c r="AT115" s="326"/>
      <c r="AU115" s="326"/>
      <c r="AV115" s="326"/>
      <c r="AW115" s="326"/>
      <c r="AX115" s="326"/>
      <c r="AY115" s="326"/>
      <c r="AZ115" s="326"/>
      <c r="BA115" s="326"/>
      <c r="BB115" s="326"/>
      <c r="BC115" s="326"/>
      <c r="BD115" s="326"/>
      <c r="BE115" s="326"/>
      <c r="BF115" s="326"/>
      <c r="BG115" s="326"/>
      <c r="BH115" s="326"/>
      <c r="BI115" s="326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6"/>
      <c r="CB115" s="326"/>
      <c r="CC115" s="326"/>
      <c r="CD115" s="326"/>
      <c r="CE115" s="326"/>
      <c r="CF115" s="326"/>
      <c r="CG115" s="326"/>
      <c r="CH115" s="326"/>
      <c r="CI115" s="326"/>
      <c r="CJ115" s="326"/>
      <c r="CK115" s="326"/>
      <c r="CL115" s="326"/>
      <c r="CM115" s="326"/>
    </row>
    <row r="116" spans="1:91" s="312" customFormat="1" ht="88.5" customHeight="1" x14ac:dyDescent="0.45">
      <c r="A116" s="297">
        <v>1</v>
      </c>
      <c r="B116" s="285" t="s">
        <v>202</v>
      </c>
      <c r="C116" s="286" t="s">
        <v>73</v>
      </c>
      <c r="D116" s="287" t="s">
        <v>74</v>
      </c>
      <c r="E116" s="286" t="s">
        <v>74</v>
      </c>
      <c r="F116" s="288">
        <f>F117+F118</f>
        <v>0.84000000000000008</v>
      </c>
      <c r="G116" s="289">
        <f>G117+G118</f>
        <v>30431.993889999998</v>
      </c>
      <c r="H116" s="290"/>
      <c r="I116" s="289">
        <f>I117+I118</f>
        <v>28301.754300000001</v>
      </c>
      <c r="J116" s="289">
        <f>J117+J118</f>
        <v>0</v>
      </c>
      <c r="K116" s="289">
        <f>K117+K118</f>
        <v>0</v>
      </c>
      <c r="L116" s="309"/>
      <c r="M116" s="309"/>
      <c r="N116" s="310"/>
      <c r="O116" s="520"/>
      <c r="P116" s="520"/>
      <c r="Q116" s="520"/>
      <c r="R116" s="520"/>
      <c r="S116" s="520"/>
      <c r="T116" s="520"/>
      <c r="U116" s="520"/>
      <c r="V116" s="520"/>
      <c r="W116" s="538"/>
      <c r="X116" s="537">
        <f t="shared" ref="X116:X141" si="10">O116-M116</f>
        <v>0</v>
      </c>
      <c r="Y116" s="311"/>
      <c r="Z116" s="311"/>
      <c r="AA116" s="311"/>
      <c r="AB116" s="311"/>
      <c r="AC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  <c r="BB116" s="311"/>
      <c r="BC116" s="311"/>
      <c r="BD116" s="311"/>
      <c r="BE116" s="311"/>
      <c r="BF116" s="311"/>
      <c r="BG116" s="311"/>
      <c r="BH116" s="311"/>
      <c r="BI116" s="311"/>
      <c r="BJ116" s="311"/>
      <c r="BK116" s="311"/>
      <c r="BL116" s="311"/>
      <c r="BM116" s="311"/>
      <c r="BN116" s="311"/>
      <c r="BO116" s="311"/>
      <c r="BP116" s="311"/>
      <c r="BQ116" s="311"/>
      <c r="BR116" s="311"/>
      <c r="BS116" s="311"/>
      <c r="BT116" s="311"/>
      <c r="BU116" s="311"/>
      <c r="BV116" s="311"/>
      <c r="BW116" s="311"/>
      <c r="BX116" s="311"/>
      <c r="BY116" s="311"/>
      <c r="BZ116" s="311"/>
      <c r="CA116" s="311"/>
      <c r="CB116" s="311"/>
      <c r="CC116" s="311"/>
      <c r="CD116" s="311"/>
      <c r="CE116" s="311"/>
      <c r="CF116" s="311"/>
      <c r="CG116" s="311"/>
      <c r="CH116" s="311"/>
      <c r="CI116" s="311"/>
      <c r="CJ116" s="311"/>
      <c r="CK116" s="311"/>
      <c r="CL116" s="311"/>
      <c r="CM116" s="311"/>
    </row>
    <row r="117" spans="1:91" s="12" customFormat="1" ht="152.25" customHeight="1" x14ac:dyDescent="0.45">
      <c r="A117" s="44">
        <v>1</v>
      </c>
      <c r="B117" s="269" t="s">
        <v>301</v>
      </c>
      <c r="C117" s="270" t="s">
        <v>73</v>
      </c>
      <c r="D117" s="271" t="s">
        <v>74</v>
      </c>
      <c r="E117" s="272" t="s">
        <v>916</v>
      </c>
      <c r="F117" s="273">
        <v>0.34</v>
      </c>
      <c r="G117" s="320">
        <v>13832.774289999999</v>
      </c>
      <c r="H117" s="322">
        <v>93</v>
      </c>
      <c r="I117" s="274">
        <f>ROUNDDOWN(G117*H117/100,5)</f>
        <v>12864.480079999999</v>
      </c>
      <c r="J117" s="274"/>
      <c r="K117" s="274"/>
      <c r="L117" s="302" t="s">
        <v>407</v>
      </c>
      <c r="M117" s="329">
        <v>7</v>
      </c>
      <c r="N117" s="306"/>
      <c r="O117" s="424">
        <v>7</v>
      </c>
      <c r="P117" s="424"/>
      <c r="Q117" s="424">
        <v>2</v>
      </c>
      <c r="R117" s="424"/>
      <c r="S117" s="424"/>
      <c r="T117" s="424"/>
      <c r="U117" s="424"/>
      <c r="V117" s="424">
        <f t="shared" si="8"/>
        <v>100</v>
      </c>
      <c r="W117" s="102"/>
      <c r="X117" s="251">
        <f t="shared" si="10"/>
        <v>0</v>
      </c>
      <c r="Y117" s="11"/>
      <c r="Z117" s="11"/>
      <c r="AA117" s="11"/>
      <c r="AB117" s="11"/>
      <c r="AC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</row>
    <row r="118" spans="1:91" s="304" customFormat="1" ht="84" customHeight="1" x14ac:dyDescent="0.45">
      <c r="A118" s="304">
        <v>1</v>
      </c>
      <c r="B118" s="269" t="s">
        <v>1441</v>
      </c>
      <c r="C118" s="270" t="s">
        <v>73</v>
      </c>
      <c r="D118" s="271" t="s">
        <v>74</v>
      </c>
      <c r="E118" s="272" t="s">
        <v>917</v>
      </c>
      <c r="F118" s="273">
        <v>0.5</v>
      </c>
      <c r="G118" s="320">
        <v>16599.2196</v>
      </c>
      <c r="H118" s="322">
        <v>93</v>
      </c>
      <c r="I118" s="274">
        <f>ROUNDDOWN(G118*H118/100,5)</f>
        <v>15437.274219999999</v>
      </c>
      <c r="J118" s="274"/>
      <c r="K118" s="274"/>
      <c r="L118" s="302" t="s">
        <v>406</v>
      </c>
      <c r="M118" s="329">
        <v>8</v>
      </c>
      <c r="N118" s="306"/>
      <c r="O118" s="424">
        <v>7</v>
      </c>
      <c r="P118" s="424"/>
      <c r="Q118" s="424">
        <v>4</v>
      </c>
      <c r="R118" s="424"/>
      <c r="S118" s="424"/>
      <c r="T118" s="424"/>
      <c r="U118" s="424"/>
      <c r="V118" s="424">
        <f t="shared" si="8"/>
        <v>130</v>
      </c>
      <c r="W118" s="584"/>
      <c r="X118" s="569">
        <f t="shared" si="10"/>
        <v>-1</v>
      </c>
      <c r="Y118" s="303"/>
      <c r="Z118" s="303"/>
      <c r="AA118" s="303"/>
      <c r="AB118" s="303"/>
      <c r="AC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3"/>
      <c r="BJ118" s="303"/>
      <c r="BK118" s="303"/>
      <c r="BL118" s="303"/>
      <c r="BM118" s="303"/>
      <c r="BN118" s="303"/>
      <c r="BO118" s="303"/>
      <c r="BP118" s="303"/>
      <c r="BQ118" s="303"/>
      <c r="BR118" s="303"/>
      <c r="BS118" s="303"/>
      <c r="BT118" s="303"/>
      <c r="BU118" s="303"/>
      <c r="BV118" s="303"/>
      <c r="BW118" s="303"/>
      <c r="BX118" s="303"/>
      <c r="BY118" s="303"/>
      <c r="BZ118" s="303"/>
      <c r="CA118" s="303"/>
      <c r="CB118" s="303"/>
      <c r="CC118" s="303"/>
      <c r="CD118" s="303"/>
      <c r="CE118" s="303"/>
      <c r="CF118" s="303"/>
      <c r="CG118" s="303"/>
      <c r="CH118" s="303"/>
      <c r="CI118" s="303"/>
      <c r="CJ118" s="303"/>
      <c r="CK118" s="303"/>
      <c r="CL118" s="303"/>
      <c r="CM118" s="303"/>
    </row>
    <row r="119" spans="1:91" s="297" customFormat="1" ht="99" customHeight="1" x14ac:dyDescent="0.45">
      <c r="A119" s="297">
        <v>1</v>
      </c>
      <c r="B119" s="285" t="s">
        <v>203</v>
      </c>
      <c r="C119" s="286" t="s">
        <v>73</v>
      </c>
      <c r="D119" s="287" t="s">
        <v>669</v>
      </c>
      <c r="E119" s="287" t="s">
        <v>669</v>
      </c>
      <c r="F119" s="288">
        <f t="shared" ref="F119:K119" si="11">F120</f>
        <v>0.27</v>
      </c>
      <c r="G119" s="289">
        <f t="shared" si="11"/>
        <v>847.09320000000002</v>
      </c>
      <c r="H119" s="290"/>
      <c r="I119" s="289">
        <f t="shared" si="11"/>
        <v>753.91294000000005</v>
      </c>
      <c r="J119" s="289">
        <f t="shared" si="11"/>
        <v>0</v>
      </c>
      <c r="K119" s="289">
        <f t="shared" si="11"/>
        <v>0</v>
      </c>
      <c r="L119" s="333"/>
      <c r="M119" s="539"/>
      <c r="N119" s="333"/>
      <c r="O119" s="520"/>
      <c r="P119" s="520"/>
      <c r="Q119" s="520"/>
      <c r="R119" s="520"/>
      <c r="S119" s="520"/>
      <c r="T119" s="520"/>
      <c r="U119" s="520"/>
      <c r="V119" s="520"/>
      <c r="W119" s="536"/>
      <c r="X119" s="537">
        <f t="shared" si="10"/>
        <v>0</v>
      </c>
      <c r="Y119" s="296"/>
      <c r="Z119" s="296"/>
      <c r="AA119" s="296"/>
      <c r="AB119" s="296"/>
      <c r="AC119" s="296"/>
      <c r="AP119" s="296"/>
      <c r="AQ119" s="296"/>
      <c r="AR119" s="296"/>
      <c r="AS119" s="296"/>
      <c r="AT119" s="296"/>
      <c r="AU119" s="296"/>
      <c r="AV119" s="296"/>
      <c r="AW119" s="296"/>
      <c r="AX119" s="296"/>
      <c r="AY119" s="296"/>
      <c r="AZ119" s="296"/>
      <c r="BA119" s="296"/>
      <c r="BB119" s="296"/>
      <c r="BC119" s="296"/>
      <c r="BD119" s="296"/>
      <c r="BE119" s="296"/>
      <c r="BF119" s="296"/>
      <c r="BG119" s="296"/>
      <c r="BH119" s="296"/>
      <c r="BI119" s="296"/>
      <c r="BJ119" s="296"/>
      <c r="BK119" s="296"/>
      <c r="BL119" s="296"/>
      <c r="BM119" s="296"/>
      <c r="BN119" s="296"/>
      <c r="BO119" s="296"/>
      <c r="BP119" s="296"/>
      <c r="BQ119" s="296"/>
      <c r="BR119" s="296"/>
      <c r="BS119" s="296"/>
      <c r="BT119" s="296"/>
      <c r="BU119" s="296"/>
      <c r="BV119" s="296"/>
      <c r="BW119" s="296"/>
      <c r="BX119" s="296"/>
      <c r="BY119" s="296"/>
      <c r="BZ119" s="296"/>
      <c r="CA119" s="296"/>
      <c r="CB119" s="296"/>
      <c r="CC119" s="296"/>
      <c r="CD119" s="296"/>
      <c r="CE119" s="296"/>
      <c r="CF119" s="296"/>
      <c r="CG119" s="296"/>
      <c r="CH119" s="296"/>
      <c r="CI119" s="296"/>
      <c r="CJ119" s="296"/>
      <c r="CK119" s="296"/>
      <c r="CL119" s="296"/>
      <c r="CM119" s="296"/>
    </row>
    <row r="120" spans="1:91" s="304" customFormat="1" ht="113.25" customHeight="1" x14ac:dyDescent="0.45">
      <c r="A120" s="304">
        <v>1</v>
      </c>
      <c r="B120" s="269" t="s">
        <v>76</v>
      </c>
      <c r="C120" s="270" t="s">
        <v>73</v>
      </c>
      <c r="D120" s="271" t="s">
        <v>669</v>
      </c>
      <c r="E120" s="272" t="s">
        <v>670</v>
      </c>
      <c r="F120" s="273">
        <v>0.27</v>
      </c>
      <c r="G120" s="320">
        <v>847.09320000000002</v>
      </c>
      <c r="H120" s="322">
        <v>89</v>
      </c>
      <c r="I120" s="274">
        <f>ROUNDDOWN(G120*H120/100,5)</f>
        <v>753.91294000000005</v>
      </c>
      <c r="J120" s="276"/>
      <c r="K120" s="276"/>
      <c r="L120" s="280" t="s">
        <v>615</v>
      </c>
      <c r="M120" s="329">
        <v>5</v>
      </c>
      <c r="N120" s="306"/>
      <c r="O120" s="424">
        <v>5</v>
      </c>
      <c r="P120" s="424"/>
      <c r="Q120" s="424"/>
      <c r="R120" s="424"/>
      <c r="S120" s="424"/>
      <c r="T120" s="424"/>
      <c r="U120" s="424"/>
      <c r="V120" s="424">
        <f t="shared" si="8"/>
        <v>50</v>
      </c>
      <c r="W120" s="584"/>
      <c r="X120" s="569">
        <f t="shared" si="10"/>
        <v>0</v>
      </c>
      <c r="Y120" s="303"/>
      <c r="Z120" s="303"/>
      <c r="AA120" s="303"/>
      <c r="AB120" s="303"/>
      <c r="AC120" s="303"/>
      <c r="AP120" s="303"/>
      <c r="AQ120" s="303"/>
      <c r="AR120" s="303"/>
      <c r="AS120" s="303"/>
      <c r="AT120" s="303"/>
      <c r="AU120" s="303"/>
      <c r="AV120" s="303"/>
      <c r="AW120" s="303"/>
      <c r="AX120" s="303"/>
      <c r="AY120" s="303"/>
      <c r="AZ120" s="303"/>
      <c r="BA120" s="303"/>
      <c r="BB120" s="303"/>
      <c r="BC120" s="303"/>
      <c r="BD120" s="303"/>
      <c r="BE120" s="303"/>
      <c r="BF120" s="303"/>
      <c r="BG120" s="303"/>
      <c r="BH120" s="303"/>
      <c r="BI120" s="303"/>
      <c r="BJ120" s="303"/>
      <c r="BK120" s="303"/>
      <c r="BL120" s="303"/>
      <c r="BM120" s="303"/>
      <c r="BN120" s="303"/>
      <c r="BO120" s="303"/>
      <c r="BP120" s="303"/>
      <c r="BQ120" s="303"/>
      <c r="BR120" s="303"/>
      <c r="BS120" s="303"/>
      <c r="BT120" s="303"/>
      <c r="BU120" s="303"/>
      <c r="BV120" s="303"/>
      <c r="BW120" s="303"/>
      <c r="BX120" s="303"/>
      <c r="BY120" s="303"/>
      <c r="BZ120" s="303"/>
      <c r="CA120" s="303"/>
      <c r="CB120" s="303"/>
      <c r="CC120" s="303"/>
      <c r="CD120" s="303"/>
      <c r="CE120" s="303"/>
      <c r="CF120" s="303"/>
      <c r="CG120" s="303"/>
      <c r="CH120" s="303"/>
      <c r="CI120" s="303"/>
      <c r="CJ120" s="303"/>
      <c r="CK120" s="303"/>
      <c r="CL120" s="303"/>
      <c r="CM120" s="303"/>
    </row>
    <row r="121" spans="1:91" s="369" customFormat="1" ht="85.5" customHeight="1" x14ac:dyDescent="0.45">
      <c r="B121" s="259" t="s">
        <v>205</v>
      </c>
      <c r="C121" s="260" t="s">
        <v>17</v>
      </c>
      <c r="D121" s="261" t="s">
        <v>1579</v>
      </c>
      <c r="E121" s="260" t="s">
        <v>17</v>
      </c>
      <c r="F121" s="262">
        <f>F122</f>
        <v>0.43000000000000005</v>
      </c>
      <c r="G121" s="263">
        <f>G122</f>
        <v>4583.75</v>
      </c>
      <c r="H121" s="264"/>
      <c r="I121" s="263">
        <f>I122</f>
        <v>1316.3883000000001</v>
      </c>
      <c r="J121" s="263">
        <f>J122</f>
        <v>2671.4742000000001</v>
      </c>
      <c r="K121" s="263">
        <f>K122</f>
        <v>0</v>
      </c>
      <c r="L121" s="365"/>
      <c r="M121" s="365"/>
      <c r="N121" s="367"/>
      <c r="O121" s="525"/>
      <c r="P121" s="525"/>
      <c r="Q121" s="525"/>
      <c r="R121" s="525"/>
      <c r="S121" s="525"/>
      <c r="T121" s="525"/>
      <c r="U121" s="525"/>
      <c r="V121" s="525"/>
      <c r="W121" s="540"/>
      <c r="X121" s="534">
        <f t="shared" si="10"/>
        <v>0</v>
      </c>
      <c r="Y121" s="368"/>
      <c r="Z121" s="368"/>
      <c r="AA121" s="368"/>
      <c r="AB121" s="368"/>
      <c r="AC121" s="368"/>
      <c r="AP121" s="368"/>
      <c r="AQ121" s="368"/>
      <c r="AR121" s="368"/>
      <c r="AS121" s="368"/>
      <c r="AT121" s="368"/>
      <c r="AU121" s="368"/>
      <c r="AV121" s="368"/>
      <c r="AW121" s="368"/>
      <c r="AX121" s="368"/>
      <c r="AY121" s="368"/>
      <c r="AZ121" s="368"/>
      <c r="BA121" s="368"/>
      <c r="BB121" s="368"/>
      <c r="BC121" s="368"/>
      <c r="BD121" s="368"/>
      <c r="BE121" s="368"/>
      <c r="BF121" s="368"/>
      <c r="BG121" s="368"/>
      <c r="BH121" s="368"/>
      <c r="BI121" s="368"/>
      <c r="BJ121" s="368"/>
      <c r="BK121" s="368"/>
      <c r="BL121" s="368"/>
      <c r="BM121" s="368"/>
      <c r="BN121" s="368"/>
      <c r="BO121" s="368"/>
      <c r="BP121" s="368"/>
      <c r="BQ121" s="368"/>
      <c r="BR121" s="368"/>
      <c r="BS121" s="368"/>
      <c r="BT121" s="368"/>
      <c r="BU121" s="368"/>
      <c r="BV121" s="368"/>
      <c r="BW121" s="368"/>
      <c r="BX121" s="368"/>
      <c r="BY121" s="368"/>
      <c r="BZ121" s="368"/>
      <c r="CA121" s="368"/>
      <c r="CB121" s="368"/>
      <c r="CC121" s="368"/>
      <c r="CD121" s="368"/>
      <c r="CE121" s="368"/>
      <c r="CF121" s="368"/>
      <c r="CG121" s="368"/>
      <c r="CH121" s="368"/>
      <c r="CI121" s="368"/>
      <c r="CJ121" s="368"/>
      <c r="CK121" s="368"/>
      <c r="CL121" s="368"/>
      <c r="CM121" s="368"/>
    </row>
    <row r="122" spans="1:91" s="297" customFormat="1" ht="74.25" customHeight="1" x14ac:dyDescent="0.45">
      <c r="A122" s="297">
        <v>1</v>
      </c>
      <c r="B122" s="285" t="s">
        <v>1381</v>
      </c>
      <c r="C122" s="286" t="s">
        <v>17</v>
      </c>
      <c r="D122" s="287" t="s">
        <v>717</v>
      </c>
      <c r="E122" s="286" t="s">
        <v>717</v>
      </c>
      <c r="F122" s="288">
        <f>F123+F124</f>
        <v>0.43000000000000005</v>
      </c>
      <c r="G122" s="288">
        <f>G123+G124</f>
        <v>4583.75</v>
      </c>
      <c r="H122" s="290"/>
      <c r="I122" s="288">
        <f t="shared" ref="I122:J122" si="12">I123+I124</f>
        <v>1316.3883000000001</v>
      </c>
      <c r="J122" s="288">
        <f t="shared" si="12"/>
        <v>2671.4742000000001</v>
      </c>
      <c r="K122" s="288">
        <f>K123+K124</f>
        <v>0</v>
      </c>
      <c r="L122" s="310"/>
      <c r="M122" s="309"/>
      <c r="N122" s="310"/>
      <c r="O122" s="520"/>
      <c r="P122" s="520"/>
      <c r="Q122" s="520"/>
      <c r="R122" s="520"/>
      <c r="S122" s="520"/>
      <c r="T122" s="520"/>
      <c r="U122" s="520"/>
      <c r="V122" s="520"/>
      <c r="W122" s="541"/>
      <c r="X122" s="537">
        <f t="shared" si="10"/>
        <v>0</v>
      </c>
      <c r="Y122" s="296"/>
      <c r="Z122" s="296"/>
      <c r="AA122" s="296"/>
      <c r="AB122" s="296"/>
      <c r="AC122" s="296"/>
      <c r="AP122" s="296"/>
      <c r="AQ122" s="296"/>
      <c r="AR122" s="296"/>
      <c r="AS122" s="296"/>
      <c r="AT122" s="296"/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6"/>
      <c r="BF122" s="296"/>
      <c r="BG122" s="296"/>
      <c r="BH122" s="296"/>
      <c r="BI122" s="296"/>
      <c r="BJ122" s="296"/>
      <c r="BK122" s="296"/>
      <c r="BL122" s="296"/>
      <c r="BM122" s="296"/>
      <c r="BN122" s="296"/>
      <c r="BO122" s="296"/>
      <c r="BP122" s="296"/>
      <c r="BQ122" s="296"/>
      <c r="BR122" s="296"/>
      <c r="BS122" s="296"/>
      <c r="BT122" s="296"/>
      <c r="BU122" s="296"/>
      <c r="BV122" s="296"/>
      <c r="BW122" s="296"/>
      <c r="BX122" s="296"/>
      <c r="BY122" s="296"/>
      <c r="BZ122" s="296"/>
      <c r="CA122" s="296"/>
      <c r="CB122" s="296"/>
      <c r="CC122" s="296"/>
      <c r="CD122" s="296"/>
      <c r="CE122" s="296"/>
      <c r="CF122" s="296"/>
      <c r="CG122" s="296"/>
      <c r="CH122" s="296"/>
      <c r="CI122" s="296"/>
      <c r="CJ122" s="296"/>
      <c r="CK122" s="296"/>
      <c r="CL122" s="296"/>
      <c r="CM122" s="296"/>
    </row>
    <row r="123" spans="1:91" s="304" customFormat="1" ht="74.25" customHeight="1" x14ac:dyDescent="0.45">
      <c r="B123" s="269" t="s">
        <v>1382</v>
      </c>
      <c r="C123" s="270" t="s">
        <v>17</v>
      </c>
      <c r="D123" s="271" t="s">
        <v>717</v>
      </c>
      <c r="E123" s="270" t="s">
        <v>718</v>
      </c>
      <c r="F123" s="323">
        <v>0.15</v>
      </c>
      <c r="G123" s="320">
        <v>1513.09</v>
      </c>
      <c r="H123" s="322">
        <v>87</v>
      </c>
      <c r="I123" s="274">
        <f>ROUNDDOWN(G123*H123/100,5)</f>
        <v>1316.3883000000001</v>
      </c>
      <c r="J123" s="320"/>
      <c r="K123" s="320"/>
      <c r="L123" s="280" t="s">
        <v>722</v>
      </c>
      <c r="M123" s="330">
        <v>12</v>
      </c>
      <c r="N123" s="306"/>
      <c r="O123" s="424">
        <v>7</v>
      </c>
      <c r="P123" s="424"/>
      <c r="Q123" s="424">
        <v>4</v>
      </c>
      <c r="R123" s="424"/>
      <c r="S123" s="424"/>
      <c r="T123" s="424"/>
      <c r="U123" s="424"/>
      <c r="V123" s="424">
        <f t="shared" si="8"/>
        <v>130</v>
      </c>
      <c r="W123" s="589"/>
      <c r="X123" s="569"/>
      <c r="Y123" s="303"/>
      <c r="Z123" s="303"/>
      <c r="AA123" s="303"/>
      <c r="AB123" s="303"/>
      <c r="AC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303"/>
      <c r="BF123" s="303"/>
      <c r="BG123" s="303"/>
      <c r="BH123" s="303"/>
      <c r="BI123" s="303"/>
      <c r="BJ123" s="303"/>
      <c r="BK123" s="303"/>
      <c r="BL123" s="303"/>
      <c r="BM123" s="303"/>
      <c r="BN123" s="303"/>
      <c r="BO123" s="303"/>
      <c r="BP123" s="303"/>
      <c r="BQ123" s="303"/>
      <c r="BR123" s="303"/>
      <c r="BS123" s="303"/>
      <c r="BT123" s="303"/>
      <c r="BU123" s="303"/>
      <c r="BV123" s="303"/>
      <c r="BW123" s="303"/>
      <c r="BX123" s="303"/>
      <c r="BY123" s="303"/>
      <c r="BZ123" s="303"/>
      <c r="CA123" s="303"/>
      <c r="CB123" s="303"/>
      <c r="CC123" s="303"/>
      <c r="CD123" s="303"/>
      <c r="CE123" s="303"/>
      <c r="CF123" s="303"/>
      <c r="CG123" s="303"/>
      <c r="CH123" s="303"/>
      <c r="CI123" s="303"/>
      <c r="CJ123" s="303"/>
      <c r="CK123" s="303"/>
      <c r="CL123" s="303"/>
      <c r="CM123" s="303"/>
    </row>
    <row r="124" spans="1:91" s="304" customFormat="1" ht="74.25" customHeight="1" x14ac:dyDescent="0.45">
      <c r="B124" s="269" t="s">
        <v>1383</v>
      </c>
      <c r="C124" s="270" t="s">
        <v>17</v>
      </c>
      <c r="D124" s="271" t="s">
        <v>717</v>
      </c>
      <c r="E124" s="270" t="s">
        <v>719</v>
      </c>
      <c r="F124" s="323">
        <v>0.28000000000000003</v>
      </c>
      <c r="G124" s="320">
        <v>3070.66</v>
      </c>
      <c r="H124" s="322">
        <v>87</v>
      </c>
      <c r="I124" s="274"/>
      <c r="J124" s="274">
        <f>ROUNDDOWN(G124*H124/100,5)</f>
        <v>2671.4742000000001</v>
      </c>
      <c r="K124" s="320"/>
      <c r="L124" s="280" t="s">
        <v>722</v>
      </c>
      <c r="M124" s="316">
        <v>7</v>
      </c>
      <c r="N124" s="306"/>
      <c r="O124" s="424">
        <v>5</v>
      </c>
      <c r="P124" s="424"/>
      <c r="Q124" s="424">
        <v>4</v>
      </c>
      <c r="R124" s="424"/>
      <c r="S124" s="424"/>
      <c r="T124" s="424"/>
      <c r="U124" s="424"/>
      <c r="V124" s="424">
        <f t="shared" si="8"/>
        <v>110</v>
      </c>
      <c r="W124" s="589"/>
      <c r="X124" s="569"/>
      <c r="Y124" s="303"/>
      <c r="Z124" s="303"/>
      <c r="AA124" s="303"/>
      <c r="AB124" s="303"/>
      <c r="AC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303"/>
      <c r="BK124" s="303"/>
      <c r="BL124" s="303"/>
      <c r="BM124" s="303"/>
      <c r="BN124" s="303"/>
      <c r="BO124" s="303"/>
      <c r="BP124" s="303"/>
      <c r="BQ124" s="303"/>
      <c r="BR124" s="303"/>
      <c r="BS124" s="303"/>
      <c r="BT124" s="303"/>
      <c r="BU124" s="303"/>
      <c r="BV124" s="303"/>
      <c r="BW124" s="303"/>
      <c r="BX124" s="303"/>
      <c r="BY124" s="303"/>
      <c r="BZ124" s="303"/>
      <c r="CA124" s="303"/>
      <c r="CB124" s="303"/>
      <c r="CC124" s="303"/>
      <c r="CD124" s="303"/>
      <c r="CE124" s="303"/>
      <c r="CF124" s="303"/>
      <c r="CG124" s="303"/>
      <c r="CH124" s="303"/>
      <c r="CI124" s="303"/>
      <c r="CJ124" s="303"/>
      <c r="CK124" s="303"/>
      <c r="CL124" s="303"/>
      <c r="CM124" s="303"/>
    </row>
    <row r="125" spans="1:91" s="268" customFormat="1" ht="78" customHeight="1" x14ac:dyDescent="0.45">
      <c r="B125" s="259" t="s">
        <v>206</v>
      </c>
      <c r="C125" s="260" t="s">
        <v>33</v>
      </c>
      <c r="D125" s="261" t="s">
        <v>1585</v>
      </c>
      <c r="E125" s="260" t="s">
        <v>33</v>
      </c>
      <c r="F125" s="262">
        <f>F126+F128+F130+F132+F136+F139+F146+F149+F142+F144</f>
        <v>10.089800000000002</v>
      </c>
      <c r="G125" s="263">
        <f>G126+G128+G130+G132+G136+G139+G142+G146+G149+G144</f>
        <v>168878.52549999999</v>
      </c>
      <c r="H125" s="264"/>
      <c r="I125" s="263">
        <f>I126+I128+I130+I132+I142+I146+I149+I139+I136+I144</f>
        <v>66152.840250000008</v>
      </c>
      <c r="J125" s="263">
        <f>J126+J128+J130+J132+J136+J139+J142+J146+J149+J144</f>
        <v>10004.51116</v>
      </c>
      <c r="K125" s="263">
        <f>K126+K128+K130+K132+K136+K139+K142+K146+K149+K144</f>
        <v>75436.582739999998</v>
      </c>
      <c r="L125" s="267"/>
      <c r="M125" s="267"/>
      <c r="N125" s="266"/>
      <c r="O125" s="525"/>
      <c r="P125" s="525"/>
      <c r="Q125" s="525"/>
      <c r="R125" s="525"/>
      <c r="S125" s="525"/>
      <c r="T125" s="525"/>
      <c r="U125" s="525"/>
      <c r="V125" s="525"/>
      <c r="W125" s="533"/>
      <c r="X125" s="534">
        <f t="shared" si="10"/>
        <v>0</v>
      </c>
      <c r="Y125" s="326"/>
      <c r="Z125" s="326"/>
      <c r="AA125" s="326"/>
      <c r="AB125" s="326"/>
      <c r="AC125" s="326"/>
      <c r="AP125" s="326"/>
      <c r="AQ125" s="326"/>
      <c r="AR125" s="326"/>
      <c r="AS125" s="326"/>
      <c r="AT125" s="326"/>
      <c r="AU125" s="326"/>
      <c r="AV125" s="326"/>
      <c r="AW125" s="326"/>
      <c r="AX125" s="326"/>
      <c r="AY125" s="326"/>
      <c r="AZ125" s="326"/>
      <c r="BA125" s="326"/>
      <c r="BB125" s="326"/>
      <c r="BC125" s="326"/>
      <c r="BD125" s="326"/>
      <c r="BE125" s="326"/>
      <c r="BF125" s="326"/>
      <c r="BG125" s="326"/>
      <c r="BH125" s="326"/>
      <c r="BI125" s="326"/>
      <c r="BJ125" s="326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6"/>
      <c r="CB125" s="326"/>
      <c r="CC125" s="326"/>
      <c r="CD125" s="326"/>
      <c r="CE125" s="326"/>
      <c r="CF125" s="326"/>
      <c r="CG125" s="326"/>
      <c r="CH125" s="326"/>
      <c r="CI125" s="326"/>
      <c r="CJ125" s="326"/>
      <c r="CK125" s="326"/>
      <c r="CL125" s="326"/>
      <c r="CM125" s="326"/>
    </row>
    <row r="126" spans="1:91" s="312" customFormat="1" ht="78" customHeight="1" x14ac:dyDescent="0.45">
      <c r="B126" s="285" t="s">
        <v>207</v>
      </c>
      <c r="C126" s="286" t="s">
        <v>33</v>
      </c>
      <c r="D126" s="287" t="s">
        <v>884</v>
      </c>
      <c r="E126" s="287" t="s">
        <v>884</v>
      </c>
      <c r="F126" s="288">
        <f>F127</f>
        <v>0.83499999999999996</v>
      </c>
      <c r="G126" s="289">
        <f>G127</f>
        <v>15718.375249999999</v>
      </c>
      <c r="H126" s="290"/>
      <c r="I126" s="289">
        <f>I127</f>
        <v>0</v>
      </c>
      <c r="J126" s="289">
        <f>J127</f>
        <v>0</v>
      </c>
      <c r="K126" s="289">
        <f>K127</f>
        <v>14303.72147</v>
      </c>
      <c r="L126" s="309"/>
      <c r="M126" s="309"/>
      <c r="N126" s="310"/>
      <c r="O126" s="520"/>
      <c r="P126" s="520"/>
      <c r="Q126" s="520"/>
      <c r="R126" s="520"/>
      <c r="S126" s="520"/>
      <c r="T126" s="520"/>
      <c r="U126" s="520"/>
      <c r="V126" s="520"/>
      <c r="W126" s="538"/>
      <c r="X126" s="537"/>
      <c r="Y126" s="311"/>
      <c r="Z126" s="311"/>
      <c r="AA126" s="311"/>
      <c r="AB126" s="311"/>
      <c r="AC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/>
      <c r="AZ126" s="311"/>
      <c r="BA126" s="311"/>
      <c r="BB126" s="311"/>
      <c r="BC126" s="311"/>
      <c r="BD126" s="311"/>
      <c r="BE126" s="311"/>
      <c r="BF126" s="311"/>
      <c r="BG126" s="311"/>
      <c r="BH126" s="311"/>
      <c r="BI126" s="311"/>
      <c r="BJ126" s="311"/>
      <c r="BK126" s="311"/>
      <c r="BL126" s="311"/>
      <c r="BM126" s="311"/>
      <c r="BN126" s="311"/>
      <c r="BO126" s="311"/>
      <c r="BP126" s="311"/>
      <c r="BQ126" s="311"/>
      <c r="BR126" s="311"/>
      <c r="BS126" s="311"/>
      <c r="BT126" s="311"/>
      <c r="BU126" s="311"/>
      <c r="BV126" s="311"/>
      <c r="BW126" s="311"/>
      <c r="BX126" s="311"/>
      <c r="BY126" s="311"/>
      <c r="BZ126" s="311"/>
      <c r="CA126" s="311"/>
      <c r="CB126" s="311"/>
      <c r="CC126" s="311"/>
      <c r="CD126" s="311"/>
      <c r="CE126" s="311"/>
      <c r="CF126" s="311"/>
      <c r="CG126" s="311"/>
      <c r="CH126" s="311"/>
      <c r="CI126" s="311"/>
      <c r="CJ126" s="311"/>
      <c r="CK126" s="311"/>
      <c r="CL126" s="311"/>
      <c r="CM126" s="311"/>
    </row>
    <row r="127" spans="1:91" s="337" customFormat="1" ht="97.5" customHeight="1" x14ac:dyDescent="0.45">
      <c r="B127" s="269" t="s">
        <v>1384</v>
      </c>
      <c r="C127" s="270" t="s">
        <v>33</v>
      </c>
      <c r="D127" s="271" t="s">
        <v>884</v>
      </c>
      <c r="E127" s="272" t="s">
        <v>885</v>
      </c>
      <c r="F127" s="273">
        <v>0.83499999999999996</v>
      </c>
      <c r="G127" s="274">
        <v>15718.375249999999</v>
      </c>
      <c r="H127" s="275">
        <v>91</v>
      </c>
      <c r="I127" s="274"/>
      <c r="J127" s="304"/>
      <c r="K127" s="274">
        <f>ROUNDDOWN(G127*H127/100,5)</f>
        <v>14303.72147</v>
      </c>
      <c r="L127" s="302" t="s">
        <v>886</v>
      </c>
      <c r="M127" s="301">
        <v>8</v>
      </c>
      <c r="N127" s="316"/>
      <c r="O127" s="424">
        <v>7</v>
      </c>
      <c r="P127" s="424"/>
      <c r="Q127" s="424">
        <v>4</v>
      </c>
      <c r="R127" s="424"/>
      <c r="S127" s="424"/>
      <c r="T127" s="424"/>
      <c r="U127" s="424"/>
      <c r="V127" s="424">
        <f t="shared" si="8"/>
        <v>130</v>
      </c>
      <c r="W127" s="568"/>
      <c r="X127" s="569"/>
      <c r="Y127" s="336"/>
      <c r="Z127" s="336"/>
      <c r="AA127" s="336"/>
      <c r="AB127" s="336"/>
      <c r="AC127" s="336"/>
      <c r="AP127" s="336"/>
      <c r="AQ127" s="336"/>
      <c r="AR127" s="336"/>
      <c r="AS127" s="336"/>
      <c r="AT127" s="336"/>
      <c r="AU127" s="336"/>
      <c r="AV127" s="336"/>
      <c r="AW127" s="336"/>
      <c r="AX127" s="336"/>
      <c r="AY127" s="336"/>
      <c r="AZ127" s="336"/>
      <c r="BA127" s="336"/>
      <c r="BB127" s="336"/>
      <c r="BC127" s="336"/>
      <c r="BD127" s="336"/>
      <c r="BE127" s="336"/>
      <c r="BF127" s="336"/>
      <c r="BG127" s="336"/>
      <c r="BH127" s="336"/>
      <c r="BI127" s="336"/>
      <c r="BJ127" s="336"/>
      <c r="BK127" s="336"/>
      <c r="BL127" s="336"/>
      <c r="BM127" s="336"/>
      <c r="BN127" s="336"/>
      <c r="BO127" s="336"/>
      <c r="BP127" s="336"/>
      <c r="BQ127" s="336"/>
      <c r="BR127" s="336"/>
      <c r="BS127" s="336"/>
      <c r="BT127" s="336"/>
      <c r="BU127" s="336"/>
      <c r="BV127" s="336"/>
      <c r="BW127" s="336"/>
      <c r="BX127" s="336"/>
      <c r="BY127" s="336"/>
      <c r="BZ127" s="336"/>
      <c r="CA127" s="336"/>
      <c r="CB127" s="336"/>
      <c r="CC127" s="336"/>
      <c r="CD127" s="336"/>
      <c r="CE127" s="336"/>
      <c r="CF127" s="336"/>
      <c r="CG127" s="336"/>
      <c r="CH127" s="336"/>
      <c r="CI127" s="336"/>
      <c r="CJ127" s="336"/>
      <c r="CK127" s="336"/>
      <c r="CL127" s="336"/>
      <c r="CM127" s="336"/>
    </row>
    <row r="128" spans="1:91" s="297" customFormat="1" ht="75" customHeight="1" x14ac:dyDescent="0.45">
      <c r="A128" s="297">
        <v>1</v>
      </c>
      <c r="B128" s="285" t="s">
        <v>521</v>
      </c>
      <c r="C128" s="286" t="s">
        <v>33</v>
      </c>
      <c r="D128" s="287" t="s">
        <v>98</v>
      </c>
      <c r="E128" s="286" t="s">
        <v>98</v>
      </c>
      <c r="F128" s="288">
        <f>F129</f>
        <v>1.216</v>
      </c>
      <c r="G128" s="289">
        <f>G129</f>
        <v>16098.777</v>
      </c>
      <c r="H128" s="290"/>
      <c r="I128" s="289">
        <f>I129</f>
        <v>0</v>
      </c>
      <c r="J128" s="289">
        <f>J129</f>
        <v>0</v>
      </c>
      <c r="K128" s="289">
        <f>K129</f>
        <v>14488.899299999999</v>
      </c>
      <c r="L128" s="309"/>
      <c r="M128" s="309"/>
      <c r="N128" s="295"/>
      <c r="O128" s="520"/>
      <c r="P128" s="520"/>
      <c r="Q128" s="520"/>
      <c r="R128" s="520"/>
      <c r="S128" s="520"/>
      <c r="T128" s="520"/>
      <c r="U128" s="520"/>
      <c r="V128" s="520"/>
      <c r="W128" s="536"/>
      <c r="X128" s="537">
        <f t="shared" si="10"/>
        <v>0</v>
      </c>
      <c r="Y128" s="296"/>
      <c r="Z128" s="296"/>
      <c r="AA128" s="296"/>
      <c r="AB128" s="296"/>
      <c r="AC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296"/>
      <c r="BQ128" s="296"/>
      <c r="BR128" s="296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6"/>
      <c r="CD128" s="296"/>
      <c r="CE128" s="296"/>
      <c r="CF128" s="296"/>
      <c r="CG128" s="296"/>
      <c r="CH128" s="296"/>
      <c r="CI128" s="296"/>
      <c r="CJ128" s="296"/>
      <c r="CK128" s="296"/>
      <c r="CL128" s="296"/>
      <c r="CM128" s="296"/>
    </row>
    <row r="129" spans="1:91" s="337" customFormat="1" ht="106.5" customHeight="1" x14ac:dyDescent="0.45">
      <c r="A129" s="304">
        <v>1</v>
      </c>
      <c r="B129" s="269" t="s">
        <v>1385</v>
      </c>
      <c r="C129" s="270" t="s">
        <v>33</v>
      </c>
      <c r="D129" s="271" t="s">
        <v>98</v>
      </c>
      <c r="E129" s="272" t="s">
        <v>403</v>
      </c>
      <c r="F129" s="273">
        <v>1.216</v>
      </c>
      <c r="G129" s="274">
        <v>16098.777</v>
      </c>
      <c r="H129" s="275">
        <v>90</v>
      </c>
      <c r="J129" s="274"/>
      <c r="K129" s="274">
        <f>ROUNDDOWN(G129*H129/100,5)</f>
        <v>14488.899299999999</v>
      </c>
      <c r="L129" s="280" t="s">
        <v>997</v>
      </c>
      <c r="M129" s="342">
        <v>12</v>
      </c>
      <c r="N129" s="542" t="s">
        <v>1561</v>
      </c>
      <c r="O129" s="424">
        <v>7</v>
      </c>
      <c r="P129" s="424"/>
      <c r="Q129" s="424">
        <v>4</v>
      </c>
      <c r="R129" s="424"/>
      <c r="S129" s="424"/>
      <c r="T129" s="424"/>
      <c r="U129" s="424"/>
      <c r="V129" s="424">
        <f t="shared" si="8"/>
        <v>130</v>
      </c>
      <c r="W129" s="584"/>
      <c r="X129" s="569">
        <f t="shared" si="10"/>
        <v>-5</v>
      </c>
      <c r="Y129" s="336"/>
      <c r="Z129" s="336"/>
      <c r="AA129" s="336"/>
      <c r="AB129" s="336"/>
      <c r="AC129" s="336"/>
      <c r="AP129" s="336"/>
      <c r="AQ129" s="336"/>
      <c r="AR129" s="336"/>
      <c r="AS129" s="336"/>
      <c r="AT129" s="336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36"/>
      <c r="BE129" s="336"/>
      <c r="BF129" s="336"/>
      <c r="BG129" s="336"/>
      <c r="BH129" s="336"/>
      <c r="BI129" s="336"/>
      <c r="BJ129" s="336"/>
      <c r="BK129" s="336"/>
      <c r="BL129" s="336"/>
      <c r="BM129" s="336"/>
      <c r="BN129" s="336"/>
      <c r="BO129" s="336"/>
      <c r="BP129" s="336"/>
      <c r="BQ129" s="336"/>
      <c r="BR129" s="336"/>
      <c r="BS129" s="336"/>
      <c r="BT129" s="336"/>
      <c r="BU129" s="336"/>
      <c r="BV129" s="336"/>
      <c r="BW129" s="336"/>
      <c r="BX129" s="336"/>
      <c r="BY129" s="336"/>
      <c r="BZ129" s="336"/>
      <c r="CA129" s="336"/>
      <c r="CB129" s="336"/>
      <c r="CC129" s="336"/>
      <c r="CD129" s="336"/>
      <c r="CE129" s="336"/>
      <c r="CF129" s="336"/>
      <c r="CG129" s="336"/>
      <c r="CH129" s="336"/>
      <c r="CI129" s="336"/>
      <c r="CJ129" s="336"/>
      <c r="CK129" s="336"/>
      <c r="CL129" s="336"/>
      <c r="CM129" s="336"/>
    </row>
    <row r="130" spans="1:91" s="312" customFormat="1" ht="83.25" customHeight="1" x14ac:dyDescent="0.45">
      <c r="A130" s="297">
        <v>1</v>
      </c>
      <c r="B130" s="285" t="s">
        <v>522</v>
      </c>
      <c r="C130" s="286" t="s">
        <v>33</v>
      </c>
      <c r="D130" s="287" t="s">
        <v>120</v>
      </c>
      <c r="E130" s="286" t="s">
        <v>120</v>
      </c>
      <c r="F130" s="288">
        <f>SUM(F131:F131)</f>
        <v>1.1100000000000001</v>
      </c>
      <c r="G130" s="289">
        <f>SUM(G131:G131)</f>
        <v>20703.66444</v>
      </c>
      <c r="H130" s="290"/>
      <c r="I130" s="289">
        <f>SUM(I131:I131)</f>
        <v>0</v>
      </c>
      <c r="J130" s="289">
        <f>SUM(J131:J131)</f>
        <v>0</v>
      </c>
      <c r="K130" s="289">
        <f>SUM(K131:K131)</f>
        <v>18426.261350000001</v>
      </c>
      <c r="L130" s="333"/>
      <c r="M130" s="522"/>
      <c r="N130" s="381"/>
      <c r="O130" s="520"/>
      <c r="P130" s="520"/>
      <c r="Q130" s="520"/>
      <c r="R130" s="520"/>
      <c r="S130" s="520"/>
      <c r="T130" s="520"/>
      <c r="U130" s="520"/>
      <c r="V130" s="520"/>
      <c r="W130" s="536"/>
      <c r="X130" s="537">
        <f t="shared" si="10"/>
        <v>0</v>
      </c>
      <c r="Y130" s="311"/>
      <c r="Z130" s="311"/>
      <c r="AA130" s="311"/>
      <c r="AB130" s="311"/>
      <c r="AC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11"/>
      <c r="BE130" s="311"/>
      <c r="BF130" s="311"/>
      <c r="BG130" s="311"/>
      <c r="BH130" s="311"/>
      <c r="BI130" s="311"/>
      <c r="BJ130" s="311"/>
      <c r="BK130" s="311"/>
      <c r="BL130" s="311"/>
      <c r="BM130" s="311"/>
      <c r="BN130" s="311"/>
      <c r="BO130" s="311"/>
      <c r="BP130" s="311"/>
      <c r="BQ130" s="311"/>
      <c r="BR130" s="311"/>
      <c r="BS130" s="311"/>
      <c r="BT130" s="311"/>
      <c r="BU130" s="311"/>
      <c r="BV130" s="311"/>
      <c r="BW130" s="311"/>
      <c r="BX130" s="311"/>
      <c r="BY130" s="311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</row>
    <row r="131" spans="1:91" s="337" customFormat="1" ht="83.25" customHeight="1" x14ac:dyDescent="0.45">
      <c r="A131" s="304">
        <v>1</v>
      </c>
      <c r="B131" s="269" t="s">
        <v>209</v>
      </c>
      <c r="C131" s="270" t="s">
        <v>33</v>
      </c>
      <c r="D131" s="271" t="s">
        <v>120</v>
      </c>
      <c r="E131" s="272" t="s">
        <v>966</v>
      </c>
      <c r="F131" s="273">
        <v>1.1100000000000001</v>
      </c>
      <c r="G131" s="274">
        <v>20703.66444</v>
      </c>
      <c r="H131" s="275">
        <v>89</v>
      </c>
      <c r="J131" s="274"/>
      <c r="K131" s="274">
        <f>ROUNDDOWN(G131*H131/100,5)</f>
        <v>18426.261350000001</v>
      </c>
      <c r="L131" s="280" t="s">
        <v>1562</v>
      </c>
      <c r="M131" s="335">
        <v>13</v>
      </c>
      <c r="N131" s="302"/>
      <c r="O131" s="424">
        <v>10</v>
      </c>
      <c r="P131" s="424"/>
      <c r="Q131" s="424">
        <v>2</v>
      </c>
      <c r="R131" s="424"/>
      <c r="S131" s="424"/>
      <c r="T131" s="424"/>
      <c r="U131" s="424"/>
      <c r="V131" s="424">
        <f t="shared" si="8"/>
        <v>130</v>
      </c>
      <c r="W131" s="584"/>
      <c r="X131" s="569">
        <f t="shared" si="10"/>
        <v>-3</v>
      </c>
      <c r="Y131" s="336"/>
      <c r="Z131" s="336"/>
      <c r="AA131" s="336"/>
      <c r="AB131" s="336"/>
      <c r="AC131" s="336"/>
      <c r="AP131" s="336"/>
      <c r="AQ131" s="336"/>
      <c r="AR131" s="336"/>
      <c r="AS131" s="336"/>
      <c r="AT131" s="336"/>
      <c r="AU131" s="336"/>
      <c r="AV131" s="336"/>
      <c r="AW131" s="336"/>
      <c r="AX131" s="336"/>
      <c r="AY131" s="336"/>
      <c r="AZ131" s="336"/>
      <c r="BA131" s="336"/>
      <c r="BB131" s="336"/>
      <c r="BC131" s="336"/>
      <c r="BD131" s="336"/>
      <c r="BE131" s="336"/>
      <c r="BF131" s="336"/>
      <c r="BG131" s="336"/>
      <c r="BH131" s="336"/>
      <c r="BI131" s="336"/>
      <c r="BJ131" s="336"/>
      <c r="BK131" s="336"/>
      <c r="BL131" s="336"/>
      <c r="BM131" s="336"/>
      <c r="BN131" s="336"/>
      <c r="BO131" s="336"/>
      <c r="BP131" s="336"/>
      <c r="BQ131" s="336"/>
      <c r="BR131" s="336"/>
      <c r="BS131" s="336"/>
      <c r="BT131" s="336"/>
      <c r="BU131" s="336"/>
      <c r="BV131" s="336"/>
      <c r="BW131" s="336"/>
      <c r="BX131" s="336"/>
      <c r="BY131" s="336"/>
      <c r="BZ131" s="336"/>
      <c r="CA131" s="336"/>
      <c r="CB131" s="336"/>
      <c r="CC131" s="336"/>
      <c r="CD131" s="336"/>
      <c r="CE131" s="336"/>
      <c r="CF131" s="336"/>
      <c r="CG131" s="336"/>
      <c r="CH131" s="336"/>
      <c r="CI131" s="336"/>
      <c r="CJ131" s="336"/>
      <c r="CK131" s="336"/>
      <c r="CL131" s="336"/>
      <c r="CM131" s="336"/>
    </row>
    <row r="132" spans="1:91" s="312" customFormat="1" ht="83.25" customHeight="1" x14ac:dyDescent="0.45">
      <c r="A132" s="297">
        <v>1</v>
      </c>
      <c r="B132" s="285" t="s">
        <v>210</v>
      </c>
      <c r="C132" s="286" t="s">
        <v>33</v>
      </c>
      <c r="D132" s="287" t="s">
        <v>34</v>
      </c>
      <c r="E132" s="286" t="s">
        <v>34</v>
      </c>
      <c r="F132" s="288">
        <f>F133+F134+F135</f>
        <v>1.6137999999999999</v>
      </c>
      <c r="G132" s="289">
        <f>G133+G134+G135</f>
        <v>23751.721000000001</v>
      </c>
      <c r="H132" s="290"/>
      <c r="I132" s="289">
        <f>I133</f>
        <v>11392.69672</v>
      </c>
      <c r="J132" s="289">
        <f>J134</f>
        <v>6866.0073300000004</v>
      </c>
      <c r="K132" s="289">
        <f>K135</f>
        <v>3517.4286400000001</v>
      </c>
      <c r="L132" s="333"/>
      <c r="M132" s="522"/>
      <c r="N132" s="333"/>
      <c r="O132" s="520"/>
      <c r="P132" s="520"/>
      <c r="Q132" s="520"/>
      <c r="R132" s="520"/>
      <c r="S132" s="520"/>
      <c r="T132" s="520"/>
      <c r="U132" s="520"/>
      <c r="V132" s="520"/>
      <c r="W132" s="536"/>
      <c r="X132" s="537">
        <f t="shared" si="10"/>
        <v>0</v>
      </c>
      <c r="Y132" s="311"/>
      <c r="Z132" s="311"/>
      <c r="AA132" s="311"/>
      <c r="AB132" s="311"/>
      <c r="AC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  <c r="BB132" s="311"/>
      <c r="BC132" s="311"/>
      <c r="BD132" s="311"/>
      <c r="BE132" s="311"/>
      <c r="BF132" s="311"/>
      <c r="BG132" s="311"/>
      <c r="BH132" s="311"/>
      <c r="BI132" s="311"/>
      <c r="BJ132" s="311"/>
      <c r="BK132" s="311"/>
      <c r="BL132" s="311"/>
      <c r="BM132" s="311"/>
      <c r="BN132" s="311"/>
      <c r="BO132" s="311"/>
      <c r="BP132" s="311"/>
      <c r="BQ132" s="311"/>
      <c r="BR132" s="311"/>
      <c r="BS132" s="311"/>
      <c r="BT132" s="311"/>
      <c r="BU132" s="311"/>
      <c r="BV132" s="311"/>
      <c r="BW132" s="311"/>
      <c r="BX132" s="311"/>
      <c r="BY132" s="311"/>
      <c r="BZ132" s="311"/>
      <c r="CA132" s="311"/>
      <c r="CB132" s="311"/>
      <c r="CC132" s="311"/>
      <c r="CD132" s="311"/>
      <c r="CE132" s="311"/>
      <c r="CF132" s="311"/>
      <c r="CG132" s="311"/>
      <c r="CH132" s="311"/>
      <c r="CI132" s="311"/>
      <c r="CJ132" s="311"/>
      <c r="CK132" s="311"/>
      <c r="CL132" s="311"/>
      <c r="CM132" s="311"/>
    </row>
    <row r="133" spans="1:91" s="304" customFormat="1" ht="119.25" customHeight="1" x14ac:dyDescent="0.45">
      <c r="A133" s="304">
        <v>1</v>
      </c>
      <c r="B133" s="269" t="s">
        <v>32</v>
      </c>
      <c r="C133" s="270" t="s">
        <v>33</v>
      </c>
      <c r="D133" s="271" t="s">
        <v>34</v>
      </c>
      <c r="E133" s="272" t="s">
        <v>405</v>
      </c>
      <c r="F133" s="273">
        <v>0.76819999999999999</v>
      </c>
      <c r="G133" s="274">
        <v>12383.366</v>
      </c>
      <c r="H133" s="275">
        <v>92</v>
      </c>
      <c r="I133" s="274">
        <f t="shared" ref="I133" si="13">ROUND(G133*H133/100,5)</f>
        <v>11392.69672</v>
      </c>
      <c r="J133" s="274"/>
      <c r="K133" s="274"/>
      <c r="L133" s="280" t="s">
        <v>1077</v>
      </c>
      <c r="M133" s="342">
        <v>9</v>
      </c>
      <c r="N133" s="479" t="s">
        <v>1494</v>
      </c>
      <c r="O133" s="424">
        <v>9</v>
      </c>
      <c r="P133" s="424"/>
      <c r="Q133" s="424">
        <v>4</v>
      </c>
      <c r="R133" s="424"/>
      <c r="S133" s="424">
        <v>2</v>
      </c>
      <c r="T133" s="424">
        <v>2</v>
      </c>
      <c r="U133" s="424"/>
      <c r="V133" s="424">
        <f t="shared" si="8"/>
        <v>200</v>
      </c>
      <c r="W133" s="584"/>
      <c r="X133" s="569">
        <f t="shared" si="10"/>
        <v>0</v>
      </c>
      <c r="Y133" s="303"/>
      <c r="Z133" s="303"/>
      <c r="AA133" s="303"/>
      <c r="AB133" s="303"/>
      <c r="AC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3"/>
      <c r="BW133" s="303"/>
      <c r="BX133" s="303"/>
      <c r="BY133" s="303"/>
      <c r="BZ133" s="303"/>
      <c r="CA133" s="303"/>
      <c r="CB133" s="303"/>
      <c r="CC133" s="303"/>
      <c r="CD133" s="303"/>
      <c r="CE133" s="303"/>
      <c r="CF133" s="303"/>
      <c r="CG133" s="303"/>
      <c r="CH133" s="303"/>
      <c r="CI133" s="303"/>
      <c r="CJ133" s="303"/>
      <c r="CK133" s="303"/>
      <c r="CL133" s="303"/>
      <c r="CM133" s="303"/>
    </row>
    <row r="134" spans="1:91" s="337" customFormat="1" ht="94.5" customHeight="1" x14ac:dyDescent="0.5">
      <c r="A134" s="304">
        <v>1</v>
      </c>
      <c r="B134" s="269" t="s">
        <v>1386</v>
      </c>
      <c r="C134" s="270" t="s">
        <v>33</v>
      </c>
      <c r="D134" s="271" t="s">
        <v>34</v>
      </c>
      <c r="E134" s="272" t="s">
        <v>1075</v>
      </c>
      <c r="F134" s="273">
        <v>0.59440000000000004</v>
      </c>
      <c r="G134" s="274">
        <v>7545.0630000000001</v>
      </c>
      <c r="H134" s="275">
        <v>91</v>
      </c>
      <c r="I134" s="405"/>
      <c r="J134" s="274">
        <f>ROUND(G134*H134/100,5)</f>
        <v>6866.0073300000004</v>
      </c>
      <c r="K134" s="274"/>
      <c r="L134" s="280" t="s">
        <v>1078</v>
      </c>
      <c r="M134" s="342">
        <v>9</v>
      </c>
      <c r="N134" s="479" t="s">
        <v>1495</v>
      </c>
      <c r="O134" s="424">
        <v>9</v>
      </c>
      <c r="P134" s="424"/>
      <c r="Q134" s="424">
        <v>4</v>
      </c>
      <c r="R134" s="424"/>
      <c r="S134" s="424">
        <v>2</v>
      </c>
      <c r="T134" s="424"/>
      <c r="U134" s="424"/>
      <c r="V134" s="424">
        <f t="shared" si="8"/>
        <v>180</v>
      </c>
      <c r="W134" s="584"/>
      <c r="X134" s="592">
        <f t="shared" si="10"/>
        <v>0</v>
      </c>
      <c r="Y134" s="336"/>
      <c r="Z134" s="336"/>
      <c r="AA134" s="336"/>
      <c r="AB134" s="336"/>
      <c r="AC134" s="336"/>
      <c r="AP134" s="336"/>
      <c r="AQ134" s="336"/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36"/>
      <c r="BE134" s="336"/>
      <c r="BF134" s="336"/>
      <c r="BG134" s="336"/>
      <c r="BH134" s="336"/>
      <c r="BI134" s="336"/>
      <c r="BJ134" s="336"/>
      <c r="BK134" s="336"/>
      <c r="BL134" s="336"/>
      <c r="BM134" s="336"/>
      <c r="BN134" s="336"/>
      <c r="BO134" s="336"/>
      <c r="BP134" s="336"/>
      <c r="BQ134" s="336"/>
      <c r="BR134" s="336"/>
      <c r="BS134" s="336"/>
      <c r="BT134" s="336"/>
      <c r="BU134" s="336"/>
      <c r="BV134" s="336"/>
      <c r="BW134" s="336"/>
      <c r="BX134" s="336"/>
      <c r="BY134" s="336"/>
      <c r="BZ134" s="336"/>
      <c r="CA134" s="336"/>
      <c r="CB134" s="336"/>
      <c r="CC134" s="336"/>
      <c r="CD134" s="336"/>
      <c r="CE134" s="336"/>
      <c r="CF134" s="336"/>
      <c r="CG134" s="336"/>
      <c r="CH134" s="336"/>
      <c r="CI134" s="336"/>
      <c r="CJ134" s="336"/>
      <c r="CK134" s="336"/>
      <c r="CL134" s="336"/>
      <c r="CM134" s="336"/>
    </row>
    <row r="135" spans="1:91" s="304" customFormat="1" ht="81" customHeight="1" x14ac:dyDescent="0.45">
      <c r="A135" s="304">
        <v>1</v>
      </c>
      <c r="B135" s="269" t="s">
        <v>1387</v>
      </c>
      <c r="C135" s="270" t="s">
        <v>33</v>
      </c>
      <c r="D135" s="271" t="s">
        <v>34</v>
      </c>
      <c r="E135" s="272" t="s">
        <v>1076</v>
      </c>
      <c r="F135" s="273">
        <v>0.25119999999999998</v>
      </c>
      <c r="G135" s="274">
        <v>3823.2919999999999</v>
      </c>
      <c r="H135" s="275">
        <v>92</v>
      </c>
      <c r="I135" s="385"/>
      <c r="J135" s="274"/>
      <c r="K135" s="274">
        <f>ROUND(G135*H135/100,5)</f>
        <v>3517.4286400000001</v>
      </c>
      <c r="L135" s="280" t="s">
        <v>1079</v>
      </c>
      <c r="M135" s="342">
        <v>8</v>
      </c>
      <c r="N135" s="280"/>
      <c r="O135" s="424">
        <v>8</v>
      </c>
      <c r="P135" s="424"/>
      <c r="Q135" s="424">
        <v>4</v>
      </c>
      <c r="R135" s="424"/>
      <c r="S135" s="424"/>
      <c r="T135" s="424"/>
      <c r="U135" s="424"/>
      <c r="V135" s="424">
        <f t="shared" si="8"/>
        <v>140</v>
      </c>
      <c r="W135" s="584"/>
      <c r="X135" s="569">
        <f t="shared" si="10"/>
        <v>0</v>
      </c>
      <c r="Y135" s="303"/>
      <c r="Z135" s="303"/>
      <c r="AA135" s="303"/>
      <c r="AB135" s="303"/>
      <c r="AC135" s="303"/>
      <c r="AP135" s="303"/>
      <c r="AQ135" s="303"/>
      <c r="AR135" s="303"/>
      <c r="AS135" s="303"/>
      <c r="AT135" s="303"/>
      <c r="AU135" s="303"/>
      <c r="AV135" s="303"/>
      <c r="AW135" s="303"/>
      <c r="AX135" s="303"/>
      <c r="AY135" s="303"/>
      <c r="AZ135" s="303"/>
      <c r="BA135" s="303"/>
      <c r="BB135" s="303"/>
      <c r="BC135" s="303"/>
      <c r="BD135" s="303"/>
      <c r="BE135" s="303"/>
      <c r="BF135" s="303"/>
      <c r="BG135" s="303"/>
      <c r="BH135" s="303"/>
      <c r="BI135" s="303"/>
      <c r="BJ135" s="303"/>
      <c r="BK135" s="303"/>
      <c r="BL135" s="303"/>
      <c r="BM135" s="303"/>
      <c r="BN135" s="303"/>
      <c r="BO135" s="303"/>
      <c r="BP135" s="303"/>
      <c r="BQ135" s="303"/>
      <c r="BR135" s="303"/>
      <c r="BS135" s="303"/>
      <c r="BT135" s="303"/>
      <c r="BU135" s="303"/>
      <c r="BV135" s="303"/>
      <c r="BW135" s="303"/>
      <c r="BX135" s="303"/>
      <c r="BY135" s="303"/>
      <c r="BZ135" s="303"/>
      <c r="CA135" s="303"/>
      <c r="CB135" s="303"/>
      <c r="CC135" s="303"/>
      <c r="CD135" s="303"/>
      <c r="CE135" s="303"/>
      <c r="CF135" s="303"/>
      <c r="CG135" s="303"/>
      <c r="CH135" s="303"/>
      <c r="CI135" s="303"/>
      <c r="CJ135" s="303"/>
      <c r="CK135" s="303"/>
      <c r="CL135" s="303"/>
      <c r="CM135" s="303"/>
    </row>
    <row r="136" spans="1:91" s="297" customFormat="1" ht="90.75" customHeight="1" x14ac:dyDescent="0.45">
      <c r="A136" s="297">
        <v>1</v>
      </c>
      <c r="B136" s="285" t="s">
        <v>211</v>
      </c>
      <c r="C136" s="286" t="s">
        <v>33</v>
      </c>
      <c r="D136" s="287" t="s">
        <v>136</v>
      </c>
      <c r="E136" s="286" t="s">
        <v>136</v>
      </c>
      <c r="F136" s="288">
        <f>SUM(F137:F138)</f>
        <v>1.7450000000000001</v>
      </c>
      <c r="G136" s="289">
        <f>SUM(G137:G138)</f>
        <v>9418.0895999999993</v>
      </c>
      <c r="H136" s="290"/>
      <c r="I136" s="289">
        <f>SUM(I137:I138)</f>
        <v>5302.5127199999997</v>
      </c>
      <c r="J136" s="289">
        <f>SUM(J137:J138)</f>
        <v>3138.5038300000001</v>
      </c>
      <c r="K136" s="289">
        <f t="shared" ref="K136" si="14">SUM(K137:K138)</f>
        <v>0</v>
      </c>
      <c r="L136" s="333"/>
      <c r="M136" s="309"/>
      <c r="N136" s="333"/>
      <c r="O136" s="520"/>
      <c r="P136" s="520"/>
      <c r="Q136" s="520"/>
      <c r="R136" s="520"/>
      <c r="S136" s="520"/>
      <c r="T136" s="520"/>
      <c r="U136" s="520"/>
      <c r="V136" s="520"/>
      <c r="W136" s="536"/>
      <c r="X136" s="537">
        <f t="shared" si="10"/>
        <v>0</v>
      </c>
      <c r="Y136" s="296"/>
      <c r="Z136" s="296"/>
      <c r="AA136" s="296"/>
      <c r="AB136" s="296"/>
      <c r="AC136" s="296"/>
      <c r="AP136" s="296"/>
      <c r="AQ136" s="296"/>
      <c r="AR136" s="296"/>
      <c r="AS136" s="296"/>
      <c r="AT136" s="296"/>
      <c r="AU136" s="296"/>
      <c r="AV136" s="296"/>
      <c r="AW136" s="296"/>
      <c r="AX136" s="296"/>
      <c r="AY136" s="296"/>
      <c r="AZ136" s="296"/>
      <c r="BA136" s="296"/>
      <c r="BB136" s="296"/>
      <c r="BC136" s="296"/>
      <c r="BD136" s="296"/>
      <c r="BE136" s="296"/>
      <c r="BF136" s="296"/>
      <c r="BG136" s="296"/>
      <c r="BH136" s="296"/>
      <c r="BI136" s="296"/>
      <c r="BJ136" s="296"/>
      <c r="BK136" s="296"/>
      <c r="BL136" s="296"/>
      <c r="BM136" s="296"/>
      <c r="BN136" s="296"/>
      <c r="BO136" s="296"/>
      <c r="BP136" s="296"/>
      <c r="BQ136" s="296"/>
      <c r="BR136" s="296"/>
      <c r="BS136" s="296"/>
      <c r="BT136" s="296"/>
      <c r="BU136" s="296"/>
      <c r="BV136" s="296"/>
      <c r="BW136" s="296"/>
      <c r="BX136" s="296"/>
      <c r="BY136" s="296"/>
      <c r="BZ136" s="296"/>
      <c r="CA136" s="296"/>
      <c r="CB136" s="296"/>
      <c r="CC136" s="296"/>
      <c r="CD136" s="296"/>
      <c r="CE136" s="296"/>
      <c r="CF136" s="296"/>
      <c r="CG136" s="296"/>
      <c r="CH136" s="296"/>
      <c r="CI136" s="296"/>
      <c r="CJ136" s="296"/>
      <c r="CK136" s="296"/>
      <c r="CL136" s="296"/>
      <c r="CM136" s="296"/>
    </row>
    <row r="137" spans="1:91" s="304" customFormat="1" ht="123.75" customHeight="1" x14ac:dyDescent="0.45">
      <c r="A137" s="304">
        <v>1</v>
      </c>
      <c r="B137" s="269" t="s">
        <v>135</v>
      </c>
      <c r="C137" s="270" t="s">
        <v>33</v>
      </c>
      <c r="D137" s="271" t="s">
        <v>136</v>
      </c>
      <c r="E137" s="272" t="s">
        <v>424</v>
      </c>
      <c r="F137" s="273">
        <v>1.139</v>
      </c>
      <c r="G137" s="274">
        <v>5891.6808000000001</v>
      </c>
      <c r="H137" s="275">
        <v>90</v>
      </c>
      <c r="I137" s="274">
        <f>ROUNDDOWN(G137*H137/100,5)</f>
        <v>5302.5127199999997</v>
      </c>
      <c r="J137" s="274"/>
      <c r="K137" s="274"/>
      <c r="L137" s="302" t="s">
        <v>1563</v>
      </c>
      <c r="M137" s="335">
        <v>8</v>
      </c>
      <c r="N137" s="479" t="s">
        <v>1496</v>
      </c>
      <c r="O137" s="424">
        <v>6</v>
      </c>
      <c r="P137" s="424"/>
      <c r="Q137" s="424">
        <v>2</v>
      </c>
      <c r="R137" s="424"/>
      <c r="S137" s="424"/>
      <c r="T137" s="424">
        <v>2</v>
      </c>
      <c r="U137" s="424"/>
      <c r="V137" s="424">
        <f t="shared" si="8"/>
        <v>110</v>
      </c>
      <c r="W137" s="584"/>
      <c r="X137" s="569">
        <f t="shared" si="10"/>
        <v>-2</v>
      </c>
      <c r="Y137" s="303"/>
      <c r="Z137" s="303"/>
      <c r="AA137" s="303"/>
      <c r="AB137" s="303"/>
      <c r="AC137" s="303"/>
      <c r="AP137" s="303"/>
      <c r="AQ137" s="303"/>
      <c r="AR137" s="303"/>
      <c r="AS137" s="303"/>
      <c r="AT137" s="303"/>
      <c r="AU137" s="303"/>
      <c r="AV137" s="303"/>
      <c r="AW137" s="303"/>
      <c r="AX137" s="303"/>
      <c r="AY137" s="303"/>
      <c r="AZ137" s="303"/>
      <c r="BA137" s="303"/>
      <c r="BB137" s="303"/>
      <c r="BC137" s="303"/>
      <c r="BD137" s="303"/>
      <c r="BE137" s="303"/>
      <c r="BF137" s="303"/>
      <c r="BG137" s="303"/>
      <c r="BH137" s="303"/>
      <c r="BI137" s="303"/>
      <c r="BJ137" s="303"/>
      <c r="BK137" s="303"/>
      <c r="BL137" s="303"/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3"/>
      <c r="BW137" s="303"/>
      <c r="BX137" s="303"/>
      <c r="BY137" s="303"/>
      <c r="BZ137" s="303"/>
      <c r="CA137" s="303"/>
      <c r="CB137" s="303"/>
      <c r="CC137" s="303"/>
      <c r="CD137" s="303"/>
      <c r="CE137" s="303"/>
      <c r="CF137" s="303"/>
      <c r="CG137" s="303"/>
      <c r="CH137" s="303"/>
      <c r="CI137" s="303"/>
      <c r="CJ137" s="303"/>
      <c r="CK137" s="303"/>
      <c r="CL137" s="303"/>
      <c r="CM137" s="303"/>
    </row>
    <row r="138" spans="1:91" s="304" customFormat="1" ht="129.75" customHeight="1" x14ac:dyDescent="0.45">
      <c r="A138" s="304">
        <v>1</v>
      </c>
      <c r="B138" s="269" t="s">
        <v>137</v>
      </c>
      <c r="C138" s="270" t="s">
        <v>33</v>
      </c>
      <c r="D138" s="271" t="s">
        <v>136</v>
      </c>
      <c r="E138" s="272" t="s">
        <v>425</v>
      </c>
      <c r="F138" s="273">
        <v>0.60599999999999998</v>
      </c>
      <c r="G138" s="274">
        <v>3526.4088000000002</v>
      </c>
      <c r="H138" s="275">
        <v>89</v>
      </c>
      <c r="I138" s="385"/>
      <c r="J138" s="274">
        <f>ROUNDDOWN(G138*H138/100,5)</f>
        <v>3138.5038300000001</v>
      </c>
      <c r="K138" s="274"/>
      <c r="L138" s="302"/>
      <c r="M138" s="335">
        <v>8</v>
      </c>
      <c r="N138" s="479" t="s">
        <v>1496</v>
      </c>
      <c r="O138" s="424">
        <v>0</v>
      </c>
      <c r="P138" s="424"/>
      <c r="Q138" s="424"/>
      <c r="R138" s="424"/>
      <c r="S138" s="424"/>
      <c r="T138" s="424">
        <v>2</v>
      </c>
      <c r="U138" s="424"/>
      <c r="V138" s="424">
        <f t="shared" si="8"/>
        <v>20</v>
      </c>
      <c r="W138" s="584"/>
      <c r="X138" s="569">
        <f t="shared" si="10"/>
        <v>-8</v>
      </c>
      <c r="Y138" s="303"/>
      <c r="Z138" s="303"/>
      <c r="AA138" s="303"/>
      <c r="AB138" s="303"/>
      <c r="AC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3"/>
      <c r="BA138" s="303"/>
      <c r="BB138" s="303"/>
      <c r="BC138" s="303"/>
      <c r="BD138" s="303"/>
      <c r="BE138" s="303"/>
      <c r="BF138" s="303"/>
      <c r="BG138" s="303"/>
      <c r="BH138" s="303"/>
      <c r="BI138" s="303"/>
      <c r="BJ138" s="303"/>
      <c r="BK138" s="303"/>
      <c r="BL138" s="303"/>
      <c r="BM138" s="303"/>
      <c r="BN138" s="303"/>
      <c r="BO138" s="303"/>
      <c r="BP138" s="303"/>
      <c r="BQ138" s="303"/>
      <c r="BR138" s="303"/>
      <c r="BS138" s="303"/>
      <c r="BT138" s="303"/>
      <c r="BU138" s="303"/>
      <c r="BV138" s="303"/>
      <c r="BW138" s="303"/>
      <c r="BX138" s="303"/>
      <c r="BY138" s="303"/>
      <c r="BZ138" s="303"/>
      <c r="CA138" s="303"/>
      <c r="CB138" s="303"/>
      <c r="CC138" s="303"/>
      <c r="CD138" s="303"/>
      <c r="CE138" s="303"/>
      <c r="CF138" s="303"/>
      <c r="CG138" s="303"/>
      <c r="CH138" s="303"/>
      <c r="CI138" s="303"/>
      <c r="CJ138" s="303"/>
      <c r="CK138" s="303"/>
      <c r="CL138" s="303"/>
      <c r="CM138" s="303"/>
    </row>
    <row r="139" spans="1:91" s="297" customFormat="1" ht="111.75" customHeight="1" x14ac:dyDescent="0.45">
      <c r="A139" s="297">
        <v>1</v>
      </c>
      <c r="B139" s="285" t="s">
        <v>307</v>
      </c>
      <c r="C139" s="286" t="s">
        <v>33</v>
      </c>
      <c r="D139" s="287" t="s">
        <v>573</v>
      </c>
      <c r="E139" s="286" t="s">
        <v>573</v>
      </c>
      <c r="F139" s="288">
        <f>SUM(F140:F141)</f>
        <v>1.609</v>
      </c>
      <c r="G139" s="289">
        <f>SUM(G140:G141)</f>
        <v>46783.944309999999</v>
      </c>
      <c r="H139" s="290"/>
      <c r="I139" s="289">
        <f>SUM(I140:I141)</f>
        <v>43041.228759999998</v>
      </c>
      <c r="J139" s="289">
        <f t="shared" ref="J139:K139" si="15">SUM(J140:J141)</f>
        <v>0</v>
      </c>
      <c r="K139" s="289">
        <f t="shared" si="15"/>
        <v>0</v>
      </c>
      <c r="L139" s="333"/>
      <c r="M139" s="309"/>
      <c r="N139" s="333"/>
      <c r="O139" s="520"/>
      <c r="P139" s="520"/>
      <c r="Q139" s="520"/>
      <c r="R139" s="520"/>
      <c r="S139" s="520"/>
      <c r="T139" s="520"/>
      <c r="U139" s="520"/>
      <c r="V139" s="520"/>
      <c r="W139" s="536"/>
      <c r="X139" s="537">
        <f t="shared" si="10"/>
        <v>0</v>
      </c>
      <c r="Y139" s="296"/>
      <c r="Z139" s="296"/>
      <c r="AA139" s="296"/>
      <c r="AB139" s="296"/>
      <c r="AC139" s="296"/>
      <c r="AP139" s="296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296"/>
      <c r="BB139" s="296"/>
      <c r="BC139" s="296"/>
      <c r="BD139" s="296"/>
      <c r="BE139" s="296"/>
      <c r="BF139" s="296"/>
      <c r="BG139" s="296"/>
      <c r="BH139" s="296"/>
      <c r="BI139" s="296"/>
      <c r="BJ139" s="296"/>
      <c r="BK139" s="296"/>
      <c r="BL139" s="296"/>
      <c r="BM139" s="296"/>
      <c r="BN139" s="296"/>
      <c r="BO139" s="296"/>
      <c r="BP139" s="296"/>
      <c r="BQ139" s="296"/>
      <c r="BR139" s="296"/>
      <c r="BS139" s="296"/>
      <c r="BT139" s="296"/>
      <c r="BU139" s="296"/>
      <c r="BV139" s="296"/>
      <c r="BW139" s="296"/>
      <c r="BX139" s="296"/>
      <c r="BY139" s="296"/>
      <c r="BZ139" s="296"/>
      <c r="CA139" s="296"/>
      <c r="CB139" s="296"/>
      <c r="CC139" s="296"/>
      <c r="CD139" s="296"/>
      <c r="CE139" s="296"/>
      <c r="CF139" s="296"/>
      <c r="CG139" s="296"/>
      <c r="CH139" s="296"/>
      <c r="CI139" s="296"/>
      <c r="CJ139" s="296"/>
      <c r="CK139" s="296"/>
      <c r="CL139" s="296"/>
      <c r="CM139" s="296"/>
    </row>
    <row r="140" spans="1:91" s="304" customFormat="1" ht="111.75" customHeight="1" x14ac:dyDescent="0.45">
      <c r="B140" s="269" t="s">
        <v>310</v>
      </c>
      <c r="C140" s="270" t="s">
        <v>33</v>
      </c>
      <c r="D140" s="271" t="s">
        <v>573</v>
      </c>
      <c r="E140" s="272" t="s">
        <v>618</v>
      </c>
      <c r="F140" s="273">
        <v>0.89500000000000002</v>
      </c>
      <c r="G140" s="274">
        <v>19396.5</v>
      </c>
      <c r="H140" s="275">
        <v>92</v>
      </c>
      <c r="I140" s="274">
        <f>ROUNDDOWN(G140*H140/100,5)</f>
        <v>17844.78</v>
      </c>
      <c r="J140" s="274"/>
      <c r="K140" s="274"/>
      <c r="L140" s="302" t="s">
        <v>621</v>
      </c>
      <c r="M140" s="335">
        <v>15</v>
      </c>
      <c r="N140" s="302"/>
      <c r="O140" s="424">
        <v>10</v>
      </c>
      <c r="P140" s="424"/>
      <c r="Q140" s="424">
        <v>4</v>
      </c>
      <c r="R140" s="424"/>
      <c r="S140" s="424"/>
      <c r="T140" s="424"/>
      <c r="U140" s="424"/>
      <c r="V140" s="424">
        <f t="shared" si="8"/>
        <v>160</v>
      </c>
      <c r="W140" s="584"/>
      <c r="X140" s="569"/>
      <c r="Y140" s="303"/>
      <c r="Z140" s="303"/>
      <c r="AA140" s="303"/>
      <c r="AB140" s="303"/>
      <c r="AC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3"/>
      <c r="BO140" s="303"/>
      <c r="BP140" s="303"/>
      <c r="BQ140" s="303"/>
      <c r="BR140" s="303"/>
      <c r="BS140" s="303"/>
      <c r="BT140" s="303"/>
      <c r="BU140" s="303"/>
      <c r="BV140" s="303"/>
      <c r="BW140" s="303"/>
      <c r="BX140" s="303"/>
      <c r="BY140" s="303"/>
      <c r="BZ140" s="303"/>
      <c r="CA140" s="303"/>
      <c r="CB140" s="303"/>
      <c r="CC140" s="303"/>
      <c r="CD140" s="303"/>
      <c r="CE140" s="303"/>
      <c r="CF140" s="303"/>
      <c r="CG140" s="303"/>
      <c r="CH140" s="303"/>
      <c r="CI140" s="303"/>
      <c r="CJ140" s="303"/>
      <c r="CK140" s="303"/>
      <c r="CL140" s="303"/>
      <c r="CM140" s="303"/>
    </row>
    <row r="141" spans="1:91" s="337" customFormat="1" ht="154.5" customHeight="1" x14ac:dyDescent="0.45">
      <c r="A141" s="304">
        <v>1</v>
      </c>
      <c r="B141" s="269" t="s">
        <v>1388</v>
      </c>
      <c r="C141" s="270" t="s">
        <v>33</v>
      </c>
      <c r="D141" s="271" t="s">
        <v>573</v>
      </c>
      <c r="E141" s="272" t="s">
        <v>574</v>
      </c>
      <c r="F141" s="273">
        <v>0.71399999999999997</v>
      </c>
      <c r="G141" s="274">
        <v>27387.444309999999</v>
      </c>
      <c r="H141" s="275">
        <v>92</v>
      </c>
      <c r="I141" s="274">
        <f>ROUNDDOWN(G141*H141/100,5)</f>
        <v>25196.448759999999</v>
      </c>
      <c r="J141" s="274"/>
      <c r="K141" s="274"/>
      <c r="L141" s="302" t="s">
        <v>575</v>
      </c>
      <c r="M141" s="335">
        <v>11</v>
      </c>
      <c r="N141" s="302"/>
      <c r="O141" s="424">
        <v>10</v>
      </c>
      <c r="P141" s="424"/>
      <c r="Q141" s="424">
        <v>2</v>
      </c>
      <c r="R141" s="424"/>
      <c r="S141" s="424"/>
      <c r="T141" s="424"/>
      <c r="U141" s="424"/>
      <c r="V141" s="424">
        <f t="shared" si="8"/>
        <v>130</v>
      </c>
      <c r="W141" s="584"/>
      <c r="X141" s="569">
        <f t="shared" si="10"/>
        <v>-1</v>
      </c>
      <c r="Y141" s="336"/>
      <c r="Z141" s="336"/>
      <c r="AA141" s="336"/>
      <c r="AB141" s="336"/>
      <c r="AC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  <c r="BD141" s="336"/>
      <c r="BE141" s="336"/>
      <c r="BF141" s="336"/>
      <c r="BG141" s="336"/>
      <c r="BH141" s="336"/>
      <c r="BI141" s="336"/>
      <c r="BJ141" s="336"/>
      <c r="BK141" s="336"/>
      <c r="BL141" s="336"/>
      <c r="BM141" s="336"/>
      <c r="BN141" s="336"/>
      <c r="BO141" s="336"/>
      <c r="BP141" s="336"/>
      <c r="BQ141" s="336"/>
      <c r="BR141" s="336"/>
      <c r="BS141" s="336"/>
      <c r="BT141" s="336"/>
      <c r="BU141" s="336"/>
      <c r="BV141" s="336"/>
      <c r="BW141" s="336"/>
      <c r="BX141" s="336"/>
      <c r="BY141" s="336"/>
      <c r="BZ141" s="336"/>
      <c r="CA141" s="336"/>
      <c r="CB141" s="336"/>
      <c r="CC141" s="336"/>
      <c r="CD141" s="336"/>
      <c r="CE141" s="336"/>
      <c r="CF141" s="336"/>
      <c r="CG141" s="336"/>
      <c r="CH141" s="336"/>
      <c r="CI141" s="336"/>
      <c r="CJ141" s="336"/>
      <c r="CK141" s="336"/>
      <c r="CL141" s="336"/>
      <c r="CM141" s="336"/>
    </row>
    <row r="142" spans="1:91" s="312" customFormat="1" ht="154.5" customHeight="1" x14ac:dyDescent="0.45">
      <c r="A142" s="297"/>
      <c r="B142" s="285" t="s">
        <v>311</v>
      </c>
      <c r="C142" s="286" t="s">
        <v>33</v>
      </c>
      <c r="D142" s="287" t="s">
        <v>308</v>
      </c>
      <c r="E142" s="286" t="s">
        <v>308</v>
      </c>
      <c r="F142" s="288">
        <f>F143</f>
        <v>0.69299999999999995</v>
      </c>
      <c r="G142" s="289">
        <f>G143</f>
        <v>13914.0558</v>
      </c>
      <c r="H142" s="290"/>
      <c r="I142" s="289">
        <f>I143</f>
        <v>0</v>
      </c>
      <c r="J142" s="289">
        <f t="shared" ref="J142" si="16">J143</f>
        <v>0</v>
      </c>
      <c r="K142" s="289">
        <f>K143</f>
        <v>10852.963519999999</v>
      </c>
      <c r="L142" s="333"/>
      <c r="M142" s="522"/>
      <c r="N142" s="333"/>
      <c r="O142" s="520"/>
      <c r="P142" s="520"/>
      <c r="Q142" s="520"/>
      <c r="R142" s="520"/>
      <c r="S142" s="520"/>
      <c r="T142" s="520"/>
      <c r="U142" s="520"/>
      <c r="V142" s="520"/>
      <c r="W142" s="536"/>
      <c r="X142" s="537"/>
      <c r="Y142" s="311"/>
      <c r="Z142" s="311"/>
      <c r="AA142" s="311"/>
      <c r="AB142" s="311"/>
      <c r="AC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  <c r="BJ142" s="311"/>
      <c r="BK142" s="311"/>
      <c r="BL142" s="311"/>
      <c r="BM142" s="311"/>
      <c r="BN142" s="311"/>
      <c r="BO142" s="311"/>
      <c r="BP142" s="311"/>
      <c r="BQ142" s="311"/>
      <c r="BR142" s="311"/>
      <c r="BS142" s="311"/>
      <c r="BT142" s="311"/>
      <c r="BU142" s="311"/>
      <c r="BV142" s="311"/>
      <c r="BW142" s="311"/>
      <c r="BX142" s="311"/>
      <c r="BY142" s="311"/>
      <c r="BZ142" s="311"/>
      <c r="CA142" s="311"/>
      <c r="CB142" s="311"/>
      <c r="CC142" s="311"/>
      <c r="CD142" s="311"/>
      <c r="CE142" s="311"/>
      <c r="CF142" s="311"/>
      <c r="CG142" s="311"/>
      <c r="CH142" s="311"/>
      <c r="CI142" s="311"/>
      <c r="CJ142" s="311"/>
      <c r="CK142" s="311"/>
      <c r="CL142" s="311"/>
      <c r="CM142" s="311"/>
    </row>
    <row r="143" spans="1:91" s="337" customFormat="1" ht="154.5" customHeight="1" x14ac:dyDescent="0.45">
      <c r="A143" s="304"/>
      <c r="B143" s="269" t="s">
        <v>312</v>
      </c>
      <c r="C143" s="270" t="s">
        <v>33</v>
      </c>
      <c r="D143" s="271" t="s">
        <v>308</v>
      </c>
      <c r="E143" s="272" t="s">
        <v>1263</v>
      </c>
      <c r="F143" s="273">
        <v>0.69299999999999995</v>
      </c>
      <c r="G143" s="274">
        <v>13914.0558</v>
      </c>
      <c r="H143" s="275">
        <v>78</v>
      </c>
      <c r="I143" s="304"/>
      <c r="J143" s="274"/>
      <c r="K143" s="274">
        <f>ROUND(G143*H143/100,5)</f>
        <v>10852.963519999999</v>
      </c>
      <c r="L143" s="280" t="s">
        <v>1264</v>
      </c>
      <c r="M143" s="342">
        <v>13</v>
      </c>
      <c r="N143" s="302"/>
      <c r="O143" s="424">
        <v>12</v>
      </c>
      <c r="P143" s="424"/>
      <c r="Q143" s="424">
        <v>4</v>
      </c>
      <c r="R143" s="424"/>
      <c r="S143" s="424"/>
      <c r="T143" s="424"/>
      <c r="U143" s="424"/>
      <c r="V143" s="424">
        <f t="shared" si="8"/>
        <v>180</v>
      </c>
      <c r="W143" s="584"/>
      <c r="X143" s="569"/>
      <c r="Y143" s="336"/>
      <c r="Z143" s="336"/>
      <c r="AA143" s="336"/>
      <c r="AB143" s="336"/>
      <c r="AC143" s="336"/>
      <c r="AP143" s="336"/>
      <c r="AQ143" s="336"/>
      <c r="AR143" s="336"/>
      <c r="AS143" s="336"/>
      <c r="AT143" s="336"/>
      <c r="AU143" s="336"/>
      <c r="AV143" s="336"/>
      <c r="AW143" s="336"/>
      <c r="AX143" s="336"/>
      <c r="AY143" s="336"/>
      <c r="AZ143" s="336"/>
      <c r="BA143" s="336"/>
      <c r="BB143" s="336"/>
      <c r="BC143" s="336"/>
      <c r="BD143" s="336"/>
      <c r="BE143" s="336"/>
      <c r="BF143" s="336"/>
      <c r="BG143" s="336"/>
      <c r="BH143" s="336"/>
      <c r="BI143" s="336"/>
      <c r="BJ143" s="336"/>
      <c r="BK143" s="336"/>
      <c r="BL143" s="336"/>
      <c r="BM143" s="336"/>
      <c r="BN143" s="336"/>
      <c r="BO143" s="336"/>
      <c r="BP143" s="336"/>
      <c r="BQ143" s="336"/>
      <c r="BR143" s="336"/>
      <c r="BS143" s="336"/>
      <c r="BT143" s="336"/>
      <c r="BU143" s="336"/>
      <c r="BV143" s="336"/>
      <c r="BW143" s="336"/>
      <c r="BX143" s="336"/>
      <c r="BY143" s="336"/>
      <c r="BZ143" s="336"/>
      <c r="CA143" s="336"/>
      <c r="CB143" s="336"/>
      <c r="CC143" s="336"/>
      <c r="CD143" s="336"/>
      <c r="CE143" s="336"/>
      <c r="CF143" s="336"/>
      <c r="CG143" s="336"/>
      <c r="CH143" s="336"/>
      <c r="CI143" s="336"/>
      <c r="CJ143" s="336"/>
      <c r="CK143" s="336"/>
      <c r="CL143" s="336"/>
      <c r="CM143" s="336"/>
    </row>
    <row r="144" spans="1:91" s="312" customFormat="1" ht="154.5" customHeight="1" x14ac:dyDescent="0.45">
      <c r="A144" s="297"/>
      <c r="B144" s="285" t="s">
        <v>759</v>
      </c>
      <c r="C144" s="286" t="s">
        <v>33</v>
      </c>
      <c r="D144" s="287" t="s">
        <v>1130</v>
      </c>
      <c r="E144" s="287" t="s">
        <v>1130</v>
      </c>
      <c r="F144" s="288">
        <f>F145</f>
        <v>0.40300000000000002</v>
      </c>
      <c r="G144" s="289">
        <f>G145</f>
        <v>5663.5236000000004</v>
      </c>
      <c r="H144" s="290">
        <f>H145</f>
        <v>88</v>
      </c>
      <c r="I144" s="289">
        <f>I145</f>
        <v>4983.9007700000002</v>
      </c>
      <c r="J144" s="289">
        <f t="shared" ref="J144:K144" si="17">J145</f>
        <v>0</v>
      </c>
      <c r="K144" s="289">
        <f t="shared" si="17"/>
        <v>0</v>
      </c>
      <c r="L144" s="334"/>
      <c r="M144" s="374"/>
      <c r="N144" s="333"/>
      <c r="O144" s="520"/>
      <c r="P144" s="520"/>
      <c r="Q144" s="520"/>
      <c r="R144" s="520"/>
      <c r="S144" s="520"/>
      <c r="T144" s="520"/>
      <c r="U144" s="520"/>
      <c r="V144" s="520"/>
      <c r="W144" s="536"/>
      <c r="X144" s="537"/>
      <c r="Y144" s="311"/>
      <c r="Z144" s="311"/>
      <c r="AA144" s="311"/>
      <c r="AB144" s="311"/>
      <c r="AC144" s="311"/>
      <c r="AP144" s="311"/>
      <c r="AQ144" s="311"/>
      <c r="AR144" s="311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1"/>
      <c r="BD144" s="311"/>
      <c r="BE144" s="311"/>
      <c r="BF144" s="311"/>
      <c r="BG144" s="311"/>
      <c r="BH144" s="311"/>
      <c r="BI144" s="311"/>
      <c r="BJ144" s="311"/>
      <c r="BK144" s="311"/>
      <c r="BL144" s="311"/>
      <c r="BM144" s="311"/>
      <c r="BN144" s="311"/>
      <c r="BO144" s="311"/>
      <c r="BP144" s="311"/>
      <c r="BQ144" s="311"/>
      <c r="BR144" s="311"/>
      <c r="BS144" s="311"/>
      <c r="BT144" s="311"/>
      <c r="BU144" s="311"/>
      <c r="BV144" s="311"/>
      <c r="BW144" s="311"/>
      <c r="BX144" s="311"/>
      <c r="BY144" s="311"/>
      <c r="BZ144" s="311"/>
      <c r="CA144" s="311"/>
      <c r="CB144" s="311"/>
      <c r="CC144" s="311"/>
      <c r="CD144" s="311"/>
      <c r="CE144" s="311"/>
      <c r="CF144" s="311"/>
      <c r="CG144" s="311"/>
      <c r="CH144" s="311"/>
      <c r="CI144" s="311"/>
      <c r="CJ144" s="311"/>
      <c r="CK144" s="311"/>
      <c r="CL144" s="311"/>
      <c r="CM144" s="311"/>
    </row>
    <row r="145" spans="1:91" s="337" customFormat="1" ht="154.5" customHeight="1" x14ac:dyDescent="0.45">
      <c r="A145" s="304"/>
      <c r="B145" s="269" t="s">
        <v>765</v>
      </c>
      <c r="C145" s="270" t="s">
        <v>33</v>
      </c>
      <c r="D145" s="271" t="s">
        <v>1130</v>
      </c>
      <c r="E145" s="272" t="s">
        <v>1131</v>
      </c>
      <c r="F145" s="273">
        <v>0.40300000000000002</v>
      </c>
      <c r="G145" s="274">
        <v>5663.5236000000004</v>
      </c>
      <c r="H145" s="275">
        <v>88</v>
      </c>
      <c r="I145" s="274">
        <f t="shared" ref="I145" si="18">ROUND(G145*H145/100,5)</f>
        <v>4983.9007700000002</v>
      </c>
      <c r="J145" s="274"/>
      <c r="K145" s="274"/>
      <c r="L145" s="280" t="s">
        <v>487</v>
      </c>
      <c r="M145" s="342">
        <v>5</v>
      </c>
      <c r="N145" s="302"/>
      <c r="O145" s="424">
        <v>5</v>
      </c>
      <c r="P145" s="424"/>
      <c r="Q145" s="424">
        <v>2</v>
      </c>
      <c r="R145" s="424"/>
      <c r="S145" s="424"/>
      <c r="T145" s="424"/>
      <c r="U145" s="424"/>
      <c r="V145" s="424">
        <f t="shared" si="8"/>
        <v>80</v>
      </c>
      <c r="W145" s="584"/>
      <c r="X145" s="569"/>
      <c r="Y145" s="336"/>
      <c r="Z145" s="336"/>
      <c r="AA145" s="336"/>
      <c r="AB145" s="336"/>
      <c r="AC145" s="336"/>
      <c r="AP145" s="336"/>
      <c r="AQ145" s="336"/>
      <c r="AR145" s="336"/>
      <c r="AS145" s="336"/>
      <c r="AT145" s="336"/>
      <c r="AU145" s="336"/>
      <c r="AV145" s="336"/>
      <c r="AW145" s="336"/>
      <c r="AX145" s="336"/>
      <c r="AY145" s="336"/>
      <c r="AZ145" s="336"/>
      <c r="BA145" s="336"/>
      <c r="BB145" s="336"/>
      <c r="BC145" s="336"/>
      <c r="BD145" s="336"/>
      <c r="BE145" s="336"/>
      <c r="BF145" s="336"/>
      <c r="BG145" s="336"/>
      <c r="BH145" s="336"/>
      <c r="BI145" s="336"/>
      <c r="BJ145" s="336"/>
      <c r="BK145" s="336"/>
      <c r="BL145" s="336"/>
      <c r="BM145" s="336"/>
      <c r="BN145" s="336"/>
      <c r="BO145" s="336"/>
      <c r="BP145" s="336"/>
      <c r="BQ145" s="336"/>
      <c r="BR145" s="336"/>
      <c r="BS145" s="336"/>
      <c r="BT145" s="336"/>
      <c r="BU145" s="336"/>
      <c r="BV145" s="336"/>
      <c r="BW145" s="336"/>
      <c r="BX145" s="336"/>
      <c r="BY145" s="336"/>
      <c r="BZ145" s="336"/>
      <c r="CA145" s="336"/>
      <c r="CB145" s="336"/>
      <c r="CC145" s="336"/>
      <c r="CD145" s="336"/>
      <c r="CE145" s="336"/>
      <c r="CF145" s="336"/>
      <c r="CG145" s="336"/>
      <c r="CH145" s="336"/>
      <c r="CI145" s="336"/>
      <c r="CJ145" s="336"/>
      <c r="CK145" s="336"/>
      <c r="CL145" s="336"/>
      <c r="CM145" s="336"/>
    </row>
    <row r="146" spans="1:91" s="312" customFormat="1" ht="111" customHeight="1" x14ac:dyDescent="0.45">
      <c r="A146" s="297"/>
      <c r="B146" s="285" t="s">
        <v>1389</v>
      </c>
      <c r="C146" s="286" t="s">
        <v>33</v>
      </c>
      <c r="D146" s="287" t="s">
        <v>363</v>
      </c>
      <c r="E146" s="287" t="s">
        <v>363</v>
      </c>
      <c r="F146" s="372">
        <f>F147+F148</f>
        <v>0.77499999999999991</v>
      </c>
      <c r="G146" s="356">
        <f>G147+G148</f>
        <v>15216.8225</v>
      </c>
      <c r="H146" s="290"/>
      <c r="I146" s="356">
        <f>I147+I148</f>
        <v>0</v>
      </c>
      <c r="J146" s="356">
        <f>J147+J148</f>
        <v>0</v>
      </c>
      <c r="K146" s="356">
        <f>K147+K148</f>
        <v>13847.30846</v>
      </c>
      <c r="L146" s="334"/>
      <c r="M146" s="374"/>
      <c r="N146" s="333"/>
      <c r="O146" s="520"/>
      <c r="P146" s="520"/>
      <c r="Q146" s="520"/>
      <c r="R146" s="520"/>
      <c r="S146" s="520"/>
      <c r="T146" s="520"/>
      <c r="U146" s="520"/>
      <c r="V146" s="520"/>
      <c r="W146" s="536"/>
      <c r="X146" s="537"/>
      <c r="Y146" s="311"/>
      <c r="Z146" s="311"/>
      <c r="AA146" s="311"/>
      <c r="AB146" s="311"/>
      <c r="AC146" s="311"/>
      <c r="AP146" s="311"/>
      <c r="AQ146" s="311"/>
      <c r="AR146" s="311"/>
      <c r="AS146" s="311"/>
      <c r="AT146" s="311"/>
      <c r="AU146" s="311"/>
      <c r="AV146" s="311"/>
      <c r="AW146" s="311"/>
      <c r="AX146" s="311"/>
      <c r="AY146" s="311"/>
      <c r="AZ146" s="311"/>
      <c r="BA146" s="311"/>
      <c r="BB146" s="311"/>
      <c r="BC146" s="311"/>
      <c r="BD146" s="311"/>
      <c r="BE146" s="311"/>
      <c r="BF146" s="311"/>
      <c r="BG146" s="311"/>
      <c r="BH146" s="311"/>
      <c r="BI146" s="311"/>
      <c r="BJ146" s="311"/>
      <c r="BK146" s="311"/>
      <c r="BL146" s="311"/>
      <c r="BM146" s="311"/>
      <c r="BN146" s="311"/>
      <c r="BO146" s="311"/>
      <c r="BP146" s="311"/>
      <c r="BQ146" s="311"/>
      <c r="BR146" s="311"/>
      <c r="BS146" s="311"/>
      <c r="BT146" s="311"/>
      <c r="BU146" s="311"/>
      <c r="BV146" s="311"/>
      <c r="BW146" s="311"/>
      <c r="BX146" s="311"/>
      <c r="BY146" s="311"/>
      <c r="BZ146" s="311"/>
      <c r="CA146" s="311"/>
      <c r="CB146" s="311"/>
      <c r="CC146" s="311"/>
      <c r="CD146" s="311"/>
      <c r="CE146" s="311"/>
      <c r="CF146" s="311"/>
      <c r="CG146" s="311"/>
      <c r="CH146" s="311"/>
      <c r="CI146" s="311"/>
      <c r="CJ146" s="311"/>
      <c r="CK146" s="311"/>
      <c r="CL146" s="311"/>
      <c r="CM146" s="311"/>
    </row>
    <row r="147" spans="1:91" s="337" customFormat="1" ht="114.75" customHeight="1" x14ac:dyDescent="0.45">
      <c r="A147" s="304"/>
      <c r="B147" s="269" t="s">
        <v>1390</v>
      </c>
      <c r="C147" s="270" t="s">
        <v>33</v>
      </c>
      <c r="D147" s="271" t="s">
        <v>363</v>
      </c>
      <c r="E147" s="272" t="s">
        <v>793</v>
      </c>
      <c r="F147" s="273">
        <v>0.71</v>
      </c>
      <c r="G147" s="274">
        <v>13698.35089</v>
      </c>
      <c r="H147" s="275">
        <v>91</v>
      </c>
      <c r="I147" s="274"/>
      <c r="J147" s="385"/>
      <c r="K147" s="274">
        <f>ROUNDDOWN(G147*H147/100,5)</f>
        <v>12465.499299999999</v>
      </c>
      <c r="L147" s="302" t="s">
        <v>794</v>
      </c>
      <c r="M147" s="301">
        <v>15</v>
      </c>
      <c r="N147" s="302"/>
      <c r="O147" s="424">
        <v>8</v>
      </c>
      <c r="P147" s="424"/>
      <c r="Q147" s="424">
        <v>4</v>
      </c>
      <c r="R147" s="424"/>
      <c r="S147" s="424"/>
      <c r="T147" s="424"/>
      <c r="U147" s="424"/>
      <c r="V147" s="424">
        <f t="shared" si="8"/>
        <v>140</v>
      </c>
      <c r="W147" s="584"/>
      <c r="X147" s="569"/>
      <c r="Y147" s="336"/>
      <c r="Z147" s="336"/>
      <c r="AA147" s="336"/>
      <c r="AB147" s="336"/>
      <c r="AC147" s="336"/>
      <c r="AP147" s="336"/>
      <c r="AQ147" s="336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6"/>
      <c r="BD147" s="336"/>
      <c r="BE147" s="336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  <c r="BU147" s="336"/>
      <c r="BV147" s="336"/>
      <c r="BW147" s="336"/>
      <c r="BX147" s="336"/>
      <c r="BY147" s="336"/>
      <c r="BZ147" s="336"/>
      <c r="CA147" s="336"/>
      <c r="CB147" s="336"/>
      <c r="CC147" s="336"/>
      <c r="CD147" s="336"/>
      <c r="CE147" s="336"/>
      <c r="CF147" s="336"/>
      <c r="CG147" s="336"/>
      <c r="CH147" s="336"/>
      <c r="CI147" s="336"/>
      <c r="CJ147" s="336"/>
      <c r="CK147" s="336"/>
      <c r="CL147" s="336"/>
      <c r="CM147" s="336"/>
    </row>
    <row r="148" spans="1:91" s="337" customFormat="1" ht="154.5" customHeight="1" x14ac:dyDescent="0.45">
      <c r="A148" s="304"/>
      <c r="B148" s="269" t="s">
        <v>1391</v>
      </c>
      <c r="C148" s="270" t="s">
        <v>33</v>
      </c>
      <c r="D148" s="271" t="s">
        <v>363</v>
      </c>
      <c r="E148" s="272" t="s">
        <v>795</v>
      </c>
      <c r="F148" s="273">
        <v>6.5000000000000002E-2</v>
      </c>
      <c r="G148" s="274">
        <v>1518.4716100000001</v>
      </c>
      <c r="H148" s="275">
        <v>91</v>
      </c>
      <c r="I148" s="274"/>
      <c r="J148" s="385"/>
      <c r="K148" s="274">
        <f>ROUNDDOWN(G148*H148/100,5)</f>
        <v>1381.80916</v>
      </c>
      <c r="L148" s="302" t="s">
        <v>796</v>
      </c>
      <c r="M148" s="301">
        <v>9</v>
      </c>
      <c r="N148" s="302"/>
      <c r="O148" s="424">
        <v>7</v>
      </c>
      <c r="P148" s="424"/>
      <c r="Q148" s="424">
        <v>2</v>
      </c>
      <c r="R148" s="424"/>
      <c r="S148" s="424"/>
      <c r="T148" s="424"/>
      <c r="U148" s="424"/>
      <c r="V148" s="424">
        <f t="shared" si="8"/>
        <v>100</v>
      </c>
      <c r="W148" s="584"/>
      <c r="X148" s="569"/>
      <c r="Y148" s="336"/>
      <c r="Z148" s="336"/>
      <c r="AA148" s="336"/>
      <c r="AB148" s="336"/>
      <c r="AC148" s="336"/>
      <c r="AP148" s="336"/>
      <c r="AQ148" s="336"/>
      <c r="AR148" s="336"/>
      <c r="AS148" s="336"/>
      <c r="AT148" s="336"/>
      <c r="AU148" s="336"/>
      <c r="AV148" s="336"/>
      <c r="AW148" s="336"/>
      <c r="AX148" s="336"/>
      <c r="AY148" s="336"/>
      <c r="AZ148" s="336"/>
      <c r="BA148" s="336"/>
      <c r="BB148" s="336"/>
      <c r="BC148" s="336"/>
      <c r="BD148" s="336"/>
      <c r="BE148" s="336"/>
      <c r="BF148" s="336"/>
      <c r="BG148" s="336"/>
      <c r="BH148" s="336"/>
      <c r="BI148" s="336"/>
      <c r="BJ148" s="336"/>
      <c r="BK148" s="336"/>
      <c r="BL148" s="336"/>
      <c r="BM148" s="336"/>
      <c r="BN148" s="336"/>
      <c r="BO148" s="336"/>
      <c r="BP148" s="336"/>
      <c r="BQ148" s="336"/>
      <c r="BR148" s="336"/>
      <c r="BS148" s="336"/>
      <c r="BT148" s="336"/>
      <c r="BU148" s="336"/>
      <c r="BV148" s="336"/>
      <c r="BW148" s="336"/>
      <c r="BX148" s="336"/>
      <c r="BY148" s="336"/>
      <c r="BZ148" s="336"/>
      <c r="CA148" s="336"/>
      <c r="CB148" s="336"/>
      <c r="CC148" s="336"/>
      <c r="CD148" s="336"/>
      <c r="CE148" s="336"/>
      <c r="CF148" s="336"/>
      <c r="CG148" s="336"/>
      <c r="CH148" s="336"/>
      <c r="CI148" s="336"/>
      <c r="CJ148" s="336"/>
      <c r="CK148" s="336"/>
      <c r="CL148" s="336"/>
      <c r="CM148" s="336"/>
    </row>
    <row r="149" spans="1:91" s="312" customFormat="1" ht="123.75" customHeight="1" x14ac:dyDescent="0.45">
      <c r="A149" s="297"/>
      <c r="B149" s="285" t="s">
        <v>1393</v>
      </c>
      <c r="C149" s="286" t="s">
        <v>33</v>
      </c>
      <c r="D149" s="287" t="s">
        <v>760</v>
      </c>
      <c r="E149" s="287" t="s">
        <v>760</v>
      </c>
      <c r="F149" s="372">
        <f>F150</f>
        <v>0.09</v>
      </c>
      <c r="G149" s="356">
        <f>G150</f>
        <v>1609.5519999999999</v>
      </c>
      <c r="H149" s="290"/>
      <c r="I149" s="356">
        <f>I150</f>
        <v>1432.50128</v>
      </c>
      <c r="J149" s="356">
        <f>J150</f>
        <v>0</v>
      </c>
      <c r="K149" s="356">
        <f>K150</f>
        <v>0</v>
      </c>
      <c r="L149" s="333"/>
      <c r="M149" s="309"/>
      <c r="N149" s="333"/>
      <c r="O149" s="520"/>
      <c r="P149" s="520"/>
      <c r="Q149" s="520"/>
      <c r="R149" s="520"/>
      <c r="S149" s="520"/>
      <c r="T149" s="520"/>
      <c r="U149" s="520"/>
      <c r="V149" s="520"/>
      <c r="W149" s="536"/>
      <c r="X149" s="537"/>
      <c r="Y149" s="311"/>
      <c r="Z149" s="311"/>
      <c r="AA149" s="311"/>
      <c r="AB149" s="311"/>
      <c r="AC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311"/>
      <c r="AZ149" s="311"/>
      <c r="BA149" s="311"/>
      <c r="BB149" s="311"/>
      <c r="BC149" s="311"/>
      <c r="BD149" s="311"/>
      <c r="BE149" s="311"/>
      <c r="BF149" s="311"/>
      <c r="BG149" s="311"/>
      <c r="BH149" s="311"/>
      <c r="BI149" s="311"/>
      <c r="BJ149" s="311"/>
      <c r="BK149" s="311"/>
      <c r="BL149" s="311"/>
      <c r="BM149" s="311"/>
      <c r="BN149" s="311"/>
      <c r="BO149" s="311"/>
      <c r="BP149" s="311"/>
      <c r="BQ149" s="311"/>
      <c r="BR149" s="311"/>
      <c r="BS149" s="311"/>
      <c r="BT149" s="311"/>
      <c r="BU149" s="311"/>
      <c r="BV149" s="311"/>
      <c r="BW149" s="311"/>
      <c r="BX149" s="311"/>
      <c r="BY149" s="311"/>
      <c r="BZ149" s="311"/>
      <c r="CA149" s="311"/>
      <c r="CB149" s="311"/>
      <c r="CC149" s="311"/>
      <c r="CD149" s="311"/>
      <c r="CE149" s="311"/>
      <c r="CF149" s="311"/>
      <c r="CG149" s="311"/>
      <c r="CH149" s="311"/>
      <c r="CI149" s="311"/>
      <c r="CJ149" s="311"/>
      <c r="CK149" s="311"/>
      <c r="CL149" s="311"/>
      <c r="CM149" s="311"/>
    </row>
    <row r="150" spans="1:91" s="337" customFormat="1" ht="129.75" customHeight="1" x14ac:dyDescent="0.45">
      <c r="A150" s="304"/>
      <c r="B150" s="269" t="s">
        <v>1394</v>
      </c>
      <c r="C150" s="270" t="s">
        <v>33</v>
      </c>
      <c r="D150" s="271" t="s">
        <v>760</v>
      </c>
      <c r="E150" s="272" t="s">
        <v>761</v>
      </c>
      <c r="F150" s="273">
        <v>0.09</v>
      </c>
      <c r="G150" s="274">
        <v>1609.5519999999999</v>
      </c>
      <c r="H150" s="275">
        <v>89</v>
      </c>
      <c r="I150" s="274">
        <f>ROUNDDOWN(G150*H150/100,5)</f>
        <v>1432.50128</v>
      </c>
      <c r="J150" s="274"/>
      <c r="K150" s="274"/>
      <c r="L150" s="302" t="s">
        <v>762</v>
      </c>
      <c r="M150" s="301">
        <v>7</v>
      </c>
      <c r="N150" s="302"/>
      <c r="O150" s="424">
        <v>6</v>
      </c>
      <c r="P150" s="424"/>
      <c r="Q150" s="424">
        <v>2</v>
      </c>
      <c r="R150" s="424"/>
      <c r="S150" s="424"/>
      <c r="T150" s="424"/>
      <c r="U150" s="424"/>
      <c r="V150" s="424">
        <f t="shared" si="8"/>
        <v>90</v>
      </c>
      <c r="W150" s="584"/>
      <c r="X150" s="569"/>
      <c r="Y150" s="336"/>
      <c r="Z150" s="336"/>
      <c r="AA150" s="336"/>
      <c r="AB150" s="336"/>
      <c r="AC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  <c r="BC150" s="336"/>
      <c r="BD150" s="336"/>
      <c r="BE150" s="336"/>
      <c r="BF150" s="336"/>
      <c r="BG150" s="336"/>
      <c r="BH150" s="336"/>
      <c r="BI150" s="336"/>
      <c r="BJ150" s="336"/>
      <c r="BK150" s="336"/>
      <c r="BL150" s="336"/>
      <c r="BM150" s="336"/>
      <c r="BN150" s="336"/>
      <c r="BO150" s="336"/>
      <c r="BP150" s="336"/>
      <c r="BQ150" s="336"/>
      <c r="BR150" s="336"/>
      <c r="BS150" s="336"/>
      <c r="BT150" s="336"/>
      <c r="BU150" s="336"/>
      <c r="BV150" s="336"/>
      <c r="BW150" s="336"/>
      <c r="BX150" s="336"/>
      <c r="BY150" s="336"/>
      <c r="BZ150" s="336"/>
      <c r="CA150" s="336"/>
      <c r="CB150" s="336"/>
      <c r="CC150" s="336"/>
      <c r="CD150" s="336"/>
      <c r="CE150" s="336"/>
      <c r="CF150" s="336"/>
      <c r="CG150" s="336"/>
      <c r="CH150" s="336"/>
      <c r="CI150" s="336"/>
      <c r="CJ150" s="336"/>
      <c r="CK150" s="336"/>
      <c r="CL150" s="336"/>
      <c r="CM150" s="336"/>
    </row>
    <row r="151" spans="1:91" s="268" customFormat="1" ht="81.75" customHeight="1" x14ac:dyDescent="0.45">
      <c r="B151" s="259" t="s">
        <v>214</v>
      </c>
      <c r="C151" s="260" t="s">
        <v>43</v>
      </c>
      <c r="D151" s="261" t="s">
        <v>561</v>
      </c>
      <c r="E151" s="260" t="s">
        <v>43</v>
      </c>
      <c r="F151" s="262">
        <f>F152+F155</f>
        <v>1.5009999999999999</v>
      </c>
      <c r="G151" s="263">
        <f>G152+G155</f>
        <v>10149.5746</v>
      </c>
      <c r="H151" s="264"/>
      <c r="I151" s="263">
        <f>I152+I155</f>
        <v>9339.9767800000009</v>
      </c>
      <c r="J151" s="263">
        <f>J152+J155</f>
        <v>0</v>
      </c>
      <c r="K151" s="263">
        <f>K152+K155</f>
        <v>0</v>
      </c>
      <c r="L151" s="267"/>
      <c r="M151" s="267"/>
      <c r="N151" s="266"/>
      <c r="O151" s="525"/>
      <c r="P151" s="525"/>
      <c r="Q151" s="525"/>
      <c r="R151" s="525"/>
      <c r="S151" s="525"/>
      <c r="T151" s="525"/>
      <c r="U151" s="525"/>
      <c r="V151" s="525"/>
      <c r="W151" s="540"/>
      <c r="X151" s="534">
        <f t="shared" ref="X151:X169" si="19">O151-M151</f>
        <v>0</v>
      </c>
      <c r="Y151" s="326"/>
      <c r="Z151" s="326"/>
      <c r="AA151" s="326"/>
      <c r="AB151" s="326"/>
      <c r="AC151" s="326"/>
      <c r="AP151" s="326"/>
      <c r="AQ151" s="326"/>
      <c r="AR151" s="326"/>
      <c r="AS151" s="326"/>
      <c r="AT151" s="326"/>
      <c r="AU151" s="326"/>
      <c r="AV151" s="326"/>
      <c r="AW151" s="326"/>
      <c r="AX151" s="326"/>
      <c r="AY151" s="326"/>
      <c r="AZ151" s="326"/>
      <c r="BA151" s="326"/>
      <c r="BB151" s="326"/>
      <c r="BC151" s="326"/>
      <c r="BD151" s="326"/>
      <c r="BE151" s="326"/>
      <c r="BF151" s="326"/>
      <c r="BG151" s="326"/>
      <c r="BH151" s="326"/>
      <c r="BI151" s="326"/>
      <c r="BJ151" s="326"/>
      <c r="BK151" s="326"/>
      <c r="BL151" s="326"/>
      <c r="BM151" s="326"/>
      <c r="BN151" s="326"/>
      <c r="BO151" s="326"/>
      <c r="BP151" s="326"/>
      <c r="BQ151" s="326"/>
      <c r="BR151" s="326"/>
      <c r="BS151" s="326"/>
      <c r="BT151" s="326"/>
      <c r="BU151" s="326"/>
      <c r="BV151" s="326"/>
      <c r="BW151" s="326"/>
      <c r="BX151" s="326"/>
      <c r="BY151" s="326"/>
      <c r="BZ151" s="326"/>
      <c r="CA151" s="326"/>
      <c r="CB151" s="326"/>
      <c r="CC151" s="326"/>
      <c r="CD151" s="326"/>
      <c r="CE151" s="326"/>
      <c r="CF151" s="326"/>
      <c r="CG151" s="326"/>
      <c r="CH151" s="326"/>
      <c r="CI151" s="326"/>
      <c r="CJ151" s="326"/>
      <c r="CK151" s="326"/>
      <c r="CL151" s="326"/>
      <c r="CM151" s="326"/>
    </row>
    <row r="152" spans="1:91" s="297" customFormat="1" ht="78" customHeight="1" x14ac:dyDescent="0.45">
      <c r="A152" s="297">
        <v>1</v>
      </c>
      <c r="B152" s="285" t="s">
        <v>217</v>
      </c>
      <c r="C152" s="286" t="s">
        <v>43</v>
      </c>
      <c r="D152" s="287" t="s">
        <v>1081</v>
      </c>
      <c r="E152" s="287" t="s">
        <v>1081</v>
      </c>
      <c r="F152" s="288">
        <f>F153+F154</f>
        <v>0.32699999999999996</v>
      </c>
      <c r="G152" s="289">
        <f>G153+G154</f>
        <v>3304.2528000000002</v>
      </c>
      <c r="H152" s="290"/>
      <c r="I152" s="289">
        <f>I153+I154</f>
        <v>2973.8275199999998</v>
      </c>
      <c r="J152" s="289">
        <f>J154+J155</f>
        <v>0</v>
      </c>
      <c r="K152" s="289">
        <f>K153+K154</f>
        <v>0</v>
      </c>
      <c r="L152" s="309"/>
      <c r="M152" s="309"/>
      <c r="N152" s="310"/>
      <c r="O152" s="520"/>
      <c r="P152" s="520"/>
      <c r="Q152" s="520"/>
      <c r="R152" s="520"/>
      <c r="S152" s="520"/>
      <c r="T152" s="520"/>
      <c r="U152" s="520"/>
      <c r="V152" s="520"/>
      <c r="W152" s="536"/>
      <c r="X152" s="537">
        <f t="shared" si="19"/>
        <v>0</v>
      </c>
      <c r="Y152" s="296"/>
      <c r="Z152" s="296"/>
      <c r="AA152" s="296"/>
      <c r="AB152" s="296"/>
      <c r="AC152" s="296"/>
      <c r="AP152" s="296"/>
      <c r="AQ152" s="296"/>
      <c r="AR152" s="296"/>
      <c r="AS152" s="296"/>
      <c r="AT152" s="296"/>
      <c r="AU152" s="296"/>
      <c r="AV152" s="296"/>
      <c r="AW152" s="296"/>
      <c r="AX152" s="296"/>
      <c r="AY152" s="296"/>
      <c r="AZ152" s="296"/>
      <c r="BA152" s="296"/>
      <c r="BB152" s="296"/>
      <c r="BC152" s="296"/>
      <c r="BD152" s="296"/>
      <c r="BE152" s="296"/>
      <c r="BF152" s="296"/>
      <c r="BG152" s="296"/>
      <c r="BH152" s="296"/>
      <c r="BI152" s="296"/>
      <c r="BJ152" s="296"/>
      <c r="BK152" s="296"/>
      <c r="BL152" s="296"/>
      <c r="BM152" s="296"/>
      <c r="BN152" s="296"/>
      <c r="BO152" s="296"/>
      <c r="BP152" s="296"/>
      <c r="BQ152" s="296"/>
      <c r="BR152" s="296"/>
      <c r="BS152" s="296"/>
      <c r="BT152" s="296"/>
      <c r="BU152" s="296"/>
      <c r="BV152" s="296"/>
      <c r="BW152" s="296"/>
      <c r="BX152" s="296"/>
      <c r="BY152" s="296"/>
      <c r="BZ152" s="296"/>
      <c r="CA152" s="296"/>
      <c r="CB152" s="296"/>
      <c r="CC152" s="296"/>
      <c r="CD152" s="296"/>
      <c r="CE152" s="296"/>
      <c r="CF152" s="296"/>
      <c r="CG152" s="296"/>
      <c r="CH152" s="296"/>
      <c r="CI152" s="296"/>
      <c r="CJ152" s="296"/>
      <c r="CK152" s="296"/>
      <c r="CL152" s="296"/>
      <c r="CM152" s="296"/>
    </row>
    <row r="153" spans="1:91" s="304" customFormat="1" ht="88.5" customHeight="1" x14ac:dyDescent="0.45">
      <c r="A153" s="304">
        <v>1</v>
      </c>
      <c r="B153" s="345" t="s">
        <v>125</v>
      </c>
      <c r="C153" s="270" t="s">
        <v>43</v>
      </c>
      <c r="D153" s="271" t="s">
        <v>1081</v>
      </c>
      <c r="E153" s="272" t="s">
        <v>1082</v>
      </c>
      <c r="F153" s="273">
        <v>0.122</v>
      </c>
      <c r="G153" s="274">
        <v>1302.9911999999999</v>
      </c>
      <c r="H153" s="275">
        <v>90</v>
      </c>
      <c r="I153" s="274">
        <f>ROUNDDOWN(G153*H153/100,5)</f>
        <v>1172.69208</v>
      </c>
      <c r="J153" s="274"/>
      <c r="K153" s="385"/>
      <c r="L153" s="280" t="s">
        <v>1086</v>
      </c>
      <c r="M153" s="281" t="s">
        <v>118</v>
      </c>
      <c r="N153" s="302"/>
      <c r="O153" s="424">
        <v>5</v>
      </c>
      <c r="P153" s="424"/>
      <c r="Q153" s="424">
        <v>2</v>
      </c>
      <c r="R153" s="424"/>
      <c r="S153" s="424"/>
      <c r="T153" s="424"/>
      <c r="U153" s="424"/>
      <c r="V153" s="424">
        <f t="shared" si="8"/>
        <v>80</v>
      </c>
      <c r="W153" s="584"/>
      <c r="X153" s="569">
        <f t="shared" si="19"/>
        <v>0</v>
      </c>
      <c r="Y153" s="303"/>
      <c r="Z153" s="303"/>
      <c r="AA153" s="303"/>
      <c r="AB153" s="303"/>
      <c r="AC153" s="303"/>
      <c r="AP153" s="303"/>
      <c r="AQ153" s="303"/>
      <c r="AR153" s="303"/>
      <c r="AS153" s="303"/>
      <c r="AT153" s="303"/>
      <c r="AU153" s="303"/>
      <c r="AV153" s="303"/>
      <c r="AW153" s="303"/>
      <c r="AX153" s="303"/>
      <c r="AY153" s="303"/>
      <c r="AZ153" s="303"/>
      <c r="BA153" s="303"/>
      <c r="BB153" s="303"/>
      <c r="BC153" s="303"/>
      <c r="BD153" s="303"/>
      <c r="BE153" s="303"/>
      <c r="BF153" s="303"/>
      <c r="BG153" s="303"/>
      <c r="BH153" s="303"/>
      <c r="BI153" s="303"/>
      <c r="BJ153" s="303"/>
      <c r="BK153" s="303"/>
      <c r="BL153" s="303"/>
      <c r="BM153" s="303"/>
      <c r="BN153" s="303"/>
      <c r="BO153" s="303"/>
      <c r="BP153" s="303"/>
      <c r="BQ153" s="303"/>
      <c r="BR153" s="303"/>
      <c r="BS153" s="303"/>
      <c r="BT153" s="303"/>
      <c r="BU153" s="303"/>
      <c r="BV153" s="303"/>
      <c r="BW153" s="303"/>
      <c r="BX153" s="303"/>
      <c r="BY153" s="303"/>
      <c r="BZ153" s="303"/>
      <c r="CA153" s="303"/>
      <c r="CB153" s="303"/>
      <c r="CC153" s="303"/>
      <c r="CD153" s="303"/>
      <c r="CE153" s="303"/>
      <c r="CF153" s="303"/>
      <c r="CG153" s="303"/>
      <c r="CH153" s="303"/>
      <c r="CI153" s="303"/>
      <c r="CJ153" s="303"/>
      <c r="CK153" s="303"/>
      <c r="CL153" s="303"/>
      <c r="CM153" s="303"/>
    </row>
    <row r="154" spans="1:91" s="304" customFormat="1" ht="79.5" customHeight="1" x14ac:dyDescent="0.45">
      <c r="A154" s="304">
        <v>1</v>
      </c>
      <c r="B154" s="345" t="s">
        <v>51</v>
      </c>
      <c r="C154" s="270" t="s">
        <v>43</v>
      </c>
      <c r="D154" s="271" t="s">
        <v>1081</v>
      </c>
      <c r="E154" s="272" t="s">
        <v>1083</v>
      </c>
      <c r="F154" s="273">
        <v>0.20499999999999999</v>
      </c>
      <c r="G154" s="274">
        <v>2001.2616</v>
      </c>
      <c r="H154" s="275">
        <v>90</v>
      </c>
      <c r="I154" s="274">
        <f>ROUNDDOWN(G154*H154/100,5)</f>
        <v>1801.13544</v>
      </c>
      <c r="J154" s="274"/>
      <c r="K154" s="385"/>
      <c r="L154" s="280" t="s">
        <v>1087</v>
      </c>
      <c r="M154" s="281" t="s">
        <v>81</v>
      </c>
      <c r="N154" s="306"/>
      <c r="O154" s="424">
        <v>5</v>
      </c>
      <c r="P154" s="424"/>
      <c r="Q154" s="424">
        <v>2</v>
      </c>
      <c r="R154" s="424"/>
      <c r="S154" s="424"/>
      <c r="T154" s="424"/>
      <c r="U154" s="424"/>
      <c r="V154" s="424">
        <f t="shared" si="8"/>
        <v>80</v>
      </c>
      <c r="W154" s="591"/>
      <c r="X154" s="569">
        <f t="shared" si="19"/>
        <v>-2</v>
      </c>
      <c r="Y154" s="303"/>
      <c r="Z154" s="303"/>
      <c r="AA154" s="303"/>
      <c r="AB154" s="303"/>
      <c r="AC154" s="303"/>
      <c r="AP154" s="303"/>
      <c r="AQ154" s="303"/>
      <c r="AR154" s="303"/>
      <c r="AS154" s="303"/>
      <c r="AT154" s="303"/>
      <c r="AU154" s="303"/>
      <c r="AV154" s="303"/>
      <c r="AW154" s="303"/>
      <c r="AX154" s="303"/>
      <c r="AY154" s="303"/>
      <c r="AZ154" s="303"/>
      <c r="BA154" s="303"/>
      <c r="BB154" s="303"/>
      <c r="BC154" s="303"/>
      <c r="BD154" s="303"/>
      <c r="BE154" s="303"/>
      <c r="BF154" s="303"/>
      <c r="BG154" s="303"/>
      <c r="BH154" s="303"/>
      <c r="BI154" s="303"/>
      <c r="BJ154" s="303"/>
      <c r="BK154" s="303"/>
      <c r="BL154" s="303"/>
      <c r="BM154" s="303"/>
      <c r="BN154" s="303"/>
      <c r="BO154" s="303"/>
      <c r="BP154" s="303"/>
      <c r="BQ154" s="303"/>
      <c r="BR154" s="303"/>
      <c r="BS154" s="303"/>
      <c r="BT154" s="303"/>
      <c r="BU154" s="303"/>
      <c r="BV154" s="303"/>
      <c r="BW154" s="303"/>
      <c r="BX154" s="303"/>
      <c r="BY154" s="303"/>
      <c r="BZ154" s="303"/>
      <c r="CA154" s="303"/>
      <c r="CB154" s="303"/>
      <c r="CC154" s="303"/>
      <c r="CD154" s="303"/>
      <c r="CE154" s="303"/>
      <c r="CF154" s="303"/>
      <c r="CG154" s="303"/>
      <c r="CH154" s="303"/>
      <c r="CI154" s="303"/>
      <c r="CJ154" s="303"/>
      <c r="CK154" s="303"/>
      <c r="CL154" s="303"/>
      <c r="CM154" s="303"/>
    </row>
    <row r="155" spans="1:91" s="297" customFormat="1" ht="99" customHeight="1" x14ac:dyDescent="0.45">
      <c r="A155" s="297">
        <v>1</v>
      </c>
      <c r="B155" s="285" t="s">
        <v>220</v>
      </c>
      <c r="C155" s="286" t="s">
        <v>43</v>
      </c>
      <c r="D155" s="287" t="s">
        <v>415</v>
      </c>
      <c r="E155" s="287" t="s">
        <v>415</v>
      </c>
      <c r="F155" s="288">
        <f>F156+F157</f>
        <v>1.1739999999999999</v>
      </c>
      <c r="G155" s="289">
        <f>G156+G157</f>
        <v>6845.3217999999997</v>
      </c>
      <c r="H155" s="290"/>
      <c r="I155" s="289">
        <f>I156+I157</f>
        <v>6366.1492600000001</v>
      </c>
      <c r="J155" s="289">
        <f>J156+J157</f>
        <v>0</v>
      </c>
      <c r="K155" s="289">
        <f>K156+K157</f>
        <v>0</v>
      </c>
      <c r="L155" s="333"/>
      <c r="M155" s="555"/>
      <c r="N155" s="333"/>
      <c r="O155" s="520"/>
      <c r="P155" s="520"/>
      <c r="Q155" s="520"/>
      <c r="R155" s="520"/>
      <c r="S155" s="520"/>
      <c r="T155" s="520"/>
      <c r="U155" s="520"/>
      <c r="V155" s="520"/>
      <c r="W155" s="536"/>
      <c r="X155" s="537">
        <f t="shared" si="19"/>
        <v>0</v>
      </c>
      <c r="Y155" s="296"/>
      <c r="Z155" s="296"/>
      <c r="AA155" s="296"/>
      <c r="AB155" s="296"/>
      <c r="AC155" s="296"/>
      <c r="AP155" s="296"/>
      <c r="AQ155" s="296"/>
      <c r="AR155" s="296"/>
      <c r="AS155" s="296"/>
      <c r="AT155" s="296"/>
      <c r="AU155" s="296"/>
      <c r="AV155" s="296"/>
      <c r="AW155" s="296"/>
      <c r="AX155" s="296"/>
      <c r="AY155" s="296"/>
      <c r="AZ155" s="296"/>
      <c r="BA155" s="296"/>
      <c r="BB155" s="296"/>
      <c r="BC155" s="296"/>
      <c r="BD155" s="296"/>
      <c r="BE155" s="296"/>
      <c r="BF155" s="296"/>
      <c r="BG155" s="296"/>
      <c r="BH155" s="296"/>
      <c r="BI155" s="296"/>
      <c r="BJ155" s="296"/>
      <c r="BK155" s="296"/>
      <c r="BL155" s="296"/>
      <c r="BM155" s="296"/>
      <c r="BN155" s="296"/>
      <c r="BO155" s="296"/>
      <c r="BP155" s="296"/>
      <c r="BQ155" s="296"/>
      <c r="BR155" s="296"/>
      <c r="BS155" s="296"/>
      <c r="BT155" s="296"/>
      <c r="BU155" s="296"/>
      <c r="BV155" s="296"/>
      <c r="BW155" s="296"/>
      <c r="BX155" s="296"/>
      <c r="BY155" s="296"/>
      <c r="BZ155" s="296"/>
      <c r="CA155" s="296"/>
      <c r="CB155" s="296"/>
      <c r="CC155" s="296"/>
      <c r="CD155" s="296"/>
      <c r="CE155" s="296"/>
      <c r="CF155" s="296"/>
      <c r="CG155" s="296"/>
      <c r="CH155" s="296"/>
      <c r="CI155" s="296"/>
      <c r="CJ155" s="296"/>
      <c r="CK155" s="296"/>
      <c r="CL155" s="296"/>
      <c r="CM155" s="296"/>
    </row>
    <row r="156" spans="1:91" s="304" customFormat="1" ht="126" customHeight="1" x14ac:dyDescent="0.45">
      <c r="A156" s="304">
        <v>1</v>
      </c>
      <c r="B156" s="269" t="s">
        <v>148</v>
      </c>
      <c r="C156" s="270" t="s">
        <v>43</v>
      </c>
      <c r="D156" s="271" t="s">
        <v>415</v>
      </c>
      <c r="E156" s="272" t="s">
        <v>576</v>
      </c>
      <c r="F156" s="273">
        <v>0.96399999999999997</v>
      </c>
      <c r="G156" s="274">
        <f>4433923.2/1000</f>
        <v>4433.9232000000002</v>
      </c>
      <c r="H156" s="275">
        <v>93</v>
      </c>
      <c r="I156" s="274">
        <f>ROUNDDOWN(G156*H156/100,5)</f>
        <v>4123.5485699999999</v>
      </c>
      <c r="J156" s="276"/>
      <c r="K156" s="276"/>
      <c r="L156" s="280" t="s">
        <v>578</v>
      </c>
      <c r="M156" s="281" t="s">
        <v>416</v>
      </c>
      <c r="N156" s="280" t="s">
        <v>1564</v>
      </c>
      <c r="O156" s="424">
        <v>11</v>
      </c>
      <c r="P156" s="424"/>
      <c r="Q156" s="424">
        <v>4</v>
      </c>
      <c r="R156" s="424"/>
      <c r="S156" s="424"/>
      <c r="T156" s="424"/>
      <c r="U156" s="424">
        <v>4</v>
      </c>
      <c r="V156" s="424">
        <f t="shared" si="8"/>
        <v>270</v>
      </c>
      <c r="W156" s="584"/>
      <c r="X156" s="569">
        <f t="shared" si="19"/>
        <v>0</v>
      </c>
      <c r="Y156" s="303"/>
      <c r="Z156" s="303"/>
      <c r="AA156" s="303"/>
      <c r="AB156" s="303"/>
      <c r="AC156" s="303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03"/>
      <c r="AZ156" s="303"/>
      <c r="BA156" s="303"/>
      <c r="BB156" s="303"/>
      <c r="BC156" s="303"/>
      <c r="BD156" s="303"/>
      <c r="BE156" s="303"/>
      <c r="BF156" s="303"/>
      <c r="BG156" s="303"/>
      <c r="BH156" s="303"/>
      <c r="BI156" s="303"/>
      <c r="BJ156" s="303"/>
      <c r="BK156" s="303"/>
      <c r="BL156" s="303"/>
      <c r="BM156" s="303"/>
      <c r="BN156" s="303"/>
      <c r="BO156" s="303"/>
      <c r="BP156" s="303"/>
      <c r="BQ156" s="303"/>
      <c r="BR156" s="303"/>
      <c r="BS156" s="303"/>
      <c r="BT156" s="303"/>
      <c r="BU156" s="303"/>
      <c r="BV156" s="303"/>
      <c r="BW156" s="303"/>
      <c r="BX156" s="303"/>
      <c r="BY156" s="303"/>
      <c r="BZ156" s="303"/>
      <c r="CA156" s="303"/>
      <c r="CB156" s="303"/>
      <c r="CC156" s="303"/>
      <c r="CD156" s="303"/>
      <c r="CE156" s="303"/>
      <c r="CF156" s="303"/>
      <c r="CG156" s="303"/>
      <c r="CH156" s="303"/>
      <c r="CI156" s="303"/>
      <c r="CJ156" s="303"/>
      <c r="CK156" s="303"/>
      <c r="CL156" s="303"/>
      <c r="CM156" s="303"/>
    </row>
    <row r="157" spans="1:91" s="304" customFormat="1" ht="145.5" customHeight="1" x14ac:dyDescent="0.45">
      <c r="A157" s="304">
        <v>1</v>
      </c>
      <c r="B157" s="269" t="s">
        <v>977</v>
      </c>
      <c r="C157" s="270" t="s">
        <v>43</v>
      </c>
      <c r="D157" s="271" t="s">
        <v>415</v>
      </c>
      <c r="E157" s="272" t="s">
        <v>646</v>
      </c>
      <c r="F157" s="273">
        <v>0.21</v>
      </c>
      <c r="G157" s="274">
        <v>2411.3986</v>
      </c>
      <c r="H157" s="275">
        <v>93</v>
      </c>
      <c r="I157" s="274">
        <f>ROUNDDOWN(G157*H157/100,5)</f>
        <v>2242.6006900000002</v>
      </c>
      <c r="J157" s="276"/>
      <c r="K157" s="276"/>
      <c r="L157" s="280" t="s">
        <v>647</v>
      </c>
      <c r="M157" s="281" t="s">
        <v>93</v>
      </c>
      <c r="N157" s="306"/>
      <c r="O157" s="424">
        <v>5</v>
      </c>
      <c r="P157" s="424"/>
      <c r="Q157" s="424">
        <v>4</v>
      </c>
      <c r="R157" s="424"/>
      <c r="S157" s="424"/>
      <c r="T157" s="424"/>
      <c r="U157" s="424"/>
      <c r="V157" s="424">
        <f t="shared" si="8"/>
        <v>110</v>
      </c>
      <c r="W157" s="584"/>
      <c r="X157" s="569">
        <f t="shared" si="19"/>
        <v>-3</v>
      </c>
      <c r="Y157" s="303"/>
      <c r="Z157" s="303"/>
      <c r="AA157" s="303"/>
      <c r="AB157" s="303"/>
      <c r="AC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3"/>
      <c r="AZ157" s="303"/>
      <c r="BA157" s="303"/>
      <c r="BB157" s="303"/>
      <c r="BC157" s="303"/>
      <c r="BD157" s="303"/>
      <c r="BE157" s="303"/>
      <c r="BF157" s="303"/>
      <c r="BG157" s="303"/>
      <c r="BH157" s="303"/>
      <c r="BI157" s="303"/>
      <c r="BJ157" s="303"/>
      <c r="BK157" s="303"/>
      <c r="BL157" s="303"/>
      <c r="BM157" s="303"/>
      <c r="BN157" s="303"/>
      <c r="BO157" s="303"/>
      <c r="BP157" s="303"/>
      <c r="BQ157" s="303"/>
      <c r="BR157" s="303"/>
      <c r="BS157" s="303"/>
      <c r="BT157" s="303"/>
      <c r="BU157" s="303"/>
      <c r="BV157" s="303"/>
      <c r="BW157" s="303"/>
      <c r="BX157" s="303"/>
      <c r="BY157" s="303"/>
      <c r="BZ157" s="303"/>
      <c r="CA157" s="303"/>
      <c r="CB157" s="303"/>
      <c r="CC157" s="303"/>
      <c r="CD157" s="303"/>
      <c r="CE157" s="303"/>
      <c r="CF157" s="303"/>
      <c r="CG157" s="303"/>
      <c r="CH157" s="303"/>
      <c r="CI157" s="303"/>
      <c r="CJ157" s="303"/>
      <c r="CK157" s="303"/>
      <c r="CL157" s="303"/>
      <c r="CM157" s="303"/>
    </row>
    <row r="158" spans="1:91" s="268" customFormat="1" ht="86.25" customHeight="1" x14ac:dyDescent="0.45">
      <c r="B158" s="259" t="s">
        <v>221</v>
      </c>
      <c r="C158" s="260" t="s">
        <v>47</v>
      </c>
      <c r="D158" s="261" t="s">
        <v>1586</v>
      </c>
      <c r="E158" s="260" t="s">
        <v>47</v>
      </c>
      <c r="F158" s="262">
        <f>F159+F167+F169+F171</f>
        <v>4.9279799999999998</v>
      </c>
      <c r="G158" s="263">
        <f>G159+G167+G169+G171</f>
        <v>316555.18393999996</v>
      </c>
      <c r="H158" s="264"/>
      <c r="I158" s="263">
        <f>I159+I167+I169+I171</f>
        <v>22865.694030000002</v>
      </c>
      <c r="J158" s="263">
        <f>J159+J167+J169+J171</f>
        <v>14316.187320000001</v>
      </c>
      <c r="K158" s="263">
        <f>K159+K167+K169+K171</f>
        <v>242259.74008999998</v>
      </c>
      <c r="L158" s="267"/>
      <c r="M158" s="267"/>
      <c r="N158" s="266"/>
      <c r="O158" s="556"/>
      <c r="P158" s="556"/>
      <c r="Q158" s="556"/>
      <c r="R158" s="556"/>
      <c r="S158" s="556"/>
      <c r="T158" s="556"/>
      <c r="U158" s="556"/>
      <c r="V158" s="525"/>
      <c r="W158" s="533"/>
      <c r="X158" s="534">
        <f t="shared" si="19"/>
        <v>0</v>
      </c>
      <c r="Y158" s="326"/>
      <c r="Z158" s="326"/>
      <c r="AA158" s="326"/>
      <c r="AB158" s="326"/>
      <c r="AC158" s="326"/>
      <c r="AP158" s="326"/>
      <c r="AQ158" s="326"/>
      <c r="AR158" s="326"/>
      <c r="AS158" s="326"/>
      <c r="AT158" s="326"/>
      <c r="AU158" s="326"/>
      <c r="AV158" s="326"/>
      <c r="AW158" s="326"/>
      <c r="AX158" s="326"/>
      <c r="AY158" s="326"/>
      <c r="AZ158" s="326"/>
      <c r="BA158" s="326"/>
      <c r="BB158" s="326"/>
      <c r="BC158" s="326"/>
      <c r="BD158" s="326"/>
      <c r="BE158" s="326"/>
      <c r="BF158" s="326"/>
      <c r="BG158" s="326"/>
      <c r="BH158" s="326"/>
      <c r="BI158" s="326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326"/>
      <c r="BW158" s="326"/>
      <c r="BX158" s="326"/>
      <c r="BY158" s="326"/>
      <c r="BZ158" s="326"/>
      <c r="CA158" s="326"/>
      <c r="CB158" s="326"/>
      <c r="CC158" s="326"/>
      <c r="CD158" s="326"/>
      <c r="CE158" s="326"/>
      <c r="CF158" s="326"/>
      <c r="CG158" s="326"/>
      <c r="CH158" s="326"/>
      <c r="CI158" s="326"/>
      <c r="CJ158" s="326"/>
      <c r="CK158" s="326"/>
      <c r="CL158" s="326"/>
      <c r="CM158" s="326"/>
    </row>
    <row r="159" spans="1:91" s="297" customFormat="1" ht="70.5" customHeight="1" x14ac:dyDescent="0.45">
      <c r="A159" s="297">
        <v>1</v>
      </c>
      <c r="B159" s="346" t="s">
        <v>222</v>
      </c>
      <c r="C159" s="347" t="s">
        <v>47</v>
      </c>
      <c r="D159" s="348" t="s">
        <v>108</v>
      </c>
      <c r="E159" s="348" t="s">
        <v>108</v>
      </c>
      <c r="F159" s="349">
        <f>SUM(F160:F166)</f>
        <v>2.37398</v>
      </c>
      <c r="G159" s="350">
        <f>SUM(G160:G166)</f>
        <v>275295.15921999997</v>
      </c>
      <c r="H159" s="351"/>
      <c r="I159" s="350">
        <f>SUM(I160:I166)</f>
        <v>0</v>
      </c>
      <c r="J159" s="350">
        <f>SUM(J160:J166)</f>
        <v>0</v>
      </c>
      <c r="K159" s="349">
        <f>SUM(K160:K166)</f>
        <v>242259.74008999998</v>
      </c>
      <c r="L159" s="307"/>
      <c r="M159" s="307"/>
      <c r="N159" s="295"/>
      <c r="O159" s="520"/>
      <c r="P159" s="520"/>
      <c r="Q159" s="520"/>
      <c r="R159" s="520"/>
      <c r="S159" s="520"/>
      <c r="T159" s="520"/>
      <c r="U159" s="520"/>
      <c r="V159" s="520"/>
      <c r="W159" s="538"/>
      <c r="X159" s="537">
        <f t="shared" si="19"/>
        <v>0</v>
      </c>
      <c r="Y159" s="296"/>
      <c r="Z159" s="296"/>
      <c r="AA159" s="296"/>
      <c r="AB159" s="296"/>
      <c r="AC159" s="296"/>
      <c r="AP159" s="296"/>
      <c r="AQ159" s="296"/>
      <c r="AR159" s="296"/>
      <c r="AS159" s="296"/>
      <c r="AT159" s="296"/>
      <c r="AU159" s="296"/>
      <c r="AV159" s="296"/>
      <c r="AW159" s="296"/>
      <c r="AX159" s="296"/>
      <c r="AY159" s="296"/>
      <c r="AZ159" s="296"/>
      <c r="BA159" s="296"/>
      <c r="BB159" s="296"/>
      <c r="BC159" s="296"/>
      <c r="BD159" s="296"/>
      <c r="BE159" s="296"/>
      <c r="BF159" s="296"/>
      <c r="BG159" s="296"/>
      <c r="BH159" s="296"/>
      <c r="BI159" s="296"/>
      <c r="BJ159" s="296"/>
      <c r="BK159" s="296"/>
      <c r="BL159" s="296"/>
      <c r="BM159" s="296"/>
      <c r="BN159" s="296"/>
      <c r="BO159" s="296"/>
      <c r="BP159" s="296"/>
      <c r="BQ159" s="296"/>
      <c r="BR159" s="296"/>
      <c r="BS159" s="296"/>
      <c r="BT159" s="296"/>
      <c r="BU159" s="296"/>
      <c r="BV159" s="296"/>
      <c r="BW159" s="296"/>
      <c r="BX159" s="296"/>
      <c r="BY159" s="296"/>
      <c r="BZ159" s="296"/>
      <c r="CA159" s="296"/>
      <c r="CB159" s="296"/>
      <c r="CC159" s="296"/>
      <c r="CD159" s="296"/>
      <c r="CE159" s="296"/>
      <c r="CF159" s="296"/>
      <c r="CG159" s="296"/>
      <c r="CH159" s="296"/>
      <c r="CI159" s="296"/>
      <c r="CJ159" s="296"/>
      <c r="CK159" s="296"/>
      <c r="CL159" s="296"/>
      <c r="CM159" s="296"/>
    </row>
    <row r="160" spans="1:91" s="304" customFormat="1" ht="70.5" customHeight="1" x14ac:dyDescent="0.45">
      <c r="B160" s="345" t="s">
        <v>107</v>
      </c>
      <c r="C160" s="270" t="s">
        <v>47</v>
      </c>
      <c r="D160" s="271" t="s">
        <v>108</v>
      </c>
      <c r="E160" s="272" t="s">
        <v>628</v>
      </c>
      <c r="F160" s="273">
        <v>7.8579999999999997E-2</v>
      </c>
      <c r="G160" s="320">
        <v>129254.224</v>
      </c>
      <c r="H160" s="322">
        <v>88</v>
      </c>
      <c r="I160" s="274"/>
      <c r="J160" s="274"/>
      <c r="K160" s="274">
        <f>ROUNDDOWN(G160*H160/100,5)</f>
        <v>113743.71712</v>
      </c>
      <c r="L160" s="280" t="s">
        <v>630</v>
      </c>
      <c r="M160" s="329">
        <v>8</v>
      </c>
      <c r="N160" s="478"/>
      <c r="O160" s="424">
        <v>8</v>
      </c>
      <c r="P160" s="424"/>
      <c r="Q160" s="424">
        <v>4</v>
      </c>
      <c r="R160" s="424"/>
      <c r="S160" s="424"/>
      <c r="T160" s="424"/>
      <c r="U160" s="424"/>
      <c r="V160" s="424">
        <f t="shared" ref="V160:V215" si="20">O160*10+P160*15+Q160*15+R160*10+S160*15+T160*10+U160*25</f>
        <v>140</v>
      </c>
      <c r="W160" s="568"/>
      <c r="X160" s="569"/>
      <c r="Y160" s="303"/>
      <c r="Z160" s="303"/>
      <c r="AA160" s="303"/>
      <c r="AB160" s="303"/>
      <c r="AC160" s="303"/>
      <c r="AP160" s="303"/>
      <c r="AQ160" s="303"/>
      <c r="AR160" s="303"/>
      <c r="AS160" s="303"/>
      <c r="AT160" s="303"/>
      <c r="AU160" s="303"/>
      <c r="AV160" s="303"/>
      <c r="AW160" s="303"/>
      <c r="AX160" s="303"/>
      <c r="AY160" s="303"/>
      <c r="AZ160" s="303"/>
      <c r="BA160" s="303"/>
      <c r="BB160" s="303"/>
      <c r="BC160" s="303"/>
      <c r="BD160" s="303"/>
      <c r="BE160" s="303"/>
      <c r="BF160" s="303"/>
      <c r="BG160" s="303"/>
      <c r="BH160" s="303"/>
      <c r="BI160" s="303"/>
      <c r="BJ160" s="303"/>
      <c r="BK160" s="303"/>
      <c r="BL160" s="303"/>
      <c r="BM160" s="303"/>
      <c r="BN160" s="303"/>
      <c r="BO160" s="303"/>
      <c r="BP160" s="303"/>
      <c r="BQ160" s="303"/>
      <c r="BR160" s="303"/>
      <c r="BS160" s="303"/>
      <c r="BT160" s="303"/>
      <c r="BU160" s="303"/>
      <c r="BV160" s="303"/>
      <c r="BW160" s="303"/>
      <c r="BX160" s="303"/>
      <c r="BY160" s="303"/>
      <c r="BZ160" s="303"/>
      <c r="CA160" s="303"/>
      <c r="CB160" s="303"/>
      <c r="CC160" s="303"/>
      <c r="CD160" s="303"/>
      <c r="CE160" s="303"/>
      <c r="CF160" s="303"/>
      <c r="CG160" s="303"/>
      <c r="CH160" s="303"/>
      <c r="CI160" s="303"/>
      <c r="CJ160" s="303"/>
      <c r="CK160" s="303"/>
      <c r="CL160" s="303"/>
      <c r="CM160" s="303"/>
    </row>
    <row r="161" spans="1:91" s="304" customFormat="1" ht="70.5" customHeight="1" x14ac:dyDescent="0.45">
      <c r="B161" s="345" t="s">
        <v>131</v>
      </c>
      <c r="C161" s="270" t="s">
        <v>47</v>
      </c>
      <c r="D161" s="271" t="s">
        <v>108</v>
      </c>
      <c r="E161" s="272" t="s">
        <v>629</v>
      </c>
      <c r="F161" s="273">
        <v>0.10340000000000001</v>
      </c>
      <c r="G161" s="320">
        <v>97424.532000000007</v>
      </c>
      <c r="H161" s="322">
        <v>88</v>
      </c>
      <c r="I161" s="274"/>
      <c r="J161" s="274"/>
      <c r="K161" s="274">
        <f>ROUNDDOWN(G161*H161/100,5)</f>
        <v>85733.588159999999</v>
      </c>
      <c r="L161" s="280" t="s">
        <v>631</v>
      </c>
      <c r="M161" s="329">
        <v>7</v>
      </c>
      <c r="N161" s="478"/>
      <c r="O161" s="424">
        <v>7</v>
      </c>
      <c r="P161" s="424"/>
      <c r="Q161" s="424">
        <v>4</v>
      </c>
      <c r="R161" s="424"/>
      <c r="S161" s="424"/>
      <c r="T161" s="424"/>
      <c r="U161" s="424"/>
      <c r="V161" s="424">
        <f t="shared" si="20"/>
        <v>130</v>
      </c>
      <c r="W161" s="568"/>
      <c r="X161" s="569"/>
      <c r="Y161" s="303"/>
      <c r="Z161" s="303"/>
      <c r="AA161" s="303"/>
      <c r="AB161" s="303"/>
      <c r="AC161" s="303"/>
      <c r="AP161" s="303"/>
      <c r="AQ161" s="303"/>
      <c r="AR161" s="303"/>
      <c r="AS161" s="303"/>
      <c r="AT161" s="303"/>
      <c r="AU161" s="303"/>
      <c r="AV161" s="303"/>
      <c r="AW161" s="303"/>
      <c r="AX161" s="303"/>
      <c r="AY161" s="303"/>
      <c r="AZ161" s="303"/>
      <c r="BA161" s="303"/>
      <c r="BB161" s="303"/>
      <c r="BC161" s="303"/>
      <c r="BD161" s="303"/>
      <c r="BE161" s="303"/>
      <c r="BF161" s="303"/>
      <c r="BG161" s="303"/>
      <c r="BH161" s="303"/>
      <c r="BI161" s="303"/>
      <c r="BJ161" s="303"/>
      <c r="BK161" s="303"/>
      <c r="BL161" s="303"/>
      <c r="BM161" s="303"/>
      <c r="BN161" s="303"/>
      <c r="BO161" s="303"/>
      <c r="BP161" s="303"/>
      <c r="BQ161" s="303"/>
      <c r="BR161" s="303"/>
      <c r="BS161" s="303"/>
      <c r="BT161" s="303"/>
      <c r="BU161" s="303"/>
      <c r="BV161" s="303"/>
      <c r="BW161" s="303"/>
      <c r="BX161" s="303"/>
      <c r="BY161" s="303"/>
      <c r="BZ161" s="303"/>
      <c r="CA161" s="303"/>
      <c r="CB161" s="303"/>
      <c r="CC161" s="303"/>
      <c r="CD161" s="303"/>
      <c r="CE161" s="303"/>
      <c r="CF161" s="303"/>
      <c r="CG161" s="303"/>
      <c r="CH161" s="303"/>
      <c r="CI161" s="303"/>
      <c r="CJ161" s="303"/>
      <c r="CK161" s="303"/>
      <c r="CL161" s="303"/>
      <c r="CM161" s="303"/>
    </row>
    <row r="162" spans="1:91" s="304" customFormat="1" ht="122.25" customHeight="1" x14ac:dyDescent="0.45">
      <c r="B162" s="345" t="s">
        <v>1096</v>
      </c>
      <c r="C162" s="270" t="s">
        <v>47</v>
      </c>
      <c r="D162" s="271" t="s">
        <v>108</v>
      </c>
      <c r="E162" s="272" t="s">
        <v>1102</v>
      </c>
      <c r="F162" s="273">
        <v>0.48399999999999999</v>
      </c>
      <c r="G162" s="320">
        <v>7358.9512699999996</v>
      </c>
      <c r="H162" s="322">
        <v>88</v>
      </c>
      <c r="I162" s="274"/>
      <c r="J162" s="274"/>
      <c r="K162" s="274">
        <f t="shared" ref="K162:K166" si="21">ROUNDDOWN(G162*H162/100,5)</f>
        <v>6475.8771100000004</v>
      </c>
      <c r="L162" s="280" t="s">
        <v>1111</v>
      </c>
      <c r="M162" s="329">
        <v>8</v>
      </c>
      <c r="N162" s="479"/>
      <c r="O162" s="424">
        <v>7</v>
      </c>
      <c r="P162" s="424"/>
      <c r="Q162" s="424">
        <v>4</v>
      </c>
      <c r="R162" s="424"/>
      <c r="S162" s="424"/>
      <c r="T162" s="424"/>
      <c r="U162" s="424"/>
      <c r="V162" s="424">
        <f t="shared" si="20"/>
        <v>130</v>
      </c>
      <c r="W162" s="584"/>
      <c r="X162" s="569"/>
      <c r="Y162" s="303"/>
      <c r="Z162" s="303"/>
      <c r="AA162" s="303"/>
      <c r="AB162" s="303"/>
      <c r="AC162" s="303"/>
      <c r="AP162" s="303"/>
      <c r="AQ162" s="303"/>
      <c r="AR162" s="303"/>
      <c r="AS162" s="303"/>
      <c r="AT162" s="303"/>
      <c r="AU162" s="303"/>
      <c r="AV162" s="303"/>
      <c r="AW162" s="303"/>
      <c r="AX162" s="303"/>
      <c r="AY162" s="303"/>
      <c r="AZ162" s="303"/>
      <c r="BA162" s="303"/>
      <c r="BB162" s="303"/>
      <c r="BC162" s="303"/>
      <c r="BD162" s="303"/>
      <c r="BE162" s="303"/>
      <c r="BF162" s="303"/>
      <c r="BG162" s="303"/>
      <c r="BH162" s="303"/>
      <c r="BI162" s="303"/>
      <c r="BJ162" s="303"/>
      <c r="BK162" s="303"/>
      <c r="BL162" s="303"/>
      <c r="BM162" s="303"/>
      <c r="BN162" s="303"/>
      <c r="BO162" s="303"/>
      <c r="BP162" s="303"/>
      <c r="BQ162" s="303"/>
      <c r="BR162" s="303"/>
      <c r="BS162" s="303"/>
      <c r="BT162" s="303"/>
      <c r="BU162" s="303"/>
      <c r="BV162" s="303"/>
      <c r="BW162" s="303"/>
      <c r="BX162" s="303"/>
      <c r="BY162" s="303"/>
      <c r="BZ162" s="303"/>
      <c r="CA162" s="303"/>
      <c r="CB162" s="303"/>
      <c r="CC162" s="303"/>
      <c r="CD162" s="303"/>
      <c r="CE162" s="303"/>
      <c r="CF162" s="303"/>
      <c r="CG162" s="303"/>
      <c r="CH162" s="303"/>
      <c r="CI162" s="303"/>
      <c r="CJ162" s="303"/>
      <c r="CK162" s="303"/>
      <c r="CL162" s="303"/>
      <c r="CM162" s="303"/>
    </row>
    <row r="163" spans="1:91" s="304" customFormat="1" ht="122.25" customHeight="1" x14ac:dyDescent="0.45">
      <c r="B163" s="345" t="s">
        <v>1097</v>
      </c>
      <c r="C163" s="270" t="s">
        <v>47</v>
      </c>
      <c r="D163" s="271" t="s">
        <v>108</v>
      </c>
      <c r="E163" s="272" t="s">
        <v>1103</v>
      </c>
      <c r="F163" s="273">
        <v>0.33900000000000002</v>
      </c>
      <c r="G163" s="320">
        <v>11901.660980000001</v>
      </c>
      <c r="H163" s="322">
        <v>88</v>
      </c>
      <c r="I163" s="274"/>
      <c r="J163" s="274"/>
      <c r="K163" s="274">
        <f t="shared" si="21"/>
        <v>10473.461660000001</v>
      </c>
      <c r="L163" s="280" t="s">
        <v>1110</v>
      </c>
      <c r="M163" s="329">
        <v>6</v>
      </c>
      <c r="N163" s="479"/>
      <c r="O163" s="424">
        <v>6</v>
      </c>
      <c r="P163" s="424"/>
      <c r="Q163" s="424">
        <v>2</v>
      </c>
      <c r="R163" s="424"/>
      <c r="S163" s="424"/>
      <c r="T163" s="424"/>
      <c r="U163" s="424"/>
      <c r="V163" s="424">
        <f t="shared" si="20"/>
        <v>90</v>
      </c>
      <c r="W163" s="584"/>
      <c r="X163" s="569"/>
      <c r="Y163" s="303"/>
      <c r="Z163" s="303"/>
      <c r="AA163" s="303"/>
      <c r="AB163" s="303"/>
      <c r="AC163" s="303"/>
      <c r="AP163" s="303"/>
      <c r="AQ163" s="303"/>
      <c r="AR163" s="303"/>
      <c r="AS163" s="303"/>
      <c r="AT163" s="303"/>
      <c r="AU163" s="303"/>
      <c r="AV163" s="303"/>
      <c r="AW163" s="303"/>
      <c r="AX163" s="303"/>
      <c r="AY163" s="303"/>
      <c r="AZ163" s="303"/>
      <c r="BA163" s="303"/>
      <c r="BB163" s="303"/>
      <c r="BC163" s="303"/>
      <c r="BD163" s="303"/>
      <c r="BE163" s="303"/>
      <c r="BF163" s="303"/>
      <c r="BG163" s="303"/>
      <c r="BH163" s="303"/>
      <c r="BI163" s="303"/>
      <c r="BJ163" s="303"/>
      <c r="BK163" s="303"/>
      <c r="BL163" s="303"/>
      <c r="BM163" s="303"/>
      <c r="BN163" s="303"/>
      <c r="BO163" s="303"/>
      <c r="BP163" s="303"/>
      <c r="BQ163" s="303"/>
      <c r="BR163" s="303"/>
      <c r="BS163" s="303"/>
      <c r="BT163" s="303"/>
      <c r="BU163" s="303"/>
      <c r="BV163" s="303"/>
      <c r="BW163" s="303"/>
      <c r="BX163" s="303"/>
      <c r="BY163" s="303"/>
      <c r="BZ163" s="303"/>
      <c r="CA163" s="303"/>
      <c r="CB163" s="303"/>
      <c r="CC163" s="303"/>
      <c r="CD163" s="303"/>
      <c r="CE163" s="303"/>
      <c r="CF163" s="303"/>
      <c r="CG163" s="303"/>
      <c r="CH163" s="303"/>
      <c r="CI163" s="303"/>
      <c r="CJ163" s="303"/>
      <c r="CK163" s="303"/>
      <c r="CL163" s="303"/>
      <c r="CM163" s="303"/>
    </row>
    <row r="164" spans="1:91" s="304" customFormat="1" ht="122.25" customHeight="1" x14ac:dyDescent="0.45">
      <c r="B164" s="345" t="s">
        <v>1099</v>
      </c>
      <c r="C164" s="270" t="s">
        <v>47</v>
      </c>
      <c r="D164" s="271" t="s">
        <v>108</v>
      </c>
      <c r="E164" s="272" t="s">
        <v>1105</v>
      </c>
      <c r="F164" s="273">
        <v>0.53100000000000003</v>
      </c>
      <c r="G164" s="320">
        <v>12427.9864</v>
      </c>
      <c r="H164" s="322">
        <v>88</v>
      </c>
      <c r="I164" s="274"/>
      <c r="J164" s="274"/>
      <c r="K164" s="274">
        <f t="shared" si="21"/>
        <v>10936.62803</v>
      </c>
      <c r="L164" s="280" t="s">
        <v>1112</v>
      </c>
      <c r="M164" s="329">
        <v>6</v>
      </c>
      <c r="N164" s="479"/>
      <c r="O164" s="424">
        <v>6</v>
      </c>
      <c r="P164" s="424"/>
      <c r="Q164" s="424">
        <v>2</v>
      </c>
      <c r="R164" s="424"/>
      <c r="S164" s="424"/>
      <c r="T164" s="424"/>
      <c r="U164" s="424"/>
      <c r="V164" s="424">
        <f t="shared" si="20"/>
        <v>90</v>
      </c>
      <c r="W164" s="584"/>
      <c r="X164" s="569"/>
      <c r="Y164" s="303"/>
      <c r="Z164" s="303"/>
      <c r="AA164" s="303"/>
      <c r="AB164" s="303"/>
      <c r="AC164" s="303"/>
      <c r="AP164" s="303"/>
      <c r="AQ164" s="303"/>
      <c r="AR164" s="303"/>
      <c r="AS164" s="303"/>
      <c r="AT164" s="303"/>
      <c r="AU164" s="303"/>
      <c r="AV164" s="303"/>
      <c r="AW164" s="303"/>
      <c r="AX164" s="303"/>
      <c r="AY164" s="303"/>
      <c r="AZ164" s="303"/>
      <c r="BA164" s="303"/>
      <c r="BB164" s="303"/>
      <c r="BC164" s="303"/>
      <c r="BD164" s="303"/>
      <c r="BE164" s="303"/>
      <c r="BF164" s="303"/>
      <c r="BG164" s="303"/>
      <c r="BH164" s="303"/>
      <c r="BI164" s="303"/>
      <c r="BJ164" s="303"/>
      <c r="BK164" s="303"/>
      <c r="BL164" s="303"/>
      <c r="BM164" s="303"/>
      <c r="BN164" s="303"/>
      <c r="BO164" s="303"/>
      <c r="BP164" s="303"/>
      <c r="BQ164" s="303"/>
      <c r="BR164" s="303"/>
      <c r="BS164" s="303"/>
      <c r="BT164" s="303"/>
      <c r="BU164" s="303"/>
      <c r="BV164" s="303"/>
      <c r="BW164" s="303"/>
      <c r="BX164" s="303"/>
      <c r="BY164" s="303"/>
      <c r="BZ164" s="303"/>
      <c r="CA164" s="303"/>
      <c r="CB164" s="303"/>
      <c r="CC164" s="303"/>
      <c r="CD164" s="303"/>
      <c r="CE164" s="303"/>
      <c r="CF164" s="303"/>
      <c r="CG164" s="303"/>
      <c r="CH164" s="303"/>
      <c r="CI164" s="303"/>
      <c r="CJ164" s="303"/>
      <c r="CK164" s="303"/>
      <c r="CL164" s="303"/>
      <c r="CM164" s="303"/>
    </row>
    <row r="165" spans="1:91" s="304" customFormat="1" ht="122.25" customHeight="1" x14ac:dyDescent="0.45">
      <c r="B165" s="345" t="s">
        <v>1100</v>
      </c>
      <c r="C165" s="270" t="s">
        <v>47</v>
      </c>
      <c r="D165" s="271" t="s">
        <v>108</v>
      </c>
      <c r="E165" s="272" t="s">
        <v>1106</v>
      </c>
      <c r="F165" s="273">
        <v>0.69799999999999995</v>
      </c>
      <c r="G165" s="320">
        <v>13750.36017</v>
      </c>
      <c r="H165" s="322">
        <v>88</v>
      </c>
      <c r="I165" s="274"/>
      <c r="J165" s="274"/>
      <c r="K165" s="274">
        <f t="shared" si="21"/>
        <v>12100.316940000001</v>
      </c>
      <c r="L165" s="280" t="s">
        <v>1112</v>
      </c>
      <c r="M165" s="329">
        <v>6</v>
      </c>
      <c r="N165" s="479"/>
      <c r="O165" s="424">
        <v>6</v>
      </c>
      <c r="P165" s="424"/>
      <c r="Q165" s="424">
        <v>2</v>
      </c>
      <c r="R165" s="424"/>
      <c r="S165" s="424"/>
      <c r="T165" s="424"/>
      <c r="U165" s="424"/>
      <c r="V165" s="424">
        <f t="shared" si="20"/>
        <v>90</v>
      </c>
      <c r="W165" s="584"/>
      <c r="X165" s="569"/>
      <c r="Y165" s="303"/>
      <c r="Z165" s="303"/>
      <c r="AA165" s="303"/>
      <c r="AB165" s="303"/>
      <c r="AC165" s="303"/>
      <c r="AP165" s="303"/>
      <c r="AQ165" s="303"/>
      <c r="AR165" s="303"/>
      <c r="AS165" s="303"/>
      <c r="AT165" s="303"/>
      <c r="AU165" s="303"/>
      <c r="AV165" s="303"/>
      <c r="AW165" s="303"/>
      <c r="AX165" s="303"/>
      <c r="AY165" s="303"/>
      <c r="AZ165" s="303"/>
      <c r="BA165" s="303"/>
      <c r="BB165" s="303"/>
      <c r="BC165" s="303"/>
      <c r="BD165" s="303"/>
      <c r="BE165" s="303"/>
      <c r="BF165" s="303"/>
      <c r="BG165" s="303"/>
      <c r="BH165" s="303"/>
      <c r="BI165" s="303"/>
      <c r="BJ165" s="303"/>
      <c r="BK165" s="303"/>
      <c r="BL165" s="303"/>
      <c r="BM165" s="303"/>
      <c r="BN165" s="303"/>
      <c r="BO165" s="303"/>
      <c r="BP165" s="303"/>
      <c r="BQ165" s="303"/>
      <c r="BR165" s="303"/>
      <c r="BS165" s="303"/>
      <c r="BT165" s="303"/>
      <c r="BU165" s="303"/>
      <c r="BV165" s="303"/>
      <c r="BW165" s="303"/>
      <c r="BX165" s="303"/>
      <c r="BY165" s="303"/>
      <c r="BZ165" s="303"/>
      <c r="CA165" s="303"/>
      <c r="CB165" s="303"/>
      <c r="CC165" s="303"/>
      <c r="CD165" s="303"/>
      <c r="CE165" s="303"/>
      <c r="CF165" s="303"/>
      <c r="CG165" s="303"/>
      <c r="CH165" s="303"/>
      <c r="CI165" s="303"/>
      <c r="CJ165" s="303"/>
      <c r="CK165" s="303"/>
      <c r="CL165" s="303"/>
      <c r="CM165" s="303"/>
    </row>
    <row r="166" spans="1:91" s="304" customFormat="1" ht="122.25" customHeight="1" x14ac:dyDescent="0.45">
      <c r="B166" s="345" t="s">
        <v>1101</v>
      </c>
      <c r="C166" s="270" t="s">
        <v>47</v>
      </c>
      <c r="D166" s="271" t="s">
        <v>108</v>
      </c>
      <c r="E166" s="272" t="s">
        <v>1107</v>
      </c>
      <c r="F166" s="273">
        <v>0.14000000000000001</v>
      </c>
      <c r="G166" s="320">
        <v>3177.4443999999999</v>
      </c>
      <c r="H166" s="322">
        <v>88</v>
      </c>
      <c r="I166" s="274"/>
      <c r="J166" s="274"/>
      <c r="K166" s="274">
        <f t="shared" si="21"/>
        <v>2796.1510699999999</v>
      </c>
      <c r="L166" s="280" t="s">
        <v>1113</v>
      </c>
      <c r="M166" s="329">
        <v>6</v>
      </c>
      <c r="N166" s="479"/>
      <c r="O166" s="424">
        <v>6</v>
      </c>
      <c r="P166" s="424"/>
      <c r="Q166" s="424">
        <v>2</v>
      </c>
      <c r="R166" s="424"/>
      <c r="S166" s="424"/>
      <c r="T166" s="424"/>
      <c r="U166" s="424"/>
      <c r="V166" s="424">
        <f t="shared" si="20"/>
        <v>90</v>
      </c>
      <c r="W166" s="584"/>
      <c r="X166" s="569"/>
      <c r="Y166" s="303"/>
      <c r="Z166" s="303"/>
      <c r="AA166" s="303"/>
      <c r="AB166" s="303"/>
      <c r="AC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3"/>
      <c r="BD166" s="303"/>
      <c r="BE166" s="303"/>
      <c r="BF166" s="303"/>
      <c r="BG166" s="303"/>
      <c r="BH166" s="303"/>
      <c r="BI166" s="303"/>
      <c r="BJ166" s="303"/>
      <c r="BK166" s="303"/>
      <c r="BL166" s="303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</row>
    <row r="167" spans="1:91" s="297" customFormat="1" ht="108" customHeight="1" x14ac:dyDescent="0.45">
      <c r="A167" s="297">
        <v>1</v>
      </c>
      <c r="B167" s="285" t="s">
        <v>223</v>
      </c>
      <c r="C167" s="286" t="s">
        <v>47</v>
      </c>
      <c r="D167" s="287" t="s">
        <v>929</v>
      </c>
      <c r="E167" s="287" t="s">
        <v>929</v>
      </c>
      <c r="F167" s="288">
        <f>F168</f>
        <v>0.41399999999999998</v>
      </c>
      <c r="G167" s="289">
        <f>G168</f>
        <v>4785.9109200000003</v>
      </c>
      <c r="H167" s="290"/>
      <c r="I167" s="289">
        <f>I168</f>
        <v>4355.1789399999998</v>
      </c>
      <c r="J167" s="289">
        <f>J169</f>
        <v>0</v>
      </c>
      <c r="K167" s="289">
        <f>K169</f>
        <v>0</v>
      </c>
      <c r="L167" s="333"/>
      <c r="M167" s="539"/>
      <c r="N167" s="333"/>
      <c r="O167" s="520"/>
      <c r="P167" s="520"/>
      <c r="Q167" s="557"/>
      <c r="R167" s="520"/>
      <c r="S167" s="520"/>
      <c r="T167" s="520"/>
      <c r="U167" s="520"/>
      <c r="V167" s="520"/>
      <c r="W167" s="536"/>
      <c r="X167" s="537">
        <f t="shared" si="19"/>
        <v>0</v>
      </c>
      <c r="Y167" s="296"/>
      <c r="Z167" s="296"/>
      <c r="AA167" s="296"/>
      <c r="AB167" s="296"/>
      <c r="AC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  <c r="AY167" s="296"/>
      <c r="AZ167" s="296"/>
      <c r="BA167" s="296"/>
      <c r="BB167" s="296"/>
      <c r="BC167" s="296"/>
      <c r="BD167" s="296"/>
      <c r="BE167" s="296"/>
      <c r="BF167" s="296"/>
      <c r="BG167" s="296"/>
      <c r="BH167" s="296"/>
      <c r="BI167" s="296"/>
      <c r="BJ167" s="296"/>
      <c r="BK167" s="296"/>
      <c r="BL167" s="296"/>
      <c r="BM167" s="296"/>
      <c r="BN167" s="296"/>
      <c r="BO167" s="296"/>
      <c r="BP167" s="296"/>
      <c r="BQ167" s="296"/>
      <c r="BR167" s="296"/>
      <c r="BS167" s="296"/>
      <c r="BT167" s="296"/>
      <c r="BU167" s="296"/>
      <c r="BV167" s="296"/>
      <c r="BW167" s="296"/>
      <c r="BX167" s="296"/>
      <c r="BY167" s="296"/>
      <c r="BZ167" s="296"/>
      <c r="CA167" s="296"/>
      <c r="CB167" s="296"/>
      <c r="CC167" s="296"/>
      <c r="CD167" s="296"/>
      <c r="CE167" s="296"/>
      <c r="CF167" s="296"/>
      <c r="CG167" s="296"/>
      <c r="CH167" s="296"/>
      <c r="CI167" s="296"/>
      <c r="CJ167" s="296"/>
      <c r="CK167" s="296"/>
      <c r="CL167" s="296"/>
      <c r="CM167" s="296"/>
    </row>
    <row r="168" spans="1:91" s="304" customFormat="1" ht="170.25" customHeight="1" x14ac:dyDescent="0.45">
      <c r="A168" s="304">
        <v>1</v>
      </c>
      <c r="B168" s="269" t="s">
        <v>160</v>
      </c>
      <c r="C168" s="270" t="s">
        <v>47</v>
      </c>
      <c r="D168" s="271" t="s">
        <v>929</v>
      </c>
      <c r="E168" s="272" t="s">
        <v>930</v>
      </c>
      <c r="F168" s="273">
        <v>0.41399999999999998</v>
      </c>
      <c r="G168" s="320">
        <v>4785.9109200000003</v>
      </c>
      <c r="H168" s="322">
        <v>91</v>
      </c>
      <c r="I168" s="274">
        <f>ROUND(G168*H168/100,5)</f>
        <v>4355.1789399999998</v>
      </c>
      <c r="J168" s="274"/>
      <c r="K168" s="274"/>
      <c r="L168" s="302" t="s">
        <v>1566</v>
      </c>
      <c r="M168" s="329">
        <v>4</v>
      </c>
      <c r="N168" s="558" t="s">
        <v>1567</v>
      </c>
      <c r="O168" s="590">
        <v>6</v>
      </c>
      <c r="P168" s="590"/>
      <c r="Q168" s="590">
        <v>4</v>
      </c>
      <c r="R168" s="590">
        <v>2</v>
      </c>
      <c r="S168" s="590"/>
      <c r="T168" s="590"/>
      <c r="U168" s="590"/>
      <c r="V168" s="424">
        <f t="shared" si="20"/>
        <v>140</v>
      </c>
      <c r="W168" s="568"/>
      <c r="X168" s="569">
        <f t="shared" si="19"/>
        <v>2</v>
      </c>
      <c r="Y168" s="303"/>
      <c r="Z168" s="303"/>
      <c r="AA168" s="303"/>
      <c r="AB168" s="303"/>
      <c r="AC168" s="303"/>
      <c r="AP168" s="303"/>
      <c r="AQ168" s="303"/>
      <c r="AR168" s="303"/>
      <c r="AS168" s="303"/>
      <c r="AT168" s="303"/>
      <c r="AU168" s="303"/>
      <c r="AV168" s="303"/>
      <c r="AW168" s="303"/>
      <c r="AX168" s="303"/>
      <c r="AY168" s="303"/>
      <c r="AZ168" s="303"/>
      <c r="BA168" s="303"/>
      <c r="BB168" s="303"/>
      <c r="BC168" s="303"/>
      <c r="BD168" s="303"/>
      <c r="BE168" s="303"/>
      <c r="BF168" s="303"/>
      <c r="BG168" s="303"/>
      <c r="BH168" s="303"/>
      <c r="BI168" s="303"/>
      <c r="BJ168" s="303"/>
      <c r="BK168" s="303"/>
      <c r="BL168" s="303"/>
      <c r="BM168" s="303"/>
      <c r="BN168" s="303"/>
      <c r="BO168" s="303"/>
      <c r="BP168" s="303"/>
      <c r="BQ168" s="303"/>
      <c r="BR168" s="303"/>
      <c r="BS168" s="303"/>
      <c r="BT168" s="303"/>
      <c r="BU168" s="303"/>
      <c r="BV168" s="303"/>
      <c r="BW168" s="303"/>
      <c r="BX168" s="303"/>
      <c r="BY168" s="303"/>
      <c r="BZ168" s="303"/>
      <c r="CA168" s="303"/>
      <c r="CB168" s="303"/>
      <c r="CC168" s="303"/>
      <c r="CD168" s="303"/>
      <c r="CE168" s="303"/>
      <c r="CF168" s="303"/>
      <c r="CG168" s="303"/>
      <c r="CH168" s="303"/>
      <c r="CI168" s="303"/>
      <c r="CJ168" s="303"/>
      <c r="CK168" s="303"/>
      <c r="CL168" s="303"/>
      <c r="CM168" s="303"/>
    </row>
    <row r="169" spans="1:91" s="297" customFormat="1" ht="110.25" customHeight="1" x14ac:dyDescent="0.45">
      <c r="A169" s="297">
        <v>1</v>
      </c>
      <c r="B169" s="285" t="s">
        <v>528</v>
      </c>
      <c r="C169" s="286" t="s">
        <v>47</v>
      </c>
      <c r="D169" s="287" t="s">
        <v>157</v>
      </c>
      <c r="E169" s="286" t="s">
        <v>157</v>
      </c>
      <c r="F169" s="288">
        <f>SUM(F170)</f>
        <v>0.45</v>
      </c>
      <c r="G169" s="289">
        <f>SUM(G170)</f>
        <v>5111.46335</v>
      </c>
      <c r="H169" s="290"/>
      <c r="I169" s="289">
        <f>SUM(I170:I170)</f>
        <v>4600.3170200000004</v>
      </c>
      <c r="J169" s="289">
        <f>SUM(J170:J170)</f>
        <v>0</v>
      </c>
      <c r="K169" s="289">
        <f>SUM(K170)</f>
        <v>0</v>
      </c>
      <c r="L169" s="333"/>
      <c r="M169" s="539"/>
      <c r="N169" s="334"/>
      <c r="O169" s="520"/>
      <c r="P169" s="520"/>
      <c r="Q169" s="520"/>
      <c r="R169" s="520"/>
      <c r="S169" s="520"/>
      <c r="T169" s="520"/>
      <c r="U169" s="520"/>
      <c r="V169" s="520"/>
      <c r="W169" s="536"/>
      <c r="X169" s="537">
        <f t="shared" si="19"/>
        <v>0</v>
      </c>
      <c r="Y169" s="296"/>
      <c r="Z169" s="296"/>
      <c r="AA169" s="296"/>
      <c r="AB169" s="296"/>
      <c r="AC169" s="296"/>
      <c r="AP169" s="296"/>
      <c r="AQ169" s="296"/>
      <c r="AR169" s="296"/>
      <c r="AS169" s="296"/>
      <c r="AT169" s="296"/>
      <c r="AU169" s="296"/>
      <c r="AV169" s="296"/>
      <c r="AW169" s="296"/>
      <c r="AX169" s="296"/>
      <c r="AY169" s="296"/>
      <c r="AZ169" s="296"/>
      <c r="BA169" s="296"/>
      <c r="BB169" s="296"/>
      <c r="BC169" s="296"/>
      <c r="BD169" s="296"/>
      <c r="BE169" s="296"/>
      <c r="BF169" s="296"/>
      <c r="BG169" s="296"/>
      <c r="BH169" s="296"/>
      <c r="BI169" s="296"/>
      <c r="BJ169" s="296"/>
      <c r="BK169" s="296"/>
      <c r="BL169" s="296"/>
      <c r="BM169" s="296"/>
      <c r="BN169" s="296"/>
      <c r="BO169" s="296"/>
      <c r="BP169" s="296"/>
      <c r="BQ169" s="296"/>
      <c r="BR169" s="296"/>
      <c r="BS169" s="296"/>
      <c r="BT169" s="296"/>
      <c r="BU169" s="296"/>
      <c r="BV169" s="296"/>
      <c r="BW169" s="296"/>
      <c r="BX169" s="296"/>
      <c r="BY169" s="296"/>
      <c r="BZ169" s="296"/>
      <c r="CA169" s="296"/>
      <c r="CB169" s="296"/>
      <c r="CC169" s="296"/>
      <c r="CD169" s="296"/>
      <c r="CE169" s="296"/>
      <c r="CF169" s="296"/>
      <c r="CG169" s="296"/>
      <c r="CH169" s="296"/>
      <c r="CI169" s="296"/>
      <c r="CJ169" s="296"/>
      <c r="CK169" s="296"/>
      <c r="CL169" s="296"/>
      <c r="CM169" s="296"/>
    </row>
    <row r="170" spans="1:91" s="304" customFormat="1" ht="93.75" customHeight="1" x14ac:dyDescent="0.45">
      <c r="A170" s="304">
        <v>1</v>
      </c>
      <c r="B170" s="269" t="s">
        <v>1408</v>
      </c>
      <c r="C170" s="270" t="s">
        <v>47</v>
      </c>
      <c r="D170" s="271" t="s">
        <v>157</v>
      </c>
      <c r="E170" s="272" t="s">
        <v>957</v>
      </c>
      <c r="F170" s="273">
        <v>0.45</v>
      </c>
      <c r="G170" s="320">
        <v>5111.46335</v>
      </c>
      <c r="H170" s="322">
        <v>90</v>
      </c>
      <c r="I170" s="274">
        <f>ROUND(G170*H170/100,5)</f>
        <v>4600.3170200000004</v>
      </c>
      <c r="J170" s="274"/>
      <c r="K170" s="274"/>
      <c r="L170" s="302" t="s">
        <v>422</v>
      </c>
      <c r="M170" s="329">
        <v>2</v>
      </c>
      <c r="N170" s="479" t="s">
        <v>958</v>
      </c>
      <c r="O170" s="424">
        <v>2</v>
      </c>
      <c r="P170" s="424"/>
      <c r="Q170" s="424"/>
      <c r="R170" s="424">
        <v>2</v>
      </c>
      <c r="S170" s="424"/>
      <c r="T170" s="424"/>
      <c r="U170" s="424"/>
      <c r="V170" s="424">
        <f t="shared" si="20"/>
        <v>40</v>
      </c>
      <c r="W170" s="568"/>
      <c r="X170" s="569">
        <f t="shared" ref="X170:X206" si="22">O170-M170</f>
        <v>0</v>
      </c>
      <c r="Y170" s="303"/>
      <c r="Z170" s="303"/>
      <c r="AA170" s="303"/>
      <c r="AB170" s="303"/>
      <c r="AC170" s="303"/>
      <c r="AP170" s="303"/>
      <c r="AQ170" s="303"/>
      <c r="AR170" s="303"/>
      <c r="AS170" s="303"/>
      <c r="AT170" s="303"/>
      <c r="AU170" s="303"/>
      <c r="AV170" s="303"/>
      <c r="AW170" s="303"/>
      <c r="AX170" s="303"/>
      <c r="AY170" s="303"/>
      <c r="AZ170" s="303"/>
      <c r="BA170" s="303"/>
      <c r="BB170" s="303"/>
      <c r="BC170" s="303"/>
      <c r="BD170" s="303"/>
      <c r="BE170" s="303"/>
      <c r="BF170" s="303"/>
      <c r="BG170" s="303"/>
      <c r="BH170" s="303"/>
      <c r="BI170" s="303"/>
      <c r="BJ170" s="303"/>
      <c r="BK170" s="303"/>
      <c r="BL170" s="303"/>
      <c r="BM170" s="303"/>
      <c r="BN170" s="303"/>
      <c r="BO170" s="303"/>
      <c r="BP170" s="303"/>
      <c r="BQ170" s="303"/>
      <c r="BR170" s="303"/>
      <c r="BS170" s="303"/>
      <c r="BT170" s="303"/>
      <c r="BU170" s="303"/>
      <c r="BV170" s="303"/>
      <c r="BW170" s="303"/>
      <c r="BX170" s="303"/>
      <c r="BY170" s="303"/>
      <c r="BZ170" s="303"/>
      <c r="CA170" s="303"/>
      <c r="CB170" s="303"/>
      <c r="CC170" s="303"/>
      <c r="CD170" s="303"/>
      <c r="CE170" s="303"/>
      <c r="CF170" s="303"/>
      <c r="CG170" s="303"/>
      <c r="CH170" s="303"/>
      <c r="CI170" s="303"/>
      <c r="CJ170" s="303"/>
      <c r="CK170" s="303"/>
      <c r="CL170" s="303"/>
      <c r="CM170" s="303"/>
    </row>
    <row r="171" spans="1:91" s="297" customFormat="1" ht="103.5" customHeight="1" x14ac:dyDescent="0.45">
      <c r="A171" s="297">
        <v>1</v>
      </c>
      <c r="B171" s="285" t="s">
        <v>226</v>
      </c>
      <c r="C171" s="286" t="s">
        <v>47</v>
      </c>
      <c r="D171" s="287" t="s">
        <v>48</v>
      </c>
      <c r="E171" s="286" t="s">
        <v>48</v>
      </c>
      <c r="F171" s="288">
        <f>F172+F173+F174+F175</f>
        <v>1.69</v>
      </c>
      <c r="G171" s="289">
        <f>G172+G173+G174+G175</f>
        <v>31362.650450000001</v>
      </c>
      <c r="H171" s="290"/>
      <c r="I171" s="289">
        <f>I172+I173+I174</f>
        <v>13910.198070000002</v>
      </c>
      <c r="J171" s="289">
        <f>J172+J173+J174+J175</f>
        <v>14316.187320000001</v>
      </c>
      <c r="K171" s="289">
        <f>K172+K173+K174+K175</f>
        <v>0</v>
      </c>
      <c r="L171" s="333"/>
      <c r="M171" s="309"/>
      <c r="N171" s="334"/>
      <c r="O171" s="520"/>
      <c r="P171" s="520"/>
      <c r="Q171" s="520"/>
      <c r="R171" s="520"/>
      <c r="S171" s="520"/>
      <c r="T171" s="520"/>
      <c r="U171" s="520"/>
      <c r="V171" s="520"/>
      <c r="W171" s="538"/>
      <c r="X171" s="537">
        <f t="shared" si="22"/>
        <v>0</v>
      </c>
      <c r="Y171" s="296"/>
      <c r="Z171" s="296"/>
      <c r="AA171" s="296"/>
      <c r="AB171" s="296"/>
      <c r="AC171" s="296"/>
      <c r="AP171" s="296"/>
      <c r="AQ171" s="296"/>
      <c r="AR171" s="296"/>
      <c r="AS171" s="296"/>
      <c r="AT171" s="296"/>
      <c r="AU171" s="296"/>
      <c r="AV171" s="296"/>
      <c r="AW171" s="296"/>
      <c r="AX171" s="296"/>
      <c r="AY171" s="296"/>
      <c r="AZ171" s="296"/>
      <c r="BA171" s="296"/>
      <c r="BB171" s="296"/>
      <c r="BC171" s="296"/>
      <c r="BD171" s="296"/>
      <c r="BE171" s="296"/>
      <c r="BF171" s="296"/>
      <c r="BG171" s="296"/>
      <c r="BH171" s="296"/>
      <c r="BI171" s="296"/>
      <c r="BJ171" s="296"/>
      <c r="BK171" s="296"/>
      <c r="BL171" s="296"/>
      <c r="BM171" s="296"/>
      <c r="BN171" s="296"/>
      <c r="BO171" s="296"/>
      <c r="BP171" s="296"/>
      <c r="BQ171" s="296"/>
      <c r="BR171" s="296"/>
      <c r="BS171" s="296"/>
      <c r="BT171" s="296"/>
      <c r="BU171" s="296"/>
      <c r="BV171" s="296"/>
      <c r="BW171" s="296"/>
      <c r="BX171" s="296"/>
      <c r="BY171" s="296"/>
      <c r="BZ171" s="296"/>
      <c r="CA171" s="296"/>
      <c r="CB171" s="296"/>
      <c r="CC171" s="296"/>
      <c r="CD171" s="296"/>
      <c r="CE171" s="296"/>
      <c r="CF171" s="296"/>
      <c r="CG171" s="296"/>
      <c r="CH171" s="296"/>
      <c r="CI171" s="296"/>
      <c r="CJ171" s="296"/>
      <c r="CK171" s="296"/>
      <c r="CL171" s="296"/>
      <c r="CM171" s="296"/>
    </row>
    <row r="172" spans="1:91" s="304" customFormat="1" ht="138" customHeight="1" x14ac:dyDescent="0.45">
      <c r="B172" s="269" t="s">
        <v>163</v>
      </c>
      <c r="C172" s="270" t="s">
        <v>47</v>
      </c>
      <c r="D172" s="271" t="s">
        <v>48</v>
      </c>
      <c r="E172" s="272" t="s">
        <v>547</v>
      </c>
      <c r="F172" s="273">
        <v>0.32500000000000001</v>
      </c>
      <c r="G172" s="320">
        <v>4088.8012899999999</v>
      </c>
      <c r="H172" s="322">
        <v>90</v>
      </c>
      <c r="I172" s="274">
        <f>ROUNDDOWN(G172*H172/100,5)</f>
        <v>3679.9211599999999</v>
      </c>
      <c r="J172" s="385"/>
      <c r="K172" s="274"/>
      <c r="L172" s="280" t="s">
        <v>847</v>
      </c>
      <c r="M172" s="329">
        <v>5</v>
      </c>
      <c r="N172" s="559" t="s">
        <v>1500</v>
      </c>
      <c r="O172" s="424">
        <v>5</v>
      </c>
      <c r="P172" s="424"/>
      <c r="Q172" s="424">
        <v>4</v>
      </c>
      <c r="R172" s="424">
        <v>2</v>
      </c>
      <c r="S172" s="424"/>
      <c r="T172" s="424">
        <v>2</v>
      </c>
      <c r="U172" s="424"/>
      <c r="V172" s="424">
        <f t="shared" si="20"/>
        <v>150</v>
      </c>
      <c r="W172" s="568"/>
      <c r="X172" s="569"/>
      <c r="Y172" s="303"/>
      <c r="Z172" s="303"/>
      <c r="AA172" s="303"/>
      <c r="AB172" s="303"/>
      <c r="AC172" s="303"/>
      <c r="AP172" s="303"/>
      <c r="AQ172" s="303"/>
      <c r="AR172" s="303"/>
      <c r="AS172" s="303"/>
      <c r="AT172" s="303"/>
      <c r="AU172" s="303"/>
      <c r="AV172" s="303"/>
      <c r="AW172" s="303"/>
      <c r="AX172" s="303"/>
      <c r="AY172" s="303"/>
      <c r="AZ172" s="303"/>
      <c r="BA172" s="303"/>
      <c r="BB172" s="303"/>
      <c r="BC172" s="303"/>
      <c r="BD172" s="303"/>
      <c r="BE172" s="303"/>
      <c r="BF172" s="303"/>
      <c r="BG172" s="303"/>
      <c r="BH172" s="303"/>
      <c r="BI172" s="303"/>
      <c r="BJ172" s="303"/>
      <c r="BK172" s="303"/>
      <c r="BL172" s="303"/>
      <c r="BM172" s="303"/>
      <c r="BN172" s="303"/>
      <c r="BO172" s="303"/>
      <c r="BP172" s="303"/>
      <c r="BQ172" s="303"/>
      <c r="BR172" s="303"/>
      <c r="BS172" s="303"/>
      <c r="BT172" s="303"/>
      <c r="BU172" s="303"/>
      <c r="BV172" s="303"/>
      <c r="BW172" s="303"/>
      <c r="BX172" s="303"/>
      <c r="BY172" s="303"/>
      <c r="BZ172" s="303"/>
      <c r="CA172" s="303"/>
      <c r="CB172" s="303"/>
      <c r="CC172" s="303"/>
      <c r="CD172" s="303"/>
      <c r="CE172" s="303"/>
      <c r="CF172" s="303"/>
      <c r="CG172" s="303"/>
      <c r="CH172" s="303"/>
      <c r="CI172" s="303"/>
      <c r="CJ172" s="303"/>
      <c r="CK172" s="303"/>
      <c r="CL172" s="303"/>
      <c r="CM172" s="303"/>
    </row>
    <row r="173" spans="1:91" s="304" customFormat="1" ht="138" customHeight="1" x14ac:dyDescent="0.45">
      <c r="B173" s="269" t="s">
        <v>850</v>
      </c>
      <c r="C173" s="270" t="s">
        <v>47</v>
      </c>
      <c r="D173" s="271" t="s">
        <v>48</v>
      </c>
      <c r="E173" s="272" t="s">
        <v>848</v>
      </c>
      <c r="F173" s="273">
        <v>0.34499999999999997</v>
      </c>
      <c r="G173" s="320">
        <v>8397.3641800000005</v>
      </c>
      <c r="H173" s="322">
        <v>90</v>
      </c>
      <c r="I173" s="274">
        <f>ROUNDDOWN(G173*H173/100,5)</f>
        <v>7557.6277600000003</v>
      </c>
      <c r="J173" s="385"/>
      <c r="K173" s="274"/>
      <c r="L173" s="280" t="s">
        <v>849</v>
      </c>
      <c r="M173" s="329">
        <v>5</v>
      </c>
      <c r="N173" s="559" t="s">
        <v>1501</v>
      </c>
      <c r="O173" s="424">
        <v>5</v>
      </c>
      <c r="P173" s="424"/>
      <c r="Q173" s="424">
        <v>2</v>
      </c>
      <c r="R173" s="424"/>
      <c r="S173" s="424"/>
      <c r="T173" s="424"/>
      <c r="U173" s="424"/>
      <c r="V173" s="424">
        <f t="shared" si="20"/>
        <v>80</v>
      </c>
      <c r="W173" s="568"/>
      <c r="X173" s="569"/>
      <c r="Y173" s="303"/>
      <c r="Z173" s="303"/>
      <c r="AA173" s="303"/>
      <c r="AB173" s="303"/>
      <c r="AC173" s="303"/>
      <c r="AP173" s="303"/>
      <c r="AQ173" s="303"/>
      <c r="AR173" s="303"/>
      <c r="AS173" s="303"/>
      <c r="AT173" s="303"/>
      <c r="AU173" s="303"/>
      <c r="AV173" s="303"/>
      <c r="AW173" s="303"/>
      <c r="AX173" s="303"/>
      <c r="AY173" s="303"/>
      <c r="AZ173" s="303"/>
      <c r="BA173" s="303"/>
      <c r="BB173" s="303"/>
      <c r="BC173" s="303"/>
      <c r="BD173" s="303"/>
      <c r="BE173" s="303"/>
      <c r="BF173" s="303"/>
      <c r="BG173" s="303"/>
      <c r="BH173" s="303"/>
      <c r="BI173" s="303"/>
      <c r="BJ173" s="303"/>
      <c r="BK173" s="303"/>
      <c r="BL173" s="303"/>
      <c r="BM173" s="303"/>
      <c r="BN173" s="303"/>
      <c r="BO173" s="303"/>
      <c r="BP173" s="303"/>
      <c r="BQ173" s="303"/>
      <c r="BR173" s="303"/>
      <c r="BS173" s="303"/>
      <c r="BT173" s="303"/>
      <c r="BU173" s="303"/>
      <c r="BV173" s="303"/>
      <c r="BW173" s="303"/>
      <c r="BX173" s="303"/>
      <c r="BY173" s="303"/>
      <c r="BZ173" s="303"/>
      <c r="CA173" s="303"/>
      <c r="CB173" s="303"/>
      <c r="CC173" s="303"/>
      <c r="CD173" s="303"/>
      <c r="CE173" s="303"/>
      <c r="CF173" s="303"/>
      <c r="CG173" s="303"/>
      <c r="CH173" s="303"/>
      <c r="CI173" s="303"/>
      <c r="CJ173" s="303"/>
      <c r="CK173" s="303"/>
      <c r="CL173" s="303"/>
      <c r="CM173" s="303"/>
    </row>
    <row r="174" spans="1:91" s="304" customFormat="1" ht="114.75" customHeight="1" x14ac:dyDescent="0.45">
      <c r="B174" s="269" t="s">
        <v>851</v>
      </c>
      <c r="C174" s="270" t="s">
        <v>47</v>
      </c>
      <c r="D174" s="271" t="s">
        <v>48</v>
      </c>
      <c r="E174" s="272" t="s">
        <v>853</v>
      </c>
      <c r="F174" s="273">
        <v>0.18</v>
      </c>
      <c r="G174" s="320">
        <v>2969.6101699999999</v>
      </c>
      <c r="H174" s="322">
        <v>90</v>
      </c>
      <c r="I174" s="274">
        <f>ROUNDDOWN(G174*H174/100,5)</f>
        <v>2672.6491500000002</v>
      </c>
      <c r="J174" s="385"/>
      <c r="K174" s="274"/>
      <c r="L174" s="280" t="s">
        <v>854</v>
      </c>
      <c r="M174" s="329">
        <v>5</v>
      </c>
      <c r="N174" s="559" t="s">
        <v>1502</v>
      </c>
      <c r="O174" s="424">
        <v>5</v>
      </c>
      <c r="P174" s="424"/>
      <c r="Q174" s="424">
        <v>4</v>
      </c>
      <c r="R174" s="424"/>
      <c r="S174" s="424"/>
      <c r="T174" s="424"/>
      <c r="U174" s="424"/>
      <c r="V174" s="424">
        <f t="shared" si="20"/>
        <v>110</v>
      </c>
      <c r="W174" s="568"/>
      <c r="X174" s="569"/>
      <c r="Y174" s="303"/>
      <c r="Z174" s="303"/>
      <c r="AA174" s="303"/>
      <c r="AB174" s="303"/>
      <c r="AC174" s="303"/>
      <c r="AP174" s="303"/>
      <c r="AQ174" s="303"/>
      <c r="AR174" s="303"/>
      <c r="AS174" s="303"/>
      <c r="AT174" s="303"/>
      <c r="AU174" s="303"/>
      <c r="AV174" s="303"/>
      <c r="AW174" s="303"/>
      <c r="AX174" s="303"/>
      <c r="AY174" s="303"/>
      <c r="AZ174" s="303"/>
      <c r="BA174" s="303"/>
      <c r="BB174" s="303"/>
      <c r="BC174" s="303"/>
      <c r="BD174" s="303"/>
      <c r="BE174" s="303"/>
      <c r="BF174" s="303"/>
      <c r="BG174" s="303"/>
      <c r="BH174" s="303"/>
      <c r="BI174" s="303"/>
      <c r="BJ174" s="303"/>
      <c r="BK174" s="303"/>
      <c r="BL174" s="303"/>
      <c r="BM174" s="303"/>
      <c r="BN174" s="303"/>
      <c r="BO174" s="303"/>
      <c r="BP174" s="303"/>
      <c r="BQ174" s="303"/>
      <c r="BR174" s="303"/>
      <c r="BS174" s="303"/>
      <c r="BT174" s="303"/>
      <c r="BU174" s="303"/>
      <c r="BV174" s="303"/>
      <c r="BW174" s="303"/>
      <c r="BX174" s="303"/>
      <c r="BY174" s="303"/>
      <c r="BZ174" s="303"/>
      <c r="CA174" s="303"/>
      <c r="CB174" s="303"/>
      <c r="CC174" s="303"/>
      <c r="CD174" s="303"/>
      <c r="CE174" s="303"/>
      <c r="CF174" s="303"/>
      <c r="CG174" s="303"/>
      <c r="CH174" s="303"/>
      <c r="CI174" s="303"/>
      <c r="CJ174" s="303"/>
      <c r="CK174" s="303"/>
      <c r="CL174" s="303"/>
      <c r="CM174" s="303"/>
    </row>
    <row r="175" spans="1:91" s="304" customFormat="1" ht="120" customHeight="1" x14ac:dyDescent="0.45">
      <c r="A175" s="304">
        <v>1</v>
      </c>
      <c r="B175" s="269" t="s">
        <v>852</v>
      </c>
      <c r="C175" s="270" t="s">
        <v>47</v>
      </c>
      <c r="D175" s="271" t="s">
        <v>48</v>
      </c>
      <c r="E175" s="272" t="s">
        <v>855</v>
      </c>
      <c r="F175" s="273">
        <v>0.84</v>
      </c>
      <c r="G175" s="320">
        <v>15906.874809999999</v>
      </c>
      <c r="H175" s="322">
        <v>90</v>
      </c>
      <c r="I175" s="385"/>
      <c r="J175" s="274">
        <f>ROUNDDOWN(G175*H175/100,5)</f>
        <v>14316.187320000001</v>
      </c>
      <c r="L175" s="280" t="s">
        <v>856</v>
      </c>
      <c r="M175" s="329">
        <v>5</v>
      </c>
      <c r="N175" s="559" t="s">
        <v>1503</v>
      </c>
      <c r="O175" s="424">
        <v>5</v>
      </c>
      <c r="P175" s="424"/>
      <c r="Q175" s="424">
        <v>2</v>
      </c>
      <c r="R175" s="424"/>
      <c r="S175" s="424"/>
      <c r="T175" s="424"/>
      <c r="U175" s="424"/>
      <c r="V175" s="424">
        <f t="shared" si="20"/>
        <v>80</v>
      </c>
      <c r="W175" s="584"/>
      <c r="X175" s="569">
        <f t="shared" si="22"/>
        <v>0</v>
      </c>
      <c r="Y175" s="303"/>
      <c r="Z175" s="303"/>
      <c r="AA175" s="303"/>
      <c r="AB175" s="303"/>
      <c r="AC175" s="303"/>
      <c r="AP175" s="303"/>
      <c r="AQ175" s="303"/>
      <c r="AR175" s="303"/>
      <c r="AS175" s="303"/>
      <c r="AT175" s="303"/>
      <c r="AU175" s="303"/>
      <c r="AV175" s="303"/>
      <c r="AW175" s="303"/>
      <c r="AX175" s="303"/>
      <c r="AY175" s="303"/>
      <c r="AZ175" s="303"/>
      <c r="BA175" s="303"/>
      <c r="BB175" s="303"/>
      <c r="BC175" s="303"/>
      <c r="BD175" s="303"/>
      <c r="BE175" s="303"/>
      <c r="BF175" s="303"/>
      <c r="BG175" s="303"/>
      <c r="BH175" s="303"/>
      <c r="BI175" s="303"/>
      <c r="BJ175" s="303"/>
      <c r="BK175" s="303"/>
      <c r="BL175" s="303"/>
      <c r="BM175" s="303"/>
      <c r="BN175" s="303"/>
      <c r="BO175" s="303"/>
      <c r="BP175" s="303"/>
      <c r="BQ175" s="303"/>
      <c r="BR175" s="303"/>
      <c r="BS175" s="303"/>
      <c r="BT175" s="303"/>
      <c r="BU175" s="303"/>
      <c r="BV175" s="303"/>
      <c r="BW175" s="303"/>
      <c r="BX175" s="303"/>
      <c r="BY175" s="303"/>
      <c r="BZ175" s="303"/>
      <c r="CA175" s="303"/>
      <c r="CB175" s="303"/>
      <c r="CC175" s="303"/>
      <c r="CD175" s="303"/>
      <c r="CE175" s="303"/>
      <c r="CF175" s="303"/>
      <c r="CG175" s="303"/>
      <c r="CH175" s="303"/>
      <c r="CI175" s="303"/>
      <c r="CJ175" s="303"/>
      <c r="CK175" s="303"/>
      <c r="CL175" s="303"/>
      <c r="CM175" s="303"/>
    </row>
    <row r="176" spans="1:91" s="268" customFormat="1" ht="73.5" customHeight="1" x14ac:dyDescent="0.45">
      <c r="B176" s="259" t="s">
        <v>228</v>
      </c>
      <c r="C176" s="260" t="s">
        <v>39</v>
      </c>
      <c r="D176" s="261" t="s">
        <v>1588</v>
      </c>
      <c r="E176" s="260" t="s">
        <v>39</v>
      </c>
      <c r="F176" s="262">
        <f>F177</f>
        <v>1.9154999999999998</v>
      </c>
      <c r="G176" s="263">
        <f>G177</f>
        <v>49999.16</v>
      </c>
      <c r="H176" s="264"/>
      <c r="I176" s="263">
        <f>I177</f>
        <v>0</v>
      </c>
      <c r="J176" s="263">
        <f>J177</f>
        <v>0</v>
      </c>
      <c r="K176" s="263">
        <f>K177</f>
        <v>43499.269200000002</v>
      </c>
      <c r="L176" s="267"/>
      <c r="M176" s="267"/>
      <c r="N176" s="266"/>
      <c r="O176" s="525"/>
      <c r="P176" s="525"/>
      <c r="Q176" s="525"/>
      <c r="R176" s="525"/>
      <c r="S176" s="525"/>
      <c r="T176" s="525"/>
      <c r="U176" s="525"/>
      <c r="V176" s="525"/>
      <c r="W176" s="533"/>
      <c r="X176" s="534">
        <f t="shared" si="22"/>
        <v>0</v>
      </c>
      <c r="Y176" s="326"/>
      <c r="Z176" s="326"/>
      <c r="AA176" s="326"/>
      <c r="AB176" s="326"/>
      <c r="AC176" s="326"/>
      <c r="AP176" s="326"/>
      <c r="AQ176" s="326"/>
      <c r="AR176" s="326"/>
      <c r="AS176" s="326"/>
      <c r="AT176" s="326"/>
      <c r="AU176" s="326"/>
      <c r="AV176" s="326"/>
      <c r="AW176" s="326"/>
      <c r="AX176" s="326"/>
      <c r="AY176" s="326"/>
      <c r="AZ176" s="326"/>
      <c r="BA176" s="326"/>
      <c r="BB176" s="326"/>
      <c r="BC176" s="326"/>
      <c r="BD176" s="326"/>
      <c r="BE176" s="326"/>
      <c r="BF176" s="326"/>
      <c r="BG176" s="326"/>
      <c r="BH176" s="326"/>
      <c r="BI176" s="326"/>
      <c r="BJ176" s="326"/>
      <c r="BK176" s="326"/>
      <c r="BL176" s="326"/>
      <c r="BM176" s="326"/>
      <c r="BN176" s="326"/>
      <c r="BO176" s="326"/>
      <c r="BP176" s="326"/>
      <c r="BQ176" s="326"/>
      <c r="BR176" s="326"/>
      <c r="BS176" s="326"/>
      <c r="BT176" s="326"/>
      <c r="BU176" s="326"/>
      <c r="BV176" s="326"/>
      <c r="BW176" s="326"/>
      <c r="BX176" s="326"/>
      <c r="BY176" s="326"/>
      <c r="BZ176" s="326"/>
      <c r="CA176" s="326"/>
      <c r="CB176" s="326"/>
      <c r="CC176" s="326"/>
      <c r="CD176" s="326"/>
      <c r="CE176" s="326"/>
      <c r="CF176" s="326"/>
      <c r="CG176" s="326"/>
      <c r="CH176" s="326"/>
      <c r="CI176" s="326"/>
      <c r="CJ176" s="326"/>
      <c r="CK176" s="326"/>
      <c r="CL176" s="326"/>
      <c r="CM176" s="326"/>
    </row>
    <row r="177" spans="1:91" s="297" customFormat="1" ht="121.5" customHeight="1" x14ac:dyDescent="0.45">
      <c r="A177" s="297">
        <v>1</v>
      </c>
      <c r="B177" s="285" t="s">
        <v>229</v>
      </c>
      <c r="C177" s="286" t="s">
        <v>39</v>
      </c>
      <c r="D177" s="287" t="s">
        <v>40</v>
      </c>
      <c r="E177" s="286" t="s">
        <v>40</v>
      </c>
      <c r="F177" s="288">
        <f>SUM(F178:F180)</f>
        <v>1.9154999999999998</v>
      </c>
      <c r="G177" s="289">
        <f>SUM(G178:G180)</f>
        <v>49999.16</v>
      </c>
      <c r="H177" s="290"/>
      <c r="I177" s="289">
        <f>SUM(I178:I180)</f>
        <v>0</v>
      </c>
      <c r="J177" s="289">
        <f>SUM(J178:J180)</f>
        <v>0</v>
      </c>
      <c r="K177" s="289">
        <f>SUM(K178:K180)</f>
        <v>43499.269200000002</v>
      </c>
      <c r="L177" s="309"/>
      <c r="M177" s="308"/>
      <c r="N177" s="333"/>
      <c r="O177" s="520"/>
      <c r="P177" s="520"/>
      <c r="Q177" s="520"/>
      <c r="R177" s="520"/>
      <c r="S177" s="520"/>
      <c r="T177" s="520"/>
      <c r="U177" s="520"/>
      <c r="V177" s="520"/>
      <c r="W177" s="541"/>
      <c r="X177" s="537">
        <f t="shared" si="22"/>
        <v>0</v>
      </c>
      <c r="Y177" s="296"/>
      <c r="Z177" s="296"/>
      <c r="AA177" s="296"/>
      <c r="AB177" s="296"/>
      <c r="AC177" s="296"/>
      <c r="AP177" s="296"/>
      <c r="AQ177" s="296"/>
      <c r="AR177" s="296"/>
      <c r="AS177" s="296"/>
      <c r="AT177" s="296"/>
      <c r="AU177" s="296"/>
      <c r="AV177" s="296"/>
      <c r="AW177" s="296"/>
      <c r="AX177" s="296"/>
      <c r="AY177" s="296"/>
      <c r="AZ177" s="296"/>
      <c r="BA177" s="296"/>
      <c r="BB177" s="296"/>
      <c r="BC177" s="296"/>
      <c r="BD177" s="296"/>
      <c r="BE177" s="296"/>
      <c r="BF177" s="296"/>
      <c r="BG177" s="296"/>
      <c r="BH177" s="296"/>
      <c r="BI177" s="296"/>
      <c r="BJ177" s="296"/>
      <c r="BK177" s="296"/>
      <c r="BL177" s="296"/>
      <c r="BM177" s="296"/>
      <c r="BN177" s="296"/>
      <c r="BO177" s="296"/>
      <c r="BP177" s="296"/>
      <c r="BQ177" s="296"/>
      <c r="BR177" s="296"/>
      <c r="BS177" s="296"/>
      <c r="BT177" s="296"/>
      <c r="BU177" s="296"/>
      <c r="BV177" s="296"/>
      <c r="BW177" s="296"/>
      <c r="BX177" s="296"/>
      <c r="BY177" s="296"/>
      <c r="BZ177" s="296"/>
      <c r="CA177" s="296"/>
      <c r="CB177" s="296"/>
      <c r="CC177" s="296"/>
      <c r="CD177" s="296"/>
      <c r="CE177" s="296"/>
      <c r="CF177" s="296"/>
      <c r="CG177" s="296"/>
      <c r="CH177" s="296"/>
      <c r="CI177" s="296"/>
      <c r="CJ177" s="296"/>
      <c r="CK177" s="296"/>
      <c r="CL177" s="296"/>
      <c r="CM177" s="296"/>
    </row>
    <row r="178" spans="1:91" s="304" customFormat="1" ht="129" customHeight="1" x14ac:dyDescent="0.45">
      <c r="A178" s="304">
        <v>1</v>
      </c>
      <c r="B178" s="269" t="s">
        <v>38</v>
      </c>
      <c r="C178" s="270" t="s">
        <v>39</v>
      </c>
      <c r="D178" s="271" t="s">
        <v>40</v>
      </c>
      <c r="E178" s="272" t="s">
        <v>455</v>
      </c>
      <c r="F178" s="273">
        <v>1.0365</v>
      </c>
      <c r="G178" s="320">
        <v>16106.52</v>
      </c>
      <c r="H178" s="322">
        <v>87</v>
      </c>
      <c r="J178" s="274"/>
      <c r="K178" s="274">
        <f>ROUNDDOWN(G178*H178/100,5)</f>
        <v>14012.672399999999</v>
      </c>
      <c r="L178" s="302"/>
      <c r="M178" s="329">
        <v>9</v>
      </c>
      <c r="N178" s="479" t="s">
        <v>1551</v>
      </c>
      <c r="O178" s="424">
        <v>3</v>
      </c>
      <c r="P178" s="424"/>
      <c r="Q178" s="424"/>
      <c r="R178" s="424"/>
      <c r="S178" s="424"/>
      <c r="T178" s="424">
        <v>2</v>
      </c>
      <c r="U178" s="424"/>
      <c r="V178" s="424">
        <f t="shared" si="20"/>
        <v>50</v>
      </c>
      <c r="W178" s="584"/>
      <c r="X178" s="569">
        <f t="shared" si="22"/>
        <v>-6</v>
      </c>
      <c r="Y178" s="303"/>
      <c r="Z178" s="303"/>
      <c r="AA178" s="303"/>
      <c r="AB178" s="303"/>
      <c r="AC178" s="303"/>
      <c r="AP178" s="303"/>
      <c r="AQ178" s="303"/>
      <c r="AR178" s="303"/>
      <c r="AS178" s="303"/>
      <c r="AT178" s="303"/>
      <c r="AU178" s="303"/>
      <c r="AV178" s="303"/>
      <c r="AW178" s="303"/>
      <c r="AX178" s="303"/>
      <c r="AY178" s="303"/>
      <c r="AZ178" s="303"/>
      <c r="BA178" s="303"/>
      <c r="BB178" s="303"/>
      <c r="BC178" s="303"/>
      <c r="BD178" s="303"/>
      <c r="BE178" s="303"/>
      <c r="BF178" s="303"/>
      <c r="BG178" s="303"/>
      <c r="BH178" s="303"/>
      <c r="BI178" s="303"/>
      <c r="BJ178" s="303"/>
      <c r="BK178" s="303"/>
      <c r="BL178" s="303"/>
      <c r="BM178" s="303"/>
      <c r="BN178" s="303"/>
      <c r="BO178" s="303"/>
      <c r="BP178" s="303"/>
      <c r="BQ178" s="303"/>
      <c r="BR178" s="303"/>
      <c r="BS178" s="303"/>
      <c r="BT178" s="303"/>
      <c r="BU178" s="303"/>
      <c r="BV178" s="303"/>
      <c r="BW178" s="303"/>
      <c r="BX178" s="303"/>
      <c r="BY178" s="303"/>
      <c r="BZ178" s="303"/>
      <c r="CA178" s="303"/>
      <c r="CB178" s="303"/>
      <c r="CC178" s="303"/>
      <c r="CD178" s="303"/>
      <c r="CE178" s="303"/>
      <c r="CF178" s="303"/>
      <c r="CG178" s="303"/>
      <c r="CH178" s="303"/>
      <c r="CI178" s="303"/>
      <c r="CJ178" s="303"/>
      <c r="CK178" s="303"/>
      <c r="CL178" s="303"/>
      <c r="CM178" s="303"/>
    </row>
    <row r="179" spans="1:91" s="304" customFormat="1" ht="115.5" customHeight="1" x14ac:dyDescent="0.45">
      <c r="A179" s="304">
        <v>1</v>
      </c>
      <c r="B179" s="269" t="s">
        <v>54</v>
      </c>
      <c r="C179" s="270" t="s">
        <v>39</v>
      </c>
      <c r="D179" s="271" t="s">
        <v>40</v>
      </c>
      <c r="E179" s="272" t="s">
        <v>800</v>
      </c>
      <c r="F179" s="273">
        <v>0.70499999999999996</v>
      </c>
      <c r="G179" s="320">
        <v>28616.62</v>
      </c>
      <c r="H179" s="322">
        <v>87</v>
      </c>
      <c r="I179" s="385"/>
      <c r="J179" s="274"/>
      <c r="K179" s="274">
        <f>ROUNDDOWN(G179*H179/100,5)</f>
        <v>24896.4594</v>
      </c>
      <c r="L179" s="302" t="s">
        <v>834</v>
      </c>
      <c r="M179" s="329">
        <v>9</v>
      </c>
      <c r="N179" s="479" t="s">
        <v>1551</v>
      </c>
      <c r="O179" s="424">
        <v>7</v>
      </c>
      <c r="P179" s="424"/>
      <c r="Q179" s="424">
        <v>2</v>
      </c>
      <c r="R179" s="424"/>
      <c r="S179" s="424"/>
      <c r="T179" s="424">
        <v>2</v>
      </c>
      <c r="U179" s="424"/>
      <c r="V179" s="424">
        <f t="shared" si="20"/>
        <v>120</v>
      </c>
      <c r="W179" s="589"/>
      <c r="X179" s="569">
        <f t="shared" si="22"/>
        <v>-2</v>
      </c>
      <c r="Y179" s="303"/>
      <c r="Z179" s="303"/>
      <c r="AA179" s="303"/>
      <c r="AB179" s="303"/>
      <c r="AC179" s="303"/>
      <c r="AP179" s="303"/>
      <c r="AQ179" s="303"/>
      <c r="AR179" s="303"/>
      <c r="AS179" s="303"/>
      <c r="AT179" s="303"/>
      <c r="AU179" s="303"/>
      <c r="AV179" s="303"/>
      <c r="AW179" s="303"/>
      <c r="AX179" s="303"/>
      <c r="AY179" s="303"/>
      <c r="AZ179" s="303"/>
      <c r="BA179" s="303"/>
      <c r="BB179" s="303"/>
      <c r="BC179" s="303"/>
      <c r="BD179" s="303"/>
      <c r="BE179" s="303"/>
      <c r="BF179" s="303"/>
      <c r="BG179" s="303"/>
      <c r="BH179" s="303"/>
      <c r="BI179" s="303"/>
      <c r="BJ179" s="303"/>
      <c r="BK179" s="303"/>
      <c r="BL179" s="303"/>
      <c r="BM179" s="303"/>
      <c r="BN179" s="303"/>
      <c r="BO179" s="303"/>
      <c r="BP179" s="303"/>
      <c r="BQ179" s="303"/>
      <c r="BR179" s="303"/>
      <c r="BS179" s="303"/>
      <c r="BT179" s="303"/>
      <c r="BU179" s="303"/>
      <c r="BV179" s="303"/>
      <c r="BW179" s="303"/>
      <c r="BX179" s="303"/>
      <c r="BY179" s="303"/>
      <c r="BZ179" s="303"/>
      <c r="CA179" s="303"/>
      <c r="CB179" s="303"/>
      <c r="CC179" s="303"/>
      <c r="CD179" s="303"/>
      <c r="CE179" s="303"/>
      <c r="CF179" s="303"/>
      <c r="CG179" s="303"/>
      <c r="CH179" s="303"/>
      <c r="CI179" s="303"/>
      <c r="CJ179" s="303"/>
      <c r="CK179" s="303"/>
      <c r="CL179" s="303"/>
      <c r="CM179" s="303"/>
    </row>
    <row r="180" spans="1:91" s="304" customFormat="1" ht="117" customHeight="1" x14ac:dyDescent="0.45">
      <c r="A180" s="304">
        <v>1</v>
      </c>
      <c r="B180" s="269" t="s">
        <v>111</v>
      </c>
      <c r="C180" s="270" t="s">
        <v>39</v>
      </c>
      <c r="D180" s="271" t="s">
        <v>40</v>
      </c>
      <c r="E180" s="272" t="s">
        <v>801</v>
      </c>
      <c r="F180" s="273">
        <v>0.17399999999999999</v>
      </c>
      <c r="G180" s="320">
        <v>5276.02</v>
      </c>
      <c r="H180" s="322">
        <v>87</v>
      </c>
      <c r="I180" s="385"/>
      <c r="J180" s="274"/>
      <c r="K180" s="274">
        <f>ROUNDDOWN(G180*H180/100,5)</f>
        <v>4590.1373999999996</v>
      </c>
      <c r="L180" s="302" t="s">
        <v>802</v>
      </c>
      <c r="M180" s="329">
        <v>7</v>
      </c>
      <c r="N180" s="479" t="s">
        <v>1551</v>
      </c>
      <c r="O180" s="424">
        <v>6</v>
      </c>
      <c r="P180" s="424"/>
      <c r="Q180" s="424">
        <v>2</v>
      </c>
      <c r="R180" s="424"/>
      <c r="S180" s="424"/>
      <c r="T180" s="424">
        <v>2</v>
      </c>
      <c r="U180" s="424"/>
      <c r="V180" s="424">
        <f t="shared" si="20"/>
        <v>110</v>
      </c>
      <c r="W180" s="589"/>
      <c r="X180" s="569">
        <f t="shared" si="22"/>
        <v>-1</v>
      </c>
      <c r="Y180" s="303"/>
      <c r="Z180" s="303"/>
      <c r="AA180" s="303"/>
      <c r="AB180" s="303"/>
      <c r="AC180" s="303"/>
      <c r="AP180" s="303"/>
      <c r="AQ180" s="303"/>
      <c r="AR180" s="303"/>
      <c r="AS180" s="303"/>
      <c r="AT180" s="303"/>
      <c r="AU180" s="303"/>
      <c r="AV180" s="303"/>
      <c r="AW180" s="303"/>
      <c r="AX180" s="303"/>
      <c r="AY180" s="303"/>
      <c r="AZ180" s="303"/>
      <c r="BA180" s="303"/>
      <c r="BB180" s="303"/>
      <c r="BC180" s="303"/>
      <c r="BD180" s="303"/>
      <c r="BE180" s="303"/>
      <c r="BF180" s="303"/>
      <c r="BG180" s="303"/>
      <c r="BH180" s="303"/>
      <c r="BI180" s="303"/>
      <c r="BJ180" s="303"/>
      <c r="BK180" s="303"/>
      <c r="BL180" s="303"/>
      <c r="BM180" s="303"/>
      <c r="BN180" s="303"/>
      <c r="BO180" s="303"/>
      <c r="BP180" s="303"/>
      <c r="BQ180" s="303"/>
      <c r="BR180" s="303"/>
      <c r="BS180" s="303"/>
      <c r="BT180" s="303"/>
      <c r="BU180" s="303"/>
      <c r="BV180" s="303"/>
      <c r="BW180" s="303"/>
      <c r="BX180" s="303"/>
      <c r="BY180" s="303"/>
      <c r="BZ180" s="303"/>
      <c r="CA180" s="303"/>
      <c r="CB180" s="303"/>
      <c r="CC180" s="303"/>
      <c r="CD180" s="303"/>
      <c r="CE180" s="303"/>
      <c r="CF180" s="303"/>
      <c r="CG180" s="303"/>
      <c r="CH180" s="303"/>
      <c r="CI180" s="303"/>
      <c r="CJ180" s="303"/>
      <c r="CK180" s="303"/>
      <c r="CL180" s="303"/>
      <c r="CM180" s="303"/>
    </row>
    <row r="181" spans="1:91" s="268" customFormat="1" ht="75" customHeight="1" x14ac:dyDescent="0.45">
      <c r="B181" s="259" t="s">
        <v>230</v>
      </c>
      <c r="C181" s="260" t="s">
        <v>42</v>
      </c>
      <c r="D181" s="261" t="s">
        <v>1444</v>
      </c>
      <c r="E181" s="260" t="s">
        <v>42</v>
      </c>
      <c r="F181" s="262">
        <f>F182+F184</f>
        <v>1.3035999999999999</v>
      </c>
      <c r="G181" s="263">
        <f>G182+G184</f>
        <v>10515.76008</v>
      </c>
      <c r="H181" s="264"/>
      <c r="I181" s="263">
        <f>I182+I184</f>
        <v>4674.8339999999998</v>
      </c>
      <c r="J181" s="263">
        <f t="shared" ref="J181" si="23">J182</f>
        <v>0</v>
      </c>
      <c r="K181" s="263">
        <f>K182+K184</f>
        <v>4736.1350700000003</v>
      </c>
      <c r="L181" s="267"/>
      <c r="M181" s="267"/>
      <c r="N181" s="266"/>
      <c r="O181" s="525"/>
      <c r="P181" s="525"/>
      <c r="Q181" s="525"/>
      <c r="R181" s="525"/>
      <c r="S181" s="525"/>
      <c r="T181" s="525"/>
      <c r="U181" s="525"/>
      <c r="V181" s="525"/>
      <c r="W181" s="533"/>
      <c r="X181" s="534">
        <f t="shared" si="22"/>
        <v>0</v>
      </c>
      <c r="Y181" s="326"/>
      <c r="Z181" s="326"/>
      <c r="AA181" s="326"/>
      <c r="AB181" s="326"/>
      <c r="AC181" s="326"/>
      <c r="AP181" s="326"/>
      <c r="AQ181" s="326"/>
      <c r="AR181" s="326"/>
      <c r="AS181" s="326"/>
      <c r="AT181" s="326"/>
      <c r="AU181" s="326"/>
      <c r="AV181" s="326"/>
      <c r="AW181" s="326"/>
      <c r="AX181" s="326"/>
      <c r="AY181" s="326"/>
      <c r="AZ181" s="326"/>
      <c r="BA181" s="326"/>
      <c r="BB181" s="326"/>
      <c r="BC181" s="326"/>
      <c r="BD181" s="326"/>
      <c r="BE181" s="326"/>
      <c r="BF181" s="326"/>
      <c r="BG181" s="326"/>
      <c r="BH181" s="326"/>
      <c r="BI181" s="326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6"/>
      <c r="BY181" s="326"/>
      <c r="BZ181" s="326"/>
      <c r="CA181" s="326"/>
      <c r="CB181" s="326"/>
      <c r="CC181" s="326"/>
      <c r="CD181" s="326"/>
      <c r="CE181" s="326"/>
      <c r="CF181" s="326"/>
      <c r="CG181" s="326"/>
      <c r="CH181" s="326"/>
      <c r="CI181" s="326"/>
      <c r="CJ181" s="326"/>
      <c r="CK181" s="326"/>
      <c r="CL181" s="326"/>
      <c r="CM181" s="326"/>
    </row>
    <row r="182" spans="1:91" s="297" customFormat="1" ht="86.25" customHeight="1" x14ac:dyDescent="0.45">
      <c r="A182" s="297">
        <v>1</v>
      </c>
      <c r="B182" s="285" t="s">
        <v>342</v>
      </c>
      <c r="C182" s="286" t="s">
        <v>42</v>
      </c>
      <c r="D182" s="287" t="s">
        <v>1065</v>
      </c>
      <c r="E182" s="287" t="s">
        <v>1065</v>
      </c>
      <c r="F182" s="288">
        <f>F183</f>
        <v>0.4506</v>
      </c>
      <c r="G182" s="289">
        <f>G183</f>
        <v>5321.5000799999998</v>
      </c>
      <c r="H182" s="290"/>
      <c r="I182" s="289">
        <f>I183</f>
        <v>0</v>
      </c>
      <c r="J182" s="289">
        <f>J183+J184</f>
        <v>0</v>
      </c>
      <c r="K182" s="289">
        <f>K183</f>
        <v>4736.1350700000003</v>
      </c>
      <c r="L182" s="309"/>
      <c r="M182" s="308"/>
      <c r="N182" s="310"/>
      <c r="O182" s="520"/>
      <c r="P182" s="520"/>
      <c r="Q182" s="520"/>
      <c r="R182" s="520"/>
      <c r="S182" s="520"/>
      <c r="T182" s="520"/>
      <c r="U182" s="520"/>
      <c r="V182" s="520"/>
      <c r="W182" s="541"/>
      <c r="X182" s="537">
        <f t="shared" si="22"/>
        <v>0</v>
      </c>
      <c r="Y182" s="296"/>
      <c r="Z182" s="296"/>
      <c r="AA182" s="296"/>
      <c r="AB182" s="296"/>
      <c r="AC182" s="296"/>
      <c r="AP182" s="296"/>
      <c r="AQ182" s="296"/>
      <c r="AR182" s="296"/>
      <c r="AS182" s="296"/>
      <c r="AT182" s="296"/>
      <c r="AU182" s="296"/>
      <c r="AV182" s="296"/>
      <c r="AW182" s="296"/>
      <c r="AX182" s="296"/>
      <c r="AY182" s="296"/>
      <c r="AZ182" s="296"/>
      <c r="BA182" s="296"/>
      <c r="BB182" s="296"/>
      <c r="BC182" s="296"/>
      <c r="BD182" s="296"/>
      <c r="BE182" s="296"/>
      <c r="BF182" s="296"/>
      <c r="BG182" s="296"/>
      <c r="BH182" s="296"/>
      <c r="BI182" s="296"/>
      <c r="BJ182" s="296"/>
      <c r="BK182" s="296"/>
      <c r="BL182" s="296"/>
      <c r="BM182" s="296"/>
      <c r="BN182" s="296"/>
      <c r="BO182" s="296"/>
      <c r="BP182" s="296"/>
      <c r="BQ182" s="296"/>
      <c r="BR182" s="296"/>
      <c r="BS182" s="296"/>
      <c r="BT182" s="296"/>
      <c r="BU182" s="296"/>
      <c r="BV182" s="296"/>
      <c r="BW182" s="296"/>
      <c r="BX182" s="296"/>
      <c r="BY182" s="296"/>
      <c r="BZ182" s="296"/>
      <c r="CA182" s="296"/>
      <c r="CB182" s="296"/>
      <c r="CC182" s="296"/>
      <c r="CD182" s="296"/>
      <c r="CE182" s="296"/>
      <c r="CF182" s="296"/>
      <c r="CG182" s="296"/>
      <c r="CH182" s="296"/>
      <c r="CI182" s="296"/>
      <c r="CJ182" s="296"/>
      <c r="CK182" s="296"/>
      <c r="CL182" s="296"/>
      <c r="CM182" s="296"/>
    </row>
    <row r="183" spans="1:91" s="304" customFormat="1" ht="116.25" customHeight="1" x14ac:dyDescent="0.45">
      <c r="A183" s="304">
        <v>1</v>
      </c>
      <c r="B183" s="269" t="s">
        <v>162</v>
      </c>
      <c r="C183" s="270" t="s">
        <v>42</v>
      </c>
      <c r="D183" s="271" t="s">
        <v>1065</v>
      </c>
      <c r="E183" s="272" t="s">
        <v>1066</v>
      </c>
      <c r="F183" s="273">
        <v>0.4506</v>
      </c>
      <c r="G183" s="320">
        <v>5321.5000799999998</v>
      </c>
      <c r="H183" s="322">
        <v>89</v>
      </c>
      <c r="I183" s="382"/>
      <c r="J183" s="274"/>
      <c r="K183" s="274">
        <f>ROUND(G183*H183/100,5)</f>
        <v>4736.1350700000003</v>
      </c>
      <c r="L183" s="280" t="s">
        <v>1068</v>
      </c>
      <c r="M183" s="329">
        <v>9</v>
      </c>
      <c r="N183" s="479" t="s">
        <v>1568</v>
      </c>
      <c r="O183" s="424">
        <v>7</v>
      </c>
      <c r="P183" s="424"/>
      <c r="Q183" s="424">
        <v>4</v>
      </c>
      <c r="R183" s="424"/>
      <c r="S183" s="424">
        <v>2</v>
      </c>
      <c r="T183" s="424"/>
      <c r="U183" s="424"/>
      <c r="V183" s="424">
        <f t="shared" si="20"/>
        <v>160</v>
      </c>
      <c r="W183" s="584"/>
      <c r="X183" s="569">
        <f t="shared" si="22"/>
        <v>-2</v>
      </c>
      <c r="Y183" s="303"/>
      <c r="Z183" s="303"/>
      <c r="AA183" s="303"/>
      <c r="AB183" s="303"/>
      <c r="AC183" s="303"/>
      <c r="AP183" s="303"/>
      <c r="AQ183" s="303"/>
      <c r="AR183" s="303"/>
      <c r="AS183" s="303"/>
      <c r="AT183" s="303"/>
      <c r="AU183" s="303"/>
      <c r="AV183" s="303"/>
      <c r="AW183" s="303"/>
      <c r="AX183" s="303"/>
      <c r="AY183" s="303"/>
      <c r="AZ183" s="303"/>
      <c r="BA183" s="303"/>
      <c r="BB183" s="303"/>
      <c r="BC183" s="303"/>
      <c r="BD183" s="303"/>
      <c r="BE183" s="303"/>
      <c r="BF183" s="303"/>
      <c r="BG183" s="303"/>
      <c r="BH183" s="303"/>
      <c r="BI183" s="303"/>
      <c r="BJ183" s="303"/>
      <c r="BK183" s="303"/>
      <c r="BL183" s="303"/>
      <c r="BM183" s="303"/>
      <c r="BN183" s="303"/>
      <c r="BO183" s="303"/>
      <c r="BP183" s="303"/>
      <c r="BQ183" s="303"/>
      <c r="BR183" s="303"/>
      <c r="BS183" s="303"/>
      <c r="BT183" s="303"/>
      <c r="BU183" s="303"/>
      <c r="BV183" s="303"/>
      <c r="BW183" s="303"/>
      <c r="BX183" s="303"/>
      <c r="BY183" s="303"/>
      <c r="BZ183" s="303"/>
      <c r="CA183" s="303"/>
      <c r="CB183" s="303"/>
      <c r="CC183" s="303"/>
      <c r="CD183" s="303"/>
      <c r="CE183" s="303"/>
      <c r="CF183" s="303"/>
      <c r="CG183" s="303"/>
      <c r="CH183" s="303"/>
      <c r="CI183" s="303"/>
      <c r="CJ183" s="303"/>
      <c r="CK183" s="303"/>
      <c r="CL183" s="303"/>
      <c r="CM183" s="303"/>
    </row>
    <row r="184" spans="1:91" s="312" customFormat="1" ht="65.25" customHeight="1" x14ac:dyDescent="0.45">
      <c r="B184" s="285" t="s">
        <v>1417</v>
      </c>
      <c r="C184" s="286" t="s">
        <v>42</v>
      </c>
      <c r="D184" s="287" t="s">
        <v>344</v>
      </c>
      <c r="E184" s="286" t="s">
        <v>344</v>
      </c>
      <c r="F184" s="288">
        <f>F185</f>
        <v>0.85299999999999998</v>
      </c>
      <c r="G184" s="289">
        <f>G185</f>
        <v>5194.26</v>
      </c>
      <c r="H184" s="290"/>
      <c r="I184" s="289">
        <f>I185</f>
        <v>4674.8339999999998</v>
      </c>
      <c r="J184" s="289">
        <f t="shared" ref="J184:K184" si="24">J185</f>
        <v>0</v>
      </c>
      <c r="K184" s="289">
        <f t="shared" si="24"/>
        <v>0</v>
      </c>
      <c r="L184" s="309"/>
      <c r="M184" s="309"/>
      <c r="N184" s="310"/>
      <c r="O184" s="520"/>
      <c r="P184" s="520"/>
      <c r="Q184" s="520"/>
      <c r="R184" s="520"/>
      <c r="S184" s="520"/>
      <c r="T184" s="520"/>
      <c r="U184" s="520"/>
      <c r="V184" s="520"/>
      <c r="W184" s="538"/>
      <c r="X184" s="537">
        <f t="shared" si="22"/>
        <v>0</v>
      </c>
      <c r="Y184" s="311"/>
      <c r="Z184" s="311"/>
      <c r="AA184" s="311"/>
      <c r="AB184" s="311"/>
      <c r="AC184" s="311"/>
      <c r="AP184" s="311"/>
      <c r="AQ184" s="311"/>
      <c r="AR184" s="311"/>
      <c r="AS184" s="311"/>
      <c r="AT184" s="311"/>
      <c r="AU184" s="311"/>
      <c r="AV184" s="311"/>
      <c r="AW184" s="311"/>
      <c r="AX184" s="311"/>
      <c r="AY184" s="311"/>
      <c r="AZ184" s="311"/>
      <c r="BA184" s="311"/>
      <c r="BB184" s="311"/>
      <c r="BC184" s="311"/>
      <c r="BD184" s="311"/>
      <c r="BE184" s="311"/>
      <c r="BF184" s="311"/>
      <c r="BG184" s="311"/>
      <c r="BH184" s="311"/>
      <c r="BI184" s="311"/>
      <c r="BJ184" s="311"/>
      <c r="BK184" s="311"/>
      <c r="BL184" s="311"/>
      <c r="BM184" s="311"/>
      <c r="BN184" s="311"/>
      <c r="BO184" s="311"/>
      <c r="BP184" s="311"/>
      <c r="BQ184" s="311"/>
      <c r="BR184" s="311"/>
      <c r="BS184" s="311"/>
      <c r="BT184" s="311"/>
      <c r="BU184" s="311"/>
      <c r="BV184" s="311"/>
      <c r="BW184" s="311"/>
      <c r="BX184" s="311"/>
      <c r="BY184" s="311"/>
      <c r="BZ184" s="311"/>
      <c r="CA184" s="311"/>
      <c r="CB184" s="311"/>
      <c r="CC184" s="311"/>
      <c r="CD184" s="311"/>
      <c r="CE184" s="311"/>
      <c r="CF184" s="311"/>
      <c r="CG184" s="311"/>
      <c r="CH184" s="311"/>
      <c r="CI184" s="311"/>
      <c r="CJ184" s="311"/>
      <c r="CK184" s="311"/>
      <c r="CL184" s="311"/>
      <c r="CM184" s="311"/>
    </row>
    <row r="185" spans="1:91" s="304" customFormat="1" ht="163.5" customHeight="1" x14ac:dyDescent="0.45">
      <c r="A185" s="304">
        <v>1</v>
      </c>
      <c r="B185" s="269" t="s">
        <v>1418</v>
      </c>
      <c r="C185" s="270" t="s">
        <v>42</v>
      </c>
      <c r="D185" s="271" t="s">
        <v>344</v>
      </c>
      <c r="E185" s="272" t="s">
        <v>617</v>
      </c>
      <c r="F185" s="273">
        <v>0.85299999999999998</v>
      </c>
      <c r="G185" s="320">
        <v>5194.26</v>
      </c>
      <c r="H185" s="322">
        <v>90</v>
      </c>
      <c r="I185" s="274">
        <f>ROUND(G185*H185/100,5)</f>
        <v>4674.8339999999998</v>
      </c>
      <c r="J185" s="274"/>
      <c r="K185" s="274"/>
      <c r="L185" s="302" t="s">
        <v>1624</v>
      </c>
      <c r="M185" s="329">
        <v>6</v>
      </c>
      <c r="N185" s="482" t="s">
        <v>1526</v>
      </c>
      <c r="O185" s="424">
        <v>6</v>
      </c>
      <c r="P185" s="424"/>
      <c r="Q185" s="424">
        <v>4</v>
      </c>
      <c r="R185" s="424"/>
      <c r="S185" s="424"/>
      <c r="T185" s="424"/>
      <c r="U185" s="424">
        <v>4</v>
      </c>
      <c r="V185" s="424">
        <f t="shared" si="20"/>
        <v>220</v>
      </c>
      <c r="W185" s="584"/>
      <c r="X185" s="569">
        <f t="shared" si="22"/>
        <v>0</v>
      </c>
      <c r="Y185" s="303"/>
      <c r="Z185" s="303"/>
      <c r="AA185" s="303"/>
      <c r="AB185" s="303"/>
      <c r="AC185" s="303"/>
      <c r="AP185" s="303"/>
      <c r="AQ185" s="303"/>
      <c r="AR185" s="303"/>
      <c r="AS185" s="303"/>
      <c r="AT185" s="303"/>
      <c r="AU185" s="303"/>
      <c r="AV185" s="303"/>
      <c r="AW185" s="303"/>
      <c r="AX185" s="303"/>
      <c r="AY185" s="303"/>
      <c r="AZ185" s="303"/>
      <c r="BA185" s="303"/>
      <c r="BB185" s="303"/>
      <c r="BC185" s="303"/>
      <c r="BD185" s="303"/>
      <c r="BE185" s="303"/>
      <c r="BF185" s="303"/>
      <c r="BG185" s="303"/>
      <c r="BH185" s="303"/>
      <c r="BI185" s="303"/>
      <c r="BJ185" s="303"/>
      <c r="BK185" s="303"/>
      <c r="BL185" s="303"/>
      <c r="BM185" s="303"/>
      <c r="BN185" s="303"/>
      <c r="BO185" s="303"/>
      <c r="BP185" s="303"/>
      <c r="BQ185" s="303"/>
      <c r="BR185" s="303"/>
      <c r="BS185" s="303"/>
      <c r="BT185" s="303"/>
      <c r="BU185" s="303"/>
      <c r="BV185" s="303"/>
      <c r="BW185" s="303"/>
      <c r="BX185" s="303"/>
      <c r="BY185" s="303"/>
      <c r="BZ185" s="303"/>
      <c r="CA185" s="303"/>
      <c r="CB185" s="303"/>
      <c r="CC185" s="303"/>
      <c r="CD185" s="303"/>
      <c r="CE185" s="303"/>
      <c r="CF185" s="303"/>
      <c r="CG185" s="303"/>
      <c r="CH185" s="303"/>
      <c r="CI185" s="303"/>
      <c r="CJ185" s="303"/>
      <c r="CK185" s="303"/>
      <c r="CL185" s="303"/>
      <c r="CM185" s="303"/>
    </row>
    <row r="186" spans="1:91" s="565" customFormat="1" ht="117" customHeight="1" x14ac:dyDescent="0.45">
      <c r="A186" s="560">
        <v>1</v>
      </c>
      <c r="B186" s="259" t="s">
        <v>233</v>
      </c>
      <c r="C186" s="260" t="s">
        <v>101</v>
      </c>
      <c r="D186" s="261" t="s">
        <v>1589</v>
      </c>
      <c r="E186" s="260" t="s">
        <v>101</v>
      </c>
      <c r="F186" s="262">
        <f>F187</f>
        <v>12.621</v>
      </c>
      <c r="G186" s="263">
        <f>G187</f>
        <v>208260.94760999997</v>
      </c>
      <c r="H186" s="264"/>
      <c r="I186" s="263">
        <f>I187</f>
        <v>0</v>
      </c>
      <c r="J186" s="263">
        <f>J187</f>
        <v>0</v>
      </c>
      <c r="K186" s="263">
        <f>K187</f>
        <v>187434.85279999999</v>
      </c>
      <c r="L186" s="561"/>
      <c r="M186" s="561"/>
      <c r="N186" s="562"/>
      <c r="O186" s="525"/>
      <c r="P186" s="525"/>
      <c r="Q186" s="525"/>
      <c r="R186" s="525"/>
      <c r="S186" s="525"/>
      <c r="T186" s="525"/>
      <c r="U186" s="525"/>
      <c r="V186" s="525"/>
      <c r="W186" s="563"/>
      <c r="X186" s="534">
        <f t="shared" si="22"/>
        <v>0</v>
      </c>
      <c r="Y186" s="564"/>
      <c r="Z186" s="564"/>
      <c r="AA186" s="564"/>
      <c r="AB186" s="564"/>
      <c r="AC186" s="564"/>
      <c r="AP186" s="564"/>
      <c r="AQ186" s="564"/>
      <c r="AR186" s="564"/>
      <c r="AS186" s="564"/>
      <c r="AT186" s="564"/>
      <c r="AU186" s="564"/>
      <c r="AV186" s="564"/>
      <c r="AW186" s="564"/>
      <c r="AX186" s="564"/>
      <c r="AY186" s="564"/>
      <c r="AZ186" s="564"/>
      <c r="BA186" s="564"/>
      <c r="BB186" s="564"/>
      <c r="BC186" s="564"/>
      <c r="BD186" s="564"/>
      <c r="BE186" s="564"/>
      <c r="BF186" s="564"/>
      <c r="BG186" s="564"/>
      <c r="BH186" s="564"/>
      <c r="BI186" s="564"/>
      <c r="BJ186" s="564"/>
      <c r="BK186" s="564"/>
      <c r="BL186" s="564"/>
      <c r="BM186" s="564"/>
      <c r="BN186" s="564"/>
      <c r="BO186" s="564"/>
      <c r="BP186" s="564"/>
      <c r="BQ186" s="564"/>
      <c r="BR186" s="564"/>
      <c r="BS186" s="564"/>
      <c r="BT186" s="564"/>
      <c r="BU186" s="564"/>
      <c r="BV186" s="564"/>
      <c r="BW186" s="564"/>
      <c r="BX186" s="564"/>
      <c r="BY186" s="564"/>
      <c r="BZ186" s="564"/>
      <c r="CA186" s="564"/>
      <c r="CB186" s="564"/>
      <c r="CC186" s="564"/>
      <c r="CD186" s="564"/>
      <c r="CE186" s="564"/>
      <c r="CF186" s="564"/>
      <c r="CG186" s="564"/>
      <c r="CH186" s="564"/>
      <c r="CI186" s="564"/>
      <c r="CJ186" s="564"/>
      <c r="CK186" s="564"/>
      <c r="CL186" s="564"/>
      <c r="CM186" s="564"/>
    </row>
    <row r="187" spans="1:91" s="297" customFormat="1" ht="115.5" customHeight="1" x14ac:dyDescent="0.45">
      <c r="A187" s="297">
        <v>1</v>
      </c>
      <c r="B187" s="285" t="s">
        <v>345</v>
      </c>
      <c r="C187" s="286" t="s">
        <v>101</v>
      </c>
      <c r="D187" s="287" t="s">
        <v>346</v>
      </c>
      <c r="E187" s="286" t="s">
        <v>346</v>
      </c>
      <c r="F187" s="288">
        <f>SUM(F188:F196)</f>
        <v>12.621</v>
      </c>
      <c r="G187" s="289">
        <f>SUM(G188:G196)</f>
        <v>208260.94760999997</v>
      </c>
      <c r="H187" s="290"/>
      <c r="I187" s="289">
        <f>SUM(I188:I196)</f>
        <v>0</v>
      </c>
      <c r="J187" s="289">
        <f t="shared" ref="J187" si="25">SUM(J188:J198)</f>
        <v>0</v>
      </c>
      <c r="K187" s="289">
        <f>SUM(K188:K196)</f>
        <v>187434.85279999999</v>
      </c>
      <c r="L187" s="539"/>
      <c r="M187" s="539"/>
      <c r="N187" s="310"/>
      <c r="O187" s="520"/>
      <c r="P187" s="520"/>
      <c r="Q187" s="520"/>
      <c r="R187" s="520"/>
      <c r="S187" s="520"/>
      <c r="T187" s="520"/>
      <c r="U187" s="520"/>
      <c r="V187" s="520"/>
      <c r="W187" s="566"/>
      <c r="X187" s="537">
        <f t="shared" si="22"/>
        <v>0</v>
      </c>
      <c r="Y187" s="296"/>
      <c r="Z187" s="296"/>
      <c r="AA187" s="296"/>
      <c r="AB187" s="296"/>
      <c r="AC187" s="296"/>
      <c r="AP187" s="296"/>
      <c r="AQ187" s="296"/>
      <c r="AR187" s="296"/>
      <c r="AS187" s="296"/>
      <c r="AT187" s="296"/>
      <c r="AU187" s="296"/>
      <c r="AV187" s="296"/>
      <c r="AW187" s="296"/>
      <c r="AX187" s="296"/>
      <c r="AY187" s="296"/>
      <c r="AZ187" s="296"/>
      <c r="BA187" s="296"/>
      <c r="BB187" s="296"/>
      <c r="BC187" s="296"/>
      <c r="BD187" s="296"/>
      <c r="BE187" s="296"/>
      <c r="BF187" s="296"/>
      <c r="BG187" s="296"/>
      <c r="BH187" s="296"/>
      <c r="BI187" s="296"/>
      <c r="BJ187" s="296"/>
      <c r="BK187" s="296"/>
      <c r="BL187" s="296"/>
      <c r="BM187" s="296"/>
      <c r="BN187" s="296"/>
      <c r="BO187" s="296"/>
      <c r="BP187" s="296"/>
      <c r="BQ187" s="296"/>
      <c r="BR187" s="296"/>
      <c r="BS187" s="296"/>
      <c r="BT187" s="296"/>
      <c r="BU187" s="296"/>
      <c r="BV187" s="296"/>
      <c r="BW187" s="296"/>
      <c r="BX187" s="296"/>
      <c r="BY187" s="296"/>
      <c r="BZ187" s="296"/>
      <c r="CA187" s="296"/>
      <c r="CB187" s="296"/>
      <c r="CC187" s="296"/>
      <c r="CD187" s="296"/>
      <c r="CE187" s="296"/>
      <c r="CF187" s="296"/>
      <c r="CG187" s="296"/>
      <c r="CH187" s="296"/>
      <c r="CI187" s="296"/>
      <c r="CJ187" s="296"/>
      <c r="CK187" s="296"/>
      <c r="CL187" s="296"/>
      <c r="CM187" s="296"/>
    </row>
    <row r="188" spans="1:91" s="304" customFormat="1" ht="125.25" customHeight="1" x14ac:dyDescent="0.45">
      <c r="A188" s="304">
        <v>1</v>
      </c>
      <c r="B188" s="269" t="s">
        <v>347</v>
      </c>
      <c r="C188" s="270" t="s">
        <v>101</v>
      </c>
      <c r="D188" s="271" t="s">
        <v>346</v>
      </c>
      <c r="E188" s="272" t="s">
        <v>596</v>
      </c>
      <c r="F188" s="273">
        <v>2.81</v>
      </c>
      <c r="G188" s="320">
        <v>31277.955600000001</v>
      </c>
      <c r="H188" s="322">
        <v>90</v>
      </c>
      <c r="I188" s="274"/>
      <c r="J188" s="274"/>
      <c r="K188" s="274">
        <f>ROUNDDOWN(G188*H188/100,5)</f>
        <v>28150.160039999999</v>
      </c>
      <c r="L188" s="329" t="s">
        <v>611</v>
      </c>
      <c r="M188" s="329">
        <v>10</v>
      </c>
      <c r="N188" s="306"/>
      <c r="O188" s="424">
        <v>10</v>
      </c>
      <c r="P188" s="424"/>
      <c r="Q188" s="424"/>
      <c r="R188" s="424"/>
      <c r="S188" s="424"/>
      <c r="T188" s="424"/>
      <c r="U188" s="424"/>
      <c r="V188" s="424">
        <f t="shared" si="20"/>
        <v>100</v>
      </c>
      <c r="W188" s="587"/>
      <c r="X188" s="569">
        <f t="shared" si="22"/>
        <v>0</v>
      </c>
      <c r="Y188" s="303"/>
      <c r="Z188" s="303"/>
      <c r="AA188" s="303"/>
      <c r="AB188" s="303"/>
      <c r="AC188" s="303"/>
      <c r="AP188" s="303"/>
      <c r="AQ188" s="303"/>
      <c r="AR188" s="303"/>
      <c r="AS188" s="303"/>
      <c r="AT188" s="303"/>
      <c r="AU188" s="303"/>
      <c r="AV188" s="303"/>
      <c r="AW188" s="303"/>
      <c r="AX188" s="303"/>
      <c r="AY188" s="303"/>
      <c r="AZ188" s="303"/>
      <c r="BA188" s="303"/>
      <c r="BB188" s="303"/>
      <c r="BC188" s="303"/>
      <c r="BD188" s="303"/>
      <c r="BE188" s="303"/>
      <c r="BF188" s="303"/>
      <c r="BG188" s="303"/>
      <c r="BH188" s="303"/>
      <c r="BI188" s="303"/>
      <c r="BJ188" s="303"/>
      <c r="BK188" s="303"/>
      <c r="BL188" s="303"/>
      <c r="BM188" s="303"/>
      <c r="BN188" s="303"/>
      <c r="BO188" s="303"/>
      <c r="BP188" s="303"/>
      <c r="BQ188" s="303"/>
      <c r="BR188" s="303"/>
      <c r="BS188" s="303"/>
      <c r="BT188" s="303"/>
      <c r="BU188" s="303"/>
      <c r="BV188" s="303"/>
      <c r="BW188" s="303"/>
      <c r="BX188" s="303"/>
      <c r="BY188" s="303"/>
      <c r="BZ188" s="303"/>
      <c r="CA188" s="303"/>
      <c r="CB188" s="303"/>
      <c r="CC188" s="303"/>
      <c r="CD188" s="303"/>
      <c r="CE188" s="303"/>
      <c r="CF188" s="303"/>
      <c r="CG188" s="303"/>
      <c r="CH188" s="303"/>
      <c r="CI188" s="303"/>
      <c r="CJ188" s="303"/>
      <c r="CK188" s="303"/>
      <c r="CL188" s="303"/>
      <c r="CM188" s="303"/>
    </row>
    <row r="189" spans="1:91" s="304" customFormat="1" ht="111" customHeight="1" x14ac:dyDescent="0.45">
      <c r="A189" s="304">
        <v>1</v>
      </c>
      <c r="B189" s="269" t="s">
        <v>348</v>
      </c>
      <c r="C189" s="270" t="s">
        <v>101</v>
      </c>
      <c r="D189" s="271" t="s">
        <v>346</v>
      </c>
      <c r="E189" s="272" t="s">
        <v>597</v>
      </c>
      <c r="F189" s="273">
        <v>2.21</v>
      </c>
      <c r="G189" s="320">
        <v>38818.474009999998</v>
      </c>
      <c r="H189" s="322">
        <v>90</v>
      </c>
      <c r="I189" s="274"/>
      <c r="J189" s="274"/>
      <c r="K189" s="274">
        <f t="shared" ref="K189:K196" si="26">ROUNDDOWN(G189*H189/100,5)</f>
        <v>34936.626600000003</v>
      </c>
      <c r="L189" s="329" t="s">
        <v>422</v>
      </c>
      <c r="M189" s="329">
        <v>6</v>
      </c>
      <c r="N189" s="302"/>
      <c r="O189" s="424">
        <v>6</v>
      </c>
      <c r="P189" s="424"/>
      <c r="Q189" s="424"/>
      <c r="R189" s="424"/>
      <c r="S189" s="424"/>
      <c r="T189" s="424"/>
      <c r="U189" s="424"/>
      <c r="V189" s="424">
        <f t="shared" si="20"/>
        <v>60</v>
      </c>
      <c r="W189" s="587"/>
      <c r="X189" s="569">
        <f t="shared" si="22"/>
        <v>0</v>
      </c>
      <c r="Y189" s="303"/>
      <c r="Z189" s="303"/>
      <c r="AA189" s="303"/>
      <c r="AB189" s="303"/>
      <c r="AC189" s="303"/>
      <c r="AP189" s="303"/>
      <c r="AQ189" s="303"/>
      <c r="AR189" s="303"/>
      <c r="AS189" s="303"/>
      <c r="AT189" s="303"/>
      <c r="AU189" s="303"/>
      <c r="AV189" s="303"/>
      <c r="AW189" s="303"/>
      <c r="AX189" s="303"/>
      <c r="AY189" s="303"/>
      <c r="AZ189" s="303"/>
      <c r="BA189" s="303"/>
      <c r="BB189" s="303"/>
      <c r="BC189" s="303"/>
      <c r="BD189" s="303"/>
      <c r="BE189" s="303"/>
      <c r="BF189" s="303"/>
      <c r="BG189" s="303"/>
      <c r="BH189" s="303"/>
      <c r="BI189" s="303"/>
      <c r="BJ189" s="303"/>
      <c r="BK189" s="303"/>
      <c r="BL189" s="303"/>
      <c r="BM189" s="303"/>
      <c r="BN189" s="303"/>
      <c r="BO189" s="303"/>
      <c r="BP189" s="303"/>
      <c r="BQ189" s="303"/>
      <c r="BR189" s="303"/>
      <c r="BS189" s="303"/>
      <c r="BT189" s="303"/>
      <c r="BU189" s="303"/>
      <c r="BV189" s="303"/>
      <c r="BW189" s="303"/>
      <c r="BX189" s="303"/>
      <c r="BY189" s="303"/>
      <c r="BZ189" s="303"/>
      <c r="CA189" s="303"/>
      <c r="CB189" s="303"/>
      <c r="CC189" s="303"/>
      <c r="CD189" s="303"/>
      <c r="CE189" s="303"/>
      <c r="CF189" s="303"/>
      <c r="CG189" s="303"/>
      <c r="CH189" s="303"/>
      <c r="CI189" s="303"/>
      <c r="CJ189" s="303"/>
      <c r="CK189" s="303"/>
      <c r="CL189" s="303"/>
      <c r="CM189" s="303"/>
    </row>
    <row r="190" spans="1:91" s="304" customFormat="1" ht="116.25" customHeight="1" x14ac:dyDescent="0.45">
      <c r="A190" s="304">
        <v>1</v>
      </c>
      <c r="B190" s="269" t="s">
        <v>349</v>
      </c>
      <c r="C190" s="270" t="s">
        <v>101</v>
      </c>
      <c r="D190" s="271" t="s">
        <v>346</v>
      </c>
      <c r="E190" s="272" t="s">
        <v>598</v>
      </c>
      <c r="F190" s="273">
        <v>0.92</v>
      </c>
      <c r="G190" s="320">
        <v>19287.38075</v>
      </c>
      <c r="H190" s="322">
        <v>90</v>
      </c>
      <c r="I190" s="274"/>
      <c r="J190" s="274"/>
      <c r="K190" s="274">
        <f t="shared" si="26"/>
        <v>17358.642670000001</v>
      </c>
      <c r="L190" s="329" t="s">
        <v>612</v>
      </c>
      <c r="M190" s="329">
        <v>9</v>
      </c>
      <c r="N190" s="302"/>
      <c r="O190" s="424">
        <v>9</v>
      </c>
      <c r="P190" s="424"/>
      <c r="Q190" s="424">
        <v>2</v>
      </c>
      <c r="R190" s="424"/>
      <c r="S190" s="424"/>
      <c r="T190" s="424"/>
      <c r="U190" s="424"/>
      <c r="V190" s="424">
        <f t="shared" si="20"/>
        <v>120</v>
      </c>
      <c r="W190" s="587"/>
      <c r="X190" s="569">
        <f t="shared" si="22"/>
        <v>0</v>
      </c>
      <c r="Y190" s="303"/>
      <c r="Z190" s="303"/>
      <c r="AA190" s="303"/>
      <c r="AB190" s="303"/>
      <c r="AC190" s="303"/>
      <c r="AP190" s="303"/>
      <c r="AQ190" s="303"/>
      <c r="AR190" s="303"/>
      <c r="AS190" s="303"/>
      <c r="AT190" s="303"/>
      <c r="AU190" s="303"/>
      <c r="AV190" s="303"/>
      <c r="AW190" s="303"/>
      <c r="AX190" s="303"/>
      <c r="AY190" s="303"/>
      <c r="AZ190" s="303"/>
      <c r="BA190" s="303"/>
      <c r="BB190" s="303"/>
      <c r="BC190" s="303"/>
      <c r="BD190" s="303"/>
      <c r="BE190" s="303"/>
      <c r="BF190" s="303"/>
      <c r="BG190" s="303"/>
      <c r="BH190" s="303"/>
      <c r="BI190" s="303"/>
      <c r="BJ190" s="303"/>
      <c r="BK190" s="303"/>
      <c r="BL190" s="303"/>
      <c r="BM190" s="303"/>
      <c r="BN190" s="303"/>
      <c r="BO190" s="303"/>
      <c r="BP190" s="303"/>
      <c r="BQ190" s="303"/>
      <c r="BR190" s="303"/>
      <c r="BS190" s="303"/>
      <c r="BT190" s="303"/>
      <c r="BU190" s="303"/>
      <c r="BV190" s="303"/>
      <c r="BW190" s="303"/>
      <c r="BX190" s="303"/>
      <c r="BY190" s="303"/>
      <c r="BZ190" s="303"/>
      <c r="CA190" s="303"/>
      <c r="CB190" s="303"/>
      <c r="CC190" s="303"/>
      <c r="CD190" s="303"/>
      <c r="CE190" s="303"/>
      <c r="CF190" s="303"/>
      <c r="CG190" s="303"/>
      <c r="CH190" s="303"/>
      <c r="CI190" s="303"/>
      <c r="CJ190" s="303"/>
      <c r="CK190" s="303"/>
      <c r="CL190" s="303"/>
      <c r="CM190" s="303"/>
    </row>
    <row r="191" spans="1:91" s="304" customFormat="1" ht="111.75" customHeight="1" x14ac:dyDescent="0.45">
      <c r="A191" s="304">
        <v>1</v>
      </c>
      <c r="B191" s="269" t="s">
        <v>350</v>
      </c>
      <c r="C191" s="270" t="s">
        <v>101</v>
      </c>
      <c r="D191" s="271" t="s">
        <v>346</v>
      </c>
      <c r="E191" s="272" t="s">
        <v>599</v>
      </c>
      <c r="F191" s="273">
        <v>2.0049999999999999</v>
      </c>
      <c r="G191" s="320">
        <v>25807.416639999999</v>
      </c>
      <c r="H191" s="322">
        <v>90</v>
      </c>
      <c r="I191" s="274"/>
      <c r="J191" s="274"/>
      <c r="K191" s="274">
        <f t="shared" si="26"/>
        <v>23226.67497</v>
      </c>
      <c r="L191" s="329" t="s">
        <v>615</v>
      </c>
      <c r="M191" s="329">
        <v>7</v>
      </c>
      <c r="N191" s="306"/>
      <c r="O191" s="424">
        <v>7</v>
      </c>
      <c r="P191" s="424"/>
      <c r="Q191" s="424"/>
      <c r="R191" s="424"/>
      <c r="S191" s="424"/>
      <c r="T191" s="424"/>
      <c r="U191" s="424"/>
      <c r="V191" s="424">
        <f t="shared" si="20"/>
        <v>70</v>
      </c>
      <c r="W191" s="587"/>
      <c r="X191" s="569">
        <f t="shared" si="22"/>
        <v>0</v>
      </c>
      <c r="Y191" s="303"/>
      <c r="Z191" s="303"/>
      <c r="AA191" s="303"/>
      <c r="AB191" s="303"/>
      <c r="AC191" s="303"/>
      <c r="AP191" s="303"/>
      <c r="AQ191" s="303"/>
      <c r="AR191" s="303"/>
      <c r="AS191" s="303"/>
      <c r="AT191" s="303"/>
      <c r="AU191" s="303"/>
      <c r="AV191" s="303"/>
      <c r="AW191" s="303"/>
      <c r="AX191" s="303"/>
      <c r="AY191" s="303"/>
      <c r="AZ191" s="303"/>
      <c r="BA191" s="303"/>
      <c r="BB191" s="303"/>
      <c r="BC191" s="303"/>
      <c r="BD191" s="303"/>
      <c r="BE191" s="303"/>
      <c r="BF191" s="303"/>
      <c r="BG191" s="303"/>
      <c r="BH191" s="303"/>
      <c r="BI191" s="303"/>
      <c r="BJ191" s="303"/>
      <c r="BK191" s="303"/>
      <c r="BL191" s="303"/>
      <c r="BM191" s="303"/>
      <c r="BN191" s="303"/>
      <c r="BO191" s="303"/>
      <c r="BP191" s="303"/>
      <c r="BQ191" s="303"/>
      <c r="BR191" s="303"/>
      <c r="BS191" s="303"/>
      <c r="BT191" s="303"/>
      <c r="BU191" s="303"/>
      <c r="BV191" s="303"/>
      <c r="BW191" s="303"/>
      <c r="BX191" s="303"/>
      <c r="BY191" s="303"/>
      <c r="BZ191" s="303"/>
      <c r="CA191" s="303"/>
      <c r="CB191" s="303"/>
      <c r="CC191" s="303"/>
      <c r="CD191" s="303"/>
      <c r="CE191" s="303"/>
      <c r="CF191" s="303"/>
      <c r="CG191" s="303"/>
      <c r="CH191" s="303"/>
      <c r="CI191" s="303"/>
      <c r="CJ191" s="303"/>
      <c r="CK191" s="303"/>
      <c r="CL191" s="303"/>
      <c r="CM191" s="303"/>
    </row>
    <row r="192" spans="1:91" s="395" customFormat="1" ht="94.5" customHeight="1" x14ac:dyDescent="0.45">
      <c r="B192" s="269" t="s">
        <v>351</v>
      </c>
      <c r="C192" s="270" t="s">
        <v>101</v>
      </c>
      <c r="D192" s="271" t="s">
        <v>346</v>
      </c>
      <c r="E192" s="272" t="s">
        <v>600</v>
      </c>
      <c r="F192" s="273">
        <v>1.9460000000000002</v>
      </c>
      <c r="G192" s="320">
        <v>41541.282310000002</v>
      </c>
      <c r="H192" s="322">
        <v>90</v>
      </c>
      <c r="I192" s="274"/>
      <c r="J192" s="274"/>
      <c r="K192" s="274">
        <f t="shared" si="26"/>
        <v>37387.154069999997</v>
      </c>
      <c r="L192" s="329" t="s">
        <v>613</v>
      </c>
      <c r="M192" s="329">
        <v>9</v>
      </c>
      <c r="N192" s="316"/>
      <c r="O192" s="585">
        <v>9</v>
      </c>
      <c r="P192" s="585"/>
      <c r="Q192" s="585">
        <v>4</v>
      </c>
      <c r="R192" s="585"/>
      <c r="S192" s="585"/>
      <c r="T192" s="585"/>
      <c r="U192" s="585"/>
      <c r="V192" s="424">
        <f t="shared" si="20"/>
        <v>150</v>
      </c>
      <c r="W192" s="588"/>
      <c r="X192" s="569">
        <f t="shared" si="22"/>
        <v>0</v>
      </c>
      <c r="Y192" s="413"/>
      <c r="Z192" s="413"/>
      <c r="AA192" s="413"/>
      <c r="AB192" s="413"/>
      <c r="AC192" s="413"/>
      <c r="AP192" s="413"/>
      <c r="AQ192" s="413"/>
      <c r="AR192" s="413"/>
      <c r="AS192" s="413"/>
      <c r="AT192" s="413"/>
      <c r="AU192" s="413"/>
      <c r="AV192" s="413"/>
      <c r="AW192" s="413"/>
      <c r="AX192" s="413"/>
      <c r="AY192" s="413"/>
      <c r="AZ192" s="413"/>
      <c r="BA192" s="413"/>
      <c r="BB192" s="413"/>
      <c r="BC192" s="413"/>
      <c r="BD192" s="413"/>
      <c r="BE192" s="413"/>
      <c r="BF192" s="413"/>
      <c r="BG192" s="413"/>
      <c r="BH192" s="413"/>
      <c r="BI192" s="413"/>
      <c r="BJ192" s="413"/>
      <c r="BK192" s="413"/>
      <c r="BL192" s="413"/>
      <c r="BM192" s="413"/>
      <c r="BN192" s="413"/>
      <c r="BO192" s="413"/>
      <c r="BP192" s="413"/>
      <c r="BQ192" s="413"/>
      <c r="BR192" s="413"/>
      <c r="BS192" s="413"/>
      <c r="BT192" s="413"/>
      <c r="BU192" s="413"/>
      <c r="BV192" s="413"/>
      <c r="BW192" s="413"/>
      <c r="BX192" s="413"/>
      <c r="BY192" s="413"/>
      <c r="BZ192" s="413"/>
      <c r="CA192" s="413"/>
      <c r="CB192" s="413"/>
      <c r="CC192" s="413"/>
      <c r="CD192" s="413"/>
      <c r="CE192" s="413"/>
      <c r="CF192" s="413"/>
      <c r="CG192" s="413"/>
      <c r="CH192" s="413"/>
      <c r="CI192" s="413"/>
      <c r="CJ192" s="413"/>
      <c r="CK192" s="413"/>
      <c r="CL192" s="413"/>
      <c r="CM192" s="413"/>
    </row>
    <row r="193" spans="1:91" s="337" customFormat="1" ht="119.25" customHeight="1" x14ac:dyDescent="0.45">
      <c r="B193" s="269" t="s">
        <v>352</v>
      </c>
      <c r="C193" s="270" t="s">
        <v>101</v>
      </c>
      <c r="D193" s="271" t="s">
        <v>346</v>
      </c>
      <c r="E193" s="272" t="s">
        <v>601</v>
      </c>
      <c r="F193" s="273">
        <v>1.5</v>
      </c>
      <c r="G193" s="320">
        <v>18826.874589999999</v>
      </c>
      <c r="H193" s="322">
        <v>90</v>
      </c>
      <c r="I193" s="274"/>
      <c r="J193" s="274"/>
      <c r="K193" s="274">
        <f>ROUNDDOWN(G193*H193/100,5)</f>
        <v>16944.187129999998</v>
      </c>
      <c r="L193" s="329" t="s">
        <v>615</v>
      </c>
      <c r="M193" s="329">
        <v>8</v>
      </c>
      <c r="N193" s="306"/>
      <c r="O193" s="424">
        <v>8</v>
      </c>
      <c r="P193" s="424"/>
      <c r="Q193" s="424"/>
      <c r="R193" s="424"/>
      <c r="S193" s="424"/>
      <c r="T193" s="424"/>
      <c r="U193" s="424"/>
      <c r="V193" s="424">
        <f t="shared" si="20"/>
        <v>80</v>
      </c>
      <c r="W193" s="568"/>
      <c r="X193" s="569">
        <f t="shared" si="22"/>
        <v>0</v>
      </c>
      <c r="Y193" s="336"/>
      <c r="Z193" s="336"/>
      <c r="AA193" s="336"/>
      <c r="AB193" s="336"/>
      <c r="AC193" s="336"/>
      <c r="AP193" s="336"/>
      <c r="AQ193" s="336"/>
      <c r="AR193" s="336"/>
      <c r="AS193" s="336"/>
      <c r="AT193" s="336"/>
      <c r="AU193" s="336"/>
      <c r="AV193" s="336"/>
      <c r="AW193" s="336"/>
      <c r="AX193" s="336"/>
      <c r="AY193" s="336"/>
      <c r="AZ193" s="336"/>
      <c r="BA193" s="336"/>
      <c r="BB193" s="336"/>
      <c r="BC193" s="336"/>
      <c r="BD193" s="336"/>
      <c r="BE193" s="336"/>
      <c r="BF193" s="336"/>
      <c r="BG193" s="336"/>
      <c r="BH193" s="336"/>
      <c r="BI193" s="336"/>
      <c r="BJ193" s="336"/>
      <c r="BK193" s="336"/>
      <c r="BL193" s="336"/>
      <c r="BM193" s="336"/>
      <c r="BN193" s="336"/>
      <c r="BO193" s="336"/>
      <c r="BP193" s="336"/>
      <c r="BQ193" s="336"/>
      <c r="BR193" s="336"/>
      <c r="BS193" s="336"/>
      <c r="BT193" s="336"/>
      <c r="BU193" s="336"/>
      <c r="BV193" s="336"/>
      <c r="BW193" s="336"/>
      <c r="BX193" s="336"/>
      <c r="BY193" s="336"/>
      <c r="BZ193" s="336"/>
      <c r="CA193" s="336"/>
      <c r="CB193" s="336"/>
      <c r="CC193" s="336"/>
      <c r="CD193" s="336"/>
      <c r="CE193" s="336"/>
      <c r="CF193" s="336"/>
      <c r="CG193" s="336"/>
      <c r="CH193" s="336"/>
      <c r="CI193" s="336"/>
      <c r="CJ193" s="336"/>
      <c r="CK193" s="336"/>
      <c r="CL193" s="336"/>
      <c r="CM193" s="336"/>
    </row>
    <row r="194" spans="1:91" s="304" customFormat="1" ht="134.25" customHeight="1" x14ac:dyDescent="0.45">
      <c r="A194" s="304">
        <v>1</v>
      </c>
      <c r="B194" s="269" t="s">
        <v>605</v>
      </c>
      <c r="C194" s="270" t="s">
        <v>101</v>
      </c>
      <c r="D194" s="271" t="s">
        <v>346</v>
      </c>
      <c r="E194" s="272" t="s">
        <v>602</v>
      </c>
      <c r="F194" s="273">
        <v>0.68200000000000005</v>
      </c>
      <c r="G194" s="320">
        <v>11592.33805</v>
      </c>
      <c r="H194" s="322">
        <v>90</v>
      </c>
      <c r="I194" s="274"/>
      <c r="J194" s="274"/>
      <c r="K194" s="274">
        <f t="shared" si="26"/>
        <v>10433.104240000001</v>
      </c>
      <c r="L194" s="329" t="s">
        <v>608</v>
      </c>
      <c r="M194" s="329">
        <v>8</v>
      </c>
      <c r="N194" s="316"/>
      <c r="O194" s="424">
        <v>8</v>
      </c>
      <c r="P194" s="424"/>
      <c r="Q194" s="424">
        <v>4</v>
      </c>
      <c r="R194" s="424"/>
      <c r="S194" s="424"/>
      <c r="T194" s="424"/>
      <c r="U194" s="424"/>
      <c r="V194" s="424">
        <f t="shared" si="20"/>
        <v>140</v>
      </c>
      <c r="W194" s="568"/>
      <c r="X194" s="569">
        <f t="shared" si="22"/>
        <v>0</v>
      </c>
      <c r="Y194" s="303"/>
      <c r="Z194" s="303"/>
      <c r="AA194" s="303"/>
      <c r="AB194" s="303"/>
      <c r="AC194" s="303"/>
      <c r="AP194" s="303"/>
      <c r="AQ194" s="303"/>
      <c r="AR194" s="303"/>
      <c r="AS194" s="303"/>
      <c r="AT194" s="303"/>
      <c r="AU194" s="303"/>
      <c r="AV194" s="303"/>
      <c r="AW194" s="303"/>
      <c r="AX194" s="303"/>
      <c r="AY194" s="303"/>
      <c r="AZ194" s="303"/>
      <c r="BA194" s="303"/>
      <c r="BB194" s="303"/>
      <c r="BC194" s="303"/>
      <c r="BD194" s="303"/>
      <c r="BE194" s="303"/>
      <c r="BF194" s="303"/>
      <c r="BG194" s="303"/>
      <c r="BH194" s="303"/>
      <c r="BI194" s="303"/>
      <c r="BJ194" s="303"/>
      <c r="BK194" s="303"/>
      <c r="BL194" s="303"/>
      <c r="BM194" s="303"/>
      <c r="BN194" s="303"/>
      <c r="BO194" s="303"/>
      <c r="BP194" s="303"/>
      <c r="BQ194" s="303"/>
      <c r="BR194" s="303"/>
      <c r="BS194" s="303"/>
      <c r="BT194" s="303"/>
      <c r="BU194" s="303"/>
      <c r="BV194" s="303"/>
      <c r="BW194" s="303"/>
      <c r="BX194" s="303"/>
      <c r="BY194" s="303"/>
      <c r="BZ194" s="303"/>
      <c r="CA194" s="303"/>
      <c r="CB194" s="303"/>
      <c r="CC194" s="303"/>
      <c r="CD194" s="303"/>
      <c r="CE194" s="303"/>
      <c r="CF194" s="303"/>
      <c r="CG194" s="303"/>
      <c r="CH194" s="303"/>
      <c r="CI194" s="303"/>
      <c r="CJ194" s="303"/>
      <c r="CK194" s="303"/>
      <c r="CL194" s="303"/>
      <c r="CM194" s="303"/>
    </row>
    <row r="195" spans="1:91" s="304" customFormat="1" ht="130.5" customHeight="1" x14ac:dyDescent="0.45">
      <c r="B195" s="269" t="s">
        <v>606</v>
      </c>
      <c r="C195" s="270" t="s">
        <v>101</v>
      </c>
      <c r="D195" s="271" t="s">
        <v>346</v>
      </c>
      <c r="E195" s="272" t="s">
        <v>603</v>
      </c>
      <c r="F195" s="273">
        <v>0.247</v>
      </c>
      <c r="G195" s="320">
        <v>7788.2499200000002</v>
      </c>
      <c r="H195" s="322">
        <v>90</v>
      </c>
      <c r="I195" s="274"/>
      <c r="J195" s="274"/>
      <c r="K195" s="274">
        <f t="shared" si="26"/>
        <v>7009.4249200000004</v>
      </c>
      <c r="L195" s="329" t="s">
        <v>609</v>
      </c>
      <c r="M195" s="329">
        <v>8</v>
      </c>
      <c r="N195" s="316"/>
      <c r="O195" s="424">
        <v>8</v>
      </c>
      <c r="P195" s="424"/>
      <c r="Q195" s="424">
        <v>4</v>
      </c>
      <c r="R195" s="424"/>
      <c r="S195" s="424"/>
      <c r="T195" s="424"/>
      <c r="U195" s="424"/>
      <c r="V195" s="424">
        <f t="shared" si="20"/>
        <v>140</v>
      </c>
      <c r="W195" s="568"/>
      <c r="X195" s="569"/>
      <c r="Y195" s="303"/>
      <c r="Z195" s="303"/>
      <c r="AA195" s="303"/>
      <c r="AB195" s="303"/>
      <c r="AC195" s="303"/>
      <c r="AP195" s="303"/>
      <c r="AQ195" s="303"/>
      <c r="AR195" s="303"/>
      <c r="AS195" s="303"/>
      <c r="AT195" s="303"/>
      <c r="AU195" s="303"/>
      <c r="AV195" s="303"/>
      <c r="AW195" s="303"/>
      <c r="AX195" s="303"/>
      <c r="AY195" s="303"/>
      <c r="AZ195" s="303"/>
      <c r="BA195" s="303"/>
      <c r="BB195" s="303"/>
      <c r="BC195" s="303"/>
      <c r="BD195" s="303"/>
      <c r="BE195" s="303"/>
      <c r="BF195" s="303"/>
      <c r="BG195" s="303"/>
      <c r="BH195" s="303"/>
      <c r="BI195" s="303"/>
      <c r="BJ195" s="303"/>
      <c r="BK195" s="303"/>
      <c r="BL195" s="303"/>
      <c r="BM195" s="303"/>
      <c r="BN195" s="303"/>
      <c r="BO195" s="303"/>
      <c r="BP195" s="303"/>
      <c r="BQ195" s="303"/>
      <c r="BR195" s="303"/>
      <c r="BS195" s="303"/>
      <c r="BT195" s="303"/>
      <c r="BU195" s="303"/>
      <c r="BV195" s="303"/>
      <c r="BW195" s="303"/>
      <c r="BX195" s="303"/>
      <c r="BY195" s="303"/>
      <c r="BZ195" s="303"/>
      <c r="CA195" s="303"/>
      <c r="CB195" s="303"/>
      <c r="CC195" s="303"/>
      <c r="CD195" s="303"/>
      <c r="CE195" s="303"/>
      <c r="CF195" s="303"/>
      <c r="CG195" s="303"/>
      <c r="CH195" s="303"/>
      <c r="CI195" s="303"/>
      <c r="CJ195" s="303"/>
      <c r="CK195" s="303"/>
      <c r="CL195" s="303"/>
      <c r="CM195" s="303"/>
    </row>
    <row r="196" spans="1:91" s="304" customFormat="1" ht="121.5" customHeight="1" x14ac:dyDescent="0.45">
      <c r="B196" s="269" t="s">
        <v>607</v>
      </c>
      <c r="C196" s="270" t="s">
        <v>101</v>
      </c>
      <c r="D196" s="271" t="s">
        <v>346</v>
      </c>
      <c r="E196" s="272" t="s">
        <v>604</v>
      </c>
      <c r="F196" s="273">
        <v>0.30099999999999999</v>
      </c>
      <c r="G196" s="320">
        <v>13320.97574</v>
      </c>
      <c r="H196" s="322">
        <v>90</v>
      </c>
      <c r="I196" s="274"/>
      <c r="J196" s="274"/>
      <c r="K196" s="274">
        <f t="shared" si="26"/>
        <v>11988.87816</v>
      </c>
      <c r="L196" s="329" t="s">
        <v>610</v>
      </c>
      <c r="M196" s="329">
        <v>8</v>
      </c>
      <c r="N196" s="316"/>
      <c r="O196" s="424">
        <v>8</v>
      </c>
      <c r="P196" s="424"/>
      <c r="Q196" s="424">
        <v>2</v>
      </c>
      <c r="R196" s="424"/>
      <c r="S196" s="424"/>
      <c r="T196" s="424"/>
      <c r="U196" s="424"/>
      <c r="V196" s="424">
        <f t="shared" si="20"/>
        <v>110</v>
      </c>
      <c r="W196" s="568"/>
      <c r="X196" s="569"/>
      <c r="Y196" s="303"/>
      <c r="Z196" s="303"/>
      <c r="AA196" s="303"/>
      <c r="AB196" s="303"/>
      <c r="AC196" s="303"/>
      <c r="AP196" s="303"/>
      <c r="AQ196" s="303"/>
      <c r="AR196" s="303"/>
      <c r="AS196" s="303"/>
      <c r="AT196" s="303"/>
      <c r="AU196" s="303"/>
      <c r="AV196" s="303"/>
      <c r="AW196" s="303"/>
      <c r="AX196" s="303"/>
      <c r="AY196" s="303"/>
      <c r="AZ196" s="303"/>
      <c r="BA196" s="303"/>
      <c r="BB196" s="303"/>
      <c r="BC196" s="303"/>
      <c r="BD196" s="303"/>
      <c r="BE196" s="303"/>
      <c r="BF196" s="303"/>
      <c r="BG196" s="303"/>
      <c r="BH196" s="303"/>
      <c r="BI196" s="303"/>
      <c r="BJ196" s="303"/>
      <c r="BK196" s="303"/>
      <c r="BL196" s="303"/>
      <c r="BM196" s="303"/>
      <c r="BN196" s="303"/>
      <c r="BO196" s="303"/>
      <c r="BP196" s="303"/>
      <c r="BQ196" s="303"/>
      <c r="BR196" s="303"/>
      <c r="BS196" s="303"/>
      <c r="BT196" s="303"/>
      <c r="BU196" s="303"/>
      <c r="BV196" s="303"/>
      <c r="BW196" s="303"/>
      <c r="BX196" s="303"/>
      <c r="BY196" s="303"/>
      <c r="BZ196" s="303"/>
      <c r="CA196" s="303"/>
      <c r="CB196" s="303"/>
      <c r="CC196" s="303"/>
      <c r="CD196" s="303"/>
      <c r="CE196" s="303"/>
      <c r="CF196" s="303"/>
      <c r="CG196" s="303"/>
      <c r="CH196" s="303"/>
      <c r="CI196" s="303"/>
      <c r="CJ196" s="303"/>
      <c r="CK196" s="303"/>
      <c r="CL196" s="303"/>
      <c r="CM196" s="303"/>
    </row>
    <row r="197" spans="1:91" s="560" customFormat="1" ht="114" customHeight="1" x14ac:dyDescent="0.45">
      <c r="A197" s="560">
        <v>1</v>
      </c>
      <c r="B197" s="259" t="s">
        <v>235</v>
      </c>
      <c r="C197" s="260" t="s">
        <v>41</v>
      </c>
      <c r="D197" s="261" t="s">
        <v>1444</v>
      </c>
      <c r="E197" s="260" t="s">
        <v>41</v>
      </c>
      <c r="F197" s="262">
        <f>F198+F200</f>
        <v>2.4400000000000004</v>
      </c>
      <c r="G197" s="263">
        <f>G198+G200</f>
        <v>51650.510999999999</v>
      </c>
      <c r="H197" s="264"/>
      <c r="I197" s="263">
        <f>I200+I198</f>
        <v>10403.69434</v>
      </c>
      <c r="J197" s="263">
        <f>J200+J198</f>
        <v>0</v>
      </c>
      <c r="K197" s="263">
        <f>K200+K198</f>
        <v>36784.468560000001</v>
      </c>
      <c r="L197" s="531"/>
      <c r="M197" s="532"/>
      <c r="N197" s="531"/>
      <c r="O197" s="525"/>
      <c r="P197" s="525"/>
      <c r="Q197" s="525"/>
      <c r="R197" s="525"/>
      <c r="S197" s="525"/>
      <c r="T197" s="525"/>
      <c r="U197" s="525"/>
      <c r="V197" s="525"/>
      <c r="W197" s="533"/>
      <c r="X197" s="534">
        <f t="shared" si="22"/>
        <v>0</v>
      </c>
      <c r="Y197" s="567"/>
      <c r="Z197" s="567"/>
      <c r="AA197" s="567"/>
      <c r="AB197" s="567"/>
      <c r="AC197" s="567"/>
      <c r="AP197" s="567"/>
      <c r="AQ197" s="567"/>
      <c r="AR197" s="567"/>
      <c r="AS197" s="567"/>
      <c r="AT197" s="567"/>
      <c r="AU197" s="567"/>
      <c r="AV197" s="567"/>
      <c r="AW197" s="567"/>
      <c r="AX197" s="567"/>
      <c r="AY197" s="567"/>
      <c r="AZ197" s="567"/>
      <c r="BA197" s="567"/>
      <c r="BB197" s="567"/>
      <c r="BC197" s="567"/>
      <c r="BD197" s="567"/>
      <c r="BE197" s="567"/>
      <c r="BF197" s="567"/>
      <c r="BG197" s="567"/>
      <c r="BH197" s="567"/>
      <c r="BI197" s="567"/>
      <c r="BJ197" s="567"/>
      <c r="BK197" s="567"/>
      <c r="BL197" s="567"/>
      <c r="BM197" s="567"/>
      <c r="BN197" s="567"/>
      <c r="BO197" s="567"/>
      <c r="BP197" s="567"/>
      <c r="BQ197" s="567"/>
      <c r="BR197" s="567"/>
      <c r="BS197" s="567"/>
      <c r="BT197" s="567"/>
      <c r="BU197" s="567"/>
      <c r="BV197" s="567"/>
      <c r="BW197" s="567"/>
      <c r="BX197" s="567"/>
      <c r="BY197" s="567"/>
      <c r="BZ197" s="567"/>
      <c r="CA197" s="567"/>
      <c r="CB197" s="567"/>
      <c r="CC197" s="567"/>
      <c r="CD197" s="567"/>
      <c r="CE197" s="567"/>
      <c r="CF197" s="567"/>
      <c r="CG197" s="567"/>
      <c r="CH197" s="567"/>
      <c r="CI197" s="567"/>
      <c r="CJ197" s="567"/>
      <c r="CK197" s="567"/>
      <c r="CL197" s="567"/>
      <c r="CM197" s="567"/>
    </row>
    <row r="198" spans="1:91" s="297" customFormat="1" ht="105.75" customHeight="1" x14ac:dyDescent="0.45">
      <c r="A198" s="297">
        <v>1</v>
      </c>
      <c r="B198" s="319" t="s">
        <v>587</v>
      </c>
      <c r="C198" s="286" t="s">
        <v>41</v>
      </c>
      <c r="D198" s="287" t="s">
        <v>877</v>
      </c>
      <c r="E198" s="287" t="s">
        <v>877</v>
      </c>
      <c r="F198" s="288">
        <f>F199</f>
        <v>2.1800000000000002</v>
      </c>
      <c r="G198" s="289">
        <f>G199</f>
        <v>39553.192000000003</v>
      </c>
      <c r="H198" s="321"/>
      <c r="I198" s="289">
        <f>I199</f>
        <v>0</v>
      </c>
      <c r="J198" s="289">
        <f>J199</f>
        <v>0</v>
      </c>
      <c r="K198" s="289">
        <f>K199</f>
        <v>36784.468560000001</v>
      </c>
      <c r="L198" s="309"/>
      <c r="M198" s="334"/>
      <c r="N198" s="295"/>
      <c r="O198" s="520"/>
      <c r="P198" s="520"/>
      <c r="Q198" s="520"/>
      <c r="R198" s="520"/>
      <c r="S198" s="520"/>
      <c r="T198" s="520"/>
      <c r="U198" s="520"/>
      <c r="V198" s="520"/>
      <c r="W198" s="538"/>
      <c r="X198" s="537">
        <f t="shared" si="22"/>
        <v>0</v>
      </c>
      <c r="Y198" s="296"/>
      <c r="Z198" s="296"/>
      <c r="AA198" s="296"/>
      <c r="AB198" s="296"/>
      <c r="AC198" s="296"/>
      <c r="AP198" s="296"/>
      <c r="AQ198" s="296"/>
      <c r="AR198" s="296"/>
      <c r="AS198" s="296"/>
      <c r="AT198" s="296"/>
      <c r="AU198" s="296"/>
      <c r="AV198" s="296"/>
      <c r="AW198" s="296"/>
      <c r="AX198" s="296"/>
      <c r="AY198" s="296"/>
      <c r="AZ198" s="296"/>
      <c r="BA198" s="296"/>
      <c r="BB198" s="296"/>
      <c r="BC198" s="296"/>
      <c r="BD198" s="296"/>
      <c r="BE198" s="296"/>
      <c r="BF198" s="296"/>
      <c r="BG198" s="296"/>
      <c r="BH198" s="296"/>
      <c r="BI198" s="296"/>
      <c r="BJ198" s="296"/>
      <c r="BK198" s="296"/>
      <c r="BL198" s="296"/>
      <c r="BM198" s="296"/>
      <c r="BN198" s="296"/>
      <c r="BO198" s="296"/>
      <c r="BP198" s="296"/>
      <c r="BQ198" s="296"/>
      <c r="BR198" s="296"/>
      <c r="BS198" s="296"/>
      <c r="BT198" s="296"/>
      <c r="BU198" s="296"/>
      <c r="BV198" s="296"/>
      <c r="BW198" s="296"/>
      <c r="BX198" s="296"/>
      <c r="BY198" s="296"/>
      <c r="BZ198" s="296"/>
      <c r="CA198" s="296"/>
      <c r="CB198" s="296"/>
      <c r="CC198" s="296"/>
      <c r="CD198" s="296"/>
      <c r="CE198" s="296"/>
      <c r="CF198" s="296"/>
      <c r="CG198" s="296"/>
      <c r="CH198" s="296"/>
      <c r="CI198" s="296"/>
      <c r="CJ198" s="296"/>
      <c r="CK198" s="296"/>
      <c r="CL198" s="296"/>
      <c r="CM198" s="296"/>
    </row>
    <row r="199" spans="1:91" s="304" customFormat="1" ht="194.25" customHeight="1" x14ac:dyDescent="0.45">
      <c r="A199" s="304">
        <v>1</v>
      </c>
      <c r="B199" s="269" t="s">
        <v>588</v>
      </c>
      <c r="C199" s="270" t="s">
        <v>41</v>
      </c>
      <c r="D199" s="271" t="s">
        <v>877</v>
      </c>
      <c r="E199" s="272" t="s">
        <v>880</v>
      </c>
      <c r="F199" s="274">
        <v>2.1800000000000002</v>
      </c>
      <c r="G199" s="320">
        <v>39553.192000000003</v>
      </c>
      <c r="H199" s="322">
        <v>93</v>
      </c>
      <c r="I199" s="337"/>
      <c r="J199" s="313"/>
      <c r="K199" s="320">
        <f>ROUNDUP(G199*H199/100,5)</f>
        <v>36784.468560000001</v>
      </c>
      <c r="L199" s="390" t="s">
        <v>881</v>
      </c>
      <c r="M199" s="317">
        <v>16</v>
      </c>
      <c r="N199" s="302"/>
      <c r="O199" s="424">
        <v>11</v>
      </c>
      <c r="P199" s="424"/>
      <c r="Q199" s="424">
        <v>4</v>
      </c>
      <c r="R199" s="424"/>
      <c r="S199" s="424"/>
      <c r="T199" s="424"/>
      <c r="U199" s="424"/>
      <c r="V199" s="424">
        <f t="shared" si="20"/>
        <v>170</v>
      </c>
      <c r="W199" s="568"/>
      <c r="X199" s="569">
        <f t="shared" si="22"/>
        <v>-5</v>
      </c>
      <c r="Y199" s="303"/>
      <c r="Z199" s="303"/>
      <c r="AA199" s="303"/>
      <c r="AB199" s="303"/>
      <c r="AC199" s="303"/>
      <c r="AP199" s="303"/>
      <c r="AQ199" s="303"/>
      <c r="AR199" s="303"/>
      <c r="AS199" s="303"/>
      <c r="AT199" s="303"/>
      <c r="AU199" s="303"/>
      <c r="AV199" s="303"/>
      <c r="AW199" s="303"/>
      <c r="AX199" s="303"/>
      <c r="AY199" s="303"/>
      <c r="AZ199" s="303"/>
      <c r="BA199" s="303"/>
      <c r="BB199" s="303"/>
      <c r="BC199" s="303"/>
      <c r="BD199" s="303"/>
      <c r="BE199" s="303"/>
      <c r="BF199" s="303"/>
      <c r="BG199" s="303"/>
      <c r="BH199" s="303"/>
      <c r="BI199" s="303"/>
      <c r="BJ199" s="303"/>
      <c r="BK199" s="303"/>
      <c r="BL199" s="303"/>
      <c r="BM199" s="303"/>
      <c r="BN199" s="303"/>
      <c r="BO199" s="303"/>
      <c r="BP199" s="303"/>
      <c r="BQ199" s="303"/>
      <c r="BR199" s="303"/>
      <c r="BS199" s="303"/>
      <c r="BT199" s="303"/>
      <c r="BU199" s="303"/>
      <c r="BV199" s="303"/>
      <c r="BW199" s="303"/>
      <c r="BX199" s="303"/>
      <c r="BY199" s="303"/>
      <c r="BZ199" s="303"/>
      <c r="CA199" s="303"/>
      <c r="CB199" s="303"/>
      <c r="CC199" s="303"/>
      <c r="CD199" s="303"/>
      <c r="CE199" s="303"/>
      <c r="CF199" s="303"/>
      <c r="CG199" s="303"/>
      <c r="CH199" s="303"/>
      <c r="CI199" s="303"/>
      <c r="CJ199" s="303"/>
      <c r="CK199" s="303"/>
      <c r="CL199" s="303"/>
      <c r="CM199" s="303"/>
    </row>
    <row r="200" spans="1:91" s="297" customFormat="1" ht="75.75" customHeight="1" x14ac:dyDescent="0.45">
      <c r="A200" s="297">
        <v>1</v>
      </c>
      <c r="B200" s="319" t="s">
        <v>878</v>
      </c>
      <c r="C200" s="286" t="s">
        <v>41</v>
      </c>
      <c r="D200" s="287" t="s">
        <v>590</v>
      </c>
      <c r="E200" s="287" t="s">
        <v>590</v>
      </c>
      <c r="F200" s="288">
        <f>F201</f>
        <v>0.26</v>
      </c>
      <c r="G200" s="289">
        <f>G201</f>
        <v>12097.319</v>
      </c>
      <c r="H200" s="321"/>
      <c r="I200" s="289">
        <f>I201</f>
        <v>10403.69434</v>
      </c>
      <c r="J200" s="289">
        <v>0</v>
      </c>
      <c r="K200" s="289">
        <v>0</v>
      </c>
      <c r="L200" s="309"/>
      <c r="M200" s="309"/>
      <c r="N200" s="333"/>
      <c r="O200" s="520"/>
      <c r="P200" s="520"/>
      <c r="Q200" s="520"/>
      <c r="R200" s="520"/>
      <c r="S200" s="520"/>
      <c r="T200" s="520"/>
      <c r="U200" s="520"/>
      <c r="V200" s="520"/>
      <c r="W200" s="538"/>
      <c r="X200" s="537">
        <f t="shared" si="22"/>
        <v>0</v>
      </c>
      <c r="Y200" s="296"/>
      <c r="Z200" s="296"/>
      <c r="AA200" s="296"/>
      <c r="AB200" s="296"/>
      <c r="AC200" s="296"/>
      <c r="AP200" s="296"/>
      <c r="AQ200" s="296"/>
      <c r="AR200" s="296"/>
      <c r="AS200" s="296"/>
      <c r="AT200" s="296"/>
      <c r="AU200" s="296"/>
      <c r="AV200" s="296"/>
      <c r="AW200" s="296"/>
      <c r="AX200" s="296"/>
      <c r="AY200" s="296"/>
      <c r="AZ200" s="296"/>
      <c r="BA200" s="296"/>
      <c r="BB200" s="296"/>
      <c r="BC200" s="296"/>
      <c r="BD200" s="296"/>
      <c r="BE200" s="296"/>
      <c r="BF200" s="296"/>
      <c r="BG200" s="296"/>
      <c r="BH200" s="296"/>
      <c r="BI200" s="296"/>
      <c r="BJ200" s="296"/>
      <c r="BK200" s="296"/>
      <c r="BL200" s="296"/>
      <c r="BM200" s="296"/>
      <c r="BN200" s="296"/>
      <c r="BO200" s="296"/>
      <c r="BP200" s="296"/>
      <c r="BQ200" s="296"/>
      <c r="BR200" s="296"/>
      <c r="BS200" s="296"/>
      <c r="BT200" s="296"/>
      <c r="BU200" s="296"/>
      <c r="BV200" s="296"/>
      <c r="BW200" s="296"/>
      <c r="BX200" s="296"/>
      <c r="BY200" s="296"/>
      <c r="BZ200" s="296"/>
      <c r="CA200" s="296"/>
      <c r="CB200" s="296"/>
      <c r="CC200" s="296"/>
      <c r="CD200" s="296"/>
      <c r="CE200" s="296"/>
      <c r="CF200" s="296"/>
      <c r="CG200" s="296"/>
      <c r="CH200" s="296"/>
      <c r="CI200" s="296"/>
      <c r="CJ200" s="296"/>
      <c r="CK200" s="296"/>
      <c r="CL200" s="296"/>
      <c r="CM200" s="296"/>
    </row>
    <row r="201" spans="1:91" s="337" customFormat="1" ht="114" customHeight="1" x14ac:dyDescent="0.45">
      <c r="B201" s="269" t="s">
        <v>879</v>
      </c>
      <c r="C201" s="270" t="s">
        <v>41</v>
      </c>
      <c r="D201" s="271" t="s">
        <v>590</v>
      </c>
      <c r="E201" s="272" t="s">
        <v>589</v>
      </c>
      <c r="F201" s="274">
        <v>0.26</v>
      </c>
      <c r="G201" s="320">
        <v>12097.319</v>
      </c>
      <c r="H201" s="322">
        <v>86</v>
      </c>
      <c r="I201" s="320">
        <f>ROUNDUP(G201*H201/100,5)</f>
        <v>10403.69434</v>
      </c>
      <c r="J201" s="313"/>
      <c r="K201" s="313"/>
      <c r="L201" s="317" t="s">
        <v>585</v>
      </c>
      <c r="M201" s="317">
        <v>5</v>
      </c>
      <c r="N201" s="306" t="s">
        <v>1569</v>
      </c>
      <c r="O201" s="424">
        <v>5</v>
      </c>
      <c r="P201" s="424"/>
      <c r="Q201" s="424">
        <v>2</v>
      </c>
      <c r="R201" s="424">
        <v>2</v>
      </c>
      <c r="S201" s="424"/>
      <c r="T201" s="424"/>
      <c r="U201" s="424"/>
      <c r="V201" s="424">
        <f t="shared" si="20"/>
        <v>100</v>
      </c>
      <c r="W201" s="568"/>
      <c r="X201" s="569">
        <f t="shared" si="22"/>
        <v>0</v>
      </c>
      <c r="Y201" s="336"/>
      <c r="Z201" s="336"/>
      <c r="AA201" s="336"/>
      <c r="AB201" s="336"/>
      <c r="AC201" s="336"/>
      <c r="AP201" s="336"/>
      <c r="AQ201" s="336"/>
      <c r="AR201" s="336"/>
      <c r="AS201" s="336"/>
      <c r="AT201" s="336"/>
      <c r="AU201" s="336"/>
      <c r="AV201" s="336"/>
      <c r="AW201" s="336"/>
      <c r="AX201" s="336"/>
      <c r="AY201" s="336"/>
      <c r="AZ201" s="336"/>
      <c r="BA201" s="336"/>
      <c r="BB201" s="336"/>
      <c r="BC201" s="336"/>
      <c r="BD201" s="336"/>
      <c r="BE201" s="336"/>
      <c r="BF201" s="336"/>
      <c r="BG201" s="336"/>
      <c r="BH201" s="336"/>
      <c r="BI201" s="336"/>
      <c r="BJ201" s="336"/>
      <c r="BK201" s="336"/>
      <c r="BL201" s="336"/>
      <c r="BM201" s="336"/>
      <c r="BN201" s="336"/>
      <c r="BO201" s="336"/>
      <c r="BP201" s="336"/>
      <c r="BQ201" s="336"/>
      <c r="BR201" s="336"/>
      <c r="BS201" s="336"/>
      <c r="BT201" s="336"/>
      <c r="BU201" s="336"/>
      <c r="BV201" s="336"/>
      <c r="BW201" s="336"/>
      <c r="BX201" s="336"/>
      <c r="BY201" s="336"/>
      <c r="BZ201" s="336"/>
      <c r="CA201" s="336"/>
      <c r="CB201" s="336"/>
      <c r="CC201" s="336"/>
      <c r="CD201" s="336"/>
      <c r="CE201" s="336"/>
      <c r="CF201" s="336"/>
      <c r="CG201" s="336"/>
      <c r="CH201" s="336"/>
      <c r="CI201" s="336"/>
      <c r="CJ201" s="336"/>
      <c r="CK201" s="336"/>
      <c r="CL201" s="336"/>
      <c r="CM201" s="336"/>
    </row>
    <row r="202" spans="1:91" s="573" customFormat="1" ht="119.25" customHeight="1" x14ac:dyDescent="0.45">
      <c r="A202" s="560">
        <v>1</v>
      </c>
      <c r="B202" s="259" t="s">
        <v>236</v>
      </c>
      <c r="C202" s="260" t="s">
        <v>31</v>
      </c>
      <c r="D202" s="261" t="s">
        <v>1590</v>
      </c>
      <c r="E202" s="260" t="s">
        <v>31</v>
      </c>
      <c r="F202" s="262">
        <f>F203+F207+F209+F211+F213</f>
        <v>7.2684999999999995</v>
      </c>
      <c r="G202" s="263">
        <f>G203+G207+G209+G211+G213</f>
        <v>90760.57895000001</v>
      </c>
      <c r="H202" s="264"/>
      <c r="I202" s="263">
        <f>I203+I207+I209+I211+I213</f>
        <v>9776.2750599999999</v>
      </c>
      <c r="J202" s="263">
        <f>J203+J207+J209+J211+J213</f>
        <v>22293.22597</v>
      </c>
      <c r="K202" s="263">
        <f>K203+K207+K209+K211+K213</f>
        <v>45018.540800000002</v>
      </c>
      <c r="L202" s="365"/>
      <c r="M202" s="570"/>
      <c r="N202" s="367"/>
      <c r="O202" s="525"/>
      <c r="P202" s="525"/>
      <c r="Q202" s="525"/>
      <c r="R202" s="525"/>
      <c r="S202" s="525"/>
      <c r="T202" s="525"/>
      <c r="U202" s="525"/>
      <c r="V202" s="525"/>
      <c r="W202" s="571"/>
      <c r="X202" s="534">
        <f t="shared" si="22"/>
        <v>0</v>
      </c>
      <c r="Y202" s="572"/>
      <c r="Z202" s="572"/>
      <c r="AA202" s="572"/>
      <c r="AB202" s="572"/>
      <c r="AC202" s="572"/>
      <c r="AP202" s="572"/>
      <c r="AQ202" s="572"/>
      <c r="AR202" s="572"/>
      <c r="AS202" s="572"/>
      <c r="AT202" s="572"/>
      <c r="AU202" s="572"/>
      <c r="AV202" s="572"/>
      <c r="AW202" s="572"/>
      <c r="AX202" s="572"/>
      <c r="AY202" s="572"/>
      <c r="AZ202" s="572"/>
      <c r="BA202" s="572"/>
      <c r="BB202" s="572"/>
      <c r="BC202" s="572"/>
      <c r="BD202" s="572"/>
      <c r="BE202" s="572"/>
      <c r="BF202" s="572"/>
      <c r="BG202" s="572"/>
      <c r="BH202" s="572"/>
      <c r="BI202" s="572"/>
      <c r="BJ202" s="572"/>
      <c r="BK202" s="572"/>
      <c r="BL202" s="572"/>
      <c r="BM202" s="572"/>
      <c r="BN202" s="572"/>
      <c r="BO202" s="572"/>
      <c r="BP202" s="572"/>
      <c r="BQ202" s="572"/>
      <c r="BR202" s="572"/>
      <c r="BS202" s="572"/>
      <c r="BT202" s="572"/>
      <c r="BU202" s="572"/>
      <c r="BV202" s="572"/>
      <c r="BW202" s="572"/>
      <c r="BX202" s="572"/>
      <c r="BY202" s="572"/>
      <c r="BZ202" s="572"/>
      <c r="CA202" s="572"/>
      <c r="CB202" s="572"/>
      <c r="CC202" s="572"/>
      <c r="CD202" s="572"/>
      <c r="CE202" s="572"/>
      <c r="CF202" s="572"/>
      <c r="CG202" s="572"/>
      <c r="CH202" s="572"/>
      <c r="CI202" s="572"/>
      <c r="CJ202" s="572"/>
      <c r="CK202" s="572"/>
      <c r="CL202" s="572"/>
      <c r="CM202" s="572"/>
    </row>
    <row r="203" spans="1:91" s="298" customFormat="1" ht="119.25" customHeight="1" x14ac:dyDescent="0.45">
      <c r="A203" s="297"/>
      <c r="B203" s="285" t="s">
        <v>237</v>
      </c>
      <c r="C203" s="286" t="s">
        <v>31</v>
      </c>
      <c r="D203" s="287" t="s">
        <v>89</v>
      </c>
      <c r="E203" s="286" t="s">
        <v>89</v>
      </c>
      <c r="F203" s="356">
        <f>SUM(F204:F206)</f>
        <v>3.6189999999999998</v>
      </c>
      <c r="G203" s="289">
        <f>SUM(G204:G206)</f>
        <v>46050.371930000001</v>
      </c>
      <c r="H203" s="290"/>
      <c r="I203" s="289">
        <f>SUM(I204:I206)</f>
        <v>0</v>
      </c>
      <c r="J203" s="289">
        <f>SUM(J204:J206)</f>
        <v>0</v>
      </c>
      <c r="K203" s="289">
        <f>SUM(K204:K206)</f>
        <v>41445.334719999999</v>
      </c>
      <c r="L203" s="307"/>
      <c r="M203" s="294"/>
      <c r="N203" s="295"/>
      <c r="O203" s="520"/>
      <c r="P203" s="520"/>
      <c r="Q203" s="520"/>
      <c r="R203" s="520"/>
      <c r="S203" s="520"/>
      <c r="T203" s="520"/>
      <c r="U203" s="520"/>
      <c r="V203" s="520"/>
      <c r="W203" s="574"/>
      <c r="X203" s="537"/>
      <c r="Y203" s="328"/>
      <c r="Z203" s="328"/>
      <c r="AA203" s="328"/>
      <c r="AB203" s="328"/>
      <c r="AC203" s="328"/>
      <c r="AP203" s="328"/>
      <c r="AQ203" s="328"/>
      <c r="AR203" s="328"/>
      <c r="AS203" s="328"/>
      <c r="AT203" s="328"/>
      <c r="AU203" s="328"/>
      <c r="AV203" s="328"/>
      <c r="AW203" s="328"/>
      <c r="AX203" s="328"/>
      <c r="AY203" s="328"/>
      <c r="AZ203" s="328"/>
      <c r="BA203" s="328"/>
      <c r="BB203" s="328"/>
      <c r="BC203" s="328"/>
      <c r="BD203" s="328"/>
      <c r="BE203" s="328"/>
      <c r="BF203" s="328"/>
      <c r="BG203" s="328"/>
      <c r="BH203" s="328"/>
      <c r="BI203" s="328"/>
      <c r="BJ203" s="328"/>
      <c r="BK203" s="328"/>
      <c r="BL203" s="328"/>
      <c r="BM203" s="328"/>
      <c r="BN203" s="328"/>
      <c r="BO203" s="328"/>
      <c r="BP203" s="328"/>
      <c r="BQ203" s="328"/>
      <c r="BR203" s="328"/>
      <c r="BS203" s="328"/>
      <c r="BT203" s="328"/>
      <c r="BU203" s="328"/>
      <c r="BV203" s="328"/>
      <c r="BW203" s="328"/>
      <c r="BX203" s="328"/>
      <c r="BY203" s="328"/>
      <c r="BZ203" s="328"/>
      <c r="CA203" s="328"/>
      <c r="CB203" s="328"/>
      <c r="CC203" s="328"/>
      <c r="CD203" s="328"/>
      <c r="CE203" s="328"/>
      <c r="CF203" s="328"/>
      <c r="CG203" s="328"/>
      <c r="CH203" s="328"/>
      <c r="CI203" s="328"/>
      <c r="CJ203" s="328"/>
      <c r="CK203" s="328"/>
      <c r="CL203" s="328"/>
      <c r="CM203" s="328"/>
    </row>
    <row r="204" spans="1:91" s="283" customFormat="1" ht="119.25" customHeight="1" x14ac:dyDescent="0.45">
      <c r="A204" s="304"/>
      <c r="B204" s="269" t="s">
        <v>132</v>
      </c>
      <c r="C204" s="270" t="s">
        <v>31</v>
      </c>
      <c r="D204" s="271" t="s">
        <v>89</v>
      </c>
      <c r="E204" s="272" t="s">
        <v>493</v>
      </c>
      <c r="F204" s="274">
        <v>0.95899999999999996</v>
      </c>
      <c r="G204" s="320">
        <v>19771.65724</v>
      </c>
      <c r="H204" s="322">
        <v>90</v>
      </c>
      <c r="I204" s="274"/>
      <c r="J204" s="274"/>
      <c r="K204" s="274">
        <f t="shared" ref="K204:K206" si="27">ROUNDDOWN(G204*H204/100,5)</f>
        <v>17794.49151</v>
      </c>
      <c r="L204" s="302" t="s">
        <v>838</v>
      </c>
      <c r="M204" s="335">
        <v>8</v>
      </c>
      <c r="N204" s="554" t="s">
        <v>1505</v>
      </c>
      <c r="O204" s="424">
        <v>8</v>
      </c>
      <c r="P204" s="424"/>
      <c r="Q204" s="424">
        <v>4</v>
      </c>
      <c r="R204" s="424"/>
      <c r="S204" s="424"/>
      <c r="T204" s="424">
        <v>2</v>
      </c>
      <c r="U204" s="424"/>
      <c r="V204" s="424">
        <f t="shared" si="20"/>
        <v>160</v>
      </c>
      <c r="W204" s="586"/>
      <c r="X204" s="569"/>
      <c r="Y204" s="282"/>
      <c r="Z204" s="282"/>
      <c r="AA204" s="282"/>
      <c r="AB204" s="282"/>
      <c r="AC204" s="282"/>
      <c r="AP204" s="282"/>
      <c r="AQ204" s="282"/>
      <c r="AR204" s="282"/>
      <c r="AS204" s="282"/>
      <c r="AT204" s="282"/>
      <c r="AU204" s="282"/>
      <c r="AV204" s="282"/>
      <c r="AW204" s="282"/>
      <c r="AX204" s="282"/>
      <c r="AY204" s="282"/>
      <c r="AZ204" s="282"/>
      <c r="BA204" s="282"/>
      <c r="BB204" s="282"/>
      <c r="BC204" s="282"/>
      <c r="BD204" s="282"/>
      <c r="BE204" s="282"/>
      <c r="BF204" s="282"/>
      <c r="BG204" s="282"/>
      <c r="BH204" s="282"/>
      <c r="BI204" s="282"/>
      <c r="BJ204" s="282"/>
      <c r="BK204" s="282"/>
      <c r="BL204" s="282"/>
      <c r="BM204" s="282"/>
      <c r="BN204" s="282"/>
      <c r="BO204" s="282"/>
      <c r="BP204" s="282"/>
      <c r="BQ204" s="282"/>
      <c r="BR204" s="282"/>
      <c r="BS204" s="282"/>
      <c r="BT204" s="282"/>
      <c r="BU204" s="282"/>
      <c r="BV204" s="282"/>
      <c r="BW204" s="282"/>
      <c r="BX204" s="282"/>
      <c r="BY204" s="282"/>
      <c r="BZ204" s="282"/>
      <c r="CA204" s="282"/>
      <c r="CB204" s="282"/>
      <c r="CC204" s="282"/>
      <c r="CD204" s="282"/>
      <c r="CE204" s="282"/>
      <c r="CF204" s="282"/>
      <c r="CG204" s="282"/>
      <c r="CH204" s="282"/>
      <c r="CI204" s="282"/>
      <c r="CJ204" s="282"/>
      <c r="CK204" s="282"/>
      <c r="CL204" s="282"/>
      <c r="CM204" s="282"/>
    </row>
    <row r="205" spans="1:91" s="283" customFormat="1" ht="119.25" customHeight="1" x14ac:dyDescent="0.45">
      <c r="A205" s="304"/>
      <c r="B205" s="269" t="s">
        <v>133</v>
      </c>
      <c r="C205" s="270" t="s">
        <v>31</v>
      </c>
      <c r="D205" s="271" t="s">
        <v>89</v>
      </c>
      <c r="E205" s="272" t="s">
        <v>837</v>
      </c>
      <c r="F205" s="274">
        <v>1.373</v>
      </c>
      <c r="G205" s="320">
        <v>12479.30386</v>
      </c>
      <c r="H205" s="322">
        <v>90</v>
      </c>
      <c r="I205" s="274"/>
      <c r="J205" s="274"/>
      <c r="K205" s="274">
        <f t="shared" si="27"/>
        <v>11231.37347</v>
      </c>
      <c r="L205" s="302" t="s">
        <v>839</v>
      </c>
      <c r="M205" s="335">
        <v>8</v>
      </c>
      <c r="N205" s="554" t="s">
        <v>1505</v>
      </c>
      <c r="O205" s="424">
        <v>8</v>
      </c>
      <c r="P205" s="424"/>
      <c r="Q205" s="424"/>
      <c r="R205" s="424"/>
      <c r="S205" s="424"/>
      <c r="T205" s="424">
        <v>2</v>
      </c>
      <c r="U205" s="424"/>
      <c r="V205" s="424">
        <f t="shared" si="20"/>
        <v>100</v>
      </c>
      <c r="W205" s="586"/>
      <c r="X205" s="569"/>
      <c r="Y205" s="282"/>
      <c r="Z205" s="282"/>
      <c r="AA205" s="282"/>
      <c r="AB205" s="282"/>
      <c r="AC205" s="282"/>
      <c r="AP205" s="282"/>
      <c r="AQ205" s="282"/>
      <c r="AR205" s="282"/>
      <c r="AS205" s="282"/>
      <c r="AT205" s="282"/>
      <c r="AU205" s="282"/>
      <c r="AV205" s="282"/>
      <c r="AW205" s="282"/>
      <c r="AX205" s="282"/>
      <c r="AY205" s="282"/>
      <c r="AZ205" s="282"/>
      <c r="BA205" s="282"/>
      <c r="BB205" s="282"/>
      <c r="BC205" s="282"/>
      <c r="BD205" s="282"/>
      <c r="BE205" s="282"/>
      <c r="BF205" s="282"/>
      <c r="BG205" s="282"/>
      <c r="BH205" s="282"/>
      <c r="BI205" s="282"/>
      <c r="BJ205" s="282"/>
      <c r="BK205" s="282"/>
      <c r="BL205" s="282"/>
      <c r="BM205" s="282"/>
      <c r="BN205" s="282"/>
      <c r="BO205" s="282"/>
      <c r="BP205" s="282"/>
      <c r="BQ205" s="282"/>
      <c r="BR205" s="282"/>
      <c r="BS205" s="282"/>
      <c r="BT205" s="282"/>
      <c r="BU205" s="282"/>
      <c r="BV205" s="282"/>
      <c r="BW205" s="282"/>
      <c r="BX205" s="282"/>
      <c r="BY205" s="282"/>
      <c r="BZ205" s="282"/>
      <c r="CA205" s="282"/>
      <c r="CB205" s="282"/>
      <c r="CC205" s="282"/>
      <c r="CD205" s="282"/>
      <c r="CE205" s="282"/>
      <c r="CF205" s="282"/>
      <c r="CG205" s="282"/>
      <c r="CH205" s="282"/>
      <c r="CI205" s="282"/>
      <c r="CJ205" s="282"/>
      <c r="CK205" s="282"/>
      <c r="CL205" s="282"/>
      <c r="CM205" s="282"/>
    </row>
    <row r="206" spans="1:91" s="304" customFormat="1" ht="75.75" customHeight="1" x14ac:dyDescent="0.45">
      <c r="A206" s="304">
        <v>1</v>
      </c>
      <c r="B206" s="269" t="s">
        <v>134</v>
      </c>
      <c r="C206" s="270" t="s">
        <v>31</v>
      </c>
      <c r="D206" s="271" t="s">
        <v>89</v>
      </c>
      <c r="E206" s="272" t="s">
        <v>494</v>
      </c>
      <c r="F206" s="274">
        <v>1.2869999999999999</v>
      </c>
      <c r="G206" s="320">
        <v>13799.410830000001</v>
      </c>
      <c r="H206" s="322">
        <v>90</v>
      </c>
      <c r="I206" s="274"/>
      <c r="J206" s="274"/>
      <c r="K206" s="274">
        <f t="shared" si="27"/>
        <v>12419.46974</v>
      </c>
      <c r="L206" s="302" t="s">
        <v>839</v>
      </c>
      <c r="M206" s="335">
        <v>8</v>
      </c>
      <c r="N206" s="554" t="s">
        <v>1505</v>
      </c>
      <c r="O206" s="424">
        <v>8</v>
      </c>
      <c r="P206" s="424"/>
      <c r="Q206" s="424"/>
      <c r="R206" s="424"/>
      <c r="S206" s="424"/>
      <c r="T206" s="424">
        <v>2</v>
      </c>
      <c r="U206" s="424"/>
      <c r="V206" s="424">
        <f t="shared" si="20"/>
        <v>100</v>
      </c>
      <c r="W206" s="568"/>
      <c r="X206" s="569">
        <f t="shared" si="22"/>
        <v>0</v>
      </c>
      <c r="Y206" s="303"/>
      <c r="Z206" s="303"/>
      <c r="AA206" s="303"/>
      <c r="AB206" s="303"/>
      <c r="AC206" s="303"/>
      <c r="AP206" s="303"/>
      <c r="AQ206" s="303"/>
      <c r="AR206" s="303"/>
      <c r="AS206" s="303"/>
      <c r="AT206" s="303"/>
      <c r="AU206" s="303"/>
      <c r="AV206" s="303"/>
      <c r="AW206" s="303"/>
      <c r="AX206" s="303"/>
      <c r="AY206" s="303"/>
      <c r="AZ206" s="303"/>
      <c r="BA206" s="303"/>
      <c r="BB206" s="303"/>
      <c r="BC206" s="303"/>
      <c r="BD206" s="303"/>
      <c r="BE206" s="303"/>
      <c r="BF206" s="303"/>
      <c r="BG206" s="303"/>
      <c r="BH206" s="303"/>
      <c r="BI206" s="303"/>
      <c r="BJ206" s="303"/>
      <c r="BK206" s="303"/>
      <c r="BL206" s="303"/>
      <c r="BM206" s="303"/>
      <c r="BN206" s="303"/>
      <c r="BO206" s="303"/>
      <c r="BP206" s="303"/>
      <c r="BQ206" s="303"/>
      <c r="BR206" s="303"/>
      <c r="BS206" s="303"/>
      <c r="BT206" s="303"/>
      <c r="BU206" s="303"/>
      <c r="BV206" s="303"/>
      <c r="BW206" s="303"/>
      <c r="BX206" s="303"/>
      <c r="BY206" s="303"/>
      <c r="BZ206" s="303"/>
      <c r="CA206" s="303"/>
      <c r="CB206" s="303"/>
      <c r="CC206" s="303"/>
      <c r="CD206" s="303"/>
      <c r="CE206" s="303"/>
      <c r="CF206" s="303"/>
      <c r="CG206" s="303"/>
      <c r="CH206" s="303"/>
      <c r="CI206" s="303"/>
      <c r="CJ206" s="303"/>
      <c r="CK206" s="303"/>
      <c r="CL206" s="303"/>
      <c r="CM206" s="303"/>
    </row>
    <row r="207" spans="1:91" s="297" customFormat="1" ht="79.5" customHeight="1" x14ac:dyDescent="0.45">
      <c r="A207" s="297">
        <v>1</v>
      </c>
      <c r="B207" s="285" t="s">
        <v>238</v>
      </c>
      <c r="C207" s="286" t="s">
        <v>31</v>
      </c>
      <c r="D207" s="287" t="s">
        <v>140</v>
      </c>
      <c r="E207" s="286" t="s">
        <v>140</v>
      </c>
      <c r="F207" s="356">
        <f t="shared" ref="F207:I207" si="28">F208</f>
        <v>1.17</v>
      </c>
      <c r="G207" s="289">
        <f t="shared" si="28"/>
        <v>11718.12133</v>
      </c>
      <c r="H207" s="290"/>
      <c r="I207" s="289">
        <f t="shared" si="28"/>
        <v>0</v>
      </c>
      <c r="J207" s="289">
        <f>J208</f>
        <v>10546.3092</v>
      </c>
      <c r="K207" s="289">
        <f>K208</f>
        <v>0</v>
      </c>
      <c r="L207" s="310"/>
      <c r="M207" s="522"/>
      <c r="N207" s="333"/>
      <c r="O207" s="520"/>
      <c r="P207" s="520"/>
      <c r="Q207" s="520"/>
      <c r="R207" s="520"/>
      <c r="S207" s="520"/>
      <c r="T207" s="520"/>
      <c r="U207" s="520"/>
      <c r="V207" s="520"/>
      <c r="W207" s="538"/>
      <c r="X207" s="537">
        <f t="shared" ref="X207:X237" si="29">O207-M207</f>
        <v>0</v>
      </c>
      <c r="Y207" s="296"/>
      <c r="Z207" s="296"/>
      <c r="AA207" s="296"/>
      <c r="AB207" s="296"/>
      <c r="AC207" s="296"/>
      <c r="AP207" s="296"/>
      <c r="AQ207" s="296"/>
      <c r="AR207" s="296"/>
      <c r="AS207" s="296"/>
      <c r="AT207" s="296"/>
      <c r="AU207" s="296"/>
      <c r="AV207" s="296"/>
      <c r="AW207" s="296"/>
      <c r="AX207" s="296"/>
      <c r="AY207" s="296"/>
      <c r="AZ207" s="296"/>
      <c r="BA207" s="296"/>
      <c r="BB207" s="296"/>
      <c r="BC207" s="296"/>
      <c r="BD207" s="296"/>
      <c r="BE207" s="296"/>
      <c r="BF207" s="296"/>
      <c r="BG207" s="296"/>
      <c r="BH207" s="296"/>
      <c r="BI207" s="296"/>
      <c r="BJ207" s="296"/>
      <c r="BK207" s="296"/>
      <c r="BL207" s="296"/>
      <c r="BM207" s="296"/>
      <c r="BN207" s="296"/>
      <c r="BO207" s="296"/>
      <c r="BP207" s="296"/>
      <c r="BQ207" s="296"/>
      <c r="BR207" s="296"/>
      <c r="BS207" s="296"/>
      <c r="BT207" s="296"/>
      <c r="BU207" s="296"/>
      <c r="BV207" s="296"/>
      <c r="BW207" s="296"/>
      <c r="BX207" s="296"/>
      <c r="BY207" s="296"/>
      <c r="BZ207" s="296"/>
      <c r="CA207" s="296"/>
      <c r="CB207" s="296"/>
      <c r="CC207" s="296"/>
      <c r="CD207" s="296"/>
      <c r="CE207" s="296"/>
      <c r="CF207" s="296"/>
      <c r="CG207" s="296"/>
      <c r="CH207" s="296"/>
      <c r="CI207" s="296"/>
      <c r="CJ207" s="296"/>
      <c r="CK207" s="296"/>
      <c r="CL207" s="296"/>
      <c r="CM207" s="296"/>
    </row>
    <row r="208" spans="1:91" s="304" customFormat="1" ht="132" customHeight="1" x14ac:dyDescent="0.45">
      <c r="B208" s="269" t="s">
        <v>139</v>
      </c>
      <c r="C208" s="270" t="s">
        <v>31</v>
      </c>
      <c r="D208" s="271" t="s">
        <v>140</v>
      </c>
      <c r="E208" s="272" t="s">
        <v>372</v>
      </c>
      <c r="F208" s="274">
        <v>1.17</v>
      </c>
      <c r="G208" s="320">
        <v>11718.12133</v>
      </c>
      <c r="H208" s="322">
        <v>90</v>
      </c>
      <c r="I208" s="274"/>
      <c r="J208" s="274">
        <f>ROUND(G208*H208/100,5)</f>
        <v>10546.3092</v>
      </c>
      <c r="K208" s="332"/>
      <c r="L208" s="280" t="s">
        <v>928</v>
      </c>
      <c r="M208" s="342">
        <v>13</v>
      </c>
      <c r="N208" s="302"/>
      <c r="O208" s="424">
        <v>8</v>
      </c>
      <c r="P208" s="424"/>
      <c r="Q208" s="424">
        <v>4</v>
      </c>
      <c r="R208" s="424"/>
      <c r="S208" s="424"/>
      <c r="T208" s="424"/>
      <c r="U208" s="424"/>
      <c r="V208" s="424">
        <f t="shared" si="20"/>
        <v>140</v>
      </c>
      <c r="W208" s="568"/>
      <c r="X208" s="569"/>
      <c r="Y208" s="303"/>
      <c r="Z208" s="303"/>
      <c r="AA208" s="303"/>
      <c r="AB208" s="303"/>
      <c r="AC208" s="303"/>
      <c r="AP208" s="303"/>
      <c r="AQ208" s="303"/>
      <c r="AR208" s="303"/>
      <c r="AS208" s="303"/>
      <c r="AT208" s="303"/>
      <c r="AU208" s="303"/>
      <c r="AV208" s="303"/>
      <c r="AW208" s="303"/>
      <c r="AX208" s="303"/>
      <c r="AY208" s="303"/>
      <c r="AZ208" s="303"/>
      <c r="BA208" s="303"/>
      <c r="BB208" s="303"/>
      <c r="BC208" s="303"/>
      <c r="BD208" s="303"/>
      <c r="BE208" s="303"/>
      <c r="BF208" s="303"/>
      <c r="BG208" s="303"/>
      <c r="BH208" s="303"/>
      <c r="BI208" s="303"/>
      <c r="BJ208" s="303"/>
      <c r="BK208" s="303"/>
      <c r="BL208" s="303"/>
      <c r="BM208" s="303"/>
      <c r="BN208" s="303"/>
      <c r="BO208" s="303"/>
      <c r="BP208" s="303"/>
      <c r="BQ208" s="303"/>
      <c r="BR208" s="303"/>
      <c r="BS208" s="303"/>
      <c r="BT208" s="303"/>
      <c r="BU208" s="303"/>
      <c r="BV208" s="303"/>
      <c r="BW208" s="303"/>
      <c r="BX208" s="303"/>
      <c r="BY208" s="303"/>
      <c r="BZ208" s="303"/>
      <c r="CA208" s="303"/>
      <c r="CB208" s="303"/>
      <c r="CC208" s="303"/>
      <c r="CD208" s="303"/>
      <c r="CE208" s="303"/>
      <c r="CF208" s="303"/>
      <c r="CG208" s="303"/>
      <c r="CH208" s="303"/>
      <c r="CI208" s="303"/>
      <c r="CJ208" s="303"/>
      <c r="CK208" s="303"/>
      <c r="CL208" s="303"/>
      <c r="CM208" s="303"/>
    </row>
    <row r="209" spans="1:92" s="297" customFormat="1" ht="132" customHeight="1" x14ac:dyDescent="0.45">
      <c r="B209" s="285" t="s">
        <v>240</v>
      </c>
      <c r="C209" s="286" t="s">
        <v>31</v>
      </c>
      <c r="D209" s="287" t="s">
        <v>56</v>
      </c>
      <c r="E209" s="287" t="s">
        <v>56</v>
      </c>
      <c r="F209" s="356">
        <f>F210</f>
        <v>0.20799999999999999</v>
      </c>
      <c r="G209" s="289">
        <f>G210</f>
        <v>4030.4412000000002</v>
      </c>
      <c r="H209" s="290"/>
      <c r="I209" s="289">
        <f>I210</f>
        <v>3748.3103099999998</v>
      </c>
      <c r="J209" s="289">
        <f>J218</f>
        <v>0</v>
      </c>
      <c r="K209" s="289">
        <f>K210</f>
        <v>0</v>
      </c>
      <c r="L209" s="334"/>
      <c r="M209" s="374"/>
      <c r="N209" s="333"/>
      <c r="O209" s="520"/>
      <c r="P209" s="520"/>
      <c r="Q209" s="520"/>
      <c r="R209" s="520"/>
      <c r="S209" s="520"/>
      <c r="T209" s="520"/>
      <c r="U209" s="520"/>
      <c r="V209" s="520"/>
      <c r="W209" s="538"/>
      <c r="X209" s="537"/>
      <c r="Y209" s="296"/>
      <c r="Z209" s="296"/>
      <c r="AA209" s="296"/>
      <c r="AB209" s="296"/>
      <c r="AC209" s="296"/>
      <c r="AP209" s="296"/>
      <c r="AQ209" s="296"/>
      <c r="AR209" s="296"/>
      <c r="AS209" s="296"/>
      <c r="AT209" s="296"/>
      <c r="AU209" s="296"/>
      <c r="AV209" s="296"/>
      <c r="AW209" s="296"/>
      <c r="AX209" s="296"/>
      <c r="AY209" s="296"/>
      <c r="AZ209" s="296"/>
      <c r="BA209" s="296"/>
      <c r="BB209" s="296"/>
      <c r="BC209" s="296"/>
      <c r="BD209" s="296"/>
      <c r="BE209" s="296"/>
      <c r="BF209" s="296"/>
      <c r="BG209" s="296"/>
      <c r="BH209" s="296"/>
      <c r="BI209" s="296"/>
      <c r="BJ209" s="296"/>
      <c r="BK209" s="296"/>
      <c r="BL209" s="296"/>
      <c r="BM209" s="296"/>
      <c r="BN209" s="296"/>
      <c r="BO209" s="296"/>
      <c r="BP209" s="296"/>
      <c r="BQ209" s="296"/>
      <c r="BR209" s="296"/>
      <c r="BS209" s="296"/>
      <c r="BT209" s="296"/>
      <c r="BU209" s="296"/>
      <c r="BV209" s="296"/>
      <c r="BW209" s="296"/>
      <c r="BX209" s="296"/>
      <c r="BY209" s="296"/>
      <c r="BZ209" s="296"/>
      <c r="CA209" s="296"/>
      <c r="CB209" s="296"/>
      <c r="CC209" s="296"/>
      <c r="CD209" s="296"/>
      <c r="CE209" s="296"/>
      <c r="CF209" s="296"/>
      <c r="CG209" s="296"/>
      <c r="CH209" s="296"/>
      <c r="CI209" s="296"/>
      <c r="CJ209" s="296"/>
      <c r="CK209" s="296"/>
      <c r="CL209" s="296"/>
      <c r="CM209" s="296"/>
    </row>
    <row r="210" spans="1:92" s="304" customFormat="1" ht="87.75" customHeight="1" x14ac:dyDescent="0.45">
      <c r="B210" s="269" t="s">
        <v>30</v>
      </c>
      <c r="C210" s="270" t="s">
        <v>31</v>
      </c>
      <c r="D210" s="271" t="s">
        <v>56</v>
      </c>
      <c r="E210" s="272" t="s">
        <v>1193</v>
      </c>
      <c r="F210" s="274">
        <v>0.20799999999999999</v>
      </c>
      <c r="G210" s="320">
        <v>4030.4412000000002</v>
      </c>
      <c r="H210" s="322">
        <v>93</v>
      </c>
      <c r="I210" s="274">
        <f>ROUNDDOWN(G210*H210/100,5)</f>
        <v>3748.3103099999998</v>
      </c>
      <c r="J210" s="274"/>
      <c r="L210" s="302" t="s">
        <v>1594</v>
      </c>
      <c r="M210" s="335">
        <v>9</v>
      </c>
      <c r="N210" s="302"/>
      <c r="O210" s="424">
        <v>9</v>
      </c>
      <c r="P210" s="424"/>
      <c r="Q210" s="424">
        <v>4</v>
      </c>
      <c r="R210" s="424"/>
      <c r="S210" s="424"/>
      <c r="T210" s="424"/>
      <c r="U210" s="424"/>
      <c r="V210" s="424">
        <f t="shared" si="20"/>
        <v>150</v>
      </c>
      <c r="W210" s="568"/>
      <c r="X210" s="569"/>
      <c r="Y210" s="303"/>
      <c r="Z210" s="303"/>
      <c r="AA210" s="303"/>
      <c r="AB210" s="303"/>
      <c r="AC210" s="303"/>
      <c r="AP210" s="303"/>
      <c r="AQ210" s="303"/>
      <c r="AR210" s="303"/>
      <c r="AS210" s="303"/>
      <c r="AT210" s="303"/>
      <c r="AU210" s="303"/>
      <c r="AV210" s="303"/>
      <c r="AW210" s="303"/>
      <c r="AX210" s="303"/>
      <c r="AY210" s="303"/>
      <c r="AZ210" s="303"/>
      <c r="BA210" s="303"/>
      <c r="BB210" s="303"/>
      <c r="BC210" s="303"/>
      <c r="BD210" s="303"/>
      <c r="BE210" s="303"/>
      <c r="BF210" s="303"/>
      <c r="BG210" s="303"/>
      <c r="BH210" s="303"/>
      <c r="BI210" s="303"/>
      <c r="BJ210" s="303"/>
      <c r="BK210" s="303"/>
      <c r="BL210" s="303"/>
      <c r="BM210" s="303"/>
      <c r="BN210" s="303"/>
      <c r="BO210" s="303"/>
      <c r="BP210" s="303"/>
      <c r="BQ210" s="303"/>
      <c r="BR210" s="303"/>
      <c r="BS210" s="303"/>
      <c r="BT210" s="303"/>
      <c r="BU210" s="303"/>
      <c r="BV210" s="303"/>
      <c r="BW210" s="303"/>
      <c r="BX210" s="303"/>
      <c r="BY210" s="303"/>
      <c r="BZ210" s="303"/>
      <c r="CA210" s="303"/>
      <c r="CB210" s="303"/>
      <c r="CC210" s="303"/>
      <c r="CD210" s="303"/>
      <c r="CE210" s="303"/>
      <c r="CF210" s="303"/>
      <c r="CG210" s="303"/>
      <c r="CH210" s="303"/>
      <c r="CI210" s="303"/>
      <c r="CJ210" s="303"/>
      <c r="CK210" s="303"/>
      <c r="CL210" s="303"/>
      <c r="CM210" s="303"/>
    </row>
    <row r="211" spans="1:92" s="297" customFormat="1" ht="79.5" customHeight="1" x14ac:dyDescent="0.45">
      <c r="B211" s="285" t="s">
        <v>241</v>
      </c>
      <c r="C211" s="286" t="s">
        <v>31</v>
      </c>
      <c r="D211" s="287" t="s">
        <v>1230</v>
      </c>
      <c r="E211" s="287" t="s">
        <v>1230</v>
      </c>
      <c r="F211" s="356">
        <f>F212</f>
        <v>0.3715</v>
      </c>
      <c r="G211" s="289">
        <f>G212</f>
        <v>3926.6000899999999</v>
      </c>
      <c r="H211" s="290"/>
      <c r="I211" s="289">
        <f>I212</f>
        <v>0</v>
      </c>
      <c r="J211" s="289">
        <f>J219+J220</f>
        <v>0</v>
      </c>
      <c r="K211" s="289">
        <f>K212</f>
        <v>3573.2060799999999</v>
      </c>
      <c r="L211" s="310"/>
      <c r="M211" s="522"/>
      <c r="N211" s="333"/>
      <c r="O211" s="520"/>
      <c r="P211" s="520"/>
      <c r="Q211" s="520"/>
      <c r="R211" s="520"/>
      <c r="S211" s="520"/>
      <c r="T211" s="520"/>
      <c r="U211" s="520"/>
      <c r="V211" s="520"/>
      <c r="W211" s="538"/>
      <c r="X211" s="537"/>
      <c r="Y211" s="296"/>
      <c r="Z211" s="296"/>
      <c r="AA211" s="296"/>
      <c r="AB211" s="296"/>
      <c r="AC211" s="296"/>
      <c r="AP211" s="296"/>
      <c r="AQ211" s="296"/>
      <c r="AR211" s="296"/>
      <c r="AS211" s="296"/>
      <c r="AT211" s="296"/>
      <c r="AU211" s="296"/>
      <c r="AV211" s="296"/>
      <c r="AW211" s="296"/>
      <c r="AX211" s="296"/>
      <c r="AY211" s="296"/>
      <c r="AZ211" s="296"/>
      <c r="BA211" s="296"/>
      <c r="BB211" s="296"/>
      <c r="BC211" s="296"/>
      <c r="BD211" s="296"/>
      <c r="BE211" s="296"/>
      <c r="BF211" s="296"/>
      <c r="BG211" s="296"/>
      <c r="BH211" s="296"/>
      <c r="BI211" s="296"/>
      <c r="BJ211" s="296"/>
      <c r="BK211" s="296"/>
      <c r="BL211" s="296"/>
      <c r="BM211" s="296"/>
      <c r="BN211" s="296"/>
      <c r="BO211" s="296"/>
      <c r="BP211" s="296"/>
      <c r="BQ211" s="296"/>
      <c r="BR211" s="296"/>
      <c r="BS211" s="296"/>
      <c r="BT211" s="296"/>
      <c r="BU211" s="296"/>
      <c r="BV211" s="296"/>
      <c r="BW211" s="296"/>
      <c r="BX211" s="296"/>
      <c r="BY211" s="296"/>
      <c r="BZ211" s="296"/>
      <c r="CA211" s="296"/>
      <c r="CB211" s="296"/>
      <c r="CC211" s="296"/>
      <c r="CD211" s="296"/>
      <c r="CE211" s="296"/>
      <c r="CF211" s="296"/>
      <c r="CG211" s="296"/>
      <c r="CH211" s="296"/>
      <c r="CI211" s="296"/>
      <c r="CJ211" s="296"/>
      <c r="CK211" s="296"/>
      <c r="CL211" s="296"/>
      <c r="CM211" s="296"/>
    </row>
    <row r="212" spans="1:92" s="304" customFormat="1" ht="89.25" customHeight="1" x14ac:dyDescent="0.45">
      <c r="A212" s="304">
        <v>1</v>
      </c>
      <c r="B212" s="269" t="s">
        <v>149</v>
      </c>
      <c r="C212" s="270" t="s">
        <v>31</v>
      </c>
      <c r="D212" s="271" t="s">
        <v>1230</v>
      </c>
      <c r="E212" s="272" t="s">
        <v>1231</v>
      </c>
      <c r="F212" s="274">
        <v>0.3715</v>
      </c>
      <c r="G212" s="320">
        <v>3926.6000899999999</v>
      </c>
      <c r="H212" s="322">
        <v>91</v>
      </c>
      <c r="J212" s="274"/>
      <c r="K212" s="274">
        <f>ROUNDDOWN(G212*H212/100,5)</f>
        <v>3573.2060799999999</v>
      </c>
      <c r="L212" s="302" t="s">
        <v>1233</v>
      </c>
      <c r="M212" s="335">
        <v>10</v>
      </c>
      <c r="N212" s="302"/>
      <c r="O212" s="424">
        <v>10</v>
      </c>
      <c r="P212" s="424"/>
      <c r="Q212" s="424">
        <v>4</v>
      </c>
      <c r="R212" s="424"/>
      <c r="S212" s="424"/>
      <c r="T212" s="424"/>
      <c r="U212" s="424"/>
      <c r="V212" s="424">
        <f t="shared" si="20"/>
        <v>160</v>
      </c>
      <c r="W212" s="568"/>
      <c r="X212" s="569">
        <f t="shared" si="29"/>
        <v>0</v>
      </c>
      <c r="Y212" s="303"/>
      <c r="Z212" s="303"/>
      <c r="AA212" s="303"/>
      <c r="AB212" s="303"/>
      <c r="AC212" s="303"/>
      <c r="AP212" s="303"/>
      <c r="AQ212" s="303"/>
      <c r="AR212" s="303"/>
      <c r="AS212" s="303"/>
      <c r="AT212" s="303"/>
      <c r="AU212" s="303"/>
      <c r="AV212" s="303"/>
      <c r="AW212" s="303"/>
      <c r="AX212" s="303"/>
      <c r="AY212" s="303"/>
      <c r="AZ212" s="303"/>
      <c r="BA212" s="303"/>
      <c r="BB212" s="303"/>
      <c r="BC212" s="303"/>
      <c r="BD212" s="303"/>
      <c r="BE212" s="303"/>
      <c r="BF212" s="303"/>
      <c r="BG212" s="303"/>
      <c r="BH212" s="303"/>
      <c r="BI212" s="303"/>
      <c r="BJ212" s="303"/>
      <c r="BK212" s="303"/>
      <c r="BL212" s="303"/>
      <c r="BM212" s="303"/>
      <c r="BN212" s="303"/>
      <c r="BO212" s="303"/>
      <c r="BP212" s="303"/>
      <c r="BQ212" s="303"/>
      <c r="BR212" s="303"/>
      <c r="BS212" s="303"/>
      <c r="BT212" s="303"/>
      <c r="BU212" s="303"/>
      <c r="BV212" s="303"/>
      <c r="BW212" s="303"/>
      <c r="BX212" s="303"/>
      <c r="BY212" s="303"/>
      <c r="BZ212" s="303"/>
      <c r="CA212" s="303"/>
      <c r="CB212" s="303"/>
      <c r="CC212" s="303"/>
      <c r="CD212" s="303"/>
      <c r="CE212" s="303"/>
      <c r="CF212" s="303"/>
      <c r="CG212" s="303"/>
      <c r="CH212" s="303"/>
      <c r="CI212" s="303"/>
      <c r="CJ212" s="303"/>
      <c r="CK212" s="303"/>
      <c r="CL212" s="303"/>
      <c r="CM212" s="303"/>
    </row>
    <row r="213" spans="1:92" s="297" customFormat="1" ht="89.25" customHeight="1" x14ac:dyDescent="0.45">
      <c r="B213" s="285" t="s">
        <v>1430</v>
      </c>
      <c r="C213" s="286" t="s">
        <v>31</v>
      </c>
      <c r="D213" s="287" t="s">
        <v>650</v>
      </c>
      <c r="E213" s="287" t="s">
        <v>650</v>
      </c>
      <c r="F213" s="356">
        <f>F214+F215</f>
        <v>1.9</v>
      </c>
      <c r="G213" s="289">
        <f>G214+G215</f>
        <v>25035.044399999999</v>
      </c>
      <c r="H213" s="290"/>
      <c r="I213" s="289">
        <f>I214+I215</f>
        <v>6027.9647500000001</v>
      </c>
      <c r="J213" s="289">
        <f>J214+J215</f>
        <v>11746.91677</v>
      </c>
      <c r="K213" s="289">
        <f t="shared" ref="K213" si="30">K214</f>
        <v>0</v>
      </c>
      <c r="L213" s="333"/>
      <c r="M213" s="522"/>
      <c r="N213" s="333"/>
      <c r="O213" s="520"/>
      <c r="P213" s="520"/>
      <c r="Q213" s="520"/>
      <c r="R213" s="520"/>
      <c r="S213" s="520"/>
      <c r="T213" s="520"/>
      <c r="U213" s="520"/>
      <c r="V213" s="520"/>
      <c r="W213" s="538"/>
      <c r="X213" s="537"/>
      <c r="Y213" s="296"/>
      <c r="Z213" s="296"/>
      <c r="AA213" s="296"/>
      <c r="AB213" s="296"/>
      <c r="AC213" s="296"/>
      <c r="AP213" s="296"/>
      <c r="AQ213" s="296"/>
      <c r="AR213" s="296"/>
      <c r="AS213" s="296"/>
      <c r="AT213" s="296"/>
      <c r="AU213" s="296"/>
      <c r="AV213" s="296"/>
      <c r="AW213" s="296"/>
      <c r="AX213" s="296"/>
      <c r="AY213" s="296"/>
      <c r="AZ213" s="296"/>
      <c r="BA213" s="296"/>
      <c r="BB213" s="296"/>
      <c r="BC213" s="296"/>
      <c r="BD213" s="296"/>
      <c r="BE213" s="296"/>
      <c r="BF213" s="296"/>
      <c r="BG213" s="296"/>
      <c r="BH213" s="296"/>
      <c r="BI213" s="296"/>
      <c r="BJ213" s="296"/>
      <c r="BK213" s="296"/>
      <c r="BL213" s="296"/>
      <c r="BM213" s="296"/>
      <c r="BN213" s="296"/>
      <c r="BO213" s="296"/>
      <c r="BP213" s="296"/>
      <c r="BQ213" s="296"/>
      <c r="BR213" s="296"/>
      <c r="BS213" s="296"/>
      <c r="BT213" s="296"/>
      <c r="BU213" s="296"/>
      <c r="BV213" s="296"/>
      <c r="BW213" s="296"/>
      <c r="BX213" s="296"/>
      <c r="BY213" s="296"/>
      <c r="BZ213" s="296"/>
      <c r="CA213" s="296"/>
      <c r="CB213" s="296"/>
      <c r="CC213" s="296"/>
      <c r="CD213" s="296"/>
      <c r="CE213" s="296"/>
      <c r="CF213" s="296"/>
      <c r="CG213" s="296"/>
      <c r="CH213" s="296"/>
      <c r="CI213" s="296"/>
      <c r="CJ213" s="296"/>
      <c r="CK213" s="296"/>
      <c r="CL213" s="296"/>
      <c r="CM213" s="296"/>
    </row>
    <row r="214" spans="1:92" s="304" customFormat="1" ht="89.25" customHeight="1" x14ac:dyDescent="0.45">
      <c r="B214" s="269" t="s">
        <v>1431</v>
      </c>
      <c r="C214" s="270" t="s">
        <v>31</v>
      </c>
      <c r="D214" s="271" t="s">
        <v>650</v>
      </c>
      <c r="E214" s="272" t="s">
        <v>651</v>
      </c>
      <c r="F214" s="274">
        <v>1.2</v>
      </c>
      <c r="G214" s="320">
        <v>16544.9532</v>
      </c>
      <c r="H214" s="322">
        <v>71</v>
      </c>
      <c r="J214" s="274">
        <f>ROUNDDOWN(G214*H214/100,5)</f>
        <v>11746.91677</v>
      </c>
      <c r="K214" s="274"/>
      <c r="L214" s="302" t="s">
        <v>1570</v>
      </c>
      <c r="M214" s="335">
        <v>14</v>
      </c>
      <c r="N214" s="554" t="s">
        <v>1591</v>
      </c>
      <c r="O214" s="424">
        <v>8</v>
      </c>
      <c r="P214" s="424"/>
      <c r="Q214" s="424">
        <v>4</v>
      </c>
      <c r="R214" s="424"/>
      <c r="S214" s="424"/>
      <c r="T214" s="424"/>
      <c r="U214" s="424"/>
      <c r="V214" s="424">
        <f t="shared" si="20"/>
        <v>140</v>
      </c>
      <c r="W214" s="568"/>
      <c r="X214" s="569"/>
      <c r="Y214" s="303"/>
      <c r="Z214" s="303"/>
      <c r="AA214" s="303"/>
      <c r="AB214" s="303"/>
      <c r="AC214" s="303"/>
      <c r="AP214" s="303"/>
      <c r="AQ214" s="303"/>
      <c r="AR214" s="303"/>
      <c r="AS214" s="303"/>
      <c r="AT214" s="303"/>
      <c r="AU214" s="303"/>
      <c r="AV214" s="303"/>
      <c r="AW214" s="303"/>
      <c r="AX214" s="303"/>
      <c r="AY214" s="303"/>
      <c r="AZ214" s="303"/>
      <c r="BA214" s="303"/>
      <c r="BB214" s="303"/>
      <c r="BC214" s="303"/>
      <c r="BD214" s="303"/>
      <c r="BE214" s="303"/>
      <c r="BF214" s="303"/>
      <c r="BG214" s="303"/>
      <c r="BH214" s="303"/>
      <c r="BI214" s="303"/>
      <c r="BJ214" s="303"/>
      <c r="BK214" s="303"/>
      <c r="BL214" s="303"/>
      <c r="BM214" s="303"/>
      <c r="BN214" s="303"/>
      <c r="BO214" s="303"/>
      <c r="BP214" s="303"/>
      <c r="BQ214" s="303"/>
      <c r="BR214" s="303"/>
      <c r="BS214" s="303"/>
      <c r="BT214" s="303"/>
      <c r="BU214" s="303"/>
      <c r="BV214" s="303"/>
      <c r="BW214" s="303"/>
      <c r="BX214" s="303"/>
      <c r="BY214" s="303"/>
      <c r="BZ214" s="303"/>
      <c r="CA214" s="303"/>
      <c r="CB214" s="303"/>
      <c r="CC214" s="303"/>
      <c r="CD214" s="303"/>
      <c r="CE214" s="303"/>
      <c r="CF214" s="303"/>
      <c r="CG214" s="303"/>
      <c r="CH214" s="303"/>
      <c r="CI214" s="303"/>
      <c r="CJ214" s="303"/>
      <c r="CK214" s="303"/>
      <c r="CL214" s="303"/>
      <c r="CM214" s="303"/>
    </row>
    <row r="215" spans="1:92" s="304" customFormat="1" ht="89.25" customHeight="1" x14ac:dyDescent="0.45">
      <c r="B215" s="269" t="s">
        <v>1432</v>
      </c>
      <c r="C215" s="270" t="s">
        <v>31</v>
      </c>
      <c r="D215" s="271" t="s">
        <v>650</v>
      </c>
      <c r="E215" s="272" t="s">
        <v>653</v>
      </c>
      <c r="F215" s="274">
        <v>0.7</v>
      </c>
      <c r="G215" s="320">
        <v>8490.0912000000008</v>
      </c>
      <c r="H215" s="322">
        <v>71</v>
      </c>
      <c r="I215" s="274">
        <f t="shared" ref="I215" si="31">ROUNDDOWN(G215*H215/100,5)</f>
        <v>6027.9647500000001</v>
      </c>
      <c r="J215" s="274"/>
      <c r="K215" s="274"/>
      <c r="L215" s="302" t="s">
        <v>1571</v>
      </c>
      <c r="M215" s="335">
        <v>8</v>
      </c>
      <c r="N215" s="554" t="s">
        <v>1507</v>
      </c>
      <c r="O215" s="424">
        <v>8</v>
      </c>
      <c r="P215" s="424"/>
      <c r="Q215" s="424">
        <v>2</v>
      </c>
      <c r="R215" s="424"/>
      <c r="S215" s="424"/>
      <c r="T215" s="424"/>
      <c r="U215" s="424"/>
      <c r="V215" s="424">
        <f t="shared" si="20"/>
        <v>110</v>
      </c>
      <c r="W215" s="568"/>
      <c r="X215" s="569"/>
      <c r="Y215" s="303"/>
      <c r="Z215" s="303"/>
      <c r="AA215" s="303"/>
      <c r="AB215" s="303"/>
      <c r="AC215" s="303"/>
      <c r="AP215" s="303"/>
      <c r="AQ215" s="303"/>
      <c r="AR215" s="303"/>
      <c r="AS215" s="303"/>
      <c r="AT215" s="303"/>
      <c r="AU215" s="303"/>
      <c r="AV215" s="303"/>
      <c r="AW215" s="303"/>
      <c r="AX215" s="303"/>
      <c r="AY215" s="303"/>
      <c r="AZ215" s="303"/>
      <c r="BA215" s="303"/>
      <c r="BB215" s="303"/>
      <c r="BC215" s="303"/>
      <c r="BD215" s="303"/>
      <c r="BE215" s="303"/>
      <c r="BF215" s="303"/>
      <c r="BG215" s="303"/>
      <c r="BH215" s="303"/>
      <c r="BI215" s="303"/>
      <c r="BJ215" s="303"/>
      <c r="BK215" s="303"/>
      <c r="BL215" s="303"/>
      <c r="BM215" s="303"/>
      <c r="BN215" s="303"/>
      <c r="BO215" s="303"/>
      <c r="BP215" s="303"/>
      <c r="BQ215" s="303"/>
      <c r="BR215" s="303"/>
      <c r="BS215" s="303"/>
      <c r="BT215" s="303"/>
      <c r="BU215" s="303"/>
      <c r="BV215" s="303"/>
      <c r="BW215" s="303"/>
      <c r="BX215" s="303"/>
      <c r="BY215" s="303"/>
      <c r="BZ215" s="303"/>
      <c r="CA215" s="303"/>
      <c r="CB215" s="303"/>
      <c r="CC215" s="303"/>
      <c r="CD215" s="303"/>
      <c r="CE215" s="303"/>
      <c r="CF215" s="303"/>
      <c r="CG215" s="303"/>
      <c r="CH215" s="303"/>
      <c r="CI215" s="303"/>
      <c r="CJ215" s="303"/>
      <c r="CK215" s="303"/>
      <c r="CL215" s="303"/>
      <c r="CM215" s="303"/>
    </row>
    <row r="216" spans="1:92" s="11" customFormat="1" ht="55.5" customHeight="1" x14ac:dyDescent="0.45">
      <c r="B216" s="54"/>
      <c r="C216" s="55">
        <v>51</v>
      </c>
      <c r="D216" s="56"/>
      <c r="E216" s="57" t="s">
        <v>246</v>
      </c>
      <c r="F216" s="58">
        <f>F202+F181+F176+F158+F151+F125+F121+F115+F84+F70+F52+F35+F26+F16+F197+F186</f>
        <v>96.816379999999967</v>
      </c>
      <c r="G216" s="59">
        <f>G201+G193+G192+G184+G181+G176+G158+G151+G125+G121+G115+G84+G70+G52+G35+G26+G16</f>
        <v>1273938.3441399999</v>
      </c>
      <c r="H216" s="60"/>
      <c r="I216" s="59">
        <f>I202+I197+I186+I181+I176+I158+I151+I125+I121+I115+I84+I70+I52+I35+I26+I16</f>
        <v>366351.71248999995</v>
      </c>
      <c r="J216" s="59">
        <f>J202+J197+J186+J181+J176+J158+J151+J125+J121+J115+J84+J70+J52+J35+J26+J16</f>
        <v>215163.69495999999</v>
      </c>
      <c r="K216" s="59">
        <f>K202+K197+K186+K181+K176+K158+K151+K125+K121+K115+K84+K70+K52+K35+K26+K16</f>
        <v>801462.88948000013</v>
      </c>
      <c r="L216" s="51"/>
      <c r="M216" s="51"/>
      <c r="N216" s="50"/>
      <c r="O216" s="41"/>
      <c r="P216" s="40"/>
      <c r="Q216" s="40"/>
      <c r="R216" s="40"/>
      <c r="S216" s="40"/>
      <c r="T216" s="41"/>
      <c r="U216" s="41"/>
      <c r="V216" s="39"/>
      <c r="W216" s="102"/>
      <c r="X216" s="251">
        <f t="shared" si="29"/>
        <v>0</v>
      </c>
    </row>
    <row r="217" spans="1:92" s="68" customFormat="1" ht="38.25" customHeight="1" x14ac:dyDescent="0.45">
      <c r="A217" s="120"/>
      <c r="B217" s="61"/>
      <c r="C217" s="62"/>
      <c r="D217" s="63"/>
      <c r="E217" s="64"/>
      <c r="F217" s="65">
        <f>F216-F15</f>
        <v>0</v>
      </c>
      <c r="G217" s="65"/>
      <c r="H217" s="66"/>
      <c r="I217" s="67">
        <f>I216-I15</f>
        <v>0</v>
      </c>
      <c r="J217" s="67">
        <f>J216-J15</f>
        <v>0</v>
      </c>
      <c r="K217" s="67">
        <f>K216-K15</f>
        <v>0</v>
      </c>
      <c r="L217" s="66"/>
      <c r="M217" s="66"/>
      <c r="N217" s="128"/>
      <c r="O217" s="41"/>
      <c r="P217" s="40"/>
      <c r="Q217" s="40"/>
      <c r="R217" s="40"/>
      <c r="S217" s="40"/>
      <c r="T217" s="41"/>
      <c r="U217" s="41"/>
      <c r="V217" s="39"/>
      <c r="W217" s="105"/>
      <c r="X217" s="251">
        <f t="shared" si="29"/>
        <v>0</v>
      </c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20"/>
    </row>
    <row r="218" spans="1:92" s="14" customFormat="1" ht="44.25" customHeight="1" x14ac:dyDescent="0.45">
      <c r="B218" s="137"/>
      <c r="C218" s="2"/>
      <c r="D218" s="3"/>
      <c r="E218" s="4"/>
      <c r="F218" s="5"/>
      <c r="G218" s="69"/>
      <c r="H218" s="70"/>
      <c r="I218" s="69"/>
      <c r="J218" s="69"/>
      <c r="K218" s="69"/>
      <c r="L218" s="71"/>
      <c r="M218" s="71"/>
      <c r="N218" s="72"/>
      <c r="O218" s="101"/>
      <c r="P218" s="195"/>
      <c r="Q218" s="195"/>
      <c r="R218" s="195"/>
      <c r="S218" s="195"/>
      <c r="T218" s="101"/>
      <c r="U218" s="101"/>
      <c r="V218" s="23"/>
      <c r="W218" s="106"/>
      <c r="X218" s="251">
        <f t="shared" si="29"/>
        <v>0</v>
      </c>
      <c r="BC218" s="11"/>
    </row>
    <row r="219" spans="1:92" s="14" customFormat="1" ht="24.75" customHeight="1" x14ac:dyDescent="0.45">
      <c r="B219" s="137"/>
      <c r="C219" s="2"/>
      <c r="D219" s="3"/>
      <c r="E219" s="4"/>
      <c r="F219" s="5"/>
      <c r="G219" s="6"/>
      <c r="H219" s="7"/>
      <c r="I219" s="6"/>
      <c r="J219" s="6"/>
      <c r="K219" s="6"/>
      <c r="L219" s="89"/>
      <c r="M219" s="9"/>
      <c r="N219" s="117"/>
      <c r="O219" s="196"/>
      <c r="P219" s="197"/>
      <c r="Q219" s="197"/>
      <c r="R219" s="197"/>
      <c r="S219" s="197"/>
      <c r="T219" s="196"/>
      <c r="U219" s="196"/>
      <c r="V219" s="198"/>
      <c r="W219" s="109"/>
      <c r="X219" s="251">
        <f t="shared" si="29"/>
        <v>0</v>
      </c>
    </row>
    <row r="220" spans="1:92" s="14" customFormat="1" ht="20.25" customHeight="1" x14ac:dyDescent="0.45">
      <c r="B220" s="137"/>
      <c r="C220" s="2"/>
      <c r="D220" s="3"/>
      <c r="E220" s="4"/>
      <c r="F220" s="5"/>
      <c r="G220" s="6"/>
      <c r="H220" s="7"/>
      <c r="I220" s="6"/>
      <c r="J220" s="6"/>
      <c r="K220" s="6"/>
      <c r="L220" s="89"/>
      <c r="M220" s="9"/>
      <c r="N220" s="117"/>
      <c r="O220" s="101"/>
      <c r="P220" s="195"/>
      <c r="Q220" s="195"/>
      <c r="R220" s="195"/>
      <c r="S220" s="195"/>
      <c r="T220" s="101"/>
      <c r="U220" s="101"/>
      <c r="V220" s="23"/>
      <c r="W220" s="109"/>
      <c r="X220" s="251">
        <f t="shared" si="29"/>
        <v>0</v>
      </c>
    </row>
    <row r="221" spans="1:92" s="14" customFormat="1" ht="55.5" customHeight="1" x14ac:dyDescent="0.45">
      <c r="B221" s="137"/>
      <c r="C221" s="2"/>
      <c r="D221" s="3"/>
      <c r="E221" s="4"/>
      <c r="F221" s="5"/>
      <c r="G221" s="74"/>
      <c r="H221" s="75"/>
      <c r="I221" s="6"/>
      <c r="J221" s="6"/>
      <c r="K221" s="127"/>
      <c r="L221" s="89"/>
      <c r="M221" s="9"/>
      <c r="N221" s="117"/>
      <c r="O221" s="101"/>
      <c r="P221" s="195"/>
      <c r="Q221" s="195"/>
      <c r="R221" s="195"/>
      <c r="S221" s="195"/>
      <c r="T221" s="101"/>
      <c r="U221" s="101"/>
      <c r="V221" s="23"/>
      <c r="W221" s="109"/>
      <c r="X221" s="251">
        <f t="shared" si="29"/>
        <v>0</v>
      </c>
    </row>
    <row r="222" spans="1:92" s="14" customFormat="1" x14ac:dyDescent="0.45">
      <c r="B222" s="137"/>
      <c r="C222" s="2"/>
      <c r="D222" s="3"/>
      <c r="E222" s="76"/>
      <c r="F222" s="77"/>
      <c r="G222" s="74"/>
      <c r="H222" s="75"/>
      <c r="I222" s="74"/>
      <c r="J222" s="74"/>
      <c r="K222" s="127"/>
      <c r="L222" s="89"/>
      <c r="M222" s="9"/>
      <c r="N222" s="117"/>
      <c r="O222" s="101"/>
      <c r="P222" s="195"/>
      <c r="Q222" s="195"/>
      <c r="R222" s="195"/>
      <c r="S222" s="195"/>
      <c r="T222" s="101"/>
      <c r="U222" s="101"/>
      <c r="V222" s="23"/>
      <c r="W222" s="109"/>
      <c r="X222" s="251">
        <f t="shared" si="29"/>
        <v>0</v>
      </c>
    </row>
    <row r="223" spans="1:92" s="14" customFormat="1" x14ac:dyDescent="0.45">
      <c r="B223" s="137"/>
      <c r="C223" s="2"/>
      <c r="D223" s="3"/>
      <c r="E223" s="76"/>
      <c r="F223" s="5"/>
      <c r="G223" s="74"/>
      <c r="H223" s="75"/>
      <c r="I223" s="74"/>
      <c r="J223" s="74"/>
      <c r="K223" s="127"/>
      <c r="L223" s="89"/>
      <c r="M223" s="9"/>
      <c r="N223" s="117"/>
      <c r="O223" s="196"/>
      <c r="P223" s="197"/>
      <c r="Q223" s="197"/>
      <c r="R223" s="197"/>
      <c r="S223" s="197"/>
      <c r="T223" s="196"/>
      <c r="U223" s="196"/>
      <c r="V223" s="198"/>
      <c r="W223" s="109"/>
      <c r="X223" s="251">
        <f t="shared" si="29"/>
        <v>0</v>
      </c>
    </row>
    <row r="224" spans="1:92" s="14" customFormat="1" x14ac:dyDescent="0.45">
      <c r="B224" s="137"/>
      <c r="C224" s="2"/>
      <c r="D224" s="3"/>
      <c r="E224" s="76"/>
      <c r="F224" s="5"/>
      <c r="G224" s="74"/>
      <c r="H224" s="75"/>
      <c r="I224" s="74"/>
      <c r="J224" s="74"/>
      <c r="K224" s="74"/>
      <c r="L224" s="89"/>
      <c r="M224" s="9"/>
      <c r="N224" s="117"/>
      <c r="O224" s="199"/>
      <c r="P224" s="200"/>
      <c r="Q224" s="200"/>
      <c r="R224" s="200"/>
      <c r="S224" s="200"/>
      <c r="T224" s="199"/>
      <c r="U224" s="199"/>
      <c r="V224" s="23"/>
      <c r="W224" s="109"/>
      <c r="X224" s="251">
        <f t="shared" si="29"/>
        <v>0</v>
      </c>
    </row>
    <row r="225" spans="2:24" s="14" customFormat="1" x14ac:dyDescent="0.45">
      <c r="B225" s="137"/>
      <c r="C225" s="2"/>
      <c r="D225" s="3"/>
      <c r="E225" s="76"/>
      <c r="F225" s="77"/>
      <c r="G225" s="78"/>
      <c r="H225" s="79"/>
      <c r="I225" s="74"/>
      <c r="J225" s="74"/>
      <c r="K225" s="74"/>
      <c r="L225" s="89"/>
      <c r="M225" s="9"/>
      <c r="N225" s="117"/>
      <c r="O225" s="199"/>
      <c r="P225" s="200"/>
      <c r="Q225" s="200"/>
      <c r="R225" s="200"/>
      <c r="S225" s="200"/>
      <c r="T225" s="199"/>
      <c r="U225" s="199"/>
      <c r="V225" s="23"/>
      <c r="W225" s="109"/>
      <c r="X225" s="251">
        <f t="shared" si="29"/>
        <v>0</v>
      </c>
    </row>
    <row r="226" spans="2:24" s="14" customFormat="1" x14ac:dyDescent="0.45">
      <c r="B226" s="137"/>
      <c r="C226" s="2"/>
      <c r="D226" s="3"/>
      <c r="E226" s="76"/>
      <c r="F226" s="5"/>
      <c r="G226" s="74"/>
      <c r="H226" s="75"/>
      <c r="I226" s="74"/>
      <c r="J226" s="74"/>
      <c r="K226" s="74"/>
      <c r="L226" s="89"/>
      <c r="M226" s="9"/>
      <c r="N226" s="117"/>
      <c r="O226" s="196"/>
      <c r="P226" s="197"/>
      <c r="Q226" s="197"/>
      <c r="R226" s="197"/>
      <c r="S226" s="197"/>
      <c r="T226" s="196"/>
      <c r="U226" s="196"/>
      <c r="V226" s="198"/>
      <c r="W226" s="109"/>
      <c r="X226" s="251">
        <f t="shared" si="29"/>
        <v>0</v>
      </c>
    </row>
    <row r="227" spans="2:24" s="14" customFormat="1" x14ac:dyDescent="0.45">
      <c r="B227" s="137"/>
      <c r="C227" s="2"/>
      <c r="D227" s="3"/>
      <c r="E227" s="76"/>
      <c r="F227" s="5"/>
      <c r="G227" s="74"/>
      <c r="H227" s="75"/>
      <c r="I227" s="74"/>
      <c r="J227" s="74"/>
      <c r="K227" s="74"/>
      <c r="L227" s="89"/>
      <c r="M227" s="9"/>
      <c r="N227" s="117"/>
      <c r="O227" s="23"/>
      <c r="P227" s="185"/>
      <c r="Q227" s="185"/>
      <c r="R227" s="185"/>
      <c r="S227" s="185"/>
      <c r="T227" s="185"/>
      <c r="U227" s="421"/>
      <c r="V227" s="23"/>
      <c r="W227" s="109"/>
      <c r="X227" s="251">
        <f t="shared" si="29"/>
        <v>0</v>
      </c>
    </row>
    <row r="228" spans="2:24" s="14" customFormat="1" x14ac:dyDescent="0.45">
      <c r="B228" s="137"/>
      <c r="C228" s="2"/>
      <c r="D228" s="3"/>
      <c r="E228" s="76"/>
      <c r="F228" s="77"/>
      <c r="G228" s="78"/>
      <c r="H228" s="79"/>
      <c r="I228" s="74"/>
      <c r="J228" s="74"/>
      <c r="K228" s="74"/>
      <c r="L228" s="89"/>
      <c r="M228" s="9"/>
      <c r="N228" s="117"/>
      <c r="O228" s="23"/>
      <c r="P228" s="185"/>
      <c r="Q228" s="185"/>
      <c r="R228" s="185"/>
      <c r="S228" s="185"/>
      <c r="T228" s="185"/>
      <c r="U228" s="421"/>
      <c r="V228" s="23"/>
      <c r="W228" s="109"/>
      <c r="X228" s="251">
        <f t="shared" si="29"/>
        <v>0</v>
      </c>
    </row>
    <row r="229" spans="2:24" s="14" customFormat="1" x14ac:dyDescent="0.45">
      <c r="B229" s="137"/>
      <c r="C229" s="2"/>
      <c r="D229" s="3"/>
      <c r="E229" s="76"/>
      <c r="F229" s="5"/>
      <c r="G229" s="74"/>
      <c r="H229" s="75"/>
      <c r="I229" s="80"/>
      <c r="J229" s="80"/>
      <c r="K229" s="80"/>
      <c r="L229" s="89"/>
      <c r="M229" s="9"/>
      <c r="N229" s="117"/>
      <c r="O229" s="196"/>
      <c r="P229" s="197"/>
      <c r="Q229" s="197"/>
      <c r="R229" s="197"/>
      <c r="S229" s="197"/>
      <c r="T229" s="196"/>
      <c r="U229" s="196"/>
      <c r="V229" s="198"/>
      <c r="W229" s="109"/>
      <c r="X229" s="251">
        <f t="shared" si="29"/>
        <v>0</v>
      </c>
    </row>
    <row r="230" spans="2:24" s="14" customFormat="1" x14ac:dyDescent="0.45">
      <c r="B230" s="137"/>
      <c r="C230" s="2"/>
      <c r="D230" s="3"/>
      <c r="E230" s="4"/>
      <c r="F230" s="5"/>
      <c r="G230" s="80"/>
      <c r="H230" s="81"/>
      <c r="I230" s="80"/>
      <c r="J230" s="80"/>
      <c r="K230" s="80"/>
      <c r="L230" s="89"/>
      <c r="M230" s="9"/>
      <c r="N230" s="117"/>
      <c r="O230" s="201"/>
      <c r="P230" s="202"/>
      <c r="Q230" s="202"/>
      <c r="R230" s="202"/>
      <c r="S230" s="202"/>
      <c r="T230" s="201"/>
      <c r="U230" s="201"/>
      <c r="V230" s="23"/>
      <c r="W230" s="109"/>
      <c r="X230" s="251">
        <f t="shared" si="29"/>
        <v>0</v>
      </c>
    </row>
    <row r="231" spans="2:24" s="14" customFormat="1" x14ac:dyDescent="0.45">
      <c r="B231" s="137"/>
      <c r="C231" s="2"/>
      <c r="D231" s="3"/>
      <c r="E231" s="4"/>
      <c r="F231" s="5"/>
      <c r="G231" s="6"/>
      <c r="H231" s="7"/>
      <c r="I231" s="6"/>
      <c r="J231" s="6"/>
      <c r="K231" s="6"/>
      <c r="L231" s="89"/>
      <c r="M231" s="9"/>
      <c r="N231" s="117"/>
      <c r="O231" s="201"/>
      <c r="P231" s="202"/>
      <c r="Q231" s="202"/>
      <c r="R231" s="202"/>
      <c r="S231" s="202"/>
      <c r="T231" s="201"/>
      <c r="U231" s="201"/>
      <c r="V231" s="23"/>
      <c r="W231" s="109"/>
      <c r="X231" s="251">
        <f t="shared" si="29"/>
        <v>0</v>
      </c>
    </row>
    <row r="232" spans="2:24" s="14" customFormat="1" x14ac:dyDescent="0.45">
      <c r="B232" s="137"/>
      <c r="C232" s="2"/>
      <c r="D232" s="3"/>
      <c r="E232" s="4"/>
      <c r="F232" s="5"/>
      <c r="G232" s="6"/>
      <c r="H232" s="7"/>
      <c r="I232" s="6"/>
      <c r="J232" s="6"/>
      <c r="K232" s="6"/>
      <c r="L232" s="89"/>
      <c r="M232" s="9"/>
      <c r="N232" s="117"/>
      <c r="O232" s="201"/>
      <c r="P232" s="202"/>
      <c r="Q232" s="202"/>
      <c r="R232" s="202"/>
      <c r="S232" s="202"/>
      <c r="T232" s="201"/>
      <c r="U232" s="201"/>
      <c r="V232" s="23"/>
      <c r="W232" s="109"/>
      <c r="X232" s="251">
        <f t="shared" si="29"/>
        <v>0</v>
      </c>
    </row>
    <row r="233" spans="2:24" s="14" customFormat="1" x14ac:dyDescent="0.45">
      <c r="B233" s="137"/>
      <c r="C233" s="2"/>
      <c r="D233" s="3"/>
      <c r="E233" s="4"/>
      <c r="F233" s="5"/>
      <c r="G233" s="6"/>
      <c r="H233" s="7"/>
      <c r="I233" s="6"/>
      <c r="J233" s="6"/>
      <c r="K233" s="6"/>
      <c r="L233" s="89"/>
      <c r="M233" s="9"/>
      <c r="N233" s="117"/>
      <c r="O233" s="196"/>
      <c r="P233" s="197"/>
      <c r="Q233" s="197"/>
      <c r="R233" s="197"/>
      <c r="S233" s="197"/>
      <c r="T233" s="196"/>
      <c r="U233" s="196"/>
      <c r="V233" s="198"/>
      <c r="W233" s="109"/>
      <c r="X233" s="251">
        <f t="shared" si="29"/>
        <v>0</v>
      </c>
    </row>
    <row r="234" spans="2:24" s="14" customFormat="1" x14ac:dyDescent="0.45">
      <c r="B234" s="137"/>
      <c r="C234" s="2"/>
      <c r="D234" s="3"/>
      <c r="E234" s="4"/>
      <c r="F234" s="5"/>
      <c r="G234" s="6"/>
      <c r="H234" s="7"/>
      <c r="I234" s="6"/>
      <c r="J234" s="6"/>
      <c r="K234" s="6"/>
      <c r="L234" s="89"/>
      <c r="M234" s="9"/>
      <c r="N234" s="117"/>
      <c r="O234" s="201"/>
      <c r="P234" s="202"/>
      <c r="Q234" s="202"/>
      <c r="R234" s="202"/>
      <c r="S234" s="202"/>
      <c r="T234" s="201"/>
      <c r="U234" s="201"/>
      <c r="V234" s="23"/>
      <c r="W234" s="109"/>
      <c r="X234" s="251">
        <f t="shared" si="29"/>
        <v>0</v>
      </c>
    </row>
    <row r="235" spans="2:24" s="14" customFormat="1" x14ac:dyDescent="0.45">
      <c r="B235" s="137"/>
      <c r="C235" s="2"/>
      <c r="D235" s="3"/>
      <c r="E235" s="4"/>
      <c r="F235" s="5"/>
      <c r="G235" s="6"/>
      <c r="H235" s="7"/>
      <c r="I235" s="6"/>
      <c r="J235" s="6"/>
      <c r="K235" s="6"/>
      <c r="L235" s="89"/>
      <c r="M235" s="9"/>
      <c r="N235" s="117"/>
      <c r="O235" s="196"/>
      <c r="P235" s="197"/>
      <c r="Q235" s="197"/>
      <c r="R235" s="197"/>
      <c r="S235" s="197"/>
      <c r="T235" s="196"/>
      <c r="U235" s="196"/>
      <c r="V235" s="198"/>
      <c r="W235" s="109"/>
      <c r="X235" s="251">
        <f t="shared" si="29"/>
        <v>0</v>
      </c>
    </row>
    <row r="236" spans="2:24" s="14" customFormat="1" ht="27" customHeight="1" x14ac:dyDescent="0.45">
      <c r="B236" s="137"/>
      <c r="C236" s="2"/>
      <c r="D236" s="3"/>
      <c r="E236" s="4"/>
      <c r="F236" s="5"/>
      <c r="G236" s="6"/>
      <c r="H236" s="7"/>
      <c r="I236" s="6"/>
      <c r="J236" s="6"/>
      <c r="K236" s="6"/>
      <c r="L236" s="89"/>
      <c r="M236" s="9"/>
      <c r="N236" s="117"/>
      <c r="O236" s="201"/>
      <c r="P236" s="202"/>
      <c r="Q236" s="202"/>
      <c r="R236" s="202"/>
      <c r="S236" s="202"/>
      <c r="T236" s="201"/>
      <c r="U236" s="201"/>
      <c r="V236" s="23"/>
      <c r="W236" s="109"/>
      <c r="X236" s="251">
        <f t="shared" si="29"/>
        <v>0</v>
      </c>
    </row>
    <row r="237" spans="2:24" s="14" customFormat="1" x14ac:dyDescent="0.45">
      <c r="B237" s="137"/>
      <c r="C237" s="2"/>
      <c r="D237" s="3"/>
      <c r="E237" s="4"/>
      <c r="F237" s="5"/>
      <c r="G237" s="6"/>
      <c r="H237" s="7"/>
      <c r="I237" s="6"/>
      <c r="J237" s="6"/>
      <c r="K237" s="6"/>
      <c r="L237" s="89"/>
      <c r="M237" s="9"/>
      <c r="N237" s="117"/>
      <c r="O237" s="201"/>
      <c r="P237" s="202"/>
      <c r="Q237" s="202"/>
      <c r="R237" s="202"/>
      <c r="S237" s="202"/>
      <c r="T237" s="201"/>
      <c r="U237" s="201"/>
      <c r="V237" s="23"/>
      <c r="W237" s="109"/>
      <c r="X237" s="251">
        <f t="shared" si="29"/>
        <v>0</v>
      </c>
    </row>
    <row r="238" spans="2:24" s="14" customFormat="1" x14ac:dyDescent="0.45">
      <c r="B238" s="137"/>
      <c r="C238" s="2"/>
      <c r="D238" s="3"/>
      <c r="E238" s="4"/>
      <c r="F238" s="5"/>
      <c r="G238" s="6"/>
      <c r="H238" s="7"/>
      <c r="I238" s="6"/>
      <c r="J238" s="6"/>
      <c r="K238" s="6"/>
      <c r="L238" s="89"/>
      <c r="M238" s="9"/>
      <c r="N238" s="117"/>
      <c r="O238" s="201"/>
      <c r="P238" s="202"/>
      <c r="Q238" s="202"/>
      <c r="R238" s="202"/>
      <c r="S238" s="202"/>
      <c r="T238" s="201"/>
      <c r="U238" s="201"/>
      <c r="V238" s="23"/>
      <c r="W238" s="109"/>
      <c r="X238" s="251">
        <f t="shared" ref="X238:X301" si="32">O238-M238</f>
        <v>0</v>
      </c>
    </row>
    <row r="239" spans="2:24" s="14" customFormat="1" x14ac:dyDescent="0.45">
      <c r="B239" s="137"/>
      <c r="C239" s="2"/>
      <c r="D239" s="3"/>
      <c r="E239" s="4"/>
      <c r="F239" s="5"/>
      <c r="G239" s="6"/>
      <c r="H239" s="7"/>
      <c r="I239" s="6"/>
      <c r="J239" s="6"/>
      <c r="K239" s="6"/>
      <c r="L239" s="89"/>
      <c r="M239" s="9"/>
      <c r="N239" s="117"/>
      <c r="O239" s="196"/>
      <c r="P239" s="197"/>
      <c r="Q239" s="197"/>
      <c r="R239" s="197"/>
      <c r="S239" s="197"/>
      <c r="T239" s="196"/>
      <c r="U239" s="196"/>
      <c r="V239" s="198"/>
      <c r="W239" s="109"/>
      <c r="X239" s="251">
        <f t="shared" si="32"/>
        <v>0</v>
      </c>
    </row>
    <row r="240" spans="2:24" s="14" customFormat="1" x14ac:dyDescent="0.45">
      <c r="B240" s="137"/>
      <c r="C240" s="2"/>
      <c r="D240" s="3"/>
      <c r="E240" s="4"/>
      <c r="F240" s="5"/>
      <c r="G240" s="6"/>
      <c r="H240" s="7"/>
      <c r="I240" s="6"/>
      <c r="J240" s="6"/>
      <c r="K240" s="6"/>
      <c r="L240" s="89"/>
      <c r="M240" s="9"/>
      <c r="N240" s="117"/>
      <c r="O240" s="201"/>
      <c r="P240" s="202"/>
      <c r="Q240" s="202"/>
      <c r="R240" s="202"/>
      <c r="S240" s="202"/>
      <c r="T240" s="201"/>
      <c r="U240" s="201"/>
      <c r="V240" s="23"/>
      <c r="W240" s="109"/>
      <c r="X240" s="251">
        <f t="shared" si="32"/>
        <v>0</v>
      </c>
    </row>
    <row r="241" spans="2:24" s="14" customFormat="1" x14ac:dyDescent="0.45">
      <c r="B241" s="137"/>
      <c r="C241" s="2"/>
      <c r="D241" s="3"/>
      <c r="E241" s="4"/>
      <c r="F241" s="5"/>
      <c r="G241" s="6"/>
      <c r="H241" s="7"/>
      <c r="I241" s="6"/>
      <c r="J241" s="6"/>
      <c r="K241" s="6"/>
      <c r="L241" s="89"/>
      <c r="M241" s="9"/>
      <c r="N241" s="117"/>
      <c r="O241" s="196"/>
      <c r="P241" s="197"/>
      <c r="Q241" s="197"/>
      <c r="R241" s="197"/>
      <c r="S241" s="197"/>
      <c r="T241" s="196"/>
      <c r="U241" s="196"/>
      <c r="V241" s="198"/>
      <c r="W241" s="109"/>
      <c r="X241" s="251">
        <f t="shared" si="32"/>
        <v>0</v>
      </c>
    </row>
    <row r="242" spans="2:24" s="14" customFormat="1" x14ac:dyDescent="0.45">
      <c r="B242" s="137"/>
      <c r="C242" s="2"/>
      <c r="D242" s="3"/>
      <c r="E242" s="4"/>
      <c r="F242" s="5"/>
      <c r="G242" s="6"/>
      <c r="H242" s="7"/>
      <c r="I242" s="6"/>
      <c r="J242" s="6"/>
      <c r="K242" s="6"/>
      <c r="L242" s="89"/>
      <c r="M242" s="9"/>
      <c r="N242" s="117"/>
      <c r="O242" s="201"/>
      <c r="P242" s="202"/>
      <c r="Q242" s="202"/>
      <c r="R242" s="202"/>
      <c r="S242" s="202"/>
      <c r="T242" s="201"/>
      <c r="U242" s="201"/>
      <c r="V242" s="23"/>
      <c r="W242" s="109"/>
      <c r="X242" s="251">
        <f t="shared" si="32"/>
        <v>0</v>
      </c>
    </row>
    <row r="243" spans="2:24" s="14" customFormat="1" x14ac:dyDescent="0.45">
      <c r="B243" s="137"/>
      <c r="C243" s="2"/>
      <c r="D243" s="3"/>
      <c r="E243" s="4"/>
      <c r="F243" s="5"/>
      <c r="G243" s="6"/>
      <c r="H243" s="7"/>
      <c r="I243" s="6"/>
      <c r="J243" s="6"/>
      <c r="K243" s="6"/>
      <c r="L243" s="89"/>
      <c r="M243" s="9"/>
      <c r="N243" s="117"/>
      <c r="O243" s="203"/>
      <c r="P243" s="204"/>
      <c r="Q243" s="204"/>
      <c r="R243" s="204"/>
      <c r="S243" s="204"/>
      <c r="T243" s="203"/>
      <c r="U243" s="203"/>
      <c r="V243" s="205"/>
      <c r="W243" s="109"/>
      <c r="X243" s="251">
        <f t="shared" si="32"/>
        <v>0</v>
      </c>
    </row>
    <row r="244" spans="2:24" s="14" customFormat="1" x14ac:dyDescent="0.45">
      <c r="B244" s="137"/>
      <c r="C244" s="2"/>
      <c r="D244" s="3"/>
      <c r="E244" s="4"/>
      <c r="F244" s="5"/>
      <c r="G244" s="6"/>
      <c r="H244" s="7"/>
      <c r="I244" s="6"/>
      <c r="J244" s="6"/>
      <c r="K244" s="6"/>
      <c r="L244" s="89"/>
      <c r="M244" s="9"/>
      <c r="N244" s="117"/>
      <c r="O244" s="196"/>
      <c r="P244" s="197"/>
      <c r="Q244" s="197"/>
      <c r="R244" s="197"/>
      <c r="S244" s="197"/>
      <c r="T244" s="196"/>
      <c r="U244" s="196"/>
      <c r="V244" s="198"/>
      <c r="W244" s="109"/>
      <c r="X244" s="251">
        <f t="shared" si="32"/>
        <v>0</v>
      </c>
    </row>
    <row r="245" spans="2:24" s="14" customFormat="1" x14ac:dyDescent="0.45">
      <c r="B245" s="137"/>
      <c r="C245" s="2"/>
      <c r="D245" s="3"/>
      <c r="E245" s="4"/>
      <c r="F245" s="5"/>
      <c r="G245" s="6"/>
      <c r="H245" s="7"/>
      <c r="I245" s="6"/>
      <c r="J245" s="6"/>
      <c r="K245" s="6"/>
      <c r="L245" s="89"/>
      <c r="M245" s="9"/>
      <c r="N245" s="117"/>
      <c r="O245" s="101"/>
      <c r="P245" s="195"/>
      <c r="Q245" s="195"/>
      <c r="R245" s="195"/>
      <c r="S245" s="195"/>
      <c r="T245" s="101"/>
      <c r="U245" s="101"/>
      <c r="V245" s="23"/>
      <c r="W245" s="109"/>
      <c r="X245" s="251">
        <f t="shared" si="32"/>
        <v>0</v>
      </c>
    </row>
    <row r="246" spans="2:24" s="14" customFormat="1" x14ac:dyDescent="0.45">
      <c r="B246" s="137"/>
      <c r="C246" s="2"/>
      <c r="D246" s="3"/>
      <c r="E246" s="4"/>
      <c r="F246" s="5"/>
      <c r="G246" s="6"/>
      <c r="H246" s="7"/>
      <c r="I246" s="6"/>
      <c r="J246" s="6"/>
      <c r="K246" s="6"/>
      <c r="L246" s="89"/>
      <c r="M246" s="9"/>
      <c r="N246" s="117"/>
      <c r="O246" s="101"/>
      <c r="P246" s="195"/>
      <c r="Q246" s="195"/>
      <c r="R246" s="195"/>
      <c r="S246" s="195"/>
      <c r="T246" s="101"/>
      <c r="U246" s="101"/>
      <c r="V246" s="101"/>
      <c r="W246" s="109"/>
      <c r="X246" s="251">
        <f t="shared" si="32"/>
        <v>0</v>
      </c>
    </row>
    <row r="247" spans="2:24" s="14" customFormat="1" x14ac:dyDescent="0.45">
      <c r="B247" s="137"/>
      <c r="C247" s="2"/>
      <c r="D247" s="3"/>
      <c r="E247" s="4"/>
      <c r="F247" s="5"/>
      <c r="G247" s="6"/>
      <c r="H247" s="7"/>
      <c r="I247" s="6"/>
      <c r="J247" s="6"/>
      <c r="K247" s="6"/>
      <c r="L247" s="89"/>
      <c r="M247" s="9"/>
      <c r="N247" s="117"/>
      <c r="O247" s="206"/>
      <c r="P247" s="206"/>
      <c r="Q247" s="206"/>
      <c r="R247" s="206"/>
      <c r="S247" s="206"/>
      <c r="T247" s="206"/>
      <c r="U247" s="206"/>
      <c r="V247" s="206"/>
      <c r="W247" s="109"/>
      <c r="X247" s="251">
        <f t="shared" si="32"/>
        <v>0</v>
      </c>
    </row>
    <row r="248" spans="2:24" s="14" customFormat="1" x14ac:dyDescent="0.45">
      <c r="B248" s="137"/>
      <c r="C248" s="2"/>
      <c r="D248" s="3"/>
      <c r="E248" s="4"/>
      <c r="F248" s="5"/>
      <c r="G248" s="6"/>
      <c r="H248" s="7"/>
      <c r="I248" s="6"/>
      <c r="J248" s="6"/>
      <c r="K248" s="6"/>
      <c r="L248" s="89"/>
      <c r="M248" s="9"/>
      <c r="N248" s="117"/>
      <c r="O248" s="72"/>
      <c r="P248" s="72"/>
      <c r="Q248" s="72"/>
      <c r="R248" s="72"/>
      <c r="S248" s="72"/>
      <c r="T248" s="72"/>
      <c r="U248" s="72"/>
      <c r="V248" s="71"/>
      <c r="W248" s="109"/>
      <c r="X248" s="251">
        <f t="shared" si="32"/>
        <v>0</v>
      </c>
    </row>
    <row r="249" spans="2:24" s="14" customFormat="1" x14ac:dyDescent="0.45">
      <c r="B249" s="137"/>
      <c r="C249" s="2"/>
      <c r="D249" s="3"/>
      <c r="E249" s="4"/>
      <c r="F249" s="5"/>
      <c r="G249" s="6"/>
      <c r="H249" s="7"/>
      <c r="I249" s="6"/>
      <c r="J249" s="6"/>
      <c r="K249" s="6"/>
      <c r="L249" s="89"/>
      <c r="M249" s="9"/>
      <c r="N249" s="117"/>
      <c r="O249" s="73"/>
      <c r="P249" s="73"/>
      <c r="Q249" s="73"/>
      <c r="R249" s="73"/>
      <c r="S249" s="73"/>
      <c r="T249" s="73"/>
      <c r="U249" s="73"/>
      <c r="V249" s="10"/>
      <c r="W249" s="109"/>
      <c r="X249" s="251">
        <f t="shared" si="32"/>
        <v>0</v>
      </c>
    </row>
    <row r="250" spans="2:24" s="14" customFormat="1" x14ac:dyDescent="0.45">
      <c r="B250" s="137"/>
      <c r="C250" s="2"/>
      <c r="D250" s="3"/>
      <c r="E250" s="4"/>
      <c r="F250" s="5"/>
      <c r="G250" s="6"/>
      <c r="H250" s="7"/>
      <c r="I250" s="6"/>
      <c r="J250" s="6"/>
      <c r="K250" s="6"/>
      <c r="L250" s="89"/>
      <c r="M250" s="9"/>
      <c r="N250" s="117"/>
      <c r="O250" s="73"/>
      <c r="P250" s="73"/>
      <c r="Q250" s="73"/>
      <c r="R250" s="73"/>
      <c r="S250" s="73"/>
      <c r="T250" s="73"/>
      <c r="U250" s="73"/>
      <c r="V250" s="10"/>
      <c r="W250" s="109"/>
      <c r="X250" s="251">
        <f t="shared" si="32"/>
        <v>0</v>
      </c>
    </row>
    <row r="251" spans="2:24" s="14" customFormat="1" x14ac:dyDescent="0.45">
      <c r="B251" s="137"/>
      <c r="C251" s="2"/>
      <c r="D251" s="3"/>
      <c r="E251" s="4"/>
      <c r="F251" s="5"/>
      <c r="G251" s="6"/>
      <c r="H251" s="7"/>
      <c r="I251" s="6"/>
      <c r="J251" s="6"/>
      <c r="K251" s="6"/>
      <c r="L251" s="89"/>
      <c r="M251" s="9"/>
      <c r="N251" s="117"/>
      <c r="O251" s="73"/>
      <c r="P251" s="73"/>
      <c r="Q251" s="73"/>
      <c r="R251" s="73"/>
      <c r="S251" s="73"/>
      <c r="T251" s="73"/>
      <c r="U251" s="73"/>
      <c r="V251" s="10"/>
      <c r="W251" s="109"/>
      <c r="X251" s="251">
        <f t="shared" si="32"/>
        <v>0</v>
      </c>
    </row>
    <row r="252" spans="2:24" s="14" customFormat="1" x14ac:dyDescent="0.45">
      <c r="B252" s="137"/>
      <c r="C252" s="2"/>
      <c r="D252" s="3"/>
      <c r="E252" s="4"/>
      <c r="F252" s="5"/>
      <c r="G252" s="6"/>
      <c r="H252" s="7"/>
      <c r="I252" s="6"/>
      <c r="J252" s="6"/>
      <c r="K252" s="6"/>
      <c r="L252" s="89"/>
      <c r="M252" s="9"/>
      <c r="N252" s="117"/>
      <c r="O252" s="73"/>
      <c r="P252" s="73"/>
      <c r="Q252" s="73"/>
      <c r="R252" s="73"/>
      <c r="S252" s="73"/>
      <c r="T252" s="73"/>
      <c r="U252" s="73"/>
      <c r="V252" s="10"/>
      <c r="W252" s="109"/>
      <c r="X252" s="251">
        <f t="shared" si="32"/>
        <v>0</v>
      </c>
    </row>
    <row r="253" spans="2:24" s="14" customFormat="1" x14ac:dyDescent="0.45">
      <c r="B253" s="137"/>
      <c r="C253" s="2"/>
      <c r="D253" s="3"/>
      <c r="E253" s="4"/>
      <c r="F253" s="5"/>
      <c r="G253" s="6"/>
      <c r="H253" s="7"/>
      <c r="I253" s="6"/>
      <c r="J253" s="6"/>
      <c r="K253" s="6"/>
      <c r="L253" s="89"/>
      <c r="M253" s="9"/>
      <c r="N253" s="117"/>
      <c r="O253" s="73"/>
      <c r="P253" s="73"/>
      <c r="Q253" s="73"/>
      <c r="R253" s="73"/>
      <c r="S253" s="73"/>
      <c r="T253" s="73"/>
      <c r="U253" s="73"/>
      <c r="V253" s="10"/>
      <c r="W253" s="109"/>
      <c r="X253" s="251">
        <f t="shared" si="32"/>
        <v>0</v>
      </c>
    </row>
    <row r="254" spans="2:24" s="14" customFormat="1" x14ac:dyDescent="0.45">
      <c r="B254" s="137"/>
      <c r="C254" s="2"/>
      <c r="D254" s="3"/>
      <c r="E254" s="4"/>
      <c r="F254" s="5"/>
      <c r="G254" s="6"/>
      <c r="H254" s="7"/>
      <c r="I254" s="6"/>
      <c r="J254" s="6"/>
      <c r="K254" s="6"/>
      <c r="L254" s="89"/>
      <c r="M254" s="9"/>
      <c r="N254" s="117"/>
      <c r="O254" s="73"/>
      <c r="P254" s="73"/>
      <c r="Q254" s="73"/>
      <c r="R254" s="73"/>
      <c r="S254" s="73"/>
      <c r="T254" s="73"/>
      <c r="U254" s="73"/>
      <c r="V254" s="10"/>
      <c r="W254" s="109"/>
      <c r="X254" s="251">
        <f t="shared" si="32"/>
        <v>0</v>
      </c>
    </row>
    <row r="255" spans="2:24" s="14" customFormat="1" x14ac:dyDescent="0.45">
      <c r="B255" s="137"/>
      <c r="C255" s="2"/>
      <c r="D255" s="3"/>
      <c r="E255" s="4"/>
      <c r="F255" s="5"/>
      <c r="G255" s="6"/>
      <c r="H255" s="7"/>
      <c r="I255" s="6"/>
      <c r="J255" s="6"/>
      <c r="K255" s="6"/>
      <c r="L255" s="89"/>
      <c r="M255" s="9"/>
      <c r="N255" s="117"/>
      <c r="O255" s="73"/>
      <c r="P255" s="73"/>
      <c r="Q255" s="73"/>
      <c r="R255" s="73"/>
      <c r="S255" s="73"/>
      <c r="T255" s="73"/>
      <c r="U255" s="73"/>
      <c r="V255" s="10"/>
      <c r="W255" s="109"/>
      <c r="X255" s="251">
        <f t="shared" si="32"/>
        <v>0</v>
      </c>
    </row>
    <row r="256" spans="2:24" s="14" customFormat="1" x14ac:dyDescent="0.45">
      <c r="B256" s="137"/>
      <c r="C256" s="2"/>
      <c r="D256" s="3"/>
      <c r="E256" s="4"/>
      <c r="F256" s="5"/>
      <c r="G256" s="6"/>
      <c r="H256" s="7"/>
      <c r="I256" s="6"/>
      <c r="J256" s="6"/>
      <c r="K256" s="6"/>
      <c r="L256" s="89"/>
      <c r="M256" s="9"/>
      <c r="N256" s="117"/>
      <c r="O256" s="73"/>
      <c r="P256" s="73"/>
      <c r="Q256" s="73"/>
      <c r="R256" s="73"/>
      <c r="S256" s="73"/>
      <c r="T256" s="73"/>
      <c r="U256" s="73"/>
      <c r="V256" s="10"/>
      <c r="W256" s="109"/>
      <c r="X256" s="251">
        <f t="shared" si="32"/>
        <v>0</v>
      </c>
    </row>
    <row r="257" spans="2:24" s="14" customFormat="1" x14ac:dyDescent="0.45">
      <c r="B257" s="137"/>
      <c r="C257" s="2"/>
      <c r="D257" s="3"/>
      <c r="E257" s="4"/>
      <c r="F257" s="5"/>
      <c r="G257" s="6"/>
      <c r="H257" s="7"/>
      <c r="I257" s="6"/>
      <c r="J257" s="6"/>
      <c r="K257" s="6"/>
      <c r="L257" s="89"/>
      <c r="M257" s="9"/>
      <c r="N257" s="117"/>
      <c r="O257" s="73"/>
      <c r="P257" s="73"/>
      <c r="Q257" s="73"/>
      <c r="R257" s="73"/>
      <c r="S257" s="73"/>
      <c r="T257" s="73"/>
      <c r="U257" s="73"/>
      <c r="V257" s="10"/>
      <c r="W257" s="109"/>
      <c r="X257" s="251">
        <f t="shared" si="32"/>
        <v>0</v>
      </c>
    </row>
    <row r="258" spans="2:24" s="14" customFormat="1" x14ac:dyDescent="0.45">
      <c r="B258" s="137"/>
      <c r="C258" s="2"/>
      <c r="D258" s="3"/>
      <c r="E258" s="4"/>
      <c r="F258" s="5"/>
      <c r="G258" s="6"/>
      <c r="H258" s="7"/>
      <c r="I258" s="6"/>
      <c r="J258" s="6"/>
      <c r="K258" s="6"/>
      <c r="L258" s="89"/>
      <c r="M258" s="9"/>
      <c r="N258" s="117"/>
      <c r="O258" s="73"/>
      <c r="P258" s="73"/>
      <c r="Q258" s="73"/>
      <c r="R258" s="73"/>
      <c r="S258" s="73"/>
      <c r="T258" s="73"/>
      <c r="U258" s="73"/>
      <c r="V258" s="10"/>
      <c r="W258" s="109"/>
      <c r="X258" s="251">
        <f t="shared" si="32"/>
        <v>0</v>
      </c>
    </row>
    <row r="259" spans="2:24" s="14" customFormat="1" x14ac:dyDescent="0.45">
      <c r="B259" s="137"/>
      <c r="C259" s="2"/>
      <c r="D259" s="3"/>
      <c r="E259" s="4"/>
      <c r="F259" s="5"/>
      <c r="G259" s="6"/>
      <c r="H259" s="7"/>
      <c r="I259" s="6"/>
      <c r="J259" s="6"/>
      <c r="K259" s="6"/>
      <c r="L259" s="89"/>
      <c r="M259" s="9"/>
      <c r="N259" s="117"/>
      <c r="O259" s="73"/>
      <c r="P259" s="73"/>
      <c r="Q259" s="73"/>
      <c r="R259" s="73"/>
      <c r="S259" s="73"/>
      <c r="T259" s="73"/>
      <c r="U259" s="73"/>
      <c r="V259" s="10"/>
      <c r="W259" s="109"/>
      <c r="X259" s="251">
        <f t="shared" si="32"/>
        <v>0</v>
      </c>
    </row>
    <row r="260" spans="2:24" s="14" customFormat="1" x14ac:dyDescent="0.45">
      <c r="B260" s="137"/>
      <c r="C260" s="2"/>
      <c r="D260" s="3"/>
      <c r="E260" s="4"/>
      <c r="F260" s="5"/>
      <c r="G260" s="6"/>
      <c r="H260" s="7"/>
      <c r="I260" s="6"/>
      <c r="J260" s="6"/>
      <c r="K260" s="6"/>
      <c r="L260" s="89"/>
      <c r="M260" s="9"/>
      <c r="N260" s="117"/>
      <c r="O260" s="73"/>
      <c r="P260" s="73"/>
      <c r="Q260" s="73"/>
      <c r="R260" s="73"/>
      <c r="S260" s="73"/>
      <c r="T260" s="73"/>
      <c r="U260" s="73"/>
      <c r="V260" s="10"/>
      <c r="W260" s="109"/>
      <c r="X260" s="251">
        <f t="shared" si="32"/>
        <v>0</v>
      </c>
    </row>
    <row r="261" spans="2:24" s="14" customFormat="1" x14ac:dyDescent="0.45">
      <c r="B261" s="137"/>
      <c r="C261" s="2"/>
      <c r="D261" s="3"/>
      <c r="E261" s="4"/>
      <c r="F261" s="5"/>
      <c r="G261" s="6"/>
      <c r="H261" s="7"/>
      <c r="I261" s="6"/>
      <c r="J261" s="6"/>
      <c r="K261" s="6"/>
      <c r="L261" s="89"/>
      <c r="M261" s="9"/>
      <c r="N261" s="117"/>
      <c r="O261" s="73"/>
      <c r="P261" s="73"/>
      <c r="Q261" s="73"/>
      <c r="R261" s="73"/>
      <c r="S261" s="73"/>
      <c r="T261" s="73"/>
      <c r="U261" s="73"/>
      <c r="V261" s="10"/>
      <c r="W261" s="109"/>
      <c r="X261" s="251">
        <f t="shared" si="32"/>
        <v>0</v>
      </c>
    </row>
    <row r="262" spans="2:24" s="14" customFormat="1" x14ac:dyDescent="0.45">
      <c r="B262" s="137"/>
      <c r="C262" s="2"/>
      <c r="D262" s="3"/>
      <c r="E262" s="4"/>
      <c r="F262" s="5"/>
      <c r="G262" s="6"/>
      <c r="H262" s="7"/>
      <c r="I262" s="6"/>
      <c r="J262" s="6"/>
      <c r="K262" s="6"/>
      <c r="L262" s="89"/>
      <c r="M262" s="9"/>
      <c r="N262" s="117"/>
      <c r="O262" s="73"/>
      <c r="P262" s="73"/>
      <c r="Q262" s="73"/>
      <c r="R262" s="73"/>
      <c r="S262" s="73"/>
      <c r="T262" s="73"/>
      <c r="U262" s="73"/>
      <c r="V262" s="10"/>
      <c r="W262" s="109"/>
      <c r="X262" s="251">
        <f t="shared" si="32"/>
        <v>0</v>
      </c>
    </row>
    <row r="263" spans="2:24" s="14" customFormat="1" x14ac:dyDescent="0.45">
      <c r="B263" s="137"/>
      <c r="C263" s="2"/>
      <c r="D263" s="3"/>
      <c r="E263" s="4"/>
      <c r="F263" s="5"/>
      <c r="G263" s="6"/>
      <c r="H263" s="7"/>
      <c r="I263" s="6"/>
      <c r="J263" s="6"/>
      <c r="K263" s="6"/>
      <c r="L263" s="89"/>
      <c r="M263" s="9"/>
      <c r="N263" s="117"/>
      <c r="O263" s="73"/>
      <c r="P263" s="73"/>
      <c r="Q263" s="73"/>
      <c r="R263" s="73"/>
      <c r="S263" s="73"/>
      <c r="T263" s="73"/>
      <c r="U263" s="73"/>
      <c r="V263" s="10"/>
      <c r="W263" s="109"/>
      <c r="X263" s="251">
        <f t="shared" si="32"/>
        <v>0</v>
      </c>
    </row>
    <row r="264" spans="2:24" s="14" customFormat="1" x14ac:dyDescent="0.45">
      <c r="B264" s="137"/>
      <c r="C264" s="2"/>
      <c r="D264" s="3"/>
      <c r="E264" s="4"/>
      <c r="F264" s="5"/>
      <c r="G264" s="6"/>
      <c r="H264" s="7"/>
      <c r="I264" s="6"/>
      <c r="J264" s="6"/>
      <c r="K264" s="6"/>
      <c r="L264" s="89"/>
      <c r="M264" s="9"/>
      <c r="N264" s="117"/>
      <c r="O264" s="73"/>
      <c r="P264" s="73"/>
      <c r="Q264" s="73"/>
      <c r="R264" s="73"/>
      <c r="S264" s="73"/>
      <c r="T264" s="73"/>
      <c r="U264" s="73"/>
      <c r="V264" s="10"/>
      <c r="W264" s="109"/>
      <c r="X264" s="251">
        <f t="shared" si="32"/>
        <v>0</v>
      </c>
    </row>
    <row r="265" spans="2:24" s="14" customFormat="1" x14ac:dyDescent="0.45">
      <c r="B265" s="137"/>
      <c r="C265" s="2"/>
      <c r="D265" s="3"/>
      <c r="E265" s="4"/>
      <c r="F265" s="5"/>
      <c r="G265" s="6"/>
      <c r="H265" s="7"/>
      <c r="I265" s="6"/>
      <c r="J265" s="6"/>
      <c r="K265" s="6"/>
      <c r="L265" s="89"/>
      <c r="M265" s="9"/>
      <c r="N265" s="117"/>
      <c r="O265" s="73"/>
      <c r="P265" s="73"/>
      <c r="Q265" s="73"/>
      <c r="R265" s="73"/>
      <c r="S265" s="73"/>
      <c r="T265" s="73"/>
      <c r="U265" s="73"/>
      <c r="V265" s="10"/>
      <c r="W265" s="109"/>
      <c r="X265" s="251">
        <f t="shared" si="32"/>
        <v>0</v>
      </c>
    </row>
    <row r="266" spans="2:24" s="14" customFormat="1" x14ac:dyDescent="0.45">
      <c r="B266" s="137"/>
      <c r="C266" s="2"/>
      <c r="D266" s="3"/>
      <c r="E266" s="4"/>
      <c r="F266" s="5"/>
      <c r="G266" s="6"/>
      <c r="H266" s="7"/>
      <c r="I266" s="6"/>
      <c r="J266" s="6"/>
      <c r="K266" s="6"/>
      <c r="L266" s="89"/>
      <c r="M266" s="9"/>
      <c r="N266" s="117"/>
      <c r="O266" s="73"/>
      <c r="P266" s="73"/>
      <c r="Q266" s="73"/>
      <c r="R266" s="73"/>
      <c r="S266" s="73"/>
      <c r="T266" s="73"/>
      <c r="U266" s="73"/>
      <c r="V266" s="10"/>
      <c r="W266" s="109"/>
      <c r="X266" s="251">
        <f t="shared" si="32"/>
        <v>0</v>
      </c>
    </row>
    <row r="267" spans="2:24" s="14" customFormat="1" x14ac:dyDescent="0.45">
      <c r="B267" s="137"/>
      <c r="C267" s="2"/>
      <c r="D267" s="3"/>
      <c r="E267" s="4"/>
      <c r="F267" s="5"/>
      <c r="G267" s="6"/>
      <c r="H267" s="7"/>
      <c r="I267" s="6"/>
      <c r="J267" s="6"/>
      <c r="K267" s="6"/>
      <c r="L267" s="89"/>
      <c r="M267" s="9"/>
      <c r="N267" s="117"/>
      <c r="O267" s="73"/>
      <c r="P267" s="73"/>
      <c r="Q267" s="73"/>
      <c r="R267" s="73"/>
      <c r="S267" s="73"/>
      <c r="T267" s="73"/>
      <c r="U267" s="73"/>
      <c r="V267" s="10"/>
      <c r="W267" s="109"/>
      <c r="X267" s="251">
        <f t="shared" si="32"/>
        <v>0</v>
      </c>
    </row>
    <row r="268" spans="2:24" s="14" customFormat="1" x14ac:dyDescent="0.45">
      <c r="B268" s="137"/>
      <c r="C268" s="2"/>
      <c r="D268" s="3"/>
      <c r="E268" s="4"/>
      <c r="F268" s="5"/>
      <c r="G268" s="6"/>
      <c r="H268" s="7"/>
      <c r="I268" s="6"/>
      <c r="J268" s="6"/>
      <c r="K268" s="6"/>
      <c r="L268" s="89"/>
      <c r="M268" s="9"/>
      <c r="N268" s="117"/>
      <c r="O268" s="73"/>
      <c r="P268" s="73"/>
      <c r="Q268" s="73"/>
      <c r="R268" s="73"/>
      <c r="S268" s="73"/>
      <c r="T268" s="73"/>
      <c r="U268" s="73"/>
      <c r="V268" s="10"/>
      <c r="W268" s="109"/>
      <c r="X268" s="251">
        <f t="shared" si="32"/>
        <v>0</v>
      </c>
    </row>
    <row r="269" spans="2:24" s="14" customFormat="1" x14ac:dyDescent="0.45">
      <c r="B269" s="137"/>
      <c r="C269" s="2"/>
      <c r="D269" s="3"/>
      <c r="E269" s="4"/>
      <c r="F269" s="5"/>
      <c r="G269" s="6"/>
      <c r="H269" s="7"/>
      <c r="I269" s="6"/>
      <c r="J269" s="6"/>
      <c r="K269" s="6"/>
      <c r="L269" s="89"/>
      <c r="M269" s="9"/>
      <c r="N269" s="117"/>
      <c r="O269" s="73"/>
      <c r="P269" s="73"/>
      <c r="Q269" s="73"/>
      <c r="R269" s="73"/>
      <c r="S269" s="73"/>
      <c r="T269" s="73"/>
      <c r="U269" s="73"/>
      <c r="V269" s="10"/>
      <c r="W269" s="109"/>
      <c r="X269" s="251">
        <f t="shared" si="32"/>
        <v>0</v>
      </c>
    </row>
    <row r="270" spans="2:24" s="14" customFormat="1" x14ac:dyDescent="0.45">
      <c r="B270" s="137"/>
      <c r="C270" s="2"/>
      <c r="D270" s="3"/>
      <c r="E270" s="4"/>
      <c r="F270" s="5"/>
      <c r="G270" s="6"/>
      <c r="H270" s="7"/>
      <c r="I270" s="6"/>
      <c r="J270" s="6"/>
      <c r="K270" s="6"/>
      <c r="L270" s="89"/>
      <c r="M270" s="9"/>
      <c r="N270" s="117"/>
      <c r="O270" s="73"/>
      <c r="P270" s="73"/>
      <c r="Q270" s="73"/>
      <c r="R270" s="73"/>
      <c r="S270" s="73"/>
      <c r="T270" s="73"/>
      <c r="U270" s="73"/>
      <c r="V270" s="10"/>
      <c r="W270" s="109"/>
      <c r="X270" s="251">
        <f t="shared" si="32"/>
        <v>0</v>
      </c>
    </row>
    <row r="271" spans="2:24" s="14" customFormat="1" x14ac:dyDescent="0.45">
      <c r="B271" s="137"/>
      <c r="C271" s="2"/>
      <c r="D271" s="3"/>
      <c r="E271" s="4"/>
      <c r="F271" s="5"/>
      <c r="G271" s="6"/>
      <c r="H271" s="7"/>
      <c r="I271" s="6"/>
      <c r="J271" s="6"/>
      <c r="K271" s="6"/>
      <c r="L271" s="89"/>
      <c r="M271" s="9"/>
      <c r="N271" s="117"/>
      <c r="O271" s="73"/>
      <c r="P271" s="73"/>
      <c r="Q271" s="73"/>
      <c r="R271" s="73"/>
      <c r="S271" s="73"/>
      <c r="T271" s="73"/>
      <c r="U271" s="73"/>
      <c r="V271" s="10"/>
      <c r="W271" s="109"/>
      <c r="X271" s="251">
        <f t="shared" si="32"/>
        <v>0</v>
      </c>
    </row>
    <row r="272" spans="2:24" s="14" customFormat="1" x14ac:dyDescent="0.45">
      <c r="B272" s="137"/>
      <c r="C272" s="2"/>
      <c r="D272" s="3"/>
      <c r="E272" s="4"/>
      <c r="F272" s="5"/>
      <c r="G272" s="6"/>
      <c r="H272" s="7"/>
      <c r="I272" s="6"/>
      <c r="J272" s="6"/>
      <c r="K272" s="6"/>
      <c r="L272" s="89"/>
      <c r="M272" s="9"/>
      <c r="N272" s="117"/>
      <c r="O272" s="73"/>
      <c r="P272" s="73"/>
      <c r="Q272" s="73"/>
      <c r="R272" s="73"/>
      <c r="S272" s="73"/>
      <c r="T272" s="73"/>
      <c r="U272" s="73"/>
      <c r="V272" s="10"/>
      <c r="W272" s="109"/>
      <c r="X272" s="251">
        <f t="shared" si="32"/>
        <v>0</v>
      </c>
    </row>
    <row r="273" spans="2:24" s="14" customFormat="1" x14ac:dyDescent="0.45">
      <c r="B273" s="137"/>
      <c r="C273" s="2"/>
      <c r="D273" s="3"/>
      <c r="E273" s="4"/>
      <c r="F273" s="5"/>
      <c r="G273" s="6"/>
      <c r="H273" s="7"/>
      <c r="I273" s="6"/>
      <c r="J273" s="6"/>
      <c r="K273" s="6"/>
      <c r="L273" s="89"/>
      <c r="M273" s="9"/>
      <c r="N273" s="117"/>
      <c r="O273" s="73"/>
      <c r="P273" s="73"/>
      <c r="Q273" s="73"/>
      <c r="R273" s="73"/>
      <c r="S273" s="73"/>
      <c r="T273" s="73"/>
      <c r="U273" s="73"/>
      <c r="V273" s="10"/>
      <c r="W273" s="109"/>
      <c r="X273" s="251">
        <f t="shared" si="32"/>
        <v>0</v>
      </c>
    </row>
    <row r="274" spans="2:24" s="14" customFormat="1" x14ac:dyDescent="0.45">
      <c r="B274" s="137"/>
      <c r="C274" s="2"/>
      <c r="D274" s="3"/>
      <c r="E274" s="4"/>
      <c r="F274" s="5"/>
      <c r="G274" s="6"/>
      <c r="H274" s="7"/>
      <c r="I274" s="6"/>
      <c r="J274" s="6"/>
      <c r="K274" s="6"/>
      <c r="L274" s="89"/>
      <c r="M274" s="9"/>
      <c r="N274" s="117"/>
      <c r="O274" s="73"/>
      <c r="P274" s="73"/>
      <c r="Q274" s="73"/>
      <c r="R274" s="73"/>
      <c r="S274" s="73"/>
      <c r="T274" s="73"/>
      <c r="U274" s="73"/>
      <c r="V274" s="10"/>
      <c r="W274" s="109"/>
      <c r="X274" s="251">
        <f t="shared" si="32"/>
        <v>0</v>
      </c>
    </row>
    <row r="275" spans="2:24" s="14" customFormat="1" x14ac:dyDescent="0.45">
      <c r="B275" s="137"/>
      <c r="C275" s="2"/>
      <c r="D275" s="3"/>
      <c r="E275" s="4"/>
      <c r="F275" s="5"/>
      <c r="G275" s="6"/>
      <c r="H275" s="7"/>
      <c r="I275" s="6"/>
      <c r="J275" s="6"/>
      <c r="K275" s="6"/>
      <c r="L275" s="89"/>
      <c r="M275" s="9"/>
      <c r="N275" s="117"/>
      <c r="O275" s="73"/>
      <c r="P275" s="73"/>
      <c r="Q275" s="73"/>
      <c r="R275" s="73"/>
      <c r="S275" s="73"/>
      <c r="T275" s="73"/>
      <c r="U275" s="73"/>
      <c r="V275" s="10"/>
      <c r="W275" s="109"/>
      <c r="X275" s="251">
        <f t="shared" si="32"/>
        <v>0</v>
      </c>
    </row>
    <row r="276" spans="2:24" s="14" customFormat="1" x14ac:dyDescent="0.45">
      <c r="B276" s="137"/>
      <c r="C276" s="2"/>
      <c r="D276" s="3"/>
      <c r="E276" s="4"/>
      <c r="F276" s="5"/>
      <c r="G276" s="6"/>
      <c r="H276" s="7"/>
      <c r="I276" s="6"/>
      <c r="J276" s="6"/>
      <c r="K276" s="6"/>
      <c r="L276" s="89"/>
      <c r="M276" s="9"/>
      <c r="N276" s="117"/>
      <c r="O276" s="73"/>
      <c r="P276" s="73"/>
      <c r="Q276" s="73"/>
      <c r="R276" s="73"/>
      <c r="S276" s="73"/>
      <c r="T276" s="73"/>
      <c r="U276" s="73"/>
      <c r="V276" s="10"/>
      <c r="W276" s="109"/>
      <c r="X276" s="251">
        <f t="shared" si="32"/>
        <v>0</v>
      </c>
    </row>
    <row r="277" spans="2:24" s="14" customFormat="1" x14ac:dyDescent="0.45">
      <c r="B277" s="137"/>
      <c r="C277" s="2"/>
      <c r="D277" s="3"/>
      <c r="E277" s="4"/>
      <c r="F277" s="5"/>
      <c r="G277" s="6"/>
      <c r="H277" s="7"/>
      <c r="I277" s="6"/>
      <c r="J277" s="6"/>
      <c r="K277" s="6"/>
      <c r="L277" s="89"/>
      <c r="M277" s="9"/>
      <c r="N277" s="117"/>
      <c r="O277" s="73"/>
      <c r="P277" s="73"/>
      <c r="Q277" s="73"/>
      <c r="R277" s="73"/>
      <c r="S277" s="73"/>
      <c r="T277" s="73"/>
      <c r="U277" s="73"/>
      <c r="V277" s="10"/>
      <c r="W277" s="109"/>
      <c r="X277" s="251">
        <f t="shared" si="32"/>
        <v>0</v>
      </c>
    </row>
    <row r="278" spans="2:24" s="14" customFormat="1" x14ac:dyDescent="0.45">
      <c r="B278" s="137"/>
      <c r="C278" s="2"/>
      <c r="D278" s="3"/>
      <c r="E278" s="4"/>
      <c r="F278" s="5"/>
      <c r="G278" s="6"/>
      <c r="H278" s="7"/>
      <c r="I278" s="6"/>
      <c r="J278" s="6"/>
      <c r="K278" s="6"/>
      <c r="L278" s="89"/>
      <c r="M278" s="9"/>
      <c r="N278" s="117"/>
      <c r="O278" s="73"/>
      <c r="P278" s="73"/>
      <c r="Q278" s="73"/>
      <c r="R278" s="73"/>
      <c r="S278" s="73"/>
      <c r="T278" s="73"/>
      <c r="U278" s="73"/>
      <c r="V278" s="10"/>
      <c r="W278" s="109"/>
      <c r="X278" s="251">
        <f t="shared" si="32"/>
        <v>0</v>
      </c>
    </row>
    <row r="279" spans="2:24" s="14" customFormat="1" x14ac:dyDescent="0.45">
      <c r="B279" s="137"/>
      <c r="C279" s="2"/>
      <c r="D279" s="3"/>
      <c r="E279" s="4"/>
      <c r="F279" s="5"/>
      <c r="G279" s="6"/>
      <c r="H279" s="7"/>
      <c r="I279" s="6"/>
      <c r="J279" s="6"/>
      <c r="K279" s="6"/>
      <c r="L279" s="89"/>
      <c r="M279" s="9"/>
      <c r="N279" s="117"/>
      <c r="O279" s="73"/>
      <c r="P279" s="73"/>
      <c r="Q279" s="73"/>
      <c r="R279" s="73"/>
      <c r="S279" s="73"/>
      <c r="T279" s="73"/>
      <c r="U279" s="73"/>
      <c r="V279" s="10"/>
      <c r="W279" s="109"/>
      <c r="X279" s="251">
        <f t="shared" si="32"/>
        <v>0</v>
      </c>
    </row>
    <row r="280" spans="2:24" s="14" customFormat="1" x14ac:dyDescent="0.45">
      <c r="B280" s="137"/>
      <c r="C280" s="2"/>
      <c r="D280" s="3"/>
      <c r="E280" s="4"/>
      <c r="F280" s="5"/>
      <c r="G280" s="6"/>
      <c r="H280" s="7"/>
      <c r="I280" s="6"/>
      <c r="J280" s="6"/>
      <c r="K280" s="6"/>
      <c r="L280" s="89"/>
      <c r="M280" s="9"/>
      <c r="N280" s="117"/>
      <c r="O280" s="73"/>
      <c r="P280" s="73"/>
      <c r="Q280" s="73"/>
      <c r="R280" s="73"/>
      <c r="S280" s="73"/>
      <c r="T280" s="73"/>
      <c r="U280" s="73"/>
      <c r="V280" s="10"/>
      <c r="W280" s="109"/>
      <c r="X280" s="251">
        <f t="shared" si="32"/>
        <v>0</v>
      </c>
    </row>
    <row r="281" spans="2:24" s="14" customFormat="1" x14ac:dyDescent="0.45">
      <c r="B281" s="137"/>
      <c r="C281" s="2"/>
      <c r="D281" s="3"/>
      <c r="E281" s="4"/>
      <c r="F281" s="5"/>
      <c r="G281" s="6"/>
      <c r="H281" s="7"/>
      <c r="I281" s="6"/>
      <c r="J281" s="6"/>
      <c r="K281" s="6"/>
      <c r="L281" s="89"/>
      <c r="M281" s="9"/>
      <c r="N281" s="117"/>
      <c r="O281" s="73"/>
      <c r="P281" s="73"/>
      <c r="Q281" s="73"/>
      <c r="R281" s="73"/>
      <c r="S281" s="73"/>
      <c r="T281" s="73"/>
      <c r="U281" s="73"/>
      <c r="V281" s="10"/>
      <c r="W281" s="109"/>
      <c r="X281" s="251">
        <f t="shared" si="32"/>
        <v>0</v>
      </c>
    </row>
    <row r="282" spans="2:24" s="14" customFormat="1" x14ac:dyDescent="0.45">
      <c r="B282" s="137"/>
      <c r="C282" s="2"/>
      <c r="D282" s="3"/>
      <c r="E282" s="4"/>
      <c r="F282" s="5"/>
      <c r="G282" s="6"/>
      <c r="H282" s="7"/>
      <c r="I282" s="6"/>
      <c r="J282" s="6"/>
      <c r="K282" s="6"/>
      <c r="L282" s="89"/>
      <c r="M282" s="9"/>
      <c r="N282" s="117"/>
      <c r="O282" s="73"/>
      <c r="P282" s="73"/>
      <c r="Q282" s="73"/>
      <c r="R282" s="73"/>
      <c r="S282" s="73"/>
      <c r="T282" s="73"/>
      <c r="U282" s="73"/>
      <c r="V282" s="10"/>
      <c r="W282" s="109"/>
      <c r="X282" s="251">
        <f t="shared" si="32"/>
        <v>0</v>
      </c>
    </row>
    <row r="283" spans="2:24" s="14" customFormat="1" x14ac:dyDescent="0.45">
      <c r="B283" s="137"/>
      <c r="C283" s="2"/>
      <c r="D283" s="3"/>
      <c r="E283" s="4"/>
      <c r="F283" s="5"/>
      <c r="G283" s="6"/>
      <c r="H283" s="7"/>
      <c r="I283" s="6"/>
      <c r="J283" s="6"/>
      <c r="K283" s="6"/>
      <c r="L283" s="89"/>
      <c r="M283" s="9"/>
      <c r="N283" s="117"/>
      <c r="O283" s="73"/>
      <c r="P283" s="73"/>
      <c r="Q283" s="73"/>
      <c r="R283" s="73"/>
      <c r="S283" s="73"/>
      <c r="T283" s="73"/>
      <c r="U283" s="73"/>
      <c r="V283" s="10"/>
      <c r="W283" s="109"/>
      <c r="X283" s="251">
        <f t="shared" si="32"/>
        <v>0</v>
      </c>
    </row>
    <row r="284" spans="2:24" s="14" customFormat="1" x14ac:dyDescent="0.45">
      <c r="B284" s="137"/>
      <c r="C284" s="2"/>
      <c r="D284" s="3"/>
      <c r="E284" s="4"/>
      <c r="F284" s="5"/>
      <c r="G284" s="6"/>
      <c r="H284" s="7"/>
      <c r="I284" s="6"/>
      <c r="J284" s="6"/>
      <c r="K284" s="6"/>
      <c r="L284" s="89"/>
      <c r="M284" s="9"/>
      <c r="N284" s="117"/>
      <c r="O284" s="73"/>
      <c r="P284" s="73"/>
      <c r="Q284" s="73"/>
      <c r="R284" s="73"/>
      <c r="S284" s="73"/>
      <c r="T284" s="73"/>
      <c r="U284" s="73"/>
      <c r="V284" s="10"/>
      <c r="W284" s="109"/>
      <c r="X284" s="251">
        <f t="shared" si="32"/>
        <v>0</v>
      </c>
    </row>
    <row r="285" spans="2:24" s="14" customFormat="1" x14ac:dyDescent="0.45">
      <c r="B285" s="137"/>
      <c r="C285" s="2"/>
      <c r="D285" s="3"/>
      <c r="E285" s="4"/>
      <c r="F285" s="5"/>
      <c r="G285" s="6"/>
      <c r="H285" s="7"/>
      <c r="I285" s="6"/>
      <c r="J285" s="6"/>
      <c r="K285" s="6"/>
      <c r="L285" s="89"/>
      <c r="M285" s="9"/>
      <c r="N285" s="117"/>
      <c r="O285" s="73"/>
      <c r="P285" s="73"/>
      <c r="Q285" s="73"/>
      <c r="R285" s="73"/>
      <c r="S285" s="73"/>
      <c r="T285" s="73"/>
      <c r="U285" s="73"/>
      <c r="V285" s="10"/>
      <c r="W285" s="109"/>
      <c r="X285" s="251">
        <f t="shared" si="32"/>
        <v>0</v>
      </c>
    </row>
    <row r="286" spans="2:24" s="14" customFormat="1" x14ac:dyDescent="0.45">
      <c r="B286" s="137"/>
      <c r="C286" s="2"/>
      <c r="D286" s="3"/>
      <c r="E286" s="4"/>
      <c r="F286" s="5"/>
      <c r="G286" s="6"/>
      <c r="H286" s="7"/>
      <c r="I286" s="6"/>
      <c r="J286" s="6"/>
      <c r="K286" s="6"/>
      <c r="L286" s="89"/>
      <c r="M286" s="9"/>
      <c r="N286" s="117"/>
      <c r="O286" s="73"/>
      <c r="P286" s="73"/>
      <c r="Q286" s="73"/>
      <c r="R286" s="73"/>
      <c r="S286" s="73"/>
      <c r="T286" s="73"/>
      <c r="U286" s="73"/>
      <c r="V286" s="10"/>
      <c r="W286" s="109"/>
      <c r="X286" s="251">
        <f t="shared" si="32"/>
        <v>0</v>
      </c>
    </row>
    <row r="287" spans="2:24" s="14" customFormat="1" x14ac:dyDescent="0.45">
      <c r="B287" s="137"/>
      <c r="C287" s="2"/>
      <c r="D287" s="3"/>
      <c r="E287" s="4"/>
      <c r="F287" s="5"/>
      <c r="G287" s="6"/>
      <c r="H287" s="7"/>
      <c r="I287" s="6"/>
      <c r="J287" s="6"/>
      <c r="K287" s="6"/>
      <c r="L287" s="89"/>
      <c r="M287" s="9"/>
      <c r="N287" s="117"/>
      <c r="O287" s="73"/>
      <c r="P287" s="73"/>
      <c r="Q287" s="73"/>
      <c r="R287" s="73"/>
      <c r="S287" s="73"/>
      <c r="T287" s="73"/>
      <c r="U287" s="73"/>
      <c r="V287" s="10"/>
      <c r="W287" s="109"/>
      <c r="X287" s="251">
        <f t="shared" si="32"/>
        <v>0</v>
      </c>
    </row>
    <row r="288" spans="2:24" s="14" customFormat="1" x14ac:dyDescent="0.45">
      <c r="B288" s="137"/>
      <c r="C288" s="2"/>
      <c r="D288" s="3"/>
      <c r="E288" s="4"/>
      <c r="F288" s="5"/>
      <c r="G288" s="6"/>
      <c r="H288" s="7"/>
      <c r="I288" s="6"/>
      <c r="J288" s="6"/>
      <c r="K288" s="6"/>
      <c r="L288" s="89"/>
      <c r="M288" s="9"/>
      <c r="N288" s="117"/>
      <c r="O288" s="73"/>
      <c r="P288" s="73"/>
      <c r="Q288" s="73"/>
      <c r="R288" s="73"/>
      <c r="S288" s="73"/>
      <c r="T288" s="73"/>
      <c r="U288" s="73"/>
      <c r="V288" s="10"/>
      <c r="W288" s="109"/>
      <c r="X288" s="251">
        <f t="shared" si="32"/>
        <v>0</v>
      </c>
    </row>
    <row r="289" spans="2:24" s="14" customFormat="1" x14ac:dyDescent="0.45">
      <c r="B289" s="137"/>
      <c r="C289" s="2"/>
      <c r="D289" s="3"/>
      <c r="E289" s="4"/>
      <c r="F289" s="5"/>
      <c r="G289" s="6"/>
      <c r="H289" s="7"/>
      <c r="I289" s="6"/>
      <c r="J289" s="6"/>
      <c r="K289" s="6"/>
      <c r="L289" s="89"/>
      <c r="M289" s="9"/>
      <c r="N289" s="117"/>
      <c r="O289" s="73"/>
      <c r="P289" s="73"/>
      <c r="Q289" s="73"/>
      <c r="R289" s="73"/>
      <c r="S289" s="73"/>
      <c r="T289" s="73"/>
      <c r="U289" s="73"/>
      <c r="V289" s="10"/>
      <c r="W289" s="109"/>
      <c r="X289" s="251">
        <f t="shared" si="32"/>
        <v>0</v>
      </c>
    </row>
    <row r="290" spans="2:24" s="14" customFormat="1" x14ac:dyDescent="0.45">
      <c r="B290" s="137"/>
      <c r="C290" s="2"/>
      <c r="D290" s="3"/>
      <c r="E290" s="4"/>
      <c r="F290" s="5"/>
      <c r="G290" s="6"/>
      <c r="H290" s="7"/>
      <c r="I290" s="6"/>
      <c r="J290" s="6"/>
      <c r="K290" s="6"/>
      <c r="L290" s="89"/>
      <c r="M290" s="9"/>
      <c r="N290" s="117"/>
      <c r="O290" s="73"/>
      <c r="P290" s="73"/>
      <c r="Q290" s="73"/>
      <c r="R290" s="73"/>
      <c r="S290" s="73"/>
      <c r="T290" s="73"/>
      <c r="U290" s="73"/>
      <c r="V290" s="10"/>
      <c r="W290" s="109"/>
      <c r="X290" s="251">
        <f t="shared" si="32"/>
        <v>0</v>
      </c>
    </row>
    <row r="291" spans="2:24" s="14" customFormat="1" x14ac:dyDescent="0.45">
      <c r="B291" s="137"/>
      <c r="C291" s="2"/>
      <c r="D291" s="3"/>
      <c r="E291" s="4"/>
      <c r="F291" s="5"/>
      <c r="G291" s="6"/>
      <c r="H291" s="7"/>
      <c r="I291" s="6"/>
      <c r="J291" s="6"/>
      <c r="K291" s="6"/>
      <c r="L291" s="89"/>
      <c r="M291" s="9"/>
      <c r="N291" s="117"/>
      <c r="O291" s="73"/>
      <c r="P291" s="73"/>
      <c r="Q291" s="73"/>
      <c r="R291" s="73"/>
      <c r="S291" s="73"/>
      <c r="T291" s="73"/>
      <c r="U291" s="73"/>
      <c r="V291" s="10"/>
      <c r="W291" s="109"/>
      <c r="X291" s="251">
        <f t="shared" si="32"/>
        <v>0</v>
      </c>
    </row>
    <row r="292" spans="2:24" s="14" customFormat="1" x14ac:dyDescent="0.45">
      <c r="B292" s="137"/>
      <c r="C292" s="2"/>
      <c r="D292" s="3"/>
      <c r="E292" s="4"/>
      <c r="F292" s="5"/>
      <c r="G292" s="6"/>
      <c r="H292" s="7"/>
      <c r="I292" s="6"/>
      <c r="J292" s="6"/>
      <c r="K292" s="6"/>
      <c r="L292" s="89"/>
      <c r="M292" s="9"/>
      <c r="N292" s="117"/>
      <c r="O292" s="73"/>
      <c r="P292" s="73"/>
      <c r="Q292" s="73"/>
      <c r="R292" s="73"/>
      <c r="S292" s="73"/>
      <c r="T292" s="73"/>
      <c r="U292" s="73"/>
      <c r="V292" s="10"/>
      <c r="W292" s="109"/>
      <c r="X292" s="251">
        <f t="shared" si="32"/>
        <v>0</v>
      </c>
    </row>
    <row r="293" spans="2:24" s="14" customFormat="1" x14ac:dyDescent="0.45">
      <c r="B293" s="137"/>
      <c r="C293" s="2"/>
      <c r="D293" s="3"/>
      <c r="E293" s="4"/>
      <c r="F293" s="5"/>
      <c r="G293" s="6"/>
      <c r="H293" s="7"/>
      <c r="I293" s="6"/>
      <c r="J293" s="6"/>
      <c r="K293" s="6"/>
      <c r="L293" s="89"/>
      <c r="M293" s="9"/>
      <c r="N293" s="117"/>
      <c r="O293" s="73"/>
      <c r="P293" s="73"/>
      <c r="Q293" s="73"/>
      <c r="R293" s="73"/>
      <c r="S293" s="73"/>
      <c r="T293" s="73"/>
      <c r="U293" s="73"/>
      <c r="V293" s="10"/>
      <c r="W293" s="109"/>
      <c r="X293" s="251">
        <f t="shared" si="32"/>
        <v>0</v>
      </c>
    </row>
    <row r="294" spans="2:24" s="14" customFormat="1" x14ac:dyDescent="0.45">
      <c r="B294" s="137"/>
      <c r="C294" s="2"/>
      <c r="D294" s="3"/>
      <c r="E294" s="4"/>
      <c r="F294" s="5"/>
      <c r="G294" s="6"/>
      <c r="H294" s="7"/>
      <c r="I294" s="6"/>
      <c r="J294" s="6"/>
      <c r="K294" s="6"/>
      <c r="L294" s="89"/>
      <c r="M294" s="9"/>
      <c r="N294" s="117"/>
      <c r="O294" s="73"/>
      <c r="P294" s="73"/>
      <c r="Q294" s="73"/>
      <c r="R294" s="73"/>
      <c r="S294" s="73"/>
      <c r="T294" s="73"/>
      <c r="U294" s="73"/>
      <c r="V294" s="10"/>
      <c r="W294" s="109"/>
      <c r="X294" s="251">
        <f t="shared" si="32"/>
        <v>0</v>
      </c>
    </row>
    <row r="295" spans="2:24" s="14" customFormat="1" x14ac:dyDescent="0.45">
      <c r="B295" s="137"/>
      <c r="C295" s="2"/>
      <c r="D295" s="3"/>
      <c r="E295" s="4"/>
      <c r="F295" s="5"/>
      <c r="G295" s="6"/>
      <c r="H295" s="7"/>
      <c r="I295" s="6"/>
      <c r="J295" s="6"/>
      <c r="K295" s="6"/>
      <c r="L295" s="89"/>
      <c r="M295" s="9"/>
      <c r="N295" s="117"/>
      <c r="O295" s="73"/>
      <c r="P295" s="73"/>
      <c r="Q295" s="73"/>
      <c r="R295" s="73"/>
      <c r="S295" s="73"/>
      <c r="T295" s="73"/>
      <c r="U295" s="73"/>
      <c r="V295" s="10"/>
      <c r="W295" s="109"/>
      <c r="X295" s="251">
        <f t="shared" si="32"/>
        <v>0</v>
      </c>
    </row>
    <row r="296" spans="2:24" s="14" customFormat="1" x14ac:dyDescent="0.45">
      <c r="B296" s="137"/>
      <c r="C296" s="2"/>
      <c r="D296" s="3"/>
      <c r="E296" s="4"/>
      <c r="F296" s="5"/>
      <c r="G296" s="6"/>
      <c r="H296" s="7"/>
      <c r="I296" s="6"/>
      <c r="J296" s="6"/>
      <c r="K296" s="6"/>
      <c r="L296" s="89"/>
      <c r="M296" s="9"/>
      <c r="N296" s="117"/>
      <c r="O296" s="73"/>
      <c r="P296" s="73"/>
      <c r="Q296" s="73"/>
      <c r="R296" s="73"/>
      <c r="S296" s="73"/>
      <c r="T296" s="73"/>
      <c r="U296" s="73"/>
      <c r="V296" s="10"/>
      <c r="W296" s="109"/>
      <c r="X296" s="251">
        <f t="shared" si="32"/>
        <v>0</v>
      </c>
    </row>
    <row r="297" spans="2:24" s="14" customFormat="1" x14ac:dyDescent="0.45">
      <c r="B297" s="137"/>
      <c r="C297" s="2"/>
      <c r="D297" s="3"/>
      <c r="E297" s="4"/>
      <c r="F297" s="5"/>
      <c r="G297" s="6"/>
      <c r="H297" s="7"/>
      <c r="I297" s="6"/>
      <c r="J297" s="6"/>
      <c r="K297" s="6"/>
      <c r="L297" s="89"/>
      <c r="M297" s="9"/>
      <c r="N297" s="117"/>
      <c r="O297" s="73"/>
      <c r="P297" s="73"/>
      <c r="Q297" s="73"/>
      <c r="R297" s="73"/>
      <c r="S297" s="73"/>
      <c r="T297" s="73"/>
      <c r="U297" s="73"/>
      <c r="V297" s="10"/>
      <c r="W297" s="109"/>
      <c r="X297" s="251">
        <f t="shared" si="32"/>
        <v>0</v>
      </c>
    </row>
    <row r="298" spans="2:24" s="14" customFormat="1" x14ac:dyDescent="0.45">
      <c r="B298" s="137"/>
      <c r="C298" s="2"/>
      <c r="D298" s="3"/>
      <c r="E298" s="4"/>
      <c r="F298" s="5"/>
      <c r="G298" s="6"/>
      <c r="H298" s="7"/>
      <c r="I298" s="6"/>
      <c r="J298" s="6"/>
      <c r="K298" s="6"/>
      <c r="L298" s="89"/>
      <c r="M298" s="9"/>
      <c r="N298" s="117"/>
      <c r="O298" s="73"/>
      <c r="P298" s="73"/>
      <c r="Q298" s="73"/>
      <c r="R298" s="73"/>
      <c r="S298" s="73"/>
      <c r="T298" s="73"/>
      <c r="U298" s="73"/>
      <c r="V298" s="10"/>
      <c r="W298" s="109"/>
      <c r="X298" s="251">
        <f t="shared" si="32"/>
        <v>0</v>
      </c>
    </row>
    <row r="299" spans="2:24" s="14" customFormat="1" x14ac:dyDescent="0.45">
      <c r="B299" s="137"/>
      <c r="C299" s="2"/>
      <c r="D299" s="3"/>
      <c r="E299" s="4"/>
      <c r="F299" s="5"/>
      <c r="G299" s="6"/>
      <c r="H299" s="7"/>
      <c r="I299" s="6"/>
      <c r="J299" s="6"/>
      <c r="K299" s="6"/>
      <c r="L299" s="89"/>
      <c r="M299" s="9"/>
      <c r="N299" s="117"/>
      <c r="O299" s="73"/>
      <c r="P299" s="73"/>
      <c r="Q299" s="73"/>
      <c r="R299" s="73"/>
      <c r="S299" s="73"/>
      <c r="T299" s="73"/>
      <c r="U299" s="73"/>
      <c r="V299" s="10"/>
      <c r="W299" s="109"/>
      <c r="X299" s="251">
        <f t="shared" si="32"/>
        <v>0</v>
      </c>
    </row>
    <row r="300" spans="2:24" s="14" customFormat="1" x14ac:dyDescent="0.45">
      <c r="B300" s="137"/>
      <c r="C300" s="2"/>
      <c r="D300" s="3"/>
      <c r="E300" s="4"/>
      <c r="F300" s="5"/>
      <c r="G300" s="6"/>
      <c r="H300" s="7"/>
      <c r="I300" s="6"/>
      <c r="J300" s="6"/>
      <c r="K300" s="6"/>
      <c r="L300" s="89"/>
      <c r="M300" s="9"/>
      <c r="N300" s="117"/>
      <c r="O300" s="73"/>
      <c r="P300" s="73"/>
      <c r="Q300" s="73"/>
      <c r="R300" s="73"/>
      <c r="S300" s="73"/>
      <c r="T300" s="73"/>
      <c r="U300" s="73"/>
      <c r="V300" s="10"/>
      <c r="W300" s="109"/>
      <c r="X300" s="251">
        <f t="shared" si="32"/>
        <v>0</v>
      </c>
    </row>
    <row r="301" spans="2:24" s="14" customFormat="1" x14ac:dyDescent="0.45">
      <c r="B301" s="137"/>
      <c r="C301" s="2"/>
      <c r="D301" s="3"/>
      <c r="E301" s="4"/>
      <c r="F301" s="5"/>
      <c r="G301" s="6"/>
      <c r="H301" s="7"/>
      <c r="I301" s="6"/>
      <c r="J301" s="6"/>
      <c r="K301" s="6"/>
      <c r="L301" s="89"/>
      <c r="M301" s="9"/>
      <c r="N301" s="117"/>
      <c r="O301" s="73"/>
      <c r="P301" s="73"/>
      <c r="Q301" s="73"/>
      <c r="R301" s="73"/>
      <c r="S301" s="73"/>
      <c r="T301" s="73"/>
      <c r="U301" s="73"/>
      <c r="V301" s="10"/>
      <c r="W301" s="109"/>
      <c r="X301" s="251">
        <f t="shared" si="32"/>
        <v>0</v>
      </c>
    </row>
    <row r="302" spans="2:24" s="14" customFormat="1" x14ac:dyDescent="0.45">
      <c r="B302" s="137"/>
      <c r="C302" s="2"/>
      <c r="D302" s="3"/>
      <c r="E302" s="4"/>
      <c r="F302" s="5"/>
      <c r="G302" s="6"/>
      <c r="H302" s="7"/>
      <c r="I302" s="6"/>
      <c r="J302" s="6"/>
      <c r="K302" s="6"/>
      <c r="L302" s="89"/>
      <c r="M302" s="9"/>
      <c r="N302" s="117"/>
      <c r="O302" s="73"/>
      <c r="P302" s="73"/>
      <c r="Q302" s="73"/>
      <c r="R302" s="73"/>
      <c r="S302" s="73"/>
      <c r="T302" s="73"/>
      <c r="U302" s="73"/>
      <c r="V302" s="10"/>
      <c r="W302" s="109"/>
      <c r="X302" s="251">
        <f t="shared" ref="X302:X321" si="33">O302-M302</f>
        <v>0</v>
      </c>
    </row>
    <row r="303" spans="2:24" s="14" customFormat="1" x14ac:dyDescent="0.45">
      <c r="B303" s="137"/>
      <c r="C303" s="2"/>
      <c r="D303" s="3"/>
      <c r="E303" s="4"/>
      <c r="F303" s="5"/>
      <c r="G303" s="6"/>
      <c r="H303" s="7"/>
      <c r="I303" s="6"/>
      <c r="J303" s="6"/>
      <c r="K303" s="6"/>
      <c r="L303" s="89"/>
      <c r="M303" s="9"/>
      <c r="N303" s="117"/>
      <c r="O303" s="73"/>
      <c r="P303" s="73"/>
      <c r="Q303" s="73"/>
      <c r="R303" s="73"/>
      <c r="S303" s="73"/>
      <c r="T303" s="73"/>
      <c r="U303" s="73"/>
      <c r="V303" s="10"/>
      <c r="W303" s="109"/>
      <c r="X303" s="251">
        <f t="shared" si="33"/>
        <v>0</v>
      </c>
    </row>
    <row r="304" spans="2:24" s="14" customFormat="1" x14ac:dyDescent="0.45">
      <c r="B304" s="137"/>
      <c r="C304" s="2"/>
      <c r="D304" s="3"/>
      <c r="E304" s="4"/>
      <c r="F304" s="5"/>
      <c r="G304" s="6"/>
      <c r="H304" s="7"/>
      <c r="I304" s="6"/>
      <c r="J304" s="6"/>
      <c r="K304" s="6"/>
      <c r="L304" s="89"/>
      <c r="M304" s="9"/>
      <c r="N304" s="117"/>
      <c r="O304" s="73"/>
      <c r="P304" s="73"/>
      <c r="Q304" s="73"/>
      <c r="R304" s="73"/>
      <c r="S304" s="73"/>
      <c r="T304" s="73"/>
      <c r="U304" s="73"/>
      <c r="V304" s="10"/>
      <c r="W304" s="109"/>
      <c r="X304" s="251">
        <f t="shared" si="33"/>
        <v>0</v>
      </c>
    </row>
    <row r="305" spans="2:24" s="14" customFormat="1" x14ac:dyDescent="0.45">
      <c r="B305" s="137"/>
      <c r="C305" s="2"/>
      <c r="D305" s="3"/>
      <c r="E305" s="4"/>
      <c r="F305" s="5"/>
      <c r="G305" s="6"/>
      <c r="H305" s="7"/>
      <c r="I305" s="6"/>
      <c r="J305" s="6"/>
      <c r="K305" s="6"/>
      <c r="L305" s="89"/>
      <c r="M305" s="9"/>
      <c r="N305" s="117"/>
      <c r="O305" s="73"/>
      <c r="P305" s="73"/>
      <c r="Q305" s="73"/>
      <c r="R305" s="73"/>
      <c r="S305" s="73"/>
      <c r="T305" s="73"/>
      <c r="U305" s="73"/>
      <c r="V305" s="10"/>
      <c r="W305" s="109"/>
      <c r="X305" s="251">
        <f t="shared" si="33"/>
        <v>0</v>
      </c>
    </row>
    <row r="306" spans="2:24" s="14" customFormat="1" x14ac:dyDescent="0.45">
      <c r="B306" s="137"/>
      <c r="C306" s="2"/>
      <c r="D306" s="3"/>
      <c r="E306" s="4"/>
      <c r="F306" s="5"/>
      <c r="G306" s="6"/>
      <c r="H306" s="7"/>
      <c r="I306" s="6"/>
      <c r="J306" s="6"/>
      <c r="K306" s="6"/>
      <c r="L306" s="89"/>
      <c r="M306" s="9"/>
      <c r="N306" s="117"/>
      <c r="O306" s="73"/>
      <c r="P306" s="73"/>
      <c r="Q306" s="73"/>
      <c r="R306" s="73"/>
      <c r="S306" s="73"/>
      <c r="T306" s="73"/>
      <c r="U306" s="73"/>
      <c r="V306" s="10"/>
      <c r="W306" s="109"/>
      <c r="X306" s="251">
        <f t="shared" si="33"/>
        <v>0</v>
      </c>
    </row>
    <row r="307" spans="2:24" s="14" customFormat="1" x14ac:dyDescent="0.45">
      <c r="B307" s="137"/>
      <c r="C307" s="2"/>
      <c r="D307" s="3"/>
      <c r="E307" s="4"/>
      <c r="F307" s="5"/>
      <c r="G307" s="6"/>
      <c r="H307" s="7"/>
      <c r="I307" s="6"/>
      <c r="J307" s="6"/>
      <c r="K307" s="6"/>
      <c r="L307" s="89"/>
      <c r="M307" s="9"/>
      <c r="N307" s="117"/>
      <c r="O307" s="73"/>
      <c r="P307" s="73"/>
      <c r="Q307" s="73"/>
      <c r="R307" s="73"/>
      <c r="S307" s="73"/>
      <c r="T307" s="73"/>
      <c r="U307" s="73"/>
      <c r="V307" s="10"/>
      <c r="W307" s="109"/>
      <c r="X307" s="251">
        <f t="shared" si="33"/>
        <v>0</v>
      </c>
    </row>
    <row r="308" spans="2:24" s="14" customFormat="1" x14ac:dyDescent="0.45">
      <c r="B308" s="137"/>
      <c r="C308" s="2"/>
      <c r="D308" s="3"/>
      <c r="E308" s="4"/>
      <c r="F308" s="5"/>
      <c r="G308" s="6"/>
      <c r="H308" s="7"/>
      <c r="I308" s="6"/>
      <c r="J308" s="6"/>
      <c r="K308" s="6"/>
      <c r="L308" s="89"/>
      <c r="M308" s="9"/>
      <c r="N308" s="117"/>
      <c r="O308" s="73"/>
      <c r="P308" s="73"/>
      <c r="Q308" s="73"/>
      <c r="R308" s="73"/>
      <c r="S308" s="73"/>
      <c r="T308" s="73"/>
      <c r="U308" s="73"/>
      <c r="V308" s="10"/>
      <c r="W308" s="109"/>
      <c r="X308" s="251">
        <f t="shared" si="33"/>
        <v>0</v>
      </c>
    </row>
    <row r="309" spans="2:24" s="14" customFormat="1" x14ac:dyDescent="0.45">
      <c r="B309" s="137"/>
      <c r="C309" s="2"/>
      <c r="D309" s="3"/>
      <c r="E309" s="4"/>
      <c r="F309" s="5"/>
      <c r="G309" s="6"/>
      <c r="H309" s="7"/>
      <c r="I309" s="6"/>
      <c r="J309" s="6"/>
      <c r="K309" s="6"/>
      <c r="L309" s="89"/>
      <c r="M309" s="9"/>
      <c r="N309" s="117"/>
      <c r="O309" s="73"/>
      <c r="P309" s="73"/>
      <c r="Q309" s="73"/>
      <c r="R309" s="73"/>
      <c r="S309" s="73"/>
      <c r="T309" s="73"/>
      <c r="U309" s="73"/>
      <c r="V309" s="10"/>
      <c r="W309" s="109"/>
      <c r="X309" s="251">
        <f t="shared" si="33"/>
        <v>0</v>
      </c>
    </row>
    <row r="310" spans="2:24" s="14" customFormat="1" x14ac:dyDescent="0.45">
      <c r="B310" s="137"/>
      <c r="C310" s="2"/>
      <c r="D310" s="3"/>
      <c r="E310" s="4"/>
      <c r="F310" s="5"/>
      <c r="G310" s="6"/>
      <c r="H310" s="7"/>
      <c r="I310" s="6"/>
      <c r="J310" s="6"/>
      <c r="K310" s="6"/>
      <c r="L310" s="89"/>
      <c r="M310" s="9"/>
      <c r="N310" s="117"/>
      <c r="O310" s="73"/>
      <c r="P310" s="73"/>
      <c r="Q310" s="73"/>
      <c r="R310" s="73"/>
      <c r="S310" s="73"/>
      <c r="T310" s="73"/>
      <c r="U310" s="73"/>
      <c r="V310" s="10"/>
      <c r="W310" s="109"/>
      <c r="X310" s="251">
        <f t="shared" si="33"/>
        <v>0</v>
      </c>
    </row>
    <row r="311" spans="2:24" s="14" customFormat="1" x14ac:dyDescent="0.45">
      <c r="B311" s="137"/>
      <c r="C311" s="2"/>
      <c r="D311" s="3"/>
      <c r="E311" s="4"/>
      <c r="F311" s="5"/>
      <c r="G311" s="6"/>
      <c r="H311" s="7"/>
      <c r="I311" s="6"/>
      <c r="J311" s="6"/>
      <c r="K311" s="6"/>
      <c r="L311" s="89"/>
      <c r="M311" s="9"/>
      <c r="N311" s="117"/>
      <c r="O311" s="73"/>
      <c r="P311" s="73"/>
      <c r="Q311" s="73"/>
      <c r="R311" s="73"/>
      <c r="S311" s="73"/>
      <c r="T311" s="73"/>
      <c r="U311" s="73"/>
      <c r="V311" s="10"/>
      <c r="W311" s="109"/>
      <c r="X311" s="251">
        <f t="shared" si="33"/>
        <v>0</v>
      </c>
    </row>
    <row r="312" spans="2:24" s="14" customFormat="1" x14ac:dyDescent="0.45">
      <c r="B312" s="137"/>
      <c r="C312" s="2"/>
      <c r="D312" s="3"/>
      <c r="E312" s="4"/>
      <c r="F312" s="5"/>
      <c r="G312" s="6"/>
      <c r="H312" s="7"/>
      <c r="I312" s="6"/>
      <c r="J312" s="6"/>
      <c r="K312" s="6"/>
      <c r="L312" s="89"/>
      <c r="M312" s="9"/>
      <c r="N312" s="117"/>
      <c r="O312" s="73"/>
      <c r="P312" s="73"/>
      <c r="Q312" s="73"/>
      <c r="R312" s="73"/>
      <c r="S312" s="73"/>
      <c r="T312" s="73"/>
      <c r="U312" s="73"/>
      <c r="V312" s="10"/>
      <c r="W312" s="109"/>
      <c r="X312" s="251">
        <f t="shared" si="33"/>
        <v>0</v>
      </c>
    </row>
    <row r="313" spans="2:24" s="14" customFormat="1" x14ac:dyDescent="0.45">
      <c r="B313" s="137"/>
      <c r="C313" s="2"/>
      <c r="D313" s="3"/>
      <c r="E313" s="4"/>
      <c r="F313" s="5"/>
      <c r="G313" s="6"/>
      <c r="H313" s="7"/>
      <c r="I313" s="6"/>
      <c r="J313" s="6"/>
      <c r="K313" s="6"/>
      <c r="L313" s="89"/>
      <c r="M313" s="9"/>
      <c r="N313" s="117"/>
      <c r="O313" s="73"/>
      <c r="P313" s="73"/>
      <c r="Q313" s="73"/>
      <c r="R313" s="73"/>
      <c r="S313" s="73"/>
      <c r="T313" s="73"/>
      <c r="U313" s="73"/>
      <c r="V313" s="10"/>
      <c r="W313" s="109"/>
      <c r="X313" s="251">
        <f t="shared" si="33"/>
        <v>0</v>
      </c>
    </row>
    <row r="314" spans="2:24" s="14" customFormat="1" x14ac:dyDescent="0.45">
      <c r="B314" s="137"/>
      <c r="C314" s="2"/>
      <c r="D314" s="3"/>
      <c r="E314" s="4"/>
      <c r="F314" s="5"/>
      <c r="G314" s="6"/>
      <c r="H314" s="7"/>
      <c r="I314" s="6"/>
      <c r="J314" s="6"/>
      <c r="K314" s="6"/>
      <c r="L314" s="89"/>
      <c r="M314" s="9"/>
      <c r="N314" s="117"/>
      <c r="O314" s="73"/>
      <c r="P314" s="73"/>
      <c r="Q314" s="73"/>
      <c r="R314" s="73"/>
      <c r="S314" s="73"/>
      <c r="T314" s="73"/>
      <c r="U314" s="73"/>
      <c r="V314" s="10"/>
      <c r="W314" s="109"/>
      <c r="X314" s="251">
        <f t="shared" si="33"/>
        <v>0</v>
      </c>
    </row>
    <row r="315" spans="2:24" s="14" customFormat="1" x14ac:dyDescent="0.45">
      <c r="B315" s="137"/>
      <c r="C315" s="2"/>
      <c r="D315" s="3"/>
      <c r="E315" s="4"/>
      <c r="F315" s="5"/>
      <c r="G315" s="6"/>
      <c r="H315" s="7"/>
      <c r="I315" s="6"/>
      <c r="J315" s="6"/>
      <c r="K315" s="6"/>
      <c r="L315" s="89"/>
      <c r="M315" s="9"/>
      <c r="N315" s="117"/>
      <c r="O315" s="73"/>
      <c r="P315" s="73"/>
      <c r="Q315" s="73"/>
      <c r="R315" s="73"/>
      <c r="S315" s="73"/>
      <c r="T315" s="73"/>
      <c r="U315" s="73"/>
      <c r="V315" s="10"/>
      <c r="W315" s="109"/>
      <c r="X315" s="251">
        <f t="shared" si="33"/>
        <v>0</v>
      </c>
    </row>
    <row r="316" spans="2:24" s="14" customFormat="1" x14ac:dyDescent="0.45">
      <c r="B316" s="137"/>
      <c r="C316" s="2"/>
      <c r="D316" s="3"/>
      <c r="E316" s="4"/>
      <c r="F316" s="5"/>
      <c r="G316" s="6"/>
      <c r="H316" s="7"/>
      <c r="I316" s="6"/>
      <c r="J316" s="6"/>
      <c r="K316" s="6"/>
      <c r="L316" s="89"/>
      <c r="M316" s="9"/>
      <c r="N316" s="117"/>
      <c r="O316" s="73"/>
      <c r="P316" s="73"/>
      <c r="Q316" s="73"/>
      <c r="R316" s="73"/>
      <c r="S316" s="73"/>
      <c r="T316" s="73"/>
      <c r="U316" s="73"/>
      <c r="V316" s="10"/>
      <c r="W316" s="109"/>
      <c r="X316" s="251">
        <f t="shared" si="33"/>
        <v>0</v>
      </c>
    </row>
    <row r="317" spans="2:24" s="14" customFormat="1" x14ac:dyDescent="0.45">
      <c r="B317" s="137"/>
      <c r="C317" s="2"/>
      <c r="D317" s="3"/>
      <c r="E317" s="4"/>
      <c r="F317" s="5"/>
      <c r="G317" s="6"/>
      <c r="H317" s="7"/>
      <c r="I317" s="6"/>
      <c r="J317" s="6"/>
      <c r="K317" s="6"/>
      <c r="L317" s="89"/>
      <c r="M317" s="9"/>
      <c r="N317" s="117"/>
      <c r="O317" s="73"/>
      <c r="P317" s="73"/>
      <c r="Q317" s="73"/>
      <c r="R317" s="73"/>
      <c r="S317" s="73"/>
      <c r="T317" s="73"/>
      <c r="U317" s="73"/>
      <c r="V317" s="10"/>
      <c r="W317" s="109"/>
      <c r="X317" s="251">
        <f t="shared" si="33"/>
        <v>0</v>
      </c>
    </row>
    <row r="318" spans="2:24" s="14" customFormat="1" x14ac:dyDescent="0.45">
      <c r="B318" s="137"/>
      <c r="C318" s="2"/>
      <c r="D318" s="3"/>
      <c r="E318" s="4"/>
      <c r="F318" s="5"/>
      <c r="G318" s="6"/>
      <c r="H318" s="7"/>
      <c r="I318" s="6"/>
      <c r="J318" s="6"/>
      <c r="K318" s="6"/>
      <c r="L318" s="89"/>
      <c r="M318" s="9"/>
      <c r="N318" s="117"/>
      <c r="O318" s="73"/>
      <c r="P318" s="73"/>
      <c r="Q318" s="73"/>
      <c r="R318" s="73"/>
      <c r="S318" s="73"/>
      <c r="T318" s="73"/>
      <c r="U318" s="73"/>
      <c r="V318" s="10"/>
      <c r="W318" s="109"/>
      <c r="X318" s="251">
        <f t="shared" si="33"/>
        <v>0</v>
      </c>
    </row>
    <row r="319" spans="2:24" s="14" customFormat="1" x14ac:dyDescent="0.45">
      <c r="B319" s="137"/>
      <c r="C319" s="2"/>
      <c r="D319" s="3"/>
      <c r="E319" s="4"/>
      <c r="F319" s="5"/>
      <c r="G319" s="6"/>
      <c r="H319" s="7"/>
      <c r="I319" s="6"/>
      <c r="J319" s="6"/>
      <c r="K319" s="6"/>
      <c r="L319" s="89"/>
      <c r="M319" s="9"/>
      <c r="N319" s="117"/>
      <c r="O319" s="73"/>
      <c r="P319" s="73"/>
      <c r="Q319" s="73"/>
      <c r="R319" s="73"/>
      <c r="S319" s="73"/>
      <c r="T319" s="73"/>
      <c r="U319" s="73"/>
      <c r="V319" s="10"/>
      <c r="W319" s="109"/>
      <c r="X319" s="251">
        <f t="shared" si="33"/>
        <v>0</v>
      </c>
    </row>
    <row r="320" spans="2:24" s="14" customFormat="1" x14ac:dyDescent="0.45">
      <c r="B320" s="137"/>
      <c r="C320" s="2"/>
      <c r="D320" s="3"/>
      <c r="E320" s="4"/>
      <c r="F320" s="5"/>
      <c r="G320" s="6"/>
      <c r="H320" s="7"/>
      <c r="I320" s="6"/>
      <c r="J320" s="6"/>
      <c r="K320" s="6"/>
      <c r="L320" s="89"/>
      <c r="M320" s="9"/>
      <c r="N320" s="117"/>
      <c r="O320" s="73"/>
      <c r="P320" s="73"/>
      <c r="Q320" s="73"/>
      <c r="R320" s="73"/>
      <c r="S320" s="73"/>
      <c r="T320" s="73"/>
      <c r="U320" s="73"/>
      <c r="V320" s="10"/>
      <c r="W320" s="109"/>
      <c r="X320" s="251">
        <f t="shared" si="33"/>
        <v>0</v>
      </c>
    </row>
    <row r="321" spans="2:24" s="14" customFormat="1" x14ac:dyDescent="0.45">
      <c r="B321" s="137"/>
      <c r="C321" s="2"/>
      <c r="D321" s="3"/>
      <c r="E321" s="4"/>
      <c r="F321" s="5"/>
      <c r="G321" s="6"/>
      <c r="H321" s="7"/>
      <c r="I321" s="6"/>
      <c r="J321" s="6"/>
      <c r="K321" s="6"/>
      <c r="L321" s="89"/>
      <c r="M321" s="9"/>
      <c r="N321" s="117"/>
      <c r="O321" s="73"/>
      <c r="P321" s="73"/>
      <c r="Q321" s="73"/>
      <c r="R321" s="73"/>
      <c r="S321" s="73"/>
      <c r="T321" s="73"/>
      <c r="U321" s="73"/>
      <c r="V321" s="10"/>
      <c r="W321" s="109"/>
      <c r="X321" s="251">
        <f t="shared" si="33"/>
        <v>0</v>
      </c>
    </row>
    <row r="322" spans="2:24" s="14" customFormat="1" x14ac:dyDescent="0.45">
      <c r="B322" s="137"/>
      <c r="C322" s="2"/>
      <c r="D322" s="3"/>
      <c r="E322" s="4"/>
      <c r="F322" s="5"/>
      <c r="G322" s="6"/>
      <c r="H322" s="7"/>
      <c r="I322" s="6"/>
      <c r="J322" s="6"/>
      <c r="K322" s="6"/>
      <c r="L322" s="89"/>
      <c r="M322" s="9"/>
      <c r="N322" s="117"/>
      <c r="O322" s="73"/>
      <c r="P322" s="73"/>
      <c r="Q322" s="73"/>
      <c r="R322" s="73"/>
      <c r="S322" s="73"/>
      <c r="T322" s="73"/>
      <c r="U322" s="73"/>
      <c r="V322" s="10"/>
      <c r="W322" s="109"/>
      <c r="X322" s="249"/>
    </row>
    <row r="323" spans="2:24" s="14" customFormat="1" x14ac:dyDescent="0.45">
      <c r="B323" s="137"/>
      <c r="C323" s="2"/>
      <c r="D323" s="3"/>
      <c r="E323" s="4"/>
      <c r="F323" s="5"/>
      <c r="G323" s="6"/>
      <c r="H323" s="7"/>
      <c r="I323" s="6"/>
      <c r="J323" s="6"/>
      <c r="K323" s="6"/>
      <c r="L323" s="89"/>
      <c r="M323" s="9"/>
      <c r="N323" s="117"/>
      <c r="O323" s="73"/>
      <c r="P323" s="73"/>
      <c r="Q323" s="73"/>
      <c r="R323" s="73"/>
      <c r="S323" s="73"/>
      <c r="T323" s="73"/>
      <c r="U323" s="73"/>
      <c r="V323" s="10"/>
      <c r="W323" s="109"/>
      <c r="X323" s="249"/>
    </row>
    <row r="324" spans="2:24" s="14" customFormat="1" x14ac:dyDescent="0.45">
      <c r="B324" s="137"/>
      <c r="C324" s="2"/>
      <c r="D324" s="3"/>
      <c r="E324" s="4"/>
      <c r="F324" s="5"/>
      <c r="G324" s="6"/>
      <c r="H324" s="7"/>
      <c r="I324" s="6"/>
      <c r="J324" s="6"/>
      <c r="K324" s="6"/>
      <c r="L324" s="89"/>
      <c r="M324" s="9"/>
      <c r="N324" s="117"/>
      <c r="O324" s="73"/>
      <c r="P324" s="73"/>
      <c r="Q324" s="73"/>
      <c r="R324" s="73"/>
      <c r="S324" s="73"/>
      <c r="T324" s="73"/>
      <c r="U324" s="73"/>
      <c r="V324" s="10"/>
      <c r="W324" s="109"/>
      <c r="X324" s="249"/>
    </row>
    <row r="325" spans="2:24" s="14" customFormat="1" x14ac:dyDescent="0.45">
      <c r="B325" s="137"/>
      <c r="C325" s="2"/>
      <c r="D325" s="3"/>
      <c r="E325" s="4"/>
      <c r="F325" s="5"/>
      <c r="G325" s="6"/>
      <c r="H325" s="7"/>
      <c r="I325" s="6"/>
      <c r="J325" s="6"/>
      <c r="K325" s="6"/>
      <c r="L325" s="89"/>
      <c r="M325" s="9"/>
      <c r="N325" s="117"/>
      <c r="O325" s="73"/>
      <c r="P325" s="73"/>
      <c r="Q325" s="73"/>
      <c r="R325" s="73"/>
      <c r="S325" s="73"/>
      <c r="T325" s="73"/>
      <c r="U325" s="73"/>
      <c r="V325" s="10"/>
      <c r="W325" s="109"/>
      <c r="X325" s="249"/>
    </row>
    <row r="326" spans="2:24" s="14" customFormat="1" x14ac:dyDescent="0.45">
      <c r="B326" s="137"/>
      <c r="C326" s="2"/>
      <c r="D326" s="3"/>
      <c r="E326" s="4"/>
      <c r="F326" s="5"/>
      <c r="G326" s="6"/>
      <c r="H326" s="7"/>
      <c r="I326" s="6"/>
      <c r="J326" s="6"/>
      <c r="K326" s="6"/>
      <c r="L326" s="89"/>
      <c r="M326" s="9"/>
      <c r="N326" s="117"/>
      <c r="O326" s="73"/>
      <c r="P326" s="73"/>
      <c r="Q326" s="73"/>
      <c r="R326" s="73"/>
      <c r="S326" s="73"/>
      <c r="T326" s="73"/>
      <c r="U326" s="73"/>
      <c r="V326" s="10"/>
      <c r="W326" s="109"/>
      <c r="X326" s="249"/>
    </row>
    <row r="327" spans="2:24" s="14" customFormat="1" x14ac:dyDescent="0.45">
      <c r="B327" s="137"/>
      <c r="C327" s="2"/>
      <c r="D327" s="3"/>
      <c r="E327" s="4"/>
      <c r="F327" s="5"/>
      <c r="G327" s="6"/>
      <c r="H327" s="7"/>
      <c r="I327" s="6"/>
      <c r="J327" s="6"/>
      <c r="K327" s="6"/>
      <c r="L327" s="89"/>
      <c r="M327" s="9"/>
      <c r="N327" s="117"/>
      <c r="O327" s="73"/>
      <c r="P327" s="73"/>
      <c r="Q327" s="73"/>
      <c r="R327" s="73"/>
      <c r="S327" s="73"/>
      <c r="T327" s="73"/>
      <c r="U327" s="73"/>
      <c r="V327" s="10"/>
      <c r="W327" s="109"/>
      <c r="X327" s="249"/>
    </row>
    <row r="328" spans="2:24" s="14" customFormat="1" x14ac:dyDescent="0.45">
      <c r="B328" s="137"/>
      <c r="C328" s="2"/>
      <c r="D328" s="3"/>
      <c r="E328" s="4"/>
      <c r="F328" s="5"/>
      <c r="G328" s="6"/>
      <c r="H328" s="7"/>
      <c r="I328" s="6"/>
      <c r="J328" s="6"/>
      <c r="K328" s="6"/>
      <c r="L328" s="89"/>
      <c r="M328" s="9"/>
      <c r="N328" s="117"/>
      <c r="O328" s="73"/>
      <c r="P328" s="73"/>
      <c r="Q328" s="73"/>
      <c r="R328" s="73"/>
      <c r="S328" s="73"/>
      <c r="T328" s="73"/>
      <c r="U328" s="73"/>
      <c r="V328" s="10"/>
      <c r="W328" s="109"/>
      <c r="X328" s="249"/>
    </row>
    <row r="329" spans="2:24" s="14" customFormat="1" x14ac:dyDescent="0.45">
      <c r="B329" s="137"/>
      <c r="C329" s="2"/>
      <c r="D329" s="3"/>
      <c r="E329" s="4"/>
      <c r="F329" s="5"/>
      <c r="G329" s="6"/>
      <c r="H329" s="7"/>
      <c r="I329" s="6"/>
      <c r="J329" s="6"/>
      <c r="K329" s="6"/>
      <c r="L329" s="89"/>
      <c r="M329" s="9"/>
      <c r="N329" s="117"/>
      <c r="O329" s="73"/>
      <c r="P329" s="73"/>
      <c r="Q329" s="73"/>
      <c r="R329" s="73"/>
      <c r="S329" s="73"/>
      <c r="T329" s="73"/>
      <c r="U329" s="73"/>
      <c r="V329" s="10"/>
      <c r="W329" s="109"/>
      <c r="X329" s="249"/>
    </row>
    <row r="330" spans="2:24" s="14" customFormat="1" x14ac:dyDescent="0.45">
      <c r="B330" s="137"/>
      <c r="C330" s="2"/>
      <c r="D330" s="3"/>
      <c r="E330" s="4"/>
      <c r="F330" s="5"/>
      <c r="G330" s="6"/>
      <c r="H330" s="7"/>
      <c r="I330" s="6"/>
      <c r="J330" s="6"/>
      <c r="K330" s="6"/>
      <c r="L330" s="89"/>
      <c r="M330" s="9"/>
      <c r="N330" s="117"/>
      <c r="O330" s="73"/>
      <c r="P330" s="73"/>
      <c r="Q330" s="73"/>
      <c r="R330" s="73"/>
      <c r="S330" s="73"/>
      <c r="T330" s="73"/>
      <c r="U330" s="73"/>
      <c r="V330" s="10"/>
      <c r="W330" s="109"/>
      <c r="X330" s="249"/>
    </row>
    <row r="331" spans="2:24" s="14" customFormat="1" x14ac:dyDescent="0.45">
      <c r="B331" s="137"/>
      <c r="C331" s="2"/>
      <c r="D331" s="3"/>
      <c r="E331" s="4"/>
      <c r="F331" s="5"/>
      <c r="G331" s="6"/>
      <c r="H331" s="7"/>
      <c r="I331" s="6"/>
      <c r="J331" s="6"/>
      <c r="K331" s="6"/>
      <c r="L331" s="89"/>
      <c r="M331" s="9"/>
      <c r="N331" s="117"/>
      <c r="O331" s="73"/>
      <c r="P331" s="73"/>
      <c r="Q331" s="73"/>
      <c r="R331" s="73"/>
      <c r="S331" s="73"/>
      <c r="T331" s="73"/>
      <c r="U331" s="73"/>
      <c r="V331" s="10"/>
      <c r="W331" s="109"/>
      <c r="X331" s="249"/>
    </row>
    <row r="332" spans="2:24" s="14" customFormat="1" x14ac:dyDescent="0.45">
      <c r="B332" s="137"/>
      <c r="C332" s="2"/>
      <c r="D332" s="3"/>
      <c r="E332" s="4"/>
      <c r="F332" s="5"/>
      <c r="G332" s="6"/>
      <c r="H332" s="7"/>
      <c r="I332" s="6"/>
      <c r="J332" s="6"/>
      <c r="K332" s="6"/>
      <c r="L332" s="89"/>
      <c r="M332" s="9"/>
      <c r="N332" s="117"/>
      <c r="O332" s="73"/>
      <c r="P332" s="73"/>
      <c r="Q332" s="73"/>
      <c r="R332" s="73"/>
      <c r="S332" s="73"/>
      <c r="T332" s="73"/>
      <c r="U332" s="73"/>
      <c r="V332" s="10"/>
      <c r="W332" s="109"/>
      <c r="X332" s="249"/>
    </row>
    <row r="333" spans="2:24" s="14" customFormat="1" x14ac:dyDescent="0.45">
      <c r="B333" s="137"/>
      <c r="C333" s="2"/>
      <c r="D333" s="3"/>
      <c r="E333" s="4"/>
      <c r="F333" s="5"/>
      <c r="G333" s="6"/>
      <c r="H333" s="7"/>
      <c r="I333" s="6"/>
      <c r="J333" s="6"/>
      <c r="K333" s="6"/>
      <c r="L333" s="89"/>
      <c r="M333" s="9"/>
      <c r="N333" s="117"/>
      <c r="O333" s="73"/>
      <c r="P333" s="73"/>
      <c r="Q333" s="73"/>
      <c r="R333" s="73"/>
      <c r="S333" s="73"/>
      <c r="T333" s="73"/>
      <c r="U333" s="73"/>
      <c r="V333" s="10"/>
      <c r="W333" s="109"/>
      <c r="X333" s="249"/>
    </row>
    <row r="334" spans="2:24" s="14" customFormat="1" x14ac:dyDescent="0.45">
      <c r="B334" s="137"/>
      <c r="C334" s="2"/>
      <c r="D334" s="3"/>
      <c r="E334" s="4"/>
      <c r="F334" s="5"/>
      <c r="G334" s="6"/>
      <c r="H334" s="7"/>
      <c r="I334" s="6"/>
      <c r="J334" s="6"/>
      <c r="K334" s="6"/>
      <c r="L334" s="89"/>
      <c r="M334" s="9"/>
      <c r="N334" s="117"/>
      <c r="O334" s="73"/>
      <c r="P334" s="73"/>
      <c r="Q334" s="73"/>
      <c r="R334" s="73"/>
      <c r="S334" s="73"/>
      <c r="T334" s="73"/>
      <c r="U334" s="73"/>
      <c r="V334" s="10"/>
      <c r="W334" s="109"/>
      <c r="X334" s="249"/>
    </row>
    <row r="335" spans="2:24" s="14" customFormat="1" x14ac:dyDescent="0.45">
      <c r="B335" s="137"/>
      <c r="C335" s="2"/>
      <c r="D335" s="3"/>
      <c r="E335" s="4"/>
      <c r="F335" s="5"/>
      <c r="G335" s="6"/>
      <c r="H335" s="7"/>
      <c r="I335" s="6"/>
      <c r="J335" s="6"/>
      <c r="K335" s="6"/>
      <c r="L335" s="89"/>
      <c r="M335" s="9"/>
      <c r="N335" s="117"/>
      <c r="O335" s="73"/>
      <c r="P335" s="73"/>
      <c r="Q335" s="73"/>
      <c r="R335" s="73"/>
      <c r="S335" s="73"/>
      <c r="T335" s="73"/>
      <c r="U335" s="73"/>
      <c r="V335" s="10"/>
      <c r="W335" s="109"/>
      <c r="X335" s="249"/>
    </row>
    <row r="336" spans="2:24" s="14" customFormat="1" x14ac:dyDescent="0.45">
      <c r="B336" s="137"/>
      <c r="C336" s="2"/>
      <c r="D336" s="3"/>
      <c r="E336" s="4"/>
      <c r="F336" s="5"/>
      <c r="G336" s="6"/>
      <c r="H336" s="7"/>
      <c r="I336" s="6"/>
      <c r="J336" s="6"/>
      <c r="K336" s="6"/>
      <c r="L336" s="89"/>
      <c r="M336" s="9"/>
      <c r="N336" s="117"/>
      <c r="O336" s="73"/>
      <c r="P336" s="73"/>
      <c r="Q336" s="73"/>
      <c r="R336" s="73"/>
      <c r="S336" s="73"/>
      <c r="T336" s="73"/>
      <c r="U336" s="73"/>
      <c r="V336" s="10"/>
      <c r="W336" s="109"/>
      <c r="X336" s="249"/>
    </row>
    <row r="337" spans="2:24" s="14" customFormat="1" x14ac:dyDescent="0.45">
      <c r="B337" s="137"/>
      <c r="C337" s="2"/>
      <c r="D337" s="3"/>
      <c r="E337" s="4"/>
      <c r="F337" s="5"/>
      <c r="G337" s="6"/>
      <c r="H337" s="7"/>
      <c r="I337" s="6"/>
      <c r="J337" s="6"/>
      <c r="K337" s="6"/>
      <c r="L337" s="89"/>
      <c r="M337" s="9"/>
      <c r="N337" s="117"/>
      <c r="O337" s="73"/>
      <c r="P337" s="73"/>
      <c r="Q337" s="73"/>
      <c r="R337" s="73"/>
      <c r="S337" s="73"/>
      <c r="T337" s="73"/>
      <c r="U337" s="73"/>
      <c r="V337" s="10"/>
      <c r="W337" s="109"/>
      <c r="X337" s="249"/>
    </row>
    <row r="338" spans="2:24" s="14" customFormat="1" x14ac:dyDescent="0.45">
      <c r="B338" s="137"/>
      <c r="C338" s="2"/>
      <c r="D338" s="3"/>
      <c r="E338" s="4"/>
      <c r="F338" s="5"/>
      <c r="G338" s="6"/>
      <c r="H338" s="7"/>
      <c r="I338" s="6"/>
      <c r="J338" s="6"/>
      <c r="K338" s="6"/>
      <c r="L338" s="89"/>
      <c r="M338" s="9"/>
      <c r="N338" s="117"/>
      <c r="O338" s="73"/>
      <c r="P338" s="73"/>
      <c r="Q338" s="73"/>
      <c r="R338" s="73"/>
      <c r="S338" s="73"/>
      <c r="T338" s="73"/>
      <c r="U338" s="73"/>
      <c r="V338" s="10"/>
      <c r="W338" s="109"/>
      <c r="X338" s="249"/>
    </row>
    <row r="339" spans="2:24" s="14" customFormat="1" x14ac:dyDescent="0.45">
      <c r="B339" s="137"/>
      <c r="C339" s="2"/>
      <c r="D339" s="3"/>
      <c r="E339" s="4"/>
      <c r="F339" s="5"/>
      <c r="G339" s="6"/>
      <c r="H339" s="7"/>
      <c r="I339" s="6"/>
      <c r="J339" s="6"/>
      <c r="K339" s="6"/>
      <c r="L339" s="89"/>
      <c r="M339" s="9"/>
      <c r="N339" s="117"/>
      <c r="O339" s="73"/>
      <c r="P339" s="73"/>
      <c r="Q339" s="73"/>
      <c r="R339" s="73"/>
      <c r="S339" s="73"/>
      <c r="T339" s="73"/>
      <c r="U339" s="73"/>
      <c r="V339" s="10"/>
      <c r="W339" s="109"/>
      <c r="X339" s="249"/>
    </row>
    <row r="340" spans="2:24" s="14" customFormat="1" x14ac:dyDescent="0.45">
      <c r="B340" s="137"/>
      <c r="C340" s="2"/>
      <c r="D340" s="3"/>
      <c r="E340" s="4"/>
      <c r="F340" s="5"/>
      <c r="G340" s="6"/>
      <c r="H340" s="7"/>
      <c r="I340" s="6"/>
      <c r="J340" s="6"/>
      <c r="K340" s="6"/>
      <c r="L340" s="89"/>
      <c r="M340" s="9"/>
      <c r="N340" s="117"/>
      <c r="O340" s="73"/>
      <c r="P340" s="73"/>
      <c r="Q340" s="73"/>
      <c r="R340" s="73"/>
      <c r="S340" s="73"/>
      <c r="T340" s="73"/>
      <c r="U340" s="73"/>
      <c r="V340" s="10"/>
      <c r="W340" s="109"/>
      <c r="X340" s="249"/>
    </row>
    <row r="341" spans="2:24" s="14" customFormat="1" x14ac:dyDescent="0.45">
      <c r="B341" s="137"/>
      <c r="C341" s="2"/>
      <c r="D341" s="3"/>
      <c r="E341" s="4"/>
      <c r="F341" s="5"/>
      <c r="G341" s="6"/>
      <c r="H341" s="7"/>
      <c r="I341" s="6"/>
      <c r="J341" s="6"/>
      <c r="K341" s="6"/>
      <c r="L341" s="89"/>
      <c r="M341" s="9"/>
      <c r="N341" s="117"/>
      <c r="O341" s="73"/>
      <c r="P341" s="73"/>
      <c r="Q341" s="73"/>
      <c r="R341" s="73"/>
      <c r="S341" s="73"/>
      <c r="T341" s="73"/>
      <c r="U341" s="73"/>
      <c r="V341" s="10"/>
      <c r="W341" s="109"/>
      <c r="X341" s="249"/>
    </row>
    <row r="342" spans="2:24" s="14" customFormat="1" x14ac:dyDescent="0.45">
      <c r="B342" s="137"/>
      <c r="C342" s="2"/>
      <c r="D342" s="3"/>
      <c r="E342" s="4"/>
      <c r="F342" s="5"/>
      <c r="G342" s="6"/>
      <c r="H342" s="7"/>
      <c r="I342" s="6"/>
      <c r="J342" s="6"/>
      <c r="K342" s="6"/>
      <c r="L342" s="89"/>
      <c r="M342" s="9"/>
      <c r="N342" s="117"/>
      <c r="O342" s="73"/>
      <c r="P342" s="73"/>
      <c r="Q342" s="73"/>
      <c r="R342" s="73"/>
      <c r="S342" s="73"/>
      <c r="T342" s="73"/>
      <c r="U342" s="73"/>
      <c r="V342" s="10"/>
      <c r="W342" s="109"/>
      <c r="X342" s="249"/>
    </row>
    <row r="343" spans="2:24" s="14" customFormat="1" x14ac:dyDescent="0.45">
      <c r="B343" s="137"/>
      <c r="C343" s="2"/>
      <c r="D343" s="3"/>
      <c r="E343" s="4"/>
      <c r="F343" s="5"/>
      <c r="G343" s="6"/>
      <c r="H343" s="7"/>
      <c r="I343" s="6"/>
      <c r="J343" s="6"/>
      <c r="K343" s="6"/>
      <c r="L343" s="89"/>
      <c r="M343" s="9"/>
      <c r="N343" s="117"/>
      <c r="O343" s="73"/>
      <c r="P343" s="73"/>
      <c r="Q343" s="73"/>
      <c r="R343" s="73"/>
      <c r="S343" s="73"/>
      <c r="T343" s="73"/>
      <c r="U343" s="73"/>
      <c r="V343" s="10"/>
      <c r="W343" s="109"/>
      <c r="X343" s="249"/>
    </row>
    <row r="344" spans="2:24" s="14" customFormat="1" x14ac:dyDescent="0.45">
      <c r="B344" s="137"/>
      <c r="C344" s="2"/>
      <c r="D344" s="3"/>
      <c r="E344" s="4"/>
      <c r="F344" s="5"/>
      <c r="G344" s="6"/>
      <c r="H344" s="7"/>
      <c r="I344" s="6"/>
      <c r="J344" s="6"/>
      <c r="K344" s="6"/>
      <c r="L344" s="89"/>
      <c r="M344" s="9"/>
      <c r="N344" s="117"/>
      <c r="O344" s="73"/>
      <c r="P344" s="73"/>
      <c r="Q344" s="73"/>
      <c r="R344" s="73"/>
      <c r="S344" s="73"/>
      <c r="T344" s="73"/>
      <c r="U344" s="73"/>
      <c r="V344" s="10"/>
      <c r="W344" s="109"/>
      <c r="X344" s="249"/>
    </row>
    <row r="345" spans="2:24" s="14" customFormat="1" x14ac:dyDescent="0.45">
      <c r="B345" s="137"/>
      <c r="C345" s="2"/>
      <c r="D345" s="3"/>
      <c r="E345" s="4"/>
      <c r="F345" s="5"/>
      <c r="G345" s="6"/>
      <c r="H345" s="7"/>
      <c r="I345" s="6"/>
      <c r="J345" s="6"/>
      <c r="K345" s="6"/>
      <c r="L345" s="89"/>
      <c r="M345" s="9"/>
      <c r="N345" s="117"/>
      <c r="O345" s="73"/>
      <c r="P345" s="73"/>
      <c r="Q345" s="73"/>
      <c r="R345" s="73"/>
      <c r="S345" s="73"/>
      <c r="T345" s="73"/>
      <c r="U345" s="73"/>
      <c r="V345" s="10"/>
      <c r="W345" s="109"/>
      <c r="X345" s="249"/>
    </row>
    <row r="346" spans="2:24" s="14" customFormat="1" x14ac:dyDescent="0.45">
      <c r="B346" s="137"/>
      <c r="C346" s="2"/>
      <c r="D346" s="3"/>
      <c r="E346" s="4"/>
      <c r="F346" s="5"/>
      <c r="G346" s="6"/>
      <c r="H346" s="7"/>
      <c r="I346" s="6"/>
      <c r="J346" s="6"/>
      <c r="K346" s="6"/>
      <c r="L346" s="89"/>
      <c r="M346" s="9"/>
      <c r="N346" s="117"/>
      <c r="O346" s="73"/>
      <c r="P346" s="73"/>
      <c r="Q346" s="73"/>
      <c r="R346" s="73"/>
      <c r="S346" s="73"/>
      <c r="T346" s="73"/>
      <c r="U346" s="73"/>
      <c r="V346" s="10"/>
      <c r="W346" s="109"/>
      <c r="X346" s="249"/>
    </row>
    <row r="347" spans="2:24" s="14" customFormat="1" x14ac:dyDescent="0.45">
      <c r="B347" s="137"/>
      <c r="C347" s="2"/>
      <c r="D347" s="3"/>
      <c r="E347" s="4"/>
      <c r="F347" s="5"/>
      <c r="G347" s="6"/>
      <c r="H347" s="7"/>
      <c r="I347" s="6"/>
      <c r="J347" s="6"/>
      <c r="K347" s="6"/>
      <c r="L347" s="89"/>
      <c r="M347" s="9"/>
      <c r="N347" s="117"/>
      <c r="O347" s="73"/>
      <c r="P347" s="73"/>
      <c r="Q347" s="73"/>
      <c r="R347" s="73"/>
      <c r="S347" s="73"/>
      <c r="T347" s="73"/>
      <c r="U347" s="73"/>
      <c r="V347" s="10"/>
      <c r="W347" s="109"/>
      <c r="X347" s="249"/>
    </row>
    <row r="348" spans="2:24" s="14" customFormat="1" x14ac:dyDescent="0.45">
      <c r="B348" s="137"/>
      <c r="C348" s="2"/>
      <c r="D348" s="3"/>
      <c r="E348" s="4"/>
      <c r="F348" s="5"/>
      <c r="G348" s="6"/>
      <c r="H348" s="7"/>
      <c r="I348" s="6"/>
      <c r="J348" s="6"/>
      <c r="K348" s="6"/>
      <c r="L348" s="89"/>
      <c r="M348" s="9"/>
      <c r="N348" s="117"/>
      <c r="O348" s="73"/>
      <c r="P348" s="73"/>
      <c r="Q348" s="73"/>
      <c r="R348" s="73"/>
      <c r="S348" s="73"/>
      <c r="T348" s="73"/>
      <c r="U348" s="73"/>
      <c r="V348" s="10"/>
      <c r="W348" s="109"/>
      <c r="X348" s="249"/>
    </row>
    <row r="349" spans="2:24" s="14" customFormat="1" x14ac:dyDescent="0.45">
      <c r="B349" s="137"/>
      <c r="C349" s="2"/>
      <c r="D349" s="3"/>
      <c r="E349" s="4"/>
      <c r="F349" s="5"/>
      <c r="G349" s="6"/>
      <c r="H349" s="7"/>
      <c r="I349" s="6"/>
      <c r="J349" s="6"/>
      <c r="K349" s="6"/>
      <c r="L349" s="89"/>
      <c r="M349" s="9"/>
      <c r="N349" s="117"/>
      <c r="O349" s="73"/>
      <c r="P349" s="73"/>
      <c r="Q349" s="73"/>
      <c r="R349" s="73"/>
      <c r="S349" s="73"/>
      <c r="T349" s="73"/>
      <c r="U349" s="73"/>
      <c r="V349" s="10"/>
      <c r="W349" s="109"/>
      <c r="X349" s="249"/>
    </row>
    <row r="350" spans="2:24" s="14" customFormat="1" x14ac:dyDescent="0.45">
      <c r="B350" s="137"/>
      <c r="C350" s="2"/>
      <c r="D350" s="3"/>
      <c r="E350" s="4"/>
      <c r="F350" s="5"/>
      <c r="G350" s="6"/>
      <c r="H350" s="7"/>
      <c r="I350" s="6"/>
      <c r="J350" s="6"/>
      <c r="K350" s="6"/>
      <c r="L350" s="89"/>
      <c r="M350" s="9"/>
      <c r="N350" s="117"/>
      <c r="O350" s="73"/>
      <c r="P350" s="73"/>
      <c r="Q350" s="73"/>
      <c r="R350" s="73"/>
      <c r="S350" s="73"/>
      <c r="T350" s="73"/>
      <c r="U350" s="73"/>
      <c r="V350" s="10"/>
      <c r="W350" s="109"/>
      <c r="X350" s="249"/>
    </row>
    <row r="351" spans="2:24" s="14" customFormat="1" x14ac:dyDescent="0.45">
      <c r="B351" s="137"/>
      <c r="C351" s="2"/>
      <c r="D351" s="3"/>
      <c r="E351" s="4"/>
      <c r="F351" s="5"/>
      <c r="G351" s="6"/>
      <c r="H351" s="7"/>
      <c r="I351" s="6"/>
      <c r="J351" s="6"/>
      <c r="K351" s="6"/>
      <c r="L351" s="89"/>
      <c r="M351" s="9"/>
      <c r="N351" s="117"/>
      <c r="O351" s="73"/>
      <c r="P351" s="73"/>
      <c r="Q351" s="73"/>
      <c r="R351" s="73"/>
      <c r="S351" s="73"/>
      <c r="T351" s="73"/>
      <c r="U351" s="73"/>
      <c r="V351" s="10"/>
      <c r="W351" s="109"/>
      <c r="X351" s="249"/>
    </row>
    <row r="352" spans="2:24" s="14" customFormat="1" x14ac:dyDescent="0.45">
      <c r="B352" s="137"/>
      <c r="C352" s="2"/>
      <c r="D352" s="3"/>
      <c r="E352" s="4"/>
      <c r="F352" s="5"/>
      <c r="G352" s="6"/>
      <c r="H352" s="7"/>
      <c r="I352" s="6"/>
      <c r="J352" s="6"/>
      <c r="K352" s="6"/>
      <c r="L352" s="89"/>
      <c r="M352" s="9"/>
      <c r="N352" s="117"/>
      <c r="O352" s="73"/>
      <c r="P352" s="73"/>
      <c r="Q352" s="73"/>
      <c r="R352" s="73"/>
      <c r="S352" s="73"/>
      <c r="T352" s="73"/>
      <c r="U352" s="73"/>
      <c r="V352" s="10"/>
      <c r="W352" s="109"/>
      <c r="X352" s="249"/>
    </row>
    <row r="353" spans="2:24" s="14" customFormat="1" x14ac:dyDescent="0.45">
      <c r="B353" s="137"/>
      <c r="C353" s="2"/>
      <c r="D353" s="3"/>
      <c r="E353" s="4"/>
      <c r="F353" s="5"/>
      <c r="G353" s="6"/>
      <c r="H353" s="7"/>
      <c r="I353" s="6"/>
      <c r="J353" s="6"/>
      <c r="K353" s="6"/>
      <c r="L353" s="89"/>
      <c r="M353" s="9"/>
      <c r="N353" s="117"/>
      <c r="O353" s="73"/>
      <c r="P353" s="73"/>
      <c r="Q353" s="73"/>
      <c r="R353" s="73"/>
      <c r="S353" s="73"/>
      <c r="T353" s="73"/>
      <c r="U353" s="73"/>
      <c r="V353" s="10"/>
      <c r="W353" s="109"/>
      <c r="X353" s="249"/>
    </row>
    <row r="354" spans="2:24" s="14" customFormat="1" x14ac:dyDescent="0.45">
      <c r="B354" s="137"/>
      <c r="C354" s="2"/>
      <c r="D354" s="3"/>
      <c r="E354" s="4"/>
      <c r="F354" s="5"/>
      <c r="G354" s="6"/>
      <c r="H354" s="7"/>
      <c r="I354" s="6"/>
      <c r="J354" s="6"/>
      <c r="K354" s="6"/>
      <c r="L354" s="89"/>
      <c r="M354" s="9"/>
      <c r="N354" s="117"/>
      <c r="O354" s="73"/>
      <c r="P354" s="73"/>
      <c r="Q354" s="73"/>
      <c r="R354" s="73"/>
      <c r="S354" s="73"/>
      <c r="T354" s="73"/>
      <c r="U354" s="73"/>
      <c r="V354" s="10"/>
      <c r="W354" s="109"/>
      <c r="X354" s="249"/>
    </row>
    <row r="355" spans="2:24" s="14" customFormat="1" x14ac:dyDescent="0.45">
      <c r="B355" s="137"/>
      <c r="C355" s="2"/>
      <c r="D355" s="3"/>
      <c r="E355" s="4"/>
      <c r="F355" s="5"/>
      <c r="G355" s="6"/>
      <c r="H355" s="7"/>
      <c r="I355" s="6"/>
      <c r="J355" s="6"/>
      <c r="K355" s="6"/>
      <c r="L355" s="89"/>
      <c r="M355" s="9"/>
      <c r="N355" s="117"/>
      <c r="O355" s="73"/>
      <c r="P355" s="73"/>
      <c r="Q355" s="73"/>
      <c r="R355" s="73"/>
      <c r="S355" s="73"/>
      <c r="T355" s="73"/>
      <c r="U355" s="73"/>
      <c r="V355" s="10"/>
      <c r="W355" s="109"/>
      <c r="X355" s="249"/>
    </row>
    <row r="356" spans="2:24" s="14" customFormat="1" x14ac:dyDescent="0.45">
      <c r="B356" s="137"/>
      <c r="C356" s="2"/>
      <c r="D356" s="3"/>
      <c r="E356" s="4"/>
      <c r="F356" s="5"/>
      <c r="G356" s="6"/>
      <c r="H356" s="7"/>
      <c r="I356" s="6"/>
      <c r="J356" s="6"/>
      <c r="K356" s="6"/>
      <c r="L356" s="89"/>
      <c r="M356" s="9"/>
      <c r="N356" s="117"/>
      <c r="O356" s="73"/>
      <c r="P356" s="73"/>
      <c r="Q356" s="73"/>
      <c r="R356" s="73"/>
      <c r="S356" s="73"/>
      <c r="T356" s="73"/>
      <c r="U356" s="73"/>
      <c r="V356" s="10"/>
      <c r="W356" s="109"/>
      <c r="X356" s="249"/>
    </row>
    <row r="357" spans="2:24" s="14" customFormat="1" x14ac:dyDescent="0.45">
      <c r="B357" s="137"/>
      <c r="C357" s="2"/>
      <c r="D357" s="3"/>
      <c r="E357" s="4"/>
      <c r="F357" s="5"/>
      <c r="G357" s="6"/>
      <c r="H357" s="7"/>
      <c r="I357" s="6"/>
      <c r="J357" s="6"/>
      <c r="K357" s="6"/>
      <c r="L357" s="89"/>
      <c r="M357" s="9"/>
      <c r="N357" s="117"/>
      <c r="O357" s="73"/>
      <c r="P357" s="73"/>
      <c r="Q357" s="73"/>
      <c r="R357" s="73"/>
      <c r="S357" s="73"/>
      <c r="T357" s="73"/>
      <c r="U357" s="73"/>
      <c r="V357" s="10"/>
      <c r="W357" s="109"/>
      <c r="X357" s="249"/>
    </row>
    <row r="358" spans="2:24" s="14" customFormat="1" x14ac:dyDescent="0.45">
      <c r="B358" s="137"/>
      <c r="C358" s="2"/>
      <c r="D358" s="3"/>
      <c r="E358" s="4"/>
      <c r="F358" s="5"/>
      <c r="G358" s="6"/>
      <c r="H358" s="7"/>
      <c r="I358" s="6"/>
      <c r="J358" s="6"/>
      <c r="K358" s="6"/>
      <c r="L358" s="89"/>
      <c r="M358" s="9"/>
      <c r="N358" s="117"/>
      <c r="O358" s="73"/>
      <c r="P358" s="73"/>
      <c r="Q358" s="73"/>
      <c r="R358" s="73"/>
      <c r="S358" s="73"/>
      <c r="T358" s="73"/>
      <c r="U358" s="73"/>
      <c r="V358" s="10"/>
      <c r="W358" s="109"/>
      <c r="X358" s="249"/>
    </row>
    <row r="359" spans="2:24" s="14" customFormat="1" x14ac:dyDescent="0.45">
      <c r="B359" s="137"/>
      <c r="C359" s="2"/>
      <c r="D359" s="3"/>
      <c r="E359" s="4"/>
      <c r="F359" s="5"/>
      <c r="G359" s="6"/>
      <c r="H359" s="7"/>
      <c r="I359" s="6"/>
      <c r="J359" s="6"/>
      <c r="K359" s="6"/>
      <c r="L359" s="89"/>
      <c r="M359" s="9"/>
      <c r="N359" s="117"/>
      <c r="O359" s="73"/>
      <c r="P359" s="73"/>
      <c r="Q359" s="73"/>
      <c r="R359" s="73"/>
      <c r="S359" s="73"/>
      <c r="T359" s="73"/>
      <c r="U359" s="73"/>
      <c r="V359" s="10"/>
      <c r="W359" s="109"/>
      <c r="X359" s="249"/>
    </row>
    <row r="360" spans="2:24" s="14" customFormat="1" x14ac:dyDescent="0.45">
      <c r="B360" s="137"/>
      <c r="C360" s="2"/>
      <c r="D360" s="3"/>
      <c r="E360" s="4"/>
      <c r="F360" s="5"/>
      <c r="G360" s="6"/>
      <c r="H360" s="7"/>
      <c r="I360" s="6"/>
      <c r="J360" s="6"/>
      <c r="K360" s="6"/>
      <c r="L360" s="89"/>
      <c r="M360" s="9"/>
      <c r="N360" s="117"/>
      <c r="O360" s="73"/>
      <c r="P360" s="73"/>
      <c r="Q360" s="73"/>
      <c r="R360" s="73"/>
      <c r="S360" s="73"/>
      <c r="T360" s="73"/>
      <c r="U360" s="73"/>
      <c r="V360" s="10"/>
      <c r="W360" s="109"/>
      <c r="X360" s="249"/>
    </row>
    <row r="361" spans="2:24" s="14" customFormat="1" x14ac:dyDescent="0.45">
      <c r="B361" s="137"/>
      <c r="C361" s="2"/>
      <c r="D361" s="3"/>
      <c r="E361" s="4"/>
      <c r="F361" s="5"/>
      <c r="G361" s="6"/>
      <c r="H361" s="7"/>
      <c r="I361" s="6"/>
      <c r="J361" s="6"/>
      <c r="K361" s="6"/>
      <c r="L361" s="89"/>
      <c r="M361" s="9"/>
      <c r="N361" s="117"/>
      <c r="O361" s="73"/>
      <c r="P361" s="73"/>
      <c r="Q361" s="73"/>
      <c r="R361" s="73"/>
      <c r="S361" s="73"/>
      <c r="T361" s="73"/>
      <c r="U361" s="73"/>
      <c r="V361" s="10"/>
      <c r="W361" s="109"/>
      <c r="X361" s="249"/>
    </row>
    <row r="362" spans="2:24" s="14" customFormat="1" x14ac:dyDescent="0.45">
      <c r="B362" s="137"/>
      <c r="C362" s="2"/>
      <c r="D362" s="3"/>
      <c r="E362" s="4"/>
      <c r="F362" s="5"/>
      <c r="G362" s="6"/>
      <c r="H362" s="7"/>
      <c r="I362" s="6"/>
      <c r="J362" s="6"/>
      <c r="K362" s="6"/>
      <c r="L362" s="89"/>
      <c r="M362" s="9"/>
      <c r="N362" s="117"/>
      <c r="O362" s="73"/>
      <c r="P362" s="73"/>
      <c r="Q362" s="73"/>
      <c r="R362" s="73"/>
      <c r="S362" s="73"/>
      <c r="T362" s="73"/>
      <c r="U362" s="73"/>
      <c r="V362" s="10"/>
      <c r="W362" s="109"/>
      <c r="X362" s="249"/>
    </row>
    <row r="363" spans="2:24" s="14" customFormat="1" x14ac:dyDescent="0.45">
      <c r="B363" s="137"/>
      <c r="C363" s="2"/>
      <c r="D363" s="3"/>
      <c r="E363" s="4"/>
      <c r="F363" s="5"/>
      <c r="G363" s="6"/>
      <c r="H363" s="7"/>
      <c r="I363" s="6"/>
      <c r="J363" s="6"/>
      <c r="K363" s="6"/>
      <c r="L363" s="89"/>
      <c r="M363" s="9"/>
      <c r="N363" s="117"/>
      <c r="O363" s="73"/>
      <c r="P363" s="73"/>
      <c r="Q363" s="73"/>
      <c r="R363" s="73"/>
      <c r="S363" s="73"/>
      <c r="T363" s="73"/>
      <c r="U363" s="73"/>
      <c r="V363" s="10"/>
      <c r="W363" s="109"/>
      <c r="X363" s="249"/>
    </row>
    <row r="364" spans="2:24" s="14" customFormat="1" x14ac:dyDescent="0.45">
      <c r="B364" s="137"/>
      <c r="C364" s="2"/>
      <c r="D364" s="3"/>
      <c r="E364" s="4"/>
      <c r="F364" s="5"/>
      <c r="G364" s="6"/>
      <c r="H364" s="7"/>
      <c r="I364" s="6"/>
      <c r="J364" s="6"/>
      <c r="K364" s="6"/>
      <c r="L364" s="89"/>
      <c r="M364" s="9"/>
      <c r="N364" s="117"/>
      <c r="O364" s="73"/>
      <c r="P364" s="73"/>
      <c r="Q364" s="73"/>
      <c r="R364" s="73"/>
      <c r="S364" s="73"/>
      <c r="T364" s="73"/>
      <c r="U364" s="73"/>
      <c r="V364" s="10"/>
      <c r="W364" s="109"/>
      <c r="X364" s="249"/>
    </row>
    <row r="365" spans="2:24" s="14" customFormat="1" x14ac:dyDescent="0.45">
      <c r="B365" s="137"/>
      <c r="C365" s="2"/>
      <c r="D365" s="3"/>
      <c r="E365" s="4"/>
      <c r="F365" s="5"/>
      <c r="G365" s="6"/>
      <c r="H365" s="7"/>
      <c r="I365" s="6"/>
      <c r="J365" s="6"/>
      <c r="K365" s="6"/>
      <c r="L365" s="89"/>
      <c r="M365" s="9"/>
      <c r="N365" s="117"/>
      <c r="O365" s="73"/>
      <c r="P365" s="73"/>
      <c r="Q365" s="73"/>
      <c r="R365" s="73"/>
      <c r="S365" s="73"/>
      <c r="T365" s="73"/>
      <c r="U365" s="73"/>
      <c r="V365" s="10"/>
      <c r="W365" s="109"/>
      <c r="X365" s="249"/>
    </row>
    <row r="366" spans="2:24" s="14" customFormat="1" x14ac:dyDescent="0.45">
      <c r="B366" s="137"/>
      <c r="C366" s="2"/>
      <c r="D366" s="3"/>
      <c r="E366" s="4"/>
      <c r="F366" s="5"/>
      <c r="G366" s="6"/>
      <c r="H366" s="7"/>
      <c r="I366" s="6"/>
      <c r="J366" s="6"/>
      <c r="K366" s="6"/>
      <c r="L366" s="89"/>
      <c r="M366" s="9"/>
      <c r="N366" s="117"/>
      <c r="O366" s="73"/>
      <c r="P366" s="73"/>
      <c r="Q366" s="73"/>
      <c r="R366" s="73"/>
      <c r="S366" s="73"/>
      <c r="T366" s="73"/>
      <c r="U366" s="73"/>
      <c r="V366" s="10"/>
      <c r="W366" s="109"/>
      <c r="X366" s="249"/>
    </row>
    <row r="367" spans="2:24" s="14" customFormat="1" x14ac:dyDescent="0.45">
      <c r="B367" s="137"/>
      <c r="C367" s="2"/>
      <c r="D367" s="3"/>
      <c r="E367" s="4"/>
      <c r="F367" s="5"/>
      <c r="G367" s="6"/>
      <c r="H367" s="7"/>
      <c r="I367" s="6"/>
      <c r="J367" s="6"/>
      <c r="K367" s="6"/>
      <c r="L367" s="89"/>
      <c r="M367" s="9"/>
      <c r="N367" s="117"/>
      <c r="O367" s="73"/>
      <c r="P367" s="73"/>
      <c r="Q367" s="73"/>
      <c r="R367" s="73"/>
      <c r="S367" s="73"/>
      <c r="T367" s="73"/>
      <c r="U367" s="73"/>
      <c r="V367" s="10"/>
      <c r="W367" s="109"/>
      <c r="X367" s="249"/>
    </row>
    <row r="368" spans="2:24" s="14" customFormat="1" x14ac:dyDescent="0.45">
      <c r="B368" s="137"/>
      <c r="C368" s="2"/>
      <c r="D368" s="3"/>
      <c r="E368" s="4"/>
      <c r="F368" s="5"/>
      <c r="G368" s="6"/>
      <c r="H368" s="7"/>
      <c r="I368" s="6"/>
      <c r="J368" s="6"/>
      <c r="K368" s="6"/>
      <c r="L368" s="89"/>
      <c r="M368" s="9"/>
      <c r="N368" s="117"/>
      <c r="O368" s="73"/>
      <c r="P368" s="73"/>
      <c r="Q368" s="73"/>
      <c r="R368" s="73"/>
      <c r="S368" s="73"/>
      <c r="T368" s="73"/>
      <c r="U368" s="73"/>
      <c r="V368" s="10"/>
      <c r="W368" s="109"/>
      <c r="X368" s="249"/>
    </row>
    <row r="369" spans="2:24" s="14" customFormat="1" x14ac:dyDescent="0.45">
      <c r="B369" s="137"/>
      <c r="C369" s="2"/>
      <c r="D369" s="3"/>
      <c r="E369" s="4"/>
      <c r="F369" s="5"/>
      <c r="G369" s="6"/>
      <c r="H369" s="7"/>
      <c r="I369" s="6"/>
      <c r="J369" s="6"/>
      <c r="K369" s="6"/>
      <c r="L369" s="89"/>
      <c r="M369" s="9"/>
      <c r="N369" s="117"/>
      <c r="O369" s="73"/>
      <c r="P369" s="73"/>
      <c r="Q369" s="73"/>
      <c r="R369" s="73"/>
      <c r="S369" s="73"/>
      <c r="T369" s="73"/>
      <c r="U369" s="73"/>
      <c r="V369" s="10"/>
      <c r="W369" s="109"/>
      <c r="X369" s="249"/>
    </row>
    <row r="370" spans="2:24" s="14" customFormat="1" x14ac:dyDescent="0.45">
      <c r="B370" s="137"/>
      <c r="C370" s="2"/>
      <c r="D370" s="3"/>
      <c r="E370" s="4"/>
      <c r="F370" s="5"/>
      <c r="G370" s="6"/>
      <c r="H370" s="7"/>
      <c r="I370" s="6"/>
      <c r="J370" s="6"/>
      <c r="K370" s="6"/>
      <c r="L370" s="89"/>
      <c r="M370" s="9"/>
      <c r="N370" s="117"/>
      <c r="O370" s="73"/>
      <c r="P370" s="73"/>
      <c r="Q370" s="73"/>
      <c r="R370" s="73"/>
      <c r="S370" s="73"/>
      <c r="T370" s="73"/>
      <c r="U370" s="73"/>
      <c r="V370" s="10"/>
      <c r="W370" s="109"/>
      <c r="X370" s="249"/>
    </row>
    <row r="371" spans="2:24" s="14" customFormat="1" x14ac:dyDescent="0.45">
      <c r="B371" s="137"/>
      <c r="C371" s="2"/>
      <c r="D371" s="3"/>
      <c r="E371" s="4"/>
      <c r="F371" s="5"/>
      <c r="G371" s="6"/>
      <c r="H371" s="7"/>
      <c r="I371" s="6"/>
      <c r="J371" s="6"/>
      <c r="K371" s="6"/>
      <c r="L371" s="89"/>
      <c r="M371" s="9"/>
      <c r="N371" s="117"/>
      <c r="O371" s="73"/>
      <c r="P371" s="73"/>
      <c r="Q371" s="73"/>
      <c r="R371" s="73"/>
      <c r="S371" s="73"/>
      <c r="T371" s="73"/>
      <c r="U371" s="73"/>
      <c r="V371" s="10"/>
      <c r="W371" s="109"/>
      <c r="X371" s="249"/>
    </row>
    <row r="372" spans="2:24" s="14" customFormat="1" x14ac:dyDescent="0.45">
      <c r="B372" s="137"/>
      <c r="C372" s="2"/>
      <c r="D372" s="3"/>
      <c r="E372" s="4"/>
      <c r="F372" s="5"/>
      <c r="G372" s="6"/>
      <c r="H372" s="7"/>
      <c r="I372" s="6"/>
      <c r="J372" s="6"/>
      <c r="K372" s="6"/>
      <c r="L372" s="89"/>
      <c r="M372" s="9"/>
      <c r="N372" s="117"/>
      <c r="O372" s="73"/>
      <c r="P372" s="73"/>
      <c r="Q372" s="73"/>
      <c r="R372" s="73"/>
      <c r="S372" s="73"/>
      <c r="T372" s="73"/>
      <c r="U372" s="73"/>
      <c r="V372" s="10"/>
      <c r="W372" s="109"/>
      <c r="X372" s="249"/>
    </row>
    <row r="373" spans="2:24" s="14" customFormat="1" x14ac:dyDescent="0.45">
      <c r="B373" s="137"/>
      <c r="C373" s="2"/>
      <c r="D373" s="3"/>
      <c r="E373" s="4"/>
      <c r="F373" s="5"/>
      <c r="G373" s="6"/>
      <c r="H373" s="7"/>
      <c r="I373" s="6"/>
      <c r="J373" s="6"/>
      <c r="K373" s="6"/>
      <c r="L373" s="89"/>
      <c r="M373" s="9"/>
      <c r="N373" s="117"/>
      <c r="O373" s="73"/>
      <c r="P373" s="73"/>
      <c r="Q373" s="73"/>
      <c r="R373" s="73"/>
      <c r="S373" s="73"/>
      <c r="T373" s="73"/>
      <c r="U373" s="73"/>
      <c r="V373" s="10"/>
      <c r="W373" s="109"/>
      <c r="X373" s="249"/>
    </row>
    <row r="374" spans="2:24" s="14" customFormat="1" x14ac:dyDescent="0.45">
      <c r="B374" s="137"/>
      <c r="C374" s="2"/>
      <c r="D374" s="3"/>
      <c r="E374" s="4"/>
      <c r="F374" s="5"/>
      <c r="G374" s="6"/>
      <c r="H374" s="7"/>
      <c r="I374" s="6"/>
      <c r="J374" s="6"/>
      <c r="K374" s="6"/>
      <c r="L374" s="89"/>
      <c r="M374" s="9"/>
      <c r="N374" s="117"/>
      <c r="O374" s="73"/>
      <c r="P374" s="73"/>
      <c r="Q374" s="73"/>
      <c r="R374" s="73"/>
      <c r="S374" s="73"/>
      <c r="T374" s="73"/>
      <c r="U374" s="73"/>
      <c r="V374" s="10"/>
      <c r="W374" s="109"/>
      <c r="X374" s="249"/>
    </row>
    <row r="375" spans="2:24" s="14" customFormat="1" x14ac:dyDescent="0.45">
      <c r="B375" s="137"/>
      <c r="C375" s="2"/>
      <c r="D375" s="3"/>
      <c r="E375" s="4"/>
      <c r="F375" s="5"/>
      <c r="G375" s="6"/>
      <c r="H375" s="7"/>
      <c r="I375" s="6"/>
      <c r="J375" s="6"/>
      <c r="K375" s="6"/>
      <c r="L375" s="89"/>
      <c r="M375" s="9"/>
      <c r="N375" s="117"/>
      <c r="O375" s="73"/>
      <c r="P375" s="73"/>
      <c r="Q375" s="73"/>
      <c r="R375" s="73"/>
      <c r="S375" s="73"/>
      <c r="T375" s="73"/>
      <c r="U375" s="73"/>
      <c r="V375" s="10"/>
      <c r="W375" s="109"/>
      <c r="X375" s="249"/>
    </row>
    <row r="376" spans="2:24" s="14" customFormat="1" x14ac:dyDescent="0.45">
      <c r="B376" s="137"/>
      <c r="C376" s="2"/>
      <c r="D376" s="3"/>
      <c r="E376" s="4"/>
      <c r="F376" s="5"/>
      <c r="G376" s="6"/>
      <c r="H376" s="7"/>
      <c r="I376" s="6"/>
      <c r="J376" s="6"/>
      <c r="K376" s="6"/>
      <c r="L376" s="89"/>
      <c r="M376" s="9"/>
      <c r="N376" s="117"/>
      <c r="O376" s="73"/>
      <c r="P376" s="73"/>
      <c r="Q376" s="73"/>
      <c r="R376" s="73"/>
      <c r="S376" s="73"/>
      <c r="T376" s="73"/>
      <c r="U376" s="73"/>
      <c r="V376" s="10"/>
      <c r="W376" s="109"/>
      <c r="X376" s="249"/>
    </row>
    <row r="377" spans="2:24" s="14" customFormat="1" x14ac:dyDescent="0.45">
      <c r="B377" s="137"/>
      <c r="C377" s="2"/>
      <c r="D377" s="3"/>
      <c r="E377" s="4"/>
      <c r="F377" s="5"/>
      <c r="G377" s="6"/>
      <c r="H377" s="7"/>
      <c r="I377" s="6"/>
      <c r="J377" s="6"/>
      <c r="K377" s="6"/>
      <c r="L377" s="89"/>
      <c r="M377" s="9"/>
      <c r="N377" s="117"/>
      <c r="O377" s="73"/>
      <c r="P377" s="73"/>
      <c r="Q377" s="73"/>
      <c r="R377" s="73"/>
      <c r="S377" s="73"/>
      <c r="T377" s="73"/>
      <c r="U377" s="73"/>
      <c r="V377" s="10"/>
      <c r="W377" s="109"/>
      <c r="X377" s="249"/>
    </row>
    <row r="378" spans="2:24" s="14" customFormat="1" x14ac:dyDescent="0.45">
      <c r="B378" s="137"/>
      <c r="C378" s="2"/>
      <c r="D378" s="3"/>
      <c r="E378" s="4"/>
      <c r="F378" s="5"/>
      <c r="G378" s="6"/>
      <c r="H378" s="7"/>
      <c r="I378" s="6"/>
      <c r="J378" s="6"/>
      <c r="K378" s="6"/>
      <c r="L378" s="89"/>
      <c r="M378" s="9"/>
      <c r="N378" s="117"/>
      <c r="O378" s="73"/>
      <c r="P378" s="73"/>
      <c r="Q378" s="73"/>
      <c r="R378" s="73"/>
      <c r="S378" s="73"/>
      <c r="T378" s="73"/>
      <c r="U378" s="73"/>
      <c r="V378" s="10"/>
      <c r="W378" s="109"/>
      <c r="X378" s="249"/>
    </row>
    <row r="379" spans="2:24" s="14" customFormat="1" x14ac:dyDescent="0.45">
      <c r="B379" s="137"/>
      <c r="C379" s="2"/>
      <c r="D379" s="3"/>
      <c r="E379" s="4"/>
      <c r="F379" s="5"/>
      <c r="G379" s="6"/>
      <c r="H379" s="7"/>
      <c r="I379" s="6"/>
      <c r="J379" s="6"/>
      <c r="K379" s="6"/>
      <c r="L379" s="89"/>
      <c r="M379" s="9"/>
      <c r="N379" s="117"/>
      <c r="O379" s="73"/>
      <c r="P379" s="73"/>
      <c r="Q379" s="73"/>
      <c r="R379" s="73"/>
      <c r="S379" s="73"/>
      <c r="T379" s="73"/>
      <c r="U379" s="73"/>
      <c r="V379" s="10"/>
      <c r="W379" s="109"/>
      <c r="X379" s="249"/>
    </row>
    <row r="380" spans="2:24" s="14" customFormat="1" x14ac:dyDescent="0.45">
      <c r="B380" s="137"/>
      <c r="C380" s="2"/>
      <c r="D380" s="3"/>
      <c r="E380" s="4"/>
      <c r="F380" s="5"/>
      <c r="G380" s="6"/>
      <c r="H380" s="7"/>
      <c r="I380" s="6"/>
      <c r="J380" s="6"/>
      <c r="K380" s="6"/>
      <c r="L380" s="89"/>
      <c r="M380" s="9"/>
      <c r="N380" s="117"/>
      <c r="O380" s="73"/>
      <c r="P380" s="73"/>
      <c r="Q380" s="73"/>
      <c r="R380" s="73"/>
      <c r="S380" s="73"/>
      <c r="T380" s="73"/>
      <c r="U380" s="73"/>
      <c r="V380" s="10"/>
      <c r="W380" s="109"/>
      <c r="X380" s="249"/>
    </row>
    <row r="381" spans="2:24" s="14" customFormat="1" x14ac:dyDescent="0.45">
      <c r="B381" s="137"/>
      <c r="C381" s="2"/>
      <c r="D381" s="3"/>
      <c r="E381" s="4"/>
      <c r="F381" s="5"/>
      <c r="G381" s="6"/>
      <c r="H381" s="7"/>
      <c r="I381" s="6"/>
      <c r="J381" s="6"/>
      <c r="K381" s="6"/>
      <c r="L381" s="89"/>
      <c r="M381" s="9"/>
      <c r="N381" s="117"/>
      <c r="O381" s="73"/>
      <c r="P381" s="73"/>
      <c r="Q381" s="73"/>
      <c r="R381" s="73"/>
      <c r="S381" s="73"/>
      <c r="T381" s="73"/>
      <c r="U381" s="73"/>
      <c r="V381" s="10"/>
      <c r="W381" s="109"/>
      <c r="X381" s="249"/>
    </row>
    <row r="382" spans="2:24" s="14" customFormat="1" x14ac:dyDescent="0.45">
      <c r="B382" s="137"/>
      <c r="C382" s="2"/>
      <c r="D382" s="3"/>
      <c r="E382" s="4"/>
      <c r="F382" s="5"/>
      <c r="G382" s="6"/>
      <c r="H382" s="7"/>
      <c r="I382" s="6"/>
      <c r="J382" s="6"/>
      <c r="K382" s="6"/>
      <c r="L382" s="89"/>
      <c r="M382" s="9"/>
      <c r="N382" s="117"/>
      <c r="O382" s="73"/>
      <c r="P382" s="73"/>
      <c r="Q382" s="73"/>
      <c r="R382" s="73"/>
      <c r="S382" s="73"/>
      <c r="T382" s="73"/>
      <c r="U382" s="73"/>
      <c r="V382" s="10"/>
      <c r="W382" s="109"/>
      <c r="X382" s="249"/>
    </row>
    <row r="383" spans="2:24" s="14" customFormat="1" x14ac:dyDescent="0.45">
      <c r="B383" s="137"/>
      <c r="C383" s="2"/>
      <c r="D383" s="3"/>
      <c r="E383" s="4"/>
      <c r="F383" s="5"/>
      <c r="G383" s="6"/>
      <c r="H383" s="7"/>
      <c r="I383" s="6"/>
      <c r="J383" s="6"/>
      <c r="K383" s="6"/>
      <c r="L383" s="89"/>
      <c r="M383" s="9"/>
      <c r="N383" s="117"/>
      <c r="O383" s="73"/>
      <c r="P383" s="73"/>
      <c r="Q383" s="73"/>
      <c r="R383" s="73"/>
      <c r="S383" s="73"/>
      <c r="T383" s="73"/>
      <c r="U383" s="73"/>
      <c r="V383" s="10"/>
      <c r="W383" s="109"/>
      <c r="X383" s="249"/>
    </row>
    <row r="384" spans="2:24" s="14" customFormat="1" x14ac:dyDescent="0.45">
      <c r="B384" s="137"/>
      <c r="C384" s="2"/>
      <c r="D384" s="3"/>
      <c r="E384" s="4"/>
      <c r="F384" s="5"/>
      <c r="G384" s="6"/>
      <c r="H384" s="7"/>
      <c r="I384" s="6"/>
      <c r="J384" s="6"/>
      <c r="K384" s="6"/>
      <c r="L384" s="89"/>
      <c r="M384" s="9"/>
      <c r="N384" s="117"/>
      <c r="O384" s="73"/>
      <c r="P384" s="73"/>
      <c r="Q384" s="73"/>
      <c r="R384" s="73"/>
      <c r="S384" s="73"/>
      <c r="T384" s="73"/>
      <c r="U384" s="73"/>
      <c r="V384" s="10"/>
      <c r="W384" s="109"/>
      <c r="X384" s="249"/>
    </row>
    <row r="385" spans="2:24" s="14" customFormat="1" x14ac:dyDescent="0.45">
      <c r="B385" s="137"/>
      <c r="C385" s="2"/>
      <c r="D385" s="3"/>
      <c r="E385" s="4"/>
      <c r="F385" s="5"/>
      <c r="G385" s="6"/>
      <c r="H385" s="7"/>
      <c r="I385" s="6"/>
      <c r="J385" s="6"/>
      <c r="K385" s="6"/>
      <c r="L385" s="89"/>
      <c r="M385" s="9"/>
      <c r="N385" s="117"/>
      <c r="O385" s="73"/>
      <c r="P385" s="73"/>
      <c r="Q385" s="73"/>
      <c r="R385" s="73"/>
      <c r="S385" s="73"/>
      <c r="T385" s="73"/>
      <c r="U385" s="73"/>
      <c r="V385" s="10"/>
      <c r="W385" s="109"/>
      <c r="X385" s="249"/>
    </row>
    <row r="386" spans="2:24" s="14" customFormat="1" x14ac:dyDescent="0.45">
      <c r="B386" s="137"/>
      <c r="C386" s="2"/>
      <c r="D386" s="3"/>
      <c r="E386" s="4"/>
      <c r="F386" s="5"/>
      <c r="G386" s="6"/>
      <c r="H386" s="7"/>
      <c r="I386" s="6"/>
      <c r="J386" s="6"/>
      <c r="K386" s="6"/>
      <c r="L386" s="89"/>
      <c r="M386" s="9"/>
      <c r="N386" s="117"/>
      <c r="O386" s="73"/>
      <c r="P386" s="73"/>
      <c r="Q386" s="73"/>
      <c r="R386" s="73"/>
      <c r="S386" s="73"/>
      <c r="T386" s="73"/>
      <c r="U386" s="73"/>
      <c r="V386" s="10"/>
      <c r="W386" s="109"/>
      <c r="X386" s="249"/>
    </row>
    <row r="387" spans="2:24" s="14" customFormat="1" x14ac:dyDescent="0.45">
      <c r="B387" s="137"/>
      <c r="C387" s="2"/>
      <c r="D387" s="3"/>
      <c r="E387" s="4"/>
      <c r="F387" s="5"/>
      <c r="G387" s="6"/>
      <c r="H387" s="7"/>
      <c r="I387" s="6"/>
      <c r="J387" s="6"/>
      <c r="K387" s="6"/>
      <c r="L387" s="89"/>
      <c r="M387" s="9"/>
      <c r="N387" s="117"/>
      <c r="O387" s="73"/>
      <c r="P387" s="73"/>
      <c r="Q387" s="73"/>
      <c r="R387" s="73"/>
      <c r="S387" s="73"/>
      <c r="T387" s="73"/>
      <c r="U387" s="73"/>
      <c r="V387" s="10"/>
      <c r="W387" s="109"/>
      <c r="X387" s="249"/>
    </row>
    <row r="388" spans="2:24" s="14" customFormat="1" x14ac:dyDescent="0.45">
      <c r="B388" s="137"/>
      <c r="C388" s="2"/>
      <c r="D388" s="3"/>
      <c r="E388" s="4"/>
      <c r="F388" s="5"/>
      <c r="G388" s="6"/>
      <c r="H388" s="7"/>
      <c r="I388" s="6"/>
      <c r="J388" s="6"/>
      <c r="K388" s="6"/>
      <c r="L388" s="89"/>
      <c r="M388" s="9"/>
      <c r="N388" s="117"/>
      <c r="O388" s="73"/>
      <c r="P388" s="73"/>
      <c r="Q388" s="73"/>
      <c r="R388" s="73"/>
      <c r="S388" s="73"/>
      <c r="T388" s="73"/>
      <c r="U388" s="73"/>
      <c r="V388" s="10"/>
      <c r="W388" s="109"/>
      <c r="X388" s="249"/>
    </row>
    <row r="389" spans="2:24" s="14" customFormat="1" x14ac:dyDescent="0.45">
      <c r="B389" s="137"/>
      <c r="C389" s="2"/>
      <c r="D389" s="3"/>
      <c r="E389" s="4"/>
      <c r="F389" s="5"/>
      <c r="G389" s="6"/>
      <c r="H389" s="7"/>
      <c r="I389" s="6"/>
      <c r="J389" s="6"/>
      <c r="K389" s="6"/>
      <c r="L389" s="89"/>
      <c r="M389" s="9"/>
      <c r="N389" s="117"/>
      <c r="O389" s="73"/>
      <c r="P389" s="73"/>
      <c r="Q389" s="73"/>
      <c r="R389" s="73"/>
      <c r="S389" s="73"/>
      <c r="T389" s="73"/>
      <c r="U389" s="73"/>
      <c r="V389" s="10"/>
      <c r="W389" s="109"/>
      <c r="X389" s="249"/>
    </row>
    <row r="390" spans="2:24" s="14" customFormat="1" x14ac:dyDescent="0.45">
      <c r="B390" s="137"/>
      <c r="C390" s="2"/>
      <c r="D390" s="3"/>
      <c r="E390" s="4"/>
      <c r="F390" s="5"/>
      <c r="G390" s="6"/>
      <c r="H390" s="7"/>
      <c r="I390" s="6"/>
      <c r="J390" s="6"/>
      <c r="K390" s="6"/>
      <c r="L390" s="89"/>
      <c r="M390" s="9"/>
      <c r="N390" s="117"/>
      <c r="O390" s="73"/>
      <c r="P390" s="73"/>
      <c r="Q390" s="73"/>
      <c r="R390" s="73"/>
      <c r="S390" s="73"/>
      <c r="T390" s="73"/>
      <c r="U390" s="73"/>
      <c r="V390" s="10"/>
      <c r="W390" s="109"/>
      <c r="X390" s="249"/>
    </row>
    <row r="391" spans="2:24" s="14" customFormat="1" x14ac:dyDescent="0.45">
      <c r="B391" s="137"/>
      <c r="C391" s="2"/>
      <c r="D391" s="3"/>
      <c r="E391" s="4"/>
      <c r="F391" s="5"/>
      <c r="G391" s="6"/>
      <c r="H391" s="7"/>
      <c r="I391" s="6"/>
      <c r="J391" s="6"/>
      <c r="K391" s="6"/>
      <c r="L391" s="89"/>
      <c r="M391" s="9"/>
      <c r="N391" s="117"/>
      <c r="O391" s="73"/>
      <c r="P391" s="73"/>
      <c r="Q391" s="73"/>
      <c r="R391" s="73"/>
      <c r="S391" s="73"/>
      <c r="T391" s="73"/>
      <c r="U391" s="73"/>
      <c r="V391" s="10"/>
      <c r="W391" s="109"/>
      <c r="X391" s="249"/>
    </row>
    <row r="392" spans="2:24" s="14" customFormat="1" x14ac:dyDescent="0.45">
      <c r="B392" s="137"/>
      <c r="C392" s="2"/>
      <c r="D392" s="3"/>
      <c r="E392" s="4"/>
      <c r="F392" s="5"/>
      <c r="G392" s="6"/>
      <c r="H392" s="7"/>
      <c r="I392" s="6"/>
      <c r="J392" s="6"/>
      <c r="K392" s="6"/>
      <c r="L392" s="89"/>
      <c r="M392" s="9"/>
      <c r="N392" s="117"/>
      <c r="O392" s="73"/>
      <c r="P392" s="73"/>
      <c r="Q392" s="73"/>
      <c r="R392" s="73"/>
      <c r="S392" s="73"/>
      <c r="T392" s="73"/>
      <c r="U392" s="73"/>
      <c r="V392" s="10"/>
      <c r="W392" s="109"/>
      <c r="X392" s="249"/>
    </row>
    <row r="393" spans="2:24" s="14" customFormat="1" x14ac:dyDescent="0.45">
      <c r="B393" s="137"/>
      <c r="C393" s="2"/>
      <c r="D393" s="3"/>
      <c r="E393" s="4"/>
      <c r="F393" s="5"/>
      <c r="G393" s="6"/>
      <c r="H393" s="7"/>
      <c r="I393" s="6"/>
      <c r="J393" s="6"/>
      <c r="K393" s="6"/>
      <c r="L393" s="89"/>
      <c r="M393" s="9"/>
      <c r="N393" s="117"/>
      <c r="O393" s="73"/>
      <c r="P393" s="73"/>
      <c r="Q393" s="73"/>
      <c r="R393" s="73"/>
      <c r="S393" s="73"/>
      <c r="T393" s="73"/>
      <c r="U393" s="73"/>
      <c r="V393" s="10"/>
      <c r="W393" s="109"/>
      <c r="X393" s="249"/>
    </row>
    <row r="394" spans="2:24" s="14" customFormat="1" x14ac:dyDescent="0.45">
      <c r="B394" s="137"/>
      <c r="C394" s="2"/>
      <c r="D394" s="3"/>
      <c r="E394" s="4"/>
      <c r="F394" s="5"/>
      <c r="G394" s="6"/>
      <c r="H394" s="7"/>
      <c r="I394" s="6"/>
      <c r="J394" s="6"/>
      <c r="K394" s="6"/>
      <c r="L394" s="89"/>
      <c r="M394" s="9"/>
      <c r="N394" s="117"/>
      <c r="O394" s="73"/>
      <c r="P394" s="73"/>
      <c r="Q394" s="73"/>
      <c r="R394" s="73"/>
      <c r="S394" s="73"/>
      <c r="T394" s="73"/>
      <c r="U394" s="73"/>
      <c r="V394" s="10"/>
      <c r="W394" s="109"/>
      <c r="X394" s="249"/>
    </row>
  </sheetData>
  <autoFilter ref="B12:V245"/>
  <mergeCells count="34">
    <mergeCell ref="E4:R4"/>
    <mergeCell ref="E3:Q3"/>
    <mergeCell ref="C5:U5"/>
    <mergeCell ref="U12:U13"/>
    <mergeCell ref="E12:E13"/>
    <mergeCell ref="F12:F13"/>
    <mergeCell ref="M12:M13"/>
    <mergeCell ref="N12:N13"/>
    <mergeCell ref="I6:L6"/>
    <mergeCell ref="AA6:AD6"/>
    <mergeCell ref="V12:V13"/>
    <mergeCell ref="O12:O13"/>
    <mergeCell ref="P12:P13"/>
    <mergeCell ref="Q12:Q13"/>
    <mergeCell ref="R12:R13"/>
    <mergeCell ref="S12:S13"/>
    <mergeCell ref="T12:T13"/>
    <mergeCell ref="R6:V6"/>
    <mergeCell ref="B15:E15"/>
    <mergeCell ref="B1:M1"/>
    <mergeCell ref="L12:L13"/>
    <mergeCell ref="H12:H13"/>
    <mergeCell ref="I12:I13"/>
    <mergeCell ref="J12:J13"/>
    <mergeCell ref="K12:K13"/>
    <mergeCell ref="G12:G13"/>
    <mergeCell ref="B7:T7"/>
    <mergeCell ref="B8:T8"/>
    <mergeCell ref="B9:T9"/>
    <mergeCell ref="B10:T10"/>
    <mergeCell ref="H11:N11"/>
    <mergeCell ref="B12:B13"/>
    <mergeCell ref="C12:C13"/>
    <mergeCell ref="D12:D13"/>
  </mergeCells>
  <printOptions horizontalCentered="1"/>
  <pageMargins left="0" right="0" top="0.19685039370078741" bottom="0.39370078740157483" header="0" footer="0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D423"/>
  <sheetViews>
    <sheetView tabSelected="1" view="pageBreakPreview" topLeftCell="A2" zoomScale="70" zoomScaleNormal="100" zoomScaleSheetLayoutView="70" workbookViewId="0">
      <pane ySplit="15" topLeftCell="A17" activePane="bottomLeft" state="frozen"/>
      <selection activeCell="A2" sqref="A2"/>
      <selection pane="bottomLeft" activeCell="E3" sqref="E3:U3"/>
    </sheetView>
  </sheetViews>
  <sheetFormatPr defaultRowHeight="15.75" x14ac:dyDescent="0.25"/>
  <cols>
    <col min="1" max="1" width="0" hidden="1" customWidth="1"/>
    <col min="2" max="2" width="8.7109375" style="136" customWidth="1"/>
    <col min="3" max="3" width="19.5703125" style="82" customWidth="1"/>
    <col min="4" max="4" width="18.5703125" style="83" customWidth="1"/>
    <col min="5" max="5" width="30.85546875" style="84" customWidth="1"/>
    <col min="6" max="6" width="14" style="85" customWidth="1"/>
    <col min="7" max="7" width="26.28515625" style="8" customWidth="1"/>
    <col min="8" max="8" width="13.140625" style="86" customWidth="1"/>
    <col min="9" max="9" width="15" style="8" customWidth="1"/>
    <col min="10" max="10" width="16.42578125" style="8" customWidth="1"/>
    <col min="11" max="11" width="17.140625" style="8" customWidth="1"/>
    <col min="12" max="12" width="16.28515625" style="114" hidden="1" customWidth="1"/>
    <col min="13" max="13" width="10.42578125" style="87" hidden="1" customWidth="1"/>
    <col min="14" max="14" width="16" style="237" hidden="1" customWidth="1"/>
    <col min="15" max="15" width="18.42578125" style="10" customWidth="1"/>
    <col min="16" max="16" width="17.28515625" style="10" customWidth="1"/>
    <col min="17" max="17" width="18.42578125" style="10" customWidth="1"/>
    <col min="18" max="18" width="17" style="10" customWidth="1"/>
    <col min="19" max="19" width="17.85546875" style="10" customWidth="1"/>
    <col min="20" max="21" width="14.7109375" style="10" customWidth="1"/>
    <col min="22" max="22" width="14.5703125" style="10" customWidth="1"/>
    <col min="23" max="23" width="13.85546875" style="25" customWidth="1"/>
    <col min="24" max="24" width="22.28515625" style="8" customWidth="1"/>
    <col min="25" max="25" width="26.28515625" style="91" customWidth="1"/>
    <col min="26" max="26" width="24" style="14" customWidth="1"/>
    <col min="27" max="27" width="32.28515625" style="14" customWidth="1"/>
    <col min="28" max="29" width="19" style="14" customWidth="1"/>
    <col min="30" max="30" width="28.5703125" style="14" customWidth="1"/>
    <col min="31" max="31" width="28.140625" style="14" customWidth="1"/>
    <col min="32" max="32" width="38.140625" customWidth="1"/>
  </cols>
  <sheetData>
    <row r="1" spans="1:31" s="12" customFormat="1" ht="24.75" customHeight="1" x14ac:dyDescent="0.25">
      <c r="B1" s="67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11"/>
      <c r="O1" s="11"/>
      <c r="P1" s="11"/>
      <c r="Q1" s="11"/>
      <c r="Y1" s="11"/>
      <c r="Z1" s="11"/>
      <c r="AA1" s="11"/>
    </row>
    <row r="2" spans="1:31" s="12" customFormat="1" ht="56.25" customHeight="1" x14ac:dyDescent="0.25">
      <c r="B2" s="628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11"/>
      <c r="O2" s="11"/>
      <c r="P2" s="11"/>
      <c r="Q2" s="11"/>
      <c r="T2" s="694" t="s">
        <v>1630</v>
      </c>
      <c r="U2" s="694"/>
      <c r="V2" s="694"/>
      <c r="W2" s="694"/>
      <c r="X2" s="694"/>
      <c r="Y2" s="11"/>
      <c r="Z2" s="11"/>
      <c r="AA2" s="11"/>
    </row>
    <row r="3" spans="1:31" s="12" customFormat="1" ht="35.25" customHeight="1" x14ac:dyDescent="0.25">
      <c r="B3" s="628"/>
      <c r="C3" s="630"/>
      <c r="D3" s="630"/>
      <c r="E3" s="679" t="s">
        <v>0</v>
      </c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35"/>
      <c r="Y3" s="11"/>
      <c r="Z3" s="11"/>
      <c r="AA3" s="11"/>
    </row>
    <row r="4" spans="1:31" s="12" customFormat="1" ht="42" customHeight="1" x14ac:dyDescent="0.3">
      <c r="B4" s="628"/>
      <c r="C4" s="691" t="s">
        <v>2</v>
      </c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11"/>
      <c r="Z4" s="11"/>
      <c r="AA4" s="11"/>
    </row>
    <row r="5" spans="1:31" s="12" customFormat="1" ht="62.25" customHeight="1" x14ac:dyDescent="0.3">
      <c r="B5" s="628"/>
      <c r="C5" s="691" t="s">
        <v>567</v>
      </c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11"/>
      <c r="Z5" s="11"/>
      <c r="AA5" s="11"/>
    </row>
    <row r="6" spans="1:31" s="12" customFormat="1" ht="76.5" customHeight="1" x14ac:dyDescent="0.25">
      <c r="A6" s="1"/>
      <c r="B6" s="2"/>
      <c r="C6" s="3"/>
      <c r="D6" s="4"/>
      <c r="E6" s="5"/>
      <c r="F6" s="6"/>
      <c r="G6" s="7"/>
      <c r="H6" s="8"/>
      <c r="I6" s="692" t="s">
        <v>1632</v>
      </c>
      <c r="J6" s="693"/>
      <c r="K6" s="693"/>
      <c r="L6" s="693"/>
      <c r="M6" s="693"/>
      <c r="N6" s="693"/>
      <c r="O6" s="693"/>
      <c r="P6" s="693"/>
      <c r="R6" s="660"/>
      <c r="S6" s="661"/>
      <c r="T6" s="661"/>
      <c r="U6" s="661"/>
      <c r="V6" s="661"/>
      <c r="W6" s="661"/>
      <c r="X6" s="216"/>
    </row>
    <row r="7" spans="1:31" s="14" customFormat="1" ht="1.5" customHeight="1" x14ac:dyDescent="0.25">
      <c r="A7" s="656"/>
      <c r="B7" s="656"/>
      <c r="C7" s="656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11"/>
    </row>
    <row r="8" spans="1:31" s="14" customFormat="1" ht="32.25" hidden="1" customHeight="1" x14ac:dyDescent="0.25">
      <c r="A8" s="656" t="s">
        <v>1</v>
      </c>
      <c r="B8" s="656"/>
      <c r="C8" s="656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11"/>
    </row>
    <row r="9" spans="1:31" ht="1.5" hidden="1" customHeight="1" x14ac:dyDescent="0.3">
      <c r="A9" s="658" t="s">
        <v>2</v>
      </c>
      <c r="B9" s="658"/>
      <c r="C9" s="658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12"/>
      <c r="Y9"/>
      <c r="Z9"/>
      <c r="AA9"/>
      <c r="AB9"/>
      <c r="AC9"/>
      <c r="AD9"/>
      <c r="AE9"/>
    </row>
    <row r="10" spans="1:31" ht="54" hidden="1" customHeight="1" x14ac:dyDescent="0.25">
      <c r="A10" s="658" t="s">
        <v>1592</v>
      </c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12"/>
      <c r="Y10"/>
      <c r="Z10"/>
      <c r="AA10"/>
      <c r="AB10"/>
      <c r="AC10"/>
      <c r="AD10"/>
      <c r="AE10"/>
    </row>
    <row r="11" spans="1:31" s="12" customFormat="1" ht="31.5" hidden="1" customHeight="1" x14ac:dyDescent="0.25">
      <c r="A11" s="671" t="s">
        <v>360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73"/>
      <c r="O11" s="673"/>
      <c r="P11" s="673"/>
      <c r="Q11" s="673"/>
      <c r="R11" s="673"/>
      <c r="S11" s="673"/>
      <c r="T11" s="673"/>
      <c r="U11" s="673"/>
      <c r="V11" s="673"/>
      <c r="W11" s="673"/>
    </row>
    <row r="12" spans="1:31" s="12" customFormat="1" ht="24.75" hidden="1" customHeight="1" x14ac:dyDescent="0.25">
      <c r="A12" s="186"/>
      <c r="B12" s="122"/>
      <c r="C12" s="122"/>
      <c r="D12" s="122"/>
      <c r="E12" s="122"/>
      <c r="F12" s="122"/>
      <c r="G12" s="123"/>
      <c r="H12" s="124"/>
      <c r="I12" s="123"/>
      <c r="J12" s="123"/>
      <c r="K12" s="211"/>
      <c r="L12" s="122"/>
      <c r="M12" s="125"/>
      <c r="N12" s="11"/>
      <c r="O12" s="11"/>
      <c r="P12" s="11"/>
    </row>
    <row r="13" spans="1:31" ht="70.5" hidden="1" customHeight="1" x14ac:dyDescent="0.25">
      <c r="B13" s="229"/>
      <c r="C13" s="230"/>
      <c r="D13" s="231"/>
      <c r="E13" s="231"/>
      <c r="F13" s="232"/>
      <c r="G13" s="233"/>
      <c r="H13" s="234"/>
      <c r="I13" s="233"/>
      <c r="J13" s="233"/>
      <c r="K13" s="233"/>
      <c r="L13" s="235"/>
      <c r="M13" s="236"/>
      <c r="N13" s="211"/>
      <c r="O13" s="211"/>
      <c r="P13" s="211"/>
      <c r="Q13" s="211"/>
      <c r="R13" s="211"/>
      <c r="S13" s="211"/>
      <c r="T13" s="211"/>
      <c r="U13" s="582"/>
      <c r="V13" s="211"/>
      <c r="W13" s="121"/>
      <c r="X13" s="192"/>
    </row>
    <row r="14" spans="1:31" s="33" customFormat="1" ht="115.5" customHeight="1" x14ac:dyDescent="0.2">
      <c r="B14" s="642" t="s">
        <v>4</v>
      </c>
      <c r="C14" s="648" t="s">
        <v>5</v>
      </c>
      <c r="D14" s="650" t="s">
        <v>6</v>
      </c>
      <c r="E14" s="642" t="s">
        <v>7</v>
      </c>
      <c r="F14" s="645" t="s">
        <v>8</v>
      </c>
      <c r="G14" s="652" t="s">
        <v>9</v>
      </c>
      <c r="H14" s="654" t="s">
        <v>446</v>
      </c>
      <c r="I14" s="652" t="s">
        <v>361</v>
      </c>
      <c r="J14" s="652" t="s">
        <v>568</v>
      </c>
      <c r="K14" s="652" t="s">
        <v>569</v>
      </c>
      <c r="L14" s="642" t="s">
        <v>251</v>
      </c>
      <c r="M14" s="642" t="s">
        <v>10</v>
      </c>
      <c r="N14" s="642" t="s">
        <v>11</v>
      </c>
      <c r="O14" s="642" t="s">
        <v>12</v>
      </c>
      <c r="P14" s="642" t="s">
        <v>13</v>
      </c>
      <c r="Q14" s="642" t="s">
        <v>14</v>
      </c>
      <c r="R14" s="642" t="s">
        <v>15</v>
      </c>
      <c r="S14" s="642" t="s">
        <v>16</v>
      </c>
      <c r="T14" s="642" t="s">
        <v>553</v>
      </c>
      <c r="U14" s="642" t="s">
        <v>1442</v>
      </c>
      <c r="V14" s="642" t="s">
        <v>359</v>
      </c>
      <c r="W14" s="642" t="s">
        <v>358</v>
      </c>
      <c r="X14" s="642" t="s">
        <v>563</v>
      </c>
      <c r="Y14" s="190">
        <f>I17+J17+K17</f>
        <v>1382978.2969300002</v>
      </c>
      <c r="Z14" s="32"/>
      <c r="AA14" s="32"/>
      <c r="AB14" s="32"/>
      <c r="AC14" s="32"/>
      <c r="AD14" s="32"/>
      <c r="AE14" s="32"/>
    </row>
    <row r="15" spans="1:31" s="33" customFormat="1" ht="82.5" customHeight="1" x14ac:dyDescent="0.2">
      <c r="B15" s="682"/>
      <c r="C15" s="683"/>
      <c r="D15" s="684"/>
      <c r="E15" s="676"/>
      <c r="F15" s="685"/>
      <c r="G15" s="686"/>
      <c r="H15" s="687"/>
      <c r="I15" s="686"/>
      <c r="J15" s="686"/>
      <c r="K15" s="686"/>
      <c r="L15" s="676"/>
      <c r="M15" s="677"/>
      <c r="N15" s="664"/>
      <c r="O15" s="677"/>
      <c r="P15" s="677"/>
      <c r="Q15" s="676"/>
      <c r="R15" s="676"/>
      <c r="S15" s="676"/>
      <c r="T15" s="676"/>
      <c r="U15" s="676"/>
      <c r="V15" s="676"/>
      <c r="W15" s="676"/>
      <c r="X15" s="676"/>
      <c r="Y15" s="93"/>
      <c r="Z15" s="32"/>
      <c r="AA15" s="32"/>
      <c r="AB15" s="32"/>
      <c r="AC15" s="32"/>
      <c r="AD15" s="32"/>
      <c r="AE15" s="32"/>
    </row>
    <row r="16" spans="1:31" s="194" customFormat="1" ht="15" customHeight="1" x14ac:dyDescent="0.25">
      <c r="B16" s="238">
        <v>1</v>
      </c>
      <c r="C16" s="238">
        <v>2</v>
      </c>
      <c r="D16" s="238">
        <v>3</v>
      </c>
      <c r="E16" s="238">
        <v>4</v>
      </c>
      <c r="F16" s="238">
        <v>5</v>
      </c>
      <c r="G16" s="238">
        <v>6</v>
      </c>
      <c r="H16" s="238">
        <v>7</v>
      </c>
      <c r="I16" s="238">
        <v>8</v>
      </c>
      <c r="J16" s="238">
        <v>9</v>
      </c>
      <c r="K16" s="238">
        <v>10</v>
      </c>
      <c r="L16" s="238">
        <v>11</v>
      </c>
      <c r="M16" s="238">
        <v>12</v>
      </c>
      <c r="N16" s="213">
        <v>21</v>
      </c>
      <c r="O16" s="213">
        <v>11</v>
      </c>
      <c r="P16" s="213">
        <v>12</v>
      </c>
      <c r="Q16" s="213">
        <v>13</v>
      </c>
      <c r="R16" s="213">
        <v>14</v>
      </c>
      <c r="S16" s="213">
        <v>15</v>
      </c>
      <c r="T16" s="213">
        <v>16</v>
      </c>
      <c r="U16" s="213"/>
      <c r="V16" s="239">
        <v>17</v>
      </c>
      <c r="W16" s="239">
        <v>18</v>
      </c>
      <c r="X16" s="240">
        <v>19</v>
      </c>
      <c r="Y16" s="241"/>
      <c r="Z16" s="193"/>
      <c r="AA16" s="193"/>
      <c r="AB16" s="193"/>
      <c r="AC16" s="193"/>
      <c r="AD16" s="193"/>
      <c r="AE16" s="193"/>
    </row>
    <row r="17" spans="1:32" s="37" customFormat="1" ht="57.75" customHeight="1" x14ac:dyDescent="0.25">
      <c r="B17" s="669" t="s">
        <v>1605</v>
      </c>
      <c r="C17" s="670"/>
      <c r="D17" s="670"/>
      <c r="E17" s="670"/>
      <c r="F17" s="210">
        <f>SUM(F19:F139)</f>
        <v>97.555380000000028</v>
      </c>
      <c r="G17" s="207">
        <f>SUM(G19:G139)</f>
        <v>1554469.1614900001</v>
      </c>
      <c r="H17" s="208"/>
      <c r="I17" s="207">
        <f>SUM(I19:I139)</f>
        <v>366351.71249000001</v>
      </c>
      <c r="J17" s="207">
        <f>SUM(J19:J139)</f>
        <v>215163.69495999996</v>
      </c>
      <c r="K17" s="207">
        <f>SUM(K19:K139)</f>
        <v>801462.88948000013</v>
      </c>
      <c r="L17" s="34"/>
      <c r="M17" s="34"/>
      <c r="N17" s="129"/>
      <c r="O17" s="191"/>
      <c r="P17" s="191"/>
      <c r="Q17" s="191"/>
      <c r="R17" s="191"/>
      <c r="S17" s="191"/>
      <c r="T17" s="191"/>
      <c r="U17" s="191"/>
      <c r="V17" s="191"/>
      <c r="W17" s="118"/>
      <c r="X17" s="119"/>
      <c r="Y17" s="98"/>
      <c r="Z17" s="36"/>
      <c r="AA17" s="36"/>
      <c r="AB17" s="36"/>
      <c r="AC17" s="36"/>
      <c r="AD17" s="36"/>
      <c r="AE17" s="36"/>
      <c r="AF17" s="25"/>
    </row>
    <row r="19" spans="1:32" s="152" customFormat="1" ht="117" customHeight="1" x14ac:dyDescent="0.25">
      <c r="A19" s="44">
        <v>1</v>
      </c>
      <c r="B19" s="269" t="s">
        <v>148</v>
      </c>
      <c r="C19" s="270" t="s">
        <v>43</v>
      </c>
      <c r="D19" s="271" t="s">
        <v>415</v>
      </c>
      <c r="E19" s="272" t="s">
        <v>576</v>
      </c>
      <c r="F19" s="273">
        <v>0.96399999999999997</v>
      </c>
      <c r="G19" s="274">
        <f>4433923.2/1000</f>
        <v>4433.9232000000002</v>
      </c>
      <c r="H19" s="275">
        <v>93</v>
      </c>
      <c r="I19" s="274">
        <f>ROUNDDOWN(G19*H19/100,5)</f>
        <v>4123.5485699999999</v>
      </c>
      <c r="J19" s="276"/>
      <c r="K19" s="276"/>
      <c r="L19" s="212" t="s">
        <v>467</v>
      </c>
      <c r="M19" s="48" t="s">
        <v>118</v>
      </c>
      <c r="N19" s="212"/>
      <c r="O19" s="424">
        <v>11</v>
      </c>
      <c r="P19" s="424"/>
      <c r="Q19" s="424">
        <v>4</v>
      </c>
      <c r="R19" s="424"/>
      <c r="S19" s="424"/>
      <c r="T19" s="424"/>
      <c r="U19" s="424">
        <v>4</v>
      </c>
      <c r="V19" s="424">
        <f t="shared" ref="V19:V51" si="0">O19*10+P19*15+Q19*15+R19*10+S19*15+T19*10+U19*25</f>
        <v>270</v>
      </c>
      <c r="W19" s="618">
        <v>1</v>
      </c>
      <c r="X19" s="619">
        <f>I19</f>
        <v>4123.5485699999999</v>
      </c>
      <c r="Y19" s="101"/>
      <c r="Z19" s="161"/>
      <c r="AA19" s="151"/>
      <c r="AB19" s="151"/>
      <c r="AC19" s="151"/>
      <c r="AD19" s="151"/>
      <c r="AE19" s="151"/>
    </row>
    <row r="20" spans="1:32" s="221" customFormat="1" ht="136.5" customHeight="1" x14ac:dyDescent="0.25">
      <c r="A20" s="44"/>
      <c r="B20" s="269" t="s">
        <v>1418</v>
      </c>
      <c r="C20" s="270" t="s">
        <v>42</v>
      </c>
      <c r="D20" s="271" t="s">
        <v>344</v>
      </c>
      <c r="E20" s="272" t="s">
        <v>617</v>
      </c>
      <c r="F20" s="273">
        <v>0.85299999999999998</v>
      </c>
      <c r="G20" s="320">
        <v>5194.26</v>
      </c>
      <c r="H20" s="322">
        <v>90</v>
      </c>
      <c r="I20" s="274">
        <f>ROUND(G20*H20/100,5)</f>
        <v>4674.8339999999998</v>
      </c>
      <c r="J20" s="274"/>
      <c r="K20" s="274"/>
      <c r="L20" s="212"/>
      <c r="M20" s="38"/>
      <c r="N20" s="50"/>
      <c r="O20" s="424">
        <v>6</v>
      </c>
      <c r="P20" s="424"/>
      <c r="Q20" s="424">
        <v>4</v>
      </c>
      <c r="R20" s="424"/>
      <c r="S20" s="424"/>
      <c r="T20" s="424"/>
      <c r="U20" s="424">
        <v>4</v>
      </c>
      <c r="V20" s="424">
        <f>O20*10+P20*15+Q20*15+R20*10+S20*15+T20*10+U20*25</f>
        <v>220</v>
      </c>
      <c r="W20" s="618">
        <v>2</v>
      </c>
      <c r="X20" s="619">
        <f>X19+I20</f>
        <v>8798.3825699999998</v>
      </c>
      <c r="Y20" s="101"/>
      <c r="Z20" s="222"/>
      <c r="AA20" s="222"/>
      <c r="AB20" s="222"/>
      <c r="AC20" s="222"/>
      <c r="AD20" s="222"/>
      <c r="AE20" s="222"/>
    </row>
    <row r="21" spans="1:32" s="221" customFormat="1" ht="131.25" customHeight="1" x14ac:dyDescent="0.25">
      <c r="A21" s="149"/>
      <c r="B21" s="306" t="s">
        <v>520</v>
      </c>
      <c r="C21" s="270" t="s">
        <v>22</v>
      </c>
      <c r="D21" s="271" t="s">
        <v>23</v>
      </c>
      <c r="E21" s="272" t="s">
        <v>386</v>
      </c>
      <c r="F21" s="274">
        <v>1.5064</v>
      </c>
      <c r="G21" s="274">
        <v>11372.92763</v>
      </c>
      <c r="H21" s="275">
        <v>91</v>
      </c>
      <c r="I21" s="274">
        <f>ROUND(G21*H21/100,5)</f>
        <v>10349.36414</v>
      </c>
      <c r="J21" s="276"/>
      <c r="K21" s="276"/>
      <c r="L21" s="212" t="s">
        <v>412</v>
      </c>
      <c r="M21" s="47">
        <v>6</v>
      </c>
      <c r="N21" s="583" t="s">
        <v>482</v>
      </c>
      <c r="O21" s="424">
        <v>6</v>
      </c>
      <c r="P21" s="424">
        <v>2</v>
      </c>
      <c r="Q21" s="424">
        <v>4</v>
      </c>
      <c r="R21" s="424"/>
      <c r="S21" s="424">
        <v>2</v>
      </c>
      <c r="T21" s="424">
        <v>2</v>
      </c>
      <c r="U21" s="424"/>
      <c r="V21" s="424">
        <f t="shared" si="0"/>
        <v>200</v>
      </c>
      <c r="W21" s="618">
        <v>3</v>
      </c>
      <c r="X21" s="619">
        <f>X20+I21</f>
        <v>19147.746709999999</v>
      </c>
      <c r="Y21" s="156"/>
      <c r="Z21" s="222"/>
      <c r="AA21" s="222"/>
      <c r="AB21" s="222"/>
      <c r="AC21" s="222"/>
      <c r="AD21" s="222"/>
      <c r="AE21" s="222"/>
    </row>
    <row r="22" spans="1:32" s="149" customFormat="1" ht="84" customHeight="1" x14ac:dyDescent="0.25">
      <c r="B22" s="269" t="s">
        <v>32</v>
      </c>
      <c r="C22" s="270" t="s">
        <v>33</v>
      </c>
      <c r="D22" s="271" t="s">
        <v>34</v>
      </c>
      <c r="E22" s="272" t="s">
        <v>405</v>
      </c>
      <c r="F22" s="273">
        <v>0.76819999999999999</v>
      </c>
      <c r="G22" s="615">
        <v>12383.366</v>
      </c>
      <c r="H22" s="616">
        <v>92</v>
      </c>
      <c r="I22" s="612">
        <f>ROUND(G22*H22/100,5)</f>
        <v>11392.69672</v>
      </c>
      <c r="J22" s="615"/>
      <c r="K22" s="615"/>
      <c r="L22" s="212" t="s">
        <v>506</v>
      </c>
      <c r="M22" s="38">
        <v>5</v>
      </c>
      <c r="N22" s="179"/>
      <c r="O22" s="424">
        <v>9</v>
      </c>
      <c r="P22" s="424"/>
      <c r="Q22" s="424">
        <v>4</v>
      </c>
      <c r="R22" s="424"/>
      <c r="S22" s="424">
        <v>2</v>
      </c>
      <c r="T22" s="424">
        <v>2</v>
      </c>
      <c r="U22" s="424"/>
      <c r="V22" s="424">
        <f t="shared" si="0"/>
        <v>200</v>
      </c>
      <c r="W22" s="618">
        <v>4</v>
      </c>
      <c r="X22" s="619">
        <f>X21+I22</f>
        <v>30540.443429999999</v>
      </c>
      <c r="Y22" s="147"/>
      <c r="Z22" s="160"/>
      <c r="AA22" s="148"/>
      <c r="AB22" s="148"/>
      <c r="AC22" s="148"/>
      <c r="AD22" s="148"/>
      <c r="AE22" s="148"/>
    </row>
    <row r="23" spans="1:32" s="149" customFormat="1" ht="81" customHeight="1" x14ac:dyDescent="0.25">
      <c r="A23" s="44">
        <v>1</v>
      </c>
      <c r="B23" s="269" t="s">
        <v>72</v>
      </c>
      <c r="C23" s="270" t="s">
        <v>20</v>
      </c>
      <c r="D23" s="271" t="s">
        <v>25</v>
      </c>
      <c r="E23" s="272" t="s">
        <v>753</v>
      </c>
      <c r="F23" s="273">
        <v>0.60299999999999998</v>
      </c>
      <c r="G23" s="274">
        <v>6597.99</v>
      </c>
      <c r="H23" s="275">
        <v>91</v>
      </c>
      <c r="I23" s="274"/>
      <c r="J23" s="276"/>
      <c r="K23" s="274">
        <f>ROUNDDOWN(G23*H23/100,5)</f>
        <v>6004.1709000000001</v>
      </c>
      <c r="L23" s="212" t="s">
        <v>304</v>
      </c>
      <c r="M23" s="38">
        <v>12</v>
      </c>
      <c r="N23" s="212" t="s">
        <v>555</v>
      </c>
      <c r="O23" s="424">
        <v>13</v>
      </c>
      <c r="P23" s="424"/>
      <c r="Q23" s="424">
        <v>4</v>
      </c>
      <c r="R23" s="424"/>
      <c r="S23" s="424"/>
      <c r="T23" s="424"/>
      <c r="U23" s="424"/>
      <c r="V23" s="424">
        <f t="shared" si="0"/>
        <v>190</v>
      </c>
      <c r="W23" s="618">
        <v>5</v>
      </c>
      <c r="X23" s="619">
        <f>X22+K23</f>
        <v>36544.614329999997</v>
      </c>
      <c r="Y23" s="133"/>
      <c r="Z23" s="148"/>
      <c r="AA23" s="148"/>
      <c r="AB23" s="148"/>
      <c r="AC23" s="148"/>
      <c r="AD23" s="148"/>
      <c r="AE23" s="148"/>
    </row>
    <row r="24" spans="1:32" s="221" customFormat="1" ht="102.75" customHeight="1" x14ac:dyDescent="0.25">
      <c r="A24" s="44">
        <v>1</v>
      </c>
      <c r="B24" s="269" t="s">
        <v>26</v>
      </c>
      <c r="C24" s="270" t="s">
        <v>22</v>
      </c>
      <c r="D24" s="271" t="s">
        <v>479</v>
      </c>
      <c r="E24" s="272" t="s">
        <v>535</v>
      </c>
      <c r="F24" s="273">
        <v>1.62</v>
      </c>
      <c r="G24" s="274">
        <v>13466.886409999999</v>
      </c>
      <c r="H24" s="275">
        <v>89</v>
      </c>
      <c r="I24" s="274"/>
      <c r="J24" s="274"/>
      <c r="K24" s="274">
        <f>ROUNDDOWN(G24*H24/100,5)</f>
        <v>11985.528899999999</v>
      </c>
      <c r="L24" s="47"/>
      <c r="M24" s="47">
        <v>12</v>
      </c>
      <c r="N24" s="50"/>
      <c r="O24" s="424">
        <v>11</v>
      </c>
      <c r="P24" s="424"/>
      <c r="Q24" s="424">
        <v>4</v>
      </c>
      <c r="R24" s="424"/>
      <c r="S24" s="424"/>
      <c r="T24" s="424">
        <v>2</v>
      </c>
      <c r="U24" s="424"/>
      <c r="V24" s="424">
        <f t="shared" si="0"/>
        <v>190</v>
      </c>
      <c r="W24" s="618">
        <v>6</v>
      </c>
      <c r="X24" s="619">
        <f>X23+K24</f>
        <v>48530.143229999994</v>
      </c>
      <c r="Y24" s="12"/>
      <c r="Z24" s="222"/>
      <c r="AA24" s="222"/>
      <c r="AB24" s="222"/>
      <c r="AC24" s="222"/>
      <c r="AD24" s="222"/>
      <c r="AE24" s="222"/>
    </row>
    <row r="25" spans="1:32" s="159" customFormat="1" ht="134.25" customHeight="1" x14ac:dyDescent="0.25">
      <c r="A25" s="44">
        <v>1</v>
      </c>
      <c r="B25" s="269" t="s">
        <v>1386</v>
      </c>
      <c r="C25" s="270" t="s">
        <v>33</v>
      </c>
      <c r="D25" s="271" t="s">
        <v>34</v>
      </c>
      <c r="E25" s="272" t="s">
        <v>1075</v>
      </c>
      <c r="F25" s="273">
        <v>0.59440000000000004</v>
      </c>
      <c r="G25" s="274">
        <v>7545.0630000000001</v>
      </c>
      <c r="H25" s="275">
        <v>91</v>
      </c>
      <c r="I25" s="405"/>
      <c r="J25" s="274">
        <f>ROUND(G25*H25/100,5)</f>
        <v>6866.0073300000004</v>
      </c>
      <c r="K25" s="274"/>
      <c r="L25" s="212" t="s">
        <v>505</v>
      </c>
      <c r="M25" s="38">
        <v>5</v>
      </c>
      <c r="N25" s="212"/>
      <c r="O25" s="424">
        <v>9</v>
      </c>
      <c r="P25" s="424"/>
      <c r="Q25" s="424">
        <v>4</v>
      </c>
      <c r="R25" s="424"/>
      <c r="S25" s="424">
        <v>2</v>
      </c>
      <c r="T25" s="424"/>
      <c r="U25" s="424"/>
      <c r="V25" s="424">
        <f t="shared" si="0"/>
        <v>180</v>
      </c>
      <c r="W25" s="618">
        <v>7</v>
      </c>
      <c r="X25" s="619">
        <f>X24+J25</f>
        <v>55396.150559999995</v>
      </c>
      <c r="Y25" s="101"/>
    </row>
    <row r="26" spans="1:32" s="221" customFormat="1" ht="206.25" customHeight="1" x14ac:dyDescent="0.25">
      <c r="A26" s="149"/>
      <c r="B26" s="269" t="s">
        <v>312</v>
      </c>
      <c r="C26" s="270" t="s">
        <v>33</v>
      </c>
      <c r="D26" s="271" t="s">
        <v>308</v>
      </c>
      <c r="E26" s="272" t="s">
        <v>1263</v>
      </c>
      <c r="F26" s="273">
        <v>0.69299999999999995</v>
      </c>
      <c r="G26" s="274">
        <v>13914.0558</v>
      </c>
      <c r="H26" s="275">
        <v>78</v>
      </c>
      <c r="I26" s="385"/>
      <c r="J26" s="274"/>
      <c r="K26" s="274">
        <f>ROUND(G26*H26/100,5)</f>
        <v>10852.963519999999</v>
      </c>
      <c r="L26" s="212"/>
      <c r="M26" s="48" t="s">
        <v>81</v>
      </c>
      <c r="N26" s="212"/>
      <c r="O26" s="424">
        <v>12</v>
      </c>
      <c r="P26" s="424"/>
      <c r="Q26" s="424">
        <v>4</v>
      </c>
      <c r="R26" s="424"/>
      <c r="S26" s="424"/>
      <c r="T26" s="424"/>
      <c r="U26" s="424"/>
      <c r="V26" s="424">
        <f t="shared" si="0"/>
        <v>180</v>
      </c>
      <c r="W26" s="618">
        <v>8</v>
      </c>
      <c r="X26" s="619">
        <f>X25+K26</f>
        <v>66249.114079999999</v>
      </c>
      <c r="Y26" s="153"/>
      <c r="Z26" s="222"/>
      <c r="AA26" s="222"/>
      <c r="AB26" s="222"/>
      <c r="AC26" s="222"/>
      <c r="AD26" s="222"/>
      <c r="AE26" s="222"/>
    </row>
    <row r="27" spans="1:32" s="173" customFormat="1" ht="91.5" customHeight="1" x14ac:dyDescent="0.25">
      <c r="A27" s="146"/>
      <c r="B27" s="269" t="s">
        <v>1438</v>
      </c>
      <c r="C27" s="270" t="s">
        <v>20</v>
      </c>
      <c r="D27" s="271" t="s">
        <v>60</v>
      </c>
      <c r="E27" s="272" t="s">
        <v>1275</v>
      </c>
      <c r="F27" s="273">
        <v>1.2</v>
      </c>
      <c r="G27" s="274">
        <v>13564.55905</v>
      </c>
      <c r="H27" s="275">
        <v>91</v>
      </c>
      <c r="I27" s="274">
        <f>ROUNDDOWN(G27*H27/100,5)</f>
        <v>12343.748729999999</v>
      </c>
      <c r="J27" s="274"/>
      <c r="K27" s="274"/>
      <c r="L27" s="49" t="s">
        <v>399</v>
      </c>
      <c r="M27" s="38">
        <v>5</v>
      </c>
      <c r="N27" s="49" t="s">
        <v>542</v>
      </c>
      <c r="O27" s="424">
        <v>11</v>
      </c>
      <c r="P27" s="424"/>
      <c r="Q27" s="424">
        <v>4</v>
      </c>
      <c r="R27" s="424"/>
      <c r="S27" s="424"/>
      <c r="T27" s="424"/>
      <c r="U27" s="424"/>
      <c r="V27" s="424">
        <f t="shared" si="0"/>
        <v>170</v>
      </c>
      <c r="W27" s="618">
        <v>9</v>
      </c>
      <c r="X27" s="619">
        <f>X26+I27</f>
        <v>78592.862809999991</v>
      </c>
      <c r="Y27" s="144"/>
    </row>
    <row r="28" spans="1:32" s="221" customFormat="1" ht="89.25" customHeight="1" x14ac:dyDescent="0.25">
      <c r="A28" s="146"/>
      <c r="B28" s="345" t="s">
        <v>128</v>
      </c>
      <c r="C28" s="270" t="s">
        <v>20</v>
      </c>
      <c r="D28" s="271" t="s">
        <v>1214</v>
      </c>
      <c r="E28" s="272" t="s">
        <v>1215</v>
      </c>
      <c r="F28" s="273">
        <v>0.92600000000000005</v>
      </c>
      <c r="G28" s="274">
        <v>11526.5952</v>
      </c>
      <c r="H28" s="275">
        <v>90</v>
      </c>
      <c r="I28" s="320">
        <f>ROUNDDOWN(G28*H28/100,5)</f>
        <v>10373.935680000001</v>
      </c>
      <c r="J28" s="274"/>
      <c r="K28" s="274"/>
      <c r="L28" s="49" t="s">
        <v>395</v>
      </c>
      <c r="M28" s="167">
        <v>6</v>
      </c>
      <c r="N28" s="174"/>
      <c r="O28" s="424">
        <v>11</v>
      </c>
      <c r="P28" s="424"/>
      <c r="Q28" s="424">
        <v>2</v>
      </c>
      <c r="R28" s="424"/>
      <c r="S28" s="424">
        <v>2</v>
      </c>
      <c r="T28" s="424"/>
      <c r="U28" s="424"/>
      <c r="V28" s="424">
        <f t="shared" si="0"/>
        <v>170</v>
      </c>
      <c r="W28" s="618">
        <v>10</v>
      </c>
      <c r="X28" s="619">
        <f>X27+I28</f>
        <v>88966.798489999986</v>
      </c>
      <c r="Y28" s="144"/>
      <c r="Z28" s="222"/>
      <c r="AA28" s="222"/>
      <c r="AB28" s="222"/>
      <c r="AC28" s="222"/>
      <c r="AD28" s="222"/>
      <c r="AE28" s="222"/>
    </row>
    <row r="29" spans="1:32" s="221" customFormat="1" ht="120.75" customHeight="1" x14ac:dyDescent="0.25">
      <c r="A29" s="44"/>
      <c r="B29" s="269" t="s">
        <v>588</v>
      </c>
      <c r="C29" s="270" t="s">
        <v>41</v>
      </c>
      <c r="D29" s="271" t="s">
        <v>877</v>
      </c>
      <c r="E29" s="272" t="s">
        <v>880</v>
      </c>
      <c r="F29" s="274">
        <v>2.1800000000000002</v>
      </c>
      <c r="G29" s="320">
        <v>39553.192000000003</v>
      </c>
      <c r="H29" s="322">
        <v>93</v>
      </c>
      <c r="I29" s="405"/>
      <c r="J29" s="313"/>
      <c r="K29" s="320">
        <f>ROUNDUP(G29*H29/100,5)</f>
        <v>36784.468560000001</v>
      </c>
      <c r="L29" s="212"/>
      <c r="M29" s="38"/>
      <c r="N29" s="50"/>
      <c r="O29" s="424">
        <v>11</v>
      </c>
      <c r="P29" s="424"/>
      <c r="Q29" s="424">
        <v>4</v>
      </c>
      <c r="R29" s="424"/>
      <c r="S29" s="424"/>
      <c r="T29" s="424"/>
      <c r="U29" s="424"/>
      <c r="V29" s="424">
        <f t="shared" si="0"/>
        <v>170</v>
      </c>
      <c r="W29" s="618">
        <v>11</v>
      </c>
      <c r="X29" s="619">
        <f>X28+K29</f>
        <v>125751.26704999999</v>
      </c>
      <c r="Y29" s="101"/>
      <c r="Z29" s="222"/>
      <c r="AA29" s="222"/>
      <c r="AB29" s="222"/>
      <c r="AC29" s="222"/>
      <c r="AD29" s="222"/>
      <c r="AE29" s="222"/>
    </row>
    <row r="30" spans="1:32" s="149" customFormat="1" ht="78.75" customHeight="1" x14ac:dyDescent="0.25">
      <c r="A30" s="152"/>
      <c r="B30" s="269" t="s">
        <v>109</v>
      </c>
      <c r="C30" s="270" t="s">
        <v>61</v>
      </c>
      <c r="D30" s="270" t="s">
        <v>999</v>
      </c>
      <c r="E30" s="272" t="s">
        <v>1004</v>
      </c>
      <c r="F30" s="323">
        <v>2.83</v>
      </c>
      <c r="G30" s="320">
        <v>36137.416799999999</v>
      </c>
      <c r="H30" s="322">
        <v>91</v>
      </c>
      <c r="I30" s="614">
        <f>ROUNDDOWN(G30*H30/100,5)</f>
        <v>32885.049279999999</v>
      </c>
      <c r="J30" s="320"/>
      <c r="K30" s="320"/>
      <c r="L30" s="583" t="s">
        <v>539</v>
      </c>
      <c r="M30" s="38">
        <v>17</v>
      </c>
      <c r="N30" s="583" t="s">
        <v>540</v>
      </c>
      <c r="O30" s="424">
        <v>13</v>
      </c>
      <c r="P30" s="424"/>
      <c r="Q30" s="424">
        <v>2</v>
      </c>
      <c r="R30" s="424"/>
      <c r="S30" s="424"/>
      <c r="T30" s="424"/>
      <c r="U30" s="424"/>
      <c r="V30" s="424">
        <f t="shared" si="0"/>
        <v>160</v>
      </c>
      <c r="W30" s="618">
        <v>12</v>
      </c>
      <c r="X30" s="619">
        <f>X29+I30</f>
        <v>158636.31633</v>
      </c>
      <c r="Y30" s="155"/>
      <c r="Z30" s="148"/>
      <c r="AA30" s="148"/>
      <c r="AB30" s="148"/>
      <c r="AC30" s="148"/>
      <c r="AD30" s="148"/>
      <c r="AE30" s="148"/>
    </row>
    <row r="31" spans="1:32" s="44" customFormat="1" ht="126.75" customHeight="1" x14ac:dyDescent="0.25">
      <c r="A31" s="44">
        <v>1</v>
      </c>
      <c r="B31" s="269" t="s">
        <v>1355</v>
      </c>
      <c r="C31" s="270" t="s">
        <v>22</v>
      </c>
      <c r="D31" s="271" t="s">
        <v>479</v>
      </c>
      <c r="E31" s="272" t="s">
        <v>593</v>
      </c>
      <c r="F31" s="323">
        <v>1.48</v>
      </c>
      <c r="G31" s="320">
        <v>11243.499599999999</v>
      </c>
      <c r="H31" s="275">
        <v>89</v>
      </c>
      <c r="I31" s="274"/>
      <c r="J31" s="320"/>
      <c r="K31" s="274">
        <f>ROUNDDOWN(G31*H31/100,5)</f>
        <v>10006.71464</v>
      </c>
      <c r="L31" s="49"/>
      <c r="M31" s="38">
        <v>8</v>
      </c>
      <c r="N31" s="583" t="s">
        <v>476</v>
      </c>
      <c r="O31" s="424">
        <v>10</v>
      </c>
      <c r="P31" s="424"/>
      <c r="Q31" s="424">
        <v>4</v>
      </c>
      <c r="R31" s="424"/>
      <c r="S31" s="424"/>
      <c r="T31" s="424"/>
      <c r="U31" s="424"/>
      <c r="V31" s="424">
        <f t="shared" si="0"/>
        <v>160</v>
      </c>
      <c r="W31" s="618">
        <v>13</v>
      </c>
      <c r="X31" s="619">
        <f>X30+K31</f>
        <v>168643.03096999999</v>
      </c>
      <c r="Y31" s="175"/>
      <c r="Z31" s="43"/>
      <c r="AA31" s="43"/>
      <c r="AB31" s="43"/>
      <c r="AC31" s="43"/>
      <c r="AD31" s="43"/>
      <c r="AE31" s="43"/>
    </row>
    <row r="32" spans="1:32" s="44" customFormat="1" ht="105.75" customHeight="1" x14ac:dyDescent="0.25">
      <c r="A32" s="44">
        <v>1</v>
      </c>
      <c r="B32" s="269" t="s">
        <v>310</v>
      </c>
      <c r="C32" s="270" t="s">
        <v>33</v>
      </c>
      <c r="D32" s="271" t="s">
        <v>573</v>
      </c>
      <c r="E32" s="272" t="s">
        <v>618</v>
      </c>
      <c r="F32" s="273">
        <v>0.89500000000000002</v>
      </c>
      <c r="G32" s="274">
        <v>19396.5</v>
      </c>
      <c r="H32" s="275">
        <v>92</v>
      </c>
      <c r="I32" s="274">
        <f>ROUNDDOWN(G32*H32/100,5)</f>
        <v>17844.78</v>
      </c>
      <c r="J32" s="274"/>
      <c r="K32" s="274"/>
      <c r="L32" s="583" t="s">
        <v>393</v>
      </c>
      <c r="M32" s="38">
        <v>6</v>
      </c>
      <c r="N32" s="220" t="s">
        <v>392</v>
      </c>
      <c r="O32" s="424">
        <v>10</v>
      </c>
      <c r="P32" s="424"/>
      <c r="Q32" s="424">
        <v>4</v>
      </c>
      <c r="R32" s="424"/>
      <c r="S32" s="424"/>
      <c r="T32" s="424"/>
      <c r="U32" s="424"/>
      <c r="V32" s="424">
        <f t="shared" si="0"/>
        <v>160</v>
      </c>
      <c r="W32" s="618">
        <v>14</v>
      </c>
      <c r="X32" s="619">
        <f>X31+I32</f>
        <v>186487.81096999999</v>
      </c>
      <c r="Y32" s="101"/>
      <c r="Z32" s="43"/>
      <c r="AA32" s="43"/>
      <c r="AB32" s="43"/>
      <c r="AC32" s="43"/>
      <c r="AD32" s="43"/>
      <c r="AE32" s="43"/>
    </row>
    <row r="33" spans="1:31" s="149" customFormat="1" ht="69.75" customHeight="1" x14ac:dyDescent="0.25">
      <c r="A33" s="44">
        <v>1</v>
      </c>
      <c r="B33" s="269" t="s">
        <v>162</v>
      </c>
      <c r="C33" s="270" t="s">
        <v>42</v>
      </c>
      <c r="D33" s="271" t="s">
        <v>1065</v>
      </c>
      <c r="E33" s="272" t="s">
        <v>1066</v>
      </c>
      <c r="F33" s="273">
        <v>0.4506</v>
      </c>
      <c r="G33" s="320">
        <v>5321.5000799999998</v>
      </c>
      <c r="H33" s="322">
        <v>89</v>
      </c>
      <c r="I33" s="382"/>
      <c r="J33" s="274"/>
      <c r="K33" s="274">
        <f>ROUND(G33*H33/100,5)</f>
        <v>4736.1350700000003</v>
      </c>
      <c r="L33" s="212" t="s">
        <v>434</v>
      </c>
      <c r="M33" s="38">
        <v>18</v>
      </c>
      <c r="N33" s="50" t="s">
        <v>433</v>
      </c>
      <c r="O33" s="424">
        <v>7</v>
      </c>
      <c r="P33" s="424"/>
      <c r="Q33" s="424">
        <v>4</v>
      </c>
      <c r="R33" s="424"/>
      <c r="S33" s="424">
        <v>2</v>
      </c>
      <c r="T33" s="424"/>
      <c r="U33" s="424"/>
      <c r="V33" s="424">
        <f t="shared" si="0"/>
        <v>160</v>
      </c>
      <c r="W33" s="618">
        <v>15</v>
      </c>
      <c r="X33" s="619">
        <f>X32+K33</f>
        <v>191223.94603999998</v>
      </c>
      <c r="Y33" s="101"/>
      <c r="Z33" s="148"/>
      <c r="AA33" s="148"/>
      <c r="AB33" s="148"/>
      <c r="AC33" s="148"/>
      <c r="AD33" s="148"/>
      <c r="AE33" s="148"/>
    </row>
    <row r="34" spans="1:31" s="149" customFormat="1" ht="132" customHeight="1" x14ac:dyDescent="0.25">
      <c r="A34" s="44"/>
      <c r="B34" s="269" t="s">
        <v>132</v>
      </c>
      <c r="C34" s="270" t="s">
        <v>31</v>
      </c>
      <c r="D34" s="271" t="s">
        <v>89</v>
      </c>
      <c r="E34" s="272" t="s">
        <v>493</v>
      </c>
      <c r="F34" s="274">
        <v>0.95899999999999996</v>
      </c>
      <c r="G34" s="320">
        <v>19771.65724</v>
      </c>
      <c r="H34" s="322">
        <v>90</v>
      </c>
      <c r="I34" s="274"/>
      <c r="J34" s="274"/>
      <c r="K34" s="274">
        <f>ROUNDDOWN(G34*H34/100,5)</f>
        <v>17794.49151</v>
      </c>
      <c r="L34" s="583"/>
      <c r="M34" s="38"/>
      <c r="N34" s="50"/>
      <c r="O34" s="424">
        <v>8</v>
      </c>
      <c r="P34" s="424"/>
      <c r="Q34" s="424">
        <v>4</v>
      </c>
      <c r="R34" s="424"/>
      <c r="S34" s="424"/>
      <c r="T34" s="424">
        <v>2</v>
      </c>
      <c r="U34" s="424"/>
      <c r="V34" s="424">
        <f t="shared" si="0"/>
        <v>160</v>
      </c>
      <c r="W34" s="618">
        <v>16</v>
      </c>
      <c r="X34" s="619">
        <f>X33+K34</f>
        <v>209018.43754999997</v>
      </c>
      <c r="Y34" s="101"/>
      <c r="AD34" s="148"/>
    </row>
    <row r="35" spans="1:31" s="44" customFormat="1" ht="95.25" customHeight="1" x14ac:dyDescent="0.25">
      <c r="B35" s="269" t="s">
        <v>149</v>
      </c>
      <c r="C35" s="270" t="s">
        <v>31</v>
      </c>
      <c r="D35" s="271" t="s">
        <v>1230</v>
      </c>
      <c r="E35" s="272" t="s">
        <v>1231</v>
      </c>
      <c r="F35" s="274">
        <v>0.3715</v>
      </c>
      <c r="G35" s="320">
        <v>3926.6000899999999</v>
      </c>
      <c r="H35" s="322">
        <v>91</v>
      </c>
      <c r="I35" s="385"/>
      <c r="J35" s="274"/>
      <c r="K35" s="274">
        <f>ROUNDDOWN(G35*H35/100,5)</f>
        <v>3573.2060799999999</v>
      </c>
      <c r="L35" s="583"/>
      <c r="M35" s="38"/>
      <c r="N35" s="50"/>
      <c r="O35" s="424">
        <v>10</v>
      </c>
      <c r="P35" s="424"/>
      <c r="Q35" s="424">
        <v>4</v>
      </c>
      <c r="R35" s="424"/>
      <c r="S35" s="424"/>
      <c r="T35" s="424"/>
      <c r="U35" s="424"/>
      <c r="V35" s="424">
        <f t="shared" si="0"/>
        <v>160</v>
      </c>
      <c r="W35" s="618">
        <v>17</v>
      </c>
      <c r="X35" s="619">
        <f>X34+K35</f>
        <v>212591.64362999998</v>
      </c>
      <c r="Y35" s="101"/>
      <c r="Z35" s="43"/>
      <c r="AA35" s="43"/>
      <c r="AB35" s="43"/>
      <c r="AC35" s="43"/>
      <c r="AD35" s="43"/>
      <c r="AE35" s="43"/>
    </row>
    <row r="36" spans="1:31" s="44" customFormat="1" ht="84" customHeight="1" x14ac:dyDescent="0.25">
      <c r="A36" s="149"/>
      <c r="B36" s="269" t="s">
        <v>1341</v>
      </c>
      <c r="C36" s="270" t="s">
        <v>61</v>
      </c>
      <c r="D36" s="270" t="s">
        <v>961</v>
      </c>
      <c r="E36" s="272" t="s">
        <v>962</v>
      </c>
      <c r="F36" s="323">
        <v>0.43</v>
      </c>
      <c r="G36" s="320">
        <v>2662.9331999999999</v>
      </c>
      <c r="H36" s="322">
        <v>90</v>
      </c>
      <c r="I36" s="405"/>
      <c r="J36" s="320"/>
      <c r="K36" s="320">
        <f>ROUNDDOWN(G36*H36/100,5)</f>
        <v>2396.6398800000002</v>
      </c>
      <c r="L36" s="583" t="s">
        <v>289</v>
      </c>
      <c r="M36" s="51">
        <v>8</v>
      </c>
      <c r="N36" s="583" t="s">
        <v>461</v>
      </c>
      <c r="O36" s="424">
        <v>12</v>
      </c>
      <c r="P36" s="424"/>
      <c r="Q36" s="424">
        <v>2</v>
      </c>
      <c r="R36" s="424"/>
      <c r="S36" s="424"/>
      <c r="T36" s="424"/>
      <c r="U36" s="424"/>
      <c r="V36" s="424">
        <f t="shared" si="0"/>
        <v>150</v>
      </c>
      <c r="W36" s="618">
        <v>18</v>
      </c>
      <c r="X36" s="619">
        <f>X35+K36</f>
        <v>214988.28350999998</v>
      </c>
      <c r="Y36" s="147"/>
      <c r="Z36" s="43"/>
      <c r="AA36" s="43"/>
      <c r="AB36" s="43"/>
      <c r="AC36" s="43"/>
      <c r="AD36" s="43"/>
      <c r="AE36" s="43"/>
    </row>
    <row r="37" spans="1:31" s="44" customFormat="1" ht="123.75" customHeight="1" x14ac:dyDescent="0.25">
      <c r="B37" s="269" t="s">
        <v>163</v>
      </c>
      <c r="C37" s="270" t="s">
        <v>47</v>
      </c>
      <c r="D37" s="271" t="s">
        <v>48</v>
      </c>
      <c r="E37" s="272" t="s">
        <v>547</v>
      </c>
      <c r="F37" s="273">
        <v>0.32500000000000001</v>
      </c>
      <c r="G37" s="320">
        <v>4088.8012899999999</v>
      </c>
      <c r="H37" s="322">
        <v>90</v>
      </c>
      <c r="I37" s="274">
        <f>ROUNDDOWN(G37*H37/100,5)</f>
        <v>3679.9211599999999</v>
      </c>
      <c r="J37" s="385"/>
      <c r="K37" s="274"/>
      <c r="L37" s="49"/>
      <c r="M37" s="167"/>
      <c r="N37" s="49"/>
      <c r="O37" s="424">
        <v>5</v>
      </c>
      <c r="P37" s="424"/>
      <c r="Q37" s="424">
        <v>4</v>
      </c>
      <c r="R37" s="424">
        <v>2</v>
      </c>
      <c r="S37" s="424"/>
      <c r="T37" s="424">
        <v>2</v>
      </c>
      <c r="U37" s="424"/>
      <c r="V37" s="424">
        <f t="shared" si="0"/>
        <v>150</v>
      </c>
      <c r="W37" s="618">
        <v>19</v>
      </c>
      <c r="X37" s="619">
        <f>X36+I37</f>
        <v>218668.20466999998</v>
      </c>
      <c r="Y37" s="101"/>
      <c r="Z37" s="43"/>
      <c r="AA37" s="43"/>
      <c r="AB37" s="43"/>
      <c r="AC37" s="43"/>
      <c r="AD37" s="43"/>
      <c r="AE37" s="43"/>
    </row>
    <row r="38" spans="1:31" s="44" customFormat="1" ht="116.25" customHeight="1" x14ac:dyDescent="0.25">
      <c r="B38" s="269" t="s">
        <v>351</v>
      </c>
      <c r="C38" s="270" t="s">
        <v>101</v>
      </c>
      <c r="D38" s="271" t="s">
        <v>346</v>
      </c>
      <c r="E38" s="272" t="s">
        <v>600</v>
      </c>
      <c r="F38" s="273">
        <v>1.9460000000000002</v>
      </c>
      <c r="G38" s="320">
        <v>41541.282310000002</v>
      </c>
      <c r="H38" s="322">
        <v>90</v>
      </c>
      <c r="I38" s="274"/>
      <c r="J38" s="274"/>
      <c r="K38" s="274">
        <f>ROUNDDOWN(G38*H38/100,5)</f>
        <v>37387.154069999997</v>
      </c>
      <c r="L38" s="583"/>
      <c r="M38" s="38"/>
      <c r="N38" s="50"/>
      <c r="O38" s="585">
        <v>9</v>
      </c>
      <c r="P38" s="585"/>
      <c r="Q38" s="585">
        <v>4</v>
      </c>
      <c r="R38" s="585"/>
      <c r="S38" s="585"/>
      <c r="T38" s="585"/>
      <c r="U38" s="585"/>
      <c r="V38" s="424">
        <f t="shared" si="0"/>
        <v>150</v>
      </c>
      <c r="W38" s="618">
        <v>20</v>
      </c>
      <c r="X38" s="619">
        <f>X37+K38</f>
        <v>256055.35873999997</v>
      </c>
      <c r="Y38" s="101"/>
      <c r="Z38" s="43"/>
      <c r="AA38" s="43"/>
      <c r="AB38" s="43"/>
      <c r="AC38" s="43"/>
      <c r="AD38" s="43"/>
      <c r="AE38" s="43"/>
    </row>
    <row r="39" spans="1:31" s="44" customFormat="1" ht="105" customHeight="1" x14ac:dyDescent="0.25">
      <c r="A39" s="149"/>
      <c r="B39" s="269" t="s">
        <v>127</v>
      </c>
      <c r="C39" s="270" t="s">
        <v>27</v>
      </c>
      <c r="D39" s="271" t="s">
        <v>28</v>
      </c>
      <c r="E39" s="272" t="s">
        <v>1179</v>
      </c>
      <c r="F39" s="273">
        <v>0.65900000000000003</v>
      </c>
      <c r="G39" s="274">
        <v>11169.54112</v>
      </c>
      <c r="H39" s="275">
        <v>90</v>
      </c>
      <c r="I39" s="613"/>
      <c r="J39" s="406"/>
      <c r="K39" s="320">
        <f>ROUND(G39*H39/100,5)</f>
        <v>10052.587009999999</v>
      </c>
      <c r="L39" s="49" t="s">
        <v>430</v>
      </c>
      <c r="M39" s="167">
        <v>8</v>
      </c>
      <c r="N39" s="49" t="s">
        <v>431</v>
      </c>
      <c r="O39" s="424">
        <v>8</v>
      </c>
      <c r="P39" s="424"/>
      <c r="Q39" s="424">
        <v>4</v>
      </c>
      <c r="R39" s="424"/>
      <c r="S39" s="424"/>
      <c r="T39" s="424"/>
      <c r="U39" s="424"/>
      <c r="V39" s="424">
        <f t="shared" si="0"/>
        <v>140</v>
      </c>
      <c r="W39" s="618">
        <v>21</v>
      </c>
      <c r="X39" s="619">
        <f>X38+K39</f>
        <v>266107.94574999996</v>
      </c>
      <c r="Y39" s="156"/>
    </row>
    <row r="40" spans="1:31" s="149" customFormat="1" ht="91.5" customHeight="1" x14ac:dyDescent="0.25">
      <c r="A40" s="44">
        <v>1</v>
      </c>
      <c r="B40" s="269" t="s">
        <v>115</v>
      </c>
      <c r="C40" s="270" t="s">
        <v>20</v>
      </c>
      <c r="D40" s="271" t="s">
        <v>60</v>
      </c>
      <c r="E40" s="272" t="s">
        <v>1273</v>
      </c>
      <c r="F40" s="273">
        <v>0.8</v>
      </c>
      <c r="G40" s="274">
        <v>13125.08743</v>
      </c>
      <c r="H40" s="275">
        <v>91</v>
      </c>
      <c r="I40" s="274">
        <f>ROUNDDOWN(G40*H40/100,5)</f>
        <v>11943.82956</v>
      </c>
      <c r="J40" s="274"/>
      <c r="K40" s="274"/>
      <c r="L40" s="212" t="s">
        <v>503</v>
      </c>
      <c r="M40" s="38">
        <v>7</v>
      </c>
      <c r="N40" s="212" t="s">
        <v>504</v>
      </c>
      <c r="O40" s="424">
        <v>11</v>
      </c>
      <c r="P40" s="424"/>
      <c r="Q40" s="424">
        <v>2</v>
      </c>
      <c r="R40" s="424"/>
      <c r="S40" s="424"/>
      <c r="T40" s="424"/>
      <c r="U40" s="424"/>
      <c r="V40" s="424">
        <f t="shared" si="0"/>
        <v>140</v>
      </c>
      <c r="W40" s="618">
        <v>22</v>
      </c>
      <c r="X40" s="619">
        <f>X39+I40</f>
        <v>278051.77530999994</v>
      </c>
      <c r="Y40" s="44"/>
      <c r="Z40" s="148"/>
      <c r="AA40" s="148"/>
      <c r="AB40" s="148"/>
      <c r="AC40" s="148"/>
      <c r="AD40" s="148"/>
      <c r="AE40" s="148"/>
    </row>
    <row r="41" spans="1:31" s="44" customFormat="1" ht="123.75" customHeight="1" x14ac:dyDescent="0.25">
      <c r="B41" s="269" t="s">
        <v>30</v>
      </c>
      <c r="C41" s="270" t="s">
        <v>31</v>
      </c>
      <c r="D41" s="271" t="s">
        <v>56</v>
      </c>
      <c r="E41" s="272" t="s">
        <v>1193</v>
      </c>
      <c r="F41" s="274">
        <v>0.20799999999999999</v>
      </c>
      <c r="G41" s="320">
        <v>4030.4412000000002</v>
      </c>
      <c r="H41" s="322">
        <v>93</v>
      </c>
      <c r="I41" s="274">
        <f>ROUNDDOWN(G41*H41/100,5)</f>
        <v>3748.3103099999998</v>
      </c>
      <c r="J41" s="274"/>
      <c r="K41" s="385"/>
      <c r="L41" s="212"/>
      <c r="M41" s="38"/>
      <c r="N41" s="50"/>
      <c r="O41" s="424">
        <v>9</v>
      </c>
      <c r="P41" s="424"/>
      <c r="Q41" s="424">
        <v>4</v>
      </c>
      <c r="R41" s="424"/>
      <c r="S41" s="424"/>
      <c r="T41" s="424"/>
      <c r="U41" s="424"/>
      <c r="V41" s="424">
        <f>O41*10+P41*15+Q41*15+R41*10+S41*15+T41*10+U41*25</f>
        <v>150</v>
      </c>
      <c r="W41" s="618">
        <v>23</v>
      </c>
      <c r="X41" s="619">
        <f>X40+I41</f>
        <v>281800.08561999991</v>
      </c>
      <c r="Y41" s="101"/>
      <c r="Z41" s="43"/>
      <c r="AA41" s="43"/>
      <c r="AB41" s="43"/>
      <c r="AC41" s="43"/>
      <c r="AD41" s="43"/>
      <c r="AE41" s="43"/>
    </row>
    <row r="42" spans="1:31" s="146" customFormat="1" ht="102" customHeight="1" x14ac:dyDescent="0.25">
      <c r="A42" s="44">
        <v>1</v>
      </c>
      <c r="B42" s="269" t="s">
        <v>1354</v>
      </c>
      <c r="C42" s="270" t="s">
        <v>95</v>
      </c>
      <c r="D42" s="271" t="s">
        <v>477</v>
      </c>
      <c r="E42" s="272" t="s">
        <v>1221</v>
      </c>
      <c r="F42" s="273">
        <v>1.2669999999999999</v>
      </c>
      <c r="G42" s="320">
        <v>6100.0097500000002</v>
      </c>
      <c r="H42" s="322">
        <v>91</v>
      </c>
      <c r="I42" s="274">
        <f>ROUNDDOWN(G42*H42/100,5)</f>
        <v>5551.0088699999997</v>
      </c>
      <c r="J42" s="274"/>
      <c r="K42" s="274"/>
      <c r="L42" s="583" t="s">
        <v>401</v>
      </c>
      <c r="M42" s="38">
        <v>5</v>
      </c>
      <c r="N42" s="583"/>
      <c r="O42" s="424">
        <v>8</v>
      </c>
      <c r="P42" s="424"/>
      <c r="Q42" s="424">
        <v>4</v>
      </c>
      <c r="R42" s="424"/>
      <c r="S42" s="424"/>
      <c r="T42" s="424"/>
      <c r="U42" s="424"/>
      <c r="V42" s="424">
        <f t="shared" si="0"/>
        <v>140</v>
      </c>
      <c r="W42" s="618">
        <v>24</v>
      </c>
      <c r="X42" s="619">
        <f>X41+I42</f>
        <v>287351.09448999993</v>
      </c>
      <c r="Y42" s="175"/>
      <c r="Z42" s="145"/>
      <c r="AA42" s="145"/>
      <c r="AB42" s="145"/>
      <c r="AC42" s="145"/>
      <c r="AD42" s="145"/>
      <c r="AE42" s="145"/>
    </row>
    <row r="43" spans="1:31" s="135" customFormat="1" ht="113.25" customHeight="1" x14ac:dyDescent="0.25">
      <c r="A43" s="149"/>
      <c r="B43" s="306" t="s">
        <v>159</v>
      </c>
      <c r="C43" s="270" t="s">
        <v>22</v>
      </c>
      <c r="D43" s="271" t="s">
        <v>766</v>
      </c>
      <c r="E43" s="272" t="s">
        <v>768</v>
      </c>
      <c r="F43" s="274">
        <v>0.79269999999999996</v>
      </c>
      <c r="G43" s="274">
        <v>4757.9399999999996</v>
      </c>
      <c r="H43" s="275">
        <v>91</v>
      </c>
      <c r="I43" s="382"/>
      <c r="J43" s="274">
        <f>ROUND(G43*H43/100,5)</f>
        <v>4329.7254000000003</v>
      </c>
      <c r="K43" s="276"/>
      <c r="L43" s="212"/>
      <c r="M43" s="38"/>
      <c r="N43" s="212"/>
      <c r="O43" s="424">
        <v>8</v>
      </c>
      <c r="P43" s="424"/>
      <c r="Q43" s="424">
        <v>4</v>
      </c>
      <c r="R43" s="424"/>
      <c r="S43" s="424"/>
      <c r="T43" s="424"/>
      <c r="U43" s="424"/>
      <c r="V43" s="424">
        <f t="shared" si="0"/>
        <v>140</v>
      </c>
      <c r="W43" s="618">
        <v>25</v>
      </c>
      <c r="X43" s="619">
        <f>X42+J43</f>
        <v>291680.81988999993</v>
      </c>
      <c r="Y43" s="99"/>
      <c r="Z43" s="134"/>
      <c r="AA43" s="134"/>
      <c r="AB43" s="134"/>
      <c r="AC43" s="134"/>
      <c r="AD43" s="134"/>
      <c r="AE43" s="134"/>
    </row>
    <row r="44" spans="1:31" s="135" customFormat="1" ht="183" customHeight="1" x14ac:dyDescent="0.25">
      <c r="A44" s="44">
        <v>1</v>
      </c>
      <c r="B44" s="269" t="s">
        <v>1387</v>
      </c>
      <c r="C44" s="270" t="s">
        <v>33</v>
      </c>
      <c r="D44" s="271" t="s">
        <v>34</v>
      </c>
      <c r="E44" s="272" t="s">
        <v>1076</v>
      </c>
      <c r="F44" s="273">
        <v>0.25119999999999998</v>
      </c>
      <c r="G44" s="274">
        <v>3823.2919999999999</v>
      </c>
      <c r="H44" s="275">
        <v>92</v>
      </c>
      <c r="I44" s="385"/>
      <c r="J44" s="274"/>
      <c r="K44" s="274">
        <f>ROUND(G44*H44/100,5)</f>
        <v>3517.4286400000001</v>
      </c>
      <c r="L44" s="164"/>
      <c r="M44" s="167">
        <v>7</v>
      </c>
      <c r="N44" s="49" t="s">
        <v>64</v>
      </c>
      <c r="O44" s="424">
        <v>8</v>
      </c>
      <c r="P44" s="424"/>
      <c r="Q44" s="424">
        <v>4</v>
      </c>
      <c r="R44" s="424"/>
      <c r="S44" s="424"/>
      <c r="T44" s="424"/>
      <c r="U44" s="424"/>
      <c r="V44" s="424">
        <f t="shared" si="0"/>
        <v>140</v>
      </c>
      <c r="W44" s="618">
        <v>26</v>
      </c>
      <c r="X44" s="619">
        <f>X43+K44</f>
        <v>295198.24852999992</v>
      </c>
      <c r="Y44" s="101"/>
      <c r="Z44" s="134"/>
      <c r="AA44" s="134"/>
      <c r="AB44" s="134"/>
      <c r="AC44" s="134"/>
      <c r="AD44" s="134"/>
      <c r="AE44" s="134"/>
    </row>
    <row r="45" spans="1:31" s="146" customFormat="1" ht="132" customHeight="1" x14ac:dyDescent="0.25">
      <c r="A45" s="53"/>
      <c r="B45" s="269" t="s">
        <v>1390</v>
      </c>
      <c r="C45" s="270" t="s">
        <v>33</v>
      </c>
      <c r="D45" s="271" t="s">
        <v>363</v>
      </c>
      <c r="E45" s="272" t="s">
        <v>793</v>
      </c>
      <c r="F45" s="273">
        <v>0.71</v>
      </c>
      <c r="G45" s="274">
        <v>13698.35089</v>
      </c>
      <c r="H45" s="275">
        <v>91</v>
      </c>
      <c r="I45" s="274"/>
      <c r="J45" s="385"/>
      <c r="K45" s="274">
        <f>ROUNDDOWN(G45*H45/100,5)</f>
        <v>12465.499299999999</v>
      </c>
      <c r="L45" s="583" t="s">
        <v>492</v>
      </c>
      <c r="M45" s="38">
        <v>7</v>
      </c>
      <c r="N45" s="583" t="s">
        <v>495</v>
      </c>
      <c r="O45" s="424">
        <v>8</v>
      </c>
      <c r="P45" s="424"/>
      <c r="Q45" s="424">
        <v>4</v>
      </c>
      <c r="R45" s="424"/>
      <c r="S45" s="424"/>
      <c r="T45" s="424"/>
      <c r="U45" s="424"/>
      <c r="V45" s="424">
        <f t="shared" si="0"/>
        <v>140</v>
      </c>
      <c r="W45" s="618">
        <v>27</v>
      </c>
      <c r="X45" s="619">
        <f>X44+K45</f>
        <v>307663.74782999995</v>
      </c>
      <c r="Y45" s="100"/>
      <c r="Z45" s="145"/>
      <c r="AA45" s="145"/>
      <c r="AB45" s="145"/>
      <c r="AC45" s="145"/>
      <c r="AD45" s="145"/>
      <c r="AE45" s="145"/>
    </row>
    <row r="46" spans="1:31" s="135" customFormat="1" ht="134.25" customHeight="1" x14ac:dyDescent="0.25">
      <c r="A46" s="44"/>
      <c r="B46" s="345" t="s">
        <v>107</v>
      </c>
      <c r="C46" s="270" t="s">
        <v>47</v>
      </c>
      <c r="D46" s="271" t="s">
        <v>108</v>
      </c>
      <c r="E46" s="272" t="s">
        <v>628</v>
      </c>
      <c r="F46" s="273">
        <v>7.8579999999999997E-2</v>
      </c>
      <c r="G46" s="320">
        <v>129254.224</v>
      </c>
      <c r="H46" s="322">
        <v>88</v>
      </c>
      <c r="I46" s="274"/>
      <c r="J46" s="274"/>
      <c r="K46" s="274">
        <f>ROUNDDOWN(G46*H46/100,5)</f>
        <v>113743.71712</v>
      </c>
      <c r="L46" s="49"/>
      <c r="M46" s="167"/>
      <c r="N46" s="49"/>
      <c r="O46" s="424">
        <v>8</v>
      </c>
      <c r="P46" s="424"/>
      <c r="Q46" s="424">
        <v>4</v>
      </c>
      <c r="R46" s="424"/>
      <c r="S46" s="424"/>
      <c r="T46" s="424"/>
      <c r="U46" s="424"/>
      <c r="V46" s="424">
        <f t="shared" si="0"/>
        <v>140</v>
      </c>
      <c r="W46" s="618">
        <v>28</v>
      </c>
      <c r="X46" s="619">
        <f>X45+K46</f>
        <v>421407.46494999994</v>
      </c>
      <c r="Y46" s="101"/>
      <c r="Z46" s="134"/>
      <c r="AA46" s="134"/>
      <c r="AB46" s="134"/>
      <c r="AC46" s="134"/>
      <c r="AD46" s="134"/>
      <c r="AE46" s="134"/>
    </row>
    <row r="47" spans="1:31" s="135" customFormat="1" ht="202.5" customHeight="1" x14ac:dyDescent="0.25">
      <c r="A47" s="44"/>
      <c r="B47" s="269" t="s">
        <v>160</v>
      </c>
      <c r="C47" s="270" t="s">
        <v>47</v>
      </c>
      <c r="D47" s="271" t="s">
        <v>929</v>
      </c>
      <c r="E47" s="272" t="s">
        <v>930</v>
      </c>
      <c r="F47" s="273">
        <v>0.41399999999999998</v>
      </c>
      <c r="G47" s="320">
        <v>4785.9109200000003</v>
      </c>
      <c r="H47" s="322">
        <v>91</v>
      </c>
      <c r="I47" s="274">
        <f>ROUND(G47*H47/100,5)</f>
        <v>4355.1789399999998</v>
      </c>
      <c r="J47" s="274"/>
      <c r="K47" s="274"/>
      <c r="L47" s="49"/>
      <c r="M47" s="167"/>
      <c r="N47" s="49"/>
      <c r="O47" s="590">
        <v>6</v>
      </c>
      <c r="P47" s="590"/>
      <c r="Q47" s="590">
        <v>4</v>
      </c>
      <c r="R47" s="590">
        <v>2</v>
      </c>
      <c r="S47" s="590"/>
      <c r="T47" s="590"/>
      <c r="U47" s="590"/>
      <c r="V47" s="424">
        <f t="shared" si="0"/>
        <v>140</v>
      </c>
      <c r="W47" s="618">
        <v>29</v>
      </c>
      <c r="X47" s="619">
        <f>X46+I47</f>
        <v>425762.64388999995</v>
      </c>
      <c r="Y47" s="101"/>
      <c r="Z47" s="134"/>
      <c r="AA47" s="134"/>
      <c r="AB47" s="134"/>
      <c r="AC47" s="134"/>
      <c r="AD47" s="134"/>
      <c r="AE47" s="134"/>
    </row>
    <row r="48" spans="1:31" s="135" customFormat="1" ht="136.5" customHeight="1" x14ac:dyDescent="0.25">
      <c r="A48" s="44"/>
      <c r="B48" s="269" t="s">
        <v>605</v>
      </c>
      <c r="C48" s="270" t="s">
        <v>101</v>
      </c>
      <c r="D48" s="271" t="s">
        <v>346</v>
      </c>
      <c r="E48" s="272" t="s">
        <v>602</v>
      </c>
      <c r="F48" s="273">
        <v>0.68200000000000005</v>
      </c>
      <c r="G48" s="320">
        <v>11592.33805</v>
      </c>
      <c r="H48" s="322">
        <v>90</v>
      </c>
      <c r="I48" s="274"/>
      <c r="J48" s="274"/>
      <c r="K48" s="274">
        <f>ROUNDDOWN(G48*H48/100,5)</f>
        <v>10433.104240000001</v>
      </c>
      <c r="L48" s="212"/>
      <c r="M48" s="38"/>
      <c r="N48" s="50"/>
      <c r="O48" s="424">
        <v>8</v>
      </c>
      <c r="P48" s="424"/>
      <c r="Q48" s="424">
        <v>4</v>
      </c>
      <c r="R48" s="424"/>
      <c r="S48" s="424"/>
      <c r="T48" s="424"/>
      <c r="U48" s="424"/>
      <c r="V48" s="424">
        <f t="shared" si="0"/>
        <v>140</v>
      </c>
      <c r="W48" s="618">
        <v>30</v>
      </c>
      <c r="X48" s="619">
        <f>X47+K48</f>
        <v>436195.74812999996</v>
      </c>
      <c r="Y48" s="101"/>
      <c r="Z48" s="134"/>
      <c r="AA48" s="134"/>
      <c r="AB48" s="134"/>
      <c r="AC48" s="134"/>
      <c r="AD48" s="134"/>
      <c r="AE48" s="134"/>
    </row>
    <row r="49" spans="1:16358" s="135" customFormat="1" ht="128.25" customHeight="1" x14ac:dyDescent="0.25">
      <c r="A49" s="44"/>
      <c r="B49" s="269" t="s">
        <v>606</v>
      </c>
      <c r="C49" s="270" t="s">
        <v>101</v>
      </c>
      <c r="D49" s="271" t="s">
        <v>346</v>
      </c>
      <c r="E49" s="272" t="s">
        <v>603</v>
      </c>
      <c r="F49" s="273">
        <v>0.247</v>
      </c>
      <c r="G49" s="320">
        <v>7788.2499200000002</v>
      </c>
      <c r="H49" s="322">
        <v>90</v>
      </c>
      <c r="I49" s="274"/>
      <c r="J49" s="274"/>
      <c r="K49" s="274">
        <f>ROUNDDOWN(G49*H49/100,5)</f>
        <v>7009.4249200000004</v>
      </c>
      <c r="L49" s="212"/>
      <c r="M49" s="38"/>
      <c r="N49" s="50"/>
      <c r="O49" s="424">
        <v>8</v>
      </c>
      <c r="P49" s="424"/>
      <c r="Q49" s="424">
        <v>4</v>
      </c>
      <c r="R49" s="424"/>
      <c r="S49" s="424"/>
      <c r="T49" s="424"/>
      <c r="U49" s="424"/>
      <c r="V49" s="424">
        <f t="shared" si="0"/>
        <v>140</v>
      </c>
      <c r="W49" s="618">
        <v>31</v>
      </c>
      <c r="X49" s="619">
        <f>X48+K49</f>
        <v>443205.17304999998</v>
      </c>
      <c r="Y49" s="101"/>
      <c r="Z49" s="134"/>
      <c r="AA49" s="134"/>
      <c r="AB49" s="134"/>
      <c r="AC49" s="134"/>
      <c r="AD49" s="134"/>
      <c r="AE49" s="134"/>
    </row>
    <row r="50" spans="1:16358" s="53" customFormat="1" ht="128.25" customHeight="1" x14ac:dyDescent="0.25">
      <c r="A50" s="44"/>
      <c r="B50" s="269" t="s">
        <v>139</v>
      </c>
      <c r="C50" s="270" t="s">
        <v>31</v>
      </c>
      <c r="D50" s="271" t="s">
        <v>140</v>
      </c>
      <c r="E50" s="272" t="s">
        <v>372</v>
      </c>
      <c r="F50" s="274">
        <v>1.17</v>
      </c>
      <c r="G50" s="320">
        <v>11718.12133</v>
      </c>
      <c r="H50" s="322">
        <v>90</v>
      </c>
      <c r="I50" s="274"/>
      <c r="J50" s="274">
        <f>ROUND(G50*H50/100,5)</f>
        <v>10546.3092</v>
      </c>
      <c r="K50" s="382"/>
      <c r="L50" s="212"/>
      <c r="M50" s="38"/>
      <c r="N50" s="50"/>
      <c r="O50" s="424">
        <v>8</v>
      </c>
      <c r="P50" s="424"/>
      <c r="Q50" s="424">
        <v>4</v>
      </c>
      <c r="R50" s="424"/>
      <c r="S50" s="424"/>
      <c r="T50" s="424"/>
      <c r="U50" s="424"/>
      <c r="V50" s="424">
        <f t="shared" si="0"/>
        <v>140</v>
      </c>
      <c r="W50" s="618">
        <v>32</v>
      </c>
      <c r="X50" s="619">
        <f>X49+J50</f>
        <v>453751.48225</v>
      </c>
      <c r="Y50" s="101"/>
      <c r="Z50" s="141"/>
      <c r="AA50" s="141"/>
      <c r="AB50" s="141"/>
      <c r="AC50" s="141"/>
      <c r="AD50" s="141"/>
      <c r="AE50" s="141"/>
    </row>
    <row r="51" spans="1:16358" s="46" customFormat="1" ht="128.25" customHeight="1" x14ac:dyDescent="0.25">
      <c r="A51" s="44"/>
      <c r="B51" s="269" t="s">
        <v>1431</v>
      </c>
      <c r="C51" s="270" t="s">
        <v>31</v>
      </c>
      <c r="D51" s="271" t="s">
        <v>650</v>
      </c>
      <c r="E51" s="272" t="s">
        <v>651</v>
      </c>
      <c r="F51" s="274">
        <v>1.2</v>
      </c>
      <c r="G51" s="320">
        <v>16544.9532</v>
      </c>
      <c r="H51" s="322">
        <v>71</v>
      </c>
      <c r="I51" s="385"/>
      <c r="J51" s="274">
        <f>ROUNDDOWN(G51*H51/100,5)</f>
        <v>11746.91677</v>
      </c>
      <c r="K51" s="274"/>
      <c r="L51" s="212"/>
      <c r="M51" s="38"/>
      <c r="N51" s="50"/>
      <c r="O51" s="424">
        <v>8</v>
      </c>
      <c r="P51" s="424"/>
      <c r="Q51" s="424">
        <v>4</v>
      </c>
      <c r="R51" s="424"/>
      <c r="S51" s="424"/>
      <c r="T51" s="424"/>
      <c r="U51" s="424"/>
      <c r="V51" s="424">
        <f t="shared" si="0"/>
        <v>140</v>
      </c>
      <c r="W51" s="618">
        <v>33</v>
      </c>
      <c r="X51" s="619">
        <f>X50+J51</f>
        <v>465498.39902000001</v>
      </c>
      <c r="Y51" s="101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  <c r="HE51" s="149"/>
      <c r="HF51" s="149"/>
      <c r="HG51" s="149"/>
      <c r="HH51" s="149"/>
      <c r="HI51" s="149"/>
      <c r="HJ51" s="149"/>
      <c r="HK51" s="149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  <c r="HV51" s="149"/>
      <c r="HW51" s="149"/>
      <c r="HX51" s="149"/>
      <c r="HY51" s="149"/>
      <c r="HZ51" s="149"/>
      <c r="IA51" s="149"/>
      <c r="IB51" s="149"/>
      <c r="IC51" s="149"/>
      <c r="ID51" s="149"/>
      <c r="IE51" s="149"/>
      <c r="IF51" s="149"/>
      <c r="IG51" s="149"/>
      <c r="IH51" s="149"/>
      <c r="II51" s="149"/>
      <c r="IJ51" s="149"/>
      <c r="IK51" s="149"/>
      <c r="IL51" s="149"/>
      <c r="IM51" s="149"/>
      <c r="IN51" s="149"/>
      <c r="IO51" s="149"/>
      <c r="IP51" s="149"/>
      <c r="IQ51" s="149"/>
      <c r="IR51" s="149"/>
      <c r="IS51" s="149"/>
      <c r="IT51" s="149"/>
      <c r="IU51" s="149"/>
      <c r="IV51" s="149"/>
      <c r="IW51" s="149"/>
      <c r="IX51" s="149"/>
      <c r="IY51" s="149"/>
      <c r="IZ51" s="149"/>
      <c r="JA51" s="149"/>
      <c r="JB51" s="149"/>
      <c r="JC51" s="149"/>
      <c r="JD51" s="149"/>
      <c r="JE51" s="149"/>
      <c r="JF51" s="149"/>
      <c r="JG51" s="149"/>
      <c r="JH51" s="149"/>
      <c r="JI51" s="149"/>
      <c r="JJ51" s="149"/>
      <c r="JK51" s="149"/>
      <c r="JL51" s="149"/>
      <c r="JM51" s="149"/>
      <c r="JN51" s="149"/>
      <c r="JO51" s="149"/>
      <c r="JP51" s="149"/>
      <c r="JQ51" s="149"/>
      <c r="JR51" s="149"/>
      <c r="JS51" s="149"/>
      <c r="JT51" s="149"/>
      <c r="JU51" s="149"/>
      <c r="JV51" s="149"/>
      <c r="JW51" s="149"/>
      <c r="JX51" s="149"/>
      <c r="JY51" s="149"/>
      <c r="JZ51" s="149"/>
      <c r="KA51" s="149"/>
      <c r="KB51" s="149"/>
      <c r="KC51" s="149"/>
      <c r="KD51" s="149"/>
      <c r="KE51" s="149"/>
      <c r="KF51" s="149"/>
      <c r="KG51" s="149"/>
      <c r="KH51" s="149"/>
      <c r="KI51" s="149"/>
      <c r="KJ51" s="149"/>
      <c r="KK51" s="149"/>
      <c r="KL51" s="149"/>
      <c r="KM51" s="149"/>
      <c r="KN51" s="149"/>
      <c r="KO51" s="149"/>
      <c r="KP51" s="149"/>
      <c r="KQ51" s="149"/>
      <c r="KR51" s="149"/>
      <c r="KS51" s="149"/>
      <c r="KT51" s="149"/>
      <c r="KU51" s="149"/>
      <c r="KV51" s="149"/>
      <c r="KW51" s="149"/>
      <c r="KX51" s="149"/>
      <c r="KY51" s="149"/>
      <c r="KZ51" s="149"/>
      <c r="LA51" s="149"/>
      <c r="LB51" s="149"/>
      <c r="LC51" s="149"/>
      <c r="LD51" s="149"/>
      <c r="LE51" s="149"/>
      <c r="LF51" s="149"/>
      <c r="LG51" s="149"/>
      <c r="LH51" s="149"/>
      <c r="LI51" s="149"/>
      <c r="LJ51" s="149"/>
      <c r="LK51" s="149"/>
      <c r="LL51" s="149"/>
      <c r="LM51" s="149"/>
      <c r="LN51" s="149"/>
      <c r="LO51" s="149"/>
      <c r="LP51" s="149"/>
      <c r="LQ51" s="149"/>
      <c r="LR51" s="149"/>
      <c r="LS51" s="149"/>
      <c r="LT51" s="149"/>
      <c r="LU51" s="149"/>
      <c r="LV51" s="149"/>
      <c r="LW51" s="149"/>
      <c r="LX51" s="149"/>
      <c r="LY51" s="149"/>
      <c r="LZ51" s="149"/>
      <c r="MA51" s="149"/>
      <c r="MB51" s="149"/>
      <c r="MC51" s="149"/>
      <c r="MD51" s="149"/>
      <c r="ME51" s="149"/>
      <c r="MF51" s="149"/>
      <c r="MG51" s="149"/>
      <c r="MH51" s="149"/>
      <c r="MI51" s="149"/>
      <c r="MJ51" s="149"/>
      <c r="MK51" s="149"/>
      <c r="ML51" s="149"/>
      <c r="MM51" s="149"/>
      <c r="MN51" s="149"/>
      <c r="MO51" s="149"/>
      <c r="MP51" s="149"/>
      <c r="MQ51" s="149"/>
      <c r="MR51" s="149"/>
      <c r="MS51" s="149"/>
      <c r="MT51" s="149"/>
      <c r="MU51" s="149"/>
      <c r="MV51" s="149"/>
      <c r="MW51" s="149"/>
      <c r="MX51" s="149"/>
      <c r="MY51" s="149"/>
      <c r="MZ51" s="149"/>
      <c r="NA51" s="149"/>
      <c r="NB51" s="149"/>
      <c r="NC51" s="149"/>
      <c r="ND51" s="149"/>
      <c r="NE51" s="149"/>
      <c r="NF51" s="149"/>
      <c r="NG51" s="149"/>
      <c r="NH51" s="149"/>
      <c r="NI51" s="149"/>
      <c r="NJ51" s="149"/>
      <c r="NK51" s="149"/>
      <c r="NL51" s="149"/>
      <c r="NM51" s="149"/>
      <c r="NN51" s="149"/>
      <c r="NO51" s="149"/>
      <c r="NP51" s="149"/>
      <c r="NQ51" s="149"/>
      <c r="NR51" s="149"/>
      <c r="NS51" s="149"/>
      <c r="NT51" s="149"/>
      <c r="NU51" s="149"/>
      <c r="NV51" s="149"/>
      <c r="NW51" s="149"/>
      <c r="NX51" s="149"/>
      <c r="NY51" s="149"/>
      <c r="NZ51" s="149"/>
      <c r="OA51" s="149"/>
      <c r="OB51" s="149"/>
      <c r="OC51" s="149"/>
      <c r="OD51" s="149"/>
      <c r="OE51" s="149"/>
      <c r="OF51" s="149"/>
      <c r="OG51" s="149"/>
      <c r="OH51" s="149"/>
      <c r="OI51" s="149"/>
      <c r="OJ51" s="149"/>
      <c r="OK51" s="149"/>
      <c r="OL51" s="149"/>
      <c r="OM51" s="149"/>
      <c r="ON51" s="149"/>
      <c r="OO51" s="149"/>
      <c r="OP51" s="149"/>
      <c r="OQ51" s="149"/>
      <c r="OR51" s="149"/>
      <c r="OS51" s="149"/>
      <c r="OT51" s="149"/>
      <c r="OU51" s="149"/>
      <c r="OV51" s="149"/>
      <c r="OW51" s="149"/>
      <c r="OX51" s="149"/>
      <c r="OY51" s="149"/>
      <c r="OZ51" s="149"/>
      <c r="PA51" s="149"/>
      <c r="PB51" s="149"/>
      <c r="PC51" s="149"/>
      <c r="PD51" s="149"/>
      <c r="PE51" s="149"/>
      <c r="PF51" s="149"/>
      <c r="PG51" s="149"/>
      <c r="PH51" s="149"/>
      <c r="PI51" s="149"/>
      <c r="PJ51" s="149"/>
      <c r="PK51" s="149"/>
      <c r="PL51" s="149"/>
      <c r="PM51" s="149"/>
      <c r="PN51" s="149"/>
      <c r="PO51" s="149"/>
      <c r="PP51" s="149"/>
      <c r="PQ51" s="149"/>
      <c r="PR51" s="149"/>
      <c r="PS51" s="149"/>
      <c r="PT51" s="149"/>
      <c r="PU51" s="149"/>
      <c r="PV51" s="149"/>
      <c r="PW51" s="149"/>
      <c r="PX51" s="149"/>
      <c r="PY51" s="149"/>
      <c r="PZ51" s="149"/>
      <c r="QA51" s="149"/>
      <c r="QB51" s="149"/>
      <c r="QC51" s="149"/>
      <c r="QD51" s="149"/>
      <c r="QE51" s="149"/>
      <c r="QF51" s="149"/>
      <c r="QG51" s="149"/>
      <c r="QH51" s="149"/>
      <c r="QI51" s="149"/>
      <c r="QJ51" s="149"/>
      <c r="QK51" s="149"/>
      <c r="QL51" s="149"/>
      <c r="QM51" s="149"/>
      <c r="QN51" s="149"/>
      <c r="QO51" s="149"/>
      <c r="QP51" s="149"/>
      <c r="QQ51" s="149"/>
      <c r="QR51" s="149"/>
      <c r="QS51" s="149"/>
      <c r="QT51" s="149"/>
      <c r="QU51" s="149"/>
      <c r="QV51" s="149"/>
      <c r="QW51" s="149"/>
      <c r="QX51" s="149"/>
      <c r="QY51" s="149"/>
      <c r="QZ51" s="149"/>
      <c r="RA51" s="149"/>
      <c r="RB51" s="149"/>
      <c r="RC51" s="149"/>
      <c r="RD51" s="149"/>
      <c r="RE51" s="149"/>
      <c r="RF51" s="149"/>
      <c r="RG51" s="149"/>
      <c r="RH51" s="149"/>
      <c r="RI51" s="149"/>
      <c r="RJ51" s="149"/>
      <c r="RK51" s="149"/>
      <c r="RL51" s="149"/>
      <c r="RM51" s="149"/>
      <c r="RN51" s="149"/>
      <c r="RO51" s="149"/>
      <c r="RP51" s="149"/>
      <c r="RQ51" s="149"/>
      <c r="RR51" s="149"/>
      <c r="RS51" s="149"/>
      <c r="RT51" s="149"/>
      <c r="RU51" s="149"/>
      <c r="RV51" s="149"/>
      <c r="RW51" s="149"/>
      <c r="RX51" s="149"/>
      <c r="RY51" s="149"/>
      <c r="RZ51" s="149"/>
      <c r="SA51" s="149"/>
      <c r="SB51" s="149"/>
      <c r="SC51" s="149"/>
      <c r="SD51" s="149"/>
      <c r="SE51" s="149"/>
      <c r="SF51" s="149"/>
      <c r="SG51" s="149"/>
      <c r="SH51" s="149"/>
      <c r="SI51" s="149"/>
      <c r="SJ51" s="149"/>
      <c r="SK51" s="149"/>
      <c r="SL51" s="149"/>
      <c r="SM51" s="149"/>
      <c r="SN51" s="149"/>
      <c r="SO51" s="149"/>
      <c r="SP51" s="149"/>
      <c r="SQ51" s="149"/>
      <c r="SR51" s="149"/>
      <c r="SS51" s="149"/>
      <c r="ST51" s="149"/>
      <c r="SU51" s="149"/>
      <c r="SV51" s="149"/>
      <c r="SW51" s="149"/>
      <c r="SX51" s="149"/>
      <c r="SY51" s="149"/>
      <c r="SZ51" s="149"/>
      <c r="TA51" s="149"/>
      <c r="TB51" s="149"/>
      <c r="TC51" s="149"/>
      <c r="TD51" s="149"/>
      <c r="TE51" s="149"/>
      <c r="TF51" s="149"/>
      <c r="TG51" s="149"/>
      <c r="TH51" s="149"/>
      <c r="TI51" s="149"/>
      <c r="TJ51" s="149"/>
      <c r="TK51" s="149"/>
      <c r="TL51" s="149"/>
      <c r="TM51" s="149"/>
      <c r="TN51" s="149"/>
      <c r="TO51" s="149"/>
      <c r="TP51" s="149"/>
      <c r="TQ51" s="149"/>
      <c r="TR51" s="149"/>
      <c r="TS51" s="149"/>
      <c r="TT51" s="149"/>
      <c r="TU51" s="149"/>
      <c r="TV51" s="149"/>
      <c r="TW51" s="149"/>
      <c r="TX51" s="149"/>
      <c r="TY51" s="149"/>
      <c r="TZ51" s="149"/>
      <c r="UA51" s="149"/>
      <c r="UB51" s="149"/>
      <c r="UC51" s="149"/>
      <c r="UD51" s="149"/>
      <c r="UE51" s="149"/>
      <c r="UF51" s="149"/>
      <c r="UG51" s="149"/>
      <c r="UH51" s="149"/>
      <c r="UI51" s="149"/>
      <c r="UJ51" s="149"/>
      <c r="UK51" s="149"/>
      <c r="UL51" s="149"/>
      <c r="UM51" s="149"/>
      <c r="UN51" s="149"/>
      <c r="UO51" s="149"/>
      <c r="UP51" s="149"/>
      <c r="UQ51" s="149"/>
      <c r="UR51" s="149"/>
      <c r="US51" s="149"/>
      <c r="UT51" s="149"/>
      <c r="UU51" s="149"/>
      <c r="UV51" s="149"/>
      <c r="UW51" s="149"/>
      <c r="UX51" s="149"/>
      <c r="UY51" s="149"/>
      <c r="UZ51" s="149"/>
      <c r="VA51" s="149"/>
      <c r="VB51" s="149"/>
      <c r="VC51" s="149"/>
      <c r="VD51" s="149"/>
      <c r="VE51" s="149"/>
      <c r="VF51" s="149"/>
      <c r="VG51" s="149"/>
      <c r="VH51" s="149"/>
      <c r="VI51" s="149"/>
      <c r="VJ51" s="149"/>
      <c r="VK51" s="149"/>
      <c r="VL51" s="149"/>
      <c r="VM51" s="149"/>
      <c r="VN51" s="149"/>
      <c r="VO51" s="149"/>
      <c r="VP51" s="149"/>
      <c r="VQ51" s="149"/>
      <c r="VR51" s="149"/>
      <c r="VS51" s="149"/>
      <c r="VT51" s="149"/>
      <c r="VU51" s="149"/>
      <c r="VV51" s="149"/>
      <c r="VW51" s="149"/>
      <c r="VX51" s="149"/>
      <c r="VY51" s="149"/>
      <c r="VZ51" s="149"/>
      <c r="WA51" s="149"/>
      <c r="WB51" s="149"/>
      <c r="WC51" s="149"/>
      <c r="WD51" s="149"/>
      <c r="WE51" s="149"/>
      <c r="WF51" s="149"/>
      <c r="WG51" s="149"/>
      <c r="WH51" s="149"/>
      <c r="WI51" s="149"/>
      <c r="WJ51" s="149"/>
      <c r="WK51" s="149"/>
      <c r="WL51" s="149"/>
      <c r="WM51" s="149"/>
      <c r="WN51" s="149"/>
      <c r="WO51" s="149"/>
      <c r="WP51" s="149"/>
      <c r="WQ51" s="149"/>
      <c r="WR51" s="149"/>
      <c r="WS51" s="149"/>
      <c r="WT51" s="149"/>
      <c r="WU51" s="149"/>
      <c r="WV51" s="149"/>
      <c r="WW51" s="149"/>
      <c r="WX51" s="149"/>
      <c r="WY51" s="149"/>
      <c r="WZ51" s="149"/>
      <c r="XA51" s="149"/>
      <c r="XB51" s="149"/>
      <c r="XC51" s="149"/>
      <c r="XD51" s="149"/>
      <c r="XE51" s="149"/>
      <c r="XF51" s="149"/>
      <c r="XG51" s="149"/>
      <c r="XH51" s="149"/>
      <c r="XI51" s="149"/>
      <c r="XJ51" s="149"/>
      <c r="XK51" s="149"/>
      <c r="XL51" s="149"/>
      <c r="XM51" s="149"/>
      <c r="XN51" s="149"/>
      <c r="XO51" s="149"/>
      <c r="XP51" s="149"/>
      <c r="XQ51" s="149"/>
      <c r="XR51" s="149"/>
      <c r="XS51" s="149"/>
      <c r="XT51" s="149"/>
      <c r="XU51" s="149"/>
      <c r="XV51" s="149"/>
      <c r="XW51" s="149"/>
      <c r="XX51" s="149"/>
      <c r="XY51" s="149"/>
      <c r="XZ51" s="149"/>
      <c r="YA51" s="149"/>
      <c r="YB51" s="149"/>
      <c r="YC51" s="149"/>
      <c r="YD51" s="149"/>
      <c r="YE51" s="149"/>
      <c r="YF51" s="149"/>
      <c r="YG51" s="149"/>
      <c r="YH51" s="149"/>
      <c r="YI51" s="149"/>
      <c r="YJ51" s="149"/>
      <c r="YK51" s="149"/>
      <c r="YL51" s="149"/>
      <c r="YM51" s="149"/>
      <c r="YN51" s="149"/>
      <c r="YO51" s="149"/>
      <c r="YP51" s="149"/>
      <c r="YQ51" s="149"/>
      <c r="YR51" s="149"/>
      <c r="YS51" s="149"/>
      <c r="YT51" s="149"/>
      <c r="YU51" s="149"/>
      <c r="YV51" s="149"/>
      <c r="YW51" s="149"/>
      <c r="YX51" s="149"/>
      <c r="YY51" s="149"/>
      <c r="YZ51" s="149"/>
      <c r="ZA51" s="149"/>
      <c r="ZB51" s="149"/>
      <c r="ZC51" s="149"/>
      <c r="ZD51" s="149"/>
      <c r="ZE51" s="149"/>
      <c r="ZF51" s="149"/>
      <c r="ZG51" s="149"/>
      <c r="ZH51" s="149"/>
      <c r="ZI51" s="149"/>
      <c r="ZJ51" s="149"/>
      <c r="ZK51" s="149"/>
      <c r="ZL51" s="149"/>
      <c r="ZM51" s="149"/>
      <c r="ZN51" s="149"/>
      <c r="ZO51" s="149"/>
      <c r="ZP51" s="149"/>
      <c r="ZQ51" s="149"/>
      <c r="ZR51" s="149"/>
      <c r="ZS51" s="149"/>
      <c r="ZT51" s="149"/>
      <c r="ZU51" s="149"/>
      <c r="ZV51" s="149"/>
      <c r="ZW51" s="149"/>
      <c r="ZX51" s="149"/>
      <c r="ZY51" s="149"/>
      <c r="ZZ51" s="149"/>
      <c r="AAA51" s="149"/>
      <c r="AAB51" s="149"/>
      <c r="AAC51" s="149"/>
      <c r="AAD51" s="149"/>
      <c r="AAE51" s="149"/>
      <c r="AAF51" s="149"/>
      <c r="AAG51" s="149"/>
      <c r="AAH51" s="149"/>
      <c r="AAI51" s="149"/>
      <c r="AAJ51" s="149"/>
      <c r="AAK51" s="149"/>
      <c r="AAL51" s="149"/>
      <c r="AAM51" s="149"/>
      <c r="AAN51" s="149"/>
      <c r="AAO51" s="149"/>
      <c r="AAP51" s="149"/>
      <c r="AAQ51" s="149"/>
      <c r="AAR51" s="149"/>
      <c r="AAS51" s="149"/>
      <c r="AAT51" s="149"/>
      <c r="AAU51" s="149"/>
      <c r="AAV51" s="149"/>
      <c r="AAW51" s="149"/>
      <c r="AAX51" s="149"/>
      <c r="AAY51" s="149"/>
      <c r="AAZ51" s="149"/>
      <c r="ABA51" s="149"/>
      <c r="ABB51" s="149"/>
      <c r="ABC51" s="149"/>
      <c r="ABD51" s="149"/>
      <c r="ABE51" s="149"/>
      <c r="ABF51" s="149"/>
      <c r="ABG51" s="149"/>
      <c r="ABH51" s="149"/>
      <c r="ABI51" s="149"/>
      <c r="ABJ51" s="149"/>
      <c r="ABK51" s="149"/>
      <c r="ABL51" s="149"/>
      <c r="ABM51" s="149"/>
      <c r="ABN51" s="149"/>
      <c r="ABO51" s="149"/>
      <c r="ABP51" s="149"/>
      <c r="ABQ51" s="149"/>
      <c r="ABR51" s="149"/>
      <c r="ABS51" s="149"/>
      <c r="ABT51" s="149"/>
      <c r="ABU51" s="149"/>
      <c r="ABV51" s="149"/>
      <c r="ABW51" s="149"/>
      <c r="ABX51" s="149"/>
      <c r="ABY51" s="149"/>
      <c r="ABZ51" s="149"/>
      <c r="ACA51" s="149"/>
      <c r="ACB51" s="149"/>
      <c r="ACC51" s="149"/>
      <c r="ACD51" s="149"/>
      <c r="ACE51" s="149"/>
      <c r="ACF51" s="149"/>
      <c r="ACG51" s="149"/>
      <c r="ACH51" s="149"/>
      <c r="ACI51" s="149"/>
      <c r="ACJ51" s="149"/>
      <c r="ACK51" s="149"/>
      <c r="ACL51" s="149"/>
      <c r="ACM51" s="149"/>
      <c r="ACN51" s="149"/>
      <c r="ACO51" s="149"/>
      <c r="ACP51" s="149"/>
      <c r="ACQ51" s="149"/>
      <c r="ACR51" s="149"/>
      <c r="ACS51" s="149"/>
      <c r="ACT51" s="149"/>
      <c r="ACU51" s="149"/>
      <c r="ACV51" s="149"/>
      <c r="ACW51" s="149"/>
      <c r="ACX51" s="149"/>
      <c r="ACY51" s="149"/>
      <c r="ACZ51" s="149"/>
      <c r="ADA51" s="149"/>
      <c r="ADB51" s="149"/>
      <c r="ADC51" s="149"/>
      <c r="ADD51" s="149"/>
      <c r="ADE51" s="149"/>
      <c r="ADF51" s="149"/>
      <c r="ADG51" s="149"/>
      <c r="ADH51" s="149"/>
      <c r="ADI51" s="149"/>
      <c r="ADJ51" s="149"/>
      <c r="ADK51" s="149"/>
      <c r="ADL51" s="149"/>
      <c r="ADM51" s="149"/>
      <c r="ADN51" s="149"/>
      <c r="ADO51" s="149"/>
      <c r="ADP51" s="149"/>
      <c r="ADQ51" s="149"/>
      <c r="ADR51" s="149"/>
      <c r="ADS51" s="149"/>
      <c r="ADT51" s="149"/>
      <c r="ADU51" s="149"/>
      <c r="ADV51" s="149"/>
      <c r="ADW51" s="149"/>
      <c r="ADX51" s="149"/>
      <c r="ADY51" s="149"/>
      <c r="ADZ51" s="149"/>
      <c r="AEA51" s="149"/>
      <c r="AEB51" s="149"/>
      <c r="AEC51" s="149"/>
      <c r="AED51" s="149"/>
      <c r="AEE51" s="149"/>
      <c r="AEF51" s="149"/>
      <c r="AEG51" s="149"/>
      <c r="AEH51" s="149"/>
      <c r="AEI51" s="149"/>
      <c r="AEJ51" s="149"/>
      <c r="AEK51" s="149"/>
      <c r="AEL51" s="149"/>
      <c r="AEM51" s="149"/>
      <c r="AEN51" s="149"/>
      <c r="AEO51" s="149"/>
      <c r="AEP51" s="149"/>
      <c r="AEQ51" s="149"/>
      <c r="AER51" s="149"/>
      <c r="AES51" s="149"/>
      <c r="AET51" s="149"/>
      <c r="AEU51" s="149"/>
      <c r="AEV51" s="149"/>
      <c r="AEW51" s="149"/>
      <c r="AEX51" s="149"/>
      <c r="AEY51" s="149"/>
      <c r="AEZ51" s="149"/>
      <c r="AFA51" s="149"/>
      <c r="AFB51" s="149"/>
      <c r="AFC51" s="149"/>
      <c r="AFD51" s="149"/>
      <c r="AFE51" s="149"/>
      <c r="AFF51" s="149"/>
      <c r="AFG51" s="149"/>
      <c r="AFH51" s="149"/>
      <c r="AFI51" s="149"/>
      <c r="AFJ51" s="149"/>
      <c r="AFK51" s="149"/>
      <c r="AFL51" s="149"/>
      <c r="AFM51" s="149"/>
      <c r="AFN51" s="149"/>
      <c r="AFO51" s="149"/>
      <c r="AFP51" s="149"/>
      <c r="AFQ51" s="149"/>
      <c r="AFR51" s="149"/>
      <c r="AFS51" s="149"/>
      <c r="AFT51" s="149"/>
      <c r="AFU51" s="149"/>
      <c r="AFV51" s="149"/>
      <c r="AFW51" s="149"/>
      <c r="AFX51" s="149"/>
      <c r="AFY51" s="149"/>
      <c r="AFZ51" s="149"/>
      <c r="AGA51" s="149"/>
      <c r="AGB51" s="149"/>
      <c r="AGC51" s="149"/>
      <c r="AGD51" s="149"/>
      <c r="AGE51" s="149"/>
      <c r="AGF51" s="149"/>
      <c r="AGG51" s="149"/>
      <c r="AGH51" s="149"/>
      <c r="AGI51" s="149"/>
      <c r="AGJ51" s="149"/>
      <c r="AGK51" s="149"/>
      <c r="AGL51" s="149"/>
      <c r="AGM51" s="149"/>
      <c r="AGN51" s="149"/>
      <c r="AGO51" s="149"/>
      <c r="AGP51" s="149"/>
      <c r="AGQ51" s="149"/>
      <c r="AGR51" s="149"/>
      <c r="AGS51" s="149"/>
      <c r="AGT51" s="149"/>
      <c r="AGU51" s="149"/>
      <c r="AGV51" s="149"/>
      <c r="AGW51" s="149"/>
      <c r="AGX51" s="149"/>
      <c r="AGY51" s="149"/>
      <c r="AGZ51" s="149"/>
      <c r="AHA51" s="149"/>
      <c r="AHB51" s="149"/>
      <c r="AHC51" s="149"/>
      <c r="AHD51" s="149"/>
      <c r="AHE51" s="149"/>
      <c r="AHF51" s="149"/>
      <c r="AHG51" s="149"/>
      <c r="AHH51" s="149"/>
      <c r="AHI51" s="149"/>
      <c r="AHJ51" s="149"/>
      <c r="AHK51" s="149"/>
      <c r="AHL51" s="149"/>
      <c r="AHM51" s="149"/>
      <c r="AHN51" s="149"/>
      <c r="AHO51" s="149"/>
      <c r="AHP51" s="149"/>
      <c r="AHQ51" s="149"/>
      <c r="AHR51" s="149"/>
      <c r="AHS51" s="149"/>
      <c r="AHT51" s="149"/>
      <c r="AHU51" s="149"/>
      <c r="AHV51" s="149"/>
      <c r="AHW51" s="149"/>
      <c r="AHX51" s="149"/>
      <c r="AHY51" s="149"/>
      <c r="AHZ51" s="149"/>
      <c r="AIA51" s="149"/>
      <c r="AIB51" s="149"/>
      <c r="AIC51" s="149"/>
      <c r="AID51" s="149"/>
      <c r="AIE51" s="149"/>
      <c r="AIF51" s="149"/>
      <c r="AIG51" s="149"/>
      <c r="AIH51" s="149"/>
      <c r="AII51" s="149"/>
      <c r="AIJ51" s="149"/>
      <c r="AIK51" s="149"/>
      <c r="AIL51" s="149"/>
      <c r="AIM51" s="149"/>
      <c r="AIN51" s="149"/>
      <c r="AIO51" s="149"/>
      <c r="AIP51" s="149"/>
      <c r="AIQ51" s="149"/>
      <c r="AIR51" s="149"/>
      <c r="AIS51" s="149"/>
      <c r="AIT51" s="149"/>
      <c r="AIU51" s="149"/>
      <c r="AIV51" s="149"/>
      <c r="AIW51" s="149"/>
      <c r="AIX51" s="149"/>
      <c r="AIY51" s="149"/>
      <c r="AIZ51" s="149"/>
      <c r="AJA51" s="149"/>
      <c r="AJB51" s="149"/>
      <c r="AJC51" s="149"/>
      <c r="AJD51" s="149"/>
      <c r="AJE51" s="149"/>
      <c r="AJF51" s="149"/>
      <c r="AJG51" s="149"/>
      <c r="AJH51" s="149"/>
      <c r="AJI51" s="149"/>
      <c r="AJJ51" s="149"/>
      <c r="AJK51" s="149"/>
      <c r="AJL51" s="149"/>
      <c r="AJM51" s="149"/>
      <c r="AJN51" s="149"/>
      <c r="AJO51" s="149"/>
      <c r="AJP51" s="149"/>
      <c r="AJQ51" s="149"/>
      <c r="AJR51" s="149"/>
      <c r="AJS51" s="149"/>
      <c r="AJT51" s="149"/>
      <c r="AJU51" s="149"/>
      <c r="AJV51" s="149"/>
      <c r="AJW51" s="149"/>
      <c r="AJX51" s="149"/>
      <c r="AJY51" s="149"/>
      <c r="AJZ51" s="149"/>
      <c r="AKA51" s="149"/>
      <c r="AKB51" s="149"/>
      <c r="AKC51" s="149"/>
      <c r="AKD51" s="149"/>
      <c r="AKE51" s="149"/>
      <c r="AKF51" s="149"/>
      <c r="AKG51" s="149"/>
      <c r="AKH51" s="149"/>
      <c r="AKI51" s="149"/>
      <c r="AKJ51" s="149"/>
      <c r="AKK51" s="149"/>
      <c r="AKL51" s="149"/>
      <c r="AKM51" s="149"/>
      <c r="AKN51" s="149"/>
      <c r="AKO51" s="149"/>
      <c r="AKP51" s="149"/>
      <c r="AKQ51" s="149"/>
      <c r="AKR51" s="149"/>
      <c r="AKS51" s="149"/>
      <c r="AKT51" s="149"/>
      <c r="AKU51" s="149"/>
      <c r="AKV51" s="149"/>
      <c r="AKW51" s="149"/>
      <c r="AKX51" s="149"/>
      <c r="AKY51" s="149"/>
      <c r="AKZ51" s="149"/>
      <c r="ALA51" s="149"/>
      <c r="ALB51" s="149"/>
      <c r="ALC51" s="149"/>
      <c r="ALD51" s="149"/>
      <c r="ALE51" s="149"/>
      <c r="ALF51" s="149"/>
      <c r="ALG51" s="149"/>
      <c r="ALH51" s="149"/>
      <c r="ALI51" s="149"/>
      <c r="ALJ51" s="149"/>
      <c r="ALK51" s="149"/>
      <c r="ALL51" s="149"/>
      <c r="ALM51" s="149"/>
      <c r="ALN51" s="149"/>
      <c r="ALO51" s="149"/>
      <c r="ALP51" s="149"/>
      <c r="ALQ51" s="149"/>
      <c r="ALR51" s="149"/>
      <c r="ALS51" s="149"/>
      <c r="ALT51" s="149"/>
      <c r="ALU51" s="149"/>
      <c r="ALV51" s="149"/>
      <c r="ALW51" s="149"/>
      <c r="ALX51" s="149"/>
      <c r="ALY51" s="149"/>
      <c r="ALZ51" s="149"/>
      <c r="AMA51" s="149"/>
      <c r="AMB51" s="149"/>
      <c r="AMC51" s="149"/>
      <c r="AMD51" s="149"/>
      <c r="AME51" s="149"/>
      <c r="AMF51" s="149"/>
      <c r="AMG51" s="149"/>
      <c r="AMH51" s="149"/>
      <c r="AMI51" s="149"/>
      <c r="AMJ51" s="149"/>
      <c r="AMK51" s="149"/>
      <c r="AML51" s="149"/>
      <c r="AMM51" s="149"/>
      <c r="AMN51" s="149"/>
      <c r="AMO51" s="149"/>
      <c r="AMP51" s="149"/>
      <c r="AMQ51" s="149"/>
      <c r="AMR51" s="149"/>
      <c r="AMS51" s="149"/>
      <c r="AMT51" s="149"/>
      <c r="AMU51" s="149"/>
      <c r="AMV51" s="149"/>
      <c r="AMW51" s="149"/>
      <c r="AMX51" s="149"/>
      <c r="AMY51" s="149"/>
      <c r="AMZ51" s="149"/>
      <c r="ANA51" s="149"/>
      <c r="ANB51" s="149"/>
      <c r="ANC51" s="149"/>
      <c r="AND51" s="149"/>
      <c r="ANE51" s="149"/>
      <c r="ANF51" s="149"/>
      <c r="ANG51" s="149"/>
      <c r="ANH51" s="149"/>
      <c r="ANI51" s="149"/>
      <c r="ANJ51" s="149"/>
      <c r="ANK51" s="149"/>
      <c r="ANL51" s="149"/>
      <c r="ANM51" s="149"/>
      <c r="ANN51" s="149"/>
      <c r="ANO51" s="149"/>
      <c r="ANP51" s="149"/>
      <c r="ANQ51" s="149"/>
      <c r="ANR51" s="149"/>
      <c r="ANS51" s="149"/>
      <c r="ANT51" s="149"/>
      <c r="ANU51" s="149"/>
      <c r="ANV51" s="149"/>
      <c r="ANW51" s="149"/>
      <c r="ANX51" s="149"/>
      <c r="ANY51" s="149"/>
      <c r="ANZ51" s="149"/>
      <c r="AOA51" s="149"/>
      <c r="AOB51" s="149"/>
      <c r="AOC51" s="149"/>
      <c r="AOD51" s="149"/>
      <c r="AOE51" s="149"/>
      <c r="AOF51" s="149"/>
      <c r="AOG51" s="149"/>
      <c r="AOH51" s="149"/>
      <c r="AOI51" s="149"/>
      <c r="AOJ51" s="149"/>
      <c r="AOK51" s="149"/>
      <c r="AOL51" s="149"/>
      <c r="AOM51" s="149"/>
      <c r="AON51" s="149"/>
      <c r="AOO51" s="149"/>
      <c r="AOP51" s="149"/>
      <c r="AOQ51" s="149"/>
      <c r="AOR51" s="149"/>
      <c r="AOS51" s="149"/>
      <c r="AOT51" s="149"/>
      <c r="AOU51" s="149"/>
      <c r="AOV51" s="149"/>
      <c r="AOW51" s="149"/>
      <c r="AOX51" s="149"/>
      <c r="AOY51" s="149"/>
      <c r="AOZ51" s="149"/>
      <c r="APA51" s="149"/>
      <c r="APB51" s="149"/>
      <c r="APC51" s="149"/>
      <c r="APD51" s="149"/>
      <c r="APE51" s="149"/>
      <c r="APF51" s="149"/>
      <c r="APG51" s="149"/>
      <c r="APH51" s="149"/>
      <c r="API51" s="149"/>
      <c r="APJ51" s="149"/>
      <c r="APK51" s="149"/>
      <c r="APL51" s="149"/>
      <c r="APM51" s="149"/>
      <c r="APN51" s="149"/>
      <c r="APO51" s="149"/>
      <c r="APP51" s="149"/>
      <c r="APQ51" s="149"/>
      <c r="APR51" s="149"/>
      <c r="APS51" s="149"/>
      <c r="APT51" s="149"/>
      <c r="APU51" s="149"/>
      <c r="APV51" s="149"/>
      <c r="APW51" s="149"/>
      <c r="APX51" s="149"/>
      <c r="APY51" s="149"/>
      <c r="APZ51" s="149"/>
      <c r="AQA51" s="149"/>
      <c r="AQB51" s="149"/>
      <c r="AQC51" s="149"/>
      <c r="AQD51" s="149"/>
      <c r="AQE51" s="149"/>
      <c r="AQF51" s="149"/>
      <c r="AQG51" s="149"/>
      <c r="AQH51" s="149"/>
      <c r="AQI51" s="149"/>
      <c r="AQJ51" s="149"/>
      <c r="AQK51" s="149"/>
      <c r="AQL51" s="149"/>
      <c r="AQM51" s="149"/>
      <c r="AQN51" s="149"/>
      <c r="AQO51" s="149"/>
      <c r="AQP51" s="149"/>
      <c r="AQQ51" s="149"/>
      <c r="AQR51" s="149"/>
      <c r="AQS51" s="149"/>
      <c r="AQT51" s="149"/>
      <c r="AQU51" s="149"/>
      <c r="AQV51" s="149"/>
      <c r="AQW51" s="149"/>
      <c r="AQX51" s="149"/>
      <c r="AQY51" s="149"/>
      <c r="AQZ51" s="149"/>
      <c r="ARA51" s="149"/>
      <c r="ARB51" s="149"/>
      <c r="ARC51" s="149"/>
      <c r="ARD51" s="149"/>
      <c r="ARE51" s="149"/>
      <c r="ARF51" s="149"/>
      <c r="ARG51" s="149"/>
      <c r="ARH51" s="149"/>
      <c r="ARI51" s="149"/>
      <c r="ARJ51" s="149"/>
      <c r="ARK51" s="149"/>
      <c r="ARL51" s="149"/>
      <c r="ARM51" s="149"/>
      <c r="ARN51" s="149"/>
      <c r="ARO51" s="149"/>
      <c r="ARP51" s="149"/>
      <c r="ARQ51" s="149"/>
      <c r="ARR51" s="149"/>
      <c r="ARS51" s="149"/>
      <c r="ART51" s="149"/>
      <c r="ARU51" s="149"/>
      <c r="ARV51" s="149"/>
      <c r="ARW51" s="149"/>
      <c r="ARX51" s="149"/>
      <c r="ARY51" s="149"/>
      <c r="ARZ51" s="149"/>
      <c r="ASA51" s="149"/>
      <c r="ASB51" s="149"/>
      <c r="ASC51" s="149"/>
      <c r="ASD51" s="149"/>
      <c r="ASE51" s="149"/>
      <c r="ASF51" s="149"/>
      <c r="ASG51" s="149"/>
      <c r="ASH51" s="149"/>
      <c r="ASI51" s="149"/>
      <c r="ASJ51" s="149"/>
      <c r="ASK51" s="149"/>
      <c r="ASL51" s="149"/>
      <c r="ASM51" s="149"/>
      <c r="ASN51" s="149"/>
      <c r="ASO51" s="149"/>
      <c r="ASP51" s="149"/>
      <c r="ASQ51" s="149"/>
      <c r="ASR51" s="149"/>
      <c r="ASS51" s="149"/>
      <c r="AST51" s="149"/>
      <c r="ASU51" s="149"/>
      <c r="ASV51" s="149"/>
      <c r="ASW51" s="149"/>
      <c r="ASX51" s="149"/>
      <c r="ASY51" s="149"/>
      <c r="ASZ51" s="149"/>
      <c r="ATA51" s="149"/>
      <c r="ATB51" s="149"/>
      <c r="ATC51" s="149"/>
      <c r="ATD51" s="149"/>
      <c r="ATE51" s="149"/>
      <c r="ATF51" s="149"/>
      <c r="ATG51" s="149"/>
      <c r="ATH51" s="149"/>
      <c r="ATI51" s="149"/>
      <c r="ATJ51" s="149"/>
      <c r="ATK51" s="149"/>
      <c r="ATL51" s="149"/>
      <c r="ATM51" s="149"/>
      <c r="ATN51" s="149"/>
      <c r="ATO51" s="149"/>
      <c r="ATP51" s="149"/>
      <c r="ATQ51" s="149"/>
      <c r="ATR51" s="149"/>
      <c r="ATS51" s="149"/>
      <c r="ATT51" s="149"/>
      <c r="ATU51" s="149"/>
      <c r="ATV51" s="149"/>
      <c r="ATW51" s="149"/>
      <c r="ATX51" s="149"/>
      <c r="ATY51" s="149"/>
      <c r="ATZ51" s="149"/>
      <c r="AUA51" s="149"/>
      <c r="AUB51" s="149"/>
      <c r="AUC51" s="149"/>
      <c r="AUD51" s="149"/>
      <c r="AUE51" s="149"/>
      <c r="AUF51" s="149"/>
      <c r="AUG51" s="149"/>
      <c r="AUH51" s="149"/>
      <c r="AUI51" s="149"/>
      <c r="AUJ51" s="149"/>
      <c r="AUK51" s="149"/>
      <c r="AUL51" s="149"/>
      <c r="AUM51" s="149"/>
      <c r="AUN51" s="149"/>
      <c r="AUO51" s="149"/>
      <c r="AUP51" s="149"/>
      <c r="AUQ51" s="149"/>
      <c r="AUR51" s="149"/>
      <c r="AUS51" s="149"/>
      <c r="AUT51" s="149"/>
      <c r="AUU51" s="149"/>
      <c r="AUV51" s="149"/>
      <c r="AUW51" s="149"/>
      <c r="AUX51" s="149"/>
      <c r="AUY51" s="149"/>
      <c r="AUZ51" s="149"/>
      <c r="AVA51" s="149"/>
      <c r="AVB51" s="149"/>
      <c r="AVC51" s="149"/>
      <c r="AVD51" s="149"/>
      <c r="AVE51" s="149"/>
      <c r="AVF51" s="149"/>
      <c r="AVG51" s="149"/>
      <c r="AVH51" s="149"/>
      <c r="AVI51" s="149"/>
      <c r="AVJ51" s="149"/>
      <c r="AVK51" s="149"/>
      <c r="AVL51" s="149"/>
      <c r="AVM51" s="149"/>
      <c r="AVN51" s="149"/>
      <c r="AVO51" s="149"/>
      <c r="AVP51" s="149"/>
      <c r="AVQ51" s="149"/>
      <c r="AVR51" s="149"/>
      <c r="AVS51" s="149"/>
      <c r="AVT51" s="149"/>
      <c r="AVU51" s="149"/>
      <c r="AVV51" s="149"/>
      <c r="AVW51" s="149"/>
      <c r="AVX51" s="149"/>
      <c r="AVY51" s="149"/>
      <c r="AVZ51" s="149"/>
      <c r="AWA51" s="149"/>
      <c r="AWB51" s="149"/>
      <c r="AWC51" s="149"/>
      <c r="AWD51" s="149"/>
      <c r="AWE51" s="149"/>
      <c r="AWF51" s="149"/>
      <c r="AWG51" s="149"/>
      <c r="AWH51" s="149"/>
      <c r="AWI51" s="149"/>
      <c r="AWJ51" s="149"/>
      <c r="AWK51" s="149"/>
      <c r="AWL51" s="149"/>
      <c r="AWM51" s="149"/>
      <c r="AWN51" s="149"/>
      <c r="AWO51" s="149"/>
      <c r="AWP51" s="149"/>
      <c r="AWQ51" s="149"/>
      <c r="AWR51" s="149"/>
      <c r="AWS51" s="149"/>
      <c r="AWT51" s="149"/>
      <c r="AWU51" s="149"/>
      <c r="AWV51" s="149"/>
      <c r="AWW51" s="149"/>
      <c r="AWX51" s="149"/>
      <c r="AWY51" s="149"/>
      <c r="AWZ51" s="149"/>
      <c r="AXA51" s="149"/>
      <c r="AXB51" s="149"/>
      <c r="AXC51" s="149"/>
      <c r="AXD51" s="149"/>
      <c r="AXE51" s="149"/>
      <c r="AXF51" s="149"/>
      <c r="AXG51" s="149"/>
      <c r="AXH51" s="149"/>
      <c r="AXI51" s="149"/>
      <c r="AXJ51" s="149"/>
      <c r="AXK51" s="149"/>
      <c r="AXL51" s="149"/>
      <c r="AXM51" s="149"/>
      <c r="AXN51" s="149"/>
      <c r="AXO51" s="149"/>
      <c r="AXP51" s="149"/>
      <c r="AXQ51" s="149"/>
      <c r="AXR51" s="149"/>
      <c r="AXS51" s="149"/>
      <c r="AXT51" s="149"/>
      <c r="AXU51" s="149"/>
      <c r="AXV51" s="149"/>
      <c r="AXW51" s="149"/>
      <c r="AXX51" s="149"/>
      <c r="AXY51" s="149"/>
      <c r="AXZ51" s="149"/>
      <c r="AYA51" s="149"/>
      <c r="AYB51" s="149"/>
      <c r="AYC51" s="149"/>
      <c r="AYD51" s="149"/>
      <c r="AYE51" s="149"/>
      <c r="AYF51" s="149"/>
      <c r="AYG51" s="149"/>
      <c r="AYH51" s="149"/>
      <c r="AYI51" s="149"/>
      <c r="AYJ51" s="149"/>
      <c r="AYK51" s="149"/>
      <c r="AYL51" s="149"/>
      <c r="AYM51" s="149"/>
      <c r="AYN51" s="149"/>
      <c r="AYO51" s="149"/>
      <c r="AYP51" s="149"/>
      <c r="AYQ51" s="149"/>
      <c r="AYR51" s="149"/>
      <c r="AYS51" s="149"/>
      <c r="AYT51" s="149"/>
      <c r="AYU51" s="149"/>
      <c r="AYV51" s="149"/>
      <c r="AYW51" s="149"/>
      <c r="AYX51" s="149"/>
      <c r="AYY51" s="149"/>
      <c r="AYZ51" s="149"/>
      <c r="AZA51" s="149"/>
      <c r="AZB51" s="149"/>
      <c r="AZC51" s="149"/>
      <c r="AZD51" s="149"/>
      <c r="AZE51" s="149"/>
      <c r="AZF51" s="149"/>
      <c r="AZG51" s="149"/>
      <c r="AZH51" s="149"/>
      <c r="AZI51" s="149"/>
      <c r="AZJ51" s="149"/>
      <c r="AZK51" s="149"/>
      <c r="AZL51" s="149"/>
      <c r="AZM51" s="149"/>
      <c r="AZN51" s="149"/>
      <c r="AZO51" s="149"/>
      <c r="AZP51" s="149"/>
      <c r="AZQ51" s="149"/>
      <c r="AZR51" s="149"/>
      <c r="AZS51" s="149"/>
      <c r="AZT51" s="149"/>
      <c r="AZU51" s="149"/>
      <c r="AZV51" s="149"/>
      <c r="AZW51" s="149"/>
      <c r="AZX51" s="149"/>
      <c r="AZY51" s="149"/>
      <c r="AZZ51" s="149"/>
      <c r="BAA51" s="149"/>
      <c r="BAB51" s="149"/>
      <c r="BAC51" s="149"/>
      <c r="BAD51" s="149"/>
      <c r="BAE51" s="149"/>
      <c r="BAF51" s="149"/>
      <c r="BAG51" s="149"/>
      <c r="BAH51" s="149"/>
      <c r="BAI51" s="149"/>
      <c r="BAJ51" s="149"/>
      <c r="BAK51" s="149"/>
      <c r="BAL51" s="149"/>
      <c r="BAM51" s="149"/>
      <c r="BAN51" s="149"/>
      <c r="BAO51" s="149"/>
      <c r="BAP51" s="149"/>
      <c r="BAQ51" s="149"/>
      <c r="BAR51" s="149"/>
      <c r="BAS51" s="149"/>
      <c r="BAT51" s="149"/>
      <c r="BAU51" s="149"/>
      <c r="BAV51" s="149"/>
      <c r="BAW51" s="149"/>
      <c r="BAX51" s="149"/>
      <c r="BAY51" s="149"/>
      <c r="BAZ51" s="149"/>
      <c r="BBA51" s="149"/>
      <c r="BBB51" s="149"/>
      <c r="BBC51" s="149"/>
      <c r="BBD51" s="149"/>
      <c r="BBE51" s="149"/>
      <c r="BBF51" s="149"/>
      <c r="BBG51" s="149"/>
      <c r="BBH51" s="149"/>
      <c r="BBI51" s="149"/>
      <c r="BBJ51" s="149"/>
      <c r="BBK51" s="149"/>
      <c r="BBL51" s="149"/>
      <c r="BBM51" s="149"/>
      <c r="BBN51" s="149"/>
      <c r="BBO51" s="149"/>
      <c r="BBP51" s="149"/>
      <c r="BBQ51" s="149"/>
      <c r="BBR51" s="149"/>
      <c r="BBS51" s="149"/>
      <c r="BBT51" s="149"/>
      <c r="BBU51" s="149"/>
      <c r="BBV51" s="149"/>
      <c r="BBW51" s="149"/>
      <c r="BBX51" s="149"/>
      <c r="BBY51" s="149"/>
      <c r="BBZ51" s="149"/>
      <c r="BCA51" s="149"/>
      <c r="BCB51" s="149"/>
      <c r="BCC51" s="149"/>
      <c r="BCD51" s="149"/>
      <c r="BCE51" s="149"/>
      <c r="BCF51" s="149"/>
      <c r="BCG51" s="149"/>
      <c r="BCH51" s="149"/>
      <c r="BCI51" s="149"/>
      <c r="BCJ51" s="149"/>
      <c r="BCK51" s="149"/>
      <c r="BCL51" s="149"/>
      <c r="BCM51" s="149"/>
      <c r="BCN51" s="149"/>
      <c r="BCO51" s="149"/>
      <c r="BCP51" s="149"/>
      <c r="BCQ51" s="149"/>
      <c r="BCR51" s="149"/>
      <c r="BCS51" s="149"/>
      <c r="BCT51" s="149"/>
      <c r="BCU51" s="149"/>
      <c r="BCV51" s="149"/>
      <c r="BCW51" s="149"/>
      <c r="BCX51" s="149"/>
      <c r="BCY51" s="149"/>
      <c r="BCZ51" s="149"/>
      <c r="BDA51" s="149"/>
      <c r="BDB51" s="149"/>
      <c r="BDC51" s="149"/>
      <c r="BDD51" s="149"/>
      <c r="BDE51" s="149"/>
      <c r="BDF51" s="149"/>
      <c r="BDG51" s="149"/>
      <c r="BDH51" s="149"/>
      <c r="BDI51" s="149"/>
      <c r="BDJ51" s="149"/>
      <c r="BDK51" s="149"/>
      <c r="BDL51" s="149"/>
      <c r="BDM51" s="149"/>
      <c r="BDN51" s="149"/>
      <c r="BDO51" s="149"/>
      <c r="BDP51" s="149"/>
      <c r="BDQ51" s="149"/>
      <c r="BDR51" s="149"/>
      <c r="BDS51" s="149"/>
      <c r="BDT51" s="149"/>
      <c r="BDU51" s="149"/>
      <c r="BDV51" s="149"/>
      <c r="BDW51" s="149"/>
      <c r="BDX51" s="149"/>
      <c r="BDY51" s="149"/>
      <c r="BDZ51" s="149"/>
      <c r="BEA51" s="149"/>
      <c r="BEB51" s="149"/>
      <c r="BEC51" s="149"/>
      <c r="BED51" s="149"/>
      <c r="BEE51" s="149"/>
      <c r="BEF51" s="149"/>
      <c r="BEG51" s="149"/>
      <c r="BEH51" s="149"/>
      <c r="BEI51" s="149"/>
      <c r="BEJ51" s="149"/>
      <c r="BEK51" s="149"/>
      <c r="BEL51" s="149"/>
      <c r="BEM51" s="149"/>
      <c r="BEN51" s="149"/>
      <c r="BEO51" s="149"/>
      <c r="BEP51" s="149"/>
      <c r="BEQ51" s="149"/>
      <c r="BER51" s="149"/>
      <c r="BES51" s="149"/>
      <c r="BET51" s="149"/>
      <c r="BEU51" s="149"/>
      <c r="BEV51" s="149"/>
      <c r="BEW51" s="149"/>
      <c r="BEX51" s="149"/>
      <c r="BEY51" s="149"/>
      <c r="BEZ51" s="149"/>
      <c r="BFA51" s="149"/>
      <c r="BFB51" s="149"/>
      <c r="BFC51" s="149"/>
      <c r="BFD51" s="149"/>
      <c r="BFE51" s="149"/>
      <c r="BFF51" s="149"/>
      <c r="BFG51" s="149"/>
      <c r="BFH51" s="149"/>
      <c r="BFI51" s="149"/>
      <c r="BFJ51" s="149"/>
      <c r="BFK51" s="149"/>
      <c r="BFL51" s="149"/>
      <c r="BFM51" s="149"/>
      <c r="BFN51" s="149"/>
      <c r="BFO51" s="149"/>
      <c r="BFP51" s="149"/>
      <c r="BFQ51" s="149"/>
      <c r="BFR51" s="149"/>
      <c r="BFS51" s="149"/>
      <c r="BFT51" s="149"/>
      <c r="BFU51" s="149"/>
      <c r="BFV51" s="149"/>
      <c r="BFW51" s="149"/>
      <c r="BFX51" s="149"/>
      <c r="BFY51" s="149"/>
      <c r="BFZ51" s="149"/>
      <c r="BGA51" s="149"/>
      <c r="BGB51" s="149"/>
      <c r="BGC51" s="149"/>
      <c r="BGD51" s="149"/>
      <c r="BGE51" s="149"/>
      <c r="BGF51" s="149"/>
      <c r="BGG51" s="149"/>
      <c r="BGH51" s="149"/>
      <c r="BGI51" s="149"/>
      <c r="BGJ51" s="149"/>
      <c r="BGK51" s="149"/>
      <c r="BGL51" s="149"/>
      <c r="BGM51" s="149"/>
      <c r="BGN51" s="149"/>
      <c r="BGO51" s="149"/>
      <c r="BGP51" s="149"/>
      <c r="BGQ51" s="149"/>
      <c r="BGR51" s="149"/>
      <c r="BGS51" s="149"/>
      <c r="BGT51" s="149"/>
      <c r="BGU51" s="149"/>
      <c r="BGV51" s="149"/>
      <c r="BGW51" s="149"/>
      <c r="BGX51" s="149"/>
      <c r="BGY51" s="149"/>
      <c r="BGZ51" s="149"/>
      <c r="BHA51" s="149"/>
      <c r="BHB51" s="149"/>
      <c r="BHC51" s="149"/>
      <c r="BHD51" s="149"/>
      <c r="BHE51" s="149"/>
      <c r="BHF51" s="149"/>
      <c r="BHG51" s="149"/>
      <c r="BHH51" s="149"/>
      <c r="BHI51" s="149"/>
      <c r="BHJ51" s="149"/>
      <c r="BHK51" s="149"/>
      <c r="BHL51" s="149"/>
      <c r="BHM51" s="149"/>
      <c r="BHN51" s="149"/>
      <c r="BHO51" s="149"/>
      <c r="BHP51" s="149"/>
      <c r="BHQ51" s="149"/>
      <c r="BHR51" s="149"/>
      <c r="BHS51" s="149"/>
      <c r="BHT51" s="149"/>
      <c r="BHU51" s="149"/>
      <c r="BHV51" s="149"/>
      <c r="BHW51" s="149"/>
      <c r="BHX51" s="149"/>
      <c r="BHY51" s="149"/>
      <c r="BHZ51" s="149"/>
      <c r="BIA51" s="149"/>
      <c r="BIB51" s="149"/>
      <c r="BIC51" s="149"/>
      <c r="BID51" s="149"/>
      <c r="BIE51" s="149"/>
      <c r="BIF51" s="149"/>
      <c r="BIG51" s="149"/>
      <c r="BIH51" s="149"/>
      <c r="BII51" s="149"/>
      <c r="BIJ51" s="149"/>
      <c r="BIK51" s="149"/>
      <c r="BIL51" s="149"/>
      <c r="BIM51" s="149"/>
      <c r="BIN51" s="149"/>
      <c r="BIO51" s="149"/>
      <c r="BIP51" s="149"/>
      <c r="BIQ51" s="149"/>
      <c r="BIR51" s="149"/>
      <c r="BIS51" s="149"/>
      <c r="BIT51" s="149"/>
      <c r="BIU51" s="149"/>
      <c r="BIV51" s="149"/>
      <c r="BIW51" s="149"/>
      <c r="BIX51" s="149"/>
      <c r="BIY51" s="149"/>
      <c r="BIZ51" s="149"/>
      <c r="BJA51" s="149"/>
      <c r="BJB51" s="149"/>
      <c r="BJC51" s="149"/>
      <c r="BJD51" s="149"/>
      <c r="BJE51" s="149"/>
      <c r="BJF51" s="149"/>
      <c r="BJG51" s="149"/>
      <c r="BJH51" s="149"/>
      <c r="BJI51" s="149"/>
      <c r="BJJ51" s="149"/>
      <c r="BJK51" s="149"/>
      <c r="BJL51" s="149"/>
      <c r="BJM51" s="149"/>
      <c r="BJN51" s="149"/>
      <c r="BJO51" s="149"/>
      <c r="BJP51" s="149"/>
      <c r="BJQ51" s="149"/>
      <c r="BJR51" s="149"/>
      <c r="BJS51" s="149"/>
      <c r="BJT51" s="149"/>
      <c r="BJU51" s="149"/>
      <c r="BJV51" s="149"/>
      <c r="BJW51" s="149"/>
      <c r="BJX51" s="149"/>
      <c r="BJY51" s="149"/>
      <c r="BJZ51" s="149"/>
      <c r="BKA51" s="149"/>
      <c r="BKB51" s="149"/>
      <c r="BKC51" s="149"/>
      <c r="BKD51" s="149"/>
      <c r="BKE51" s="149"/>
      <c r="BKF51" s="149"/>
      <c r="BKG51" s="149"/>
      <c r="BKH51" s="149"/>
      <c r="BKI51" s="149"/>
      <c r="BKJ51" s="149"/>
      <c r="BKK51" s="149"/>
      <c r="BKL51" s="149"/>
      <c r="BKM51" s="149"/>
      <c r="BKN51" s="149"/>
      <c r="BKO51" s="149"/>
      <c r="BKP51" s="149"/>
      <c r="BKQ51" s="149"/>
      <c r="BKR51" s="149"/>
      <c r="BKS51" s="149"/>
      <c r="BKT51" s="149"/>
      <c r="BKU51" s="149"/>
      <c r="BKV51" s="149"/>
      <c r="BKW51" s="149"/>
      <c r="BKX51" s="149"/>
      <c r="BKY51" s="149"/>
      <c r="BKZ51" s="149"/>
      <c r="BLA51" s="149"/>
      <c r="BLB51" s="149"/>
      <c r="BLC51" s="149"/>
      <c r="BLD51" s="149"/>
      <c r="BLE51" s="149"/>
      <c r="BLF51" s="149"/>
      <c r="BLG51" s="149"/>
      <c r="BLH51" s="149"/>
      <c r="BLI51" s="149"/>
      <c r="BLJ51" s="149"/>
      <c r="BLK51" s="149"/>
      <c r="BLL51" s="149"/>
      <c r="BLM51" s="149"/>
      <c r="BLN51" s="149"/>
      <c r="BLO51" s="149"/>
      <c r="BLP51" s="149"/>
      <c r="BLQ51" s="149"/>
      <c r="BLR51" s="149"/>
      <c r="BLS51" s="149"/>
      <c r="BLT51" s="149"/>
      <c r="BLU51" s="149"/>
      <c r="BLV51" s="149"/>
      <c r="BLW51" s="149"/>
      <c r="BLX51" s="149"/>
      <c r="BLY51" s="149"/>
      <c r="BLZ51" s="149"/>
      <c r="BMA51" s="149"/>
      <c r="BMB51" s="149"/>
      <c r="BMC51" s="149"/>
      <c r="BMD51" s="149"/>
      <c r="BME51" s="149"/>
      <c r="BMF51" s="149"/>
      <c r="BMG51" s="149"/>
      <c r="BMH51" s="149"/>
      <c r="BMI51" s="149"/>
      <c r="BMJ51" s="149"/>
      <c r="BMK51" s="149"/>
      <c r="BML51" s="149"/>
      <c r="BMM51" s="149"/>
      <c r="BMN51" s="149"/>
      <c r="BMO51" s="149"/>
      <c r="BMP51" s="149"/>
      <c r="BMQ51" s="149"/>
      <c r="BMR51" s="149"/>
      <c r="BMS51" s="149"/>
      <c r="BMT51" s="149"/>
      <c r="BMU51" s="149"/>
      <c r="BMV51" s="149"/>
      <c r="BMW51" s="149"/>
      <c r="BMX51" s="149"/>
      <c r="BMY51" s="149"/>
      <c r="BMZ51" s="149"/>
      <c r="BNA51" s="149"/>
      <c r="BNB51" s="149"/>
      <c r="BNC51" s="149"/>
      <c r="BND51" s="149"/>
      <c r="BNE51" s="149"/>
      <c r="BNF51" s="149"/>
      <c r="BNG51" s="149"/>
      <c r="BNH51" s="149"/>
      <c r="BNI51" s="149"/>
      <c r="BNJ51" s="149"/>
      <c r="BNK51" s="149"/>
      <c r="BNL51" s="149"/>
      <c r="BNM51" s="149"/>
      <c r="BNN51" s="149"/>
      <c r="BNO51" s="149"/>
      <c r="BNP51" s="149"/>
      <c r="BNQ51" s="149"/>
      <c r="BNR51" s="149"/>
      <c r="BNS51" s="149"/>
      <c r="BNT51" s="149"/>
      <c r="BNU51" s="149"/>
      <c r="BNV51" s="149"/>
      <c r="BNW51" s="149"/>
      <c r="BNX51" s="149"/>
      <c r="BNY51" s="149"/>
      <c r="BNZ51" s="149"/>
      <c r="BOA51" s="149"/>
      <c r="BOB51" s="149"/>
      <c r="BOC51" s="149"/>
      <c r="BOD51" s="149"/>
      <c r="BOE51" s="149"/>
      <c r="BOF51" s="149"/>
      <c r="BOG51" s="149"/>
      <c r="BOH51" s="149"/>
      <c r="BOI51" s="149"/>
      <c r="BOJ51" s="149"/>
      <c r="BOK51" s="149"/>
      <c r="BOL51" s="149"/>
      <c r="BOM51" s="149"/>
      <c r="BON51" s="149"/>
      <c r="BOO51" s="149"/>
      <c r="BOP51" s="149"/>
      <c r="BOQ51" s="149"/>
      <c r="BOR51" s="149"/>
      <c r="BOS51" s="149"/>
      <c r="BOT51" s="149"/>
      <c r="BOU51" s="149"/>
      <c r="BOV51" s="149"/>
      <c r="BOW51" s="149"/>
      <c r="BOX51" s="149"/>
      <c r="BOY51" s="149"/>
      <c r="BOZ51" s="149"/>
      <c r="BPA51" s="149"/>
      <c r="BPB51" s="149"/>
      <c r="BPC51" s="149"/>
      <c r="BPD51" s="149"/>
      <c r="BPE51" s="149"/>
      <c r="BPF51" s="149"/>
      <c r="BPG51" s="149"/>
      <c r="BPH51" s="149"/>
      <c r="BPI51" s="149"/>
      <c r="BPJ51" s="149"/>
      <c r="BPK51" s="149"/>
      <c r="BPL51" s="149"/>
      <c r="BPM51" s="149"/>
      <c r="BPN51" s="149"/>
      <c r="BPO51" s="149"/>
      <c r="BPP51" s="149"/>
      <c r="BPQ51" s="149"/>
      <c r="BPR51" s="149"/>
      <c r="BPS51" s="149"/>
      <c r="BPT51" s="149"/>
      <c r="BPU51" s="149"/>
      <c r="BPV51" s="149"/>
      <c r="BPW51" s="149"/>
      <c r="BPX51" s="149"/>
      <c r="BPY51" s="149"/>
      <c r="BPZ51" s="149"/>
      <c r="BQA51" s="149"/>
      <c r="BQB51" s="149"/>
      <c r="BQC51" s="149"/>
      <c r="BQD51" s="149"/>
      <c r="BQE51" s="149"/>
      <c r="BQF51" s="149"/>
      <c r="BQG51" s="149"/>
      <c r="BQH51" s="149"/>
      <c r="BQI51" s="149"/>
      <c r="BQJ51" s="149"/>
      <c r="BQK51" s="149"/>
      <c r="BQL51" s="149"/>
      <c r="BQM51" s="149"/>
      <c r="BQN51" s="149"/>
      <c r="BQO51" s="149"/>
      <c r="BQP51" s="149"/>
      <c r="BQQ51" s="149"/>
      <c r="BQR51" s="149"/>
      <c r="BQS51" s="149"/>
      <c r="BQT51" s="149"/>
      <c r="BQU51" s="149"/>
      <c r="BQV51" s="149"/>
      <c r="BQW51" s="149"/>
      <c r="BQX51" s="149"/>
      <c r="BQY51" s="149"/>
      <c r="BQZ51" s="149"/>
      <c r="BRA51" s="149"/>
      <c r="BRB51" s="149"/>
      <c r="BRC51" s="149"/>
      <c r="BRD51" s="149"/>
      <c r="BRE51" s="149"/>
      <c r="BRF51" s="149"/>
      <c r="BRG51" s="149"/>
      <c r="BRH51" s="149"/>
      <c r="BRI51" s="149"/>
      <c r="BRJ51" s="149"/>
      <c r="BRK51" s="149"/>
      <c r="BRL51" s="149"/>
      <c r="BRM51" s="149"/>
      <c r="BRN51" s="149"/>
      <c r="BRO51" s="149"/>
      <c r="BRP51" s="149"/>
      <c r="BRQ51" s="149"/>
      <c r="BRR51" s="149"/>
      <c r="BRS51" s="149"/>
      <c r="BRT51" s="149"/>
      <c r="BRU51" s="149"/>
      <c r="BRV51" s="149"/>
      <c r="BRW51" s="149"/>
      <c r="BRX51" s="149"/>
      <c r="BRY51" s="149"/>
      <c r="BRZ51" s="149"/>
      <c r="BSA51" s="149"/>
      <c r="BSB51" s="149"/>
      <c r="BSC51" s="149"/>
      <c r="BSD51" s="149"/>
      <c r="BSE51" s="149"/>
      <c r="BSF51" s="149"/>
      <c r="BSG51" s="149"/>
      <c r="BSH51" s="149"/>
      <c r="BSI51" s="149"/>
      <c r="BSJ51" s="149"/>
      <c r="BSK51" s="149"/>
      <c r="BSL51" s="149"/>
      <c r="BSM51" s="149"/>
      <c r="BSN51" s="149"/>
      <c r="BSO51" s="149"/>
      <c r="BSP51" s="149"/>
      <c r="BSQ51" s="149"/>
      <c r="BSR51" s="149"/>
      <c r="BSS51" s="149"/>
      <c r="BST51" s="149"/>
      <c r="BSU51" s="149"/>
      <c r="BSV51" s="149"/>
      <c r="BSW51" s="149"/>
      <c r="BSX51" s="149"/>
      <c r="BSY51" s="149"/>
      <c r="BSZ51" s="149"/>
      <c r="BTA51" s="149"/>
      <c r="BTB51" s="149"/>
      <c r="BTC51" s="149"/>
      <c r="BTD51" s="149"/>
      <c r="BTE51" s="149"/>
      <c r="BTF51" s="149"/>
      <c r="BTG51" s="149"/>
      <c r="BTH51" s="149"/>
      <c r="BTI51" s="149"/>
      <c r="BTJ51" s="149"/>
      <c r="BTK51" s="149"/>
      <c r="BTL51" s="149"/>
      <c r="BTM51" s="149"/>
      <c r="BTN51" s="149"/>
      <c r="BTO51" s="149"/>
      <c r="BTP51" s="149"/>
      <c r="BTQ51" s="149"/>
      <c r="BTR51" s="149"/>
      <c r="BTS51" s="149"/>
      <c r="BTT51" s="149"/>
      <c r="BTU51" s="149"/>
      <c r="BTV51" s="149"/>
      <c r="BTW51" s="149"/>
      <c r="BTX51" s="149"/>
      <c r="BTY51" s="149"/>
      <c r="BTZ51" s="149"/>
      <c r="BUA51" s="149"/>
      <c r="BUB51" s="149"/>
      <c r="BUC51" s="149"/>
      <c r="BUD51" s="149"/>
      <c r="BUE51" s="149"/>
      <c r="BUF51" s="149"/>
      <c r="BUG51" s="149"/>
      <c r="BUH51" s="149"/>
      <c r="BUI51" s="149"/>
      <c r="BUJ51" s="149"/>
      <c r="BUK51" s="149"/>
      <c r="BUL51" s="149"/>
      <c r="BUM51" s="149"/>
      <c r="BUN51" s="149"/>
      <c r="BUO51" s="149"/>
      <c r="BUP51" s="149"/>
      <c r="BUQ51" s="149"/>
      <c r="BUR51" s="149"/>
      <c r="BUS51" s="149"/>
      <c r="BUT51" s="149"/>
      <c r="BUU51" s="149"/>
      <c r="BUV51" s="149"/>
      <c r="BUW51" s="149"/>
      <c r="BUX51" s="149"/>
      <c r="BUY51" s="149"/>
      <c r="BUZ51" s="149"/>
      <c r="BVA51" s="149"/>
      <c r="BVB51" s="149"/>
      <c r="BVC51" s="149"/>
      <c r="BVD51" s="149"/>
      <c r="BVE51" s="149"/>
      <c r="BVF51" s="149"/>
      <c r="BVG51" s="149"/>
      <c r="BVH51" s="149"/>
      <c r="BVI51" s="149"/>
      <c r="BVJ51" s="149"/>
      <c r="BVK51" s="149"/>
      <c r="BVL51" s="149"/>
      <c r="BVM51" s="149"/>
      <c r="BVN51" s="149"/>
      <c r="BVO51" s="149"/>
      <c r="BVP51" s="149"/>
      <c r="BVQ51" s="149"/>
      <c r="BVR51" s="149"/>
      <c r="BVS51" s="149"/>
      <c r="BVT51" s="149"/>
      <c r="BVU51" s="149"/>
      <c r="BVV51" s="149"/>
      <c r="BVW51" s="149"/>
      <c r="BVX51" s="149"/>
      <c r="BVY51" s="149"/>
      <c r="BVZ51" s="149"/>
      <c r="BWA51" s="149"/>
      <c r="BWB51" s="149"/>
      <c r="BWC51" s="149"/>
      <c r="BWD51" s="149"/>
      <c r="BWE51" s="149"/>
      <c r="BWF51" s="149"/>
      <c r="BWG51" s="149"/>
      <c r="BWH51" s="149"/>
      <c r="BWI51" s="149"/>
      <c r="BWJ51" s="149"/>
      <c r="BWK51" s="149"/>
      <c r="BWL51" s="149"/>
      <c r="BWM51" s="149"/>
      <c r="BWN51" s="149"/>
      <c r="BWO51" s="149"/>
      <c r="BWP51" s="149"/>
      <c r="BWQ51" s="149"/>
      <c r="BWR51" s="149"/>
      <c r="BWS51" s="149"/>
      <c r="BWT51" s="149"/>
      <c r="BWU51" s="149"/>
      <c r="BWV51" s="149"/>
      <c r="BWW51" s="149"/>
      <c r="BWX51" s="149"/>
      <c r="BWY51" s="149"/>
      <c r="BWZ51" s="149"/>
      <c r="BXA51" s="149"/>
      <c r="BXB51" s="149"/>
      <c r="BXC51" s="149"/>
      <c r="BXD51" s="149"/>
      <c r="BXE51" s="149"/>
      <c r="BXF51" s="149"/>
      <c r="BXG51" s="149"/>
      <c r="BXH51" s="149"/>
      <c r="BXI51" s="149"/>
      <c r="BXJ51" s="149"/>
      <c r="BXK51" s="149"/>
      <c r="BXL51" s="149"/>
      <c r="BXM51" s="149"/>
      <c r="BXN51" s="149"/>
      <c r="BXO51" s="149"/>
      <c r="BXP51" s="149"/>
      <c r="BXQ51" s="149"/>
      <c r="BXR51" s="149"/>
      <c r="BXS51" s="149"/>
      <c r="BXT51" s="149"/>
      <c r="BXU51" s="149"/>
      <c r="BXV51" s="149"/>
      <c r="BXW51" s="149"/>
      <c r="BXX51" s="149"/>
      <c r="BXY51" s="149"/>
      <c r="BXZ51" s="149"/>
      <c r="BYA51" s="149"/>
      <c r="BYB51" s="149"/>
      <c r="BYC51" s="149"/>
      <c r="BYD51" s="149"/>
      <c r="BYE51" s="149"/>
      <c r="BYF51" s="149"/>
      <c r="BYG51" s="149"/>
      <c r="BYH51" s="149"/>
      <c r="BYI51" s="149"/>
      <c r="BYJ51" s="149"/>
      <c r="BYK51" s="149"/>
      <c r="BYL51" s="149"/>
      <c r="BYM51" s="149"/>
      <c r="BYN51" s="149"/>
      <c r="BYO51" s="149"/>
      <c r="BYP51" s="149"/>
      <c r="BYQ51" s="149"/>
      <c r="BYR51" s="149"/>
      <c r="BYS51" s="149"/>
      <c r="BYT51" s="149"/>
      <c r="BYU51" s="149"/>
      <c r="BYV51" s="149"/>
      <c r="BYW51" s="149"/>
      <c r="BYX51" s="149"/>
      <c r="BYY51" s="149"/>
      <c r="BYZ51" s="149"/>
      <c r="BZA51" s="149"/>
      <c r="BZB51" s="149"/>
      <c r="BZC51" s="149"/>
      <c r="BZD51" s="149"/>
      <c r="BZE51" s="149"/>
      <c r="BZF51" s="149"/>
      <c r="BZG51" s="149"/>
      <c r="BZH51" s="149"/>
      <c r="BZI51" s="149"/>
      <c r="BZJ51" s="149"/>
      <c r="BZK51" s="149"/>
      <c r="BZL51" s="149"/>
      <c r="BZM51" s="149"/>
      <c r="BZN51" s="149"/>
      <c r="BZO51" s="149"/>
      <c r="BZP51" s="149"/>
      <c r="BZQ51" s="149"/>
      <c r="BZR51" s="149"/>
      <c r="BZS51" s="149"/>
      <c r="BZT51" s="149"/>
      <c r="BZU51" s="149"/>
      <c r="BZV51" s="149"/>
      <c r="BZW51" s="149"/>
      <c r="BZX51" s="149"/>
      <c r="BZY51" s="149"/>
      <c r="BZZ51" s="149"/>
      <c r="CAA51" s="149"/>
      <c r="CAB51" s="149"/>
      <c r="CAC51" s="149"/>
      <c r="CAD51" s="149"/>
      <c r="CAE51" s="149"/>
      <c r="CAF51" s="149"/>
      <c r="CAG51" s="149"/>
      <c r="CAH51" s="149"/>
      <c r="CAI51" s="149"/>
      <c r="CAJ51" s="149"/>
      <c r="CAK51" s="149"/>
      <c r="CAL51" s="149"/>
      <c r="CAM51" s="149"/>
      <c r="CAN51" s="149"/>
      <c r="CAO51" s="149"/>
      <c r="CAP51" s="149"/>
      <c r="CAQ51" s="149"/>
      <c r="CAR51" s="149"/>
      <c r="CAS51" s="149"/>
      <c r="CAT51" s="149"/>
      <c r="CAU51" s="149"/>
      <c r="CAV51" s="149"/>
      <c r="CAW51" s="149"/>
      <c r="CAX51" s="149"/>
      <c r="CAY51" s="149"/>
      <c r="CAZ51" s="149"/>
      <c r="CBA51" s="149"/>
      <c r="CBB51" s="149"/>
      <c r="CBC51" s="149"/>
      <c r="CBD51" s="149"/>
      <c r="CBE51" s="149"/>
      <c r="CBF51" s="149"/>
      <c r="CBG51" s="149"/>
      <c r="CBH51" s="149"/>
      <c r="CBI51" s="149"/>
      <c r="CBJ51" s="149"/>
      <c r="CBK51" s="149"/>
      <c r="CBL51" s="149"/>
      <c r="CBM51" s="149"/>
      <c r="CBN51" s="149"/>
      <c r="CBO51" s="149"/>
      <c r="CBP51" s="149"/>
      <c r="CBQ51" s="149"/>
      <c r="CBR51" s="149"/>
      <c r="CBS51" s="149"/>
      <c r="CBT51" s="149"/>
      <c r="CBU51" s="149"/>
      <c r="CBV51" s="149"/>
      <c r="CBW51" s="149"/>
      <c r="CBX51" s="149"/>
      <c r="CBY51" s="149"/>
      <c r="CBZ51" s="149"/>
      <c r="CCA51" s="149"/>
      <c r="CCB51" s="149"/>
      <c r="CCC51" s="149"/>
      <c r="CCD51" s="149"/>
      <c r="CCE51" s="149"/>
      <c r="CCF51" s="149"/>
      <c r="CCG51" s="149"/>
      <c r="CCH51" s="149"/>
      <c r="CCI51" s="149"/>
      <c r="CCJ51" s="149"/>
      <c r="CCK51" s="149"/>
      <c r="CCL51" s="149"/>
      <c r="CCM51" s="149"/>
      <c r="CCN51" s="149"/>
      <c r="CCO51" s="149"/>
      <c r="CCP51" s="149"/>
      <c r="CCQ51" s="149"/>
      <c r="CCR51" s="149"/>
      <c r="CCS51" s="149"/>
      <c r="CCT51" s="149"/>
      <c r="CCU51" s="149"/>
      <c r="CCV51" s="149"/>
      <c r="CCW51" s="149"/>
      <c r="CCX51" s="149"/>
      <c r="CCY51" s="149"/>
      <c r="CCZ51" s="149"/>
      <c r="CDA51" s="149"/>
      <c r="CDB51" s="149"/>
      <c r="CDC51" s="149"/>
      <c r="CDD51" s="149"/>
      <c r="CDE51" s="149"/>
      <c r="CDF51" s="149"/>
      <c r="CDG51" s="149"/>
      <c r="CDH51" s="149"/>
      <c r="CDI51" s="149"/>
      <c r="CDJ51" s="149"/>
      <c r="CDK51" s="149"/>
      <c r="CDL51" s="149"/>
      <c r="CDM51" s="149"/>
      <c r="CDN51" s="149"/>
      <c r="CDO51" s="149"/>
      <c r="CDP51" s="149"/>
      <c r="CDQ51" s="149"/>
      <c r="CDR51" s="149"/>
      <c r="CDS51" s="149"/>
      <c r="CDT51" s="149"/>
      <c r="CDU51" s="149"/>
      <c r="CDV51" s="149"/>
      <c r="CDW51" s="149"/>
      <c r="CDX51" s="149"/>
      <c r="CDY51" s="149"/>
      <c r="CDZ51" s="149"/>
      <c r="CEA51" s="149"/>
      <c r="CEB51" s="149"/>
      <c r="CEC51" s="149"/>
      <c r="CED51" s="149"/>
      <c r="CEE51" s="149"/>
      <c r="CEF51" s="149"/>
      <c r="CEG51" s="149"/>
      <c r="CEH51" s="149"/>
      <c r="CEI51" s="149"/>
      <c r="CEJ51" s="149"/>
      <c r="CEK51" s="149"/>
      <c r="CEL51" s="149"/>
      <c r="CEM51" s="149"/>
      <c r="CEN51" s="149"/>
      <c r="CEO51" s="149"/>
      <c r="CEP51" s="149"/>
      <c r="CEQ51" s="149"/>
      <c r="CER51" s="149"/>
      <c r="CES51" s="149"/>
      <c r="CET51" s="149"/>
      <c r="CEU51" s="149"/>
      <c r="CEV51" s="149"/>
      <c r="CEW51" s="149"/>
      <c r="CEX51" s="149"/>
      <c r="CEY51" s="149"/>
      <c r="CEZ51" s="149"/>
      <c r="CFA51" s="149"/>
      <c r="CFB51" s="149"/>
      <c r="CFC51" s="149"/>
      <c r="CFD51" s="149"/>
      <c r="CFE51" s="149"/>
      <c r="CFF51" s="149"/>
      <c r="CFG51" s="149"/>
      <c r="CFH51" s="149"/>
      <c r="CFI51" s="149"/>
      <c r="CFJ51" s="149"/>
      <c r="CFK51" s="149"/>
      <c r="CFL51" s="149"/>
      <c r="CFM51" s="149"/>
      <c r="CFN51" s="149"/>
      <c r="CFO51" s="149"/>
      <c r="CFP51" s="149"/>
      <c r="CFQ51" s="149"/>
      <c r="CFR51" s="149"/>
      <c r="CFS51" s="149"/>
      <c r="CFT51" s="149"/>
      <c r="CFU51" s="149"/>
      <c r="CFV51" s="149"/>
      <c r="CFW51" s="149"/>
      <c r="CFX51" s="149"/>
      <c r="CFY51" s="149"/>
      <c r="CFZ51" s="149"/>
      <c r="CGA51" s="149"/>
      <c r="CGB51" s="149"/>
      <c r="CGC51" s="149"/>
      <c r="CGD51" s="149"/>
      <c r="CGE51" s="149"/>
      <c r="CGF51" s="149"/>
      <c r="CGG51" s="149"/>
      <c r="CGH51" s="149"/>
      <c r="CGI51" s="149"/>
      <c r="CGJ51" s="149"/>
      <c r="CGK51" s="149"/>
      <c r="CGL51" s="149"/>
      <c r="CGM51" s="149"/>
      <c r="CGN51" s="149"/>
      <c r="CGO51" s="149"/>
      <c r="CGP51" s="149"/>
      <c r="CGQ51" s="149"/>
      <c r="CGR51" s="149"/>
      <c r="CGS51" s="149"/>
      <c r="CGT51" s="149"/>
      <c r="CGU51" s="149"/>
      <c r="CGV51" s="149"/>
      <c r="CGW51" s="149"/>
      <c r="CGX51" s="149"/>
      <c r="CGY51" s="149"/>
      <c r="CGZ51" s="149"/>
      <c r="CHA51" s="149"/>
      <c r="CHB51" s="149"/>
      <c r="CHC51" s="149"/>
      <c r="CHD51" s="149"/>
      <c r="CHE51" s="149"/>
      <c r="CHF51" s="149"/>
      <c r="CHG51" s="149"/>
      <c r="CHH51" s="149"/>
      <c r="CHI51" s="149"/>
      <c r="CHJ51" s="149"/>
      <c r="CHK51" s="149"/>
      <c r="CHL51" s="149"/>
      <c r="CHM51" s="149"/>
      <c r="CHN51" s="149"/>
      <c r="CHO51" s="149"/>
      <c r="CHP51" s="149"/>
      <c r="CHQ51" s="149"/>
      <c r="CHR51" s="149"/>
      <c r="CHS51" s="149"/>
      <c r="CHT51" s="149"/>
      <c r="CHU51" s="149"/>
      <c r="CHV51" s="149"/>
      <c r="CHW51" s="149"/>
      <c r="CHX51" s="149"/>
      <c r="CHY51" s="149"/>
      <c r="CHZ51" s="149"/>
      <c r="CIA51" s="149"/>
      <c r="CIB51" s="149"/>
      <c r="CIC51" s="149"/>
      <c r="CID51" s="149"/>
      <c r="CIE51" s="149"/>
      <c r="CIF51" s="149"/>
      <c r="CIG51" s="149"/>
      <c r="CIH51" s="149"/>
      <c r="CII51" s="149"/>
      <c r="CIJ51" s="149"/>
      <c r="CIK51" s="149"/>
      <c r="CIL51" s="149"/>
      <c r="CIM51" s="149"/>
      <c r="CIN51" s="149"/>
      <c r="CIO51" s="149"/>
      <c r="CIP51" s="149"/>
      <c r="CIQ51" s="149"/>
      <c r="CIR51" s="149"/>
      <c r="CIS51" s="149"/>
      <c r="CIT51" s="149"/>
      <c r="CIU51" s="149"/>
      <c r="CIV51" s="149"/>
      <c r="CIW51" s="149"/>
      <c r="CIX51" s="149"/>
      <c r="CIY51" s="149"/>
      <c r="CIZ51" s="149"/>
      <c r="CJA51" s="149"/>
      <c r="CJB51" s="149"/>
      <c r="CJC51" s="149"/>
      <c r="CJD51" s="149"/>
      <c r="CJE51" s="149"/>
      <c r="CJF51" s="149"/>
      <c r="CJG51" s="149"/>
      <c r="CJH51" s="149"/>
      <c r="CJI51" s="149"/>
      <c r="CJJ51" s="149"/>
      <c r="CJK51" s="149"/>
      <c r="CJL51" s="149"/>
      <c r="CJM51" s="149"/>
      <c r="CJN51" s="149"/>
      <c r="CJO51" s="149"/>
      <c r="CJP51" s="149"/>
      <c r="CJQ51" s="149"/>
      <c r="CJR51" s="149"/>
      <c r="CJS51" s="149"/>
      <c r="CJT51" s="149"/>
      <c r="CJU51" s="149"/>
      <c r="CJV51" s="149"/>
      <c r="CJW51" s="149"/>
      <c r="CJX51" s="149"/>
      <c r="CJY51" s="149"/>
      <c r="CJZ51" s="149"/>
      <c r="CKA51" s="149"/>
      <c r="CKB51" s="149"/>
      <c r="CKC51" s="149"/>
      <c r="CKD51" s="149"/>
      <c r="CKE51" s="149"/>
      <c r="CKF51" s="149"/>
      <c r="CKG51" s="149"/>
      <c r="CKH51" s="149"/>
      <c r="CKI51" s="149"/>
      <c r="CKJ51" s="149"/>
      <c r="CKK51" s="149"/>
      <c r="CKL51" s="149"/>
      <c r="CKM51" s="149"/>
      <c r="CKN51" s="149"/>
      <c r="CKO51" s="149"/>
      <c r="CKP51" s="149"/>
      <c r="CKQ51" s="149"/>
      <c r="CKR51" s="149"/>
      <c r="CKS51" s="149"/>
      <c r="CKT51" s="149"/>
      <c r="CKU51" s="149"/>
      <c r="CKV51" s="149"/>
      <c r="CKW51" s="149"/>
      <c r="CKX51" s="149"/>
      <c r="CKY51" s="149"/>
      <c r="CKZ51" s="149"/>
      <c r="CLA51" s="149"/>
      <c r="CLB51" s="149"/>
      <c r="CLC51" s="149"/>
      <c r="CLD51" s="149"/>
      <c r="CLE51" s="149"/>
      <c r="CLF51" s="149"/>
      <c r="CLG51" s="149"/>
      <c r="CLH51" s="149"/>
      <c r="CLI51" s="149"/>
      <c r="CLJ51" s="149"/>
      <c r="CLK51" s="149"/>
      <c r="CLL51" s="149"/>
      <c r="CLM51" s="149"/>
      <c r="CLN51" s="149"/>
      <c r="CLO51" s="149"/>
      <c r="CLP51" s="149"/>
      <c r="CLQ51" s="149"/>
      <c r="CLR51" s="149"/>
      <c r="CLS51" s="149"/>
      <c r="CLT51" s="149"/>
      <c r="CLU51" s="149"/>
      <c r="CLV51" s="149"/>
      <c r="CLW51" s="149"/>
      <c r="CLX51" s="149"/>
      <c r="CLY51" s="149"/>
      <c r="CLZ51" s="149"/>
      <c r="CMA51" s="149"/>
      <c r="CMB51" s="149"/>
      <c r="CMC51" s="149"/>
      <c r="CMD51" s="149"/>
      <c r="CME51" s="149"/>
      <c r="CMF51" s="149"/>
      <c r="CMG51" s="149"/>
      <c r="CMH51" s="149"/>
      <c r="CMI51" s="149"/>
      <c r="CMJ51" s="149"/>
      <c r="CMK51" s="149"/>
      <c r="CML51" s="149"/>
      <c r="CMM51" s="149"/>
      <c r="CMN51" s="149"/>
      <c r="CMO51" s="149"/>
      <c r="CMP51" s="149"/>
      <c r="CMQ51" s="149"/>
      <c r="CMR51" s="149"/>
      <c r="CMS51" s="149"/>
      <c r="CMT51" s="149"/>
      <c r="CMU51" s="149"/>
      <c r="CMV51" s="149"/>
      <c r="CMW51" s="149"/>
      <c r="CMX51" s="149"/>
      <c r="CMY51" s="149"/>
      <c r="CMZ51" s="149"/>
      <c r="CNA51" s="149"/>
      <c r="CNB51" s="149"/>
      <c r="CNC51" s="149"/>
      <c r="CND51" s="149"/>
      <c r="CNE51" s="149"/>
      <c r="CNF51" s="149"/>
      <c r="CNG51" s="149"/>
      <c r="CNH51" s="149"/>
      <c r="CNI51" s="149"/>
      <c r="CNJ51" s="149"/>
      <c r="CNK51" s="149"/>
      <c r="CNL51" s="149"/>
      <c r="CNM51" s="149"/>
      <c r="CNN51" s="149"/>
      <c r="CNO51" s="149"/>
      <c r="CNP51" s="149"/>
      <c r="CNQ51" s="149"/>
      <c r="CNR51" s="149"/>
      <c r="CNS51" s="149"/>
      <c r="CNT51" s="149"/>
      <c r="CNU51" s="149"/>
      <c r="CNV51" s="149"/>
      <c r="CNW51" s="149"/>
      <c r="CNX51" s="149"/>
      <c r="CNY51" s="149"/>
      <c r="CNZ51" s="149"/>
      <c r="COA51" s="149"/>
      <c r="COB51" s="149"/>
      <c r="COC51" s="149"/>
      <c r="COD51" s="149"/>
      <c r="COE51" s="149"/>
      <c r="COF51" s="149"/>
      <c r="COG51" s="149"/>
      <c r="COH51" s="149"/>
      <c r="COI51" s="149"/>
      <c r="COJ51" s="149"/>
      <c r="COK51" s="149"/>
      <c r="COL51" s="149"/>
      <c r="COM51" s="149"/>
      <c r="CON51" s="149"/>
      <c r="COO51" s="149"/>
      <c r="COP51" s="149"/>
      <c r="COQ51" s="149"/>
      <c r="COR51" s="149"/>
      <c r="COS51" s="149"/>
      <c r="COT51" s="149"/>
      <c r="COU51" s="149"/>
      <c r="COV51" s="149"/>
      <c r="COW51" s="149"/>
      <c r="COX51" s="149"/>
      <c r="COY51" s="149"/>
      <c r="COZ51" s="149"/>
      <c r="CPA51" s="149"/>
      <c r="CPB51" s="149"/>
      <c r="CPC51" s="149"/>
      <c r="CPD51" s="149"/>
      <c r="CPE51" s="149"/>
      <c r="CPF51" s="149"/>
      <c r="CPG51" s="149"/>
      <c r="CPH51" s="149"/>
      <c r="CPI51" s="149"/>
      <c r="CPJ51" s="149"/>
      <c r="CPK51" s="149"/>
      <c r="CPL51" s="149"/>
      <c r="CPM51" s="149"/>
      <c r="CPN51" s="149"/>
      <c r="CPO51" s="149"/>
      <c r="CPP51" s="149"/>
      <c r="CPQ51" s="149"/>
      <c r="CPR51" s="149"/>
      <c r="CPS51" s="149"/>
      <c r="CPT51" s="149"/>
      <c r="CPU51" s="149"/>
      <c r="CPV51" s="149"/>
      <c r="CPW51" s="149"/>
      <c r="CPX51" s="149"/>
      <c r="CPY51" s="149"/>
      <c r="CPZ51" s="149"/>
      <c r="CQA51" s="149"/>
      <c r="CQB51" s="149"/>
      <c r="CQC51" s="149"/>
      <c r="CQD51" s="149"/>
      <c r="CQE51" s="149"/>
      <c r="CQF51" s="149"/>
      <c r="CQG51" s="149"/>
      <c r="CQH51" s="149"/>
      <c r="CQI51" s="149"/>
      <c r="CQJ51" s="149"/>
      <c r="CQK51" s="149"/>
      <c r="CQL51" s="149"/>
      <c r="CQM51" s="149"/>
      <c r="CQN51" s="149"/>
      <c r="CQO51" s="149"/>
      <c r="CQP51" s="149"/>
      <c r="CQQ51" s="149"/>
      <c r="CQR51" s="149"/>
      <c r="CQS51" s="149"/>
      <c r="CQT51" s="149"/>
      <c r="CQU51" s="149"/>
      <c r="CQV51" s="149"/>
      <c r="CQW51" s="149"/>
      <c r="CQX51" s="149"/>
      <c r="CQY51" s="149"/>
      <c r="CQZ51" s="149"/>
      <c r="CRA51" s="149"/>
      <c r="CRB51" s="149"/>
      <c r="CRC51" s="149"/>
      <c r="CRD51" s="149"/>
      <c r="CRE51" s="149"/>
      <c r="CRF51" s="149"/>
      <c r="CRG51" s="149"/>
      <c r="CRH51" s="149"/>
      <c r="CRI51" s="149"/>
      <c r="CRJ51" s="149"/>
      <c r="CRK51" s="149"/>
      <c r="CRL51" s="149"/>
      <c r="CRM51" s="149"/>
      <c r="CRN51" s="149"/>
      <c r="CRO51" s="149"/>
      <c r="CRP51" s="149"/>
      <c r="CRQ51" s="149"/>
      <c r="CRR51" s="149"/>
      <c r="CRS51" s="149"/>
      <c r="CRT51" s="149"/>
      <c r="CRU51" s="149"/>
      <c r="CRV51" s="149"/>
      <c r="CRW51" s="149"/>
      <c r="CRX51" s="149"/>
      <c r="CRY51" s="149"/>
      <c r="CRZ51" s="149"/>
      <c r="CSA51" s="149"/>
      <c r="CSB51" s="149"/>
      <c r="CSC51" s="149"/>
      <c r="CSD51" s="149"/>
      <c r="CSE51" s="149"/>
      <c r="CSF51" s="149"/>
      <c r="CSG51" s="149"/>
      <c r="CSH51" s="149"/>
      <c r="CSI51" s="149"/>
      <c r="CSJ51" s="149"/>
      <c r="CSK51" s="149"/>
      <c r="CSL51" s="149"/>
      <c r="CSM51" s="149"/>
      <c r="CSN51" s="149"/>
      <c r="CSO51" s="149"/>
      <c r="CSP51" s="149"/>
      <c r="CSQ51" s="149"/>
      <c r="CSR51" s="149"/>
      <c r="CSS51" s="149"/>
      <c r="CST51" s="149"/>
      <c r="CSU51" s="149"/>
      <c r="CSV51" s="149"/>
      <c r="CSW51" s="149"/>
      <c r="CSX51" s="149"/>
      <c r="CSY51" s="149"/>
      <c r="CSZ51" s="149"/>
      <c r="CTA51" s="149"/>
      <c r="CTB51" s="149"/>
      <c r="CTC51" s="149"/>
      <c r="CTD51" s="149"/>
      <c r="CTE51" s="149"/>
      <c r="CTF51" s="149"/>
      <c r="CTG51" s="149"/>
      <c r="CTH51" s="149"/>
      <c r="CTI51" s="149"/>
      <c r="CTJ51" s="149"/>
      <c r="CTK51" s="149"/>
      <c r="CTL51" s="149"/>
      <c r="CTM51" s="149"/>
      <c r="CTN51" s="149"/>
      <c r="CTO51" s="149"/>
      <c r="CTP51" s="149"/>
      <c r="CTQ51" s="149"/>
      <c r="CTR51" s="149"/>
      <c r="CTS51" s="149"/>
      <c r="CTT51" s="149"/>
      <c r="CTU51" s="149"/>
      <c r="CTV51" s="149"/>
      <c r="CTW51" s="149"/>
      <c r="CTX51" s="149"/>
      <c r="CTY51" s="149"/>
      <c r="CTZ51" s="149"/>
      <c r="CUA51" s="149"/>
      <c r="CUB51" s="149"/>
      <c r="CUC51" s="149"/>
      <c r="CUD51" s="149"/>
      <c r="CUE51" s="149"/>
      <c r="CUF51" s="149"/>
      <c r="CUG51" s="149"/>
      <c r="CUH51" s="149"/>
      <c r="CUI51" s="149"/>
      <c r="CUJ51" s="149"/>
      <c r="CUK51" s="149"/>
      <c r="CUL51" s="149"/>
      <c r="CUM51" s="149"/>
      <c r="CUN51" s="149"/>
      <c r="CUO51" s="149"/>
      <c r="CUP51" s="149"/>
      <c r="CUQ51" s="149"/>
      <c r="CUR51" s="149"/>
      <c r="CUS51" s="149"/>
      <c r="CUT51" s="149"/>
      <c r="CUU51" s="149"/>
      <c r="CUV51" s="149"/>
      <c r="CUW51" s="149"/>
      <c r="CUX51" s="149"/>
      <c r="CUY51" s="149"/>
      <c r="CUZ51" s="149"/>
      <c r="CVA51" s="149"/>
      <c r="CVB51" s="149"/>
      <c r="CVC51" s="149"/>
      <c r="CVD51" s="149"/>
      <c r="CVE51" s="149"/>
      <c r="CVF51" s="149"/>
      <c r="CVG51" s="149"/>
      <c r="CVH51" s="149"/>
      <c r="CVI51" s="149"/>
      <c r="CVJ51" s="149"/>
      <c r="CVK51" s="149"/>
      <c r="CVL51" s="149"/>
      <c r="CVM51" s="149"/>
      <c r="CVN51" s="149"/>
      <c r="CVO51" s="149"/>
      <c r="CVP51" s="149"/>
      <c r="CVQ51" s="149"/>
      <c r="CVR51" s="149"/>
      <c r="CVS51" s="149"/>
      <c r="CVT51" s="149"/>
      <c r="CVU51" s="149"/>
      <c r="CVV51" s="149"/>
      <c r="CVW51" s="149"/>
      <c r="CVX51" s="149"/>
      <c r="CVY51" s="149"/>
      <c r="CVZ51" s="149"/>
      <c r="CWA51" s="149"/>
      <c r="CWB51" s="149"/>
      <c r="CWC51" s="149"/>
      <c r="CWD51" s="149"/>
      <c r="CWE51" s="149"/>
      <c r="CWF51" s="149"/>
      <c r="CWG51" s="149"/>
      <c r="CWH51" s="149"/>
      <c r="CWI51" s="149"/>
      <c r="CWJ51" s="149"/>
      <c r="CWK51" s="149"/>
      <c r="CWL51" s="149"/>
      <c r="CWM51" s="149"/>
      <c r="CWN51" s="149"/>
      <c r="CWO51" s="149"/>
      <c r="CWP51" s="149"/>
      <c r="CWQ51" s="149"/>
      <c r="CWR51" s="149"/>
      <c r="CWS51" s="149"/>
      <c r="CWT51" s="149"/>
      <c r="CWU51" s="149"/>
      <c r="CWV51" s="149"/>
      <c r="CWW51" s="149"/>
      <c r="CWX51" s="149"/>
      <c r="CWY51" s="149"/>
      <c r="CWZ51" s="149"/>
      <c r="CXA51" s="149"/>
      <c r="CXB51" s="149"/>
      <c r="CXC51" s="149"/>
      <c r="CXD51" s="149"/>
      <c r="CXE51" s="149"/>
      <c r="CXF51" s="149"/>
      <c r="CXG51" s="149"/>
      <c r="CXH51" s="149"/>
      <c r="CXI51" s="149"/>
      <c r="CXJ51" s="149"/>
      <c r="CXK51" s="149"/>
      <c r="CXL51" s="149"/>
      <c r="CXM51" s="149"/>
      <c r="CXN51" s="149"/>
      <c r="CXO51" s="149"/>
      <c r="CXP51" s="149"/>
      <c r="CXQ51" s="149"/>
      <c r="CXR51" s="149"/>
      <c r="CXS51" s="149"/>
      <c r="CXT51" s="149"/>
      <c r="CXU51" s="149"/>
      <c r="CXV51" s="149"/>
      <c r="CXW51" s="149"/>
      <c r="CXX51" s="149"/>
      <c r="CXY51" s="149"/>
      <c r="CXZ51" s="149"/>
      <c r="CYA51" s="149"/>
      <c r="CYB51" s="149"/>
      <c r="CYC51" s="149"/>
      <c r="CYD51" s="149"/>
      <c r="CYE51" s="149"/>
      <c r="CYF51" s="149"/>
      <c r="CYG51" s="149"/>
      <c r="CYH51" s="149"/>
      <c r="CYI51" s="149"/>
      <c r="CYJ51" s="149"/>
      <c r="CYK51" s="149"/>
      <c r="CYL51" s="149"/>
      <c r="CYM51" s="149"/>
      <c r="CYN51" s="149"/>
      <c r="CYO51" s="149"/>
      <c r="CYP51" s="149"/>
      <c r="CYQ51" s="149"/>
      <c r="CYR51" s="149"/>
      <c r="CYS51" s="149"/>
      <c r="CYT51" s="149"/>
      <c r="CYU51" s="149"/>
      <c r="CYV51" s="149"/>
      <c r="CYW51" s="149"/>
      <c r="CYX51" s="149"/>
      <c r="CYY51" s="149"/>
      <c r="CYZ51" s="149"/>
      <c r="CZA51" s="149"/>
      <c r="CZB51" s="149"/>
      <c r="CZC51" s="149"/>
      <c r="CZD51" s="149"/>
      <c r="CZE51" s="149"/>
      <c r="CZF51" s="149"/>
      <c r="CZG51" s="149"/>
      <c r="CZH51" s="149"/>
      <c r="CZI51" s="149"/>
      <c r="CZJ51" s="149"/>
      <c r="CZK51" s="149"/>
      <c r="CZL51" s="149"/>
      <c r="CZM51" s="149"/>
      <c r="CZN51" s="149"/>
      <c r="CZO51" s="149"/>
      <c r="CZP51" s="149"/>
      <c r="CZQ51" s="149"/>
      <c r="CZR51" s="149"/>
      <c r="CZS51" s="149"/>
      <c r="CZT51" s="149"/>
      <c r="CZU51" s="149"/>
      <c r="CZV51" s="149"/>
      <c r="CZW51" s="149"/>
      <c r="CZX51" s="149"/>
      <c r="CZY51" s="149"/>
      <c r="CZZ51" s="149"/>
      <c r="DAA51" s="149"/>
      <c r="DAB51" s="149"/>
      <c r="DAC51" s="149"/>
      <c r="DAD51" s="149"/>
      <c r="DAE51" s="149"/>
      <c r="DAF51" s="149"/>
      <c r="DAG51" s="149"/>
      <c r="DAH51" s="149"/>
      <c r="DAI51" s="149"/>
      <c r="DAJ51" s="149"/>
      <c r="DAK51" s="149"/>
      <c r="DAL51" s="149"/>
      <c r="DAM51" s="149"/>
      <c r="DAN51" s="149"/>
      <c r="DAO51" s="149"/>
      <c r="DAP51" s="149"/>
      <c r="DAQ51" s="149"/>
      <c r="DAR51" s="149"/>
      <c r="DAS51" s="149"/>
      <c r="DAT51" s="149"/>
      <c r="DAU51" s="149"/>
      <c r="DAV51" s="149"/>
      <c r="DAW51" s="149"/>
      <c r="DAX51" s="149"/>
      <c r="DAY51" s="149"/>
      <c r="DAZ51" s="149"/>
      <c r="DBA51" s="149"/>
      <c r="DBB51" s="149"/>
      <c r="DBC51" s="149"/>
      <c r="DBD51" s="149"/>
      <c r="DBE51" s="149"/>
      <c r="DBF51" s="149"/>
      <c r="DBG51" s="149"/>
      <c r="DBH51" s="149"/>
      <c r="DBI51" s="149"/>
      <c r="DBJ51" s="149"/>
      <c r="DBK51" s="149"/>
      <c r="DBL51" s="149"/>
      <c r="DBM51" s="149"/>
      <c r="DBN51" s="149"/>
      <c r="DBO51" s="149"/>
      <c r="DBP51" s="149"/>
      <c r="DBQ51" s="149"/>
      <c r="DBR51" s="149"/>
      <c r="DBS51" s="149"/>
      <c r="DBT51" s="149"/>
      <c r="DBU51" s="149"/>
      <c r="DBV51" s="149"/>
      <c r="DBW51" s="149"/>
      <c r="DBX51" s="149"/>
      <c r="DBY51" s="149"/>
      <c r="DBZ51" s="149"/>
      <c r="DCA51" s="149"/>
      <c r="DCB51" s="149"/>
      <c r="DCC51" s="149"/>
      <c r="DCD51" s="149"/>
      <c r="DCE51" s="149"/>
      <c r="DCF51" s="149"/>
      <c r="DCG51" s="149"/>
      <c r="DCH51" s="149"/>
      <c r="DCI51" s="149"/>
      <c r="DCJ51" s="149"/>
      <c r="DCK51" s="149"/>
      <c r="DCL51" s="149"/>
      <c r="DCM51" s="149"/>
      <c r="DCN51" s="149"/>
      <c r="DCO51" s="149"/>
      <c r="DCP51" s="149"/>
      <c r="DCQ51" s="149"/>
      <c r="DCR51" s="149"/>
      <c r="DCS51" s="149"/>
      <c r="DCT51" s="149"/>
      <c r="DCU51" s="149"/>
      <c r="DCV51" s="149"/>
      <c r="DCW51" s="149"/>
      <c r="DCX51" s="149"/>
      <c r="DCY51" s="149"/>
      <c r="DCZ51" s="149"/>
      <c r="DDA51" s="149"/>
      <c r="DDB51" s="149"/>
      <c r="DDC51" s="149"/>
      <c r="DDD51" s="149"/>
      <c r="DDE51" s="149"/>
      <c r="DDF51" s="149"/>
      <c r="DDG51" s="149"/>
      <c r="DDH51" s="149"/>
      <c r="DDI51" s="149"/>
      <c r="DDJ51" s="149"/>
      <c r="DDK51" s="149"/>
      <c r="DDL51" s="149"/>
      <c r="DDM51" s="149"/>
      <c r="DDN51" s="149"/>
      <c r="DDO51" s="149"/>
      <c r="DDP51" s="149"/>
      <c r="DDQ51" s="149"/>
      <c r="DDR51" s="149"/>
      <c r="DDS51" s="149"/>
      <c r="DDT51" s="149"/>
      <c r="DDU51" s="149"/>
      <c r="DDV51" s="149"/>
      <c r="DDW51" s="149"/>
      <c r="DDX51" s="149"/>
      <c r="DDY51" s="149"/>
      <c r="DDZ51" s="149"/>
      <c r="DEA51" s="149"/>
      <c r="DEB51" s="149"/>
      <c r="DEC51" s="149"/>
      <c r="DED51" s="149"/>
      <c r="DEE51" s="149"/>
      <c r="DEF51" s="149"/>
      <c r="DEG51" s="149"/>
      <c r="DEH51" s="149"/>
      <c r="DEI51" s="149"/>
      <c r="DEJ51" s="149"/>
      <c r="DEK51" s="149"/>
      <c r="DEL51" s="149"/>
      <c r="DEM51" s="149"/>
      <c r="DEN51" s="149"/>
      <c r="DEO51" s="149"/>
      <c r="DEP51" s="149"/>
      <c r="DEQ51" s="149"/>
      <c r="DER51" s="149"/>
      <c r="DES51" s="149"/>
      <c r="DET51" s="149"/>
      <c r="DEU51" s="149"/>
      <c r="DEV51" s="149"/>
      <c r="DEW51" s="149"/>
      <c r="DEX51" s="149"/>
      <c r="DEY51" s="149"/>
      <c r="DEZ51" s="149"/>
      <c r="DFA51" s="149"/>
      <c r="DFB51" s="149"/>
      <c r="DFC51" s="149"/>
      <c r="DFD51" s="149"/>
      <c r="DFE51" s="149"/>
      <c r="DFF51" s="149"/>
      <c r="DFG51" s="149"/>
      <c r="DFH51" s="149"/>
      <c r="DFI51" s="149"/>
      <c r="DFJ51" s="149"/>
      <c r="DFK51" s="149"/>
      <c r="DFL51" s="149"/>
      <c r="DFM51" s="149"/>
      <c r="DFN51" s="149"/>
      <c r="DFO51" s="149"/>
      <c r="DFP51" s="149"/>
      <c r="DFQ51" s="149"/>
      <c r="DFR51" s="149"/>
      <c r="DFS51" s="149"/>
      <c r="DFT51" s="149"/>
      <c r="DFU51" s="149"/>
      <c r="DFV51" s="149"/>
      <c r="DFW51" s="149"/>
      <c r="DFX51" s="149"/>
      <c r="DFY51" s="149"/>
      <c r="DFZ51" s="149"/>
      <c r="DGA51" s="149"/>
      <c r="DGB51" s="149"/>
      <c r="DGC51" s="149"/>
      <c r="DGD51" s="149"/>
      <c r="DGE51" s="149"/>
      <c r="DGF51" s="149"/>
      <c r="DGG51" s="149"/>
      <c r="DGH51" s="149"/>
      <c r="DGI51" s="149"/>
      <c r="DGJ51" s="149"/>
      <c r="DGK51" s="149"/>
      <c r="DGL51" s="149"/>
      <c r="DGM51" s="149"/>
      <c r="DGN51" s="149"/>
      <c r="DGO51" s="149"/>
      <c r="DGP51" s="149"/>
      <c r="DGQ51" s="149"/>
      <c r="DGR51" s="149"/>
      <c r="DGS51" s="149"/>
      <c r="DGT51" s="149"/>
      <c r="DGU51" s="149"/>
      <c r="DGV51" s="149"/>
      <c r="DGW51" s="149"/>
      <c r="DGX51" s="149"/>
      <c r="DGY51" s="149"/>
      <c r="DGZ51" s="149"/>
      <c r="DHA51" s="149"/>
      <c r="DHB51" s="149"/>
      <c r="DHC51" s="149"/>
      <c r="DHD51" s="149"/>
      <c r="DHE51" s="149"/>
      <c r="DHF51" s="149"/>
      <c r="DHG51" s="149"/>
      <c r="DHH51" s="149"/>
      <c r="DHI51" s="149"/>
      <c r="DHJ51" s="149"/>
      <c r="DHK51" s="149"/>
      <c r="DHL51" s="149"/>
      <c r="DHM51" s="149"/>
      <c r="DHN51" s="149"/>
      <c r="DHO51" s="149"/>
      <c r="DHP51" s="149"/>
      <c r="DHQ51" s="149"/>
      <c r="DHR51" s="149"/>
      <c r="DHS51" s="149"/>
      <c r="DHT51" s="149"/>
      <c r="DHU51" s="149"/>
      <c r="DHV51" s="149"/>
      <c r="DHW51" s="149"/>
      <c r="DHX51" s="149"/>
      <c r="DHY51" s="149"/>
      <c r="DHZ51" s="149"/>
      <c r="DIA51" s="149"/>
      <c r="DIB51" s="149"/>
      <c r="DIC51" s="149"/>
      <c r="DID51" s="149"/>
      <c r="DIE51" s="149"/>
      <c r="DIF51" s="149"/>
      <c r="DIG51" s="149"/>
      <c r="DIH51" s="149"/>
      <c r="DII51" s="149"/>
      <c r="DIJ51" s="149"/>
      <c r="DIK51" s="149"/>
      <c r="DIL51" s="149"/>
      <c r="DIM51" s="149"/>
      <c r="DIN51" s="149"/>
      <c r="DIO51" s="149"/>
      <c r="DIP51" s="149"/>
      <c r="DIQ51" s="149"/>
      <c r="DIR51" s="149"/>
      <c r="DIS51" s="149"/>
      <c r="DIT51" s="149"/>
      <c r="DIU51" s="149"/>
      <c r="DIV51" s="149"/>
      <c r="DIW51" s="149"/>
      <c r="DIX51" s="149"/>
      <c r="DIY51" s="149"/>
      <c r="DIZ51" s="149"/>
      <c r="DJA51" s="149"/>
      <c r="DJB51" s="149"/>
      <c r="DJC51" s="149"/>
      <c r="DJD51" s="149"/>
      <c r="DJE51" s="149"/>
      <c r="DJF51" s="149"/>
      <c r="DJG51" s="149"/>
      <c r="DJH51" s="149"/>
      <c r="DJI51" s="149"/>
      <c r="DJJ51" s="149"/>
      <c r="DJK51" s="149"/>
      <c r="DJL51" s="149"/>
      <c r="DJM51" s="149"/>
      <c r="DJN51" s="149"/>
      <c r="DJO51" s="149"/>
      <c r="DJP51" s="149"/>
      <c r="DJQ51" s="149"/>
      <c r="DJR51" s="149"/>
      <c r="DJS51" s="149"/>
      <c r="DJT51" s="149"/>
      <c r="DJU51" s="149"/>
      <c r="DJV51" s="149"/>
      <c r="DJW51" s="149"/>
      <c r="DJX51" s="149"/>
      <c r="DJY51" s="149"/>
      <c r="DJZ51" s="149"/>
      <c r="DKA51" s="149"/>
      <c r="DKB51" s="149"/>
      <c r="DKC51" s="149"/>
      <c r="DKD51" s="149"/>
      <c r="DKE51" s="149"/>
      <c r="DKF51" s="149"/>
      <c r="DKG51" s="149"/>
      <c r="DKH51" s="149"/>
      <c r="DKI51" s="149"/>
      <c r="DKJ51" s="149"/>
      <c r="DKK51" s="149"/>
      <c r="DKL51" s="149"/>
      <c r="DKM51" s="149"/>
      <c r="DKN51" s="149"/>
      <c r="DKO51" s="149"/>
      <c r="DKP51" s="149"/>
      <c r="DKQ51" s="149"/>
      <c r="DKR51" s="149"/>
      <c r="DKS51" s="149"/>
      <c r="DKT51" s="149"/>
      <c r="DKU51" s="149"/>
      <c r="DKV51" s="149"/>
      <c r="DKW51" s="149"/>
      <c r="DKX51" s="149"/>
      <c r="DKY51" s="149"/>
      <c r="DKZ51" s="149"/>
      <c r="DLA51" s="149"/>
      <c r="DLB51" s="149"/>
      <c r="DLC51" s="149"/>
      <c r="DLD51" s="149"/>
      <c r="DLE51" s="149"/>
      <c r="DLF51" s="149"/>
      <c r="DLG51" s="149"/>
      <c r="DLH51" s="149"/>
      <c r="DLI51" s="149"/>
      <c r="DLJ51" s="149"/>
      <c r="DLK51" s="149"/>
      <c r="DLL51" s="149"/>
      <c r="DLM51" s="149"/>
      <c r="DLN51" s="149"/>
      <c r="DLO51" s="149"/>
      <c r="DLP51" s="149"/>
      <c r="DLQ51" s="149"/>
      <c r="DLR51" s="149"/>
      <c r="DLS51" s="149"/>
      <c r="DLT51" s="149"/>
      <c r="DLU51" s="149"/>
      <c r="DLV51" s="149"/>
      <c r="DLW51" s="149"/>
      <c r="DLX51" s="149"/>
      <c r="DLY51" s="149"/>
      <c r="DLZ51" s="149"/>
      <c r="DMA51" s="149"/>
      <c r="DMB51" s="149"/>
      <c r="DMC51" s="149"/>
      <c r="DMD51" s="149"/>
      <c r="DME51" s="149"/>
      <c r="DMF51" s="149"/>
      <c r="DMG51" s="149"/>
      <c r="DMH51" s="149"/>
      <c r="DMI51" s="149"/>
      <c r="DMJ51" s="149"/>
      <c r="DMK51" s="149"/>
      <c r="DML51" s="149"/>
      <c r="DMM51" s="149"/>
      <c r="DMN51" s="149"/>
      <c r="DMO51" s="149"/>
      <c r="DMP51" s="149"/>
      <c r="DMQ51" s="149"/>
      <c r="DMR51" s="149"/>
      <c r="DMS51" s="149"/>
      <c r="DMT51" s="149"/>
      <c r="DMU51" s="149"/>
      <c r="DMV51" s="149"/>
      <c r="DMW51" s="149"/>
      <c r="DMX51" s="149"/>
      <c r="DMY51" s="149"/>
      <c r="DMZ51" s="149"/>
      <c r="DNA51" s="149"/>
      <c r="DNB51" s="149"/>
      <c r="DNC51" s="149"/>
      <c r="DND51" s="149"/>
      <c r="DNE51" s="149"/>
      <c r="DNF51" s="149"/>
      <c r="DNG51" s="149"/>
      <c r="DNH51" s="149"/>
      <c r="DNI51" s="149"/>
      <c r="DNJ51" s="149"/>
      <c r="DNK51" s="149"/>
      <c r="DNL51" s="149"/>
      <c r="DNM51" s="149"/>
      <c r="DNN51" s="149"/>
      <c r="DNO51" s="149"/>
      <c r="DNP51" s="149"/>
      <c r="DNQ51" s="149"/>
      <c r="DNR51" s="149"/>
      <c r="DNS51" s="149"/>
      <c r="DNT51" s="149"/>
      <c r="DNU51" s="149"/>
      <c r="DNV51" s="149"/>
      <c r="DNW51" s="149"/>
      <c r="DNX51" s="149"/>
      <c r="DNY51" s="149"/>
      <c r="DNZ51" s="149"/>
      <c r="DOA51" s="149"/>
      <c r="DOB51" s="149"/>
      <c r="DOC51" s="149"/>
      <c r="DOD51" s="149"/>
      <c r="DOE51" s="149"/>
      <c r="DOF51" s="149"/>
      <c r="DOG51" s="149"/>
      <c r="DOH51" s="149"/>
      <c r="DOI51" s="149"/>
      <c r="DOJ51" s="149"/>
      <c r="DOK51" s="149"/>
      <c r="DOL51" s="149"/>
      <c r="DOM51" s="149"/>
      <c r="DON51" s="149"/>
      <c r="DOO51" s="149"/>
      <c r="DOP51" s="149"/>
      <c r="DOQ51" s="149"/>
      <c r="DOR51" s="149"/>
      <c r="DOS51" s="149"/>
      <c r="DOT51" s="149"/>
      <c r="DOU51" s="149"/>
      <c r="DOV51" s="149"/>
      <c r="DOW51" s="149"/>
      <c r="DOX51" s="149"/>
      <c r="DOY51" s="149"/>
      <c r="DOZ51" s="149"/>
      <c r="DPA51" s="149"/>
      <c r="DPB51" s="149"/>
      <c r="DPC51" s="149"/>
      <c r="DPD51" s="149"/>
      <c r="DPE51" s="149"/>
      <c r="DPF51" s="149"/>
      <c r="DPG51" s="149"/>
      <c r="DPH51" s="149"/>
      <c r="DPI51" s="149"/>
      <c r="DPJ51" s="149"/>
      <c r="DPK51" s="149"/>
      <c r="DPL51" s="149"/>
      <c r="DPM51" s="149"/>
      <c r="DPN51" s="149"/>
      <c r="DPO51" s="149"/>
      <c r="DPP51" s="149"/>
      <c r="DPQ51" s="149"/>
      <c r="DPR51" s="149"/>
      <c r="DPS51" s="149"/>
      <c r="DPT51" s="149"/>
      <c r="DPU51" s="149"/>
      <c r="DPV51" s="149"/>
      <c r="DPW51" s="149"/>
      <c r="DPX51" s="149"/>
      <c r="DPY51" s="149"/>
      <c r="DPZ51" s="149"/>
      <c r="DQA51" s="149"/>
      <c r="DQB51" s="149"/>
      <c r="DQC51" s="149"/>
      <c r="DQD51" s="149"/>
      <c r="DQE51" s="149"/>
      <c r="DQF51" s="149"/>
      <c r="DQG51" s="149"/>
      <c r="DQH51" s="149"/>
      <c r="DQI51" s="149"/>
      <c r="DQJ51" s="149"/>
      <c r="DQK51" s="149"/>
      <c r="DQL51" s="149"/>
      <c r="DQM51" s="149"/>
      <c r="DQN51" s="149"/>
      <c r="DQO51" s="149"/>
      <c r="DQP51" s="149"/>
      <c r="DQQ51" s="149"/>
      <c r="DQR51" s="149"/>
      <c r="DQS51" s="149"/>
      <c r="DQT51" s="149"/>
      <c r="DQU51" s="149"/>
      <c r="DQV51" s="149"/>
      <c r="DQW51" s="149"/>
      <c r="DQX51" s="149"/>
      <c r="DQY51" s="149"/>
      <c r="DQZ51" s="149"/>
      <c r="DRA51" s="149"/>
      <c r="DRB51" s="149"/>
      <c r="DRC51" s="149"/>
      <c r="DRD51" s="149"/>
      <c r="DRE51" s="149"/>
      <c r="DRF51" s="149"/>
      <c r="DRG51" s="149"/>
      <c r="DRH51" s="149"/>
      <c r="DRI51" s="149"/>
      <c r="DRJ51" s="149"/>
      <c r="DRK51" s="149"/>
      <c r="DRL51" s="149"/>
      <c r="DRM51" s="149"/>
      <c r="DRN51" s="149"/>
      <c r="DRO51" s="149"/>
      <c r="DRP51" s="149"/>
      <c r="DRQ51" s="149"/>
      <c r="DRR51" s="149"/>
      <c r="DRS51" s="149"/>
      <c r="DRT51" s="149"/>
      <c r="DRU51" s="149"/>
      <c r="DRV51" s="149"/>
      <c r="DRW51" s="149"/>
      <c r="DRX51" s="149"/>
      <c r="DRY51" s="149"/>
      <c r="DRZ51" s="149"/>
      <c r="DSA51" s="149"/>
      <c r="DSB51" s="149"/>
      <c r="DSC51" s="149"/>
      <c r="DSD51" s="149"/>
      <c r="DSE51" s="149"/>
      <c r="DSF51" s="149"/>
      <c r="DSG51" s="149"/>
      <c r="DSH51" s="149"/>
      <c r="DSI51" s="149"/>
      <c r="DSJ51" s="149"/>
      <c r="DSK51" s="149"/>
      <c r="DSL51" s="149"/>
      <c r="DSM51" s="149"/>
      <c r="DSN51" s="149"/>
      <c r="DSO51" s="149"/>
      <c r="DSP51" s="149"/>
      <c r="DSQ51" s="149"/>
      <c r="DSR51" s="149"/>
      <c r="DSS51" s="149"/>
      <c r="DST51" s="149"/>
      <c r="DSU51" s="149"/>
      <c r="DSV51" s="149"/>
      <c r="DSW51" s="149"/>
      <c r="DSX51" s="149"/>
      <c r="DSY51" s="149"/>
      <c r="DSZ51" s="149"/>
      <c r="DTA51" s="149"/>
      <c r="DTB51" s="149"/>
      <c r="DTC51" s="149"/>
      <c r="DTD51" s="149"/>
      <c r="DTE51" s="149"/>
      <c r="DTF51" s="149"/>
      <c r="DTG51" s="149"/>
      <c r="DTH51" s="149"/>
      <c r="DTI51" s="149"/>
      <c r="DTJ51" s="149"/>
      <c r="DTK51" s="149"/>
      <c r="DTL51" s="149"/>
      <c r="DTM51" s="149"/>
      <c r="DTN51" s="149"/>
      <c r="DTO51" s="149"/>
      <c r="DTP51" s="149"/>
      <c r="DTQ51" s="149"/>
      <c r="DTR51" s="149"/>
      <c r="DTS51" s="149"/>
      <c r="DTT51" s="149"/>
      <c r="DTU51" s="149"/>
      <c r="DTV51" s="149"/>
      <c r="DTW51" s="149"/>
      <c r="DTX51" s="149"/>
      <c r="DTY51" s="149"/>
      <c r="DTZ51" s="149"/>
      <c r="DUA51" s="149"/>
      <c r="DUB51" s="149"/>
      <c r="DUC51" s="149"/>
      <c r="DUD51" s="149"/>
      <c r="DUE51" s="149"/>
      <c r="DUF51" s="149"/>
      <c r="DUG51" s="149"/>
      <c r="DUH51" s="149"/>
      <c r="DUI51" s="149"/>
      <c r="DUJ51" s="149"/>
      <c r="DUK51" s="149"/>
      <c r="DUL51" s="149"/>
      <c r="DUM51" s="149"/>
      <c r="DUN51" s="149"/>
      <c r="DUO51" s="149"/>
      <c r="DUP51" s="149"/>
      <c r="DUQ51" s="149"/>
      <c r="DUR51" s="149"/>
      <c r="DUS51" s="149"/>
      <c r="DUT51" s="149"/>
      <c r="DUU51" s="149"/>
      <c r="DUV51" s="149"/>
      <c r="DUW51" s="149"/>
      <c r="DUX51" s="149"/>
      <c r="DUY51" s="149"/>
      <c r="DUZ51" s="149"/>
      <c r="DVA51" s="149"/>
      <c r="DVB51" s="149"/>
      <c r="DVC51" s="149"/>
      <c r="DVD51" s="149"/>
      <c r="DVE51" s="149"/>
      <c r="DVF51" s="149"/>
      <c r="DVG51" s="149"/>
      <c r="DVH51" s="149"/>
      <c r="DVI51" s="149"/>
      <c r="DVJ51" s="149"/>
      <c r="DVK51" s="149"/>
      <c r="DVL51" s="149"/>
      <c r="DVM51" s="149"/>
      <c r="DVN51" s="149"/>
      <c r="DVO51" s="149"/>
      <c r="DVP51" s="149"/>
      <c r="DVQ51" s="149"/>
      <c r="DVR51" s="149"/>
      <c r="DVS51" s="149"/>
      <c r="DVT51" s="149"/>
      <c r="DVU51" s="149"/>
      <c r="DVV51" s="149"/>
      <c r="DVW51" s="149"/>
      <c r="DVX51" s="149"/>
      <c r="DVY51" s="149"/>
      <c r="DVZ51" s="149"/>
      <c r="DWA51" s="149"/>
      <c r="DWB51" s="149"/>
      <c r="DWC51" s="149"/>
      <c r="DWD51" s="149"/>
      <c r="DWE51" s="149"/>
      <c r="DWF51" s="149"/>
      <c r="DWG51" s="149"/>
      <c r="DWH51" s="149"/>
      <c r="DWI51" s="149"/>
      <c r="DWJ51" s="149"/>
      <c r="DWK51" s="149"/>
      <c r="DWL51" s="149"/>
      <c r="DWM51" s="149"/>
      <c r="DWN51" s="149"/>
      <c r="DWO51" s="149"/>
      <c r="DWP51" s="149"/>
      <c r="DWQ51" s="149"/>
      <c r="DWR51" s="149"/>
      <c r="DWS51" s="149"/>
      <c r="DWT51" s="149"/>
      <c r="DWU51" s="149"/>
      <c r="DWV51" s="149"/>
      <c r="DWW51" s="149"/>
      <c r="DWX51" s="149"/>
      <c r="DWY51" s="149"/>
      <c r="DWZ51" s="149"/>
      <c r="DXA51" s="149"/>
      <c r="DXB51" s="149"/>
      <c r="DXC51" s="149"/>
      <c r="DXD51" s="149"/>
      <c r="DXE51" s="149"/>
      <c r="DXF51" s="149"/>
      <c r="DXG51" s="149"/>
      <c r="DXH51" s="149"/>
      <c r="DXI51" s="149"/>
      <c r="DXJ51" s="149"/>
      <c r="DXK51" s="149"/>
      <c r="DXL51" s="149"/>
      <c r="DXM51" s="149"/>
      <c r="DXN51" s="149"/>
      <c r="DXO51" s="149"/>
      <c r="DXP51" s="149"/>
      <c r="DXQ51" s="149"/>
      <c r="DXR51" s="149"/>
      <c r="DXS51" s="149"/>
      <c r="DXT51" s="149"/>
      <c r="DXU51" s="149"/>
      <c r="DXV51" s="149"/>
      <c r="DXW51" s="149"/>
      <c r="DXX51" s="149"/>
      <c r="DXY51" s="149"/>
      <c r="DXZ51" s="149"/>
      <c r="DYA51" s="149"/>
      <c r="DYB51" s="149"/>
      <c r="DYC51" s="149"/>
      <c r="DYD51" s="149"/>
      <c r="DYE51" s="149"/>
      <c r="DYF51" s="149"/>
      <c r="DYG51" s="149"/>
      <c r="DYH51" s="149"/>
      <c r="DYI51" s="149"/>
      <c r="DYJ51" s="149"/>
      <c r="DYK51" s="149"/>
      <c r="DYL51" s="149"/>
      <c r="DYM51" s="149"/>
      <c r="DYN51" s="149"/>
      <c r="DYO51" s="149"/>
      <c r="DYP51" s="149"/>
      <c r="DYQ51" s="149"/>
      <c r="DYR51" s="149"/>
      <c r="DYS51" s="149"/>
      <c r="DYT51" s="149"/>
      <c r="DYU51" s="149"/>
      <c r="DYV51" s="149"/>
      <c r="DYW51" s="149"/>
      <c r="DYX51" s="149"/>
      <c r="DYY51" s="149"/>
      <c r="DYZ51" s="149"/>
      <c r="DZA51" s="149"/>
      <c r="DZB51" s="149"/>
      <c r="DZC51" s="149"/>
      <c r="DZD51" s="149"/>
      <c r="DZE51" s="149"/>
      <c r="DZF51" s="149"/>
      <c r="DZG51" s="149"/>
      <c r="DZH51" s="149"/>
      <c r="DZI51" s="149"/>
      <c r="DZJ51" s="149"/>
      <c r="DZK51" s="149"/>
      <c r="DZL51" s="149"/>
      <c r="DZM51" s="149"/>
      <c r="DZN51" s="149"/>
      <c r="DZO51" s="149"/>
      <c r="DZP51" s="149"/>
      <c r="DZQ51" s="149"/>
      <c r="DZR51" s="149"/>
      <c r="DZS51" s="149"/>
      <c r="DZT51" s="149"/>
      <c r="DZU51" s="149"/>
      <c r="DZV51" s="149"/>
      <c r="DZW51" s="149"/>
      <c r="DZX51" s="149"/>
      <c r="DZY51" s="149"/>
      <c r="DZZ51" s="149"/>
      <c r="EAA51" s="149"/>
      <c r="EAB51" s="149"/>
      <c r="EAC51" s="149"/>
      <c r="EAD51" s="149"/>
      <c r="EAE51" s="149"/>
      <c r="EAF51" s="149"/>
      <c r="EAG51" s="149"/>
      <c r="EAH51" s="149"/>
      <c r="EAI51" s="149"/>
      <c r="EAJ51" s="149"/>
      <c r="EAK51" s="149"/>
      <c r="EAL51" s="149"/>
      <c r="EAM51" s="149"/>
      <c r="EAN51" s="149"/>
      <c r="EAO51" s="149"/>
      <c r="EAP51" s="149"/>
      <c r="EAQ51" s="149"/>
      <c r="EAR51" s="149"/>
      <c r="EAS51" s="149"/>
      <c r="EAT51" s="149"/>
      <c r="EAU51" s="149"/>
      <c r="EAV51" s="149"/>
      <c r="EAW51" s="149"/>
      <c r="EAX51" s="149"/>
      <c r="EAY51" s="149"/>
      <c r="EAZ51" s="149"/>
      <c r="EBA51" s="149"/>
      <c r="EBB51" s="149"/>
      <c r="EBC51" s="149"/>
      <c r="EBD51" s="149"/>
      <c r="EBE51" s="149"/>
      <c r="EBF51" s="149"/>
      <c r="EBG51" s="149"/>
      <c r="EBH51" s="149"/>
      <c r="EBI51" s="149"/>
      <c r="EBJ51" s="149"/>
      <c r="EBK51" s="149"/>
      <c r="EBL51" s="149"/>
      <c r="EBM51" s="149"/>
      <c r="EBN51" s="149"/>
      <c r="EBO51" s="149"/>
      <c r="EBP51" s="149"/>
      <c r="EBQ51" s="149"/>
      <c r="EBR51" s="149"/>
      <c r="EBS51" s="149"/>
      <c r="EBT51" s="149"/>
      <c r="EBU51" s="149"/>
      <c r="EBV51" s="149"/>
      <c r="EBW51" s="149"/>
      <c r="EBX51" s="149"/>
      <c r="EBY51" s="149"/>
      <c r="EBZ51" s="149"/>
      <c r="ECA51" s="149"/>
      <c r="ECB51" s="149"/>
      <c r="ECC51" s="149"/>
      <c r="ECD51" s="149"/>
      <c r="ECE51" s="149"/>
      <c r="ECF51" s="149"/>
      <c r="ECG51" s="149"/>
      <c r="ECH51" s="149"/>
      <c r="ECI51" s="149"/>
      <c r="ECJ51" s="149"/>
      <c r="ECK51" s="149"/>
      <c r="ECL51" s="149"/>
      <c r="ECM51" s="149"/>
      <c r="ECN51" s="149"/>
      <c r="ECO51" s="149"/>
      <c r="ECP51" s="149"/>
      <c r="ECQ51" s="149"/>
      <c r="ECR51" s="149"/>
      <c r="ECS51" s="149"/>
      <c r="ECT51" s="149"/>
      <c r="ECU51" s="149"/>
      <c r="ECV51" s="149"/>
      <c r="ECW51" s="149"/>
      <c r="ECX51" s="149"/>
      <c r="ECY51" s="149"/>
      <c r="ECZ51" s="149"/>
      <c r="EDA51" s="149"/>
      <c r="EDB51" s="149"/>
      <c r="EDC51" s="149"/>
      <c r="EDD51" s="149"/>
      <c r="EDE51" s="149"/>
      <c r="EDF51" s="149"/>
      <c r="EDG51" s="149"/>
      <c r="EDH51" s="149"/>
      <c r="EDI51" s="149"/>
      <c r="EDJ51" s="149"/>
      <c r="EDK51" s="149"/>
      <c r="EDL51" s="149"/>
      <c r="EDM51" s="149"/>
      <c r="EDN51" s="149"/>
      <c r="EDO51" s="149"/>
      <c r="EDP51" s="149"/>
      <c r="EDQ51" s="149"/>
      <c r="EDR51" s="149"/>
      <c r="EDS51" s="149"/>
      <c r="EDT51" s="149"/>
      <c r="EDU51" s="149"/>
      <c r="EDV51" s="149"/>
      <c r="EDW51" s="149"/>
      <c r="EDX51" s="149"/>
      <c r="EDY51" s="149"/>
      <c r="EDZ51" s="149"/>
      <c r="EEA51" s="149"/>
      <c r="EEB51" s="149"/>
      <c r="EEC51" s="149"/>
      <c r="EED51" s="149"/>
      <c r="EEE51" s="149"/>
      <c r="EEF51" s="149"/>
      <c r="EEG51" s="149"/>
      <c r="EEH51" s="149"/>
      <c r="EEI51" s="149"/>
      <c r="EEJ51" s="149"/>
      <c r="EEK51" s="149"/>
      <c r="EEL51" s="149"/>
      <c r="EEM51" s="149"/>
      <c r="EEN51" s="149"/>
      <c r="EEO51" s="149"/>
      <c r="EEP51" s="149"/>
      <c r="EEQ51" s="149"/>
      <c r="EER51" s="149"/>
      <c r="EES51" s="149"/>
      <c r="EET51" s="149"/>
      <c r="EEU51" s="149"/>
      <c r="EEV51" s="149"/>
      <c r="EEW51" s="149"/>
      <c r="EEX51" s="149"/>
      <c r="EEY51" s="149"/>
      <c r="EEZ51" s="149"/>
      <c r="EFA51" s="149"/>
      <c r="EFB51" s="149"/>
      <c r="EFC51" s="149"/>
      <c r="EFD51" s="149"/>
      <c r="EFE51" s="149"/>
      <c r="EFF51" s="149"/>
      <c r="EFG51" s="149"/>
      <c r="EFH51" s="149"/>
      <c r="EFI51" s="149"/>
      <c r="EFJ51" s="149"/>
      <c r="EFK51" s="149"/>
      <c r="EFL51" s="149"/>
      <c r="EFM51" s="149"/>
      <c r="EFN51" s="149"/>
      <c r="EFO51" s="149"/>
      <c r="EFP51" s="149"/>
      <c r="EFQ51" s="149"/>
      <c r="EFR51" s="149"/>
      <c r="EFS51" s="149"/>
      <c r="EFT51" s="149"/>
      <c r="EFU51" s="149"/>
      <c r="EFV51" s="149"/>
      <c r="EFW51" s="149"/>
      <c r="EFX51" s="149"/>
      <c r="EFY51" s="149"/>
      <c r="EFZ51" s="149"/>
      <c r="EGA51" s="149"/>
      <c r="EGB51" s="149"/>
      <c r="EGC51" s="149"/>
      <c r="EGD51" s="149"/>
      <c r="EGE51" s="149"/>
      <c r="EGF51" s="149"/>
      <c r="EGG51" s="149"/>
      <c r="EGH51" s="149"/>
      <c r="EGI51" s="149"/>
      <c r="EGJ51" s="149"/>
      <c r="EGK51" s="149"/>
      <c r="EGL51" s="149"/>
      <c r="EGM51" s="149"/>
      <c r="EGN51" s="149"/>
      <c r="EGO51" s="149"/>
      <c r="EGP51" s="149"/>
      <c r="EGQ51" s="149"/>
      <c r="EGR51" s="149"/>
      <c r="EGS51" s="149"/>
      <c r="EGT51" s="149"/>
      <c r="EGU51" s="149"/>
      <c r="EGV51" s="149"/>
      <c r="EGW51" s="149"/>
      <c r="EGX51" s="149"/>
      <c r="EGY51" s="149"/>
      <c r="EGZ51" s="149"/>
      <c r="EHA51" s="149"/>
      <c r="EHB51" s="149"/>
      <c r="EHC51" s="149"/>
      <c r="EHD51" s="149"/>
      <c r="EHE51" s="149"/>
      <c r="EHF51" s="149"/>
      <c r="EHG51" s="149"/>
      <c r="EHH51" s="149"/>
      <c r="EHI51" s="149"/>
      <c r="EHJ51" s="149"/>
      <c r="EHK51" s="149"/>
      <c r="EHL51" s="149"/>
      <c r="EHM51" s="149"/>
      <c r="EHN51" s="149"/>
      <c r="EHO51" s="149"/>
      <c r="EHP51" s="149"/>
      <c r="EHQ51" s="149"/>
      <c r="EHR51" s="149"/>
      <c r="EHS51" s="149"/>
      <c r="EHT51" s="149"/>
      <c r="EHU51" s="149"/>
      <c r="EHV51" s="149"/>
      <c r="EHW51" s="149"/>
      <c r="EHX51" s="149"/>
      <c r="EHY51" s="149"/>
      <c r="EHZ51" s="149"/>
      <c r="EIA51" s="149"/>
      <c r="EIB51" s="149"/>
      <c r="EIC51" s="149"/>
      <c r="EID51" s="149"/>
      <c r="EIE51" s="149"/>
      <c r="EIF51" s="149"/>
      <c r="EIG51" s="149"/>
      <c r="EIH51" s="149"/>
      <c r="EII51" s="149"/>
      <c r="EIJ51" s="149"/>
      <c r="EIK51" s="149"/>
      <c r="EIL51" s="149"/>
      <c r="EIM51" s="149"/>
      <c r="EIN51" s="149"/>
      <c r="EIO51" s="149"/>
      <c r="EIP51" s="149"/>
      <c r="EIQ51" s="149"/>
      <c r="EIR51" s="149"/>
      <c r="EIS51" s="149"/>
      <c r="EIT51" s="149"/>
      <c r="EIU51" s="149"/>
      <c r="EIV51" s="149"/>
      <c r="EIW51" s="149"/>
      <c r="EIX51" s="149"/>
      <c r="EIY51" s="149"/>
      <c r="EIZ51" s="149"/>
      <c r="EJA51" s="149"/>
      <c r="EJB51" s="149"/>
      <c r="EJC51" s="149"/>
      <c r="EJD51" s="149"/>
      <c r="EJE51" s="149"/>
      <c r="EJF51" s="149"/>
      <c r="EJG51" s="149"/>
      <c r="EJH51" s="149"/>
      <c r="EJI51" s="149"/>
      <c r="EJJ51" s="149"/>
      <c r="EJK51" s="149"/>
      <c r="EJL51" s="149"/>
      <c r="EJM51" s="149"/>
      <c r="EJN51" s="149"/>
      <c r="EJO51" s="149"/>
      <c r="EJP51" s="149"/>
      <c r="EJQ51" s="149"/>
      <c r="EJR51" s="149"/>
      <c r="EJS51" s="149"/>
      <c r="EJT51" s="149"/>
      <c r="EJU51" s="149"/>
      <c r="EJV51" s="149"/>
      <c r="EJW51" s="149"/>
      <c r="EJX51" s="149"/>
      <c r="EJY51" s="149"/>
      <c r="EJZ51" s="149"/>
      <c r="EKA51" s="149"/>
      <c r="EKB51" s="149"/>
      <c r="EKC51" s="149"/>
      <c r="EKD51" s="149"/>
      <c r="EKE51" s="149"/>
      <c r="EKF51" s="149"/>
      <c r="EKG51" s="149"/>
      <c r="EKH51" s="149"/>
      <c r="EKI51" s="149"/>
      <c r="EKJ51" s="149"/>
      <c r="EKK51" s="149"/>
      <c r="EKL51" s="149"/>
      <c r="EKM51" s="149"/>
      <c r="EKN51" s="149"/>
      <c r="EKO51" s="149"/>
      <c r="EKP51" s="149"/>
      <c r="EKQ51" s="149"/>
      <c r="EKR51" s="149"/>
      <c r="EKS51" s="149"/>
      <c r="EKT51" s="149"/>
      <c r="EKU51" s="149"/>
      <c r="EKV51" s="149"/>
      <c r="EKW51" s="149"/>
      <c r="EKX51" s="149"/>
      <c r="EKY51" s="149"/>
      <c r="EKZ51" s="149"/>
      <c r="ELA51" s="149"/>
      <c r="ELB51" s="149"/>
      <c r="ELC51" s="149"/>
      <c r="ELD51" s="149"/>
      <c r="ELE51" s="149"/>
      <c r="ELF51" s="149"/>
      <c r="ELG51" s="149"/>
      <c r="ELH51" s="149"/>
      <c r="ELI51" s="149"/>
      <c r="ELJ51" s="149"/>
      <c r="ELK51" s="149"/>
      <c r="ELL51" s="149"/>
      <c r="ELM51" s="149"/>
      <c r="ELN51" s="149"/>
      <c r="ELO51" s="149"/>
      <c r="ELP51" s="149"/>
      <c r="ELQ51" s="149"/>
      <c r="ELR51" s="149"/>
      <c r="ELS51" s="149"/>
      <c r="ELT51" s="149"/>
      <c r="ELU51" s="149"/>
      <c r="ELV51" s="149"/>
      <c r="ELW51" s="149"/>
      <c r="ELX51" s="149"/>
      <c r="ELY51" s="149"/>
      <c r="ELZ51" s="149"/>
      <c r="EMA51" s="149"/>
      <c r="EMB51" s="149"/>
      <c r="EMC51" s="149"/>
      <c r="EMD51" s="149"/>
      <c r="EME51" s="149"/>
      <c r="EMF51" s="149"/>
      <c r="EMG51" s="149"/>
      <c r="EMH51" s="149"/>
      <c r="EMI51" s="149"/>
      <c r="EMJ51" s="149"/>
      <c r="EMK51" s="149"/>
      <c r="EML51" s="149"/>
      <c r="EMM51" s="149"/>
      <c r="EMN51" s="149"/>
      <c r="EMO51" s="149"/>
      <c r="EMP51" s="149"/>
      <c r="EMQ51" s="149"/>
      <c r="EMR51" s="149"/>
      <c r="EMS51" s="149"/>
      <c r="EMT51" s="149"/>
      <c r="EMU51" s="149"/>
      <c r="EMV51" s="149"/>
      <c r="EMW51" s="149"/>
      <c r="EMX51" s="149"/>
      <c r="EMY51" s="149"/>
      <c r="EMZ51" s="149"/>
      <c r="ENA51" s="149"/>
      <c r="ENB51" s="149"/>
      <c r="ENC51" s="149"/>
      <c r="END51" s="149"/>
      <c r="ENE51" s="149"/>
      <c r="ENF51" s="149"/>
      <c r="ENG51" s="149"/>
      <c r="ENH51" s="149"/>
      <c r="ENI51" s="149"/>
      <c r="ENJ51" s="149"/>
      <c r="ENK51" s="149"/>
      <c r="ENL51" s="149"/>
      <c r="ENM51" s="149"/>
      <c r="ENN51" s="149"/>
      <c r="ENO51" s="149"/>
      <c r="ENP51" s="149"/>
      <c r="ENQ51" s="149"/>
      <c r="ENR51" s="149"/>
      <c r="ENS51" s="149"/>
      <c r="ENT51" s="149"/>
      <c r="ENU51" s="149"/>
      <c r="ENV51" s="149"/>
      <c r="ENW51" s="149"/>
      <c r="ENX51" s="149"/>
      <c r="ENY51" s="149"/>
      <c r="ENZ51" s="149"/>
      <c r="EOA51" s="149"/>
      <c r="EOB51" s="149"/>
      <c r="EOC51" s="149"/>
      <c r="EOD51" s="149"/>
      <c r="EOE51" s="149"/>
      <c r="EOF51" s="149"/>
      <c r="EOG51" s="149"/>
      <c r="EOH51" s="149"/>
      <c r="EOI51" s="149"/>
      <c r="EOJ51" s="149"/>
      <c r="EOK51" s="149"/>
      <c r="EOL51" s="149"/>
      <c r="EOM51" s="149"/>
      <c r="EON51" s="149"/>
      <c r="EOO51" s="149"/>
      <c r="EOP51" s="149"/>
      <c r="EOQ51" s="149"/>
      <c r="EOR51" s="149"/>
      <c r="EOS51" s="149"/>
      <c r="EOT51" s="149"/>
      <c r="EOU51" s="149"/>
      <c r="EOV51" s="149"/>
      <c r="EOW51" s="149"/>
      <c r="EOX51" s="149"/>
      <c r="EOY51" s="149"/>
      <c r="EOZ51" s="149"/>
      <c r="EPA51" s="149"/>
      <c r="EPB51" s="149"/>
      <c r="EPC51" s="149"/>
      <c r="EPD51" s="149"/>
      <c r="EPE51" s="149"/>
      <c r="EPF51" s="149"/>
      <c r="EPG51" s="149"/>
      <c r="EPH51" s="149"/>
      <c r="EPI51" s="149"/>
      <c r="EPJ51" s="149"/>
      <c r="EPK51" s="149"/>
      <c r="EPL51" s="149"/>
      <c r="EPM51" s="149"/>
      <c r="EPN51" s="149"/>
      <c r="EPO51" s="149"/>
      <c r="EPP51" s="149"/>
      <c r="EPQ51" s="149"/>
      <c r="EPR51" s="149"/>
      <c r="EPS51" s="149"/>
      <c r="EPT51" s="149"/>
      <c r="EPU51" s="149"/>
      <c r="EPV51" s="149"/>
      <c r="EPW51" s="149"/>
      <c r="EPX51" s="149"/>
      <c r="EPY51" s="149"/>
      <c r="EPZ51" s="149"/>
      <c r="EQA51" s="149"/>
      <c r="EQB51" s="149"/>
      <c r="EQC51" s="149"/>
      <c r="EQD51" s="149"/>
      <c r="EQE51" s="149"/>
      <c r="EQF51" s="149"/>
      <c r="EQG51" s="149"/>
      <c r="EQH51" s="149"/>
      <c r="EQI51" s="149"/>
      <c r="EQJ51" s="149"/>
      <c r="EQK51" s="149"/>
      <c r="EQL51" s="149"/>
      <c r="EQM51" s="149"/>
      <c r="EQN51" s="149"/>
      <c r="EQO51" s="149"/>
      <c r="EQP51" s="149"/>
      <c r="EQQ51" s="149"/>
      <c r="EQR51" s="149"/>
      <c r="EQS51" s="149"/>
      <c r="EQT51" s="149"/>
      <c r="EQU51" s="149"/>
      <c r="EQV51" s="149"/>
      <c r="EQW51" s="149"/>
      <c r="EQX51" s="149"/>
      <c r="EQY51" s="149"/>
      <c r="EQZ51" s="149"/>
      <c r="ERA51" s="149"/>
      <c r="ERB51" s="149"/>
      <c r="ERC51" s="149"/>
      <c r="ERD51" s="149"/>
      <c r="ERE51" s="149"/>
      <c r="ERF51" s="149"/>
      <c r="ERG51" s="149"/>
      <c r="ERH51" s="149"/>
      <c r="ERI51" s="149"/>
      <c r="ERJ51" s="149"/>
      <c r="ERK51" s="149"/>
      <c r="ERL51" s="149"/>
      <c r="ERM51" s="149"/>
      <c r="ERN51" s="149"/>
      <c r="ERO51" s="149"/>
      <c r="ERP51" s="149"/>
      <c r="ERQ51" s="149"/>
      <c r="ERR51" s="149"/>
      <c r="ERS51" s="149"/>
      <c r="ERT51" s="149"/>
      <c r="ERU51" s="149"/>
      <c r="ERV51" s="149"/>
      <c r="ERW51" s="149"/>
      <c r="ERX51" s="149"/>
      <c r="ERY51" s="149"/>
      <c r="ERZ51" s="149"/>
      <c r="ESA51" s="149"/>
      <c r="ESB51" s="149"/>
      <c r="ESC51" s="149"/>
      <c r="ESD51" s="149"/>
      <c r="ESE51" s="149"/>
      <c r="ESF51" s="149"/>
      <c r="ESG51" s="149"/>
      <c r="ESH51" s="149"/>
      <c r="ESI51" s="149"/>
      <c r="ESJ51" s="149"/>
      <c r="ESK51" s="149"/>
      <c r="ESL51" s="149"/>
      <c r="ESM51" s="149"/>
      <c r="ESN51" s="149"/>
      <c r="ESO51" s="149"/>
      <c r="ESP51" s="149"/>
      <c r="ESQ51" s="149"/>
      <c r="ESR51" s="149"/>
      <c r="ESS51" s="149"/>
      <c r="EST51" s="149"/>
      <c r="ESU51" s="149"/>
      <c r="ESV51" s="149"/>
      <c r="ESW51" s="149"/>
      <c r="ESX51" s="149"/>
      <c r="ESY51" s="149"/>
      <c r="ESZ51" s="149"/>
      <c r="ETA51" s="149"/>
      <c r="ETB51" s="149"/>
      <c r="ETC51" s="149"/>
      <c r="ETD51" s="149"/>
      <c r="ETE51" s="149"/>
      <c r="ETF51" s="149"/>
      <c r="ETG51" s="149"/>
      <c r="ETH51" s="149"/>
      <c r="ETI51" s="149"/>
      <c r="ETJ51" s="149"/>
      <c r="ETK51" s="149"/>
      <c r="ETL51" s="149"/>
      <c r="ETM51" s="149"/>
      <c r="ETN51" s="149"/>
      <c r="ETO51" s="149"/>
      <c r="ETP51" s="149"/>
      <c r="ETQ51" s="149"/>
      <c r="ETR51" s="149"/>
      <c r="ETS51" s="149"/>
      <c r="ETT51" s="149"/>
      <c r="ETU51" s="149"/>
      <c r="ETV51" s="149"/>
      <c r="ETW51" s="149"/>
      <c r="ETX51" s="149"/>
      <c r="ETY51" s="149"/>
      <c r="ETZ51" s="149"/>
      <c r="EUA51" s="149"/>
      <c r="EUB51" s="149"/>
      <c r="EUC51" s="149"/>
      <c r="EUD51" s="149"/>
      <c r="EUE51" s="149"/>
      <c r="EUF51" s="149"/>
      <c r="EUG51" s="149"/>
      <c r="EUH51" s="149"/>
      <c r="EUI51" s="149"/>
      <c r="EUJ51" s="149"/>
      <c r="EUK51" s="149"/>
      <c r="EUL51" s="149"/>
      <c r="EUM51" s="149"/>
      <c r="EUN51" s="149"/>
      <c r="EUO51" s="149"/>
      <c r="EUP51" s="149"/>
      <c r="EUQ51" s="149"/>
      <c r="EUR51" s="149"/>
      <c r="EUS51" s="149"/>
      <c r="EUT51" s="149"/>
      <c r="EUU51" s="149"/>
      <c r="EUV51" s="149"/>
      <c r="EUW51" s="149"/>
      <c r="EUX51" s="149"/>
      <c r="EUY51" s="149"/>
      <c r="EUZ51" s="149"/>
      <c r="EVA51" s="149"/>
      <c r="EVB51" s="149"/>
      <c r="EVC51" s="149"/>
      <c r="EVD51" s="149"/>
      <c r="EVE51" s="149"/>
      <c r="EVF51" s="149"/>
      <c r="EVG51" s="149"/>
      <c r="EVH51" s="149"/>
      <c r="EVI51" s="149"/>
      <c r="EVJ51" s="149"/>
      <c r="EVK51" s="149"/>
      <c r="EVL51" s="149"/>
      <c r="EVM51" s="149"/>
      <c r="EVN51" s="149"/>
      <c r="EVO51" s="149"/>
      <c r="EVP51" s="149"/>
      <c r="EVQ51" s="149"/>
      <c r="EVR51" s="149"/>
      <c r="EVS51" s="149"/>
      <c r="EVT51" s="149"/>
      <c r="EVU51" s="149"/>
      <c r="EVV51" s="149"/>
      <c r="EVW51" s="149"/>
      <c r="EVX51" s="149"/>
      <c r="EVY51" s="149"/>
      <c r="EVZ51" s="149"/>
      <c r="EWA51" s="149"/>
      <c r="EWB51" s="149"/>
      <c r="EWC51" s="149"/>
      <c r="EWD51" s="149"/>
      <c r="EWE51" s="149"/>
      <c r="EWF51" s="149"/>
      <c r="EWG51" s="149"/>
      <c r="EWH51" s="149"/>
      <c r="EWI51" s="149"/>
      <c r="EWJ51" s="149"/>
      <c r="EWK51" s="149"/>
      <c r="EWL51" s="149"/>
      <c r="EWM51" s="149"/>
      <c r="EWN51" s="149"/>
      <c r="EWO51" s="149"/>
      <c r="EWP51" s="149"/>
      <c r="EWQ51" s="149"/>
      <c r="EWR51" s="149"/>
      <c r="EWS51" s="149"/>
      <c r="EWT51" s="149"/>
      <c r="EWU51" s="149"/>
      <c r="EWV51" s="149"/>
      <c r="EWW51" s="149"/>
      <c r="EWX51" s="149"/>
      <c r="EWY51" s="149"/>
      <c r="EWZ51" s="149"/>
      <c r="EXA51" s="149"/>
      <c r="EXB51" s="149"/>
      <c r="EXC51" s="149"/>
      <c r="EXD51" s="149"/>
      <c r="EXE51" s="149"/>
      <c r="EXF51" s="149"/>
      <c r="EXG51" s="149"/>
      <c r="EXH51" s="149"/>
      <c r="EXI51" s="149"/>
      <c r="EXJ51" s="149"/>
      <c r="EXK51" s="149"/>
      <c r="EXL51" s="149"/>
      <c r="EXM51" s="149"/>
      <c r="EXN51" s="149"/>
      <c r="EXO51" s="149"/>
      <c r="EXP51" s="149"/>
      <c r="EXQ51" s="149"/>
      <c r="EXR51" s="149"/>
      <c r="EXS51" s="149"/>
      <c r="EXT51" s="149"/>
      <c r="EXU51" s="149"/>
      <c r="EXV51" s="149"/>
      <c r="EXW51" s="149"/>
      <c r="EXX51" s="149"/>
      <c r="EXY51" s="149"/>
      <c r="EXZ51" s="149"/>
      <c r="EYA51" s="149"/>
      <c r="EYB51" s="149"/>
      <c r="EYC51" s="149"/>
      <c r="EYD51" s="149"/>
      <c r="EYE51" s="149"/>
      <c r="EYF51" s="149"/>
      <c r="EYG51" s="149"/>
      <c r="EYH51" s="149"/>
      <c r="EYI51" s="149"/>
      <c r="EYJ51" s="149"/>
      <c r="EYK51" s="149"/>
      <c r="EYL51" s="149"/>
      <c r="EYM51" s="149"/>
      <c r="EYN51" s="149"/>
      <c r="EYO51" s="149"/>
      <c r="EYP51" s="149"/>
      <c r="EYQ51" s="149"/>
      <c r="EYR51" s="149"/>
      <c r="EYS51" s="149"/>
      <c r="EYT51" s="149"/>
      <c r="EYU51" s="149"/>
      <c r="EYV51" s="149"/>
      <c r="EYW51" s="149"/>
      <c r="EYX51" s="149"/>
      <c r="EYY51" s="149"/>
      <c r="EYZ51" s="149"/>
      <c r="EZA51" s="149"/>
      <c r="EZB51" s="149"/>
      <c r="EZC51" s="149"/>
      <c r="EZD51" s="149"/>
      <c r="EZE51" s="149"/>
      <c r="EZF51" s="149"/>
      <c r="EZG51" s="149"/>
      <c r="EZH51" s="149"/>
      <c r="EZI51" s="149"/>
      <c r="EZJ51" s="149"/>
      <c r="EZK51" s="149"/>
      <c r="EZL51" s="149"/>
      <c r="EZM51" s="149"/>
      <c r="EZN51" s="149"/>
      <c r="EZO51" s="149"/>
      <c r="EZP51" s="149"/>
      <c r="EZQ51" s="149"/>
      <c r="EZR51" s="149"/>
      <c r="EZS51" s="149"/>
      <c r="EZT51" s="149"/>
      <c r="EZU51" s="149"/>
      <c r="EZV51" s="149"/>
      <c r="EZW51" s="149"/>
      <c r="EZX51" s="149"/>
      <c r="EZY51" s="149"/>
      <c r="EZZ51" s="149"/>
      <c r="FAA51" s="149"/>
      <c r="FAB51" s="149"/>
      <c r="FAC51" s="149"/>
      <c r="FAD51" s="149"/>
      <c r="FAE51" s="149"/>
      <c r="FAF51" s="149"/>
      <c r="FAG51" s="149"/>
      <c r="FAH51" s="149"/>
      <c r="FAI51" s="149"/>
      <c r="FAJ51" s="149"/>
      <c r="FAK51" s="149"/>
      <c r="FAL51" s="149"/>
      <c r="FAM51" s="149"/>
      <c r="FAN51" s="149"/>
      <c r="FAO51" s="149"/>
      <c r="FAP51" s="149"/>
      <c r="FAQ51" s="149"/>
      <c r="FAR51" s="149"/>
      <c r="FAS51" s="149"/>
      <c r="FAT51" s="149"/>
      <c r="FAU51" s="149"/>
      <c r="FAV51" s="149"/>
      <c r="FAW51" s="149"/>
      <c r="FAX51" s="149"/>
      <c r="FAY51" s="149"/>
      <c r="FAZ51" s="149"/>
      <c r="FBA51" s="149"/>
      <c r="FBB51" s="149"/>
      <c r="FBC51" s="149"/>
      <c r="FBD51" s="149"/>
      <c r="FBE51" s="149"/>
      <c r="FBF51" s="149"/>
      <c r="FBG51" s="149"/>
      <c r="FBH51" s="149"/>
      <c r="FBI51" s="149"/>
      <c r="FBJ51" s="149"/>
      <c r="FBK51" s="149"/>
      <c r="FBL51" s="149"/>
      <c r="FBM51" s="149"/>
      <c r="FBN51" s="149"/>
      <c r="FBO51" s="149"/>
      <c r="FBP51" s="149"/>
      <c r="FBQ51" s="149"/>
      <c r="FBR51" s="149"/>
      <c r="FBS51" s="149"/>
      <c r="FBT51" s="149"/>
      <c r="FBU51" s="149"/>
      <c r="FBV51" s="149"/>
      <c r="FBW51" s="149"/>
      <c r="FBX51" s="149"/>
      <c r="FBY51" s="149"/>
      <c r="FBZ51" s="149"/>
      <c r="FCA51" s="149"/>
      <c r="FCB51" s="149"/>
      <c r="FCC51" s="149"/>
      <c r="FCD51" s="149"/>
      <c r="FCE51" s="149"/>
      <c r="FCF51" s="149"/>
      <c r="FCG51" s="149"/>
      <c r="FCH51" s="149"/>
      <c r="FCI51" s="149"/>
      <c r="FCJ51" s="149"/>
      <c r="FCK51" s="149"/>
      <c r="FCL51" s="149"/>
      <c r="FCM51" s="149"/>
      <c r="FCN51" s="149"/>
      <c r="FCO51" s="149"/>
      <c r="FCP51" s="149"/>
      <c r="FCQ51" s="149"/>
      <c r="FCR51" s="149"/>
      <c r="FCS51" s="149"/>
      <c r="FCT51" s="149"/>
      <c r="FCU51" s="149"/>
      <c r="FCV51" s="149"/>
      <c r="FCW51" s="149"/>
      <c r="FCX51" s="149"/>
      <c r="FCY51" s="149"/>
      <c r="FCZ51" s="149"/>
      <c r="FDA51" s="149"/>
      <c r="FDB51" s="149"/>
      <c r="FDC51" s="149"/>
      <c r="FDD51" s="149"/>
      <c r="FDE51" s="149"/>
      <c r="FDF51" s="149"/>
      <c r="FDG51" s="149"/>
      <c r="FDH51" s="149"/>
      <c r="FDI51" s="149"/>
      <c r="FDJ51" s="149"/>
      <c r="FDK51" s="149"/>
      <c r="FDL51" s="149"/>
      <c r="FDM51" s="149"/>
      <c r="FDN51" s="149"/>
      <c r="FDO51" s="149"/>
      <c r="FDP51" s="149"/>
      <c r="FDQ51" s="149"/>
      <c r="FDR51" s="149"/>
      <c r="FDS51" s="149"/>
      <c r="FDT51" s="149"/>
      <c r="FDU51" s="149"/>
      <c r="FDV51" s="149"/>
      <c r="FDW51" s="149"/>
      <c r="FDX51" s="149"/>
      <c r="FDY51" s="149"/>
      <c r="FDZ51" s="149"/>
      <c r="FEA51" s="149"/>
      <c r="FEB51" s="149"/>
      <c r="FEC51" s="149"/>
      <c r="FED51" s="149"/>
      <c r="FEE51" s="149"/>
      <c r="FEF51" s="149"/>
      <c r="FEG51" s="149"/>
      <c r="FEH51" s="149"/>
      <c r="FEI51" s="149"/>
      <c r="FEJ51" s="149"/>
      <c r="FEK51" s="149"/>
      <c r="FEL51" s="149"/>
      <c r="FEM51" s="149"/>
      <c r="FEN51" s="149"/>
      <c r="FEO51" s="149"/>
      <c r="FEP51" s="149"/>
      <c r="FEQ51" s="149"/>
      <c r="FER51" s="149"/>
      <c r="FES51" s="149"/>
      <c r="FET51" s="149"/>
      <c r="FEU51" s="149"/>
      <c r="FEV51" s="149"/>
      <c r="FEW51" s="149"/>
      <c r="FEX51" s="149"/>
      <c r="FEY51" s="149"/>
      <c r="FEZ51" s="149"/>
      <c r="FFA51" s="149"/>
      <c r="FFB51" s="149"/>
      <c r="FFC51" s="149"/>
      <c r="FFD51" s="149"/>
      <c r="FFE51" s="149"/>
      <c r="FFF51" s="149"/>
      <c r="FFG51" s="149"/>
      <c r="FFH51" s="149"/>
      <c r="FFI51" s="149"/>
      <c r="FFJ51" s="149"/>
      <c r="FFK51" s="149"/>
      <c r="FFL51" s="149"/>
      <c r="FFM51" s="149"/>
      <c r="FFN51" s="149"/>
      <c r="FFO51" s="149"/>
      <c r="FFP51" s="149"/>
      <c r="FFQ51" s="149"/>
      <c r="FFR51" s="149"/>
      <c r="FFS51" s="149"/>
      <c r="FFT51" s="149"/>
      <c r="FFU51" s="149"/>
      <c r="FFV51" s="149"/>
      <c r="FFW51" s="149"/>
      <c r="FFX51" s="149"/>
      <c r="FFY51" s="149"/>
      <c r="FFZ51" s="149"/>
      <c r="FGA51" s="149"/>
      <c r="FGB51" s="149"/>
      <c r="FGC51" s="149"/>
      <c r="FGD51" s="149"/>
      <c r="FGE51" s="149"/>
      <c r="FGF51" s="149"/>
      <c r="FGG51" s="149"/>
      <c r="FGH51" s="149"/>
      <c r="FGI51" s="149"/>
      <c r="FGJ51" s="149"/>
      <c r="FGK51" s="149"/>
      <c r="FGL51" s="149"/>
      <c r="FGM51" s="149"/>
      <c r="FGN51" s="149"/>
      <c r="FGO51" s="149"/>
      <c r="FGP51" s="149"/>
      <c r="FGQ51" s="149"/>
      <c r="FGR51" s="149"/>
      <c r="FGS51" s="149"/>
      <c r="FGT51" s="149"/>
      <c r="FGU51" s="149"/>
      <c r="FGV51" s="149"/>
      <c r="FGW51" s="149"/>
      <c r="FGX51" s="149"/>
      <c r="FGY51" s="149"/>
      <c r="FGZ51" s="149"/>
      <c r="FHA51" s="149"/>
      <c r="FHB51" s="149"/>
      <c r="FHC51" s="149"/>
      <c r="FHD51" s="149"/>
      <c r="FHE51" s="149"/>
      <c r="FHF51" s="149"/>
      <c r="FHG51" s="149"/>
      <c r="FHH51" s="149"/>
      <c r="FHI51" s="149"/>
      <c r="FHJ51" s="149"/>
      <c r="FHK51" s="149"/>
      <c r="FHL51" s="149"/>
      <c r="FHM51" s="149"/>
      <c r="FHN51" s="149"/>
      <c r="FHO51" s="149"/>
      <c r="FHP51" s="149"/>
      <c r="FHQ51" s="149"/>
      <c r="FHR51" s="149"/>
      <c r="FHS51" s="149"/>
      <c r="FHT51" s="149"/>
      <c r="FHU51" s="149"/>
      <c r="FHV51" s="149"/>
      <c r="FHW51" s="149"/>
      <c r="FHX51" s="149"/>
      <c r="FHY51" s="149"/>
      <c r="FHZ51" s="149"/>
      <c r="FIA51" s="149"/>
      <c r="FIB51" s="149"/>
      <c r="FIC51" s="149"/>
      <c r="FID51" s="149"/>
      <c r="FIE51" s="149"/>
      <c r="FIF51" s="149"/>
      <c r="FIG51" s="149"/>
      <c r="FIH51" s="149"/>
      <c r="FII51" s="149"/>
      <c r="FIJ51" s="149"/>
      <c r="FIK51" s="149"/>
      <c r="FIL51" s="149"/>
      <c r="FIM51" s="149"/>
      <c r="FIN51" s="149"/>
      <c r="FIO51" s="149"/>
      <c r="FIP51" s="149"/>
      <c r="FIQ51" s="149"/>
      <c r="FIR51" s="149"/>
      <c r="FIS51" s="149"/>
      <c r="FIT51" s="149"/>
      <c r="FIU51" s="149"/>
      <c r="FIV51" s="149"/>
      <c r="FIW51" s="149"/>
      <c r="FIX51" s="149"/>
      <c r="FIY51" s="149"/>
      <c r="FIZ51" s="149"/>
      <c r="FJA51" s="149"/>
      <c r="FJB51" s="149"/>
      <c r="FJC51" s="149"/>
      <c r="FJD51" s="149"/>
      <c r="FJE51" s="149"/>
      <c r="FJF51" s="149"/>
      <c r="FJG51" s="149"/>
      <c r="FJH51" s="149"/>
      <c r="FJI51" s="149"/>
      <c r="FJJ51" s="149"/>
      <c r="FJK51" s="149"/>
      <c r="FJL51" s="149"/>
      <c r="FJM51" s="149"/>
      <c r="FJN51" s="149"/>
      <c r="FJO51" s="149"/>
      <c r="FJP51" s="149"/>
      <c r="FJQ51" s="149"/>
      <c r="FJR51" s="149"/>
      <c r="FJS51" s="149"/>
      <c r="FJT51" s="149"/>
      <c r="FJU51" s="149"/>
      <c r="FJV51" s="149"/>
      <c r="FJW51" s="149"/>
      <c r="FJX51" s="149"/>
      <c r="FJY51" s="149"/>
      <c r="FJZ51" s="149"/>
      <c r="FKA51" s="149"/>
      <c r="FKB51" s="149"/>
      <c r="FKC51" s="149"/>
      <c r="FKD51" s="149"/>
      <c r="FKE51" s="149"/>
      <c r="FKF51" s="149"/>
      <c r="FKG51" s="149"/>
      <c r="FKH51" s="149"/>
      <c r="FKI51" s="149"/>
      <c r="FKJ51" s="149"/>
      <c r="FKK51" s="149"/>
      <c r="FKL51" s="149"/>
      <c r="FKM51" s="149"/>
      <c r="FKN51" s="149"/>
      <c r="FKO51" s="149"/>
      <c r="FKP51" s="149"/>
      <c r="FKQ51" s="149"/>
      <c r="FKR51" s="149"/>
      <c r="FKS51" s="149"/>
      <c r="FKT51" s="149"/>
      <c r="FKU51" s="149"/>
      <c r="FKV51" s="149"/>
      <c r="FKW51" s="149"/>
      <c r="FKX51" s="149"/>
      <c r="FKY51" s="149"/>
      <c r="FKZ51" s="149"/>
      <c r="FLA51" s="149"/>
      <c r="FLB51" s="149"/>
      <c r="FLC51" s="149"/>
      <c r="FLD51" s="149"/>
      <c r="FLE51" s="149"/>
      <c r="FLF51" s="149"/>
      <c r="FLG51" s="149"/>
      <c r="FLH51" s="149"/>
      <c r="FLI51" s="149"/>
      <c r="FLJ51" s="149"/>
      <c r="FLK51" s="149"/>
      <c r="FLL51" s="149"/>
      <c r="FLM51" s="149"/>
      <c r="FLN51" s="149"/>
      <c r="FLO51" s="149"/>
      <c r="FLP51" s="149"/>
      <c r="FLQ51" s="149"/>
      <c r="FLR51" s="149"/>
      <c r="FLS51" s="149"/>
      <c r="FLT51" s="149"/>
      <c r="FLU51" s="149"/>
      <c r="FLV51" s="149"/>
      <c r="FLW51" s="149"/>
      <c r="FLX51" s="149"/>
      <c r="FLY51" s="149"/>
      <c r="FLZ51" s="149"/>
      <c r="FMA51" s="149"/>
      <c r="FMB51" s="149"/>
      <c r="FMC51" s="149"/>
      <c r="FMD51" s="149"/>
      <c r="FME51" s="149"/>
      <c r="FMF51" s="149"/>
      <c r="FMG51" s="149"/>
      <c r="FMH51" s="149"/>
      <c r="FMI51" s="149"/>
      <c r="FMJ51" s="149"/>
      <c r="FMK51" s="149"/>
      <c r="FML51" s="149"/>
      <c r="FMM51" s="149"/>
      <c r="FMN51" s="149"/>
      <c r="FMO51" s="149"/>
      <c r="FMP51" s="149"/>
      <c r="FMQ51" s="149"/>
      <c r="FMR51" s="149"/>
      <c r="FMS51" s="149"/>
      <c r="FMT51" s="149"/>
      <c r="FMU51" s="149"/>
      <c r="FMV51" s="149"/>
      <c r="FMW51" s="149"/>
      <c r="FMX51" s="149"/>
      <c r="FMY51" s="149"/>
      <c r="FMZ51" s="149"/>
      <c r="FNA51" s="149"/>
      <c r="FNB51" s="149"/>
      <c r="FNC51" s="149"/>
      <c r="FND51" s="149"/>
      <c r="FNE51" s="149"/>
      <c r="FNF51" s="149"/>
      <c r="FNG51" s="149"/>
      <c r="FNH51" s="149"/>
      <c r="FNI51" s="149"/>
      <c r="FNJ51" s="149"/>
      <c r="FNK51" s="149"/>
      <c r="FNL51" s="149"/>
      <c r="FNM51" s="149"/>
      <c r="FNN51" s="149"/>
      <c r="FNO51" s="149"/>
      <c r="FNP51" s="149"/>
      <c r="FNQ51" s="149"/>
      <c r="FNR51" s="149"/>
      <c r="FNS51" s="149"/>
      <c r="FNT51" s="149"/>
      <c r="FNU51" s="149"/>
      <c r="FNV51" s="149"/>
      <c r="FNW51" s="149"/>
      <c r="FNX51" s="149"/>
      <c r="FNY51" s="149"/>
      <c r="FNZ51" s="149"/>
      <c r="FOA51" s="149"/>
      <c r="FOB51" s="149"/>
      <c r="FOC51" s="149"/>
      <c r="FOD51" s="149"/>
      <c r="FOE51" s="149"/>
      <c r="FOF51" s="149"/>
      <c r="FOG51" s="149"/>
      <c r="FOH51" s="149"/>
      <c r="FOI51" s="149"/>
      <c r="FOJ51" s="149"/>
      <c r="FOK51" s="149"/>
      <c r="FOL51" s="149"/>
      <c r="FOM51" s="149"/>
      <c r="FON51" s="149"/>
      <c r="FOO51" s="149"/>
      <c r="FOP51" s="149"/>
      <c r="FOQ51" s="149"/>
      <c r="FOR51" s="149"/>
      <c r="FOS51" s="149"/>
      <c r="FOT51" s="149"/>
      <c r="FOU51" s="149"/>
      <c r="FOV51" s="149"/>
      <c r="FOW51" s="149"/>
      <c r="FOX51" s="149"/>
      <c r="FOY51" s="149"/>
      <c r="FOZ51" s="149"/>
      <c r="FPA51" s="149"/>
      <c r="FPB51" s="149"/>
      <c r="FPC51" s="149"/>
      <c r="FPD51" s="149"/>
      <c r="FPE51" s="149"/>
      <c r="FPF51" s="149"/>
      <c r="FPG51" s="149"/>
      <c r="FPH51" s="149"/>
      <c r="FPI51" s="149"/>
      <c r="FPJ51" s="149"/>
      <c r="FPK51" s="149"/>
      <c r="FPL51" s="149"/>
      <c r="FPM51" s="149"/>
      <c r="FPN51" s="149"/>
      <c r="FPO51" s="149"/>
      <c r="FPP51" s="149"/>
      <c r="FPQ51" s="149"/>
      <c r="FPR51" s="149"/>
      <c r="FPS51" s="149"/>
      <c r="FPT51" s="149"/>
      <c r="FPU51" s="149"/>
      <c r="FPV51" s="149"/>
      <c r="FPW51" s="149"/>
      <c r="FPX51" s="149"/>
      <c r="FPY51" s="149"/>
      <c r="FPZ51" s="149"/>
      <c r="FQA51" s="149"/>
      <c r="FQB51" s="149"/>
      <c r="FQC51" s="149"/>
      <c r="FQD51" s="149"/>
      <c r="FQE51" s="149"/>
      <c r="FQF51" s="149"/>
      <c r="FQG51" s="149"/>
      <c r="FQH51" s="149"/>
      <c r="FQI51" s="149"/>
      <c r="FQJ51" s="149"/>
      <c r="FQK51" s="149"/>
      <c r="FQL51" s="149"/>
      <c r="FQM51" s="149"/>
      <c r="FQN51" s="149"/>
      <c r="FQO51" s="149"/>
      <c r="FQP51" s="149"/>
      <c r="FQQ51" s="149"/>
      <c r="FQR51" s="149"/>
      <c r="FQS51" s="149"/>
      <c r="FQT51" s="149"/>
      <c r="FQU51" s="149"/>
      <c r="FQV51" s="149"/>
      <c r="FQW51" s="149"/>
      <c r="FQX51" s="149"/>
      <c r="FQY51" s="149"/>
      <c r="FQZ51" s="149"/>
      <c r="FRA51" s="149"/>
      <c r="FRB51" s="149"/>
      <c r="FRC51" s="149"/>
      <c r="FRD51" s="149"/>
      <c r="FRE51" s="149"/>
      <c r="FRF51" s="149"/>
      <c r="FRG51" s="149"/>
      <c r="FRH51" s="149"/>
      <c r="FRI51" s="149"/>
      <c r="FRJ51" s="149"/>
      <c r="FRK51" s="149"/>
      <c r="FRL51" s="149"/>
      <c r="FRM51" s="149"/>
      <c r="FRN51" s="149"/>
      <c r="FRO51" s="149"/>
      <c r="FRP51" s="149"/>
      <c r="FRQ51" s="149"/>
      <c r="FRR51" s="149"/>
      <c r="FRS51" s="149"/>
      <c r="FRT51" s="149"/>
      <c r="FRU51" s="149"/>
      <c r="FRV51" s="149"/>
      <c r="FRW51" s="149"/>
      <c r="FRX51" s="149"/>
      <c r="FRY51" s="149"/>
      <c r="FRZ51" s="149"/>
      <c r="FSA51" s="149"/>
      <c r="FSB51" s="149"/>
      <c r="FSC51" s="149"/>
      <c r="FSD51" s="149"/>
      <c r="FSE51" s="149"/>
      <c r="FSF51" s="149"/>
      <c r="FSG51" s="149"/>
      <c r="FSH51" s="149"/>
      <c r="FSI51" s="149"/>
      <c r="FSJ51" s="149"/>
      <c r="FSK51" s="149"/>
      <c r="FSL51" s="149"/>
      <c r="FSM51" s="149"/>
      <c r="FSN51" s="149"/>
      <c r="FSO51" s="149"/>
      <c r="FSP51" s="149"/>
      <c r="FSQ51" s="149"/>
      <c r="FSR51" s="149"/>
      <c r="FSS51" s="149"/>
      <c r="FST51" s="149"/>
      <c r="FSU51" s="149"/>
      <c r="FSV51" s="149"/>
      <c r="FSW51" s="149"/>
      <c r="FSX51" s="149"/>
      <c r="FSY51" s="149"/>
      <c r="FSZ51" s="149"/>
      <c r="FTA51" s="149"/>
      <c r="FTB51" s="149"/>
      <c r="FTC51" s="149"/>
      <c r="FTD51" s="149"/>
      <c r="FTE51" s="149"/>
      <c r="FTF51" s="149"/>
      <c r="FTG51" s="149"/>
      <c r="FTH51" s="149"/>
      <c r="FTI51" s="149"/>
      <c r="FTJ51" s="149"/>
      <c r="FTK51" s="149"/>
      <c r="FTL51" s="149"/>
      <c r="FTM51" s="149"/>
      <c r="FTN51" s="149"/>
      <c r="FTO51" s="149"/>
      <c r="FTP51" s="149"/>
      <c r="FTQ51" s="149"/>
      <c r="FTR51" s="149"/>
      <c r="FTS51" s="149"/>
      <c r="FTT51" s="149"/>
      <c r="FTU51" s="149"/>
      <c r="FTV51" s="149"/>
      <c r="FTW51" s="149"/>
      <c r="FTX51" s="149"/>
      <c r="FTY51" s="149"/>
      <c r="FTZ51" s="149"/>
      <c r="FUA51" s="149"/>
      <c r="FUB51" s="149"/>
      <c r="FUC51" s="149"/>
      <c r="FUD51" s="149"/>
      <c r="FUE51" s="149"/>
      <c r="FUF51" s="149"/>
      <c r="FUG51" s="149"/>
      <c r="FUH51" s="149"/>
      <c r="FUI51" s="149"/>
      <c r="FUJ51" s="149"/>
      <c r="FUK51" s="149"/>
      <c r="FUL51" s="149"/>
      <c r="FUM51" s="149"/>
      <c r="FUN51" s="149"/>
      <c r="FUO51" s="149"/>
      <c r="FUP51" s="149"/>
      <c r="FUQ51" s="149"/>
      <c r="FUR51" s="149"/>
      <c r="FUS51" s="149"/>
      <c r="FUT51" s="149"/>
      <c r="FUU51" s="149"/>
      <c r="FUV51" s="149"/>
      <c r="FUW51" s="149"/>
      <c r="FUX51" s="149"/>
      <c r="FUY51" s="149"/>
      <c r="FUZ51" s="149"/>
      <c r="FVA51" s="149"/>
      <c r="FVB51" s="149"/>
      <c r="FVC51" s="149"/>
      <c r="FVD51" s="149"/>
      <c r="FVE51" s="149"/>
      <c r="FVF51" s="149"/>
      <c r="FVG51" s="149"/>
      <c r="FVH51" s="149"/>
      <c r="FVI51" s="149"/>
      <c r="FVJ51" s="149"/>
      <c r="FVK51" s="149"/>
      <c r="FVL51" s="149"/>
      <c r="FVM51" s="149"/>
      <c r="FVN51" s="149"/>
      <c r="FVO51" s="149"/>
      <c r="FVP51" s="149"/>
      <c r="FVQ51" s="149"/>
      <c r="FVR51" s="149"/>
      <c r="FVS51" s="149"/>
      <c r="FVT51" s="149"/>
      <c r="FVU51" s="149"/>
      <c r="FVV51" s="149"/>
      <c r="FVW51" s="149"/>
      <c r="FVX51" s="149"/>
      <c r="FVY51" s="149"/>
      <c r="FVZ51" s="149"/>
      <c r="FWA51" s="149"/>
      <c r="FWB51" s="149"/>
      <c r="FWC51" s="149"/>
      <c r="FWD51" s="149"/>
      <c r="FWE51" s="149"/>
      <c r="FWF51" s="149"/>
      <c r="FWG51" s="149"/>
      <c r="FWH51" s="149"/>
      <c r="FWI51" s="149"/>
      <c r="FWJ51" s="149"/>
      <c r="FWK51" s="149"/>
      <c r="FWL51" s="149"/>
      <c r="FWM51" s="149"/>
      <c r="FWN51" s="149"/>
      <c r="FWO51" s="149"/>
      <c r="FWP51" s="149"/>
      <c r="FWQ51" s="149"/>
      <c r="FWR51" s="149"/>
      <c r="FWS51" s="149"/>
      <c r="FWT51" s="149"/>
      <c r="FWU51" s="149"/>
      <c r="FWV51" s="149"/>
      <c r="FWW51" s="149"/>
      <c r="FWX51" s="149"/>
      <c r="FWY51" s="149"/>
      <c r="FWZ51" s="149"/>
      <c r="FXA51" s="149"/>
      <c r="FXB51" s="149"/>
      <c r="FXC51" s="149"/>
      <c r="FXD51" s="149"/>
      <c r="FXE51" s="149"/>
      <c r="FXF51" s="149"/>
      <c r="FXG51" s="149"/>
      <c r="FXH51" s="149"/>
      <c r="FXI51" s="149"/>
      <c r="FXJ51" s="149"/>
      <c r="FXK51" s="149"/>
      <c r="FXL51" s="149"/>
      <c r="FXM51" s="149"/>
      <c r="FXN51" s="149"/>
      <c r="FXO51" s="149"/>
      <c r="FXP51" s="149"/>
      <c r="FXQ51" s="149"/>
      <c r="FXR51" s="149"/>
      <c r="FXS51" s="149"/>
      <c r="FXT51" s="149"/>
      <c r="FXU51" s="149"/>
      <c r="FXV51" s="149"/>
      <c r="FXW51" s="149"/>
      <c r="FXX51" s="149"/>
      <c r="FXY51" s="149"/>
      <c r="FXZ51" s="149"/>
      <c r="FYA51" s="149"/>
      <c r="FYB51" s="149"/>
      <c r="FYC51" s="149"/>
      <c r="FYD51" s="149"/>
      <c r="FYE51" s="149"/>
      <c r="FYF51" s="149"/>
      <c r="FYG51" s="149"/>
      <c r="FYH51" s="149"/>
      <c r="FYI51" s="149"/>
      <c r="FYJ51" s="149"/>
      <c r="FYK51" s="149"/>
      <c r="FYL51" s="149"/>
      <c r="FYM51" s="149"/>
      <c r="FYN51" s="149"/>
      <c r="FYO51" s="149"/>
      <c r="FYP51" s="149"/>
      <c r="FYQ51" s="149"/>
      <c r="FYR51" s="149"/>
      <c r="FYS51" s="149"/>
      <c r="FYT51" s="149"/>
      <c r="FYU51" s="149"/>
      <c r="FYV51" s="149"/>
      <c r="FYW51" s="149"/>
      <c r="FYX51" s="149"/>
      <c r="FYY51" s="149"/>
      <c r="FYZ51" s="149"/>
      <c r="FZA51" s="149"/>
      <c r="FZB51" s="149"/>
      <c r="FZC51" s="149"/>
      <c r="FZD51" s="149"/>
      <c r="FZE51" s="149"/>
      <c r="FZF51" s="149"/>
      <c r="FZG51" s="149"/>
      <c r="FZH51" s="149"/>
      <c r="FZI51" s="149"/>
      <c r="FZJ51" s="149"/>
      <c r="FZK51" s="149"/>
      <c r="FZL51" s="149"/>
      <c r="FZM51" s="149"/>
      <c r="FZN51" s="149"/>
      <c r="FZO51" s="149"/>
      <c r="FZP51" s="149"/>
      <c r="FZQ51" s="149"/>
      <c r="FZR51" s="149"/>
      <c r="FZS51" s="149"/>
      <c r="FZT51" s="149"/>
      <c r="FZU51" s="149"/>
      <c r="FZV51" s="149"/>
      <c r="FZW51" s="149"/>
      <c r="FZX51" s="149"/>
      <c r="FZY51" s="149"/>
      <c r="FZZ51" s="149"/>
      <c r="GAA51" s="149"/>
      <c r="GAB51" s="149"/>
      <c r="GAC51" s="149"/>
      <c r="GAD51" s="149"/>
      <c r="GAE51" s="149"/>
      <c r="GAF51" s="149"/>
      <c r="GAG51" s="149"/>
      <c r="GAH51" s="149"/>
      <c r="GAI51" s="149"/>
      <c r="GAJ51" s="149"/>
      <c r="GAK51" s="149"/>
      <c r="GAL51" s="149"/>
      <c r="GAM51" s="149"/>
      <c r="GAN51" s="149"/>
      <c r="GAO51" s="149"/>
      <c r="GAP51" s="149"/>
      <c r="GAQ51" s="149"/>
      <c r="GAR51" s="149"/>
      <c r="GAS51" s="149"/>
      <c r="GAT51" s="149"/>
      <c r="GAU51" s="149"/>
      <c r="GAV51" s="149"/>
      <c r="GAW51" s="149"/>
      <c r="GAX51" s="149"/>
      <c r="GAY51" s="149"/>
      <c r="GAZ51" s="149"/>
      <c r="GBA51" s="149"/>
      <c r="GBB51" s="149"/>
      <c r="GBC51" s="149"/>
      <c r="GBD51" s="149"/>
      <c r="GBE51" s="149"/>
      <c r="GBF51" s="149"/>
      <c r="GBG51" s="149"/>
      <c r="GBH51" s="149"/>
      <c r="GBI51" s="149"/>
      <c r="GBJ51" s="149"/>
      <c r="GBK51" s="149"/>
      <c r="GBL51" s="149"/>
      <c r="GBM51" s="149"/>
      <c r="GBN51" s="149"/>
      <c r="GBO51" s="149"/>
      <c r="GBP51" s="149"/>
      <c r="GBQ51" s="149"/>
      <c r="GBR51" s="149"/>
      <c r="GBS51" s="149"/>
      <c r="GBT51" s="149"/>
      <c r="GBU51" s="149"/>
      <c r="GBV51" s="149"/>
      <c r="GBW51" s="149"/>
      <c r="GBX51" s="149"/>
      <c r="GBY51" s="149"/>
      <c r="GBZ51" s="149"/>
      <c r="GCA51" s="149"/>
      <c r="GCB51" s="149"/>
      <c r="GCC51" s="149"/>
      <c r="GCD51" s="149"/>
      <c r="GCE51" s="149"/>
      <c r="GCF51" s="149"/>
      <c r="GCG51" s="149"/>
      <c r="GCH51" s="149"/>
      <c r="GCI51" s="149"/>
      <c r="GCJ51" s="149"/>
      <c r="GCK51" s="149"/>
      <c r="GCL51" s="149"/>
      <c r="GCM51" s="149"/>
      <c r="GCN51" s="149"/>
      <c r="GCO51" s="149"/>
      <c r="GCP51" s="149"/>
      <c r="GCQ51" s="149"/>
      <c r="GCR51" s="149"/>
      <c r="GCS51" s="149"/>
      <c r="GCT51" s="149"/>
      <c r="GCU51" s="149"/>
      <c r="GCV51" s="149"/>
      <c r="GCW51" s="149"/>
      <c r="GCX51" s="149"/>
      <c r="GCY51" s="149"/>
      <c r="GCZ51" s="149"/>
      <c r="GDA51" s="149"/>
      <c r="GDB51" s="149"/>
      <c r="GDC51" s="149"/>
      <c r="GDD51" s="149"/>
      <c r="GDE51" s="149"/>
      <c r="GDF51" s="149"/>
      <c r="GDG51" s="149"/>
      <c r="GDH51" s="149"/>
      <c r="GDI51" s="149"/>
      <c r="GDJ51" s="149"/>
      <c r="GDK51" s="149"/>
      <c r="GDL51" s="149"/>
      <c r="GDM51" s="149"/>
      <c r="GDN51" s="149"/>
      <c r="GDO51" s="149"/>
      <c r="GDP51" s="149"/>
      <c r="GDQ51" s="149"/>
      <c r="GDR51" s="149"/>
      <c r="GDS51" s="149"/>
      <c r="GDT51" s="149"/>
      <c r="GDU51" s="149"/>
      <c r="GDV51" s="149"/>
      <c r="GDW51" s="149"/>
      <c r="GDX51" s="149"/>
      <c r="GDY51" s="149"/>
      <c r="GDZ51" s="149"/>
      <c r="GEA51" s="149"/>
      <c r="GEB51" s="149"/>
      <c r="GEC51" s="149"/>
      <c r="GED51" s="149"/>
      <c r="GEE51" s="149"/>
      <c r="GEF51" s="149"/>
      <c r="GEG51" s="149"/>
      <c r="GEH51" s="149"/>
      <c r="GEI51" s="149"/>
      <c r="GEJ51" s="149"/>
      <c r="GEK51" s="149"/>
      <c r="GEL51" s="149"/>
      <c r="GEM51" s="149"/>
      <c r="GEN51" s="149"/>
      <c r="GEO51" s="149"/>
      <c r="GEP51" s="149"/>
      <c r="GEQ51" s="149"/>
      <c r="GER51" s="149"/>
      <c r="GES51" s="149"/>
      <c r="GET51" s="149"/>
      <c r="GEU51" s="149"/>
      <c r="GEV51" s="149"/>
      <c r="GEW51" s="149"/>
      <c r="GEX51" s="149"/>
      <c r="GEY51" s="149"/>
      <c r="GEZ51" s="149"/>
      <c r="GFA51" s="149"/>
      <c r="GFB51" s="149"/>
      <c r="GFC51" s="149"/>
      <c r="GFD51" s="149"/>
      <c r="GFE51" s="149"/>
      <c r="GFF51" s="149"/>
      <c r="GFG51" s="149"/>
      <c r="GFH51" s="149"/>
      <c r="GFI51" s="149"/>
      <c r="GFJ51" s="149"/>
      <c r="GFK51" s="149"/>
      <c r="GFL51" s="149"/>
      <c r="GFM51" s="149"/>
      <c r="GFN51" s="149"/>
      <c r="GFO51" s="149"/>
      <c r="GFP51" s="149"/>
      <c r="GFQ51" s="149"/>
      <c r="GFR51" s="149"/>
      <c r="GFS51" s="149"/>
      <c r="GFT51" s="149"/>
      <c r="GFU51" s="149"/>
      <c r="GFV51" s="149"/>
      <c r="GFW51" s="149"/>
      <c r="GFX51" s="149"/>
      <c r="GFY51" s="149"/>
      <c r="GFZ51" s="149"/>
      <c r="GGA51" s="149"/>
      <c r="GGB51" s="149"/>
      <c r="GGC51" s="149"/>
      <c r="GGD51" s="149"/>
      <c r="GGE51" s="149"/>
      <c r="GGF51" s="149"/>
      <c r="GGG51" s="149"/>
      <c r="GGH51" s="149"/>
      <c r="GGI51" s="149"/>
      <c r="GGJ51" s="149"/>
      <c r="GGK51" s="149"/>
      <c r="GGL51" s="149"/>
      <c r="GGM51" s="149"/>
      <c r="GGN51" s="149"/>
      <c r="GGO51" s="149"/>
      <c r="GGP51" s="149"/>
      <c r="GGQ51" s="149"/>
      <c r="GGR51" s="149"/>
      <c r="GGS51" s="149"/>
      <c r="GGT51" s="149"/>
      <c r="GGU51" s="149"/>
      <c r="GGV51" s="149"/>
      <c r="GGW51" s="149"/>
      <c r="GGX51" s="149"/>
      <c r="GGY51" s="149"/>
      <c r="GGZ51" s="149"/>
      <c r="GHA51" s="149"/>
      <c r="GHB51" s="149"/>
      <c r="GHC51" s="149"/>
      <c r="GHD51" s="149"/>
      <c r="GHE51" s="149"/>
      <c r="GHF51" s="149"/>
      <c r="GHG51" s="149"/>
      <c r="GHH51" s="149"/>
      <c r="GHI51" s="149"/>
      <c r="GHJ51" s="149"/>
      <c r="GHK51" s="149"/>
      <c r="GHL51" s="149"/>
      <c r="GHM51" s="149"/>
      <c r="GHN51" s="149"/>
      <c r="GHO51" s="149"/>
      <c r="GHP51" s="149"/>
      <c r="GHQ51" s="149"/>
      <c r="GHR51" s="149"/>
      <c r="GHS51" s="149"/>
      <c r="GHT51" s="149"/>
      <c r="GHU51" s="149"/>
      <c r="GHV51" s="149"/>
      <c r="GHW51" s="149"/>
      <c r="GHX51" s="149"/>
      <c r="GHY51" s="149"/>
      <c r="GHZ51" s="149"/>
      <c r="GIA51" s="149"/>
      <c r="GIB51" s="149"/>
      <c r="GIC51" s="149"/>
      <c r="GID51" s="149"/>
      <c r="GIE51" s="149"/>
      <c r="GIF51" s="149"/>
      <c r="GIG51" s="149"/>
      <c r="GIH51" s="149"/>
      <c r="GII51" s="149"/>
      <c r="GIJ51" s="149"/>
      <c r="GIK51" s="149"/>
      <c r="GIL51" s="149"/>
      <c r="GIM51" s="149"/>
      <c r="GIN51" s="149"/>
      <c r="GIO51" s="149"/>
      <c r="GIP51" s="149"/>
      <c r="GIQ51" s="149"/>
      <c r="GIR51" s="149"/>
      <c r="GIS51" s="149"/>
      <c r="GIT51" s="149"/>
      <c r="GIU51" s="149"/>
      <c r="GIV51" s="149"/>
      <c r="GIW51" s="149"/>
      <c r="GIX51" s="149"/>
      <c r="GIY51" s="149"/>
      <c r="GIZ51" s="149"/>
      <c r="GJA51" s="149"/>
      <c r="GJB51" s="149"/>
      <c r="GJC51" s="149"/>
      <c r="GJD51" s="149"/>
      <c r="GJE51" s="149"/>
      <c r="GJF51" s="149"/>
      <c r="GJG51" s="149"/>
      <c r="GJH51" s="149"/>
      <c r="GJI51" s="149"/>
      <c r="GJJ51" s="149"/>
      <c r="GJK51" s="149"/>
      <c r="GJL51" s="149"/>
      <c r="GJM51" s="149"/>
      <c r="GJN51" s="149"/>
      <c r="GJO51" s="149"/>
      <c r="GJP51" s="149"/>
      <c r="GJQ51" s="149"/>
      <c r="GJR51" s="149"/>
      <c r="GJS51" s="149"/>
      <c r="GJT51" s="149"/>
      <c r="GJU51" s="149"/>
      <c r="GJV51" s="149"/>
      <c r="GJW51" s="149"/>
      <c r="GJX51" s="149"/>
      <c r="GJY51" s="149"/>
      <c r="GJZ51" s="149"/>
      <c r="GKA51" s="149"/>
      <c r="GKB51" s="149"/>
      <c r="GKC51" s="149"/>
      <c r="GKD51" s="149"/>
      <c r="GKE51" s="149"/>
      <c r="GKF51" s="149"/>
      <c r="GKG51" s="149"/>
      <c r="GKH51" s="149"/>
      <c r="GKI51" s="149"/>
      <c r="GKJ51" s="149"/>
      <c r="GKK51" s="149"/>
      <c r="GKL51" s="149"/>
      <c r="GKM51" s="149"/>
      <c r="GKN51" s="149"/>
      <c r="GKO51" s="149"/>
      <c r="GKP51" s="149"/>
      <c r="GKQ51" s="149"/>
      <c r="GKR51" s="149"/>
      <c r="GKS51" s="149"/>
      <c r="GKT51" s="149"/>
      <c r="GKU51" s="149"/>
      <c r="GKV51" s="149"/>
      <c r="GKW51" s="149"/>
      <c r="GKX51" s="149"/>
      <c r="GKY51" s="149"/>
      <c r="GKZ51" s="149"/>
      <c r="GLA51" s="149"/>
      <c r="GLB51" s="149"/>
      <c r="GLC51" s="149"/>
      <c r="GLD51" s="149"/>
      <c r="GLE51" s="149"/>
      <c r="GLF51" s="149"/>
      <c r="GLG51" s="149"/>
      <c r="GLH51" s="149"/>
      <c r="GLI51" s="149"/>
      <c r="GLJ51" s="149"/>
      <c r="GLK51" s="149"/>
      <c r="GLL51" s="149"/>
      <c r="GLM51" s="149"/>
      <c r="GLN51" s="149"/>
      <c r="GLO51" s="149"/>
      <c r="GLP51" s="149"/>
      <c r="GLQ51" s="149"/>
      <c r="GLR51" s="149"/>
      <c r="GLS51" s="149"/>
      <c r="GLT51" s="149"/>
      <c r="GLU51" s="149"/>
      <c r="GLV51" s="149"/>
      <c r="GLW51" s="149"/>
      <c r="GLX51" s="149"/>
      <c r="GLY51" s="149"/>
      <c r="GLZ51" s="149"/>
      <c r="GMA51" s="149"/>
      <c r="GMB51" s="149"/>
      <c r="GMC51" s="149"/>
      <c r="GMD51" s="149"/>
      <c r="GME51" s="149"/>
      <c r="GMF51" s="149"/>
      <c r="GMG51" s="149"/>
      <c r="GMH51" s="149"/>
      <c r="GMI51" s="149"/>
      <c r="GMJ51" s="149"/>
      <c r="GMK51" s="149"/>
      <c r="GML51" s="149"/>
      <c r="GMM51" s="149"/>
      <c r="GMN51" s="149"/>
      <c r="GMO51" s="149"/>
      <c r="GMP51" s="149"/>
      <c r="GMQ51" s="149"/>
      <c r="GMR51" s="149"/>
      <c r="GMS51" s="149"/>
      <c r="GMT51" s="149"/>
      <c r="GMU51" s="149"/>
      <c r="GMV51" s="149"/>
      <c r="GMW51" s="149"/>
      <c r="GMX51" s="149"/>
      <c r="GMY51" s="149"/>
      <c r="GMZ51" s="149"/>
      <c r="GNA51" s="149"/>
      <c r="GNB51" s="149"/>
      <c r="GNC51" s="149"/>
      <c r="GND51" s="149"/>
      <c r="GNE51" s="149"/>
      <c r="GNF51" s="149"/>
      <c r="GNG51" s="149"/>
      <c r="GNH51" s="149"/>
      <c r="GNI51" s="149"/>
      <c r="GNJ51" s="149"/>
      <c r="GNK51" s="149"/>
      <c r="GNL51" s="149"/>
      <c r="GNM51" s="149"/>
      <c r="GNN51" s="149"/>
      <c r="GNO51" s="149"/>
      <c r="GNP51" s="149"/>
      <c r="GNQ51" s="149"/>
      <c r="GNR51" s="149"/>
      <c r="GNS51" s="149"/>
      <c r="GNT51" s="149"/>
      <c r="GNU51" s="149"/>
      <c r="GNV51" s="149"/>
      <c r="GNW51" s="149"/>
      <c r="GNX51" s="149"/>
      <c r="GNY51" s="149"/>
      <c r="GNZ51" s="149"/>
      <c r="GOA51" s="149"/>
      <c r="GOB51" s="149"/>
      <c r="GOC51" s="149"/>
      <c r="GOD51" s="149"/>
      <c r="GOE51" s="149"/>
      <c r="GOF51" s="149"/>
      <c r="GOG51" s="149"/>
      <c r="GOH51" s="149"/>
      <c r="GOI51" s="149"/>
      <c r="GOJ51" s="149"/>
      <c r="GOK51" s="149"/>
      <c r="GOL51" s="149"/>
      <c r="GOM51" s="149"/>
      <c r="GON51" s="149"/>
      <c r="GOO51" s="149"/>
      <c r="GOP51" s="149"/>
      <c r="GOQ51" s="149"/>
      <c r="GOR51" s="149"/>
      <c r="GOS51" s="149"/>
      <c r="GOT51" s="149"/>
      <c r="GOU51" s="149"/>
      <c r="GOV51" s="149"/>
      <c r="GOW51" s="149"/>
      <c r="GOX51" s="149"/>
      <c r="GOY51" s="149"/>
      <c r="GOZ51" s="149"/>
      <c r="GPA51" s="149"/>
      <c r="GPB51" s="149"/>
      <c r="GPC51" s="149"/>
      <c r="GPD51" s="149"/>
      <c r="GPE51" s="149"/>
      <c r="GPF51" s="149"/>
      <c r="GPG51" s="149"/>
      <c r="GPH51" s="149"/>
      <c r="GPI51" s="149"/>
      <c r="GPJ51" s="149"/>
      <c r="GPK51" s="149"/>
      <c r="GPL51" s="149"/>
      <c r="GPM51" s="149"/>
      <c r="GPN51" s="149"/>
      <c r="GPO51" s="149"/>
      <c r="GPP51" s="149"/>
      <c r="GPQ51" s="149"/>
      <c r="GPR51" s="149"/>
      <c r="GPS51" s="149"/>
      <c r="GPT51" s="149"/>
      <c r="GPU51" s="149"/>
      <c r="GPV51" s="149"/>
      <c r="GPW51" s="149"/>
      <c r="GPX51" s="149"/>
      <c r="GPY51" s="149"/>
      <c r="GPZ51" s="149"/>
      <c r="GQA51" s="149"/>
      <c r="GQB51" s="149"/>
      <c r="GQC51" s="149"/>
      <c r="GQD51" s="149"/>
      <c r="GQE51" s="149"/>
      <c r="GQF51" s="149"/>
      <c r="GQG51" s="149"/>
      <c r="GQH51" s="149"/>
      <c r="GQI51" s="149"/>
      <c r="GQJ51" s="149"/>
      <c r="GQK51" s="149"/>
      <c r="GQL51" s="149"/>
      <c r="GQM51" s="149"/>
      <c r="GQN51" s="149"/>
      <c r="GQO51" s="149"/>
      <c r="GQP51" s="149"/>
      <c r="GQQ51" s="149"/>
      <c r="GQR51" s="149"/>
      <c r="GQS51" s="149"/>
      <c r="GQT51" s="149"/>
      <c r="GQU51" s="149"/>
      <c r="GQV51" s="149"/>
      <c r="GQW51" s="149"/>
      <c r="GQX51" s="149"/>
      <c r="GQY51" s="149"/>
      <c r="GQZ51" s="149"/>
      <c r="GRA51" s="149"/>
      <c r="GRB51" s="149"/>
      <c r="GRC51" s="149"/>
      <c r="GRD51" s="149"/>
      <c r="GRE51" s="149"/>
      <c r="GRF51" s="149"/>
      <c r="GRG51" s="149"/>
      <c r="GRH51" s="149"/>
      <c r="GRI51" s="149"/>
      <c r="GRJ51" s="149"/>
      <c r="GRK51" s="149"/>
      <c r="GRL51" s="149"/>
      <c r="GRM51" s="149"/>
      <c r="GRN51" s="149"/>
      <c r="GRO51" s="149"/>
      <c r="GRP51" s="149"/>
      <c r="GRQ51" s="149"/>
      <c r="GRR51" s="149"/>
      <c r="GRS51" s="149"/>
      <c r="GRT51" s="149"/>
      <c r="GRU51" s="149"/>
      <c r="GRV51" s="149"/>
      <c r="GRW51" s="149"/>
      <c r="GRX51" s="149"/>
      <c r="GRY51" s="149"/>
      <c r="GRZ51" s="149"/>
      <c r="GSA51" s="149"/>
      <c r="GSB51" s="149"/>
      <c r="GSC51" s="149"/>
      <c r="GSD51" s="149"/>
      <c r="GSE51" s="149"/>
      <c r="GSF51" s="149"/>
      <c r="GSG51" s="149"/>
      <c r="GSH51" s="149"/>
      <c r="GSI51" s="149"/>
      <c r="GSJ51" s="149"/>
      <c r="GSK51" s="149"/>
      <c r="GSL51" s="149"/>
      <c r="GSM51" s="149"/>
      <c r="GSN51" s="149"/>
      <c r="GSO51" s="149"/>
      <c r="GSP51" s="149"/>
      <c r="GSQ51" s="149"/>
      <c r="GSR51" s="149"/>
      <c r="GSS51" s="149"/>
      <c r="GST51" s="149"/>
      <c r="GSU51" s="149"/>
      <c r="GSV51" s="149"/>
      <c r="GSW51" s="149"/>
      <c r="GSX51" s="149"/>
      <c r="GSY51" s="149"/>
      <c r="GSZ51" s="149"/>
      <c r="GTA51" s="149"/>
      <c r="GTB51" s="149"/>
      <c r="GTC51" s="149"/>
      <c r="GTD51" s="149"/>
      <c r="GTE51" s="149"/>
      <c r="GTF51" s="149"/>
      <c r="GTG51" s="149"/>
      <c r="GTH51" s="149"/>
      <c r="GTI51" s="149"/>
      <c r="GTJ51" s="149"/>
      <c r="GTK51" s="149"/>
      <c r="GTL51" s="149"/>
      <c r="GTM51" s="149"/>
      <c r="GTN51" s="149"/>
      <c r="GTO51" s="149"/>
      <c r="GTP51" s="149"/>
      <c r="GTQ51" s="149"/>
      <c r="GTR51" s="149"/>
      <c r="GTS51" s="149"/>
      <c r="GTT51" s="149"/>
      <c r="GTU51" s="149"/>
      <c r="GTV51" s="149"/>
      <c r="GTW51" s="149"/>
      <c r="GTX51" s="149"/>
      <c r="GTY51" s="149"/>
      <c r="GTZ51" s="149"/>
      <c r="GUA51" s="149"/>
      <c r="GUB51" s="149"/>
      <c r="GUC51" s="149"/>
      <c r="GUD51" s="149"/>
      <c r="GUE51" s="149"/>
      <c r="GUF51" s="149"/>
      <c r="GUG51" s="149"/>
      <c r="GUH51" s="149"/>
      <c r="GUI51" s="149"/>
      <c r="GUJ51" s="149"/>
      <c r="GUK51" s="149"/>
      <c r="GUL51" s="149"/>
      <c r="GUM51" s="149"/>
      <c r="GUN51" s="149"/>
      <c r="GUO51" s="149"/>
      <c r="GUP51" s="149"/>
      <c r="GUQ51" s="149"/>
      <c r="GUR51" s="149"/>
      <c r="GUS51" s="149"/>
      <c r="GUT51" s="149"/>
      <c r="GUU51" s="149"/>
      <c r="GUV51" s="149"/>
      <c r="GUW51" s="149"/>
      <c r="GUX51" s="149"/>
      <c r="GUY51" s="149"/>
      <c r="GUZ51" s="149"/>
      <c r="GVA51" s="149"/>
      <c r="GVB51" s="149"/>
      <c r="GVC51" s="149"/>
      <c r="GVD51" s="149"/>
      <c r="GVE51" s="149"/>
      <c r="GVF51" s="149"/>
      <c r="GVG51" s="149"/>
      <c r="GVH51" s="149"/>
      <c r="GVI51" s="149"/>
      <c r="GVJ51" s="149"/>
      <c r="GVK51" s="149"/>
      <c r="GVL51" s="149"/>
      <c r="GVM51" s="149"/>
      <c r="GVN51" s="149"/>
      <c r="GVO51" s="149"/>
      <c r="GVP51" s="149"/>
      <c r="GVQ51" s="149"/>
      <c r="GVR51" s="149"/>
      <c r="GVS51" s="149"/>
      <c r="GVT51" s="149"/>
      <c r="GVU51" s="149"/>
      <c r="GVV51" s="149"/>
      <c r="GVW51" s="149"/>
      <c r="GVX51" s="149"/>
      <c r="GVY51" s="149"/>
      <c r="GVZ51" s="149"/>
      <c r="GWA51" s="149"/>
      <c r="GWB51" s="149"/>
      <c r="GWC51" s="149"/>
      <c r="GWD51" s="149"/>
      <c r="GWE51" s="149"/>
      <c r="GWF51" s="149"/>
      <c r="GWG51" s="149"/>
      <c r="GWH51" s="149"/>
      <c r="GWI51" s="149"/>
      <c r="GWJ51" s="149"/>
      <c r="GWK51" s="149"/>
      <c r="GWL51" s="149"/>
      <c r="GWM51" s="149"/>
      <c r="GWN51" s="149"/>
      <c r="GWO51" s="149"/>
      <c r="GWP51" s="149"/>
      <c r="GWQ51" s="149"/>
      <c r="GWR51" s="149"/>
      <c r="GWS51" s="149"/>
      <c r="GWT51" s="149"/>
      <c r="GWU51" s="149"/>
      <c r="GWV51" s="149"/>
      <c r="GWW51" s="149"/>
      <c r="GWX51" s="149"/>
      <c r="GWY51" s="149"/>
      <c r="GWZ51" s="149"/>
      <c r="GXA51" s="149"/>
      <c r="GXB51" s="149"/>
      <c r="GXC51" s="149"/>
      <c r="GXD51" s="149"/>
      <c r="GXE51" s="149"/>
      <c r="GXF51" s="149"/>
      <c r="GXG51" s="149"/>
      <c r="GXH51" s="149"/>
      <c r="GXI51" s="149"/>
      <c r="GXJ51" s="149"/>
      <c r="GXK51" s="149"/>
      <c r="GXL51" s="149"/>
      <c r="GXM51" s="149"/>
      <c r="GXN51" s="149"/>
      <c r="GXO51" s="149"/>
      <c r="GXP51" s="149"/>
      <c r="GXQ51" s="149"/>
      <c r="GXR51" s="149"/>
      <c r="GXS51" s="149"/>
      <c r="GXT51" s="149"/>
      <c r="GXU51" s="149"/>
      <c r="GXV51" s="149"/>
      <c r="GXW51" s="149"/>
      <c r="GXX51" s="149"/>
      <c r="GXY51" s="149"/>
      <c r="GXZ51" s="149"/>
      <c r="GYA51" s="149"/>
      <c r="GYB51" s="149"/>
      <c r="GYC51" s="149"/>
      <c r="GYD51" s="149"/>
      <c r="GYE51" s="149"/>
      <c r="GYF51" s="149"/>
      <c r="GYG51" s="149"/>
      <c r="GYH51" s="149"/>
      <c r="GYI51" s="149"/>
      <c r="GYJ51" s="149"/>
      <c r="GYK51" s="149"/>
      <c r="GYL51" s="149"/>
      <c r="GYM51" s="149"/>
      <c r="GYN51" s="149"/>
      <c r="GYO51" s="149"/>
      <c r="GYP51" s="149"/>
      <c r="GYQ51" s="149"/>
      <c r="GYR51" s="149"/>
      <c r="GYS51" s="149"/>
      <c r="GYT51" s="149"/>
      <c r="GYU51" s="149"/>
      <c r="GYV51" s="149"/>
      <c r="GYW51" s="149"/>
      <c r="GYX51" s="149"/>
      <c r="GYY51" s="149"/>
      <c r="GYZ51" s="149"/>
      <c r="GZA51" s="149"/>
      <c r="GZB51" s="149"/>
      <c r="GZC51" s="149"/>
      <c r="GZD51" s="149"/>
      <c r="GZE51" s="149"/>
      <c r="GZF51" s="149"/>
      <c r="GZG51" s="149"/>
      <c r="GZH51" s="149"/>
      <c r="GZI51" s="149"/>
      <c r="GZJ51" s="149"/>
      <c r="GZK51" s="149"/>
      <c r="GZL51" s="149"/>
      <c r="GZM51" s="149"/>
      <c r="GZN51" s="149"/>
      <c r="GZO51" s="149"/>
      <c r="GZP51" s="149"/>
      <c r="GZQ51" s="149"/>
      <c r="GZR51" s="149"/>
      <c r="GZS51" s="149"/>
      <c r="GZT51" s="149"/>
      <c r="GZU51" s="149"/>
      <c r="GZV51" s="149"/>
      <c r="GZW51" s="149"/>
      <c r="GZX51" s="149"/>
      <c r="GZY51" s="149"/>
      <c r="GZZ51" s="149"/>
      <c r="HAA51" s="149"/>
      <c r="HAB51" s="149"/>
      <c r="HAC51" s="149"/>
      <c r="HAD51" s="149"/>
      <c r="HAE51" s="149"/>
      <c r="HAF51" s="149"/>
      <c r="HAG51" s="149"/>
      <c r="HAH51" s="149"/>
      <c r="HAI51" s="149"/>
      <c r="HAJ51" s="149"/>
      <c r="HAK51" s="149"/>
      <c r="HAL51" s="149"/>
      <c r="HAM51" s="149"/>
      <c r="HAN51" s="149"/>
      <c r="HAO51" s="149"/>
      <c r="HAP51" s="149"/>
      <c r="HAQ51" s="149"/>
      <c r="HAR51" s="149"/>
      <c r="HAS51" s="149"/>
      <c r="HAT51" s="149"/>
      <c r="HAU51" s="149"/>
      <c r="HAV51" s="149"/>
      <c r="HAW51" s="149"/>
      <c r="HAX51" s="149"/>
      <c r="HAY51" s="149"/>
      <c r="HAZ51" s="149"/>
      <c r="HBA51" s="149"/>
      <c r="HBB51" s="149"/>
      <c r="HBC51" s="149"/>
      <c r="HBD51" s="149"/>
      <c r="HBE51" s="149"/>
      <c r="HBF51" s="149"/>
      <c r="HBG51" s="149"/>
      <c r="HBH51" s="149"/>
      <c r="HBI51" s="149"/>
      <c r="HBJ51" s="149"/>
      <c r="HBK51" s="149"/>
      <c r="HBL51" s="149"/>
      <c r="HBM51" s="149"/>
      <c r="HBN51" s="149"/>
      <c r="HBO51" s="149"/>
      <c r="HBP51" s="149"/>
      <c r="HBQ51" s="149"/>
      <c r="HBR51" s="149"/>
      <c r="HBS51" s="149"/>
      <c r="HBT51" s="149"/>
      <c r="HBU51" s="149"/>
      <c r="HBV51" s="149"/>
      <c r="HBW51" s="149"/>
      <c r="HBX51" s="149"/>
      <c r="HBY51" s="149"/>
      <c r="HBZ51" s="149"/>
      <c r="HCA51" s="149"/>
      <c r="HCB51" s="149"/>
      <c r="HCC51" s="149"/>
      <c r="HCD51" s="149"/>
      <c r="HCE51" s="149"/>
      <c r="HCF51" s="149"/>
      <c r="HCG51" s="149"/>
      <c r="HCH51" s="149"/>
      <c r="HCI51" s="149"/>
      <c r="HCJ51" s="149"/>
      <c r="HCK51" s="149"/>
      <c r="HCL51" s="149"/>
      <c r="HCM51" s="149"/>
      <c r="HCN51" s="149"/>
      <c r="HCO51" s="149"/>
      <c r="HCP51" s="149"/>
      <c r="HCQ51" s="149"/>
      <c r="HCR51" s="149"/>
      <c r="HCS51" s="149"/>
      <c r="HCT51" s="149"/>
      <c r="HCU51" s="149"/>
      <c r="HCV51" s="149"/>
      <c r="HCW51" s="149"/>
      <c r="HCX51" s="149"/>
      <c r="HCY51" s="149"/>
      <c r="HCZ51" s="149"/>
      <c r="HDA51" s="149"/>
      <c r="HDB51" s="149"/>
      <c r="HDC51" s="149"/>
      <c r="HDD51" s="149"/>
      <c r="HDE51" s="149"/>
      <c r="HDF51" s="149"/>
      <c r="HDG51" s="149"/>
      <c r="HDH51" s="149"/>
      <c r="HDI51" s="149"/>
      <c r="HDJ51" s="149"/>
      <c r="HDK51" s="149"/>
      <c r="HDL51" s="149"/>
      <c r="HDM51" s="149"/>
      <c r="HDN51" s="149"/>
      <c r="HDO51" s="149"/>
      <c r="HDP51" s="149"/>
      <c r="HDQ51" s="149"/>
      <c r="HDR51" s="149"/>
      <c r="HDS51" s="149"/>
      <c r="HDT51" s="149"/>
      <c r="HDU51" s="149"/>
      <c r="HDV51" s="149"/>
      <c r="HDW51" s="149"/>
      <c r="HDX51" s="149"/>
      <c r="HDY51" s="149"/>
      <c r="HDZ51" s="149"/>
      <c r="HEA51" s="149"/>
      <c r="HEB51" s="149"/>
      <c r="HEC51" s="149"/>
      <c r="HED51" s="149"/>
      <c r="HEE51" s="149"/>
      <c r="HEF51" s="149"/>
      <c r="HEG51" s="149"/>
      <c r="HEH51" s="149"/>
      <c r="HEI51" s="149"/>
      <c r="HEJ51" s="149"/>
      <c r="HEK51" s="149"/>
      <c r="HEL51" s="149"/>
      <c r="HEM51" s="149"/>
      <c r="HEN51" s="149"/>
      <c r="HEO51" s="149"/>
      <c r="HEP51" s="149"/>
      <c r="HEQ51" s="149"/>
      <c r="HER51" s="149"/>
      <c r="HES51" s="149"/>
      <c r="HET51" s="149"/>
      <c r="HEU51" s="149"/>
      <c r="HEV51" s="149"/>
      <c r="HEW51" s="149"/>
      <c r="HEX51" s="149"/>
      <c r="HEY51" s="149"/>
      <c r="HEZ51" s="149"/>
      <c r="HFA51" s="149"/>
      <c r="HFB51" s="149"/>
      <c r="HFC51" s="149"/>
      <c r="HFD51" s="149"/>
      <c r="HFE51" s="149"/>
      <c r="HFF51" s="149"/>
      <c r="HFG51" s="149"/>
      <c r="HFH51" s="149"/>
      <c r="HFI51" s="149"/>
      <c r="HFJ51" s="149"/>
      <c r="HFK51" s="149"/>
      <c r="HFL51" s="149"/>
      <c r="HFM51" s="149"/>
      <c r="HFN51" s="149"/>
      <c r="HFO51" s="149"/>
      <c r="HFP51" s="149"/>
      <c r="HFQ51" s="149"/>
      <c r="HFR51" s="149"/>
      <c r="HFS51" s="149"/>
      <c r="HFT51" s="149"/>
      <c r="HFU51" s="149"/>
      <c r="HFV51" s="149"/>
      <c r="HFW51" s="149"/>
      <c r="HFX51" s="149"/>
      <c r="HFY51" s="149"/>
      <c r="HFZ51" s="149"/>
      <c r="HGA51" s="149"/>
      <c r="HGB51" s="149"/>
      <c r="HGC51" s="149"/>
      <c r="HGD51" s="149"/>
      <c r="HGE51" s="149"/>
      <c r="HGF51" s="149"/>
      <c r="HGG51" s="149"/>
      <c r="HGH51" s="149"/>
      <c r="HGI51" s="149"/>
      <c r="HGJ51" s="149"/>
      <c r="HGK51" s="149"/>
      <c r="HGL51" s="149"/>
      <c r="HGM51" s="149"/>
      <c r="HGN51" s="149"/>
      <c r="HGO51" s="149"/>
      <c r="HGP51" s="149"/>
      <c r="HGQ51" s="149"/>
      <c r="HGR51" s="149"/>
      <c r="HGS51" s="149"/>
      <c r="HGT51" s="149"/>
      <c r="HGU51" s="149"/>
      <c r="HGV51" s="149"/>
      <c r="HGW51" s="149"/>
      <c r="HGX51" s="149"/>
      <c r="HGY51" s="149"/>
      <c r="HGZ51" s="149"/>
      <c r="HHA51" s="149"/>
      <c r="HHB51" s="149"/>
      <c r="HHC51" s="149"/>
      <c r="HHD51" s="149"/>
      <c r="HHE51" s="149"/>
      <c r="HHF51" s="149"/>
      <c r="HHG51" s="149"/>
      <c r="HHH51" s="149"/>
      <c r="HHI51" s="149"/>
      <c r="HHJ51" s="149"/>
      <c r="HHK51" s="149"/>
      <c r="HHL51" s="149"/>
      <c r="HHM51" s="149"/>
      <c r="HHN51" s="149"/>
      <c r="HHO51" s="149"/>
      <c r="HHP51" s="149"/>
      <c r="HHQ51" s="149"/>
      <c r="HHR51" s="149"/>
      <c r="HHS51" s="149"/>
      <c r="HHT51" s="149"/>
      <c r="HHU51" s="149"/>
      <c r="HHV51" s="149"/>
      <c r="HHW51" s="149"/>
      <c r="HHX51" s="149"/>
      <c r="HHY51" s="149"/>
      <c r="HHZ51" s="149"/>
      <c r="HIA51" s="149"/>
      <c r="HIB51" s="149"/>
      <c r="HIC51" s="149"/>
      <c r="HID51" s="149"/>
      <c r="HIE51" s="149"/>
      <c r="HIF51" s="149"/>
      <c r="HIG51" s="149"/>
      <c r="HIH51" s="149"/>
      <c r="HII51" s="149"/>
      <c r="HIJ51" s="149"/>
      <c r="HIK51" s="149"/>
      <c r="HIL51" s="149"/>
      <c r="HIM51" s="149"/>
      <c r="HIN51" s="149"/>
      <c r="HIO51" s="149"/>
      <c r="HIP51" s="149"/>
      <c r="HIQ51" s="149"/>
      <c r="HIR51" s="149"/>
      <c r="HIS51" s="149"/>
      <c r="HIT51" s="149"/>
      <c r="HIU51" s="149"/>
      <c r="HIV51" s="149"/>
      <c r="HIW51" s="149"/>
      <c r="HIX51" s="149"/>
      <c r="HIY51" s="149"/>
      <c r="HIZ51" s="149"/>
      <c r="HJA51" s="149"/>
      <c r="HJB51" s="149"/>
      <c r="HJC51" s="149"/>
      <c r="HJD51" s="149"/>
      <c r="HJE51" s="149"/>
      <c r="HJF51" s="149"/>
      <c r="HJG51" s="149"/>
      <c r="HJH51" s="149"/>
      <c r="HJI51" s="149"/>
      <c r="HJJ51" s="149"/>
      <c r="HJK51" s="149"/>
      <c r="HJL51" s="149"/>
      <c r="HJM51" s="149"/>
      <c r="HJN51" s="149"/>
      <c r="HJO51" s="149"/>
      <c r="HJP51" s="149"/>
      <c r="HJQ51" s="149"/>
      <c r="HJR51" s="149"/>
      <c r="HJS51" s="149"/>
      <c r="HJT51" s="149"/>
      <c r="HJU51" s="149"/>
      <c r="HJV51" s="149"/>
      <c r="HJW51" s="149"/>
      <c r="HJX51" s="149"/>
      <c r="HJY51" s="149"/>
      <c r="HJZ51" s="149"/>
      <c r="HKA51" s="149"/>
      <c r="HKB51" s="149"/>
      <c r="HKC51" s="149"/>
      <c r="HKD51" s="149"/>
      <c r="HKE51" s="149"/>
      <c r="HKF51" s="149"/>
      <c r="HKG51" s="149"/>
      <c r="HKH51" s="149"/>
      <c r="HKI51" s="149"/>
      <c r="HKJ51" s="149"/>
      <c r="HKK51" s="149"/>
      <c r="HKL51" s="149"/>
      <c r="HKM51" s="149"/>
      <c r="HKN51" s="149"/>
      <c r="HKO51" s="149"/>
      <c r="HKP51" s="149"/>
      <c r="HKQ51" s="149"/>
      <c r="HKR51" s="149"/>
      <c r="HKS51" s="149"/>
      <c r="HKT51" s="149"/>
      <c r="HKU51" s="149"/>
      <c r="HKV51" s="149"/>
      <c r="HKW51" s="149"/>
      <c r="HKX51" s="149"/>
      <c r="HKY51" s="149"/>
      <c r="HKZ51" s="149"/>
      <c r="HLA51" s="149"/>
      <c r="HLB51" s="149"/>
      <c r="HLC51" s="149"/>
      <c r="HLD51" s="149"/>
      <c r="HLE51" s="149"/>
      <c r="HLF51" s="149"/>
      <c r="HLG51" s="149"/>
      <c r="HLH51" s="149"/>
      <c r="HLI51" s="149"/>
      <c r="HLJ51" s="149"/>
      <c r="HLK51" s="149"/>
      <c r="HLL51" s="149"/>
      <c r="HLM51" s="149"/>
      <c r="HLN51" s="149"/>
      <c r="HLO51" s="149"/>
      <c r="HLP51" s="149"/>
      <c r="HLQ51" s="149"/>
      <c r="HLR51" s="149"/>
      <c r="HLS51" s="149"/>
      <c r="HLT51" s="149"/>
      <c r="HLU51" s="149"/>
      <c r="HLV51" s="149"/>
      <c r="HLW51" s="149"/>
      <c r="HLX51" s="149"/>
      <c r="HLY51" s="149"/>
      <c r="HLZ51" s="149"/>
      <c r="HMA51" s="149"/>
      <c r="HMB51" s="149"/>
      <c r="HMC51" s="149"/>
      <c r="HMD51" s="149"/>
      <c r="HME51" s="149"/>
      <c r="HMF51" s="149"/>
      <c r="HMG51" s="149"/>
      <c r="HMH51" s="149"/>
      <c r="HMI51" s="149"/>
      <c r="HMJ51" s="149"/>
      <c r="HMK51" s="149"/>
      <c r="HML51" s="149"/>
      <c r="HMM51" s="149"/>
      <c r="HMN51" s="149"/>
      <c r="HMO51" s="149"/>
      <c r="HMP51" s="149"/>
      <c r="HMQ51" s="149"/>
      <c r="HMR51" s="149"/>
      <c r="HMS51" s="149"/>
      <c r="HMT51" s="149"/>
      <c r="HMU51" s="149"/>
      <c r="HMV51" s="149"/>
      <c r="HMW51" s="149"/>
      <c r="HMX51" s="149"/>
      <c r="HMY51" s="149"/>
      <c r="HMZ51" s="149"/>
      <c r="HNA51" s="149"/>
      <c r="HNB51" s="149"/>
      <c r="HNC51" s="149"/>
      <c r="HND51" s="149"/>
      <c r="HNE51" s="149"/>
      <c r="HNF51" s="149"/>
      <c r="HNG51" s="149"/>
      <c r="HNH51" s="149"/>
      <c r="HNI51" s="149"/>
      <c r="HNJ51" s="149"/>
      <c r="HNK51" s="149"/>
      <c r="HNL51" s="149"/>
      <c r="HNM51" s="149"/>
      <c r="HNN51" s="149"/>
      <c r="HNO51" s="149"/>
      <c r="HNP51" s="149"/>
      <c r="HNQ51" s="149"/>
      <c r="HNR51" s="149"/>
      <c r="HNS51" s="149"/>
      <c r="HNT51" s="149"/>
      <c r="HNU51" s="149"/>
      <c r="HNV51" s="149"/>
      <c r="HNW51" s="149"/>
      <c r="HNX51" s="149"/>
      <c r="HNY51" s="149"/>
      <c r="HNZ51" s="149"/>
      <c r="HOA51" s="149"/>
      <c r="HOB51" s="149"/>
      <c r="HOC51" s="149"/>
      <c r="HOD51" s="149"/>
      <c r="HOE51" s="149"/>
      <c r="HOF51" s="149"/>
      <c r="HOG51" s="149"/>
      <c r="HOH51" s="149"/>
      <c r="HOI51" s="149"/>
      <c r="HOJ51" s="149"/>
      <c r="HOK51" s="149"/>
      <c r="HOL51" s="149"/>
      <c r="HOM51" s="149"/>
      <c r="HON51" s="149"/>
      <c r="HOO51" s="149"/>
      <c r="HOP51" s="149"/>
      <c r="HOQ51" s="149"/>
      <c r="HOR51" s="149"/>
      <c r="HOS51" s="149"/>
      <c r="HOT51" s="149"/>
      <c r="HOU51" s="149"/>
      <c r="HOV51" s="149"/>
      <c r="HOW51" s="149"/>
      <c r="HOX51" s="149"/>
      <c r="HOY51" s="149"/>
      <c r="HOZ51" s="149"/>
      <c r="HPA51" s="149"/>
      <c r="HPB51" s="149"/>
      <c r="HPC51" s="149"/>
      <c r="HPD51" s="149"/>
      <c r="HPE51" s="149"/>
      <c r="HPF51" s="149"/>
      <c r="HPG51" s="149"/>
      <c r="HPH51" s="149"/>
      <c r="HPI51" s="149"/>
      <c r="HPJ51" s="149"/>
      <c r="HPK51" s="149"/>
      <c r="HPL51" s="149"/>
      <c r="HPM51" s="149"/>
      <c r="HPN51" s="149"/>
      <c r="HPO51" s="149"/>
      <c r="HPP51" s="149"/>
      <c r="HPQ51" s="149"/>
      <c r="HPR51" s="149"/>
      <c r="HPS51" s="149"/>
      <c r="HPT51" s="149"/>
      <c r="HPU51" s="149"/>
      <c r="HPV51" s="149"/>
      <c r="HPW51" s="149"/>
      <c r="HPX51" s="149"/>
      <c r="HPY51" s="149"/>
      <c r="HPZ51" s="149"/>
      <c r="HQA51" s="149"/>
      <c r="HQB51" s="149"/>
      <c r="HQC51" s="149"/>
      <c r="HQD51" s="149"/>
      <c r="HQE51" s="149"/>
      <c r="HQF51" s="149"/>
      <c r="HQG51" s="149"/>
      <c r="HQH51" s="149"/>
      <c r="HQI51" s="149"/>
      <c r="HQJ51" s="149"/>
      <c r="HQK51" s="149"/>
      <c r="HQL51" s="149"/>
      <c r="HQM51" s="149"/>
      <c r="HQN51" s="149"/>
      <c r="HQO51" s="149"/>
      <c r="HQP51" s="149"/>
      <c r="HQQ51" s="149"/>
      <c r="HQR51" s="149"/>
      <c r="HQS51" s="149"/>
      <c r="HQT51" s="149"/>
      <c r="HQU51" s="149"/>
      <c r="HQV51" s="149"/>
      <c r="HQW51" s="149"/>
      <c r="HQX51" s="149"/>
      <c r="HQY51" s="149"/>
      <c r="HQZ51" s="149"/>
      <c r="HRA51" s="149"/>
      <c r="HRB51" s="149"/>
      <c r="HRC51" s="149"/>
      <c r="HRD51" s="149"/>
      <c r="HRE51" s="149"/>
      <c r="HRF51" s="149"/>
      <c r="HRG51" s="149"/>
      <c r="HRH51" s="149"/>
      <c r="HRI51" s="149"/>
      <c r="HRJ51" s="149"/>
      <c r="HRK51" s="149"/>
      <c r="HRL51" s="149"/>
      <c r="HRM51" s="149"/>
      <c r="HRN51" s="149"/>
      <c r="HRO51" s="149"/>
      <c r="HRP51" s="149"/>
      <c r="HRQ51" s="149"/>
      <c r="HRR51" s="149"/>
      <c r="HRS51" s="149"/>
      <c r="HRT51" s="149"/>
      <c r="HRU51" s="149"/>
      <c r="HRV51" s="149"/>
      <c r="HRW51" s="149"/>
      <c r="HRX51" s="149"/>
      <c r="HRY51" s="149"/>
      <c r="HRZ51" s="149"/>
      <c r="HSA51" s="149"/>
      <c r="HSB51" s="149"/>
      <c r="HSC51" s="149"/>
      <c r="HSD51" s="149"/>
      <c r="HSE51" s="149"/>
      <c r="HSF51" s="149"/>
      <c r="HSG51" s="149"/>
      <c r="HSH51" s="149"/>
      <c r="HSI51" s="149"/>
      <c r="HSJ51" s="149"/>
      <c r="HSK51" s="149"/>
      <c r="HSL51" s="149"/>
      <c r="HSM51" s="149"/>
      <c r="HSN51" s="149"/>
      <c r="HSO51" s="149"/>
      <c r="HSP51" s="149"/>
      <c r="HSQ51" s="149"/>
      <c r="HSR51" s="149"/>
      <c r="HSS51" s="149"/>
      <c r="HST51" s="149"/>
      <c r="HSU51" s="149"/>
      <c r="HSV51" s="149"/>
      <c r="HSW51" s="149"/>
      <c r="HSX51" s="149"/>
      <c r="HSY51" s="149"/>
      <c r="HSZ51" s="149"/>
      <c r="HTA51" s="149"/>
      <c r="HTB51" s="149"/>
      <c r="HTC51" s="149"/>
      <c r="HTD51" s="149"/>
      <c r="HTE51" s="149"/>
      <c r="HTF51" s="149"/>
      <c r="HTG51" s="149"/>
      <c r="HTH51" s="149"/>
      <c r="HTI51" s="149"/>
      <c r="HTJ51" s="149"/>
      <c r="HTK51" s="149"/>
      <c r="HTL51" s="149"/>
      <c r="HTM51" s="149"/>
      <c r="HTN51" s="149"/>
      <c r="HTO51" s="149"/>
      <c r="HTP51" s="149"/>
      <c r="HTQ51" s="149"/>
      <c r="HTR51" s="149"/>
      <c r="HTS51" s="149"/>
      <c r="HTT51" s="149"/>
      <c r="HTU51" s="149"/>
      <c r="HTV51" s="149"/>
      <c r="HTW51" s="149"/>
      <c r="HTX51" s="149"/>
      <c r="HTY51" s="149"/>
      <c r="HTZ51" s="149"/>
      <c r="HUA51" s="149"/>
      <c r="HUB51" s="149"/>
      <c r="HUC51" s="149"/>
      <c r="HUD51" s="149"/>
      <c r="HUE51" s="149"/>
      <c r="HUF51" s="149"/>
      <c r="HUG51" s="149"/>
      <c r="HUH51" s="149"/>
      <c r="HUI51" s="149"/>
      <c r="HUJ51" s="149"/>
      <c r="HUK51" s="149"/>
      <c r="HUL51" s="149"/>
      <c r="HUM51" s="149"/>
      <c r="HUN51" s="149"/>
      <c r="HUO51" s="149"/>
      <c r="HUP51" s="149"/>
      <c r="HUQ51" s="149"/>
      <c r="HUR51" s="149"/>
      <c r="HUS51" s="149"/>
      <c r="HUT51" s="149"/>
      <c r="HUU51" s="149"/>
      <c r="HUV51" s="149"/>
      <c r="HUW51" s="149"/>
      <c r="HUX51" s="149"/>
      <c r="HUY51" s="149"/>
      <c r="HUZ51" s="149"/>
      <c r="HVA51" s="149"/>
      <c r="HVB51" s="149"/>
      <c r="HVC51" s="149"/>
      <c r="HVD51" s="149"/>
      <c r="HVE51" s="149"/>
      <c r="HVF51" s="149"/>
      <c r="HVG51" s="149"/>
      <c r="HVH51" s="149"/>
      <c r="HVI51" s="149"/>
      <c r="HVJ51" s="149"/>
      <c r="HVK51" s="149"/>
      <c r="HVL51" s="149"/>
      <c r="HVM51" s="149"/>
      <c r="HVN51" s="149"/>
      <c r="HVO51" s="149"/>
      <c r="HVP51" s="149"/>
      <c r="HVQ51" s="149"/>
      <c r="HVR51" s="149"/>
      <c r="HVS51" s="149"/>
      <c r="HVT51" s="149"/>
      <c r="HVU51" s="149"/>
      <c r="HVV51" s="149"/>
      <c r="HVW51" s="149"/>
      <c r="HVX51" s="149"/>
      <c r="HVY51" s="149"/>
      <c r="HVZ51" s="149"/>
      <c r="HWA51" s="149"/>
      <c r="HWB51" s="149"/>
      <c r="HWC51" s="149"/>
      <c r="HWD51" s="149"/>
      <c r="HWE51" s="149"/>
      <c r="HWF51" s="149"/>
      <c r="HWG51" s="149"/>
      <c r="HWH51" s="149"/>
      <c r="HWI51" s="149"/>
      <c r="HWJ51" s="149"/>
      <c r="HWK51" s="149"/>
      <c r="HWL51" s="149"/>
      <c r="HWM51" s="149"/>
      <c r="HWN51" s="149"/>
      <c r="HWO51" s="149"/>
      <c r="HWP51" s="149"/>
      <c r="HWQ51" s="149"/>
      <c r="HWR51" s="149"/>
      <c r="HWS51" s="149"/>
      <c r="HWT51" s="149"/>
      <c r="HWU51" s="149"/>
      <c r="HWV51" s="149"/>
      <c r="HWW51" s="149"/>
      <c r="HWX51" s="149"/>
      <c r="HWY51" s="149"/>
      <c r="HWZ51" s="149"/>
      <c r="HXA51" s="149"/>
      <c r="HXB51" s="149"/>
      <c r="HXC51" s="149"/>
      <c r="HXD51" s="149"/>
      <c r="HXE51" s="149"/>
      <c r="HXF51" s="149"/>
      <c r="HXG51" s="149"/>
      <c r="HXH51" s="149"/>
      <c r="HXI51" s="149"/>
      <c r="HXJ51" s="149"/>
      <c r="HXK51" s="149"/>
      <c r="HXL51" s="149"/>
      <c r="HXM51" s="149"/>
      <c r="HXN51" s="149"/>
      <c r="HXO51" s="149"/>
      <c r="HXP51" s="149"/>
      <c r="HXQ51" s="149"/>
      <c r="HXR51" s="149"/>
      <c r="HXS51" s="149"/>
      <c r="HXT51" s="149"/>
      <c r="HXU51" s="149"/>
      <c r="HXV51" s="149"/>
      <c r="HXW51" s="149"/>
      <c r="HXX51" s="149"/>
      <c r="HXY51" s="149"/>
      <c r="HXZ51" s="149"/>
      <c r="HYA51" s="149"/>
      <c r="HYB51" s="149"/>
      <c r="HYC51" s="149"/>
      <c r="HYD51" s="149"/>
      <c r="HYE51" s="149"/>
      <c r="HYF51" s="149"/>
      <c r="HYG51" s="149"/>
      <c r="HYH51" s="149"/>
      <c r="HYI51" s="149"/>
      <c r="HYJ51" s="149"/>
      <c r="HYK51" s="149"/>
      <c r="HYL51" s="149"/>
      <c r="HYM51" s="149"/>
      <c r="HYN51" s="149"/>
      <c r="HYO51" s="149"/>
      <c r="HYP51" s="149"/>
      <c r="HYQ51" s="149"/>
      <c r="HYR51" s="149"/>
      <c r="HYS51" s="149"/>
      <c r="HYT51" s="149"/>
      <c r="HYU51" s="149"/>
      <c r="HYV51" s="149"/>
      <c r="HYW51" s="149"/>
      <c r="HYX51" s="149"/>
      <c r="HYY51" s="149"/>
      <c r="HYZ51" s="149"/>
      <c r="HZA51" s="149"/>
      <c r="HZB51" s="149"/>
      <c r="HZC51" s="149"/>
      <c r="HZD51" s="149"/>
      <c r="HZE51" s="149"/>
      <c r="HZF51" s="149"/>
      <c r="HZG51" s="149"/>
      <c r="HZH51" s="149"/>
      <c r="HZI51" s="149"/>
      <c r="HZJ51" s="149"/>
      <c r="HZK51" s="149"/>
      <c r="HZL51" s="149"/>
      <c r="HZM51" s="149"/>
      <c r="HZN51" s="149"/>
      <c r="HZO51" s="149"/>
      <c r="HZP51" s="149"/>
      <c r="HZQ51" s="149"/>
      <c r="HZR51" s="149"/>
      <c r="HZS51" s="149"/>
      <c r="HZT51" s="149"/>
      <c r="HZU51" s="149"/>
      <c r="HZV51" s="149"/>
      <c r="HZW51" s="149"/>
      <c r="HZX51" s="149"/>
      <c r="HZY51" s="149"/>
      <c r="HZZ51" s="149"/>
      <c r="IAA51" s="149"/>
      <c r="IAB51" s="149"/>
      <c r="IAC51" s="149"/>
      <c r="IAD51" s="149"/>
      <c r="IAE51" s="149"/>
      <c r="IAF51" s="149"/>
      <c r="IAG51" s="149"/>
      <c r="IAH51" s="149"/>
      <c r="IAI51" s="149"/>
      <c r="IAJ51" s="149"/>
      <c r="IAK51" s="149"/>
      <c r="IAL51" s="149"/>
      <c r="IAM51" s="149"/>
      <c r="IAN51" s="149"/>
      <c r="IAO51" s="149"/>
      <c r="IAP51" s="149"/>
      <c r="IAQ51" s="149"/>
      <c r="IAR51" s="149"/>
      <c r="IAS51" s="149"/>
      <c r="IAT51" s="149"/>
      <c r="IAU51" s="149"/>
      <c r="IAV51" s="149"/>
      <c r="IAW51" s="149"/>
      <c r="IAX51" s="149"/>
      <c r="IAY51" s="149"/>
      <c r="IAZ51" s="149"/>
      <c r="IBA51" s="149"/>
      <c r="IBB51" s="149"/>
      <c r="IBC51" s="149"/>
      <c r="IBD51" s="149"/>
      <c r="IBE51" s="149"/>
      <c r="IBF51" s="149"/>
      <c r="IBG51" s="149"/>
      <c r="IBH51" s="149"/>
      <c r="IBI51" s="149"/>
      <c r="IBJ51" s="149"/>
      <c r="IBK51" s="149"/>
      <c r="IBL51" s="149"/>
      <c r="IBM51" s="149"/>
      <c r="IBN51" s="149"/>
      <c r="IBO51" s="149"/>
      <c r="IBP51" s="149"/>
      <c r="IBQ51" s="149"/>
      <c r="IBR51" s="149"/>
      <c r="IBS51" s="149"/>
      <c r="IBT51" s="149"/>
      <c r="IBU51" s="149"/>
      <c r="IBV51" s="149"/>
      <c r="IBW51" s="149"/>
      <c r="IBX51" s="149"/>
      <c r="IBY51" s="149"/>
      <c r="IBZ51" s="149"/>
      <c r="ICA51" s="149"/>
      <c r="ICB51" s="149"/>
      <c r="ICC51" s="149"/>
      <c r="ICD51" s="149"/>
      <c r="ICE51" s="149"/>
      <c r="ICF51" s="149"/>
      <c r="ICG51" s="149"/>
      <c r="ICH51" s="149"/>
      <c r="ICI51" s="149"/>
      <c r="ICJ51" s="149"/>
      <c r="ICK51" s="149"/>
      <c r="ICL51" s="149"/>
      <c r="ICM51" s="149"/>
      <c r="ICN51" s="149"/>
      <c r="ICO51" s="149"/>
      <c r="ICP51" s="149"/>
      <c r="ICQ51" s="149"/>
      <c r="ICR51" s="149"/>
      <c r="ICS51" s="149"/>
      <c r="ICT51" s="149"/>
      <c r="ICU51" s="149"/>
      <c r="ICV51" s="149"/>
      <c r="ICW51" s="149"/>
      <c r="ICX51" s="149"/>
      <c r="ICY51" s="149"/>
      <c r="ICZ51" s="149"/>
      <c r="IDA51" s="149"/>
      <c r="IDB51" s="149"/>
      <c r="IDC51" s="149"/>
      <c r="IDD51" s="149"/>
      <c r="IDE51" s="149"/>
      <c r="IDF51" s="149"/>
      <c r="IDG51" s="149"/>
      <c r="IDH51" s="149"/>
      <c r="IDI51" s="149"/>
      <c r="IDJ51" s="149"/>
      <c r="IDK51" s="149"/>
      <c r="IDL51" s="149"/>
      <c r="IDM51" s="149"/>
      <c r="IDN51" s="149"/>
      <c r="IDO51" s="149"/>
      <c r="IDP51" s="149"/>
      <c r="IDQ51" s="149"/>
      <c r="IDR51" s="149"/>
      <c r="IDS51" s="149"/>
      <c r="IDT51" s="149"/>
      <c r="IDU51" s="149"/>
      <c r="IDV51" s="149"/>
      <c r="IDW51" s="149"/>
      <c r="IDX51" s="149"/>
      <c r="IDY51" s="149"/>
      <c r="IDZ51" s="149"/>
      <c r="IEA51" s="149"/>
      <c r="IEB51" s="149"/>
      <c r="IEC51" s="149"/>
      <c r="IED51" s="149"/>
      <c r="IEE51" s="149"/>
      <c r="IEF51" s="149"/>
      <c r="IEG51" s="149"/>
      <c r="IEH51" s="149"/>
      <c r="IEI51" s="149"/>
      <c r="IEJ51" s="149"/>
      <c r="IEK51" s="149"/>
      <c r="IEL51" s="149"/>
      <c r="IEM51" s="149"/>
      <c r="IEN51" s="149"/>
      <c r="IEO51" s="149"/>
      <c r="IEP51" s="149"/>
      <c r="IEQ51" s="149"/>
      <c r="IER51" s="149"/>
      <c r="IES51" s="149"/>
      <c r="IET51" s="149"/>
      <c r="IEU51" s="149"/>
      <c r="IEV51" s="149"/>
      <c r="IEW51" s="149"/>
      <c r="IEX51" s="149"/>
      <c r="IEY51" s="149"/>
      <c r="IEZ51" s="149"/>
      <c r="IFA51" s="149"/>
      <c r="IFB51" s="149"/>
      <c r="IFC51" s="149"/>
      <c r="IFD51" s="149"/>
      <c r="IFE51" s="149"/>
      <c r="IFF51" s="149"/>
      <c r="IFG51" s="149"/>
      <c r="IFH51" s="149"/>
      <c r="IFI51" s="149"/>
      <c r="IFJ51" s="149"/>
      <c r="IFK51" s="149"/>
      <c r="IFL51" s="149"/>
      <c r="IFM51" s="149"/>
      <c r="IFN51" s="149"/>
      <c r="IFO51" s="149"/>
      <c r="IFP51" s="149"/>
      <c r="IFQ51" s="149"/>
      <c r="IFR51" s="149"/>
      <c r="IFS51" s="149"/>
      <c r="IFT51" s="149"/>
      <c r="IFU51" s="149"/>
      <c r="IFV51" s="149"/>
      <c r="IFW51" s="149"/>
      <c r="IFX51" s="149"/>
      <c r="IFY51" s="149"/>
      <c r="IFZ51" s="149"/>
      <c r="IGA51" s="149"/>
      <c r="IGB51" s="149"/>
      <c r="IGC51" s="149"/>
      <c r="IGD51" s="149"/>
      <c r="IGE51" s="149"/>
      <c r="IGF51" s="149"/>
      <c r="IGG51" s="149"/>
      <c r="IGH51" s="149"/>
      <c r="IGI51" s="149"/>
      <c r="IGJ51" s="149"/>
      <c r="IGK51" s="149"/>
      <c r="IGL51" s="149"/>
      <c r="IGM51" s="149"/>
      <c r="IGN51" s="149"/>
      <c r="IGO51" s="149"/>
      <c r="IGP51" s="149"/>
      <c r="IGQ51" s="149"/>
      <c r="IGR51" s="149"/>
      <c r="IGS51" s="149"/>
      <c r="IGT51" s="149"/>
      <c r="IGU51" s="149"/>
      <c r="IGV51" s="149"/>
      <c r="IGW51" s="149"/>
      <c r="IGX51" s="149"/>
      <c r="IGY51" s="149"/>
      <c r="IGZ51" s="149"/>
      <c r="IHA51" s="149"/>
      <c r="IHB51" s="149"/>
      <c r="IHC51" s="149"/>
      <c r="IHD51" s="149"/>
      <c r="IHE51" s="149"/>
      <c r="IHF51" s="149"/>
      <c r="IHG51" s="149"/>
      <c r="IHH51" s="149"/>
      <c r="IHI51" s="149"/>
      <c r="IHJ51" s="149"/>
      <c r="IHK51" s="149"/>
      <c r="IHL51" s="149"/>
      <c r="IHM51" s="149"/>
      <c r="IHN51" s="149"/>
      <c r="IHO51" s="149"/>
      <c r="IHP51" s="149"/>
      <c r="IHQ51" s="149"/>
      <c r="IHR51" s="149"/>
      <c r="IHS51" s="149"/>
      <c r="IHT51" s="149"/>
      <c r="IHU51" s="149"/>
      <c r="IHV51" s="149"/>
      <c r="IHW51" s="149"/>
      <c r="IHX51" s="149"/>
      <c r="IHY51" s="149"/>
      <c r="IHZ51" s="149"/>
      <c r="IIA51" s="149"/>
      <c r="IIB51" s="149"/>
      <c r="IIC51" s="149"/>
      <c r="IID51" s="149"/>
      <c r="IIE51" s="149"/>
      <c r="IIF51" s="149"/>
      <c r="IIG51" s="149"/>
      <c r="IIH51" s="149"/>
      <c r="III51" s="149"/>
      <c r="IIJ51" s="149"/>
      <c r="IIK51" s="149"/>
      <c r="IIL51" s="149"/>
      <c r="IIM51" s="149"/>
      <c r="IIN51" s="149"/>
      <c r="IIO51" s="149"/>
      <c r="IIP51" s="149"/>
      <c r="IIQ51" s="149"/>
      <c r="IIR51" s="149"/>
      <c r="IIS51" s="149"/>
      <c r="IIT51" s="149"/>
      <c r="IIU51" s="149"/>
      <c r="IIV51" s="149"/>
      <c r="IIW51" s="149"/>
      <c r="IIX51" s="149"/>
      <c r="IIY51" s="149"/>
      <c r="IIZ51" s="149"/>
      <c r="IJA51" s="149"/>
      <c r="IJB51" s="149"/>
      <c r="IJC51" s="149"/>
      <c r="IJD51" s="149"/>
      <c r="IJE51" s="149"/>
      <c r="IJF51" s="149"/>
      <c r="IJG51" s="149"/>
      <c r="IJH51" s="149"/>
      <c r="IJI51" s="149"/>
      <c r="IJJ51" s="149"/>
      <c r="IJK51" s="149"/>
      <c r="IJL51" s="149"/>
      <c r="IJM51" s="149"/>
      <c r="IJN51" s="149"/>
      <c r="IJO51" s="149"/>
      <c r="IJP51" s="149"/>
      <c r="IJQ51" s="149"/>
      <c r="IJR51" s="149"/>
      <c r="IJS51" s="149"/>
      <c r="IJT51" s="149"/>
      <c r="IJU51" s="149"/>
      <c r="IJV51" s="149"/>
      <c r="IJW51" s="149"/>
      <c r="IJX51" s="149"/>
      <c r="IJY51" s="149"/>
      <c r="IJZ51" s="149"/>
      <c r="IKA51" s="149"/>
      <c r="IKB51" s="149"/>
      <c r="IKC51" s="149"/>
      <c r="IKD51" s="149"/>
      <c r="IKE51" s="149"/>
      <c r="IKF51" s="149"/>
      <c r="IKG51" s="149"/>
      <c r="IKH51" s="149"/>
      <c r="IKI51" s="149"/>
      <c r="IKJ51" s="149"/>
      <c r="IKK51" s="149"/>
      <c r="IKL51" s="149"/>
      <c r="IKM51" s="149"/>
      <c r="IKN51" s="149"/>
      <c r="IKO51" s="149"/>
      <c r="IKP51" s="149"/>
      <c r="IKQ51" s="149"/>
      <c r="IKR51" s="149"/>
      <c r="IKS51" s="149"/>
      <c r="IKT51" s="149"/>
      <c r="IKU51" s="149"/>
      <c r="IKV51" s="149"/>
      <c r="IKW51" s="149"/>
      <c r="IKX51" s="149"/>
      <c r="IKY51" s="149"/>
      <c r="IKZ51" s="149"/>
      <c r="ILA51" s="149"/>
      <c r="ILB51" s="149"/>
      <c r="ILC51" s="149"/>
      <c r="ILD51" s="149"/>
      <c r="ILE51" s="149"/>
      <c r="ILF51" s="149"/>
      <c r="ILG51" s="149"/>
      <c r="ILH51" s="149"/>
      <c r="ILI51" s="149"/>
      <c r="ILJ51" s="149"/>
      <c r="ILK51" s="149"/>
      <c r="ILL51" s="149"/>
      <c r="ILM51" s="149"/>
      <c r="ILN51" s="149"/>
      <c r="ILO51" s="149"/>
      <c r="ILP51" s="149"/>
      <c r="ILQ51" s="149"/>
      <c r="ILR51" s="149"/>
      <c r="ILS51" s="149"/>
      <c r="ILT51" s="149"/>
      <c r="ILU51" s="149"/>
      <c r="ILV51" s="149"/>
      <c r="ILW51" s="149"/>
      <c r="ILX51" s="149"/>
      <c r="ILY51" s="149"/>
      <c r="ILZ51" s="149"/>
      <c r="IMA51" s="149"/>
      <c r="IMB51" s="149"/>
      <c r="IMC51" s="149"/>
      <c r="IMD51" s="149"/>
      <c r="IME51" s="149"/>
      <c r="IMF51" s="149"/>
      <c r="IMG51" s="149"/>
      <c r="IMH51" s="149"/>
      <c r="IMI51" s="149"/>
      <c r="IMJ51" s="149"/>
      <c r="IMK51" s="149"/>
      <c r="IML51" s="149"/>
      <c r="IMM51" s="149"/>
      <c r="IMN51" s="149"/>
      <c r="IMO51" s="149"/>
      <c r="IMP51" s="149"/>
      <c r="IMQ51" s="149"/>
      <c r="IMR51" s="149"/>
      <c r="IMS51" s="149"/>
      <c r="IMT51" s="149"/>
      <c r="IMU51" s="149"/>
      <c r="IMV51" s="149"/>
      <c r="IMW51" s="149"/>
      <c r="IMX51" s="149"/>
      <c r="IMY51" s="149"/>
      <c r="IMZ51" s="149"/>
      <c r="INA51" s="149"/>
      <c r="INB51" s="149"/>
      <c r="INC51" s="149"/>
      <c r="IND51" s="149"/>
      <c r="INE51" s="149"/>
      <c r="INF51" s="149"/>
      <c r="ING51" s="149"/>
      <c r="INH51" s="149"/>
      <c r="INI51" s="149"/>
      <c r="INJ51" s="149"/>
      <c r="INK51" s="149"/>
      <c r="INL51" s="149"/>
      <c r="INM51" s="149"/>
      <c r="INN51" s="149"/>
      <c r="INO51" s="149"/>
      <c r="INP51" s="149"/>
      <c r="INQ51" s="149"/>
      <c r="INR51" s="149"/>
      <c r="INS51" s="149"/>
      <c r="INT51" s="149"/>
      <c r="INU51" s="149"/>
      <c r="INV51" s="149"/>
      <c r="INW51" s="149"/>
      <c r="INX51" s="149"/>
      <c r="INY51" s="149"/>
      <c r="INZ51" s="149"/>
      <c r="IOA51" s="149"/>
      <c r="IOB51" s="149"/>
      <c r="IOC51" s="149"/>
      <c r="IOD51" s="149"/>
      <c r="IOE51" s="149"/>
      <c r="IOF51" s="149"/>
      <c r="IOG51" s="149"/>
      <c r="IOH51" s="149"/>
      <c r="IOI51" s="149"/>
      <c r="IOJ51" s="149"/>
      <c r="IOK51" s="149"/>
      <c r="IOL51" s="149"/>
      <c r="IOM51" s="149"/>
      <c r="ION51" s="149"/>
      <c r="IOO51" s="149"/>
      <c r="IOP51" s="149"/>
      <c r="IOQ51" s="149"/>
      <c r="IOR51" s="149"/>
      <c r="IOS51" s="149"/>
      <c r="IOT51" s="149"/>
      <c r="IOU51" s="149"/>
      <c r="IOV51" s="149"/>
      <c r="IOW51" s="149"/>
      <c r="IOX51" s="149"/>
      <c r="IOY51" s="149"/>
      <c r="IOZ51" s="149"/>
      <c r="IPA51" s="149"/>
      <c r="IPB51" s="149"/>
      <c r="IPC51" s="149"/>
      <c r="IPD51" s="149"/>
      <c r="IPE51" s="149"/>
      <c r="IPF51" s="149"/>
      <c r="IPG51" s="149"/>
      <c r="IPH51" s="149"/>
      <c r="IPI51" s="149"/>
      <c r="IPJ51" s="149"/>
      <c r="IPK51" s="149"/>
      <c r="IPL51" s="149"/>
      <c r="IPM51" s="149"/>
      <c r="IPN51" s="149"/>
      <c r="IPO51" s="149"/>
      <c r="IPP51" s="149"/>
      <c r="IPQ51" s="149"/>
      <c r="IPR51" s="149"/>
      <c r="IPS51" s="149"/>
      <c r="IPT51" s="149"/>
      <c r="IPU51" s="149"/>
      <c r="IPV51" s="149"/>
      <c r="IPW51" s="149"/>
      <c r="IPX51" s="149"/>
      <c r="IPY51" s="149"/>
      <c r="IPZ51" s="149"/>
      <c r="IQA51" s="149"/>
      <c r="IQB51" s="149"/>
      <c r="IQC51" s="149"/>
      <c r="IQD51" s="149"/>
      <c r="IQE51" s="149"/>
      <c r="IQF51" s="149"/>
      <c r="IQG51" s="149"/>
      <c r="IQH51" s="149"/>
      <c r="IQI51" s="149"/>
      <c r="IQJ51" s="149"/>
      <c r="IQK51" s="149"/>
      <c r="IQL51" s="149"/>
      <c r="IQM51" s="149"/>
      <c r="IQN51" s="149"/>
      <c r="IQO51" s="149"/>
      <c r="IQP51" s="149"/>
      <c r="IQQ51" s="149"/>
      <c r="IQR51" s="149"/>
      <c r="IQS51" s="149"/>
      <c r="IQT51" s="149"/>
      <c r="IQU51" s="149"/>
      <c r="IQV51" s="149"/>
      <c r="IQW51" s="149"/>
      <c r="IQX51" s="149"/>
      <c r="IQY51" s="149"/>
      <c r="IQZ51" s="149"/>
      <c r="IRA51" s="149"/>
      <c r="IRB51" s="149"/>
      <c r="IRC51" s="149"/>
      <c r="IRD51" s="149"/>
      <c r="IRE51" s="149"/>
      <c r="IRF51" s="149"/>
      <c r="IRG51" s="149"/>
      <c r="IRH51" s="149"/>
      <c r="IRI51" s="149"/>
      <c r="IRJ51" s="149"/>
      <c r="IRK51" s="149"/>
      <c r="IRL51" s="149"/>
      <c r="IRM51" s="149"/>
      <c r="IRN51" s="149"/>
      <c r="IRO51" s="149"/>
      <c r="IRP51" s="149"/>
      <c r="IRQ51" s="149"/>
      <c r="IRR51" s="149"/>
      <c r="IRS51" s="149"/>
      <c r="IRT51" s="149"/>
      <c r="IRU51" s="149"/>
      <c r="IRV51" s="149"/>
      <c r="IRW51" s="149"/>
      <c r="IRX51" s="149"/>
      <c r="IRY51" s="149"/>
      <c r="IRZ51" s="149"/>
      <c r="ISA51" s="149"/>
      <c r="ISB51" s="149"/>
      <c r="ISC51" s="149"/>
      <c r="ISD51" s="149"/>
      <c r="ISE51" s="149"/>
      <c r="ISF51" s="149"/>
      <c r="ISG51" s="149"/>
      <c r="ISH51" s="149"/>
      <c r="ISI51" s="149"/>
      <c r="ISJ51" s="149"/>
      <c r="ISK51" s="149"/>
      <c r="ISL51" s="149"/>
      <c r="ISM51" s="149"/>
      <c r="ISN51" s="149"/>
      <c r="ISO51" s="149"/>
      <c r="ISP51" s="149"/>
      <c r="ISQ51" s="149"/>
      <c r="ISR51" s="149"/>
      <c r="ISS51" s="149"/>
      <c r="IST51" s="149"/>
      <c r="ISU51" s="149"/>
      <c r="ISV51" s="149"/>
      <c r="ISW51" s="149"/>
      <c r="ISX51" s="149"/>
      <c r="ISY51" s="149"/>
      <c r="ISZ51" s="149"/>
      <c r="ITA51" s="149"/>
      <c r="ITB51" s="149"/>
      <c r="ITC51" s="149"/>
      <c r="ITD51" s="149"/>
      <c r="ITE51" s="149"/>
      <c r="ITF51" s="149"/>
      <c r="ITG51" s="149"/>
      <c r="ITH51" s="149"/>
      <c r="ITI51" s="149"/>
      <c r="ITJ51" s="149"/>
      <c r="ITK51" s="149"/>
      <c r="ITL51" s="149"/>
      <c r="ITM51" s="149"/>
      <c r="ITN51" s="149"/>
      <c r="ITO51" s="149"/>
      <c r="ITP51" s="149"/>
      <c r="ITQ51" s="149"/>
      <c r="ITR51" s="149"/>
      <c r="ITS51" s="149"/>
      <c r="ITT51" s="149"/>
      <c r="ITU51" s="149"/>
      <c r="ITV51" s="149"/>
      <c r="ITW51" s="149"/>
      <c r="ITX51" s="149"/>
      <c r="ITY51" s="149"/>
      <c r="ITZ51" s="149"/>
      <c r="IUA51" s="149"/>
      <c r="IUB51" s="149"/>
      <c r="IUC51" s="149"/>
      <c r="IUD51" s="149"/>
      <c r="IUE51" s="149"/>
      <c r="IUF51" s="149"/>
      <c r="IUG51" s="149"/>
      <c r="IUH51" s="149"/>
      <c r="IUI51" s="149"/>
      <c r="IUJ51" s="149"/>
      <c r="IUK51" s="149"/>
      <c r="IUL51" s="149"/>
      <c r="IUM51" s="149"/>
      <c r="IUN51" s="149"/>
      <c r="IUO51" s="149"/>
      <c r="IUP51" s="149"/>
      <c r="IUQ51" s="149"/>
      <c r="IUR51" s="149"/>
      <c r="IUS51" s="149"/>
      <c r="IUT51" s="149"/>
      <c r="IUU51" s="149"/>
      <c r="IUV51" s="149"/>
      <c r="IUW51" s="149"/>
      <c r="IUX51" s="149"/>
      <c r="IUY51" s="149"/>
      <c r="IUZ51" s="149"/>
      <c r="IVA51" s="149"/>
      <c r="IVB51" s="149"/>
      <c r="IVC51" s="149"/>
      <c r="IVD51" s="149"/>
      <c r="IVE51" s="149"/>
      <c r="IVF51" s="149"/>
      <c r="IVG51" s="149"/>
      <c r="IVH51" s="149"/>
      <c r="IVI51" s="149"/>
      <c r="IVJ51" s="149"/>
      <c r="IVK51" s="149"/>
      <c r="IVL51" s="149"/>
      <c r="IVM51" s="149"/>
      <c r="IVN51" s="149"/>
      <c r="IVO51" s="149"/>
      <c r="IVP51" s="149"/>
      <c r="IVQ51" s="149"/>
      <c r="IVR51" s="149"/>
      <c r="IVS51" s="149"/>
      <c r="IVT51" s="149"/>
      <c r="IVU51" s="149"/>
      <c r="IVV51" s="149"/>
      <c r="IVW51" s="149"/>
      <c r="IVX51" s="149"/>
      <c r="IVY51" s="149"/>
      <c r="IVZ51" s="149"/>
      <c r="IWA51" s="149"/>
      <c r="IWB51" s="149"/>
      <c r="IWC51" s="149"/>
      <c r="IWD51" s="149"/>
      <c r="IWE51" s="149"/>
      <c r="IWF51" s="149"/>
      <c r="IWG51" s="149"/>
      <c r="IWH51" s="149"/>
      <c r="IWI51" s="149"/>
      <c r="IWJ51" s="149"/>
      <c r="IWK51" s="149"/>
      <c r="IWL51" s="149"/>
      <c r="IWM51" s="149"/>
      <c r="IWN51" s="149"/>
      <c r="IWO51" s="149"/>
      <c r="IWP51" s="149"/>
      <c r="IWQ51" s="149"/>
      <c r="IWR51" s="149"/>
      <c r="IWS51" s="149"/>
      <c r="IWT51" s="149"/>
      <c r="IWU51" s="149"/>
      <c r="IWV51" s="149"/>
      <c r="IWW51" s="149"/>
      <c r="IWX51" s="149"/>
      <c r="IWY51" s="149"/>
      <c r="IWZ51" s="149"/>
      <c r="IXA51" s="149"/>
      <c r="IXB51" s="149"/>
      <c r="IXC51" s="149"/>
      <c r="IXD51" s="149"/>
      <c r="IXE51" s="149"/>
      <c r="IXF51" s="149"/>
      <c r="IXG51" s="149"/>
      <c r="IXH51" s="149"/>
      <c r="IXI51" s="149"/>
      <c r="IXJ51" s="149"/>
      <c r="IXK51" s="149"/>
      <c r="IXL51" s="149"/>
      <c r="IXM51" s="149"/>
      <c r="IXN51" s="149"/>
      <c r="IXO51" s="149"/>
      <c r="IXP51" s="149"/>
      <c r="IXQ51" s="149"/>
      <c r="IXR51" s="149"/>
      <c r="IXS51" s="149"/>
      <c r="IXT51" s="149"/>
      <c r="IXU51" s="149"/>
      <c r="IXV51" s="149"/>
      <c r="IXW51" s="149"/>
      <c r="IXX51" s="149"/>
      <c r="IXY51" s="149"/>
      <c r="IXZ51" s="149"/>
      <c r="IYA51" s="149"/>
      <c r="IYB51" s="149"/>
      <c r="IYC51" s="149"/>
      <c r="IYD51" s="149"/>
      <c r="IYE51" s="149"/>
      <c r="IYF51" s="149"/>
      <c r="IYG51" s="149"/>
      <c r="IYH51" s="149"/>
      <c r="IYI51" s="149"/>
      <c r="IYJ51" s="149"/>
      <c r="IYK51" s="149"/>
      <c r="IYL51" s="149"/>
      <c r="IYM51" s="149"/>
      <c r="IYN51" s="149"/>
      <c r="IYO51" s="149"/>
      <c r="IYP51" s="149"/>
      <c r="IYQ51" s="149"/>
      <c r="IYR51" s="149"/>
      <c r="IYS51" s="149"/>
      <c r="IYT51" s="149"/>
      <c r="IYU51" s="149"/>
      <c r="IYV51" s="149"/>
      <c r="IYW51" s="149"/>
      <c r="IYX51" s="149"/>
      <c r="IYY51" s="149"/>
      <c r="IYZ51" s="149"/>
      <c r="IZA51" s="149"/>
      <c r="IZB51" s="149"/>
      <c r="IZC51" s="149"/>
      <c r="IZD51" s="149"/>
      <c r="IZE51" s="149"/>
      <c r="IZF51" s="149"/>
      <c r="IZG51" s="149"/>
      <c r="IZH51" s="149"/>
      <c r="IZI51" s="149"/>
      <c r="IZJ51" s="149"/>
      <c r="IZK51" s="149"/>
      <c r="IZL51" s="149"/>
      <c r="IZM51" s="149"/>
      <c r="IZN51" s="149"/>
      <c r="IZO51" s="149"/>
      <c r="IZP51" s="149"/>
      <c r="IZQ51" s="149"/>
      <c r="IZR51" s="149"/>
      <c r="IZS51" s="149"/>
      <c r="IZT51" s="149"/>
      <c r="IZU51" s="149"/>
      <c r="IZV51" s="149"/>
      <c r="IZW51" s="149"/>
      <c r="IZX51" s="149"/>
      <c r="IZY51" s="149"/>
      <c r="IZZ51" s="149"/>
      <c r="JAA51" s="149"/>
      <c r="JAB51" s="149"/>
      <c r="JAC51" s="149"/>
      <c r="JAD51" s="149"/>
      <c r="JAE51" s="149"/>
      <c r="JAF51" s="149"/>
      <c r="JAG51" s="149"/>
      <c r="JAH51" s="149"/>
      <c r="JAI51" s="149"/>
      <c r="JAJ51" s="149"/>
      <c r="JAK51" s="149"/>
      <c r="JAL51" s="149"/>
      <c r="JAM51" s="149"/>
      <c r="JAN51" s="149"/>
      <c r="JAO51" s="149"/>
      <c r="JAP51" s="149"/>
      <c r="JAQ51" s="149"/>
      <c r="JAR51" s="149"/>
      <c r="JAS51" s="149"/>
      <c r="JAT51" s="149"/>
      <c r="JAU51" s="149"/>
      <c r="JAV51" s="149"/>
      <c r="JAW51" s="149"/>
      <c r="JAX51" s="149"/>
      <c r="JAY51" s="149"/>
      <c r="JAZ51" s="149"/>
      <c r="JBA51" s="149"/>
      <c r="JBB51" s="149"/>
      <c r="JBC51" s="149"/>
      <c r="JBD51" s="149"/>
      <c r="JBE51" s="149"/>
      <c r="JBF51" s="149"/>
      <c r="JBG51" s="149"/>
      <c r="JBH51" s="149"/>
      <c r="JBI51" s="149"/>
      <c r="JBJ51" s="149"/>
      <c r="JBK51" s="149"/>
      <c r="JBL51" s="149"/>
      <c r="JBM51" s="149"/>
      <c r="JBN51" s="149"/>
      <c r="JBO51" s="149"/>
      <c r="JBP51" s="149"/>
      <c r="JBQ51" s="149"/>
      <c r="JBR51" s="149"/>
      <c r="JBS51" s="149"/>
      <c r="JBT51" s="149"/>
      <c r="JBU51" s="149"/>
      <c r="JBV51" s="149"/>
      <c r="JBW51" s="149"/>
      <c r="JBX51" s="149"/>
      <c r="JBY51" s="149"/>
      <c r="JBZ51" s="149"/>
      <c r="JCA51" s="149"/>
      <c r="JCB51" s="149"/>
      <c r="JCC51" s="149"/>
      <c r="JCD51" s="149"/>
      <c r="JCE51" s="149"/>
      <c r="JCF51" s="149"/>
      <c r="JCG51" s="149"/>
      <c r="JCH51" s="149"/>
      <c r="JCI51" s="149"/>
      <c r="JCJ51" s="149"/>
      <c r="JCK51" s="149"/>
      <c r="JCL51" s="149"/>
      <c r="JCM51" s="149"/>
      <c r="JCN51" s="149"/>
      <c r="JCO51" s="149"/>
      <c r="JCP51" s="149"/>
      <c r="JCQ51" s="149"/>
      <c r="JCR51" s="149"/>
      <c r="JCS51" s="149"/>
      <c r="JCT51" s="149"/>
      <c r="JCU51" s="149"/>
      <c r="JCV51" s="149"/>
      <c r="JCW51" s="149"/>
      <c r="JCX51" s="149"/>
      <c r="JCY51" s="149"/>
      <c r="JCZ51" s="149"/>
      <c r="JDA51" s="149"/>
      <c r="JDB51" s="149"/>
      <c r="JDC51" s="149"/>
      <c r="JDD51" s="149"/>
      <c r="JDE51" s="149"/>
      <c r="JDF51" s="149"/>
      <c r="JDG51" s="149"/>
      <c r="JDH51" s="149"/>
      <c r="JDI51" s="149"/>
      <c r="JDJ51" s="149"/>
      <c r="JDK51" s="149"/>
      <c r="JDL51" s="149"/>
      <c r="JDM51" s="149"/>
      <c r="JDN51" s="149"/>
      <c r="JDO51" s="149"/>
      <c r="JDP51" s="149"/>
      <c r="JDQ51" s="149"/>
      <c r="JDR51" s="149"/>
      <c r="JDS51" s="149"/>
      <c r="JDT51" s="149"/>
      <c r="JDU51" s="149"/>
      <c r="JDV51" s="149"/>
      <c r="JDW51" s="149"/>
      <c r="JDX51" s="149"/>
      <c r="JDY51" s="149"/>
      <c r="JDZ51" s="149"/>
      <c r="JEA51" s="149"/>
      <c r="JEB51" s="149"/>
      <c r="JEC51" s="149"/>
      <c r="JED51" s="149"/>
      <c r="JEE51" s="149"/>
      <c r="JEF51" s="149"/>
      <c r="JEG51" s="149"/>
      <c r="JEH51" s="149"/>
      <c r="JEI51" s="149"/>
      <c r="JEJ51" s="149"/>
      <c r="JEK51" s="149"/>
      <c r="JEL51" s="149"/>
      <c r="JEM51" s="149"/>
      <c r="JEN51" s="149"/>
      <c r="JEO51" s="149"/>
      <c r="JEP51" s="149"/>
      <c r="JEQ51" s="149"/>
      <c r="JER51" s="149"/>
      <c r="JES51" s="149"/>
      <c r="JET51" s="149"/>
      <c r="JEU51" s="149"/>
      <c r="JEV51" s="149"/>
      <c r="JEW51" s="149"/>
      <c r="JEX51" s="149"/>
      <c r="JEY51" s="149"/>
      <c r="JEZ51" s="149"/>
      <c r="JFA51" s="149"/>
      <c r="JFB51" s="149"/>
      <c r="JFC51" s="149"/>
      <c r="JFD51" s="149"/>
      <c r="JFE51" s="149"/>
      <c r="JFF51" s="149"/>
      <c r="JFG51" s="149"/>
      <c r="JFH51" s="149"/>
      <c r="JFI51" s="149"/>
      <c r="JFJ51" s="149"/>
      <c r="JFK51" s="149"/>
      <c r="JFL51" s="149"/>
      <c r="JFM51" s="149"/>
      <c r="JFN51" s="149"/>
      <c r="JFO51" s="149"/>
      <c r="JFP51" s="149"/>
      <c r="JFQ51" s="149"/>
      <c r="JFR51" s="149"/>
      <c r="JFS51" s="149"/>
      <c r="JFT51" s="149"/>
      <c r="JFU51" s="149"/>
      <c r="JFV51" s="149"/>
      <c r="JFW51" s="149"/>
      <c r="JFX51" s="149"/>
      <c r="JFY51" s="149"/>
      <c r="JFZ51" s="149"/>
      <c r="JGA51" s="149"/>
      <c r="JGB51" s="149"/>
      <c r="JGC51" s="149"/>
      <c r="JGD51" s="149"/>
      <c r="JGE51" s="149"/>
      <c r="JGF51" s="149"/>
      <c r="JGG51" s="149"/>
      <c r="JGH51" s="149"/>
      <c r="JGI51" s="149"/>
      <c r="JGJ51" s="149"/>
      <c r="JGK51" s="149"/>
      <c r="JGL51" s="149"/>
      <c r="JGM51" s="149"/>
      <c r="JGN51" s="149"/>
      <c r="JGO51" s="149"/>
      <c r="JGP51" s="149"/>
      <c r="JGQ51" s="149"/>
      <c r="JGR51" s="149"/>
      <c r="JGS51" s="149"/>
      <c r="JGT51" s="149"/>
      <c r="JGU51" s="149"/>
      <c r="JGV51" s="149"/>
      <c r="JGW51" s="149"/>
      <c r="JGX51" s="149"/>
      <c r="JGY51" s="149"/>
      <c r="JGZ51" s="149"/>
      <c r="JHA51" s="149"/>
      <c r="JHB51" s="149"/>
      <c r="JHC51" s="149"/>
      <c r="JHD51" s="149"/>
      <c r="JHE51" s="149"/>
      <c r="JHF51" s="149"/>
      <c r="JHG51" s="149"/>
      <c r="JHH51" s="149"/>
      <c r="JHI51" s="149"/>
      <c r="JHJ51" s="149"/>
      <c r="JHK51" s="149"/>
      <c r="JHL51" s="149"/>
      <c r="JHM51" s="149"/>
      <c r="JHN51" s="149"/>
      <c r="JHO51" s="149"/>
      <c r="JHP51" s="149"/>
      <c r="JHQ51" s="149"/>
      <c r="JHR51" s="149"/>
      <c r="JHS51" s="149"/>
      <c r="JHT51" s="149"/>
      <c r="JHU51" s="149"/>
      <c r="JHV51" s="149"/>
      <c r="JHW51" s="149"/>
      <c r="JHX51" s="149"/>
      <c r="JHY51" s="149"/>
      <c r="JHZ51" s="149"/>
      <c r="JIA51" s="149"/>
      <c r="JIB51" s="149"/>
      <c r="JIC51" s="149"/>
      <c r="JID51" s="149"/>
      <c r="JIE51" s="149"/>
      <c r="JIF51" s="149"/>
      <c r="JIG51" s="149"/>
      <c r="JIH51" s="149"/>
      <c r="JII51" s="149"/>
      <c r="JIJ51" s="149"/>
      <c r="JIK51" s="149"/>
      <c r="JIL51" s="149"/>
      <c r="JIM51" s="149"/>
      <c r="JIN51" s="149"/>
      <c r="JIO51" s="149"/>
      <c r="JIP51" s="149"/>
      <c r="JIQ51" s="149"/>
      <c r="JIR51" s="149"/>
      <c r="JIS51" s="149"/>
      <c r="JIT51" s="149"/>
      <c r="JIU51" s="149"/>
      <c r="JIV51" s="149"/>
      <c r="JIW51" s="149"/>
      <c r="JIX51" s="149"/>
      <c r="JIY51" s="149"/>
      <c r="JIZ51" s="149"/>
      <c r="JJA51" s="149"/>
      <c r="JJB51" s="149"/>
      <c r="JJC51" s="149"/>
      <c r="JJD51" s="149"/>
      <c r="JJE51" s="149"/>
      <c r="JJF51" s="149"/>
      <c r="JJG51" s="149"/>
      <c r="JJH51" s="149"/>
      <c r="JJI51" s="149"/>
      <c r="JJJ51" s="149"/>
      <c r="JJK51" s="149"/>
      <c r="JJL51" s="149"/>
      <c r="JJM51" s="149"/>
      <c r="JJN51" s="149"/>
      <c r="JJO51" s="149"/>
      <c r="JJP51" s="149"/>
      <c r="JJQ51" s="149"/>
      <c r="JJR51" s="149"/>
      <c r="JJS51" s="149"/>
      <c r="JJT51" s="149"/>
      <c r="JJU51" s="149"/>
      <c r="JJV51" s="149"/>
      <c r="JJW51" s="149"/>
      <c r="JJX51" s="149"/>
      <c r="JJY51" s="149"/>
      <c r="JJZ51" s="149"/>
      <c r="JKA51" s="149"/>
      <c r="JKB51" s="149"/>
      <c r="JKC51" s="149"/>
      <c r="JKD51" s="149"/>
      <c r="JKE51" s="149"/>
      <c r="JKF51" s="149"/>
      <c r="JKG51" s="149"/>
      <c r="JKH51" s="149"/>
      <c r="JKI51" s="149"/>
      <c r="JKJ51" s="149"/>
      <c r="JKK51" s="149"/>
      <c r="JKL51" s="149"/>
      <c r="JKM51" s="149"/>
      <c r="JKN51" s="149"/>
      <c r="JKO51" s="149"/>
      <c r="JKP51" s="149"/>
      <c r="JKQ51" s="149"/>
      <c r="JKR51" s="149"/>
      <c r="JKS51" s="149"/>
      <c r="JKT51" s="149"/>
      <c r="JKU51" s="149"/>
      <c r="JKV51" s="149"/>
      <c r="JKW51" s="149"/>
      <c r="JKX51" s="149"/>
      <c r="JKY51" s="149"/>
      <c r="JKZ51" s="149"/>
      <c r="JLA51" s="149"/>
      <c r="JLB51" s="149"/>
      <c r="JLC51" s="149"/>
      <c r="JLD51" s="149"/>
      <c r="JLE51" s="149"/>
      <c r="JLF51" s="149"/>
      <c r="JLG51" s="149"/>
      <c r="JLH51" s="149"/>
      <c r="JLI51" s="149"/>
      <c r="JLJ51" s="149"/>
      <c r="JLK51" s="149"/>
      <c r="JLL51" s="149"/>
      <c r="JLM51" s="149"/>
      <c r="JLN51" s="149"/>
      <c r="JLO51" s="149"/>
      <c r="JLP51" s="149"/>
      <c r="JLQ51" s="149"/>
      <c r="JLR51" s="149"/>
      <c r="JLS51" s="149"/>
      <c r="JLT51" s="149"/>
      <c r="JLU51" s="149"/>
      <c r="JLV51" s="149"/>
      <c r="JLW51" s="149"/>
      <c r="JLX51" s="149"/>
      <c r="JLY51" s="149"/>
      <c r="JLZ51" s="149"/>
      <c r="JMA51" s="149"/>
      <c r="JMB51" s="149"/>
      <c r="JMC51" s="149"/>
      <c r="JMD51" s="149"/>
      <c r="JME51" s="149"/>
      <c r="JMF51" s="149"/>
      <c r="JMG51" s="149"/>
      <c r="JMH51" s="149"/>
      <c r="JMI51" s="149"/>
      <c r="JMJ51" s="149"/>
      <c r="JMK51" s="149"/>
      <c r="JML51" s="149"/>
      <c r="JMM51" s="149"/>
      <c r="JMN51" s="149"/>
      <c r="JMO51" s="149"/>
      <c r="JMP51" s="149"/>
      <c r="JMQ51" s="149"/>
      <c r="JMR51" s="149"/>
      <c r="JMS51" s="149"/>
      <c r="JMT51" s="149"/>
      <c r="JMU51" s="149"/>
      <c r="JMV51" s="149"/>
      <c r="JMW51" s="149"/>
      <c r="JMX51" s="149"/>
      <c r="JMY51" s="149"/>
      <c r="JMZ51" s="149"/>
      <c r="JNA51" s="149"/>
      <c r="JNB51" s="149"/>
      <c r="JNC51" s="149"/>
      <c r="JND51" s="149"/>
      <c r="JNE51" s="149"/>
      <c r="JNF51" s="149"/>
      <c r="JNG51" s="149"/>
      <c r="JNH51" s="149"/>
      <c r="JNI51" s="149"/>
      <c r="JNJ51" s="149"/>
      <c r="JNK51" s="149"/>
      <c r="JNL51" s="149"/>
      <c r="JNM51" s="149"/>
      <c r="JNN51" s="149"/>
      <c r="JNO51" s="149"/>
      <c r="JNP51" s="149"/>
      <c r="JNQ51" s="149"/>
      <c r="JNR51" s="149"/>
      <c r="JNS51" s="149"/>
      <c r="JNT51" s="149"/>
      <c r="JNU51" s="149"/>
      <c r="JNV51" s="149"/>
      <c r="JNW51" s="149"/>
      <c r="JNX51" s="149"/>
      <c r="JNY51" s="149"/>
      <c r="JNZ51" s="149"/>
      <c r="JOA51" s="149"/>
      <c r="JOB51" s="149"/>
      <c r="JOC51" s="149"/>
      <c r="JOD51" s="149"/>
      <c r="JOE51" s="149"/>
      <c r="JOF51" s="149"/>
      <c r="JOG51" s="149"/>
      <c r="JOH51" s="149"/>
      <c r="JOI51" s="149"/>
      <c r="JOJ51" s="149"/>
      <c r="JOK51" s="149"/>
      <c r="JOL51" s="149"/>
      <c r="JOM51" s="149"/>
      <c r="JON51" s="149"/>
      <c r="JOO51" s="149"/>
      <c r="JOP51" s="149"/>
      <c r="JOQ51" s="149"/>
      <c r="JOR51" s="149"/>
      <c r="JOS51" s="149"/>
      <c r="JOT51" s="149"/>
      <c r="JOU51" s="149"/>
      <c r="JOV51" s="149"/>
      <c r="JOW51" s="149"/>
      <c r="JOX51" s="149"/>
      <c r="JOY51" s="149"/>
      <c r="JOZ51" s="149"/>
      <c r="JPA51" s="149"/>
      <c r="JPB51" s="149"/>
      <c r="JPC51" s="149"/>
      <c r="JPD51" s="149"/>
      <c r="JPE51" s="149"/>
      <c r="JPF51" s="149"/>
      <c r="JPG51" s="149"/>
      <c r="JPH51" s="149"/>
      <c r="JPI51" s="149"/>
      <c r="JPJ51" s="149"/>
      <c r="JPK51" s="149"/>
      <c r="JPL51" s="149"/>
      <c r="JPM51" s="149"/>
      <c r="JPN51" s="149"/>
      <c r="JPO51" s="149"/>
      <c r="JPP51" s="149"/>
      <c r="JPQ51" s="149"/>
      <c r="JPR51" s="149"/>
      <c r="JPS51" s="149"/>
      <c r="JPT51" s="149"/>
      <c r="JPU51" s="149"/>
      <c r="JPV51" s="149"/>
      <c r="JPW51" s="149"/>
      <c r="JPX51" s="149"/>
      <c r="JPY51" s="149"/>
      <c r="JPZ51" s="149"/>
      <c r="JQA51" s="149"/>
      <c r="JQB51" s="149"/>
      <c r="JQC51" s="149"/>
      <c r="JQD51" s="149"/>
      <c r="JQE51" s="149"/>
      <c r="JQF51" s="149"/>
      <c r="JQG51" s="149"/>
      <c r="JQH51" s="149"/>
      <c r="JQI51" s="149"/>
      <c r="JQJ51" s="149"/>
      <c r="JQK51" s="149"/>
      <c r="JQL51" s="149"/>
      <c r="JQM51" s="149"/>
      <c r="JQN51" s="149"/>
      <c r="JQO51" s="149"/>
      <c r="JQP51" s="149"/>
      <c r="JQQ51" s="149"/>
      <c r="JQR51" s="149"/>
      <c r="JQS51" s="149"/>
      <c r="JQT51" s="149"/>
      <c r="JQU51" s="149"/>
      <c r="JQV51" s="149"/>
      <c r="JQW51" s="149"/>
      <c r="JQX51" s="149"/>
      <c r="JQY51" s="149"/>
      <c r="JQZ51" s="149"/>
      <c r="JRA51" s="149"/>
      <c r="JRB51" s="149"/>
      <c r="JRC51" s="149"/>
      <c r="JRD51" s="149"/>
      <c r="JRE51" s="149"/>
      <c r="JRF51" s="149"/>
      <c r="JRG51" s="149"/>
      <c r="JRH51" s="149"/>
      <c r="JRI51" s="149"/>
      <c r="JRJ51" s="149"/>
      <c r="JRK51" s="149"/>
      <c r="JRL51" s="149"/>
      <c r="JRM51" s="149"/>
      <c r="JRN51" s="149"/>
      <c r="JRO51" s="149"/>
      <c r="JRP51" s="149"/>
      <c r="JRQ51" s="149"/>
      <c r="JRR51" s="149"/>
      <c r="JRS51" s="149"/>
      <c r="JRT51" s="149"/>
      <c r="JRU51" s="149"/>
      <c r="JRV51" s="149"/>
      <c r="JRW51" s="149"/>
      <c r="JRX51" s="149"/>
      <c r="JRY51" s="149"/>
      <c r="JRZ51" s="149"/>
      <c r="JSA51" s="149"/>
      <c r="JSB51" s="149"/>
      <c r="JSC51" s="149"/>
      <c r="JSD51" s="149"/>
      <c r="JSE51" s="149"/>
      <c r="JSF51" s="149"/>
      <c r="JSG51" s="149"/>
      <c r="JSH51" s="149"/>
      <c r="JSI51" s="149"/>
      <c r="JSJ51" s="149"/>
      <c r="JSK51" s="149"/>
      <c r="JSL51" s="149"/>
      <c r="JSM51" s="149"/>
      <c r="JSN51" s="149"/>
      <c r="JSO51" s="149"/>
      <c r="JSP51" s="149"/>
      <c r="JSQ51" s="149"/>
      <c r="JSR51" s="149"/>
      <c r="JSS51" s="149"/>
      <c r="JST51" s="149"/>
      <c r="JSU51" s="149"/>
      <c r="JSV51" s="149"/>
      <c r="JSW51" s="149"/>
      <c r="JSX51" s="149"/>
      <c r="JSY51" s="149"/>
      <c r="JSZ51" s="149"/>
      <c r="JTA51" s="149"/>
      <c r="JTB51" s="149"/>
      <c r="JTC51" s="149"/>
      <c r="JTD51" s="149"/>
      <c r="JTE51" s="149"/>
      <c r="JTF51" s="149"/>
      <c r="JTG51" s="149"/>
      <c r="JTH51" s="149"/>
      <c r="JTI51" s="149"/>
      <c r="JTJ51" s="149"/>
      <c r="JTK51" s="149"/>
      <c r="JTL51" s="149"/>
      <c r="JTM51" s="149"/>
      <c r="JTN51" s="149"/>
      <c r="JTO51" s="149"/>
      <c r="JTP51" s="149"/>
      <c r="JTQ51" s="149"/>
      <c r="JTR51" s="149"/>
      <c r="JTS51" s="149"/>
      <c r="JTT51" s="149"/>
      <c r="JTU51" s="149"/>
      <c r="JTV51" s="149"/>
      <c r="JTW51" s="149"/>
      <c r="JTX51" s="149"/>
      <c r="JTY51" s="149"/>
      <c r="JTZ51" s="149"/>
      <c r="JUA51" s="149"/>
      <c r="JUB51" s="149"/>
      <c r="JUC51" s="149"/>
      <c r="JUD51" s="149"/>
      <c r="JUE51" s="149"/>
      <c r="JUF51" s="149"/>
      <c r="JUG51" s="149"/>
      <c r="JUH51" s="149"/>
      <c r="JUI51" s="149"/>
      <c r="JUJ51" s="149"/>
      <c r="JUK51" s="149"/>
      <c r="JUL51" s="149"/>
      <c r="JUM51" s="149"/>
      <c r="JUN51" s="149"/>
      <c r="JUO51" s="149"/>
      <c r="JUP51" s="149"/>
      <c r="JUQ51" s="149"/>
      <c r="JUR51" s="149"/>
      <c r="JUS51" s="149"/>
      <c r="JUT51" s="149"/>
      <c r="JUU51" s="149"/>
      <c r="JUV51" s="149"/>
      <c r="JUW51" s="149"/>
      <c r="JUX51" s="149"/>
      <c r="JUY51" s="149"/>
      <c r="JUZ51" s="149"/>
      <c r="JVA51" s="149"/>
      <c r="JVB51" s="149"/>
      <c r="JVC51" s="149"/>
      <c r="JVD51" s="149"/>
      <c r="JVE51" s="149"/>
      <c r="JVF51" s="149"/>
      <c r="JVG51" s="149"/>
      <c r="JVH51" s="149"/>
      <c r="JVI51" s="149"/>
      <c r="JVJ51" s="149"/>
      <c r="JVK51" s="149"/>
      <c r="JVL51" s="149"/>
      <c r="JVM51" s="149"/>
      <c r="JVN51" s="149"/>
      <c r="JVO51" s="149"/>
      <c r="JVP51" s="149"/>
      <c r="JVQ51" s="149"/>
      <c r="JVR51" s="149"/>
      <c r="JVS51" s="149"/>
      <c r="JVT51" s="149"/>
      <c r="JVU51" s="149"/>
      <c r="JVV51" s="149"/>
      <c r="JVW51" s="149"/>
      <c r="JVX51" s="149"/>
      <c r="JVY51" s="149"/>
      <c r="JVZ51" s="149"/>
      <c r="JWA51" s="149"/>
      <c r="JWB51" s="149"/>
      <c r="JWC51" s="149"/>
      <c r="JWD51" s="149"/>
      <c r="JWE51" s="149"/>
      <c r="JWF51" s="149"/>
      <c r="JWG51" s="149"/>
      <c r="JWH51" s="149"/>
      <c r="JWI51" s="149"/>
      <c r="JWJ51" s="149"/>
      <c r="JWK51" s="149"/>
      <c r="JWL51" s="149"/>
      <c r="JWM51" s="149"/>
      <c r="JWN51" s="149"/>
      <c r="JWO51" s="149"/>
      <c r="JWP51" s="149"/>
      <c r="JWQ51" s="149"/>
      <c r="JWR51" s="149"/>
      <c r="JWS51" s="149"/>
      <c r="JWT51" s="149"/>
      <c r="JWU51" s="149"/>
      <c r="JWV51" s="149"/>
      <c r="JWW51" s="149"/>
      <c r="JWX51" s="149"/>
      <c r="JWY51" s="149"/>
      <c r="JWZ51" s="149"/>
      <c r="JXA51" s="149"/>
      <c r="JXB51" s="149"/>
      <c r="JXC51" s="149"/>
      <c r="JXD51" s="149"/>
      <c r="JXE51" s="149"/>
      <c r="JXF51" s="149"/>
      <c r="JXG51" s="149"/>
      <c r="JXH51" s="149"/>
      <c r="JXI51" s="149"/>
      <c r="JXJ51" s="149"/>
      <c r="JXK51" s="149"/>
      <c r="JXL51" s="149"/>
      <c r="JXM51" s="149"/>
      <c r="JXN51" s="149"/>
      <c r="JXO51" s="149"/>
      <c r="JXP51" s="149"/>
      <c r="JXQ51" s="149"/>
      <c r="JXR51" s="149"/>
      <c r="JXS51" s="149"/>
      <c r="JXT51" s="149"/>
      <c r="JXU51" s="149"/>
      <c r="JXV51" s="149"/>
      <c r="JXW51" s="149"/>
      <c r="JXX51" s="149"/>
      <c r="JXY51" s="149"/>
      <c r="JXZ51" s="149"/>
      <c r="JYA51" s="149"/>
      <c r="JYB51" s="149"/>
      <c r="JYC51" s="149"/>
      <c r="JYD51" s="149"/>
      <c r="JYE51" s="149"/>
      <c r="JYF51" s="149"/>
      <c r="JYG51" s="149"/>
      <c r="JYH51" s="149"/>
      <c r="JYI51" s="149"/>
      <c r="JYJ51" s="149"/>
      <c r="JYK51" s="149"/>
      <c r="JYL51" s="149"/>
      <c r="JYM51" s="149"/>
      <c r="JYN51" s="149"/>
      <c r="JYO51" s="149"/>
      <c r="JYP51" s="149"/>
      <c r="JYQ51" s="149"/>
      <c r="JYR51" s="149"/>
      <c r="JYS51" s="149"/>
      <c r="JYT51" s="149"/>
      <c r="JYU51" s="149"/>
      <c r="JYV51" s="149"/>
      <c r="JYW51" s="149"/>
      <c r="JYX51" s="149"/>
      <c r="JYY51" s="149"/>
      <c r="JYZ51" s="149"/>
      <c r="JZA51" s="149"/>
      <c r="JZB51" s="149"/>
      <c r="JZC51" s="149"/>
      <c r="JZD51" s="149"/>
      <c r="JZE51" s="149"/>
      <c r="JZF51" s="149"/>
      <c r="JZG51" s="149"/>
      <c r="JZH51" s="149"/>
      <c r="JZI51" s="149"/>
      <c r="JZJ51" s="149"/>
      <c r="JZK51" s="149"/>
      <c r="JZL51" s="149"/>
      <c r="JZM51" s="149"/>
      <c r="JZN51" s="149"/>
      <c r="JZO51" s="149"/>
      <c r="JZP51" s="149"/>
      <c r="JZQ51" s="149"/>
      <c r="JZR51" s="149"/>
      <c r="JZS51" s="149"/>
      <c r="JZT51" s="149"/>
      <c r="JZU51" s="149"/>
      <c r="JZV51" s="149"/>
      <c r="JZW51" s="149"/>
      <c r="JZX51" s="149"/>
      <c r="JZY51" s="149"/>
      <c r="JZZ51" s="149"/>
      <c r="KAA51" s="149"/>
      <c r="KAB51" s="149"/>
      <c r="KAC51" s="149"/>
      <c r="KAD51" s="149"/>
      <c r="KAE51" s="149"/>
      <c r="KAF51" s="149"/>
      <c r="KAG51" s="149"/>
      <c r="KAH51" s="149"/>
      <c r="KAI51" s="149"/>
      <c r="KAJ51" s="149"/>
      <c r="KAK51" s="149"/>
      <c r="KAL51" s="149"/>
      <c r="KAM51" s="149"/>
      <c r="KAN51" s="149"/>
      <c r="KAO51" s="149"/>
      <c r="KAP51" s="149"/>
      <c r="KAQ51" s="149"/>
      <c r="KAR51" s="149"/>
      <c r="KAS51" s="149"/>
      <c r="KAT51" s="149"/>
      <c r="KAU51" s="149"/>
      <c r="KAV51" s="149"/>
      <c r="KAW51" s="149"/>
      <c r="KAX51" s="149"/>
      <c r="KAY51" s="149"/>
      <c r="KAZ51" s="149"/>
      <c r="KBA51" s="149"/>
      <c r="KBB51" s="149"/>
      <c r="KBC51" s="149"/>
      <c r="KBD51" s="149"/>
      <c r="KBE51" s="149"/>
      <c r="KBF51" s="149"/>
      <c r="KBG51" s="149"/>
      <c r="KBH51" s="149"/>
      <c r="KBI51" s="149"/>
      <c r="KBJ51" s="149"/>
      <c r="KBK51" s="149"/>
      <c r="KBL51" s="149"/>
      <c r="KBM51" s="149"/>
      <c r="KBN51" s="149"/>
      <c r="KBO51" s="149"/>
      <c r="KBP51" s="149"/>
      <c r="KBQ51" s="149"/>
      <c r="KBR51" s="149"/>
      <c r="KBS51" s="149"/>
      <c r="KBT51" s="149"/>
      <c r="KBU51" s="149"/>
      <c r="KBV51" s="149"/>
      <c r="KBW51" s="149"/>
      <c r="KBX51" s="149"/>
      <c r="KBY51" s="149"/>
      <c r="KBZ51" s="149"/>
      <c r="KCA51" s="149"/>
      <c r="KCB51" s="149"/>
      <c r="KCC51" s="149"/>
      <c r="KCD51" s="149"/>
      <c r="KCE51" s="149"/>
      <c r="KCF51" s="149"/>
      <c r="KCG51" s="149"/>
      <c r="KCH51" s="149"/>
      <c r="KCI51" s="149"/>
      <c r="KCJ51" s="149"/>
      <c r="KCK51" s="149"/>
      <c r="KCL51" s="149"/>
      <c r="KCM51" s="149"/>
      <c r="KCN51" s="149"/>
      <c r="KCO51" s="149"/>
      <c r="KCP51" s="149"/>
      <c r="KCQ51" s="149"/>
      <c r="KCR51" s="149"/>
      <c r="KCS51" s="149"/>
      <c r="KCT51" s="149"/>
      <c r="KCU51" s="149"/>
      <c r="KCV51" s="149"/>
      <c r="KCW51" s="149"/>
      <c r="KCX51" s="149"/>
      <c r="KCY51" s="149"/>
      <c r="KCZ51" s="149"/>
      <c r="KDA51" s="149"/>
      <c r="KDB51" s="149"/>
      <c r="KDC51" s="149"/>
      <c r="KDD51" s="149"/>
      <c r="KDE51" s="149"/>
      <c r="KDF51" s="149"/>
      <c r="KDG51" s="149"/>
      <c r="KDH51" s="149"/>
      <c r="KDI51" s="149"/>
      <c r="KDJ51" s="149"/>
      <c r="KDK51" s="149"/>
      <c r="KDL51" s="149"/>
      <c r="KDM51" s="149"/>
      <c r="KDN51" s="149"/>
      <c r="KDO51" s="149"/>
      <c r="KDP51" s="149"/>
      <c r="KDQ51" s="149"/>
      <c r="KDR51" s="149"/>
      <c r="KDS51" s="149"/>
      <c r="KDT51" s="149"/>
      <c r="KDU51" s="149"/>
      <c r="KDV51" s="149"/>
      <c r="KDW51" s="149"/>
      <c r="KDX51" s="149"/>
      <c r="KDY51" s="149"/>
      <c r="KDZ51" s="149"/>
      <c r="KEA51" s="149"/>
      <c r="KEB51" s="149"/>
      <c r="KEC51" s="149"/>
      <c r="KED51" s="149"/>
      <c r="KEE51" s="149"/>
      <c r="KEF51" s="149"/>
      <c r="KEG51" s="149"/>
      <c r="KEH51" s="149"/>
      <c r="KEI51" s="149"/>
      <c r="KEJ51" s="149"/>
      <c r="KEK51" s="149"/>
      <c r="KEL51" s="149"/>
      <c r="KEM51" s="149"/>
      <c r="KEN51" s="149"/>
      <c r="KEO51" s="149"/>
      <c r="KEP51" s="149"/>
      <c r="KEQ51" s="149"/>
      <c r="KER51" s="149"/>
      <c r="KES51" s="149"/>
      <c r="KET51" s="149"/>
      <c r="KEU51" s="149"/>
      <c r="KEV51" s="149"/>
      <c r="KEW51" s="149"/>
      <c r="KEX51" s="149"/>
      <c r="KEY51" s="149"/>
      <c r="KEZ51" s="149"/>
      <c r="KFA51" s="149"/>
      <c r="KFB51" s="149"/>
      <c r="KFC51" s="149"/>
      <c r="KFD51" s="149"/>
      <c r="KFE51" s="149"/>
      <c r="KFF51" s="149"/>
      <c r="KFG51" s="149"/>
      <c r="KFH51" s="149"/>
      <c r="KFI51" s="149"/>
      <c r="KFJ51" s="149"/>
      <c r="KFK51" s="149"/>
      <c r="KFL51" s="149"/>
      <c r="KFM51" s="149"/>
      <c r="KFN51" s="149"/>
      <c r="KFO51" s="149"/>
      <c r="KFP51" s="149"/>
      <c r="KFQ51" s="149"/>
      <c r="KFR51" s="149"/>
      <c r="KFS51" s="149"/>
      <c r="KFT51" s="149"/>
      <c r="KFU51" s="149"/>
      <c r="KFV51" s="149"/>
      <c r="KFW51" s="149"/>
      <c r="KFX51" s="149"/>
      <c r="KFY51" s="149"/>
      <c r="KFZ51" s="149"/>
      <c r="KGA51" s="149"/>
      <c r="KGB51" s="149"/>
      <c r="KGC51" s="149"/>
      <c r="KGD51" s="149"/>
      <c r="KGE51" s="149"/>
      <c r="KGF51" s="149"/>
      <c r="KGG51" s="149"/>
      <c r="KGH51" s="149"/>
      <c r="KGI51" s="149"/>
      <c r="KGJ51" s="149"/>
      <c r="KGK51" s="149"/>
      <c r="KGL51" s="149"/>
      <c r="KGM51" s="149"/>
      <c r="KGN51" s="149"/>
      <c r="KGO51" s="149"/>
      <c r="KGP51" s="149"/>
      <c r="KGQ51" s="149"/>
      <c r="KGR51" s="149"/>
      <c r="KGS51" s="149"/>
      <c r="KGT51" s="149"/>
      <c r="KGU51" s="149"/>
      <c r="KGV51" s="149"/>
      <c r="KGW51" s="149"/>
      <c r="KGX51" s="149"/>
      <c r="KGY51" s="149"/>
      <c r="KGZ51" s="149"/>
      <c r="KHA51" s="149"/>
      <c r="KHB51" s="149"/>
      <c r="KHC51" s="149"/>
      <c r="KHD51" s="149"/>
      <c r="KHE51" s="149"/>
      <c r="KHF51" s="149"/>
      <c r="KHG51" s="149"/>
      <c r="KHH51" s="149"/>
      <c r="KHI51" s="149"/>
      <c r="KHJ51" s="149"/>
      <c r="KHK51" s="149"/>
      <c r="KHL51" s="149"/>
      <c r="KHM51" s="149"/>
      <c r="KHN51" s="149"/>
      <c r="KHO51" s="149"/>
      <c r="KHP51" s="149"/>
      <c r="KHQ51" s="149"/>
      <c r="KHR51" s="149"/>
      <c r="KHS51" s="149"/>
      <c r="KHT51" s="149"/>
      <c r="KHU51" s="149"/>
      <c r="KHV51" s="149"/>
      <c r="KHW51" s="149"/>
      <c r="KHX51" s="149"/>
      <c r="KHY51" s="149"/>
      <c r="KHZ51" s="149"/>
      <c r="KIA51" s="149"/>
      <c r="KIB51" s="149"/>
      <c r="KIC51" s="149"/>
      <c r="KID51" s="149"/>
      <c r="KIE51" s="149"/>
      <c r="KIF51" s="149"/>
      <c r="KIG51" s="149"/>
      <c r="KIH51" s="149"/>
      <c r="KII51" s="149"/>
      <c r="KIJ51" s="149"/>
      <c r="KIK51" s="149"/>
      <c r="KIL51" s="149"/>
      <c r="KIM51" s="149"/>
      <c r="KIN51" s="149"/>
      <c r="KIO51" s="149"/>
      <c r="KIP51" s="149"/>
      <c r="KIQ51" s="149"/>
      <c r="KIR51" s="149"/>
      <c r="KIS51" s="149"/>
      <c r="KIT51" s="149"/>
      <c r="KIU51" s="149"/>
      <c r="KIV51" s="149"/>
      <c r="KIW51" s="149"/>
      <c r="KIX51" s="149"/>
      <c r="KIY51" s="149"/>
      <c r="KIZ51" s="149"/>
      <c r="KJA51" s="149"/>
      <c r="KJB51" s="149"/>
      <c r="KJC51" s="149"/>
      <c r="KJD51" s="149"/>
      <c r="KJE51" s="149"/>
      <c r="KJF51" s="149"/>
      <c r="KJG51" s="149"/>
      <c r="KJH51" s="149"/>
      <c r="KJI51" s="149"/>
      <c r="KJJ51" s="149"/>
      <c r="KJK51" s="149"/>
      <c r="KJL51" s="149"/>
      <c r="KJM51" s="149"/>
      <c r="KJN51" s="149"/>
      <c r="KJO51" s="149"/>
      <c r="KJP51" s="149"/>
      <c r="KJQ51" s="149"/>
      <c r="KJR51" s="149"/>
      <c r="KJS51" s="149"/>
      <c r="KJT51" s="149"/>
      <c r="KJU51" s="149"/>
      <c r="KJV51" s="149"/>
      <c r="KJW51" s="149"/>
      <c r="KJX51" s="149"/>
      <c r="KJY51" s="149"/>
      <c r="KJZ51" s="149"/>
      <c r="KKA51" s="149"/>
      <c r="KKB51" s="149"/>
      <c r="KKC51" s="149"/>
      <c r="KKD51" s="149"/>
      <c r="KKE51" s="149"/>
      <c r="KKF51" s="149"/>
      <c r="KKG51" s="149"/>
      <c r="KKH51" s="149"/>
      <c r="KKI51" s="149"/>
      <c r="KKJ51" s="149"/>
      <c r="KKK51" s="149"/>
      <c r="KKL51" s="149"/>
      <c r="KKM51" s="149"/>
      <c r="KKN51" s="149"/>
      <c r="KKO51" s="149"/>
      <c r="KKP51" s="149"/>
      <c r="KKQ51" s="149"/>
      <c r="KKR51" s="149"/>
      <c r="KKS51" s="149"/>
      <c r="KKT51" s="149"/>
      <c r="KKU51" s="149"/>
      <c r="KKV51" s="149"/>
      <c r="KKW51" s="149"/>
      <c r="KKX51" s="149"/>
      <c r="KKY51" s="149"/>
      <c r="KKZ51" s="149"/>
      <c r="KLA51" s="149"/>
      <c r="KLB51" s="149"/>
      <c r="KLC51" s="149"/>
      <c r="KLD51" s="149"/>
      <c r="KLE51" s="149"/>
      <c r="KLF51" s="149"/>
      <c r="KLG51" s="149"/>
      <c r="KLH51" s="149"/>
      <c r="KLI51" s="149"/>
      <c r="KLJ51" s="149"/>
      <c r="KLK51" s="149"/>
      <c r="KLL51" s="149"/>
      <c r="KLM51" s="149"/>
      <c r="KLN51" s="149"/>
      <c r="KLO51" s="149"/>
      <c r="KLP51" s="149"/>
      <c r="KLQ51" s="149"/>
      <c r="KLR51" s="149"/>
      <c r="KLS51" s="149"/>
      <c r="KLT51" s="149"/>
      <c r="KLU51" s="149"/>
      <c r="KLV51" s="149"/>
      <c r="KLW51" s="149"/>
      <c r="KLX51" s="149"/>
      <c r="KLY51" s="149"/>
      <c r="KLZ51" s="149"/>
      <c r="KMA51" s="149"/>
      <c r="KMB51" s="149"/>
      <c r="KMC51" s="149"/>
      <c r="KMD51" s="149"/>
      <c r="KME51" s="149"/>
      <c r="KMF51" s="149"/>
      <c r="KMG51" s="149"/>
      <c r="KMH51" s="149"/>
      <c r="KMI51" s="149"/>
      <c r="KMJ51" s="149"/>
      <c r="KMK51" s="149"/>
      <c r="KML51" s="149"/>
      <c r="KMM51" s="149"/>
      <c r="KMN51" s="149"/>
      <c r="KMO51" s="149"/>
      <c r="KMP51" s="149"/>
      <c r="KMQ51" s="149"/>
      <c r="KMR51" s="149"/>
      <c r="KMS51" s="149"/>
      <c r="KMT51" s="149"/>
      <c r="KMU51" s="149"/>
      <c r="KMV51" s="149"/>
      <c r="KMW51" s="149"/>
      <c r="KMX51" s="149"/>
      <c r="KMY51" s="149"/>
      <c r="KMZ51" s="149"/>
      <c r="KNA51" s="149"/>
      <c r="KNB51" s="149"/>
      <c r="KNC51" s="149"/>
      <c r="KND51" s="149"/>
      <c r="KNE51" s="149"/>
      <c r="KNF51" s="149"/>
      <c r="KNG51" s="149"/>
      <c r="KNH51" s="149"/>
      <c r="KNI51" s="149"/>
      <c r="KNJ51" s="149"/>
      <c r="KNK51" s="149"/>
      <c r="KNL51" s="149"/>
      <c r="KNM51" s="149"/>
      <c r="KNN51" s="149"/>
      <c r="KNO51" s="149"/>
      <c r="KNP51" s="149"/>
      <c r="KNQ51" s="149"/>
      <c r="KNR51" s="149"/>
      <c r="KNS51" s="149"/>
      <c r="KNT51" s="149"/>
      <c r="KNU51" s="149"/>
      <c r="KNV51" s="149"/>
      <c r="KNW51" s="149"/>
      <c r="KNX51" s="149"/>
      <c r="KNY51" s="149"/>
      <c r="KNZ51" s="149"/>
      <c r="KOA51" s="149"/>
      <c r="KOB51" s="149"/>
      <c r="KOC51" s="149"/>
      <c r="KOD51" s="149"/>
      <c r="KOE51" s="149"/>
      <c r="KOF51" s="149"/>
      <c r="KOG51" s="149"/>
      <c r="KOH51" s="149"/>
      <c r="KOI51" s="149"/>
      <c r="KOJ51" s="149"/>
      <c r="KOK51" s="149"/>
      <c r="KOL51" s="149"/>
      <c r="KOM51" s="149"/>
      <c r="KON51" s="149"/>
      <c r="KOO51" s="149"/>
      <c r="KOP51" s="149"/>
      <c r="KOQ51" s="149"/>
      <c r="KOR51" s="149"/>
      <c r="KOS51" s="149"/>
      <c r="KOT51" s="149"/>
      <c r="KOU51" s="149"/>
      <c r="KOV51" s="149"/>
      <c r="KOW51" s="149"/>
      <c r="KOX51" s="149"/>
      <c r="KOY51" s="149"/>
      <c r="KOZ51" s="149"/>
      <c r="KPA51" s="149"/>
      <c r="KPB51" s="149"/>
      <c r="KPC51" s="149"/>
      <c r="KPD51" s="149"/>
      <c r="KPE51" s="149"/>
      <c r="KPF51" s="149"/>
      <c r="KPG51" s="149"/>
      <c r="KPH51" s="149"/>
      <c r="KPI51" s="149"/>
      <c r="KPJ51" s="149"/>
      <c r="KPK51" s="149"/>
      <c r="KPL51" s="149"/>
      <c r="KPM51" s="149"/>
      <c r="KPN51" s="149"/>
      <c r="KPO51" s="149"/>
      <c r="KPP51" s="149"/>
      <c r="KPQ51" s="149"/>
      <c r="KPR51" s="149"/>
      <c r="KPS51" s="149"/>
      <c r="KPT51" s="149"/>
      <c r="KPU51" s="149"/>
      <c r="KPV51" s="149"/>
      <c r="KPW51" s="149"/>
      <c r="KPX51" s="149"/>
      <c r="KPY51" s="149"/>
      <c r="KPZ51" s="149"/>
      <c r="KQA51" s="149"/>
      <c r="KQB51" s="149"/>
      <c r="KQC51" s="149"/>
      <c r="KQD51" s="149"/>
      <c r="KQE51" s="149"/>
      <c r="KQF51" s="149"/>
      <c r="KQG51" s="149"/>
      <c r="KQH51" s="149"/>
      <c r="KQI51" s="149"/>
      <c r="KQJ51" s="149"/>
      <c r="KQK51" s="149"/>
      <c r="KQL51" s="149"/>
      <c r="KQM51" s="149"/>
      <c r="KQN51" s="149"/>
      <c r="KQO51" s="149"/>
      <c r="KQP51" s="149"/>
      <c r="KQQ51" s="149"/>
      <c r="KQR51" s="149"/>
      <c r="KQS51" s="149"/>
      <c r="KQT51" s="149"/>
      <c r="KQU51" s="149"/>
      <c r="KQV51" s="149"/>
      <c r="KQW51" s="149"/>
      <c r="KQX51" s="149"/>
      <c r="KQY51" s="149"/>
      <c r="KQZ51" s="149"/>
      <c r="KRA51" s="149"/>
      <c r="KRB51" s="149"/>
      <c r="KRC51" s="149"/>
      <c r="KRD51" s="149"/>
      <c r="KRE51" s="149"/>
      <c r="KRF51" s="149"/>
      <c r="KRG51" s="149"/>
      <c r="KRH51" s="149"/>
      <c r="KRI51" s="149"/>
      <c r="KRJ51" s="149"/>
      <c r="KRK51" s="149"/>
      <c r="KRL51" s="149"/>
      <c r="KRM51" s="149"/>
      <c r="KRN51" s="149"/>
      <c r="KRO51" s="149"/>
      <c r="KRP51" s="149"/>
      <c r="KRQ51" s="149"/>
      <c r="KRR51" s="149"/>
      <c r="KRS51" s="149"/>
      <c r="KRT51" s="149"/>
      <c r="KRU51" s="149"/>
      <c r="KRV51" s="149"/>
      <c r="KRW51" s="149"/>
      <c r="KRX51" s="149"/>
      <c r="KRY51" s="149"/>
      <c r="KRZ51" s="149"/>
      <c r="KSA51" s="149"/>
      <c r="KSB51" s="149"/>
      <c r="KSC51" s="149"/>
      <c r="KSD51" s="149"/>
      <c r="KSE51" s="149"/>
      <c r="KSF51" s="149"/>
      <c r="KSG51" s="149"/>
      <c r="KSH51" s="149"/>
      <c r="KSI51" s="149"/>
      <c r="KSJ51" s="149"/>
      <c r="KSK51" s="149"/>
      <c r="KSL51" s="149"/>
      <c r="KSM51" s="149"/>
      <c r="KSN51" s="149"/>
      <c r="KSO51" s="149"/>
      <c r="KSP51" s="149"/>
      <c r="KSQ51" s="149"/>
      <c r="KSR51" s="149"/>
      <c r="KSS51" s="149"/>
      <c r="KST51" s="149"/>
      <c r="KSU51" s="149"/>
      <c r="KSV51" s="149"/>
      <c r="KSW51" s="149"/>
      <c r="KSX51" s="149"/>
      <c r="KSY51" s="149"/>
      <c r="KSZ51" s="149"/>
      <c r="KTA51" s="149"/>
      <c r="KTB51" s="149"/>
      <c r="KTC51" s="149"/>
      <c r="KTD51" s="149"/>
      <c r="KTE51" s="149"/>
      <c r="KTF51" s="149"/>
      <c r="KTG51" s="149"/>
      <c r="KTH51" s="149"/>
      <c r="KTI51" s="149"/>
      <c r="KTJ51" s="149"/>
      <c r="KTK51" s="149"/>
      <c r="KTL51" s="149"/>
      <c r="KTM51" s="149"/>
      <c r="KTN51" s="149"/>
      <c r="KTO51" s="149"/>
      <c r="KTP51" s="149"/>
      <c r="KTQ51" s="149"/>
      <c r="KTR51" s="149"/>
      <c r="KTS51" s="149"/>
      <c r="KTT51" s="149"/>
      <c r="KTU51" s="149"/>
      <c r="KTV51" s="149"/>
      <c r="KTW51" s="149"/>
      <c r="KTX51" s="149"/>
      <c r="KTY51" s="149"/>
      <c r="KTZ51" s="149"/>
      <c r="KUA51" s="149"/>
      <c r="KUB51" s="149"/>
      <c r="KUC51" s="149"/>
      <c r="KUD51" s="149"/>
      <c r="KUE51" s="149"/>
      <c r="KUF51" s="149"/>
      <c r="KUG51" s="149"/>
      <c r="KUH51" s="149"/>
      <c r="KUI51" s="149"/>
      <c r="KUJ51" s="149"/>
      <c r="KUK51" s="149"/>
      <c r="KUL51" s="149"/>
      <c r="KUM51" s="149"/>
      <c r="KUN51" s="149"/>
      <c r="KUO51" s="149"/>
      <c r="KUP51" s="149"/>
      <c r="KUQ51" s="149"/>
      <c r="KUR51" s="149"/>
      <c r="KUS51" s="149"/>
      <c r="KUT51" s="149"/>
      <c r="KUU51" s="149"/>
      <c r="KUV51" s="149"/>
      <c r="KUW51" s="149"/>
      <c r="KUX51" s="149"/>
      <c r="KUY51" s="149"/>
      <c r="KUZ51" s="149"/>
      <c r="KVA51" s="149"/>
      <c r="KVB51" s="149"/>
      <c r="KVC51" s="149"/>
      <c r="KVD51" s="149"/>
      <c r="KVE51" s="149"/>
      <c r="KVF51" s="149"/>
      <c r="KVG51" s="149"/>
      <c r="KVH51" s="149"/>
      <c r="KVI51" s="149"/>
      <c r="KVJ51" s="149"/>
      <c r="KVK51" s="149"/>
      <c r="KVL51" s="149"/>
      <c r="KVM51" s="149"/>
      <c r="KVN51" s="149"/>
      <c r="KVO51" s="149"/>
      <c r="KVP51" s="149"/>
      <c r="KVQ51" s="149"/>
      <c r="KVR51" s="149"/>
      <c r="KVS51" s="149"/>
      <c r="KVT51" s="149"/>
      <c r="KVU51" s="149"/>
      <c r="KVV51" s="149"/>
      <c r="KVW51" s="149"/>
      <c r="KVX51" s="149"/>
      <c r="KVY51" s="149"/>
      <c r="KVZ51" s="149"/>
      <c r="KWA51" s="149"/>
      <c r="KWB51" s="149"/>
      <c r="KWC51" s="149"/>
      <c r="KWD51" s="149"/>
      <c r="KWE51" s="149"/>
      <c r="KWF51" s="149"/>
      <c r="KWG51" s="149"/>
      <c r="KWH51" s="149"/>
      <c r="KWI51" s="149"/>
      <c r="KWJ51" s="149"/>
      <c r="KWK51" s="149"/>
      <c r="KWL51" s="149"/>
      <c r="KWM51" s="149"/>
      <c r="KWN51" s="149"/>
      <c r="KWO51" s="149"/>
      <c r="KWP51" s="149"/>
      <c r="KWQ51" s="149"/>
      <c r="KWR51" s="149"/>
      <c r="KWS51" s="149"/>
      <c r="KWT51" s="149"/>
      <c r="KWU51" s="149"/>
      <c r="KWV51" s="149"/>
      <c r="KWW51" s="149"/>
      <c r="KWX51" s="149"/>
      <c r="KWY51" s="149"/>
      <c r="KWZ51" s="149"/>
      <c r="KXA51" s="149"/>
      <c r="KXB51" s="149"/>
      <c r="KXC51" s="149"/>
      <c r="KXD51" s="149"/>
      <c r="KXE51" s="149"/>
      <c r="KXF51" s="149"/>
      <c r="KXG51" s="149"/>
      <c r="KXH51" s="149"/>
      <c r="KXI51" s="149"/>
      <c r="KXJ51" s="149"/>
      <c r="KXK51" s="149"/>
      <c r="KXL51" s="149"/>
      <c r="KXM51" s="149"/>
      <c r="KXN51" s="149"/>
      <c r="KXO51" s="149"/>
      <c r="KXP51" s="149"/>
      <c r="KXQ51" s="149"/>
      <c r="KXR51" s="149"/>
      <c r="KXS51" s="149"/>
      <c r="KXT51" s="149"/>
      <c r="KXU51" s="149"/>
      <c r="KXV51" s="149"/>
      <c r="KXW51" s="149"/>
      <c r="KXX51" s="149"/>
      <c r="KXY51" s="149"/>
      <c r="KXZ51" s="149"/>
      <c r="KYA51" s="149"/>
      <c r="KYB51" s="149"/>
      <c r="KYC51" s="149"/>
      <c r="KYD51" s="149"/>
      <c r="KYE51" s="149"/>
      <c r="KYF51" s="149"/>
      <c r="KYG51" s="149"/>
      <c r="KYH51" s="149"/>
      <c r="KYI51" s="149"/>
      <c r="KYJ51" s="149"/>
      <c r="KYK51" s="149"/>
      <c r="KYL51" s="149"/>
      <c r="KYM51" s="149"/>
      <c r="KYN51" s="149"/>
      <c r="KYO51" s="149"/>
      <c r="KYP51" s="149"/>
      <c r="KYQ51" s="149"/>
      <c r="KYR51" s="149"/>
      <c r="KYS51" s="149"/>
      <c r="KYT51" s="149"/>
      <c r="KYU51" s="149"/>
      <c r="KYV51" s="149"/>
      <c r="KYW51" s="149"/>
      <c r="KYX51" s="149"/>
      <c r="KYY51" s="149"/>
      <c r="KYZ51" s="149"/>
      <c r="KZA51" s="149"/>
      <c r="KZB51" s="149"/>
      <c r="KZC51" s="149"/>
      <c r="KZD51" s="149"/>
      <c r="KZE51" s="149"/>
      <c r="KZF51" s="149"/>
      <c r="KZG51" s="149"/>
      <c r="KZH51" s="149"/>
      <c r="KZI51" s="149"/>
      <c r="KZJ51" s="149"/>
      <c r="KZK51" s="149"/>
      <c r="KZL51" s="149"/>
      <c r="KZM51" s="149"/>
      <c r="KZN51" s="149"/>
      <c r="KZO51" s="149"/>
      <c r="KZP51" s="149"/>
      <c r="KZQ51" s="149"/>
      <c r="KZR51" s="149"/>
      <c r="KZS51" s="149"/>
      <c r="KZT51" s="149"/>
      <c r="KZU51" s="149"/>
      <c r="KZV51" s="149"/>
      <c r="KZW51" s="149"/>
      <c r="KZX51" s="149"/>
      <c r="KZY51" s="149"/>
      <c r="KZZ51" s="149"/>
      <c r="LAA51" s="149"/>
      <c r="LAB51" s="149"/>
      <c r="LAC51" s="149"/>
      <c r="LAD51" s="149"/>
      <c r="LAE51" s="149"/>
      <c r="LAF51" s="149"/>
      <c r="LAG51" s="149"/>
      <c r="LAH51" s="149"/>
      <c r="LAI51" s="149"/>
      <c r="LAJ51" s="149"/>
      <c r="LAK51" s="149"/>
      <c r="LAL51" s="149"/>
      <c r="LAM51" s="149"/>
      <c r="LAN51" s="149"/>
      <c r="LAO51" s="149"/>
      <c r="LAP51" s="149"/>
      <c r="LAQ51" s="149"/>
      <c r="LAR51" s="149"/>
      <c r="LAS51" s="149"/>
      <c r="LAT51" s="149"/>
      <c r="LAU51" s="149"/>
      <c r="LAV51" s="149"/>
      <c r="LAW51" s="149"/>
      <c r="LAX51" s="149"/>
      <c r="LAY51" s="149"/>
      <c r="LAZ51" s="149"/>
      <c r="LBA51" s="149"/>
      <c r="LBB51" s="149"/>
      <c r="LBC51" s="149"/>
      <c r="LBD51" s="149"/>
      <c r="LBE51" s="149"/>
      <c r="LBF51" s="149"/>
      <c r="LBG51" s="149"/>
      <c r="LBH51" s="149"/>
      <c r="LBI51" s="149"/>
      <c r="LBJ51" s="149"/>
      <c r="LBK51" s="149"/>
      <c r="LBL51" s="149"/>
      <c r="LBM51" s="149"/>
      <c r="LBN51" s="149"/>
      <c r="LBO51" s="149"/>
      <c r="LBP51" s="149"/>
      <c r="LBQ51" s="149"/>
      <c r="LBR51" s="149"/>
      <c r="LBS51" s="149"/>
      <c r="LBT51" s="149"/>
      <c r="LBU51" s="149"/>
      <c r="LBV51" s="149"/>
      <c r="LBW51" s="149"/>
      <c r="LBX51" s="149"/>
      <c r="LBY51" s="149"/>
      <c r="LBZ51" s="149"/>
      <c r="LCA51" s="149"/>
      <c r="LCB51" s="149"/>
      <c r="LCC51" s="149"/>
      <c r="LCD51" s="149"/>
      <c r="LCE51" s="149"/>
      <c r="LCF51" s="149"/>
      <c r="LCG51" s="149"/>
      <c r="LCH51" s="149"/>
      <c r="LCI51" s="149"/>
      <c r="LCJ51" s="149"/>
      <c r="LCK51" s="149"/>
      <c r="LCL51" s="149"/>
      <c r="LCM51" s="149"/>
      <c r="LCN51" s="149"/>
      <c r="LCO51" s="149"/>
      <c r="LCP51" s="149"/>
      <c r="LCQ51" s="149"/>
      <c r="LCR51" s="149"/>
      <c r="LCS51" s="149"/>
      <c r="LCT51" s="149"/>
      <c r="LCU51" s="149"/>
      <c r="LCV51" s="149"/>
      <c r="LCW51" s="149"/>
      <c r="LCX51" s="149"/>
      <c r="LCY51" s="149"/>
      <c r="LCZ51" s="149"/>
      <c r="LDA51" s="149"/>
      <c r="LDB51" s="149"/>
      <c r="LDC51" s="149"/>
      <c r="LDD51" s="149"/>
      <c r="LDE51" s="149"/>
      <c r="LDF51" s="149"/>
      <c r="LDG51" s="149"/>
      <c r="LDH51" s="149"/>
      <c r="LDI51" s="149"/>
      <c r="LDJ51" s="149"/>
      <c r="LDK51" s="149"/>
      <c r="LDL51" s="149"/>
      <c r="LDM51" s="149"/>
      <c r="LDN51" s="149"/>
      <c r="LDO51" s="149"/>
      <c r="LDP51" s="149"/>
      <c r="LDQ51" s="149"/>
      <c r="LDR51" s="149"/>
      <c r="LDS51" s="149"/>
      <c r="LDT51" s="149"/>
      <c r="LDU51" s="149"/>
      <c r="LDV51" s="149"/>
      <c r="LDW51" s="149"/>
      <c r="LDX51" s="149"/>
      <c r="LDY51" s="149"/>
      <c r="LDZ51" s="149"/>
      <c r="LEA51" s="149"/>
      <c r="LEB51" s="149"/>
      <c r="LEC51" s="149"/>
      <c r="LED51" s="149"/>
      <c r="LEE51" s="149"/>
      <c r="LEF51" s="149"/>
      <c r="LEG51" s="149"/>
      <c r="LEH51" s="149"/>
      <c r="LEI51" s="149"/>
      <c r="LEJ51" s="149"/>
      <c r="LEK51" s="149"/>
      <c r="LEL51" s="149"/>
      <c r="LEM51" s="149"/>
      <c r="LEN51" s="149"/>
      <c r="LEO51" s="149"/>
      <c r="LEP51" s="149"/>
      <c r="LEQ51" s="149"/>
      <c r="LER51" s="149"/>
      <c r="LES51" s="149"/>
      <c r="LET51" s="149"/>
      <c r="LEU51" s="149"/>
      <c r="LEV51" s="149"/>
      <c r="LEW51" s="149"/>
      <c r="LEX51" s="149"/>
      <c r="LEY51" s="149"/>
      <c r="LEZ51" s="149"/>
      <c r="LFA51" s="149"/>
      <c r="LFB51" s="149"/>
      <c r="LFC51" s="149"/>
      <c r="LFD51" s="149"/>
      <c r="LFE51" s="149"/>
      <c r="LFF51" s="149"/>
      <c r="LFG51" s="149"/>
      <c r="LFH51" s="149"/>
      <c r="LFI51" s="149"/>
      <c r="LFJ51" s="149"/>
      <c r="LFK51" s="149"/>
      <c r="LFL51" s="149"/>
      <c r="LFM51" s="149"/>
      <c r="LFN51" s="149"/>
      <c r="LFO51" s="149"/>
      <c r="LFP51" s="149"/>
      <c r="LFQ51" s="149"/>
      <c r="LFR51" s="149"/>
      <c r="LFS51" s="149"/>
      <c r="LFT51" s="149"/>
      <c r="LFU51" s="149"/>
      <c r="LFV51" s="149"/>
      <c r="LFW51" s="149"/>
      <c r="LFX51" s="149"/>
      <c r="LFY51" s="149"/>
      <c r="LFZ51" s="149"/>
      <c r="LGA51" s="149"/>
      <c r="LGB51" s="149"/>
      <c r="LGC51" s="149"/>
      <c r="LGD51" s="149"/>
      <c r="LGE51" s="149"/>
      <c r="LGF51" s="149"/>
      <c r="LGG51" s="149"/>
      <c r="LGH51" s="149"/>
      <c r="LGI51" s="149"/>
      <c r="LGJ51" s="149"/>
      <c r="LGK51" s="149"/>
      <c r="LGL51" s="149"/>
      <c r="LGM51" s="149"/>
      <c r="LGN51" s="149"/>
      <c r="LGO51" s="149"/>
      <c r="LGP51" s="149"/>
      <c r="LGQ51" s="149"/>
      <c r="LGR51" s="149"/>
      <c r="LGS51" s="149"/>
      <c r="LGT51" s="149"/>
      <c r="LGU51" s="149"/>
      <c r="LGV51" s="149"/>
      <c r="LGW51" s="149"/>
      <c r="LGX51" s="149"/>
      <c r="LGY51" s="149"/>
      <c r="LGZ51" s="149"/>
      <c r="LHA51" s="149"/>
      <c r="LHB51" s="149"/>
      <c r="LHC51" s="149"/>
      <c r="LHD51" s="149"/>
      <c r="LHE51" s="149"/>
      <c r="LHF51" s="149"/>
      <c r="LHG51" s="149"/>
      <c r="LHH51" s="149"/>
      <c r="LHI51" s="149"/>
      <c r="LHJ51" s="149"/>
      <c r="LHK51" s="149"/>
      <c r="LHL51" s="149"/>
      <c r="LHM51" s="149"/>
      <c r="LHN51" s="149"/>
      <c r="LHO51" s="149"/>
      <c r="LHP51" s="149"/>
      <c r="LHQ51" s="149"/>
      <c r="LHR51" s="149"/>
      <c r="LHS51" s="149"/>
      <c r="LHT51" s="149"/>
      <c r="LHU51" s="149"/>
      <c r="LHV51" s="149"/>
      <c r="LHW51" s="149"/>
      <c r="LHX51" s="149"/>
      <c r="LHY51" s="149"/>
      <c r="LHZ51" s="149"/>
      <c r="LIA51" s="149"/>
      <c r="LIB51" s="149"/>
      <c r="LIC51" s="149"/>
      <c r="LID51" s="149"/>
      <c r="LIE51" s="149"/>
      <c r="LIF51" s="149"/>
      <c r="LIG51" s="149"/>
      <c r="LIH51" s="149"/>
      <c r="LII51" s="149"/>
      <c r="LIJ51" s="149"/>
      <c r="LIK51" s="149"/>
      <c r="LIL51" s="149"/>
      <c r="LIM51" s="149"/>
      <c r="LIN51" s="149"/>
      <c r="LIO51" s="149"/>
      <c r="LIP51" s="149"/>
      <c r="LIQ51" s="149"/>
      <c r="LIR51" s="149"/>
      <c r="LIS51" s="149"/>
      <c r="LIT51" s="149"/>
      <c r="LIU51" s="149"/>
      <c r="LIV51" s="149"/>
      <c r="LIW51" s="149"/>
      <c r="LIX51" s="149"/>
      <c r="LIY51" s="149"/>
      <c r="LIZ51" s="149"/>
      <c r="LJA51" s="149"/>
      <c r="LJB51" s="149"/>
      <c r="LJC51" s="149"/>
      <c r="LJD51" s="149"/>
      <c r="LJE51" s="149"/>
      <c r="LJF51" s="149"/>
      <c r="LJG51" s="149"/>
      <c r="LJH51" s="149"/>
      <c r="LJI51" s="149"/>
      <c r="LJJ51" s="149"/>
      <c r="LJK51" s="149"/>
      <c r="LJL51" s="149"/>
      <c r="LJM51" s="149"/>
      <c r="LJN51" s="149"/>
      <c r="LJO51" s="149"/>
      <c r="LJP51" s="149"/>
      <c r="LJQ51" s="149"/>
      <c r="LJR51" s="149"/>
      <c r="LJS51" s="149"/>
      <c r="LJT51" s="149"/>
      <c r="LJU51" s="149"/>
      <c r="LJV51" s="149"/>
      <c r="LJW51" s="149"/>
      <c r="LJX51" s="149"/>
      <c r="LJY51" s="149"/>
      <c r="LJZ51" s="149"/>
      <c r="LKA51" s="149"/>
      <c r="LKB51" s="149"/>
      <c r="LKC51" s="149"/>
      <c r="LKD51" s="149"/>
      <c r="LKE51" s="149"/>
      <c r="LKF51" s="149"/>
      <c r="LKG51" s="149"/>
      <c r="LKH51" s="149"/>
      <c r="LKI51" s="149"/>
      <c r="LKJ51" s="149"/>
      <c r="LKK51" s="149"/>
      <c r="LKL51" s="149"/>
      <c r="LKM51" s="149"/>
      <c r="LKN51" s="149"/>
      <c r="LKO51" s="149"/>
      <c r="LKP51" s="149"/>
      <c r="LKQ51" s="149"/>
      <c r="LKR51" s="149"/>
      <c r="LKS51" s="149"/>
      <c r="LKT51" s="149"/>
      <c r="LKU51" s="149"/>
      <c r="LKV51" s="149"/>
      <c r="LKW51" s="149"/>
      <c r="LKX51" s="149"/>
      <c r="LKY51" s="149"/>
      <c r="LKZ51" s="149"/>
      <c r="LLA51" s="149"/>
      <c r="LLB51" s="149"/>
      <c r="LLC51" s="149"/>
      <c r="LLD51" s="149"/>
      <c r="LLE51" s="149"/>
      <c r="LLF51" s="149"/>
      <c r="LLG51" s="149"/>
      <c r="LLH51" s="149"/>
      <c r="LLI51" s="149"/>
      <c r="LLJ51" s="149"/>
      <c r="LLK51" s="149"/>
      <c r="LLL51" s="149"/>
      <c r="LLM51" s="149"/>
      <c r="LLN51" s="149"/>
      <c r="LLO51" s="149"/>
      <c r="LLP51" s="149"/>
      <c r="LLQ51" s="149"/>
      <c r="LLR51" s="149"/>
      <c r="LLS51" s="149"/>
      <c r="LLT51" s="149"/>
      <c r="LLU51" s="149"/>
      <c r="LLV51" s="149"/>
      <c r="LLW51" s="149"/>
      <c r="LLX51" s="149"/>
      <c r="LLY51" s="149"/>
      <c r="LLZ51" s="149"/>
      <c r="LMA51" s="149"/>
      <c r="LMB51" s="149"/>
      <c r="LMC51" s="149"/>
      <c r="LMD51" s="149"/>
      <c r="LME51" s="149"/>
      <c r="LMF51" s="149"/>
      <c r="LMG51" s="149"/>
      <c r="LMH51" s="149"/>
      <c r="LMI51" s="149"/>
      <c r="LMJ51" s="149"/>
      <c r="LMK51" s="149"/>
      <c r="LML51" s="149"/>
      <c r="LMM51" s="149"/>
      <c r="LMN51" s="149"/>
      <c r="LMO51" s="149"/>
      <c r="LMP51" s="149"/>
      <c r="LMQ51" s="149"/>
      <c r="LMR51" s="149"/>
      <c r="LMS51" s="149"/>
      <c r="LMT51" s="149"/>
      <c r="LMU51" s="149"/>
      <c r="LMV51" s="149"/>
      <c r="LMW51" s="149"/>
      <c r="LMX51" s="149"/>
      <c r="LMY51" s="149"/>
      <c r="LMZ51" s="149"/>
      <c r="LNA51" s="149"/>
      <c r="LNB51" s="149"/>
      <c r="LNC51" s="149"/>
      <c r="LND51" s="149"/>
      <c r="LNE51" s="149"/>
      <c r="LNF51" s="149"/>
      <c r="LNG51" s="149"/>
      <c r="LNH51" s="149"/>
      <c r="LNI51" s="149"/>
      <c r="LNJ51" s="149"/>
      <c r="LNK51" s="149"/>
      <c r="LNL51" s="149"/>
      <c r="LNM51" s="149"/>
      <c r="LNN51" s="149"/>
      <c r="LNO51" s="149"/>
      <c r="LNP51" s="149"/>
      <c r="LNQ51" s="149"/>
      <c r="LNR51" s="149"/>
      <c r="LNS51" s="149"/>
      <c r="LNT51" s="149"/>
      <c r="LNU51" s="149"/>
      <c r="LNV51" s="149"/>
      <c r="LNW51" s="149"/>
      <c r="LNX51" s="149"/>
      <c r="LNY51" s="149"/>
      <c r="LNZ51" s="149"/>
      <c r="LOA51" s="149"/>
      <c r="LOB51" s="149"/>
      <c r="LOC51" s="149"/>
      <c r="LOD51" s="149"/>
      <c r="LOE51" s="149"/>
      <c r="LOF51" s="149"/>
      <c r="LOG51" s="149"/>
      <c r="LOH51" s="149"/>
      <c r="LOI51" s="149"/>
      <c r="LOJ51" s="149"/>
      <c r="LOK51" s="149"/>
      <c r="LOL51" s="149"/>
      <c r="LOM51" s="149"/>
      <c r="LON51" s="149"/>
      <c r="LOO51" s="149"/>
      <c r="LOP51" s="149"/>
      <c r="LOQ51" s="149"/>
      <c r="LOR51" s="149"/>
      <c r="LOS51" s="149"/>
      <c r="LOT51" s="149"/>
      <c r="LOU51" s="149"/>
      <c r="LOV51" s="149"/>
      <c r="LOW51" s="149"/>
      <c r="LOX51" s="149"/>
      <c r="LOY51" s="149"/>
      <c r="LOZ51" s="149"/>
      <c r="LPA51" s="149"/>
      <c r="LPB51" s="149"/>
      <c r="LPC51" s="149"/>
      <c r="LPD51" s="149"/>
      <c r="LPE51" s="149"/>
      <c r="LPF51" s="149"/>
      <c r="LPG51" s="149"/>
      <c r="LPH51" s="149"/>
      <c r="LPI51" s="149"/>
      <c r="LPJ51" s="149"/>
      <c r="LPK51" s="149"/>
      <c r="LPL51" s="149"/>
      <c r="LPM51" s="149"/>
      <c r="LPN51" s="149"/>
      <c r="LPO51" s="149"/>
      <c r="LPP51" s="149"/>
      <c r="LPQ51" s="149"/>
      <c r="LPR51" s="149"/>
      <c r="LPS51" s="149"/>
      <c r="LPT51" s="149"/>
      <c r="LPU51" s="149"/>
      <c r="LPV51" s="149"/>
      <c r="LPW51" s="149"/>
      <c r="LPX51" s="149"/>
      <c r="LPY51" s="149"/>
      <c r="LPZ51" s="149"/>
      <c r="LQA51" s="149"/>
      <c r="LQB51" s="149"/>
      <c r="LQC51" s="149"/>
      <c r="LQD51" s="149"/>
      <c r="LQE51" s="149"/>
      <c r="LQF51" s="149"/>
      <c r="LQG51" s="149"/>
      <c r="LQH51" s="149"/>
      <c r="LQI51" s="149"/>
      <c r="LQJ51" s="149"/>
      <c r="LQK51" s="149"/>
      <c r="LQL51" s="149"/>
      <c r="LQM51" s="149"/>
      <c r="LQN51" s="149"/>
      <c r="LQO51" s="149"/>
      <c r="LQP51" s="149"/>
      <c r="LQQ51" s="149"/>
      <c r="LQR51" s="149"/>
      <c r="LQS51" s="149"/>
      <c r="LQT51" s="149"/>
      <c r="LQU51" s="149"/>
      <c r="LQV51" s="149"/>
      <c r="LQW51" s="149"/>
      <c r="LQX51" s="149"/>
      <c r="LQY51" s="149"/>
      <c r="LQZ51" s="149"/>
      <c r="LRA51" s="149"/>
      <c r="LRB51" s="149"/>
      <c r="LRC51" s="149"/>
      <c r="LRD51" s="149"/>
      <c r="LRE51" s="149"/>
      <c r="LRF51" s="149"/>
      <c r="LRG51" s="149"/>
      <c r="LRH51" s="149"/>
      <c r="LRI51" s="149"/>
      <c r="LRJ51" s="149"/>
      <c r="LRK51" s="149"/>
      <c r="LRL51" s="149"/>
      <c r="LRM51" s="149"/>
      <c r="LRN51" s="149"/>
      <c r="LRO51" s="149"/>
      <c r="LRP51" s="149"/>
      <c r="LRQ51" s="149"/>
      <c r="LRR51" s="149"/>
      <c r="LRS51" s="149"/>
      <c r="LRT51" s="149"/>
      <c r="LRU51" s="149"/>
      <c r="LRV51" s="149"/>
      <c r="LRW51" s="149"/>
      <c r="LRX51" s="149"/>
      <c r="LRY51" s="149"/>
      <c r="LRZ51" s="149"/>
      <c r="LSA51" s="149"/>
      <c r="LSB51" s="149"/>
      <c r="LSC51" s="149"/>
      <c r="LSD51" s="149"/>
      <c r="LSE51" s="149"/>
      <c r="LSF51" s="149"/>
      <c r="LSG51" s="149"/>
      <c r="LSH51" s="149"/>
      <c r="LSI51" s="149"/>
      <c r="LSJ51" s="149"/>
      <c r="LSK51" s="149"/>
      <c r="LSL51" s="149"/>
      <c r="LSM51" s="149"/>
      <c r="LSN51" s="149"/>
      <c r="LSO51" s="149"/>
      <c r="LSP51" s="149"/>
      <c r="LSQ51" s="149"/>
      <c r="LSR51" s="149"/>
      <c r="LSS51" s="149"/>
      <c r="LST51" s="149"/>
      <c r="LSU51" s="149"/>
      <c r="LSV51" s="149"/>
      <c r="LSW51" s="149"/>
      <c r="LSX51" s="149"/>
      <c r="LSY51" s="149"/>
      <c r="LSZ51" s="149"/>
      <c r="LTA51" s="149"/>
      <c r="LTB51" s="149"/>
      <c r="LTC51" s="149"/>
      <c r="LTD51" s="149"/>
      <c r="LTE51" s="149"/>
      <c r="LTF51" s="149"/>
      <c r="LTG51" s="149"/>
      <c r="LTH51" s="149"/>
      <c r="LTI51" s="149"/>
      <c r="LTJ51" s="149"/>
      <c r="LTK51" s="149"/>
      <c r="LTL51" s="149"/>
      <c r="LTM51" s="149"/>
      <c r="LTN51" s="149"/>
      <c r="LTO51" s="149"/>
      <c r="LTP51" s="149"/>
      <c r="LTQ51" s="149"/>
      <c r="LTR51" s="149"/>
      <c r="LTS51" s="149"/>
      <c r="LTT51" s="149"/>
      <c r="LTU51" s="149"/>
      <c r="LTV51" s="149"/>
      <c r="LTW51" s="149"/>
      <c r="LTX51" s="149"/>
      <c r="LTY51" s="149"/>
      <c r="LTZ51" s="149"/>
      <c r="LUA51" s="149"/>
      <c r="LUB51" s="149"/>
      <c r="LUC51" s="149"/>
      <c r="LUD51" s="149"/>
      <c r="LUE51" s="149"/>
      <c r="LUF51" s="149"/>
      <c r="LUG51" s="149"/>
      <c r="LUH51" s="149"/>
      <c r="LUI51" s="149"/>
      <c r="LUJ51" s="149"/>
      <c r="LUK51" s="149"/>
      <c r="LUL51" s="149"/>
      <c r="LUM51" s="149"/>
      <c r="LUN51" s="149"/>
      <c r="LUO51" s="149"/>
      <c r="LUP51" s="149"/>
      <c r="LUQ51" s="149"/>
      <c r="LUR51" s="149"/>
      <c r="LUS51" s="149"/>
      <c r="LUT51" s="149"/>
      <c r="LUU51" s="149"/>
      <c r="LUV51" s="149"/>
      <c r="LUW51" s="149"/>
      <c r="LUX51" s="149"/>
      <c r="LUY51" s="149"/>
      <c r="LUZ51" s="149"/>
      <c r="LVA51" s="149"/>
      <c r="LVB51" s="149"/>
      <c r="LVC51" s="149"/>
      <c r="LVD51" s="149"/>
      <c r="LVE51" s="149"/>
      <c r="LVF51" s="149"/>
      <c r="LVG51" s="149"/>
      <c r="LVH51" s="149"/>
      <c r="LVI51" s="149"/>
      <c r="LVJ51" s="149"/>
      <c r="LVK51" s="149"/>
      <c r="LVL51" s="149"/>
      <c r="LVM51" s="149"/>
      <c r="LVN51" s="149"/>
      <c r="LVO51" s="149"/>
      <c r="LVP51" s="149"/>
      <c r="LVQ51" s="149"/>
      <c r="LVR51" s="149"/>
      <c r="LVS51" s="149"/>
      <c r="LVT51" s="149"/>
      <c r="LVU51" s="149"/>
      <c r="LVV51" s="149"/>
      <c r="LVW51" s="149"/>
      <c r="LVX51" s="149"/>
      <c r="LVY51" s="149"/>
      <c r="LVZ51" s="149"/>
      <c r="LWA51" s="149"/>
      <c r="LWB51" s="149"/>
      <c r="LWC51" s="149"/>
      <c r="LWD51" s="149"/>
      <c r="LWE51" s="149"/>
      <c r="LWF51" s="149"/>
      <c r="LWG51" s="149"/>
      <c r="LWH51" s="149"/>
      <c r="LWI51" s="149"/>
      <c r="LWJ51" s="149"/>
      <c r="LWK51" s="149"/>
      <c r="LWL51" s="149"/>
      <c r="LWM51" s="149"/>
      <c r="LWN51" s="149"/>
      <c r="LWO51" s="149"/>
      <c r="LWP51" s="149"/>
      <c r="LWQ51" s="149"/>
      <c r="LWR51" s="149"/>
      <c r="LWS51" s="149"/>
      <c r="LWT51" s="149"/>
      <c r="LWU51" s="149"/>
      <c r="LWV51" s="149"/>
      <c r="LWW51" s="149"/>
      <c r="LWX51" s="149"/>
      <c r="LWY51" s="149"/>
      <c r="LWZ51" s="149"/>
      <c r="LXA51" s="149"/>
      <c r="LXB51" s="149"/>
      <c r="LXC51" s="149"/>
      <c r="LXD51" s="149"/>
      <c r="LXE51" s="149"/>
      <c r="LXF51" s="149"/>
      <c r="LXG51" s="149"/>
      <c r="LXH51" s="149"/>
      <c r="LXI51" s="149"/>
      <c r="LXJ51" s="149"/>
      <c r="LXK51" s="149"/>
      <c r="LXL51" s="149"/>
      <c r="LXM51" s="149"/>
      <c r="LXN51" s="149"/>
      <c r="LXO51" s="149"/>
      <c r="LXP51" s="149"/>
      <c r="LXQ51" s="149"/>
      <c r="LXR51" s="149"/>
      <c r="LXS51" s="149"/>
      <c r="LXT51" s="149"/>
      <c r="LXU51" s="149"/>
      <c r="LXV51" s="149"/>
      <c r="LXW51" s="149"/>
      <c r="LXX51" s="149"/>
      <c r="LXY51" s="149"/>
      <c r="LXZ51" s="149"/>
      <c r="LYA51" s="149"/>
      <c r="LYB51" s="149"/>
      <c r="LYC51" s="149"/>
      <c r="LYD51" s="149"/>
      <c r="LYE51" s="149"/>
      <c r="LYF51" s="149"/>
      <c r="LYG51" s="149"/>
      <c r="LYH51" s="149"/>
      <c r="LYI51" s="149"/>
      <c r="LYJ51" s="149"/>
      <c r="LYK51" s="149"/>
      <c r="LYL51" s="149"/>
      <c r="LYM51" s="149"/>
      <c r="LYN51" s="149"/>
      <c r="LYO51" s="149"/>
      <c r="LYP51" s="149"/>
      <c r="LYQ51" s="149"/>
      <c r="LYR51" s="149"/>
      <c r="LYS51" s="149"/>
      <c r="LYT51" s="149"/>
      <c r="LYU51" s="149"/>
      <c r="LYV51" s="149"/>
      <c r="LYW51" s="149"/>
      <c r="LYX51" s="149"/>
      <c r="LYY51" s="149"/>
      <c r="LYZ51" s="149"/>
      <c r="LZA51" s="149"/>
      <c r="LZB51" s="149"/>
      <c r="LZC51" s="149"/>
      <c r="LZD51" s="149"/>
      <c r="LZE51" s="149"/>
      <c r="LZF51" s="149"/>
      <c r="LZG51" s="149"/>
      <c r="LZH51" s="149"/>
      <c r="LZI51" s="149"/>
      <c r="LZJ51" s="149"/>
      <c r="LZK51" s="149"/>
      <c r="LZL51" s="149"/>
      <c r="LZM51" s="149"/>
      <c r="LZN51" s="149"/>
      <c r="LZO51" s="149"/>
      <c r="LZP51" s="149"/>
      <c r="LZQ51" s="149"/>
      <c r="LZR51" s="149"/>
      <c r="LZS51" s="149"/>
      <c r="LZT51" s="149"/>
      <c r="LZU51" s="149"/>
      <c r="LZV51" s="149"/>
      <c r="LZW51" s="149"/>
      <c r="LZX51" s="149"/>
      <c r="LZY51" s="149"/>
      <c r="LZZ51" s="149"/>
      <c r="MAA51" s="149"/>
      <c r="MAB51" s="149"/>
      <c r="MAC51" s="149"/>
      <c r="MAD51" s="149"/>
      <c r="MAE51" s="149"/>
      <c r="MAF51" s="149"/>
      <c r="MAG51" s="149"/>
      <c r="MAH51" s="149"/>
      <c r="MAI51" s="149"/>
      <c r="MAJ51" s="149"/>
      <c r="MAK51" s="149"/>
      <c r="MAL51" s="149"/>
      <c r="MAM51" s="149"/>
      <c r="MAN51" s="149"/>
      <c r="MAO51" s="149"/>
      <c r="MAP51" s="149"/>
      <c r="MAQ51" s="149"/>
      <c r="MAR51" s="149"/>
      <c r="MAS51" s="149"/>
      <c r="MAT51" s="149"/>
      <c r="MAU51" s="149"/>
      <c r="MAV51" s="149"/>
      <c r="MAW51" s="149"/>
      <c r="MAX51" s="149"/>
      <c r="MAY51" s="149"/>
      <c r="MAZ51" s="149"/>
      <c r="MBA51" s="149"/>
      <c r="MBB51" s="149"/>
      <c r="MBC51" s="149"/>
      <c r="MBD51" s="149"/>
      <c r="MBE51" s="149"/>
      <c r="MBF51" s="149"/>
      <c r="MBG51" s="149"/>
      <c r="MBH51" s="149"/>
      <c r="MBI51" s="149"/>
      <c r="MBJ51" s="149"/>
      <c r="MBK51" s="149"/>
      <c r="MBL51" s="149"/>
      <c r="MBM51" s="149"/>
      <c r="MBN51" s="149"/>
      <c r="MBO51" s="149"/>
      <c r="MBP51" s="149"/>
      <c r="MBQ51" s="149"/>
      <c r="MBR51" s="149"/>
      <c r="MBS51" s="149"/>
      <c r="MBT51" s="149"/>
      <c r="MBU51" s="149"/>
      <c r="MBV51" s="149"/>
      <c r="MBW51" s="149"/>
      <c r="MBX51" s="149"/>
      <c r="MBY51" s="149"/>
      <c r="MBZ51" s="149"/>
      <c r="MCA51" s="149"/>
      <c r="MCB51" s="149"/>
      <c r="MCC51" s="149"/>
      <c r="MCD51" s="149"/>
      <c r="MCE51" s="149"/>
      <c r="MCF51" s="149"/>
      <c r="MCG51" s="149"/>
      <c r="MCH51" s="149"/>
      <c r="MCI51" s="149"/>
      <c r="MCJ51" s="149"/>
      <c r="MCK51" s="149"/>
      <c r="MCL51" s="149"/>
      <c r="MCM51" s="149"/>
      <c r="MCN51" s="149"/>
      <c r="MCO51" s="149"/>
      <c r="MCP51" s="149"/>
      <c r="MCQ51" s="149"/>
      <c r="MCR51" s="149"/>
      <c r="MCS51" s="149"/>
      <c r="MCT51" s="149"/>
      <c r="MCU51" s="149"/>
      <c r="MCV51" s="149"/>
      <c r="MCW51" s="149"/>
      <c r="MCX51" s="149"/>
      <c r="MCY51" s="149"/>
      <c r="MCZ51" s="149"/>
      <c r="MDA51" s="149"/>
      <c r="MDB51" s="149"/>
      <c r="MDC51" s="149"/>
      <c r="MDD51" s="149"/>
      <c r="MDE51" s="149"/>
      <c r="MDF51" s="149"/>
      <c r="MDG51" s="149"/>
      <c r="MDH51" s="149"/>
      <c r="MDI51" s="149"/>
      <c r="MDJ51" s="149"/>
      <c r="MDK51" s="149"/>
      <c r="MDL51" s="149"/>
      <c r="MDM51" s="149"/>
      <c r="MDN51" s="149"/>
      <c r="MDO51" s="149"/>
      <c r="MDP51" s="149"/>
      <c r="MDQ51" s="149"/>
      <c r="MDR51" s="149"/>
      <c r="MDS51" s="149"/>
      <c r="MDT51" s="149"/>
      <c r="MDU51" s="149"/>
      <c r="MDV51" s="149"/>
      <c r="MDW51" s="149"/>
      <c r="MDX51" s="149"/>
      <c r="MDY51" s="149"/>
      <c r="MDZ51" s="149"/>
      <c r="MEA51" s="149"/>
      <c r="MEB51" s="149"/>
      <c r="MEC51" s="149"/>
      <c r="MED51" s="149"/>
      <c r="MEE51" s="149"/>
      <c r="MEF51" s="149"/>
      <c r="MEG51" s="149"/>
      <c r="MEH51" s="149"/>
      <c r="MEI51" s="149"/>
      <c r="MEJ51" s="149"/>
      <c r="MEK51" s="149"/>
      <c r="MEL51" s="149"/>
      <c r="MEM51" s="149"/>
      <c r="MEN51" s="149"/>
      <c r="MEO51" s="149"/>
      <c r="MEP51" s="149"/>
      <c r="MEQ51" s="149"/>
      <c r="MER51" s="149"/>
      <c r="MES51" s="149"/>
      <c r="MET51" s="149"/>
      <c r="MEU51" s="149"/>
      <c r="MEV51" s="149"/>
      <c r="MEW51" s="149"/>
      <c r="MEX51" s="149"/>
      <c r="MEY51" s="149"/>
      <c r="MEZ51" s="149"/>
      <c r="MFA51" s="149"/>
      <c r="MFB51" s="149"/>
      <c r="MFC51" s="149"/>
      <c r="MFD51" s="149"/>
      <c r="MFE51" s="149"/>
      <c r="MFF51" s="149"/>
      <c r="MFG51" s="149"/>
      <c r="MFH51" s="149"/>
      <c r="MFI51" s="149"/>
      <c r="MFJ51" s="149"/>
      <c r="MFK51" s="149"/>
      <c r="MFL51" s="149"/>
      <c r="MFM51" s="149"/>
      <c r="MFN51" s="149"/>
      <c r="MFO51" s="149"/>
      <c r="MFP51" s="149"/>
      <c r="MFQ51" s="149"/>
      <c r="MFR51" s="149"/>
      <c r="MFS51" s="149"/>
      <c r="MFT51" s="149"/>
      <c r="MFU51" s="149"/>
      <c r="MFV51" s="149"/>
      <c r="MFW51" s="149"/>
      <c r="MFX51" s="149"/>
      <c r="MFY51" s="149"/>
      <c r="MFZ51" s="149"/>
      <c r="MGA51" s="149"/>
      <c r="MGB51" s="149"/>
      <c r="MGC51" s="149"/>
      <c r="MGD51" s="149"/>
      <c r="MGE51" s="149"/>
      <c r="MGF51" s="149"/>
      <c r="MGG51" s="149"/>
      <c r="MGH51" s="149"/>
      <c r="MGI51" s="149"/>
      <c r="MGJ51" s="149"/>
      <c r="MGK51" s="149"/>
      <c r="MGL51" s="149"/>
      <c r="MGM51" s="149"/>
      <c r="MGN51" s="149"/>
      <c r="MGO51" s="149"/>
      <c r="MGP51" s="149"/>
      <c r="MGQ51" s="149"/>
      <c r="MGR51" s="149"/>
      <c r="MGS51" s="149"/>
      <c r="MGT51" s="149"/>
      <c r="MGU51" s="149"/>
      <c r="MGV51" s="149"/>
      <c r="MGW51" s="149"/>
      <c r="MGX51" s="149"/>
      <c r="MGY51" s="149"/>
      <c r="MGZ51" s="149"/>
      <c r="MHA51" s="149"/>
      <c r="MHB51" s="149"/>
      <c r="MHC51" s="149"/>
      <c r="MHD51" s="149"/>
      <c r="MHE51" s="149"/>
      <c r="MHF51" s="149"/>
      <c r="MHG51" s="149"/>
      <c r="MHH51" s="149"/>
      <c r="MHI51" s="149"/>
      <c r="MHJ51" s="149"/>
      <c r="MHK51" s="149"/>
      <c r="MHL51" s="149"/>
      <c r="MHM51" s="149"/>
      <c r="MHN51" s="149"/>
      <c r="MHO51" s="149"/>
      <c r="MHP51" s="149"/>
      <c r="MHQ51" s="149"/>
      <c r="MHR51" s="149"/>
      <c r="MHS51" s="149"/>
      <c r="MHT51" s="149"/>
      <c r="MHU51" s="149"/>
      <c r="MHV51" s="149"/>
      <c r="MHW51" s="149"/>
      <c r="MHX51" s="149"/>
      <c r="MHY51" s="149"/>
      <c r="MHZ51" s="149"/>
      <c r="MIA51" s="149"/>
      <c r="MIB51" s="149"/>
      <c r="MIC51" s="149"/>
      <c r="MID51" s="149"/>
      <c r="MIE51" s="149"/>
      <c r="MIF51" s="149"/>
      <c r="MIG51" s="149"/>
      <c r="MIH51" s="149"/>
      <c r="MII51" s="149"/>
      <c r="MIJ51" s="149"/>
      <c r="MIK51" s="149"/>
      <c r="MIL51" s="149"/>
      <c r="MIM51" s="149"/>
      <c r="MIN51" s="149"/>
      <c r="MIO51" s="149"/>
      <c r="MIP51" s="149"/>
      <c r="MIQ51" s="149"/>
      <c r="MIR51" s="149"/>
      <c r="MIS51" s="149"/>
      <c r="MIT51" s="149"/>
      <c r="MIU51" s="149"/>
      <c r="MIV51" s="149"/>
      <c r="MIW51" s="149"/>
      <c r="MIX51" s="149"/>
      <c r="MIY51" s="149"/>
      <c r="MIZ51" s="149"/>
      <c r="MJA51" s="149"/>
      <c r="MJB51" s="149"/>
      <c r="MJC51" s="149"/>
      <c r="MJD51" s="149"/>
      <c r="MJE51" s="149"/>
      <c r="MJF51" s="149"/>
      <c r="MJG51" s="149"/>
      <c r="MJH51" s="149"/>
      <c r="MJI51" s="149"/>
      <c r="MJJ51" s="149"/>
      <c r="MJK51" s="149"/>
      <c r="MJL51" s="149"/>
      <c r="MJM51" s="149"/>
      <c r="MJN51" s="149"/>
      <c r="MJO51" s="149"/>
      <c r="MJP51" s="149"/>
      <c r="MJQ51" s="149"/>
      <c r="MJR51" s="149"/>
      <c r="MJS51" s="149"/>
      <c r="MJT51" s="149"/>
      <c r="MJU51" s="149"/>
      <c r="MJV51" s="149"/>
      <c r="MJW51" s="149"/>
      <c r="MJX51" s="149"/>
      <c r="MJY51" s="149"/>
      <c r="MJZ51" s="149"/>
      <c r="MKA51" s="149"/>
      <c r="MKB51" s="149"/>
      <c r="MKC51" s="149"/>
      <c r="MKD51" s="149"/>
      <c r="MKE51" s="149"/>
      <c r="MKF51" s="149"/>
      <c r="MKG51" s="149"/>
      <c r="MKH51" s="149"/>
      <c r="MKI51" s="149"/>
      <c r="MKJ51" s="149"/>
      <c r="MKK51" s="149"/>
      <c r="MKL51" s="149"/>
      <c r="MKM51" s="149"/>
      <c r="MKN51" s="149"/>
      <c r="MKO51" s="149"/>
      <c r="MKP51" s="149"/>
      <c r="MKQ51" s="149"/>
      <c r="MKR51" s="149"/>
      <c r="MKS51" s="149"/>
      <c r="MKT51" s="149"/>
      <c r="MKU51" s="149"/>
      <c r="MKV51" s="149"/>
      <c r="MKW51" s="149"/>
      <c r="MKX51" s="149"/>
      <c r="MKY51" s="149"/>
      <c r="MKZ51" s="149"/>
      <c r="MLA51" s="149"/>
      <c r="MLB51" s="149"/>
      <c r="MLC51" s="149"/>
      <c r="MLD51" s="149"/>
      <c r="MLE51" s="149"/>
      <c r="MLF51" s="149"/>
      <c r="MLG51" s="149"/>
      <c r="MLH51" s="149"/>
      <c r="MLI51" s="149"/>
      <c r="MLJ51" s="149"/>
      <c r="MLK51" s="149"/>
      <c r="MLL51" s="149"/>
      <c r="MLM51" s="149"/>
      <c r="MLN51" s="149"/>
      <c r="MLO51" s="149"/>
      <c r="MLP51" s="149"/>
      <c r="MLQ51" s="149"/>
      <c r="MLR51" s="149"/>
      <c r="MLS51" s="149"/>
      <c r="MLT51" s="149"/>
      <c r="MLU51" s="149"/>
      <c r="MLV51" s="149"/>
      <c r="MLW51" s="149"/>
      <c r="MLX51" s="149"/>
      <c r="MLY51" s="149"/>
      <c r="MLZ51" s="149"/>
      <c r="MMA51" s="149"/>
      <c r="MMB51" s="149"/>
      <c r="MMC51" s="149"/>
      <c r="MMD51" s="149"/>
      <c r="MME51" s="149"/>
      <c r="MMF51" s="149"/>
      <c r="MMG51" s="149"/>
      <c r="MMH51" s="149"/>
      <c r="MMI51" s="149"/>
      <c r="MMJ51" s="149"/>
      <c r="MMK51" s="149"/>
      <c r="MML51" s="149"/>
      <c r="MMM51" s="149"/>
      <c r="MMN51" s="149"/>
      <c r="MMO51" s="149"/>
      <c r="MMP51" s="149"/>
      <c r="MMQ51" s="149"/>
      <c r="MMR51" s="149"/>
      <c r="MMS51" s="149"/>
      <c r="MMT51" s="149"/>
      <c r="MMU51" s="149"/>
      <c r="MMV51" s="149"/>
      <c r="MMW51" s="149"/>
      <c r="MMX51" s="149"/>
      <c r="MMY51" s="149"/>
      <c r="MMZ51" s="149"/>
      <c r="MNA51" s="149"/>
      <c r="MNB51" s="149"/>
      <c r="MNC51" s="149"/>
      <c r="MND51" s="149"/>
      <c r="MNE51" s="149"/>
      <c r="MNF51" s="149"/>
      <c r="MNG51" s="149"/>
      <c r="MNH51" s="149"/>
      <c r="MNI51" s="149"/>
      <c r="MNJ51" s="149"/>
      <c r="MNK51" s="149"/>
      <c r="MNL51" s="149"/>
      <c r="MNM51" s="149"/>
      <c r="MNN51" s="149"/>
      <c r="MNO51" s="149"/>
      <c r="MNP51" s="149"/>
      <c r="MNQ51" s="149"/>
      <c r="MNR51" s="149"/>
      <c r="MNS51" s="149"/>
      <c r="MNT51" s="149"/>
      <c r="MNU51" s="149"/>
      <c r="MNV51" s="149"/>
      <c r="MNW51" s="149"/>
      <c r="MNX51" s="149"/>
      <c r="MNY51" s="149"/>
      <c r="MNZ51" s="149"/>
      <c r="MOA51" s="149"/>
      <c r="MOB51" s="149"/>
      <c r="MOC51" s="149"/>
      <c r="MOD51" s="149"/>
      <c r="MOE51" s="149"/>
      <c r="MOF51" s="149"/>
      <c r="MOG51" s="149"/>
      <c r="MOH51" s="149"/>
      <c r="MOI51" s="149"/>
      <c r="MOJ51" s="149"/>
      <c r="MOK51" s="149"/>
      <c r="MOL51" s="149"/>
      <c r="MOM51" s="149"/>
      <c r="MON51" s="149"/>
      <c r="MOO51" s="149"/>
      <c r="MOP51" s="149"/>
      <c r="MOQ51" s="149"/>
      <c r="MOR51" s="149"/>
      <c r="MOS51" s="149"/>
      <c r="MOT51" s="149"/>
      <c r="MOU51" s="149"/>
      <c r="MOV51" s="149"/>
      <c r="MOW51" s="149"/>
      <c r="MOX51" s="149"/>
      <c r="MOY51" s="149"/>
      <c r="MOZ51" s="149"/>
      <c r="MPA51" s="149"/>
      <c r="MPB51" s="149"/>
      <c r="MPC51" s="149"/>
      <c r="MPD51" s="149"/>
      <c r="MPE51" s="149"/>
      <c r="MPF51" s="149"/>
      <c r="MPG51" s="149"/>
      <c r="MPH51" s="149"/>
      <c r="MPI51" s="149"/>
      <c r="MPJ51" s="149"/>
      <c r="MPK51" s="149"/>
      <c r="MPL51" s="149"/>
      <c r="MPM51" s="149"/>
      <c r="MPN51" s="149"/>
      <c r="MPO51" s="149"/>
      <c r="MPP51" s="149"/>
      <c r="MPQ51" s="149"/>
      <c r="MPR51" s="149"/>
      <c r="MPS51" s="149"/>
      <c r="MPT51" s="149"/>
      <c r="MPU51" s="149"/>
      <c r="MPV51" s="149"/>
      <c r="MPW51" s="149"/>
      <c r="MPX51" s="149"/>
      <c r="MPY51" s="149"/>
      <c r="MPZ51" s="149"/>
      <c r="MQA51" s="149"/>
      <c r="MQB51" s="149"/>
      <c r="MQC51" s="149"/>
      <c r="MQD51" s="149"/>
      <c r="MQE51" s="149"/>
      <c r="MQF51" s="149"/>
      <c r="MQG51" s="149"/>
      <c r="MQH51" s="149"/>
      <c r="MQI51" s="149"/>
      <c r="MQJ51" s="149"/>
      <c r="MQK51" s="149"/>
      <c r="MQL51" s="149"/>
      <c r="MQM51" s="149"/>
      <c r="MQN51" s="149"/>
      <c r="MQO51" s="149"/>
      <c r="MQP51" s="149"/>
      <c r="MQQ51" s="149"/>
      <c r="MQR51" s="149"/>
      <c r="MQS51" s="149"/>
      <c r="MQT51" s="149"/>
      <c r="MQU51" s="149"/>
      <c r="MQV51" s="149"/>
      <c r="MQW51" s="149"/>
      <c r="MQX51" s="149"/>
      <c r="MQY51" s="149"/>
      <c r="MQZ51" s="149"/>
      <c r="MRA51" s="149"/>
      <c r="MRB51" s="149"/>
      <c r="MRC51" s="149"/>
      <c r="MRD51" s="149"/>
      <c r="MRE51" s="149"/>
      <c r="MRF51" s="149"/>
      <c r="MRG51" s="149"/>
      <c r="MRH51" s="149"/>
      <c r="MRI51" s="149"/>
      <c r="MRJ51" s="149"/>
      <c r="MRK51" s="149"/>
      <c r="MRL51" s="149"/>
      <c r="MRM51" s="149"/>
      <c r="MRN51" s="149"/>
      <c r="MRO51" s="149"/>
      <c r="MRP51" s="149"/>
      <c r="MRQ51" s="149"/>
      <c r="MRR51" s="149"/>
      <c r="MRS51" s="149"/>
      <c r="MRT51" s="149"/>
      <c r="MRU51" s="149"/>
      <c r="MRV51" s="149"/>
      <c r="MRW51" s="149"/>
      <c r="MRX51" s="149"/>
      <c r="MRY51" s="149"/>
      <c r="MRZ51" s="149"/>
      <c r="MSA51" s="149"/>
      <c r="MSB51" s="149"/>
      <c r="MSC51" s="149"/>
      <c r="MSD51" s="149"/>
      <c r="MSE51" s="149"/>
      <c r="MSF51" s="149"/>
      <c r="MSG51" s="149"/>
      <c r="MSH51" s="149"/>
      <c r="MSI51" s="149"/>
      <c r="MSJ51" s="149"/>
      <c r="MSK51" s="149"/>
      <c r="MSL51" s="149"/>
      <c r="MSM51" s="149"/>
      <c r="MSN51" s="149"/>
      <c r="MSO51" s="149"/>
      <c r="MSP51" s="149"/>
      <c r="MSQ51" s="149"/>
      <c r="MSR51" s="149"/>
      <c r="MSS51" s="149"/>
      <c r="MST51" s="149"/>
      <c r="MSU51" s="149"/>
      <c r="MSV51" s="149"/>
      <c r="MSW51" s="149"/>
      <c r="MSX51" s="149"/>
      <c r="MSY51" s="149"/>
      <c r="MSZ51" s="149"/>
      <c r="MTA51" s="149"/>
      <c r="MTB51" s="149"/>
      <c r="MTC51" s="149"/>
      <c r="MTD51" s="149"/>
      <c r="MTE51" s="149"/>
      <c r="MTF51" s="149"/>
      <c r="MTG51" s="149"/>
      <c r="MTH51" s="149"/>
      <c r="MTI51" s="149"/>
      <c r="MTJ51" s="149"/>
      <c r="MTK51" s="149"/>
      <c r="MTL51" s="149"/>
      <c r="MTM51" s="149"/>
      <c r="MTN51" s="149"/>
      <c r="MTO51" s="149"/>
      <c r="MTP51" s="149"/>
      <c r="MTQ51" s="149"/>
      <c r="MTR51" s="149"/>
      <c r="MTS51" s="149"/>
      <c r="MTT51" s="149"/>
      <c r="MTU51" s="149"/>
      <c r="MTV51" s="149"/>
      <c r="MTW51" s="149"/>
      <c r="MTX51" s="149"/>
      <c r="MTY51" s="149"/>
      <c r="MTZ51" s="149"/>
      <c r="MUA51" s="149"/>
      <c r="MUB51" s="149"/>
      <c r="MUC51" s="149"/>
      <c r="MUD51" s="149"/>
      <c r="MUE51" s="149"/>
      <c r="MUF51" s="149"/>
      <c r="MUG51" s="149"/>
      <c r="MUH51" s="149"/>
      <c r="MUI51" s="149"/>
      <c r="MUJ51" s="149"/>
      <c r="MUK51" s="149"/>
      <c r="MUL51" s="149"/>
      <c r="MUM51" s="149"/>
      <c r="MUN51" s="149"/>
      <c r="MUO51" s="149"/>
      <c r="MUP51" s="149"/>
      <c r="MUQ51" s="149"/>
      <c r="MUR51" s="149"/>
      <c r="MUS51" s="149"/>
      <c r="MUT51" s="149"/>
      <c r="MUU51" s="149"/>
      <c r="MUV51" s="149"/>
      <c r="MUW51" s="149"/>
      <c r="MUX51" s="149"/>
      <c r="MUY51" s="149"/>
      <c r="MUZ51" s="149"/>
      <c r="MVA51" s="149"/>
      <c r="MVB51" s="149"/>
      <c r="MVC51" s="149"/>
      <c r="MVD51" s="149"/>
      <c r="MVE51" s="149"/>
      <c r="MVF51" s="149"/>
      <c r="MVG51" s="149"/>
      <c r="MVH51" s="149"/>
      <c r="MVI51" s="149"/>
      <c r="MVJ51" s="149"/>
      <c r="MVK51" s="149"/>
      <c r="MVL51" s="149"/>
      <c r="MVM51" s="149"/>
      <c r="MVN51" s="149"/>
      <c r="MVO51" s="149"/>
      <c r="MVP51" s="149"/>
      <c r="MVQ51" s="149"/>
      <c r="MVR51" s="149"/>
      <c r="MVS51" s="149"/>
      <c r="MVT51" s="149"/>
      <c r="MVU51" s="149"/>
      <c r="MVV51" s="149"/>
      <c r="MVW51" s="149"/>
      <c r="MVX51" s="149"/>
      <c r="MVY51" s="149"/>
      <c r="MVZ51" s="149"/>
      <c r="MWA51" s="149"/>
      <c r="MWB51" s="149"/>
      <c r="MWC51" s="149"/>
      <c r="MWD51" s="149"/>
      <c r="MWE51" s="149"/>
      <c r="MWF51" s="149"/>
      <c r="MWG51" s="149"/>
      <c r="MWH51" s="149"/>
      <c r="MWI51" s="149"/>
      <c r="MWJ51" s="149"/>
      <c r="MWK51" s="149"/>
      <c r="MWL51" s="149"/>
      <c r="MWM51" s="149"/>
      <c r="MWN51" s="149"/>
      <c r="MWO51" s="149"/>
      <c r="MWP51" s="149"/>
      <c r="MWQ51" s="149"/>
      <c r="MWR51" s="149"/>
      <c r="MWS51" s="149"/>
      <c r="MWT51" s="149"/>
      <c r="MWU51" s="149"/>
      <c r="MWV51" s="149"/>
      <c r="MWW51" s="149"/>
      <c r="MWX51" s="149"/>
      <c r="MWY51" s="149"/>
      <c r="MWZ51" s="149"/>
      <c r="MXA51" s="149"/>
      <c r="MXB51" s="149"/>
      <c r="MXC51" s="149"/>
      <c r="MXD51" s="149"/>
      <c r="MXE51" s="149"/>
      <c r="MXF51" s="149"/>
      <c r="MXG51" s="149"/>
      <c r="MXH51" s="149"/>
      <c r="MXI51" s="149"/>
      <c r="MXJ51" s="149"/>
      <c r="MXK51" s="149"/>
      <c r="MXL51" s="149"/>
      <c r="MXM51" s="149"/>
      <c r="MXN51" s="149"/>
      <c r="MXO51" s="149"/>
      <c r="MXP51" s="149"/>
      <c r="MXQ51" s="149"/>
      <c r="MXR51" s="149"/>
      <c r="MXS51" s="149"/>
      <c r="MXT51" s="149"/>
      <c r="MXU51" s="149"/>
      <c r="MXV51" s="149"/>
      <c r="MXW51" s="149"/>
      <c r="MXX51" s="149"/>
      <c r="MXY51" s="149"/>
      <c r="MXZ51" s="149"/>
      <c r="MYA51" s="149"/>
      <c r="MYB51" s="149"/>
      <c r="MYC51" s="149"/>
      <c r="MYD51" s="149"/>
      <c r="MYE51" s="149"/>
      <c r="MYF51" s="149"/>
      <c r="MYG51" s="149"/>
      <c r="MYH51" s="149"/>
      <c r="MYI51" s="149"/>
      <c r="MYJ51" s="149"/>
      <c r="MYK51" s="149"/>
      <c r="MYL51" s="149"/>
      <c r="MYM51" s="149"/>
      <c r="MYN51" s="149"/>
      <c r="MYO51" s="149"/>
      <c r="MYP51" s="149"/>
      <c r="MYQ51" s="149"/>
      <c r="MYR51" s="149"/>
      <c r="MYS51" s="149"/>
      <c r="MYT51" s="149"/>
      <c r="MYU51" s="149"/>
      <c r="MYV51" s="149"/>
      <c r="MYW51" s="149"/>
      <c r="MYX51" s="149"/>
      <c r="MYY51" s="149"/>
      <c r="MYZ51" s="149"/>
      <c r="MZA51" s="149"/>
      <c r="MZB51" s="149"/>
      <c r="MZC51" s="149"/>
      <c r="MZD51" s="149"/>
      <c r="MZE51" s="149"/>
      <c r="MZF51" s="149"/>
      <c r="MZG51" s="149"/>
      <c r="MZH51" s="149"/>
      <c r="MZI51" s="149"/>
      <c r="MZJ51" s="149"/>
      <c r="MZK51" s="149"/>
      <c r="MZL51" s="149"/>
      <c r="MZM51" s="149"/>
      <c r="MZN51" s="149"/>
      <c r="MZO51" s="149"/>
      <c r="MZP51" s="149"/>
      <c r="MZQ51" s="149"/>
      <c r="MZR51" s="149"/>
      <c r="MZS51" s="149"/>
      <c r="MZT51" s="149"/>
      <c r="MZU51" s="149"/>
      <c r="MZV51" s="149"/>
      <c r="MZW51" s="149"/>
      <c r="MZX51" s="149"/>
      <c r="MZY51" s="149"/>
      <c r="MZZ51" s="149"/>
      <c r="NAA51" s="149"/>
      <c r="NAB51" s="149"/>
      <c r="NAC51" s="149"/>
      <c r="NAD51" s="149"/>
      <c r="NAE51" s="149"/>
      <c r="NAF51" s="149"/>
      <c r="NAG51" s="149"/>
      <c r="NAH51" s="149"/>
      <c r="NAI51" s="149"/>
      <c r="NAJ51" s="149"/>
      <c r="NAK51" s="149"/>
      <c r="NAL51" s="149"/>
      <c r="NAM51" s="149"/>
      <c r="NAN51" s="149"/>
      <c r="NAO51" s="149"/>
      <c r="NAP51" s="149"/>
      <c r="NAQ51" s="149"/>
      <c r="NAR51" s="149"/>
      <c r="NAS51" s="149"/>
      <c r="NAT51" s="149"/>
      <c r="NAU51" s="149"/>
      <c r="NAV51" s="149"/>
      <c r="NAW51" s="149"/>
      <c r="NAX51" s="149"/>
      <c r="NAY51" s="149"/>
      <c r="NAZ51" s="149"/>
      <c r="NBA51" s="149"/>
      <c r="NBB51" s="149"/>
      <c r="NBC51" s="149"/>
      <c r="NBD51" s="149"/>
      <c r="NBE51" s="149"/>
      <c r="NBF51" s="149"/>
      <c r="NBG51" s="149"/>
      <c r="NBH51" s="149"/>
      <c r="NBI51" s="149"/>
      <c r="NBJ51" s="149"/>
      <c r="NBK51" s="149"/>
      <c r="NBL51" s="149"/>
      <c r="NBM51" s="149"/>
      <c r="NBN51" s="149"/>
      <c r="NBO51" s="149"/>
      <c r="NBP51" s="149"/>
      <c r="NBQ51" s="149"/>
      <c r="NBR51" s="149"/>
      <c r="NBS51" s="149"/>
      <c r="NBT51" s="149"/>
      <c r="NBU51" s="149"/>
      <c r="NBV51" s="149"/>
      <c r="NBW51" s="149"/>
      <c r="NBX51" s="149"/>
      <c r="NBY51" s="149"/>
      <c r="NBZ51" s="149"/>
      <c r="NCA51" s="149"/>
      <c r="NCB51" s="149"/>
      <c r="NCC51" s="149"/>
      <c r="NCD51" s="149"/>
      <c r="NCE51" s="149"/>
      <c r="NCF51" s="149"/>
      <c r="NCG51" s="149"/>
      <c r="NCH51" s="149"/>
      <c r="NCI51" s="149"/>
      <c r="NCJ51" s="149"/>
      <c r="NCK51" s="149"/>
      <c r="NCL51" s="149"/>
      <c r="NCM51" s="149"/>
      <c r="NCN51" s="149"/>
      <c r="NCO51" s="149"/>
      <c r="NCP51" s="149"/>
      <c r="NCQ51" s="149"/>
      <c r="NCR51" s="149"/>
      <c r="NCS51" s="149"/>
      <c r="NCT51" s="149"/>
      <c r="NCU51" s="149"/>
      <c r="NCV51" s="149"/>
      <c r="NCW51" s="149"/>
      <c r="NCX51" s="149"/>
      <c r="NCY51" s="149"/>
      <c r="NCZ51" s="149"/>
      <c r="NDA51" s="149"/>
      <c r="NDB51" s="149"/>
      <c r="NDC51" s="149"/>
      <c r="NDD51" s="149"/>
      <c r="NDE51" s="149"/>
      <c r="NDF51" s="149"/>
      <c r="NDG51" s="149"/>
      <c r="NDH51" s="149"/>
      <c r="NDI51" s="149"/>
      <c r="NDJ51" s="149"/>
      <c r="NDK51" s="149"/>
      <c r="NDL51" s="149"/>
      <c r="NDM51" s="149"/>
      <c r="NDN51" s="149"/>
      <c r="NDO51" s="149"/>
      <c r="NDP51" s="149"/>
      <c r="NDQ51" s="149"/>
      <c r="NDR51" s="149"/>
      <c r="NDS51" s="149"/>
      <c r="NDT51" s="149"/>
      <c r="NDU51" s="149"/>
      <c r="NDV51" s="149"/>
      <c r="NDW51" s="149"/>
      <c r="NDX51" s="149"/>
      <c r="NDY51" s="149"/>
      <c r="NDZ51" s="149"/>
      <c r="NEA51" s="149"/>
      <c r="NEB51" s="149"/>
      <c r="NEC51" s="149"/>
      <c r="NED51" s="149"/>
      <c r="NEE51" s="149"/>
      <c r="NEF51" s="149"/>
      <c r="NEG51" s="149"/>
      <c r="NEH51" s="149"/>
      <c r="NEI51" s="149"/>
      <c r="NEJ51" s="149"/>
      <c r="NEK51" s="149"/>
      <c r="NEL51" s="149"/>
      <c r="NEM51" s="149"/>
      <c r="NEN51" s="149"/>
      <c r="NEO51" s="149"/>
      <c r="NEP51" s="149"/>
      <c r="NEQ51" s="149"/>
      <c r="NER51" s="149"/>
      <c r="NES51" s="149"/>
      <c r="NET51" s="149"/>
      <c r="NEU51" s="149"/>
      <c r="NEV51" s="149"/>
      <c r="NEW51" s="149"/>
      <c r="NEX51" s="149"/>
      <c r="NEY51" s="149"/>
      <c r="NEZ51" s="149"/>
      <c r="NFA51" s="149"/>
      <c r="NFB51" s="149"/>
      <c r="NFC51" s="149"/>
      <c r="NFD51" s="149"/>
      <c r="NFE51" s="149"/>
      <c r="NFF51" s="149"/>
      <c r="NFG51" s="149"/>
      <c r="NFH51" s="149"/>
      <c r="NFI51" s="149"/>
      <c r="NFJ51" s="149"/>
      <c r="NFK51" s="149"/>
      <c r="NFL51" s="149"/>
      <c r="NFM51" s="149"/>
      <c r="NFN51" s="149"/>
      <c r="NFO51" s="149"/>
      <c r="NFP51" s="149"/>
      <c r="NFQ51" s="149"/>
      <c r="NFR51" s="149"/>
      <c r="NFS51" s="149"/>
      <c r="NFT51" s="149"/>
      <c r="NFU51" s="149"/>
      <c r="NFV51" s="149"/>
      <c r="NFW51" s="149"/>
      <c r="NFX51" s="149"/>
      <c r="NFY51" s="149"/>
      <c r="NFZ51" s="149"/>
      <c r="NGA51" s="149"/>
      <c r="NGB51" s="149"/>
      <c r="NGC51" s="149"/>
      <c r="NGD51" s="149"/>
      <c r="NGE51" s="149"/>
      <c r="NGF51" s="149"/>
      <c r="NGG51" s="149"/>
      <c r="NGH51" s="149"/>
      <c r="NGI51" s="149"/>
      <c r="NGJ51" s="149"/>
      <c r="NGK51" s="149"/>
      <c r="NGL51" s="149"/>
      <c r="NGM51" s="149"/>
      <c r="NGN51" s="149"/>
      <c r="NGO51" s="149"/>
      <c r="NGP51" s="149"/>
      <c r="NGQ51" s="149"/>
      <c r="NGR51" s="149"/>
      <c r="NGS51" s="149"/>
      <c r="NGT51" s="149"/>
      <c r="NGU51" s="149"/>
      <c r="NGV51" s="149"/>
      <c r="NGW51" s="149"/>
      <c r="NGX51" s="149"/>
      <c r="NGY51" s="149"/>
      <c r="NGZ51" s="149"/>
      <c r="NHA51" s="149"/>
      <c r="NHB51" s="149"/>
      <c r="NHC51" s="149"/>
      <c r="NHD51" s="149"/>
      <c r="NHE51" s="149"/>
      <c r="NHF51" s="149"/>
      <c r="NHG51" s="149"/>
      <c r="NHH51" s="149"/>
      <c r="NHI51" s="149"/>
      <c r="NHJ51" s="149"/>
      <c r="NHK51" s="149"/>
      <c r="NHL51" s="149"/>
      <c r="NHM51" s="149"/>
      <c r="NHN51" s="149"/>
      <c r="NHO51" s="149"/>
      <c r="NHP51" s="149"/>
      <c r="NHQ51" s="149"/>
      <c r="NHR51" s="149"/>
      <c r="NHS51" s="149"/>
      <c r="NHT51" s="149"/>
      <c r="NHU51" s="149"/>
      <c r="NHV51" s="149"/>
      <c r="NHW51" s="149"/>
      <c r="NHX51" s="149"/>
      <c r="NHY51" s="149"/>
      <c r="NHZ51" s="149"/>
      <c r="NIA51" s="149"/>
      <c r="NIB51" s="149"/>
      <c r="NIC51" s="149"/>
      <c r="NID51" s="149"/>
      <c r="NIE51" s="149"/>
      <c r="NIF51" s="149"/>
      <c r="NIG51" s="149"/>
      <c r="NIH51" s="149"/>
      <c r="NII51" s="149"/>
      <c r="NIJ51" s="149"/>
      <c r="NIK51" s="149"/>
      <c r="NIL51" s="149"/>
      <c r="NIM51" s="149"/>
      <c r="NIN51" s="149"/>
      <c r="NIO51" s="149"/>
      <c r="NIP51" s="149"/>
      <c r="NIQ51" s="149"/>
      <c r="NIR51" s="149"/>
      <c r="NIS51" s="149"/>
      <c r="NIT51" s="149"/>
      <c r="NIU51" s="149"/>
      <c r="NIV51" s="149"/>
      <c r="NIW51" s="149"/>
      <c r="NIX51" s="149"/>
      <c r="NIY51" s="149"/>
      <c r="NIZ51" s="149"/>
      <c r="NJA51" s="149"/>
      <c r="NJB51" s="149"/>
      <c r="NJC51" s="149"/>
      <c r="NJD51" s="149"/>
      <c r="NJE51" s="149"/>
      <c r="NJF51" s="149"/>
      <c r="NJG51" s="149"/>
      <c r="NJH51" s="149"/>
      <c r="NJI51" s="149"/>
      <c r="NJJ51" s="149"/>
      <c r="NJK51" s="149"/>
      <c r="NJL51" s="149"/>
      <c r="NJM51" s="149"/>
      <c r="NJN51" s="149"/>
      <c r="NJO51" s="149"/>
      <c r="NJP51" s="149"/>
      <c r="NJQ51" s="149"/>
      <c r="NJR51" s="149"/>
      <c r="NJS51" s="149"/>
      <c r="NJT51" s="149"/>
      <c r="NJU51" s="149"/>
      <c r="NJV51" s="149"/>
      <c r="NJW51" s="149"/>
      <c r="NJX51" s="149"/>
      <c r="NJY51" s="149"/>
      <c r="NJZ51" s="149"/>
      <c r="NKA51" s="149"/>
      <c r="NKB51" s="149"/>
      <c r="NKC51" s="149"/>
      <c r="NKD51" s="149"/>
      <c r="NKE51" s="149"/>
      <c r="NKF51" s="149"/>
      <c r="NKG51" s="149"/>
      <c r="NKH51" s="149"/>
      <c r="NKI51" s="149"/>
      <c r="NKJ51" s="149"/>
      <c r="NKK51" s="149"/>
      <c r="NKL51" s="149"/>
      <c r="NKM51" s="149"/>
      <c r="NKN51" s="149"/>
      <c r="NKO51" s="149"/>
      <c r="NKP51" s="149"/>
      <c r="NKQ51" s="149"/>
      <c r="NKR51" s="149"/>
      <c r="NKS51" s="149"/>
      <c r="NKT51" s="149"/>
      <c r="NKU51" s="149"/>
      <c r="NKV51" s="149"/>
      <c r="NKW51" s="149"/>
      <c r="NKX51" s="149"/>
      <c r="NKY51" s="149"/>
      <c r="NKZ51" s="149"/>
      <c r="NLA51" s="149"/>
      <c r="NLB51" s="149"/>
      <c r="NLC51" s="149"/>
      <c r="NLD51" s="149"/>
      <c r="NLE51" s="149"/>
      <c r="NLF51" s="149"/>
      <c r="NLG51" s="149"/>
      <c r="NLH51" s="149"/>
      <c r="NLI51" s="149"/>
      <c r="NLJ51" s="149"/>
      <c r="NLK51" s="149"/>
      <c r="NLL51" s="149"/>
      <c r="NLM51" s="149"/>
      <c r="NLN51" s="149"/>
      <c r="NLO51" s="149"/>
      <c r="NLP51" s="149"/>
      <c r="NLQ51" s="149"/>
      <c r="NLR51" s="149"/>
      <c r="NLS51" s="149"/>
      <c r="NLT51" s="149"/>
      <c r="NLU51" s="149"/>
      <c r="NLV51" s="149"/>
      <c r="NLW51" s="149"/>
      <c r="NLX51" s="149"/>
      <c r="NLY51" s="149"/>
      <c r="NLZ51" s="149"/>
      <c r="NMA51" s="149"/>
      <c r="NMB51" s="149"/>
      <c r="NMC51" s="149"/>
      <c r="NMD51" s="149"/>
      <c r="NME51" s="149"/>
      <c r="NMF51" s="149"/>
      <c r="NMG51" s="149"/>
      <c r="NMH51" s="149"/>
      <c r="NMI51" s="149"/>
      <c r="NMJ51" s="149"/>
      <c r="NMK51" s="149"/>
      <c r="NML51" s="149"/>
      <c r="NMM51" s="149"/>
      <c r="NMN51" s="149"/>
      <c r="NMO51" s="149"/>
      <c r="NMP51" s="149"/>
      <c r="NMQ51" s="149"/>
      <c r="NMR51" s="149"/>
      <c r="NMS51" s="149"/>
      <c r="NMT51" s="149"/>
      <c r="NMU51" s="149"/>
      <c r="NMV51" s="149"/>
      <c r="NMW51" s="149"/>
      <c r="NMX51" s="149"/>
      <c r="NMY51" s="149"/>
      <c r="NMZ51" s="149"/>
      <c r="NNA51" s="149"/>
      <c r="NNB51" s="149"/>
      <c r="NNC51" s="149"/>
      <c r="NND51" s="149"/>
      <c r="NNE51" s="149"/>
      <c r="NNF51" s="149"/>
      <c r="NNG51" s="149"/>
      <c r="NNH51" s="149"/>
      <c r="NNI51" s="149"/>
      <c r="NNJ51" s="149"/>
      <c r="NNK51" s="149"/>
      <c r="NNL51" s="149"/>
      <c r="NNM51" s="149"/>
      <c r="NNN51" s="149"/>
      <c r="NNO51" s="149"/>
      <c r="NNP51" s="149"/>
      <c r="NNQ51" s="149"/>
      <c r="NNR51" s="149"/>
      <c r="NNS51" s="149"/>
      <c r="NNT51" s="149"/>
      <c r="NNU51" s="149"/>
      <c r="NNV51" s="149"/>
      <c r="NNW51" s="149"/>
      <c r="NNX51" s="149"/>
      <c r="NNY51" s="149"/>
      <c r="NNZ51" s="149"/>
      <c r="NOA51" s="149"/>
      <c r="NOB51" s="149"/>
      <c r="NOC51" s="149"/>
      <c r="NOD51" s="149"/>
      <c r="NOE51" s="149"/>
      <c r="NOF51" s="149"/>
      <c r="NOG51" s="149"/>
      <c r="NOH51" s="149"/>
      <c r="NOI51" s="149"/>
      <c r="NOJ51" s="149"/>
      <c r="NOK51" s="149"/>
      <c r="NOL51" s="149"/>
      <c r="NOM51" s="149"/>
      <c r="NON51" s="149"/>
      <c r="NOO51" s="149"/>
      <c r="NOP51" s="149"/>
      <c r="NOQ51" s="149"/>
      <c r="NOR51" s="149"/>
      <c r="NOS51" s="149"/>
      <c r="NOT51" s="149"/>
      <c r="NOU51" s="149"/>
      <c r="NOV51" s="149"/>
      <c r="NOW51" s="149"/>
      <c r="NOX51" s="149"/>
      <c r="NOY51" s="149"/>
      <c r="NOZ51" s="149"/>
      <c r="NPA51" s="149"/>
      <c r="NPB51" s="149"/>
      <c r="NPC51" s="149"/>
      <c r="NPD51" s="149"/>
      <c r="NPE51" s="149"/>
      <c r="NPF51" s="149"/>
      <c r="NPG51" s="149"/>
      <c r="NPH51" s="149"/>
      <c r="NPI51" s="149"/>
      <c r="NPJ51" s="149"/>
      <c r="NPK51" s="149"/>
      <c r="NPL51" s="149"/>
      <c r="NPM51" s="149"/>
      <c r="NPN51" s="149"/>
      <c r="NPO51" s="149"/>
      <c r="NPP51" s="149"/>
      <c r="NPQ51" s="149"/>
      <c r="NPR51" s="149"/>
      <c r="NPS51" s="149"/>
      <c r="NPT51" s="149"/>
      <c r="NPU51" s="149"/>
      <c r="NPV51" s="149"/>
      <c r="NPW51" s="149"/>
      <c r="NPX51" s="149"/>
      <c r="NPY51" s="149"/>
      <c r="NPZ51" s="149"/>
      <c r="NQA51" s="149"/>
      <c r="NQB51" s="149"/>
      <c r="NQC51" s="149"/>
      <c r="NQD51" s="149"/>
      <c r="NQE51" s="149"/>
      <c r="NQF51" s="149"/>
      <c r="NQG51" s="149"/>
      <c r="NQH51" s="149"/>
      <c r="NQI51" s="149"/>
      <c r="NQJ51" s="149"/>
      <c r="NQK51" s="149"/>
      <c r="NQL51" s="149"/>
      <c r="NQM51" s="149"/>
      <c r="NQN51" s="149"/>
      <c r="NQO51" s="149"/>
      <c r="NQP51" s="149"/>
      <c r="NQQ51" s="149"/>
      <c r="NQR51" s="149"/>
      <c r="NQS51" s="149"/>
      <c r="NQT51" s="149"/>
      <c r="NQU51" s="149"/>
      <c r="NQV51" s="149"/>
      <c r="NQW51" s="149"/>
      <c r="NQX51" s="149"/>
      <c r="NQY51" s="149"/>
      <c r="NQZ51" s="149"/>
      <c r="NRA51" s="149"/>
      <c r="NRB51" s="149"/>
      <c r="NRC51" s="149"/>
      <c r="NRD51" s="149"/>
      <c r="NRE51" s="149"/>
      <c r="NRF51" s="149"/>
      <c r="NRG51" s="149"/>
      <c r="NRH51" s="149"/>
      <c r="NRI51" s="149"/>
      <c r="NRJ51" s="149"/>
      <c r="NRK51" s="149"/>
      <c r="NRL51" s="149"/>
      <c r="NRM51" s="149"/>
      <c r="NRN51" s="149"/>
      <c r="NRO51" s="149"/>
      <c r="NRP51" s="149"/>
      <c r="NRQ51" s="149"/>
      <c r="NRR51" s="149"/>
      <c r="NRS51" s="149"/>
      <c r="NRT51" s="149"/>
      <c r="NRU51" s="149"/>
      <c r="NRV51" s="149"/>
      <c r="NRW51" s="149"/>
      <c r="NRX51" s="149"/>
      <c r="NRY51" s="149"/>
      <c r="NRZ51" s="149"/>
      <c r="NSA51" s="149"/>
      <c r="NSB51" s="149"/>
      <c r="NSC51" s="149"/>
      <c r="NSD51" s="149"/>
      <c r="NSE51" s="149"/>
      <c r="NSF51" s="149"/>
      <c r="NSG51" s="149"/>
      <c r="NSH51" s="149"/>
      <c r="NSI51" s="149"/>
      <c r="NSJ51" s="149"/>
      <c r="NSK51" s="149"/>
      <c r="NSL51" s="149"/>
      <c r="NSM51" s="149"/>
      <c r="NSN51" s="149"/>
      <c r="NSO51" s="149"/>
      <c r="NSP51" s="149"/>
      <c r="NSQ51" s="149"/>
      <c r="NSR51" s="149"/>
      <c r="NSS51" s="149"/>
      <c r="NST51" s="149"/>
      <c r="NSU51" s="149"/>
      <c r="NSV51" s="149"/>
      <c r="NSW51" s="149"/>
      <c r="NSX51" s="149"/>
      <c r="NSY51" s="149"/>
      <c r="NSZ51" s="149"/>
      <c r="NTA51" s="149"/>
      <c r="NTB51" s="149"/>
      <c r="NTC51" s="149"/>
      <c r="NTD51" s="149"/>
      <c r="NTE51" s="149"/>
      <c r="NTF51" s="149"/>
      <c r="NTG51" s="149"/>
      <c r="NTH51" s="149"/>
      <c r="NTI51" s="149"/>
      <c r="NTJ51" s="149"/>
      <c r="NTK51" s="149"/>
      <c r="NTL51" s="149"/>
      <c r="NTM51" s="149"/>
      <c r="NTN51" s="149"/>
      <c r="NTO51" s="149"/>
      <c r="NTP51" s="149"/>
      <c r="NTQ51" s="149"/>
      <c r="NTR51" s="149"/>
      <c r="NTS51" s="149"/>
      <c r="NTT51" s="149"/>
      <c r="NTU51" s="149"/>
      <c r="NTV51" s="149"/>
      <c r="NTW51" s="149"/>
      <c r="NTX51" s="149"/>
      <c r="NTY51" s="149"/>
      <c r="NTZ51" s="149"/>
      <c r="NUA51" s="149"/>
      <c r="NUB51" s="149"/>
      <c r="NUC51" s="149"/>
      <c r="NUD51" s="149"/>
      <c r="NUE51" s="149"/>
      <c r="NUF51" s="149"/>
      <c r="NUG51" s="149"/>
      <c r="NUH51" s="149"/>
      <c r="NUI51" s="149"/>
      <c r="NUJ51" s="149"/>
      <c r="NUK51" s="149"/>
      <c r="NUL51" s="149"/>
      <c r="NUM51" s="149"/>
      <c r="NUN51" s="149"/>
      <c r="NUO51" s="149"/>
      <c r="NUP51" s="149"/>
      <c r="NUQ51" s="149"/>
      <c r="NUR51" s="149"/>
      <c r="NUS51" s="149"/>
      <c r="NUT51" s="149"/>
      <c r="NUU51" s="149"/>
      <c r="NUV51" s="149"/>
      <c r="NUW51" s="149"/>
      <c r="NUX51" s="149"/>
      <c r="NUY51" s="149"/>
      <c r="NUZ51" s="149"/>
      <c r="NVA51" s="149"/>
      <c r="NVB51" s="149"/>
      <c r="NVC51" s="149"/>
      <c r="NVD51" s="149"/>
      <c r="NVE51" s="149"/>
      <c r="NVF51" s="149"/>
      <c r="NVG51" s="149"/>
      <c r="NVH51" s="149"/>
      <c r="NVI51" s="149"/>
      <c r="NVJ51" s="149"/>
      <c r="NVK51" s="149"/>
      <c r="NVL51" s="149"/>
      <c r="NVM51" s="149"/>
      <c r="NVN51" s="149"/>
      <c r="NVO51" s="149"/>
      <c r="NVP51" s="149"/>
      <c r="NVQ51" s="149"/>
      <c r="NVR51" s="149"/>
      <c r="NVS51" s="149"/>
      <c r="NVT51" s="149"/>
      <c r="NVU51" s="149"/>
      <c r="NVV51" s="149"/>
      <c r="NVW51" s="149"/>
      <c r="NVX51" s="149"/>
      <c r="NVY51" s="149"/>
      <c r="NVZ51" s="149"/>
      <c r="NWA51" s="149"/>
      <c r="NWB51" s="149"/>
      <c r="NWC51" s="149"/>
      <c r="NWD51" s="149"/>
      <c r="NWE51" s="149"/>
      <c r="NWF51" s="149"/>
      <c r="NWG51" s="149"/>
      <c r="NWH51" s="149"/>
      <c r="NWI51" s="149"/>
      <c r="NWJ51" s="149"/>
      <c r="NWK51" s="149"/>
      <c r="NWL51" s="149"/>
      <c r="NWM51" s="149"/>
      <c r="NWN51" s="149"/>
      <c r="NWO51" s="149"/>
      <c r="NWP51" s="149"/>
      <c r="NWQ51" s="149"/>
      <c r="NWR51" s="149"/>
      <c r="NWS51" s="149"/>
      <c r="NWT51" s="149"/>
      <c r="NWU51" s="149"/>
      <c r="NWV51" s="149"/>
      <c r="NWW51" s="149"/>
      <c r="NWX51" s="149"/>
      <c r="NWY51" s="149"/>
      <c r="NWZ51" s="149"/>
      <c r="NXA51" s="149"/>
      <c r="NXB51" s="149"/>
      <c r="NXC51" s="149"/>
      <c r="NXD51" s="149"/>
      <c r="NXE51" s="149"/>
      <c r="NXF51" s="149"/>
      <c r="NXG51" s="149"/>
      <c r="NXH51" s="149"/>
      <c r="NXI51" s="149"/>
      <c r="NXJ51" s="149"/>
      <c r="NXK51" s="149"/>
      <c r="NXL51" s="149"/>
      <c r="NXM51" s="149"/>
      <c r="NXN51" s="149"/>
      <c r="NXO51" s="149"/>
      <c r="NXP51" s="149"/>
      <c r="NXQ51" s="149"/>
      <c r="NXR51" s="149"/>
      <c r="NXS51" s="149"/>
      <c r="NXT51" s="149"/>
      <c r="NXU51" s="149"/>
      <c r="NXV51" s="149"/>
      <c r="NXW51" s="149"/>
      <c r="NXX51" s="149"/>
      <c r="NXY51" s="149"/>
      <c r="NXZ51" s="149"/>
      <c r="NYA51" s="149"/>
      <c r="NYB51" s="149"/>
      <c r="NYC51" s="149"/>
      <c r="NYD51" s="149"/>
      <c r="NYE51" s="149"/>
      <c r="NYF51" s="149"/>
      <c r="NYG51" s="149"/>
      <c r="NYH51" s="149"/>
      <c r="NYI51" s="149"/>
      <c r="NYJ51" s="149"/>
      <c r="NYK51" s="149"/>
      <c r="NYL51" s="149"/>
      <c r="NYM51" s="149"/>
      <c r="NYN51" s="149"/>
      <c r="NYO51" s="149"/>
      <c r="NYP51" s="149"/>
      <c r="NYQ51" s="149"/>
      <c r="NYR51" s="149"/>
      <c r="NYS51" s="149"/>
      <c r="NYT51" s="149"/>
      <c r="NYU51" s="149"/>
      <c r="NYV51" s="149"/>
      <c r="NYW51" s="149"/>
      <c r="NYX51" s="149"/>
      <c r="NYY51" s="149"/>
      <c r="NYZ51" s="149"/>
      <c r="NZA51" s="149"/>
      <c r="NZB51" s="149"/>
      <c r="NZC51" s="149"/>
      <c r="NZD51" s="149"/>
      <c r="NZE51" s="149"/>
      <c r="NZF51" s="149"/>
      <c r="NZG51" s="149"/>
      <c r="NZH51" s="149"/>
      <c r="NZI51" s="149"/>
      <c r="NZJ51" s="149"/>
      <c r="NZK51" s="149"/>
      <c r="NZL51" s="149"/>
      <c r="NZM51" s="149"/>
      <c r="NZN51" s="149"/>
      <c r="NZO51" s="149"/>
      <c r="NZP51" s="149"/>
      <c r="NZQ51" s="149"/>
      <c r="NZR51" s="149"/>
      <c r="NZS51" s="149"/>
      <c r="NZT51" s="149"/>
      <c r="NZU51" s="149"/>
      <c r="NZV51" s="149"/>
      <c r="NZW51" s="149"/>
      <c r="NZX51" s="149"/>
      <c r="NZY51" s="149"/>
      <c r="NZZ51" s="149"/>
      <c r="OAA51" s="149"/>
      <c r="OAB51" s="149"/>
      <c r="OAC51" s="149"/>
      <c r="OAD51" s="149"/>
      <c r="OAE51" s="149"/>
      <c r="OAF51" s="149"/>
      <c r="OAG51" s="149"/>
      <c r="OAH51" s="149"/>
      <c r="OAI51" s="149"/>
      <c r="OAJ51" s="149"/>
      <c r="OAK51" s="149"/>
      <c r="OAL51" s="149"/>
      <c r="OAM51" s="149"/>
      <c r="OAN51" s="149"/>
      <c r="OAO51" s="149"/>
      <c r="OAP51" s="149"/>
      <c r="OAQ51" s="149"/>
      <c r="OAR51" s="149"/>
      <c r="OAS51" s="149"/>
      <c r="OAT51" s="149"/>
      <c r="OAU51" s="149"/>
      <c r="OAV51" s="149"/>
      <c r="OAW51" s="149"/>
      <c r="OAX51" s="149"/>
      <c r="OAY51" s="149"/>
      <c r="OAZ51" s="149"/>
      <c r="OBA51" s="149"/>
      <c r="OBB51" s="149"/>
      <c r="OBC51" s="149"/>
      <c r="OBD51" s="149"/>
      <c r="OBE51" s="149"/>
      <c r="OBF51" s="149"/>
      <c r="OBG51" s="149"/>
      <c r="OBH51" s="149"/>
      <c r="OBI51" s="149"/>
      <c r="OBJ51" s="149"/>
      <c r="OBK51" s="149"/>
      <c r="OBL51" s="149"/>
      <c r="OBM51" s="149"/>
      <c r="OBN51" s="149"/>
      <c r="OBO51" s="149"/>
      <c r="OBP51" s="149"/>
      <c r="OBQ51" s="149"/>
      <c r="OBR51" s="149"/>
      <c r="OBS51" s="149"/>
      <c r="OBT51" s="149"/>
      <c r="OBU51" s="149"/>
      <c r="OBV51" s="149"/>
      <c r="OBW51" s="149"/>
      <c r="OBX51" s="149"/>
      <c r="OBY51" s="149"/>
      <c r="OBZ51" s="149"/>
      <c r="OCA51" s="149"/>
      <c r="OCB51" s="149"/>
      <c r="OCC51" s="149"/>
      <c r="OCD51" s="149"/>
      <c r="OCE51" s="149"/>
      <c r="OCF51" s="149"/>
      <c r="OCG51" s="149"/>
      <c r="OCH51" s="149"/>
      <c r="OCI51" s="149"/>
      <c r="OCJ51" s="149"/>
      <c r="OCK51" s="149"/>
      <c r="OCL51" s="149"/>
      <c r="OCM51" s="149"/>
      <c r="OCN51" s="149"/>
      <c r="OCO51" s="149"/>
      <c r="OCP51" s="149"/>
      <c r="OCQ51" s="149"/>
      <c r="OCR51" s="149"/>
      <c r="OCS51" s="149"/>
      <c r="OCT51" s="149"/>
      <c r="OCU51" s="149"/>
      <c r="OCV51" s="149"/>
      <c r="OCW51" s="149"/>
      <c r="OCX51" s="149"/>
      <c r="OCY51" s="149"/>
      <c r="OCZ51" s="149"/>
      <c r="ODA51" s="149"/>
      <c r="ODB51" s="149"/>
      <c r="ODC51" s="149"/>
      <c r="ODD51" s="149"/>
      <c r="ODE51" s="149"/>
      <c r="ODF51" s="149"/>
      <c r="ODG51" s="149"/>
      <c r="ODH51" s="149"/>
      <c r="ODI51" s="149"/>
      <c r="ODJ51" s="149"/>
      <c r="ODK51" s="149"/>
      <c r="ODL51" s="149"/>
      <c r="ODM51" s="149"/>
      <c r="ODN51" s="149"/>
      <c r="ODO51" s="149"/>
      <c r="ODP51" s="149"/>
      <c r="ODQ51" s="149"/>
      <c r="ODR51" s="149"/>
      <c r="ODS51" s="149"/>
      <c r="ODT51" s="149"/>
      <c r="ODU51" s="149"/>
      <c r="ODV51" s="149"/>
      <c r="ODW51" s="149"/>
      <c r="ODX51" s="149"/>
      <c r="ODY51" s="149"/>
      <c r="ODZ51" s="149"/>
      <c r="OEA51" s="149"/>
      <c r="OEB51" s="149"/>
      <c r="OEC51" s="149"/>
      <c r="OED51" s="149"/>
      <c r="OEE51" s="149"/>
      <c r="OEF51" s="149"/>
      <c r="OEG51" s="149"/>
      <c r="OEH51" s="149"/>
      <c r="OEI51" s="149"/>
      <c r="OEJ51" s="149"/>
      <c r="OEK51" s="149"/>
      <c r="OEL51" s="149"/>
      <c r="OEM51" s="149"/>
      <c r="OEN51" s="149"/>
      <c r="OEO51" s="149"/>
      <c r="OEP51" s="149"/>
      <c r="OEQ51" s="149"/>
      <c r="OER51" s="149"/>
      <c r="OES51" s="149"/>
      <c r="OET51" s="149"/>
      <c r="OEU51" s="149"/>
      <c r="OEV51" s="149"/>
      <c r="OEW51" s="149"/>
      <c r="OEX51" s="149"/>
      <c r="OEY51" s="149"/>
      <c r="OEZ51" s="149"/>
      <c r="OFA51" s="149"/>
      <c r="OFB51" s="149"/>
      <c r="OFC51" s="149"/>
      <c r="OFD51" s="149"/>
      <c r="OFE51" s="149"/>
      <c r="OFF51" s="149"/>
      <c r="OFG51" s="149"/>
      <c r="OFH51" s="149"/>
      <c r="OFI51" s="149"/>
      <c r="OFJ51" s="149"/>
      <c r="OFK51" s="149"/>
      <c r="OFL51" s="149"/>
      <c r="OFM51" s="149"/>
      <c r="OFN51" s="149"/>
      <c r="OFO51" s="149"/>
      <c r="OFP51" s="149"/>
      <c r="OFQ51" s="149"/>
      <c r="OFR51" s="149"/>
      <c r="OFS51" s="149"/>
      <c r="OFT51" s="149"/>
      <c r="OFU51" s="149"/>
      <c r="OFV51" s="149"/>
      <c r="OFW51" s="149"/>
      <c r="OFX51" s="149"/>
      <c r="OFY51" s="149"/>
      <c r="OFZ51" s="149"/>
      <c r="OGA51" s="149"/>
      <c r="OGB51" s="149"/>
      <c r="OGC51" s="149"/>
      <c r="OGD51" s="149"/>
      <c r="OGE51" s="149"/>
      <c r="OGF51" s="149"/>
      <c r="OGG51" s="149"/>
      <c r="OGH51" s="149"/>
      <c r="OGI51" s="149"/>
      <c r="OGJ51" s="149"/>
      <c r="OGK51" s="149"/>
      <c r="OGL51" s="149"/>
      <c r="OGM51" s="149"/>
      <c r="OGN51" s="149"/>
      <c r="OGO51" s="149"/>
      <c r="OGP51" s="149"/>
      <c r="OGQ51" s="149"/>
      <c r="OGR51" s="149"/>
      <c r="OGS51" s="149"/>
      <c r="OGT51" s="149"/>
      <c r="OGU51" s="149"/>
      <c r="OGV51" s="149"/>
      <c r="OGW51" s="149"/>
      <c r="OGX51" s="149"/>
      <c r="OGY51" s="149"/>
      <c r="OGZ51" s="149"/>
      <c r="OHA51" s="149"/>
      <c r="OHB51" s="149"/>
      <c r="OHC51" s="149"/>
      <c r="OHD51" s="149"/>
      <c r="OHE51" s="149"/>
      <c r="OHF51" s="149"/>
      <c r="OHG51" s="149"/>
      <c r="OHH51" s="149"/>
      <c r="OHI51" s="149"/>
      <c r="OHJ51" s="149"/>
      <c r="OHK51" s="149"/>
      <c r="OHL51" s="149"/>
      <c r="OHM51" s="149"/>
      <c r="OHN51" s="149"/>
      <c r="OHO51" s="149"/>
      <c r="OHP51" s="149"/>
      <c r="OHQ51" s="149"/>
      <c r="OHR51" s="149"/>
      <c r="OHS51" s="149"/>
      <c r="OHT51" s="149"/>
      <c r="OHU51" s="149"/>
      <c r="OHV51" s="149"/>
      <c r="OHW51" s="149"/>
      <c r="OHX51" s="149"/>
      <c r="OHY51" s="149"/>
      <c r="OHZ51" s="149"/>
      <c r="OIA51" s="149"/>
      <c r="OIB51" s="149"/>
      <c r="OIC51" s="149"/>
      <c r="OID51" s="149"/>
      <c r="OIE51" s="149"/>
      <c r="OIF51" s="149"/>
      <c r="OIG51" s="149"/>
      <c r="OIH51" s="149"/>
      <c r="OII51" s="149"/>
      <c r="OIJ51" s="149"/>
      <c r="OIK51" s="149"/>
      <c r="OIL51" s="149"/>
      <c r="OIM51" s="149"/>
      <c r="OIN51" s="149"/>
      <c r="OIO51" s="149"/>
      <c r="OIP51" s="149"/>
      <c r="OIQ51" s="149"/>
      <c r="OIR51" s="149"/>
      <c r="OIS51" s="149"/>
      <c r="OIT51" s="149"/>
      <c r="OIU51" s="149"/>
      <c r="OIV51" s="149"/>
      <c r="OIW51" s="149"/>
      <c r="OIX51" s="149"/>
      <c r="OIY51" s="149"/>
      <c r="OIZ51" s="149"/>
      <c r="OJA51" s="149"/>
      <c r="OJB51" s="149"/>
      <c r="OJC51" s="149"/>
      <c r="OJD51" s="149"/>
      <c r="OJE51" s="149"/>
      <c r="OJF51" s="149"/>
      <c r="OJG51" s="149"/>
      <c r="OJH51" s="149"/>
      <c r="OJI51" s="149"/>
      <c r="OJJ51" s="149"/>
      <c r="OJK51" s="149"/>
      <c r="OJL51" s="149"/>
      <c r="OJM51" s="149"/>
      <c r="OJN51" s="149"/>
      <c r="OJO51" s="149"/>
      <c r="OJP51" s="149"/>
      <c r="OJQ51" s="149"/>
      <c r="OJR51" s="149"/>
      <c r="OJS51" s="149"/>
      <c r="OJT51" s="149"/>
      <c r="OJU51" s="149"/>
      <c r="OJV51" s="149"/>
      <c r="OJW51" s="149"/>
      <c r="OJX51" s="149"/>
      <c r="OJY51" s="149"/>
      <c r="OJZ51" s="149"/>
      <c r="OKA51" s="149"/>
      <c r="OKB51" s="149"/>
      <c r="OKC51" s="149"/>
      <c r="OKD51" s="149"/>
      <c r="OKE51" s="149"/>
      <c r="OKF51" s="149"/>
      <c r="OKG51" s="149"/>
      <c r="OKH51" s="149"/>
      <c r="OKI51" s="149"/>
      <c r="OKJ51" s="149"/>
      <c r="OKK51" s="149"/>
      <c r="OKL51" s="149"/>
      <c r="OKM51" s="149"/>
      <c r="OKN51" s="149"/>
      <c r="OKO51" s="149"/>
      <c r="OKP51" s="149"/>
      <c r="OKQ51" s="149"/>
      <c r="OKR51" s="149"/>
      <c r="OKS51" s="149"/>
      <c r="OKT51" s="149"/>
      <c r="OKU51" s="149"/>
      <c r="OKV51" s="149"/>
      <c r="OKW51" s="149"/>
      <c r="OKX51" s="149"/>
      <c r="OKY51" s="149"/>
      <c r="OKZ51" s="149"/>
      <c r="OLA51" s="149"/>
      <c r="OLB51" s="149"/>
      <c r="OLC51" s="149"/>
      <c r="OLD51" s="149"/>
      <c r="OLE51" s="149"/>
      <c r="OLF51" s="149"/>
      <c r="OLG51" s="149"/>
      <c r="OLH51" s="149"/>
      <c r="OLI51" s="149"/>
      <c r="OLJ51" s="149"/>
      <c r="OLK51" s="149"/>
      <c r="OLL51" s="149"/>
      <c r="OLM51" s="149"/>
      <c r="OLN51" s="149"/>
      <c r="OLO51" s="149"/>
      <c r="OLP51" s="149"/>
      <c r="OLQ51" s="149"/>
      <c r="OLR51" s="149"/>
      <c r="OLS51" s="149"/>
      <c r="OLT51" s="149"/>
      <c r="OLU51" s="149"/>
      <c r="OLV51" s="149"/>
      <c r="OLW51" s="149"/>
      <c r="OLX51" s="149"/>
      <c r="OLY51" s="149"/>
      <c r="OLZ51" s="149"/>
      <c r="OMA51" s="149"/>
      <c r="OMB51" s="149"/>
      <c r="OMC51" s="149"/>
      <c r="OMD51" s="149"/>
      <c r="OME51" s="149"/>
      <c r="OMF51" s="149"/>
      <c r="OMG51" s="149"/>
      <c r="OMH51" s="149"/>
      <c r="OMI51" s="149"/>
      <c r="OMJ51" s="149"/>
      <c r="OMK51" s="149"/>
      <c r="OML51" s="149"/>
      <c r="OMM51" s="149"/>
      <c r="OMN51" s="149"/>
      <c r="OMO51" s="149"/>
      <c r="OMP51" s="149"/>
      <c r="OMQ51" s="149"/>
      <c r="OMR51" s="149"/>
      <c r="OMS51" s="149"/>
      <c r="OMT51" s="149"/>
      <c r="OMU51" s="149"/>
      <c r="OMV51" s="149"/>
      <c r="OMW51" s="149"/>
      <c r="OMX51" s="149"/>
      <c r="OMY51" s="149"/>
      <c r="OMZ51" s="149"/>
      <c r="ONA51" s="149"/>
      <c r="ONB51" s="149"/>
      <c r="ONC51" s="149"/>
      <c r="OND51" s="149"/>
      <c r="ONE51" s="149"/>
      <c r="ONF51" s="149"/>
      <c r="ONG51" s="149"/>
      <c r="ONH51" s="149"/>
      <c r="ONI51" s="149"/>
      <c r="ONJ51" s="149"/>
      <c r="ONK51" s="149"/>
      <c r="ONL51" s="149"/>
      <c r="ONM51" s="149"/>
      <c r="ONN51" s="149"/>
      <c r="ONO51" s="149"/>
      <c r="ONP51" s="149"/>
      <c r="ONQ51" s="149"/>
      <c r="ONR51" s="149"/>
      <c r="ONS51" s="149"/>
      <c r="ONT51" s="149"/>
      <c r="ONU51" s="149"/>
      <c r="ONV51" s="149"/>
      <c r="ONW51" s="149"/>
      <c r="ONX51" s="149"/>
      <c r="ONY51" s="149"/>
      <c r="ONZ51" s="149"/>
      <c r="OOA51" s="149"/>
      <c r="OOB51" s="149"/>
      <c r="OOC51" s="149"/>
      <c r="OOD51" s="149"/>
      <c r="OOE51" s="149"/>
      <c r="OOF51" s="149"/>
      <c r="OOG51" s="149"/>
      <c r="OOH51" s="149"/>
      <c r="OOI51" s="149"/>
      <c r="OOJ51" s="149"/>
      <c r="OOK51" s="149"/>
      <c r="OOL51" s="149"/>
      <c r="OOM51" s="149"/>
      <c r="OON51" s="149"/>
      <c r="OOO51" s="149"/>
      <c r="OOP51" s="149"/>
      <c r="OOQ51" s="149"/>
      <c r="OOR51" s="149"/>
      <c r="OOS51" s="149"/>
      <c r="OOT51" s="149"/>
      <c r="OOU51" s="149"/>
      <c r="OOV51" s="149"/>
      <c r="OOW51" s="149"/>
      <c r="OOX51" s="149"/>
      <c r="OOY51" s="149"/>
      <c r="OOZ51" s="149"/>
      <c r="OPA51" s="149"/>
      <c r="OPB51" s="149"/>
      <c r="OPC51" s="149"/>
      <c r="OPD51" s="149"/>
      <c r="OPE51" s="149"/>
      <c r="OPF51" s="149"/>
      <c r="OPG51" s="149"/>
      <c r="OPH51" s="149"/>
      <c r="OPI51" s="149"/>
      <c r="OPJ51" s="149"/>
      <c r="OPK51" s="149"/>
      <c r="OPL51" s="149"/>
      <c r="OPM51" s="149"/>
      <c r="OPN51" s="149"/>
      <c r="OPO51" s="149"/>
      <c r="OPP51" s="149"/>
      <c r="OPQ51" s="149"/>
      <c r="OPR51" s="149"/>
      <c r="OPS51" s="149"/>
      <c r="OPT51" s="149"/>
      <c r="OPU51" s="149"/>
      <c r="OPV51" s="149"/>
      <c r="OPW51" s="149"/>
      <c r="OPX51" s="149"/>
      <c r="OPY51" s="149"/>
      <c r="OPZ51" s="149"/>
      <c r="OQA51" s="149"/>
      <c r="OQB51" s="149"/>
      <c r="OQC51" s="149"/>
      <c r="OQD51" s="149"/>
      <c r="OQE51" s="149"/>
      <c r="OQF51" s="149"/>
      <c r="OQG51" s="149"/>
      <c r="OQH51" s="149"/>
      <c r="OQI51" s="149"/>
      <c r="OQJ51" s="149"/>
      <c r="OQK51" s="149"/>
      <c r="OQL51" s="149"/>
      <c r="OQM51" s="149"/>
      <c r="OQN51" s="149"/>
      <c r="OQO51" s="149"/>
      <c r="OQP51" s="149"/>
      <c r="OQQ51" s="149"/>
      <c r="OQR51" s="149"/>
      <c r="OQS51" s="149"/>
      <c r="OQT51" s="149"/>
      <c r="OQU51" s="149"/>
      <c r="OQV51" s="149"/>
      <c r="OQW51" s="149"/>
      <c r="OQX51" s="149"/>
      <c r="OQY51" s="149"/>
      <c r="OQZ51" s="149"/>
      <c r="ORA51" s="149"/>
      <c r="ORB51" s="149"/>
      <c r="ORC51" s="149"/>
      <c r="ORD51" s="149"/>
      <c r="ORE51" s="149"/>
      <c r="ORF51" s="149"/>
      <c r="ORG51" s="149"/>
      <c r="ORH51" s="149"/>
      <c r="ORI51" s="149"/>
      <c r="ORJ51" s="149"/>
      <c r="ORK51" s="149"/>
      <c r="ORL51" s="149"/>
      <c r="ORM51" s="149"/>
      <c r="ORN51" s="149"/>
      <c r="ORO51" s="149"/>
      <c r="ORP51" s="149"/>
      <c r="ORQ51" s="149"/>
      <c r="ORR51" s="149"/>
      <c r="ORS51" s="149"/>
      <c r="ORT51" s="149"/>
      <c r="ORU51" s="149"/>
      <c r="ORV51" s="149"/>
      <c r="ORW51" s="149"/>
      <c r="ORX51" s="149"/>
      <c r="ORY51" s="149"/>
      <c r="ORZ51" s="149"/>
      <c r="OSA51" s="149"/>
      <c r="OSB51" s="149"/>
      <c r="OSC51" s="149"/>
      <c r="OSD51" s="149"/>
      <c r="OSE51" s="149"/>
      <c r="OSF51" s="149"/>
      <c r="OSG51" s="149"/>
      <c r="OSH51" s="149"/>
      <c r="OSI51" s="149"/>
      <c r="OSJ51" s="149"/>
      <c r="OSK51" s="149"/>
      <c r="OSL51" s="149"/>
      <c r="OSM51" s="149"/>
      <c r="OSN51" s="149"/>
      <c r="OSO51" s="149"/>
      <c r="OSP51" s="149"/>
      <c r="OSQ51" s="149"/>
      <c r="OSR51" s="149"/>
      <c r="OSS51" s="149"/>
      <c r="OST51" s="149"/>
      <c r="OSU51" s="149"/>
      <c r="OSV51" s="149"/>
      <c r="OSW51" s="149"/>
      <c r="OSX51" s="149"/>
      <c r="OSY51" s="149"/>
      <c r="OSZ51" s="149"/>
      <c r="OTA51" s="149"/>
      <c r="OTB51" s="149"/>
      <c r="OTC51" s="149"/>
      <c r="OTD51" s="149"/>
      <c r="OTE51" s="149"/>
      <c r="OTF51" s="149"/>
      <c r="OTG51" s="149"/>
      <c r="OTH51" s="149"/>
      <c r="OTI51" s="149"/>
      <c r="OTJ51" s="149"/>
      <c r="OTK51" s="149"/>
      <c r="OTL51" s="149"/>
      <c r="OTM51" s="149"/>
      <c r="OTN51" s="149"/>
      <c r="OTO51" s="149"/>
      <c r="OTP51" s="149"/>
      <c r="OTQ51" s="149"/>
      <c r="OTR51" s="149"/>
      <c r="OTS51" s="149"/>
      <c r="OTT51" s="149"/>
      <c r="OTU51" s="149"/>
      <c r="OTV51" s="149"/>
      <c r="OTW51" s="149"/>
      <c r="OTX51" s="149"/>
      <c r="OTY51" s="149"/>
      <c r="OTZ51" s="149"/>
      <c r="OUA51" s="149"/>
      <c r="OUB51" s="149"/>
      <c r="OUC51" s="149"/>
      <c r="OUD51" s="149"/>
      <c r="OUE51" s="149"/>
      <c r="OUF51" s="149"/>
      <c r="OUG51" s="149"/>
      <c r="OUH51" s="149"/>
      <c r="OUI51" s="149"/>
      <c r="OUJ51" s="149"/>
      <c r="OUK51" s="149"/>
      <c r="OUL51" s="149"/>
      <c r="OUM51" s="149"/>
      <c r="OUN51" s="149"/>
      <c r="OUO51" s="149"/>
      <c r="OUP51" s="149"/>
      <c r="OUQ51" s="149"/>
      <c r="OUR51" s="149"/>
      <c r="OUS51" s="149"/>
      <c r="OUT51" s="149"/>
      <c r="OUU51" s="149"/>
      <c r="OUV51" s="149"/>
      <c r="OUW51" s="149"/>
      <c r="OUX51" s="149"/>
      <c r="OUY51" s="149"/>
      <c r="OUZ51" s="149"/>
      <c r="OVA51" s="149"/>
      <c r="OVB51" s="149"/>
      <c r="OVC51" s="149"/>
      <c r="OVD51" s="149"/>
      <c r="OVE51" s="149"/>
      <c r="OVF51" s="149"/>
      <c r="OVG51" s="149"/>
      <c r="OVH51" s="149"/>
      <c r="OVI51" s="149"/>
      <c r="OVJ51" s="149"/>
      <c r="OVK51" s="149"/>
      <c r="OVL51" s="149"/>
      <c r="OVM51" s="149"/>
      <c r="OVN51" s="149"/>
      <c r="OVO51" s="149"/>
      <c r="OVP51" s="149"/>
      <c r="OVQ51" s="149"/>
      <c r="OVR51" s="149"/>
      <c r="OVS51" s="149"/>
      <c r="OVT51" s="149"/>
      <c r="OVU51" s="149"/>
      <c r="OVV51" s="149"/>
      <c r="OVW51" s="149"/>
      <c r="OVX51" s="149"/>
      <c r="OVY51" s="149"/>
      <c r="OVZ51" s="149"/>
      <c r="OWA51" s="149"/>
      <c r="OWB51" s="149"/>
      <c r="OWC51" s="149"/>
      <c r="OWD51" s="149"/>
      <c r="OWE51" s="149"/>
      <c r="OWF51" s="149"/>
      <c r="OWG51" s="149"/>
      <c r="OWH51" s="149"/>
      <c r="OWI51" s="149"/>
      <c r="OWJ51" s="149"/>
      <c r="OWK51" s="149"/>
      <c r="OWL51" s="149"/>
      <c r="OWM51" s="149"/>
      <c r="OWN51" s="149"/>
      <c r="OWO51" s="149"/>
      <c r="OWP51" s="149"/>
      <c r="OWQ51" s="149"/>
      <c r="OWR51" s="149"/>
      <c r="OWS51" s="149"/>
      <c r="OWT51" s="149"/>
      <c r="OWU51" s="149"/>
      <c r="OWV51" s="149"/>
      <c r="OWW51" s="149"/>
      <c r="OWX51" s="149"/>
      <c r="OWY51" s="149"/>
      <c r="OWZ51" s="149"/>
      <c r="OXA51" s="149"/>
      <c r="OXB51" s="149"/>
      <c r="OXC51" s="149"/>
      <c r="OXD51" s="149"/>
      <c r="OXE51" s="149"/>
      <c r="OXF51" s="149"/>
      <c r="OXG51" s="149"/>
      <c r="OXH51" s="149"/>
      <c r="OXI51" s="149"/>
      <c r="OXJ51" s="149"/>
      <c r="OXK51" s="149"/>
      <c r="OXL51" s="149"/>
      <c r="OXM51" s="149"/>
      <c r="OXN51" s="149"/>
      <c r="OXO51" s="149"/>
      <c r="OXP51" s="149"/>
      <c r="OXQ51" s="149"/>
      <c r="OXR51" s="149"/>
      <c r="OXS51" s="149"/>
      <c r="OXT51" s="149"/>
      <c r="OXU51" s="149"/>
      <c r="OXV51" s="149"/>
      <c r="OXW51" s="149"/>
      <c r="OXX51" s="149"/>
      <c r="OXY51" s="149"/>
      <c r="OXZ51" s="149"/>
      <c r="OYA51" s="149"/>
      <c r="OYB51" s="149"/>
      <c r="OYC51" s="149"/>
      <c r="OYD51" s="149"/>
      <c r="OYE51" s="149"/>
      <c r="OYF51" s="149"/>
      <c r="OYG51" s="149"/>
      <c r="OYH51" s="149"/>
      <c r="OYI51" s="149"/>
      <c r="OYJ51" s="149"/>
      <c r="OYK51" s="149"/>
      <c r="OYL51" s="149"/>
      <c r="OYM51" s="149"/>
      <c r="OYN51" s="149"/>
      <c r="OYO51" s="149"/>
      <c r="OYP51" s="149"/>
      <c r="OYQ51" s="149"/>
      <c r="OYR51" s="149"/>
      <c r="OYS51" s="149"/>
      <c r="OYT51" s="149"/>
      <c r="OYU51" s="149"/>
      <c r="OYV51" s="149"/>
      <c r="OYW51" s="149"/>
      <c r="OYX51" s="149"/>
      <c r="OYY51" s="149"/>
      <c r="OYZ51" s="149"/>
      <c r="OZA51" s="149"/>
      <c r="OZB51" s="149"/>
      <c r="OZC51" s="149"/>
      <c r="OZD51" s="149"/>
      <c r="OZE51" s="149"/>
      <c r="OZF51" s="149"/>
      <c r="OZG51" s="149"/>
      <c r="OZH51" s="149"/>
      <c r="OZI51" s="149"/>
      <c r="OZJ51" s="149"/>
      <c r="OZK51" s="149"/>
      <c r="OZL51" s="149"/>
      <c r="OZM51" s="149"/>
      <c r="OZN51" s="149"/>
      <c r="OZO51" s="149"/>
      <c r="OZP51" s="149"/>
      <c r="OZQ51" s="149"/>
      <c r="OZR51" s="149"/>
      <c r="OZS51" s="149"/>
      <c r="OZT51" s="149"/>
      <c r="OZU51" s="149"/>
      <c r="OZV51" s="149"/>
      <c r="OZW51" s="149"/>
      <c r="OZX51" s="149"/>
      <c r="OZY51" s="149"/>
      <c r="OZZ51" s="149"/>
      <c r="PAA51" s="149"/>
      <c r="PAB51" s="149"/>
      <c r="PAC51" s="149"/>
      <c r="PAD51" s="149"/>
      <c r="PAE51" s="149"/>
      <c r="PAF51" s="149"/>
      <c r="PAG51" s="149"/>
      <c r="PAH51" s="149"/>
      <c r="PAI51" s="149"/>
      <c r="PAJ51" s="149"/>
      <c r="PAK51" s="149"/>
      <c r="PAL51" s="149"/>
      <c r="PAM51" s="149"/>
      <c r="PAN51" s="149"/>
      <c r="PAO51" s="149"/>
      <c r="PAP51" s="149"/>
      <c r="PAQ51" s="149"/>
      <c r="PAR51" s="149"/>
      <c r="PAS51" s="149"/>
      <c r="PAT51" s="149"/>
      <c r="PAU51" s="149"/>
      <c r="PAV51" s="149"/>
      <c r="PAW51" s="149"/>
      <c r="PAX51" s="149"/>
      <c r="PAY51" s="149"/>
      <c r="PAZ51" s="149"/>
      <c r="PBA51" s="149"/>
      <c r="PBB51" s="149"/>
      <c r="PBC51" s="149"/>
      <c r="PBD51" s="149"/>
      <c r="PBE51" s="149"/>
      <c r="PBF51" s="149"/>
      <c r="PBG51" s="149"/>
      <c r="PBH51" s="149"/>
      <c r="PBI51" s="149"/>
      <c r="PBJ51" s="149"/>
      <c r="PBK51" s="149"/>
      <c r="PBL51" s="149"/>
      <c r="PBM51" s="149"/>
      <c r="PBN51" s="149"/>
      <c r="PBO51" s="149"/>
      <c r="PBP51" s="149"/>
      <c r="PBQ51" s="149"/>
      <c r="PBR51" s="149"/>
      <c r="PBS51" s="149"/>
      <c r="PBT51" s="149"/>
      <c r="PBU51" s="149"/>
      <c r="PBV51" s="149"/>
      <c r="PBW51" s="149"/>
      <c r="PBX51" s="149"/>
      <c r="PBY51" s="149"/>
      <c r="PBZ51" s="149"/>
      <c r="PCA51" s="149"/>
      <c r="PCB51" s="149"/>
      <c r="PCC51" s="149"/>
      <c r="PCD51" s="149"/>
      <c r="PCE51" s="149"/>
      <c r="PCF51" s="149"/>
      <c r="PCG51" s="149"/>
      <c r="PCH51" s="149"/>
      <c r="PCI51" s="149"/>
      <c r="PCJ51" s="149"/>
      <c r="PCK51" s="149"/>
      <c r="PCL51" s="149"/>
      <c r="PCM51" s="149"/>
      <c r="PCN51" s="149"/>
      <c r="PCO51" s="149"/>
      <c r="PCP51" s="149"/>
      <c r="PCQ51" s="149"/>
      <c r="PCR51" s="149"/>
      <c r="PCS51" s="149"/>
      <c r="PCT51" s="149"/>
      <c r="PCU51" s="149"/>
      <c r="PCV51" s="149"/>
      <c r="PCW51" s="149"/>
      <c r="PCX51" s="149"/>
      <c r="PCY51" s="149"/>
      <c r="PCZ51" s="149"/>
      <c r="PDA51" s="149"/>
      <c r="PDB51" s="149"/>
      <c r="PDC51" s="149"/>
      <c r="PDD51" s="149"/>
      <c r="PDE51" s="149"/>
      <c r="PDF51" s="149"/>
      <c r="PDG51" s="149"/>
      <c r="PDH51" s="149"/>
      <c r="PDI51" s="149"/>
      <c r="PDJ51" s="149"/>
      <c r="PDK51" s="149"/>
      <c r="PDL51" s="149"/>
      <c r="PDM51" s="149"/>
      <c r="PDN51" s="149"/>
      <c r="PDO51" s="149"/>
      <c r="PDP51" s="149"/>
      <c r="PDQ51" s="149"/>
      <c r="PDR51" s="149"/>
      <c r="PDS51" s="149"/>
      <c r="PDT51" s="149"/>
      <c r="PDU51" s="149"/>
      <c r="PDV51" s="149"/>
      <c r="PDW51" s="149"/>
      <c r="PDX51" s="149"/>
      <c r="PDY51" s="149"/>
      <c r="PDZ51" s="149"/>
      <c r="PEA51" s="149"/>
      <c r="PEB51" s="149"/>
      <c r="PEC51" s="149"/>
      <c r="PED51" s="149"/>
      <c r="PEE51" s="149"/>
      <c r="PEF51" s="149"/>
      <c r="PEG51" s="149"/>
      <c r="PEH51" s="149"/>
      <c r="PEI51" s="149"/>
      <c r="PEJ51" s="149"/>
      <c r="PEK51" s="149"/>
      <c r="PEL51" s="149"/>
      <c r="PEM51" s="149"/>
      <c r="PEN51" s="149"/>
      <c r="PEO51" s="149"/>
      <c r="PEP51" s="149"/>
      <c r="PEQ51" s="149"/>
      <c r="PER51" s="149"/>
      <c r="PES51" s="149"/>
      <c r="PET51" s="149"/>
      <c r="PEU51" s="149"/>
      <c r="PEV51" s="149"/>
      <c r="PEW51" s="149"/>
      <c r="PEX51" s="149"/>
      <c r="PEY51" s="149"/>
      <c r="PEZ51" s="149"/>
      <c r="PFA51" s="149"/>
      <c r="PFB51" s="149"/>
      <c r="PFC51" s="149"/>
      <c r="PFD51" s="149"/>
      <c r="PFE51" s="149"/>
      <c r="PFF51" s="149"/>
      <c r="PFG51" s="149"/>
      <c r="PFH51" s="149"/>
      <c r="PFI51" s="149"/>
      <c r="PFJ51" s="149"/>
      <c r="PFK51" s="149"/>
      <c r="PFL51" s="149"/>
      <c r="PFM51" s="149"/>
      <c r="PFN51" s="149"/>
      <c r="PFO51" s="149"/>
      <c r="PFP51" s="149"/>
      <c r="PFQ51" s="149"/>
      <c r="PFR51" s="149"/>
      <c r="PFS51" s="149"/>
      <c r="PFT51" s="149"/>
      <c r="PFU51" s="149"/>
      <c r="PFV51" s="149"/>
      <c r="PFW51" s="149"/>
      <c r="PFX51" s="149"/>
      <c r="PFY51" s="149"/>
      <c r="PFZ51" s="149"/>
      <c r="PGA51" s="149"/>
      <c r="PGB51" s="149"/>
      <c r="PGC51" s="149"/>
      <c r="PGD51" s="149"/>
      <c r="PGE51" s="149"/>
      <c r="PGF51" s="149"/>
      <c r="PGG51" s="149"/>
      <c r="PGH51" s="149"/>
      <c r="PGI51" s="149"/>
      <c r="PGJ51" s="149"/>
      <c r="PGK51" s="149"/>
      <c r="PGL51" s="149"/>
      <c r="PGM51" s="149"/>
      <c r="PGN51" s="149"/>
      <c r="PGO51" s="149"/>
      <c r="PGP51" s="149"/>
      <c r="PGQ51" s="149"/>
      <c r="PGR51" s="149"/>
      <c r="PGS51" s="149"/>
      <c r="PGT51" s="149"/>
      <c r="PGU51" s="149"/>
      <c r="PGV51" s="149"/>
      <c r="PGW51" s="149"/>
      <c r="PGX51" s="149"/>
      <c r="PGY51" s="149"/>
      <c r="PGZ51" s="149"/>
      <c r="PHA51" s="149"/>
      <c r="PHB51" s="149"/>
      <c r="PHC51" s="149"/>
      <c r="PHD51" s="149"/>
      <c r="PHE51" s="149"/>
      <c r="PHF51" s="149"/>
      <c r="PHG51" s="149"/>
      <c r="PHH51" s="149"/>
      <c r="PHI51" s="149"/>
      <c r="PHJ51" s="149"/>
      <c r="PHK51" s="149"/>
      <c r="PHL51" s="149"/>
      <c r="PHM51" s="149"/>
      <c r="PHN51" s="149"/>
      <c r="PHO51" s="149"/>
      <c r="PHP51" s="149"/>
      <c r="PHQ51" s="149"/>
      <c r="PHR51" s="149"/>
      <c r="PHS51" s="149"/>
      <c r="PHT51" s="149"/>
      <c r="PHU51" s="149"/>
      <c r="PHV51" s="149"/>
      <c r="PHW51" s="149"/>
      <c r="PHX51" s="149"/>
      <c r="PHY51" s="149"/>
      <c r="PHZ51" s="149"/>
      <c r="PIA51" s="149"/>
      <c r="PIB51" s="149"/>
      <c r="PIC51" s="149"/>
      <c r="PID51" s="149"/>
      <c r="PIE51" s="149"/>
      <c r="PIF51" s="149"/>
      <c r="PIG51" s="149"/>
      <c r="PIH51" s="149"/>
      <c r="PII51" s="149"/>
      <c r="PIJ51" s="149"/>
      <c r="PIK51" s="149"/>
      <c r="PIL51" s="149"/>
      <c r="PIM51" s="149"/>
      <c r="PIN51" s="149"/>
      <c r="PIO51" s="149"/>
      <c r="PIP51" s="149"/>
      <c r="PIQ51" s="149"/>
      <c r="PIR51" s="149"/>
      <c r="PIS51" s="149"/>
      <c r="PIT51" s="149"/>
      <c r="PIU51" s="149"/>
      <c r="PIV51" s="149"/>
      <c r="PIW51" s="149"/>
      <c r="PIX51" s="149"/>
      <c r="PIY51" s="149"/>
      <c r="PIZ51" s="149"/>
      <c r="PJA51" s="149"/>
      <c r="PJB51" s="149"/>
      <c r="PJC51" s="149"/>
      <c r="PJD51" s="149"/>
      <c r="PJE51" s="149"/>
      <c r="PJF51" s="149"/>
      <c r="PJG51" s="149"/>
      <c r="PJH51" s="149"/>
      <c r="PJI51" s="149"/>
      <c r="PJJ51" s="149"/>
      <c r="PJK51" s="149"/>
      <c r="PJL51" s="149"/>
      <c r="PJM51" s="149"/>
      <c r="PJN51" s="149"/>
      <c r="PJO51" s="149"/>
      <c r="PJP51" s="149"/>
      <c r="PJQ51" s="149"/>
      <c r="PJR51" s="149"/>
      <c r="PJS51" s="149"/>
      <c r="PJT51" s="149"/>
      <c r="PJU51" s="149"/>
      <c r="PJV51" s="149"/>
      <c r="PJW51" s="149"/>
      <c r="PJX51" s="149"/>
      <c r="PJY51" s="149"/>
      <c r="PJZ51" s="149"/>
      <c r="PKA51" s="149"/>
      <c r="PKB51" s="149"/>
      <c r="PKC51" s="149"/>
      <c r="PKD51" s="149"/>
      <c r="PKE51" s="149"/>
      <c r="PKF51" s="149"/>
      <c r="PKG51" s="149"/>
      <c r="PKH51" s="149"/>
      <c r="PKI51" s="149"/>
      <c r="PKJ51" s="149"/>
      <c r="PKK51" s="149"/>
      <c r="PKL51" s="149"/>
      <c r="PKM51" s="149"/>
      <c r="PKN51" s="149"/>
      <c r="PKO51" s="149"/>
      <c r="PKP51" s="149"/>
      <c r="PKQ51" s="149"/>
      <c r="PKR51" s="149"/>
      <c r="PKS51" s="149"/>
      <c r="PKT51" s="149"/>
      <c r="PKU51" s="149"/>
      <c r="PKV51" s="149"/>
      <c r="PKW51" s="149"/>
      <c r="PKX51" s="149"/>
      <c r="PKY51" s="149"/>
      <c r="PKZ51" s="149"/>
      <c r="PLA51" s="149"/>
      <c r="PLB51" s="149"/>
      <c r="PLC51" s="149"/>
      <c r="PLD51" s="149"/>
      <c r="PLE51" s="149"/>
      <c r="PLF51" s="149"/>
      <c r="PLG51" s="149"/>
      <c r="PLH51" s="149"/>
      <c r="PLI51" s="149"/>
      <c r="PLJ51" s="149"/>
      <c r="PLK51" s="149"/>
      <c r="PLL51" s="149"/>
      <c r="PLM51" s="149"/>
      <c r="PLN51" s="149"/>
      <c r="PLO51" s="149"/>
      <c r="PLP51" s="149"/>
      <c r="PLQ51" s="149"/>
      <c r="PLR51" s="149"/>
      <c r="PLS51" s="149"/>
      <c r="PLT51" s="149"/>
      <c r="PLU51" s="149"/>
      <c r="PLV51" s="149"/>
      <c r="PLW51" s="149"/>
      <c r="PLX51" s="149"/>
      <c r="PLY51" s="149"/>
      <c r="PLZ51" s="149"/>
      <c r="PMA51" s="149"/>
      <c r="PMB51" s="149"/>
      <c r="PMC51" s="149"/>
      <c r="PMD51" s="149"/>
      <c r="PME51" s="149"/>
      <c r="PMF51" s="149"/>
      <c r="PMG51" s="149"/>
      <c r="PMH51" s="149"/>
      <c r="PMI51" s="149"/>
      <c r="PMJ51" s="149"/>
      <c r="PMK51" s="149"/>
      <c r="PML51" s="149"/>
      <c r="PMM51" s="149"/>
      <c r="PMN51" s="149"/>
      <c r="PMO51" s="149"/>
      <c r="PMP51" s="149"/>
      <c r="PMQ51" s="149"/>
      <c r="PMR51" s="149"/>
      <c r="PMS51" s="149"/>
      <c r="PMT51" s="149"/>
      <c r="PMU51" s="149"/>
      <c r="PMV51" s="149"/>
      <c r="PMW51" s="149"/>
      <c r="PMX51" s="149"/>
      <c r="PMY51" s="149"/>
      <c r="PMZ51" s="149"/>
      <c r="PNA51" s="149"/>
      <c r="PNB51" s="149"/>
      <c r="PNC51" s="149"/>
      <c r="PND51" s="149"/>
      <c r="PNE51" s="149"/>
      <c r="PNF51" s="149"/>
      <c r="PNG51" s="149"/>
      <c r="PNH51" s="149"/>
      <c r="PNI51" s="149"/>
      <c r="PNJ51" s="149"/>
      <c r="PNK51" s="149"/>
      <c r="PNL51" s="149"/>
      <c r="PNM51" s="149"/>
      <c r="PNN51" s="149"/>
      <c r="PNO51" s="149"/>
      <c r="PNP51" s="149"/>
      <c r="PNQ51" s="149"/>
      <c r="PNR51" s="149"/>
      <c r="PNS51" s="149"/>
      <c r="PNT51" s="149"/>
      <c r="PNU51" s="149"/>
      <c r="PNV51" s="149"/>
      <c r="PNW51" s="149"/>
      <c r="PNX51" s="149"/>
      <c r="PNY51" s="149"/>
      <c r="PNZ51" s="149"/>
      <c r="POA51" s="149"/>
      <c r="POB51" s="149"/>
      <c r="POC51" s="149"/>
      <c r="POD51" s="149"/>
      <c r="POE51" s="149"/>
      <c r="POF51" s="149"/>
      <c r="POG51" s="149"/>
      <c r="POH51" s="149"/>
      <c r="POI51" s="149"/>
      <c r="POJ51" s="149"/>
      <c r="POK51" s="149"/>
      <c r="POL51" s="149"/>
      <c r="POM51" s="149"/>
      <c r="PON51" s="149"/>
      <c r="POO51" s="149"/>
      <c r="POP51" s="149"/>
      <c r="POQ51" s="149"/>
      <c r="POR51" s="149"/>
      <c r="POS51" s="149"/>
      <c r="POT51" s="149"/>
      <c r="POU51" s="149"/>
      <c r="POV51" s="149"/>
      <c r="POW51" s="149"/>
      <c r="POX51" s="149"/>
      <c r="POY51" s="149"/>
      <c r="POZ51" s="149"/>
      <c r="PPA51" s="149"/>
      <c r="PPB51" s="149"/>
      <c r="PPC51" s="149"/>
      <c r="PPD51" s="149"/>
      <c r="PPE51" s="149"/>
      <c r="PPF51" s="149"/>
      <c r="PPG51" s="149"/>
      <c r="PPH51" s="149"/>
      <c r="PPI51" s="149"/>
      <c r="PPJ51" s="149"/>
      <c r="PPK51" s="149"/>
      <c r="PPL51" s="149"/>
      <c r="PPM51" s="149"/>
      <c r="PPN51" s="149"/>
      <c r="PPO51" s="149"/>
      <c r="PPP51" s="149"/>
      <c r="PPQ51" s="149"/>
      <c r="PPR51" s="149"/>
      <c r="PPS51" s="149"/>
      <c r="PPT51" s="149"/>
      <c r="PPU51" s="149"/>
      <c r="PPV51" s="149"/>
      <c r="PPW51" s="149"/>
      <c r="PPX51" s="149"/>
      <c r="PPY51" s="149"/>
      <c r="PPZ51" s="149"/>
      <c r="PQA51" s="149"/>
      <c r="PQB51" s="149"/>
      <c r="PQC51" s="149"/>
      <c r="PQD51" s="149"/>
      <c r="PQE51" s="149"/>
      <c r="PQF51" s="149"/>
      <c r="PQG51" s="149"/>
      <c r="PQH51" s="149"/>
      <c r="PQI51" s="149"/>
      <c r="PQJ51" s="149"/>
      <c r="PQK51" s="149"/>
      <c r="PQL51" s="149"/>
      <c r="PQM51" s="149"/>
      <c r="PQN51" s="149"/>
      <c r="PQO51" s="149"/>
      <c r="PQP51" s="149"/>
      <c r="PQQ51" s="149"/>
      <c r="PQR51" s="149"/>
      <c r="PQS51" s="149"/>
      <c r="PQT51" s="149"/>
      <c r="PQU51" s="149"/>
      <c r="PQV51" s="149"/>
      <c r="PQW51" s="149"/>
      <c r="PQX51" s="149"/>
      <c r="PQY51" s="149"/>
      <c r="PQZ51" s="149"/>
      <c r="PRA51" s="149"/>
      <c r="PRB51" s="149"/>
      <c r="PRC51" s="149"/>
      <c r="PRD51" s="149"/>
      <c r="PRE51" s="149"/>
      <c r="PRF51" s="149"/>
      <c r="PRG51" s="149"/>
      <c r="PRH51" s="149"/>
      <c r="PRI51" s="149"/>
      <c r="PRJ51" s="149"/>
      <c r="PRK51" s="149"/>
      <c r="PRL51" s="149"/>
      <c r="PRM51" s="149"/>
      <c r="PRN51" s="149"/>
      <c r="PRO51" s="149"/>
      <c r="PRP51" s="149"/>
      <c r="PRQ51" s="149"/>
      <c r="PRR51" s="149"/>
      <c r="PRS51" s="149"/>
      <c r="PRT51" s="149"/>
      <c r="PRU51" s="149"/>
      <c r="PRV51" s="149"/>
      <c r="PRW51" s="149"/>
      <c r="PRX51" s="149"/>
      <c r="PRY51" s="149"/>
      <c r="PRZ51" s="149"/>
      <c r="PSA51" s="149"/>
      <c r="PSB51" s="149"/>
      <c r="PSC51" s="149"/>
      <c r="PSD51" s="149"/>
      <c r="PSE51" s="149"/>
      <c r="PSF51" s="149"/>
      <c r="PSG51" s="149"/>
      <c r="PSH51" s="149"/>
      <c r="PSI51" s="149"/>
      <c r="PSJ51" s="149"/>
      <c r="PSK51" s="149"/>
      <c r="PSL51" s="149"/>
      <c r="PSM51" s="149"/>
      <c r="PSN51" s="149"/>
      <c r="PSO51" s="149"/>
      <c r="PSP51" s="149"/>
      <c r="PSQ51" s="149"/>
      <c r="PSR51" s="149"/>
      <c r="PSS51" s="149"/>
      <c r="PST51" s="149"/>
      <c r="PSU51" s="149"/>
      <c r="PSV51" s="149"/>
      <c r="PSW51" s="149"/>
      <c r="PSX51" s="149"/>
      <c r="PSY51" s="149"/>
      <c r="PSZ51" s="149"/>
      <c r="PTA51" s="149"/>
      <c r="PTB51" s="149"/>
      <c r="PTC51" s="149"/>
      <c r="PTD51" s="149"/>
      <c r="PTE51" s="149"/>
      <c r="PTF51" s="149"/>
      <c r="PTG51" s="149"/>
      <c r="PTH51" s="149"/>
      <c r="PTI51" s="149"/>
      <c r="PTJ51" s="149"/>
      <c r="PTK51" s="149"/>
      <c r="PTL51" s="149"/>
      <c r="PTM51" s="149"/>
      <c r="PTN51" s="149"/>
      <c r="PTO51" s="149"/>
      <c r="PTP51" s="149"/>
      <c r="PTQ51" s="149"/>
      <c r="PTR51" s="149"/>
      <c r="PTS51" s="149"/>
      <c r="PTT51" s="149"/>
      <c r="PTU51" s="149"/>
      <c r="PTV51" s="149"/>
      <c r="PTW51" s="149"/>
      <c r="PTX51" s="149"/>
      <c r="PTY51" s="149"/>
      <c r="PTZ51" s="149"/>
      <c r="PUA51" s="149"/>
      <c r="PUB51" s="149"/>
      <c r="PUC51" s="149"/>
      <c r="PUD51" s="149"/>
      <c r="PUE51" s="149"/>
      <c r="PUF51" s="149"/>
      <c r="PUG51" s="149"/>
      <c r="PUH51" s="149"/>
      <c r="PUI51" s="149"/>
      <c r="PUJ51" s="149"/>
      <c r="PUK51" s="149"/>
      <c r="PUL51" s="149"/>
      <c r="PUM51" s="149"/>
      <c r="PUN51" s="149"/>
      <c r="PUO51" s="149"/>
      <c r="PUP51" s="149"/>
      <c r="PUQ51" s="149"/>
      <c r="PUR51" s="149"/>
      <c r="PUS51" s="149"/>
      <c r="PUT51" s="149"/>
      <c r="PUU51" s="149"/>
      <c r="PUV51" s="149"/>
      <c r="PUW51" s="149"/>
      <c r="PUX51" s="149"/>
      <c r="PUY51" s="149"/>
      <c r="PUZ51" s="149"/>
      <c r="PVA51" s="149"/>
      <c r="PVB51" s="149"/>
      <c r="PVC51" s="149"/>
      <c r="PVD51" s="149"/>
      <c r="PVE51" s="149"/>
      <c r="PVF51" s="149"/>
      <c r="PVG51" s="149"/>
      <c r="PVH51" s="149"/>
      <c r="PVI51" s="149"/>
      <c r="PVJ51" s="149"/>
      <c r="PVK51" s="149"/>
      <c r="PVL51" s="149"/>
      <c r="PVM51" s="149"/>
      <c r="PVN51" s="149"/>
      <c r="PVO51" s="149"/>
      <c r="PVP51" s="149"/>
      <c r="PVQ51" s="149"/>
      <c r="PVR51" s="149"/>
      <c r="PVS51" s="149"/>
      <c r="PVT51" s="149"/>
      <c r="PVU51" s="149"/>
      <c r="PVV51" s="149"/>
      <c r="PVW51" s="149"/>
      <c r="PVX51" s="149"/>
      <c r="PVY51" s="149"/>
      <c r="PVZ51" s="149"/>
      <c r="PWA51" s="149"/>
      <c r="PWB51" s="149"/>
      <c r="PWC51" s="149"/>
      <c r="PWD51" s="149"/>
      <c r="PWE51" s="149"/>
      <c r="PWF51" s="149"/>
      <c r="PWG51" s="149"/>
      <c r="PWH51" s="149"/>
      <c r="PWI51" s="149"/>
      <c r="PWJ51" s="149"/>
      <c r="PWK51" s="149"/>
      <c r="PWL51" s="149"/>
      <c r="PWM51" s="149"/>
      <c r="PWN51" s="149"/>
      <c r="PWO51" s="149"/>
      <c r="PWP51" s="149"/>
      <c r="PWQ51" s="149"/>
      <c r="PWR51" s="149"/>
      <c r="PWS51" s="149"/>
      <c r="PWT51" s="149"/>
      <c r="PWU51" s="149"/>
      <c r="PWV51" s="149"/>
      <c r="PWW51" s="149"/>
      <c r="PWX51" s="149"/>
      <c r="PWY51" s="149"/>
      <c r="PWZ51" s="149"/>
      <c r="PXA51" s="149"/>
      <c r="PXB51" s="149"/>
      <c r="PXC51" s="149"/>
      <c r="PXD51" s="149"/>
      <c r="PXE51" s="149"/>
      <c r="PXF51" s="149"/>
      <c r="PXG51" s="149"/>
      <c r="PXH51" s="149"/>
      <c r="PXI51" s="149"/>
      <c r="PXJ51" s="149"/>
      <c r="PXK51" s="149"/>
      <c r="PXL51" s="149"/>
      <c r="PXM51" s="149"/>
      <c r="PXN51" s="149"/>
      <c r="PXO51" s="149"/>
      <c r="PXP51" s="149"/>
      <c r="PXQ51" s="149"/>
      <c r="PXR51" s="149"/>
      <c r="PXS51" s="149"/>
      <c r="PXT51" s="149"/>
      <c r="PXU51" s="149"/>
      <c r="PXV51" s="149"/>
      <c r="PXW51" s="149"/>
      <c r="PXX51" s="149"/>
      <c r="PXY51" s="149"/>
      <c r="PXZ51" s="149"/>
      <c r="PYA51" s="149"/>
      <c r="PYB51" s="149"/>
      <c r="PYC51" s="149"/>
      <c r="PYD51" s="149"/>
      <c r="PYE51" s="149"/>
      <c r="PYF51" s="149"/>
      <c r="PYG51" s="149"/>
      <c r="PYH51" s="149"/>
      <c r="PYI51" s="149"/>
      <c r="PYJ51" s="149"/>
      <c r="PYK51" s="149"/>
      <c r="PYL51" s="149"/>
      <c r="PYM51" s="149"/>
      <c r="PYN51" s="149"/>
      <c r="PYO51" s="149"/>
      <c r="PYP51" s="149"/>
      <c r="PYQ51" s="149"/>
      <c r="PYR51" s="149"/>
      <c r="PYS51" s="149"/>
      <c r="PYT51" s="149"/>
      <c r="PYU51" s="149"/>
      <c r="PYV51" s="149"/>
      <c r="PYW51" s="149"/>
      <c r="PYX51" s="149"/>
      <c r="PYY51" s="149"/>
      <c r="PYZ51" s="149"/>
      <c r="PZA51" s="149"/>
      <c r="PZB51" s="149"/>
      <c r="PZC51" s="149"/>
      <c r="PZD51" s="149"/>
      <c r="PZE51" s="149"/>
      <c r="PZF51" s="149"/>
      <c r="PZG51" s="149"/>
      <c r="PZH51" s="149"/>
      <c r="PZI51" s="149"/>
      <c r="PZJ51" s="149"/>
      <c r="PZK51" s="149"/>
      <c r="PZL51" s="149"/>
      <c r="PZM51" s="149"/>
      <c r="PZN51" s="149"/>
      <c r="PZO51" s="149"/>
      <c r="PZP51" s="149"/>
      <c r="PZQ51" s="149"/>
      <c r="PZR51" s="149"/>
      <c r="PZS51" s="149"/>
      <c r="PZT51" s="149"/>
      <c r="PZU51" s="149"/>
      <c r="PZV51" s="149"/>
      <c r="PZW51" s="149"/>
      <c r="PZX51" s="149"/>
      <c r="PZY51" s="149"/>
      <c r="PZZ51" s="149"/>
      <c r="QAA51" s="149"/>
      <c r="QAB51" s="149"/>
      <c r="QAC51" s="149"/>
      <c r="QAD51" s="149"/>
      <c r="QAE51" s="149"/>
      <c r="QAF51" s="149"/>
      <c r="QAG51" s="149"/>
      <c r="QAH51" s="149"/>
      <c r="QAI51" s="149"/>
      <c r="QAJ51" s="149"/>
      <c r="QAK51" s="149"/>
      <c r="QAL51" s="149"/>
      <c r="QAM51" s="149"/>
      <c r="QAN51" s="149"/>
      <c r="QAO51" s="149"/>
      <c r="QAP51" s="149"/>
      <c r="QAQ51" s="149"/>
      <c r="QAR51" s="149"/>
      <c r="QAS51" s="149"/>
      <c r="QAT51" s="149"/>
      <c r="QAU51" s="149"/>
      <c r="QAV51" s="149"/>
      <c r="QAW51" s="149"/>
      <c r="QAX51" s="149"/>
      <c r="QAY51" s="149"/>
      <c r="QAZ51" s="149"/>
      <c r="QBA51" s="149"/>
      <c r="QBB51" s="149"/>
      <c r="QBC51" s="149"/>
      <c r="QBD51" s="149"/>
      <c r="QBE51" s="149"/>
      <c r="QBF51" s="149"/>
      <c r="QBG51" s="149"/>
      <c r="QBH51" s="149"/>
      <c r="QBI51" s="149"/>
      <c r="QBJ51" s="149"/>
      <c r="QBK51" s="149"/>
      <c r="QBL51" s="149"/>
      <c r="QBM51" s="149"/>
      <c r="QBN51" s="149"/>
      <c r="QBO51" s="149"/>
      <c r="QBP51" s="149"/>
      <c r="QBQ51" s="149"/>
      <c r="QBR51" s="149"/>
      <c r="QBS51" s="149"/>
      <c r="QBT51" s="149"/>
      <c r="QBU51" s="149"/>
      <c r="QBV51" s="149"/>
      <c r="QBW51" s="149"/>
      <c r="QBX51" s="149"/>
      <c r="QBY51" s="149"/>
      <c r="QBZ51" s="149"/>
      <c r="QCA51" s="149"/>
      <c r="QCB51" s="149"/>
      <c r="QCC51" s="149"/>
      <c r="QCD51" s="149"/>
      <c r="QCE51" s="149"/>
      <c r="QCF51" s="149"/>
      <c r="QCG51" s="149"/>
      <c r="QCH51" s="149"/>
      <c r="QCI51" s="149"/>
      <c r="QCJ51" s="149"/>
      <c r="QCK51" s="149"/>
      <c r="QCL51" s="149"/>
      <c r="QCM51" s="149"/>
      <c r="QCN51" s="149"/>
      <c r="QCO51" s="149"/>
      <c r="QCP51" s="149"/>
      <c r="QCQ51" s="149"/>
      <c r="QCR51" s="149"/>
      <c r="QCS51" s="149"/>
      <c r="QCT51" s="149"/>
      <c r="QCU51" s="149"/>
      <c r="QCV51" s="149"/>
      <c r="QCW51" s="149"/>
      <c r="QCX51" s="149"/>
      <c r="QCY51" s="149"/>
      <c r="QCZ51" s="149"/>
      <c r="QDA51" s="149"/>
      <c r="QDB51" s="149"/>
      <c r="QDC51" s="149"/>
      <c r="QDD51" s="149"/>
      <c r="QDE51" s="149"/>
      <c r="QDF51" s="149"/>
      <c r="QDG51" s="149"/>
      <c r="QDH51" s="149"/>
      <c r="QDI51" s="149"/>
      <c r="QDJ51" s="149"/>
      <c r="QDK51" s="149"/>
      <c r="QDL51" s="149"/>
      <c r="QDM51" s="149"/>
      <c r="QDN51" s="149"/>
      <c r="QDO51" s="149"/>
      <c r="QDP51" s="149"/>
      <c r="QDQ51" s="149"/>
      <c r="QDR51" s="149"/>
      <c r="QDS51" s="149"/>
      <c r="QDT51" s="149"/>
      <c r="QDU51" s="149"/>
      <c r="QDV51" s="149"/>
      <c r="QDW51" s="149"/>
      <c r="QDX51" s="149"/>
      <c r="QDY51" s="149"/>
      <c r="QDZ51" s="149"/>
      <c r="QEA51" s="149"/>
      <c r="QEB51" s="149"/>
      <c r="QEC51" s="149"/>
      <c r="QED51" s="149"/>
      <c r="QEE51" s="149"/>
      <c r="QEF51" s="149"/>
      <c r="QEG51" s="149"/>
      <c r="QEH51" s="149"/>
      <c r="QEI51" s="149"/>
      <c r="QEJ51" s="149"/>
      <c r="QEK51" s="149"/>
      <c r="QEL51" s="149"/>
      <c r="QEM51" s="149"/>
      <c r="QEN51" s="149"/>
      <c r="QEO51" s="149"/>
      <c r="QEP51" s="149"/>
      <c r="QEQ51" s="149"/>
      <c r="QER51" s="149"/>
      <c r="QES51" s="149"/>
      <c r="QET51" s="149"/>
      <c r="QEU51" s="149"/>
      <c r="QEV51" s="149"/>
      <c r="QEW51" s="149"/>
      <c r="QEX51" s="149"/>
      <c r="QEY51" s="149"/>
      <c r="QEZ51" s="149"/>
      <c r="QFA51" s="149"/>
      <c r="QFB51" s="149"/>
      <c r="QFC51" s="149"/>
      <c r="QFD51" s="149"/>
      <c r="QFE51" s="149"/>
      <c r="QFF51" s="149"/>
      <c r="QFG51" s="149"/>
      <c r="QFH51" s="149"/>
      <c r="QFI51" s="149"/>
      <c r="QFJ51" s="149"/>
      <c r="QFK51" s="149"/>
      <c r="QFL51" s="149"/>
      <c r="QFM51" s="149"/>
      <c r="QFN51" s="149"/>
      <c r="QFO51" s="149"/>
      <c r="QFP51" s="149"/>
      <c r="QFQ51" s="149"/>
      <c r="QFR51" s="149"/>
      <c r="QFS51" s="149"/>
      <c r="QFT51" s="149"/>
      <c r="QFU51" s="149"/>
      <c r="QFV51" s="149"/>
      <c r="QFW51" s="149"/>
      <c r="QFX51" s="149"/>
      <c r="QFY51" s="149"/>
      <c r="QFZ51" s="149"/>
      <c r="QGA51" s="149"/>
      <c r="QGB51" s="149"/>
      <c r="QGC51" s="149"/>
      <c r="QGD51" s="149"/>
      <c r="QGE51" s="149"/>
      <c r="QGF51" s="149"/>
      <c r="QGG51" s="149"/>
      <c r="QGH51" s="149"/>
      <c r="QGI51" s="149"/>
      <c r="QGJ51" s="149"/>
      <c r="QGK51" s="149"/>
      <c r="QGL51" s="149"/>
      <c r="QGM51" s="149"/>
      <c r="QGN51" s="149"/>
      <c r="QGO51" s="149"/>
      <c r="QGP51" s="149"/>
      <c r="QGQ51" s="149"/>
      <c r="QGR51" s="149"/>
      <c r="QGS51" s="149"/>
      <c r="QGT51" s="149"/>
      <c r="QGU51" s="149"/>
      <c r="QGV51" s="149"/>
      <c r="QGW51" s="149"/>
      <c r="QGX51" s="149"/>
      <c r="QGY51" s="149"/>
      <c r="QGZ51" s="149"/>
      <c r="QHA51" s="149"/>
      <c r="QHB51" s="149"/>
      <c r="QHC51" s="149"/>
      <c r="QHD51" s="149"/>
      <c r="QHE51" s="149"/>
      <c r="QHF51" s="149"/>
      <c r="QHG51" s="149"/>
      <c r="QHH51" s="149"/>
      <c r="QHI51" s="149"/>
      <c r="QHJ51" s="149"/>
      <c r="QHK51" s="149"/>
      <c r="QHL51" s="149"/>
      <c r="QHM51" s="149"/>
      <c r="QHN51" s="149"/>
      <c r="QHO51" s="149"/>
      <c r="QHP51" s="149"/>
      <c r="QHQ51" s="149"/>
      <c r="QHR51" s="149"/>
      <c r="QHS51" s="149"/>
      <c r="QHT51" s="149"/>
      <c r="QHU51" s="149"/>
      <c r="QHV51" s="149"/>
      <c r="QHW51" s="149"/>
      <c r="QHX51" s="149"/>
      <c r="QHY51" s="149"/>
      <c r="QHZ51" s="149"/>
      <c r="QIA51" s="149"/>
      <c r="QIB51" s="149"/>
      <c r="QIC51" s="149"/>
      <c r="QID51" s="149"/>
      <c r="QIE51" s="149"/>
      <c r="QIF51" s="149"/>
      <c r="QIG51" s="149"/>
      <c r="QIH51" s="149"/>
      <c r="QII51" s="149"/>
      <c r="QIJ51" s="149"/>
      <c r="QIK51" s="149"/>
      <c r="QIL51" s="149"/>
      <c r="QIM51" s="149"/>
      <c r="QIN51" s="149"/>
      <c r="QIO51" s="149"/>
      <c r="QIP51" s="149"/>
      <c r="QIQ51" s="149"/>
      <c r="QIR51" s="149"/>
      <c r="QIS51" s="149"/>
      <c r="QIT51" s="149"/>
      <c r="QIU51" s="149"/>
      <c r="QIV51" s="149"/>
      <c r="QIW51" s="149"/>
      <c r="QIX51" s="149"/>
      <c r="QIY51" s="149"/>
      <c r="QIZ51" s="149"/>
      <c r="QJA51" s="149"/>
      <c r="QJB51" s="149"/>
      <c r="QJC51" s="149"/>
      <c r="QJD51" s="149"/>
      <c r="QJE51" s="149"/>
      <c r="QJF51" s="149"/>
      <c r="QJG51" s="149"/>
      <c r="QJH51" s="149"/>
      <c r="QJI51" s="149"/>
      <c r="QJJ51" s="149"/>
      <c r="QJK51" s="149"/>
      <c r="QJL51" s="149"/>
      <c r="QJM51" s="149"/>
      <c r="QJN51" s="149"/>
      <c r="QJO51" s="149"/>
      <c r="QJP51" s="149"/>
      <c r="QJQ51" s="149"/>
      <c r="QJR51" s="149"/>
      <c r="QJS51" s="149"/>
      <c r="QJT51" s="149"/>
      <c r="QJU51" s="149"/>
      <c r="QJV51" s="149"/>
      <c r="QJW51" s="149"/>
      <c r="QJX51" s="149"/>
      <c r="QJY51" s="149"/>
      <c r="QJZ51" s="149"/>
      <c r="QKA51" s="149"/>
      <c r="QKB51" s="149"/>
      <c r="QKC51" s="149"/>
      <c r="QKD51" s="149"/>
      <c r="QKE51" s="149"/>
      <c r="QKF51" s="149"/>
      <c r="QKG51" s="149"/>
      <c r="QKH51" s="149"/>
      <c r="QKI51" s="149"/>
      <c r="QKJ51" s="149"/>
      <c r="QKK51" s="149"/>
      <c r="QKL51" s="149"/>
      <c r="QKM51" s="149"/>
      <c r="QKN51" s="149"/>
      <c r="QKO51" s="149"/>
      <c r="QKP51" s="149"/>
      <c r="QKQ51" s="149"/>
      <c r="QKR51" s="149"/>
      <c r="QKS51" s="149"/>
      <c r="QKT51" s="149"/>
      <c r="QKU51" s="149"/>
      <c r="QKV51" s="149"/>
      <c r="QKW51" s="149"/>
      <c r="QKX51" s="149"/>
      <c r="QKY51" s="149"/>
      <c r="QKZ51" s="149"/>
      <c r="QLA51" s="149"/>
      <c r="QLB51" s="149"/>
      <c r="QLC51" s="149"/>
      <c r="QLD51" s="149"/>
      <c r="QLE51" s="149"/>
      <c r="QLF51" s="149"/>
      <c r="QLG51" s="149"/>
      <c r="QLH51" s="149"/>
      <c r="QLI51" s="149"/>
      <c r="QLJ51" s="149"/>
      <c r="QLK51" s="149"/>
      <c r="QLL51" s="149"/>
      <c r="QLM51" s="149"/>
      <c r="QLN51" s="149"/>
      <c r="QLO51" s="149"/>
      <c r="QLP51" s="149"/>
      <c r="QLQ51" s="149"/>
      <c r="QLR51" s="149"/>
      <c r="QLS51" s="149"/>
      <c r="QLT51" s="149"/>
      <c r="QLU51" s="149"/>
      <c r="QLV51" s="149"/>
      <c r="QLW51" s="149"/>
      <c r="QLX51" s="149"/>
      <c r="QLY51" s="149"/>
      <c r="QLZ51" s="149"/>
      <c r="QMA51" s="149"/>
      <c r="QMB51" s="149"/>
      <c r="QMC51" s="149"/>
      <c r="QMD51" s="149"/>
      <c r="QME51" s="149"/>
      <c r="QMF51" s="149"/>
      <c r="QMG51" s="149"/>
      <c r="QMH51" s="149"/>
      <c r="QMI51" s="149"/>
      <c r="QMJ51" s="149"/>
      <c r="QMK51" s="149"/>
      <c r="QML51" s="149"/>
      <c r="QMM51" s="149"/>
      <c r="QMN51" s="149"/>
      <c r="QMO51" s="149"/>
      <c r="QMP51" s="149"/>
      <c r="QMQ51" s="149"/>
      <c r="QMR51" s="149"/>
      <c r="QMS51" s="149"/>
      <c r="QMT51" s="149"/>
      <c r="QMU51" s="149"/>
      <c r="QMV51" s="149"/>
      <c r="QMW51" s="149"/>
      <c r="QMX51" s="149"/>
      <c r="QMY51" s="149"/>
      <c r="QMZ51" s="149"/>
      <c r="QNA51" s="149"/>
      <c r="QNB51" s="149"/>
      <c r="QNC51" s="149"/>
      <c r="QND51" s="149"/>
      <c r="QNE51" s="149"/>
      <c r="QNF51" s="149"/>
      <c r="QNG51" s="149"/>
      <c r="QNH51" s="149"/>
      <c r="QNI51" s="149"/>
      <c r="QNJ51" s="149"/>
      <c r="QNK51" s="149"/>
      <c r="QNL51" s="149"/>
      <c r="QNM51" s="149"/>
      <c r="QNN51" s="149"/>
      <c r="QNO51" s="149"/>
      <c r="QNP51" s="149"/>
      <c r="QNQ51" s="149"/>
      <c r="QNR51" s="149"/>
      <c r="QNS51" s="149"/>
      <c r="QNT51" s="149"/>
      <c r="QNU51" s="149"/>
      <c r="QNV51" s="149"/>
      <c r="QNW51" s="149"/>
      <c r="QNX51" s="149"/>
      <c r="QNY51" s="149"/>
      <c r="QNZ51" s="149"/>
      <c r="QOA51" s="149"/>
      <c r="QOB51" s="149"/>
      <c r="QOC51" s="149"/>
      <c r="QOD51" s="149"/>
      <c r="QOE51" s="149"/>
      <c r="QOF51" s="149"/>
      <c r="QOG51" s="149"/>
      <c r="QOH51" s="149"/>
      <c r="QOI51" s="149"/>
      <c r="QOJ51" s="149"/>
      <c r="QOK51" s="149"/>
      <c r="QOL51" s="149"/>
      <c r="QOM51" s="149"/>
      <c r="QON51" s="149"/>
      <c r="QOO51" s="149"/>
      <c r="QOP51" s="149"/>
      <c r="QOQ51" s="149"/>
      <c r="QOR51" s="149"/>
      <c r="QOS51" s="149"/>
      <c r="QOT51" s="149"/>
      <c r="QOU51" s="149"/>
      <c r="QOV51" s="149"/>
      <c r="QOW51" s="149"/>
      <c r="QOX51" s="149"/>
      <c r="QOY51" s="149"/>
      <c r="QOZ51" s="149"/>
      <c r="QPA51" s="149"/>
      <c r="QPB51" s="149"/>
      <c r="QPC51" s="149"/>
      <c r="QPD51" s="149"/>
      <c r="QPE51" s="149"/>
      <c r="QPF51" s="149"/>
      <c r="QPG51" s="149"/>
      <c r="QPH51" s="149"/>
      <c r="QPI51" s="149"/>
      <c r="QPJ51" s="149"/>
      <c r="QPK51" s="149"/>
      <c r="QPL51" s="149"/>
      <c r="QPM51" s="149"/>
      <c r="QPN51" s="149"/>
      <c r="QPO51" s="149"/>
      <c r="QPP51" s="149"/>
      <c r="QPQ51" s="149"/>
      <c r="QPR51" s="149"/>
      <c r="QPS51" s="149"/>
      <c r="QPT51" s="149"/>
      <c r="QPU51" s="149"/>
      <c r="QPV51" s="149"/>
      <c r="QPW51" s="149"/>
      <c r="QPX51" s="149"/>
      <c r="QPY51" s="149"/>
      <c r="QPZ51" s="149"/>
      <c r="QQA51" s="149"/>
      <c r="QQB51" s="149"/>
      <c r="QQC51" s="149"/>
      <c r="QQD51" s="149"/>
      <c r="QQE51" s="149"/>
      <c r="QQF51" s="149"/>
      <c r="QQG51" s="149"/>
      <c r="QQH51" s="149"/>
      <c r="QQI51" s="149"/>
      <c r="QQJ51" s="149"/>
      <c r="QQK51" s="149"/>
      <c r="QQL51" s="149"/>
      <c r="QQM51" s="149"/>
      <c r="QQN51" s="149"/>
      <c r="QQO51" s="149"/>
      <c r="QQP51" s="149"/>
      <c r="QQQ51" s="149"/>
      <c r="QQR51" s="149"/>
      <c r="QQS51" s="149"/>
      <c r="QQT51" s="149"/>
      <c r="QQU51" s="149"/>
      <c r="QQV51" s="149"/>
      <c r="QQW51" s="149"/>
      <c r="QQX51" s="149"/>
      <c r="QQY51" s="149"/>
      <c r="QQZ51" s="149"/>
      <c r="QRA51" s="149"/>
      <c r="QRB51" s="149"/>
      <c r="QRC51" s="149"/>
      <c r="QRD51" s="149"/>
      <c r="QRE51" s="149"/>
      <c r="QRF51" s="149"/>
      <c r="QRG51" s="149"/>
      <c r="QRH51" s="149"/>
      <c r="QRI51" s="149"/>
      <c r="QRJ51" s="149"/>
      <c r="QRK51" s="149"/>
      <c r="QRL51" s="149"/>
      <c r="QRM51" s="149"/>
      <c r="QRN51" s="149"/>
      <c r="QRO51" s="149"/>
      <c r="QRP51" s="149"/>
      <c r="QRQ51" s="149"/>
      <c r="QRR51" s="149"/>
      <c r="QRS51" s="149"/>
      <c r="QRT51" s="149"/>
      <c r="QRU51" s="149"/>
      <c r="QRV51" s="149"/>
      <c r="QRW51" s="149"/>
      <c r="QRX51" s="149"/>
      <c r="QRY51" s="149"/>
      <c r="QRZ51" s="149"/>
      <c r="QSA51" s="149"/>
      <c r="QSB51" s="149"/>
      <c r="QSC51" s="149"/>
      <c r="QSD51" s="149"/>
      <c r="QSE51" s="149"/>
      <c r="QSF51" s="149"/>
      <c r="QSG51" s="149"/>
      <c r="QSH51" s="149"/>
      <c r="QSI51" s="149"/>
      <c r="QSJ51" s="149"/>
      <c r="QSK51" s="149"/>
      <c r="QSL51" s="149"/>
      <c r="QSM51" s="149"/>
      <c r="QSN51" s="149"/>
      <c r="QSO51" s="149"/>
      <c r="QSP51" s="149"/>
      <c r="QSQ51" s="149"/>
      <c r="QSR51" s="149"/>
      <c r="QSS51" s="149"/>
      <c r="QST51" s="149"/>
      <c r="QSU51" s="149"/>
      <c r="QSV51" s="149"/>
      <c r="QSW51" s="149"/>
      <c r="QSX51" s="149"/>
      <c r="QSY51" s="149"/>
      <c r="QSZ51" s="149"/>
      <c r="QTA51" s="149"/>
      <c r="QTB51" s="149"/>
      <c r="QTC51" s="149"/>
      <c r="QTD51" s="149"/>
      <c r="QTE51" s="149"/>
      <c r="QTF51" s="149"/>
      <c r="QTG51" s="149"/>
      <c r="QTH51" s="149"/>
      <c r="QTI51" s="149"/>
      <c r="QTJ51" s="149"/>
      <c r="QTK51" s="149"/>
      <c r="QTL51" s="149"/>
      <c r="QTM51" s="149"/>
      <c r="QTN51" s="149"/>
      <c r="QTO51" s="149"/>
      <c r="QTP51" s="149"/>
      <c r="QTQ51" s="149"/>
      <c r="QTR51" s="149"/>
      <c r="QTS51" s="149"/>
      <c r="QTT51" s="149"/>
      <c r="QTU51" s="149"/>
      <c r="QTV51" s="149"/>
      <c r="QTW51" s="149"/>
      <c r="QTX51" s="149"/>
      <c r="QTY51" s="149"/>
      <c r="QTZ51" s="149"/>
      <c r="QUA51" s="149"/>
      <c r="QUB51" s="149"/>
      <c r="QUC51" s="149"/>
      <c r="QUD51" s="149"/>
      <c r="QUE51" s="149"/>
      <c r="QUF51" s="149"/>
      <c r="QUG51" s="149"/>
      <c r="QUH51" s="149"/>
      <c r="QUI51" s="149"/>
      <c r="QUJ51" s="149"/>
      <c r="QUK51" s="149"/>
      <c r="QUL51" s="149"/>
      <c r="QUM51" s="149"/>
      <c r="QUN51" s="149"/>
      <c r="QUO51" s="149"/>
      <c r="QUP51" s="149"/>
      <c r="QUQ51" s="149"/>
      <c r="QUR51" s="149"/>
      <c r="QUS51" s="149"/>
      <c r="QUT51" s="149"/>
      <c r="QUU51" s="149"/>
      <c r="QUV51" s="149"/>
      <c r="QUW51" s="149"/>
      <c r="QUX51" s="149"/>
      <c r="QUY51" s="149"/>
      <c r="QUZ51" s="149"/>
      <c r="QVA51" s="149"/>
      <c r="QVB51" s="149"/>
      <c r="QVC51" s="149"/>
      <c r="QVD51" s="149"/>
      <c r="QVE51" s="149"/>
      <c r="QVF51" s="149"/>
      <c r="QVG51" s="149"/>
      <c r="QVH51" s="149"/>
      <c r="QVI51" s="149"/>
      <c r="QVJ51" s="149"/>
      <c r="QVK51" s="149"/>
      <c r="QVL51" s="149"/>
      <c r="QVM51" s="149"/>
      <c r="QVN51" s="149"/>
      <c r="QVO51" s="149"/>
      <c r="QVP51" s="149"/>
      <c r="QVQ51" s="149"/>
      <c r="QVR51" s="149"/>
      <c r="QVS51" s="149"/>
      <c r="QVT51" s="149"/>
      <c r="QVU51" s="149"/>
      <c r="QVV51" s="149"/>
      <c r="QVW51" s="149"/>
      <c r="QVX51" s="149"/>
      <c r="QVY51" s="149"/>
      <c r="QVZ51" s="149"/>
      <c r="QWA51" s="149"/>
      <c r="QWB51" s="149"/>
      <c r="QWC51" s="149"/>
      <c r="QWD51" s="149"/>
      <c r="QWE51" s="149"/>
      <c r="QWF51" s="149"/>
      <c r="QWG51" s="149"/>
      <c r="QWH51" s="149"/>
      <c r="QWI51" s="149"/>
      <c r="QWJ51" s="149"/>
      <c r="QWK51" s="149"/>
      <c r="QWL51" s="149"/>
      <c r="QWM51" s="149"/>
      <c r="QWN51" s="149"/>
      <c r="QWO51" s="149"/>
      <c r="QWP51" s="149"/>
      <c r="QWQ51" s="149"/>
      <c r="QWR51" s="149"/>
      <c r="QWS51" s="149"/>
      <c r="QWT51" s="149"/>
      <c r="QWU51" s="149"/>
      <c r="QWV51" s="149"/>
      <c r="QWW51" s="149"/>
      <c r="QWX51" s="149"/>
      <c r="QWY51" s="149"/>
      <c r="QWZ51" s="149"/>
      <c r="QXA51" s="149"/>
      <c r="QXB51" s="149"/>
      <c r="QXC51" s="149"/>
      <c r="QXD51" s="149"/>
      <c r="QXE51" s="149"/>
      <c r="QXF51" s="149"/>
      <c r="QXG51" s="149"/>
      <c r="QXH51" s="149"/>
      <c r="QXI51" s="149"/>
      <c r="QXJ51" s="149"/>
      <c r="QXK51" s="149"/>
      <c r="QXL51" s="149"/>
      <c r="QXM51" s="149"/>
      <c r="QXN51" s="149"/>
      <c r="QXO51" s="149"/>
      <c r="QXP51" s="149"/>
      <c r="QXQ51" s="149"/>
      <c r="QXR51" s="149"/>
      <c r="QXS51" s="149"/>
      <c r="QXT51" s="149"/>
      <c r="QXU51" s="149"/>
      <c r="QXV51" s="149"/>
      <c r="QXW51" s="149"/>
      <c r="QXX51" s="149"/>
      <c r="QXY51" s="149"/>
      <c r="QXZ51" s="149"/>
      <c r="QYA51" s="149"/>
      <c r="QYB51" s="149"/>
      <c r="QYC51" s="149"/>
      <c r="QYD51" s="149"/>
      <c r="QYE51" s="149"/>
      <c r="QYF51" s="149"/>
      <c r="QYG51" s="149"/>
      <c r="QYH51" s="149"/>
      <c r="QYI51" s="149"/>
      <c r="QYJ51" s="149"/>
      <c r="QYK51" s="149"/>
      <c r="QYL51" s="149"/>
      <c r="QYM51" s="149"/>
      <c r="QYN51" s="149"/>
      <c r="QYO51" s="149"/>
      <c r="QYP51" s="149"/>
      <c r="QYQ51" s="149"/>
      <c r="QYR51" s="149"/>
      <c r="QYS51" s="149"/>
      <c r="QYT51" s="149"/>
      <c r="QYU51" s="149"/>
      <c r="QYV51" s="149"/>
      <c r="QYW51" s="149"/>
      <c r="QYX51" s="149"/>
      <c r="QYY51" s="149"/>
      <c r="QYZ51" s="149"/>
      <c r="QZA51" s="149"/>
      <c r="QZB51" s="149"/>
      <c r="QZC51" s="149"/>
      <c r="QZD51" s="149"/>
      <c r="QZE51" s="149"/>
      <c r="QZF51" s="149"/>
      <c r="QZG51" s="149"/>
      <c r="QZH51" s="149"/>
      <c r="QZI51" s="149"/>
      <c r="QZJ51" s="149"/>
      <c r="QZK51" s="149"/>
      <c r="QZL51" s="149"/>
      <c r="QZM51" s="149"/>
      <c r="QZN51" s="149"/>
      <c r="QZO51" s="149"/>
      <c r="QZP51" s="149"/>
      <c r="QZQ51" s="149"/>
      <c r="QZR51" s="149"/>
      <c r="QZS51" s="149"/>
      <c r="QZT51" s="149"/>
      <c r="QZU51" s="149"/>
      <c r="QZV51" s="149"/>
      <c r="QZW51" s="149"/>
      <c r="QZX51" s="149"/>
      <c r="QZY51" s="149"/>
      <c r="QZZ51" s="149"/>
      <c r="RAA51" s="149"/>
      <c r="RAB51" s="149"/>
      <c r="RAC51" s="149"/>
      <c r="RAD51" s="149"/>
      <c r="RAE51" s="149"/>
      <c r="RAF51" s="149"/>
      <c r="RAG51" s="149"/>
      <c r="RAH51" s="149"/>
      <c r="RAI51" s="149"/>
      <c r="RAJ51" s="149"/>
      <c r="RAK51" s="149"/>
      <c r="RAL51" s="149"/>
      <c r="RAM51" s="149"/>
      <c r="RAN51" s="149"/>
      <c r="RAO51" s="149"/>
      <c r="RAP51" s="149"/>
      <c r="RAQ51" s="149"/>
      <c r="RAR51" s="149"/>
      <c r="RAS51" s="149"/>
      <c r="RAT51" s="149"/>
      <c r="RAU51" s="149"/>
      <c r="RAV51" s="149"/>
      <c r="RAW51" s="149"/>
      <c r="RAX51" s="149"/>
      <c r="RAY51" s="149"/>
      <c r="RAZ51" s="149"/>
      <c r="RBA51" s="149"/>
      <c r="RBB51" s="149"/>
      <c r="RBC51" s="149"/>
      <c r="RBD51" s="149"/>
      <c r="RBE51" s="149"/>
      <c r="RBF51" s="149"/>
      <c r="RBG51" s="149"/>
      <c r="RBH51" s="149"/>
      <c r="RBI51" s="149"/>
      <c r="RBJ51" s="149"/>
      <c r="RBK51" s="149"/>
      <c r="RBL51" s="149"/>
      <c r="RBM51" s="149"/>
      <c r="RBN51" s="149"/>
      <c r="RBO51" s="149"/>
      <c r="RBP51" s="149"/>
      <c r="RBQ51" s="149"/>
      <c r="RBR51" s="149"/>
      <c r="RBS51" s="149"/>
      <c r="RBT51" s="149"/>
      <c r="RBU51" s="149"/>
      <c r="RBV51" s="149"/>
      <c r="RBW51" s="149"/>
      <c r="RBX51" s="149"/>
      <c r="RBY51" s="149"/>
      <c r="RBZ51" s="149"/>
      <c r="RCA51" s="149"/>
      <c r="RCB51" s="149"/>
      <c r="RCC51" s="149"/>
      <c r="RCD51" s="149"/>
      <c r="RCE51" s="149"/>
      <c r="RCF51" s="149"/>
      <c r="RCG51" s="149"/>
      <c r="RCH51" s="149"/>
      <c r="RCI51" s="149"/>
      <c r="RCJ51" s="149"/>
      <c r="RCK51" s="149"/>
      <c r="RCL51" s="149"/>
      <c r="RCM51" s="149"/>
      <c r="RCN51" s="149"/>
      <c r="RCO51" s="149"/>
      <c r="RCP51" s="149"/>
      <c r="RCQ51" s="149"/>
      <c r="RCR51" s="149"/>
      <c r="RCS51" s="149"/>
      <c r="RCT51" s="149"/>
      <c r="RCU51" s="149"/>
      <c r="RCV51" s="149"/>
      <c r="RCW51" s="149"/>
      <c r="RCX51" s="149"/>
      <c r="RCY51" s="149"/>
      <c r="RCZ51" s="149"/>
      <c r="RDA51" s="149"/>
      <c r="RDB51" s="149"/>
      <c r="RDC51" s="149"/>
      <c r="RDD51" s="149"/>
      <c r="RDE51" s="149"/>
      <c r="RDF51" s="149"/>
      <c r="RDG51" s="149"/>
      <c r="RDH51" s="149"/>
      <c r="RDI51" s="149"/>
      <c r="RDJ51" s="149"/>
      <c r="RDK51" s="149"/>
      <c r="RDL51" s="149"/>
      <c r="RDM51" s="149"/>
      <c r="RDN51" s="149"/>
      <c r="RDO51" s="149"/>
      <c r="RDP51" s="149"/>
      <c r="RDQ51" s="149"/>
      <c r="RDR51" s="149"/>
      <c r="RDS51" s="149"/>
      <c r="RDT51" s="149"/>
      <c r="RDU51" s="149"/>
      <c r="RDV51" s="149"/>
      <c r="RDW51" s="149"/>
      <c r="RDX51" s="149"/>
      <c r="RDY51" s="149"/>
      <c r="RDZ51" s="149"/>
      <c r="REA51" s="149"/>
      <c r="REB51" s="149"/>
      <c r="REC51" s="149"/>
      <c r="RED51" s="149"/>
      <c r="REE51" s="149"/>
      <c r="REF51" s="149"/>
      <c r="REG51" s="149"/>
      <c r="REH51" s="149"/>
      <c r="REI51" s="149"/>
      <c r="REJ51" s="149"/>
      <c r="REK51" s="149"/>
      <c r="REL51" s="149"/>
      <c r="REM51" s="149"/>
      <c r="REN51" s="149"/>
      <c r="REO51" s="149"/>
      <c r="REP51" s="149"/>
      <c r="REQ51" s="149"/>
      <c r="RER51" s="149"/>
      <c r="RES51" s="149"/>
      <c r="RET51" s="149"/>
      <c r="REU51" s="149"/>
      <c r="REV51" s="149"/>
      <c r="REW51" s="149"/>
      <c r="REX51" s="149"/>
      <c r="REY51" s="149"/>
      <c r="REZ51" s="149"/>
      <c r="RFA51" s="149"/>
      <c r="RFB51" s="149"/>
      <c r="RFC51" s="149"/>
      <c r="RFD51" s="149"/>
      <c r="RFE51" s="149"/>
      <c r="RFF51" s="149"/>
      <c r="RFG51" s="149"/>
      <c r="RFH51" s="149"/>
      <c r="RFI51" s="149"/>
      <c r="RFJ51" s="149"/>
      <c r="RFK51" s="149"/>
      <c r="RFL51" s="149"/>
      <c r="RFM51" s="149"/>
      <c r="RFN51" s="149"/>
      <c r="RFO51" s="149"/>
      <c r="RFP51" s="149"/>
      <c r="RFQ51" s="149"/>
      <c r="RFR51" s="149"/>
      <c r="RFS51" s="149"/>
      <c r="RFT51" s="149"/>
      <c r="RFU51" s="149"/>
      <c r="RFV51" s="149"/>
      <c r="RFW51" s="149"/>
      <c r="RFX51" s="149"/>
      <c r="RFY51" s="149"/>
      <c r="RFZ51" s="149"/>
      <c r="RGA51" s="149"/>
      <c r="RGB51" s="149"/>
      <c r="RGC51" s="149"/>
      <c r="RGD51" s="149"/>
      <c r="RGE51" s="149"/>
      <c r="RGF51" s="149"/>
      <c r="RGG51" s="149"/>
      <c r="RGH51" s="149"/>
      <c r="RGI51" s="149"/>
      <c r="RGJ51" s="149"/>
      <c r="RGK51" s="149"/>
      <c r="RGL51" s="149"/>
      <c r="RGM51" s="149"/>
      <c r="RGN51" s="149"/>
      <c r="RGO51" s="149"/>
      <c r="RGP51" s="149"/>
      <c r="RGQ51" s="149"/>
      <c r="RGR51" s="149"/>
      <c r="RGS51" s="149"/>
      <c r="RGT51" s="149"/>
      <c r="RGU51" s="149"/>
      <c r="RGV51" s="149"/>
      <c r="RGW51" s="149"/>
      <c r="RGX51" s="149"/>
      <c r="RGY51" s="149"/>
      <c r="RGZ51" s="149"/>
      <c r="RHA51" s="149"/>
      <c r="RHB51" s="149"/>
      <c r="RHC51" s="149"/>
      <c r="RHD51" s="149"/>
      <c r="RHE51" s="149"/>
      <c r="RHF51" s="149"/>
      <c r="RHG51" s="149"/>
      <c r="RHH51" s="149"/>
      <c r="RHI51" s="149"/>
      <c r="RHJ51" s="149"/>
      <c r="RHK51" s="149"/>
      <c r="RHL51" s="149"/>
      <c r="RHM51" s="149"/>
      <c r="RHN51" s="149"/>
      <c r="RHO51" s="149"/>
      <c r="RHP51" s="149"/>
      <c r="RHQ51" s="149"/>
      <c r="RHR51" s="149"/>
      <c r="RHS51" s="149"/>
      <c r="RHT51" s="149"/>
      <c r="RHU51" s="149"/>
      <c r="RHV51" s="149"/>
      <c r="RHW51" s="149"/>
      <c r="RHX51" s="149"/>
      <c r="RHY51" s="149"/>
      <c r="RHZ51" s="149"/>
      <c r="RIA51" s="149"/>
      <c r="RIB51" s="149"/>
      <c r="RIC51" s="149"/>
      <c r="RID51" s="149"/>
      <c r="RIE51" s="149"/>
      <c r="RIF51" s="149"/>
      <c r="RIG51" s="149"/>
      <c r="RIH51" s="149"/>
      <c r="RII51" s="149"/>
      <c r="RIJ51" s="149"/>
      <c r="RIK51" s="149"/>
      <c r="RIL51" s="149"/>
      <c r="RIM51" s="149"/>
      <c r="RIN51" s="149"/>
      <c r="RIO51" s="149"/>
      <c r="RIP51" s="149"/>
      <c r="RIQ51" s="149"/>
      <c r="RIR51" s="149"/>
      <c r="RIS51" s="149"/>
      <c r="RIT51" s="149"/>
      <c r="RIU51" s="149"/>
      <c r="RIV51" s="149"/>
      <c r="RIW51" s="149"/>
      <c r="RIX51" s="149"/>
      <c r="RIY51" s="149"/>
      <c r="RIZ51" s="149"/>
      <c r="RJA51" s="149"/>
      <c r="RJB51" s="149"/>
      <c r="RJC51" s="149"/>
      <c r="RJD51" s="149"/>
      <c r="RJE51" s="149"/>
      <c r="RJF51" s="149"/>
      <c r="RJG51" s="149"/>
      <c r="RJH51" s="149"/>
      <c r="RJI51" s="149"/>
      <c r="RJJ51" s="149"/>
      <c r="RJK51" s="149"/>
      <c r="RJL51" s="149"/>
      <c r="RJM51" s="149"/>
      <c r="RJN51" s="149"/>
      <c r="RJO51" s="149"/>
      <c r="RJP51" s="149"/>
      <c r="RJQ51" s="149"/>
      <c r="RJR51" s="149"/>
      <c r="RJS51" s="149"/>
      <c r="RJT51" s="149"/>
      <c r="RJU51" s="149"/>
      <c r="RJV51" s="149"/>
      <c r="RJW51" s="149"/>
      <c r="RJX51" s="149"/>
      <c r="RJY51" s="149"/>
      <c r="RJZ51" s="149"/>
      <c r="RKA51" s="149"/>
      <c r="RKB51" s="149"/>
      <c r="RKC51" s="149"/>
      <c r="RKD51" s="149"/>
      <c r="RKE51" s="149"/>
      <c r="RKF51" s="149"/>
      <c r="RKG51" s="149"/>
      <c r="RKH51" s="149"/>
      <c r="RKI51" s="149"/>
      <c r="RKJ51" s="149"/>
      <c r="RKK51" s="149"/>
      <c r="RKL51" s="149"/>
      <c r="RKM51" s="149"/>
      <c r="RKN51" s="149"/>
      <c r="RKO51" s="149"/>
      <c r="RKP51" s="149"/>
      <c r="RKQ51" s="149"/>
      <c r="RKR51" s="149"/>
      <c r="RKS51" s="149"/>
      <c r="RKT51" s="149"/>
      <c r="RKU51" s="149"/>
      <c r="RKV51" s="149"/>
      <c r="RKW51" s="149"/>
      <c r="RKX51" s="149"/>
      <c r="RKY51" s="149"/>
      <c r="RKZ51" s="149"/>
      <c r="RLA51" s="149"/>
      <c r="RLB51" s="149"/>
      <c r="RLC51" s="149"/>
      <c r="RLD51" s="149"/>
      <c r="RLE51" s="149"/>
      <c r="RLF51" s="149"/>
      <c r="RLG51" s="149"/>
      <c r="RLH51" s="149"/>
      <c r="RLI51" s="149"/>
      <c r="RLJ51" s="149"/>
      <c r="RLK51" s="149"/>
      <c r="RLL51" s="149"/>
      <c r="RLM51" s="149"/>
      <c r="RLN51" s="149"/>
      <c r="RLO51" s="149"/>
      <c r="RLP51" s="149"/>
      <c r="RLQ51" s="149"/>
      <c r="RLR51" s="149"/>
      <c r="RLS51" s="149"/>
      <c r="RLT51" s="149"/>
      <c r="RLU51" s="149"/>
      <c r="RLV51" s="149"/>
      <c r="RLW51" s="149"/>
      <c r="RLX51" s="149"/>
      <c r="RLY51" s="149"/>
      <c r="RLZ51" s="149"/>
      <c r="RMA51" s="149"/>
      <c r="RMB51" s="149"/>
      <c r="RMC51" s="149"/>
      <c r="RMD51" s="149"/>
      <c r="RME51" s="149"/>
      <c r="RMF51" s="149"/>
      <c r="RMG51" s="149"/>
      <c r="RMH51" s="149"/>
      <c r="RMI51" s="149"/>
      <c r="RMJ51" s="149"/>
      <c r="RMK51" s="149"/>
      <c r="RML51" s="149"/>
      <c r="RMM51" s="149"/>
      <c r="RMN51" s="149"/>
      <c r="RMO51" s="149"/>
      <c r="RMP51" s="149"/>
      <c r="RMQ51" s="149"/>
      <c r="RMR51" s="149"/>
      <c r="RMS51" s="149"/>
      <c r="RMT51" s="149"/>
      <c r="RMU51" s="149"/>
      <c r="RMV51" s="149"/>
      <c r="RMW51" s="149"/>
      <c r="RMX51" s="149"/>
      <c r="RMY51" s="149"/>
      <c r="RMZ51" s="149"/>
      <c r="RNA51" s="149"/>
      <c r="RNB51" s="149"/>
      <c r="RNC51" s="149"/>
      <c r="RND51" s="149"/>
      <c r="RNE51" s="149"/>
      <c r="RNF51" s="149"/>
      <c r="RNG51" s="149"/>
      <c r="RNH51" s="149"/>
      <c r="RNI51" s="149"/>
      <c r="RNJ51" s="149"/>
      <c r="RNK51" s="149"/>
      <c r="RNL51" s="149"/>
      <c r="RNM51" s="149"/>
      <c r="RNN51" s="149"/>
      <c r="RNO51" s="149"/>
      <c r="RNP51" s="149"/>
      <c r="RNQ51" s="149"/>
      <c r="RNR51" s="149"/>
      <c r="RNS51" s="149"/>
      <c r="RNT51" s="149"/>
      <c r="RNU51" s="149"/>
      <c r="RNV51" s="149"/>
      <c r="RNW51" s="149"/>
      <c r="RNX51" s="149"/>
      <c r="RNY51" s="149"/>
      <c r="RNZ51" s="149"/>
      <c r="ROA51" s="149"/>
      <c r="ROB51" s="149"/>
      <c r="ROC51" s="149"/>
      <c r="ROD51" s="149"/>
      <c r="ROE51" s="149"/>
      <c r="ROF51" s="149"/>
      <c r="ROG51" s="149"/>
      <c r="ROH51" s="149"/>
      <c r="ROI51" s="149"/>
      <c r="ROJ51" s="149"/>
      <c r="ROK51" s="149"/>
      <c r="ROL51" s="149"/>
      <c r="ROM51" s="149"/>
      <c r="RON51" s="149"/>
      <c r="ROO51" s="149"/>
      <c r="ROP51" s="149"/>
      <c r="ROQ51" s="149"/>
      <c r="ROR51" s="149"/>
      <c r="ROS51" s="149"/>
      <c r="ROT51" s="149"/>
      <c r="ROU51" s="149"/>
      <c r="ROV51" s="149"/>
      <c r="ROW51" s="149"/>
      <c r="ROX51" s="149"/>
      <c r="ROY51" s="149"/>
      <c r="ROZ51" s="149"/>
      <c r="RPA51" s="149"/>
      <c r="RPB51" s="149"/>
      <c r="RPC51" s="149"/>
      <c r="RPD51" s="149"/>
      <c r="RPE51" s="149"/>
      <c r="RPF51" s="149"/>
      <c r="RPG51" s="149"/>
      <c r="RPH51" s="149"/>
      <c r="RPI51" s="149"/>
      <c r="RPJ51" s="149"/>
      <c r="RPK51" s="149"/>
      <c r="RPL51" s="149"/>
      <c r="RPM51" s="149"/>
      <c r="RPN51" s="149"/>
      <c r="RPO51" s="149"/>
      <c r="RPP51" s="149"/>
      <c r="RPQ51" s="149"/>
      <c r="RPR51" s="149"/>
      <c r="RPS51" s="149"/>
      <c r="RPT51" s="149"/>
      <c r="RPU51" s="149"/>
      <c r="RPV51" s="149"/>
      <c r="RPW51" s="149"/>
      <c r="RPX51" s="149"/>
      <c r="RPY51" s="149"/>
      <c r="RPZ51" s="149"/>
      <c r="RQA51" s="149"/>
      <c r="RQB51" s="149"/>
      <c r="RQC51" s="149"/>
      <c r="RQD51" s="149"/>
      <c r="RQE51" s="149"/>
      <c r="RQF51" s="149"/>
      <c r="RQG51" s="149"/>
      <c r="RQH51" s="149"/>
      <c r="RQI51" s="149"/>
      <c r="RQJ51" s="149"/>
      <c r="RQK51" s="149"/>
      <c r="RQL51" s="149"/>
      <c r="RQM51" s="149"/>
      <c r="RQN51" s="149"/>
      <c r="RQO51" s="149"/>
      <c r="RQP51" s="149"/>
      <c r="RQQ51" s="149"/>
      <c r="RQR51" s="149"/>
      <c r="RQS51" s="149"/>
      <c r="RQT51" s="149"/>
      <c r="RQU51" s="149"/>
      <c r="RQV51" s="149"/>
      <c r="RQW51" s="149"/>
      <c r="RQX51" s="149"/>
      <c r="RQY51" s="149"/>
      <c r="RQZ51" s="149"/>
      <c r="RRA51" s="149"/>
      <c r="RRB51" s="149"/>
      <c r="RRC51" s="149"/>
      <c r="RRD51" s="149"/>
      <c r="RRE51" s="149"/>
      <c r="RRF51" s="149"/>
      <c r="RRG51" s="149"/>
      <c r="RRH51" s="149"/>
      <c r="RRI51" s="149"/>
      <c r="RRJ51" s="149"/>
      <c r="RRK51" s="149"/>
      <c r="RRL51" s="149"/>
      <c r="RRM51" s="149"/>
      <c r="RRN51" s="149"/>
      <c r="RRO51" s="149"/>
      <c r="RRP51" s="149"/>
      <c r="RRQ51" s="149"/>
      <c r="RRR51" s="149"/>
      <c r="RRS51" s="149"/>
      <c r="RRT51" s="149"/>
      <c r="RRU51" s="149"/>
      <c r="RRV51" s="149"/>
      <c r="RRW51" s="149"/>
      <c r="RRX51" s="149"/>
      <c r="RRY51" s="149"/>
      <c r="RRZ51" s="149"/>
      <c r="RSA51" s="149"/>
      <c r="RSB51" s="149"/>
      <c r="RSC51" s="149"/>
      <c r="RSD51" s="149"/>
      <c r="RSE51" s="149"/>
      <c r="RSF51" s="149"/>
      <c r="RSG51" s="149"/>
      <c r="RSH51" s="149"/>
      <c r="RSI51" s="149"/>
      <c r="RSJ51" s="149"/>
      <c r="RSK51" s="149"/>
      <c r="RSL51" s="149"/>
      <c r="RSM51" s="149"/>
      <c r="RSN51" s="149"/>
      <c r="RSO51" s="149"/>
      <c r="RSP51" s="149"/>
      <c r="RSQ51" s="149"/>
      <c r="RSR51" s="149"/>
      <c r="RSS51" s="149"/>
      <c r="RST51" s="149"/>
      <c r="RSU51" s="149"/>
      <c r="RSV51" s="149"/>
      <c r="RSW51" s="149"/>
      <c r="RSX51" s="149"/>
      <c r="RSY51" s="149"/>
      <c r="RSZ51" s="149"/>
      <c r="RTA51" s="149"/>
      <c r="RTB51" s="149"/>
      <c r="RTC51" s="149"/>
      <c r="RTD51" s="149"/>
      <c r="RTE51" s="149"/>
      <c r="RTF51" s="149"/>
      <c r="RTG51" s="149"/>
      <c r="RTH51" s="149"/>
      <c r="RTI51" s="149"/>
      <c r="RTJ51" s="149"/>
      <c r="RTK51" s="149"/>
      <c r="RTL51" s="149"/>
      <c r="RTM51" s="149"/>
      <c r="RTN51" s="149"/>
      <c r="RTO51" s="149"/>
      <c r="RTP51" s="149"/>
      <c r="RTQ51" s="149"/>
      <c r="RTR51" s="149"/>
      <c r="RTS51" s="149"/>
      <c r="RTT51" s="149"/>
      <c r="RTU51" s="149"/>
      <c r="RTV51" s="149"/>
      <c r="RTW51" s="149"/>
      <c r="RTX51" s="149"/>
      <c r="RTY51" s="149"/>
      <c r="RTZ51" s="149"/>
      <c r="RUA51" s="149"/>
      <c r="RUB51" s="149"/>
      <c r="RUC51" s="149"/>
      <c r="RUD51" s="149"/>
      <c r="RUE51" s="149"/>
      <c r="RUF51" s="149"/>
      <c r="RUG51" s="149"/>
      <c r="RUH51" s="149"/>
      <c r="RUI51" s="149"/>
      <c r="RUJ51" s="149"/>
      <c r="RUK51" s="149"/>
      <c r="RUL51" s="149"/>
      <c r="RUM51" s="149"/>
      <c r="RUN51" s="149"/>
      <c r="RUO51" s="149"/>
      <c r="RUP51" s="149"/>
      <c r="RUQ51" s="149"/>
      <c r="RUR51" s="149"/>
      <c r="RUS51" s="149"/>
      <c r="RUT51" s="149"/>
      <c r="RUU51" s="149"/>
      <c r="RUV51" s="149"/>
      <c r="RUW51" s="149"/>
      <c r="RUX51" s="149"/>
      <c r="RUY51" s="149"/>
      <c r="RUZ51" s="149"/>
      <c r="RVA51" s="149"/>
      <c r="RVB51" s="149"/>
      <c r="RVC51" s="149"/>
      <c r="RVD51" s="149"/>
      <c r="RVE51" s="149"/>
      <c r="RVF51" s="149"/>
      <c r="RVG51" s="149"/>
      <c r="RVH51" s="149"/>
      <c r="RVI51" s="149"/>
      <c r="RVJ51" s="149"/>
      <c r="RVK51" s="149"/>
      <c r="RVL51" s="149"/>
      <c r="RVM51" s="149"/>
      <c r="RVN51" s="149"/>
      <c r="RVO51" s="149"/>
      <c r="RVP51" s="149"/>
      <c r="RVQ51" s="149"/>
      <c r="RVR51" s="149"/>
      <c r="RVS51" s="149"/>
      <c r="RVT51" s="149"/>
      <c r="RVU51" s="149"/>
      <c r="RVV51" s="149"/>
      <c r="RVW51" s="149"/>
      <c r="RVX51" s="149"/>
      <c r="RVY51" s="149"/>
      <c r="RVZ51" s="149"/>
      <c r="RWA51" s="149"/>
      <c r="RWB51" s="149"/>
      <c r="RWC51" s="149"/>
      <c r="RWD51" s="149"/>
      <c r="RWE51" s="149"/>
      <c r="RWF51" s="149"/>
      <c r="RWG51" s="149"/>
      <c r="RWH51" s="149"/>
      <c r="RWI51" s="149"/>
      <c r="RWJ51" s="149"/>
      <c r="RWK51" s="149"/>
      <c r="RWL51" s="149"/>
      <c r="RWM51" s="149"/>
      <c r="RWN51" s="149"/>
      <c r="RWO51" s="149"/>
      <c r="RWP51" s="149"/>
      <c r="RWQ51" s="149"/>
      <c r="RWR51" s="149"/>
      <c r="RWS51" s="149"/>
      <c r="RWT51" s="149"/>
      <c r="RWU51" s="149"/>
      <c r="RWV51" s="149"/>
      <c r="RWW51" s="149"/>
      <c r="RWX51" s="149"/>
      <c r="RWY51" s="149"/>
      <c r="RWZ51" s="149"/>
      <c r="RXA51" s="149"/>
      <c r="RXB51" s="149"/>
      <c r="RXC51" s="149"/>
      <c r="RXD51" s="149"/>
      <c r="RXE51" s="149"/>
      <c r="RXF51" s="149"/>
      <c r="RXG51" s="149"/>
      <c r="RXH51" s="149"/>
      <c r="RXI51" s="149"/>
      <c r="RXJ51" s="149"/>
      <c r="RXK51" s="149"/>
      <c r="RXL51" s="149"/>
      <c r="RXM51" s="149"/>
      <c r="RXN51" s="149"/>
      <c r="RXO51" s="149"/>
      <c r="RXP51" s="149"/>
      <c r="RXQ51" s="149"/>
      <c r="RXR51" s="149"/>
      <c r="RXS51" s="149"/>
      <c r="RXT51" s="149"/>
      <c r="RXU51" s="149"/>
      <c r="RXV51" s="149"/>
      <c r="RXW51" s="149"/>
      <c r="RXX51" s="149"/>
      <c r="RXY51" s="149"/>
      <c r="RXZ51" s="149"/>
      <c r="RYA51" s="149"/>
      <c r="RYB51" s="149"/>
      <c r="RYC51" s="149"/>
      <c r="RYD51" s="149"/>
      <c r="RYE51" s="149"/>
      <c r="RYF51" s="149"/>
      <c r="RYG51" s="149"/>
      <c r="RYH51" s="149"/>
      <c r="RYI51" s="149"/>
      <c r="RYJ51" s="149"/>
      <c r="RYK51" s="149"/>
      <c r="RYL51" s="149"/>
      <c r="RYM51" s="149"/>
      <c r="RYN51" s="149"/>
      <c r="RYO51" s="149"/>
      <c r="RYP51" s="149"/>
      <c r="RYQ51" s="149"/>
      <c r="RYR51" s="149"/>
      <c r="RYS51" s="149"/>
      <c r="RYT51" s="149"/>
      <c r="RYU51" s="149"/>
      <c r="RYV51" s="149"/>
      <c r="RYW51" s="149"/>
      <c r="RYX51" s="149"/>
      <c r="RYY51" s="149"/>
      <c r="RYZ51" s="149"/>
      <c r="RZA51" s="149"/>
      <c r="RZB51" s="149"/>
      <c r="RZC51" s="149"/>
      <c r="RZD51" s="149"/>
      <c r="RZE51" s="149"/>
      <c r="RZF51" s="149"/>
      <c r="RZG51" s="149"/>
      <c r="RZH51" s="149"/>
      <c r="RZI51" s="149"/>
      <c r="RZJ51" s="149"/>
      <c r="RZK51" s="149"/>
      <c r="RZL51" s="149"/>
      <c r="RZM51" s="149"/>
      <c r="RZN51" s="149"/>
      <c r="RZO51" s="149"/>
      <c r="RZP51" s="149"/>
      <c r="RZQ51" s="149"/>
      <c r="RZR51" s="149"/>
      <c r="RZS51" s="149"/>
      <c r="RZT51" s="149"/>
      <c r="RZU51" s="149"/>
      <c r="RZV51" s="149"/>
      <c r="RZW51" s="149"/>
      <c r="RZX51" s="149"/>
      <c r="RZY51" s="149"/>
      <c r="RZZ51" s="149"/>
      <c r="SAA51" s="149"/>
      <c r="SAB51" s="149"/>
      <c r="SAC51" s="149"/>
      <c r="SAD51" s="149"/>
      <c r="SAE51" s="149"/>
      <c r="SAF51" s="149"/>
      <c r="SAG51" s="149"/>
      <c r="SAH51" s="149"/>
      <c r="SAI51" s="149"/>
      <c r="SAJ51" s="149"/>
      <c r="SAK51" s="149"/>
      <c r="SAL51" s="149"/>
      <c r="SAM51" s="149"/>
      <c r="SAN51" s="149"/>
      <c r="SAO51" s="149"/>
      <c r="SAP51" s="149"/>
      <c r="SAQ51" s="149"/>
      <c r="SAR51" s="149"/>
      <c r="SAS51" s="149"/>
      <c r="SAT51" s="149"/>
      <c r="SAU51" s="149"/>
      <c r="SAV51" s="149"/>
      <c r="SAW51" s="149"/>
      <c r="SAX51" s="149"/>
      <c r="SAY51" s="149"/>
      <c r="SAZ51" s="149"/>
      <c r="SBA51" s="149"/>
      <c r="SBB51" s="149"/>
      <c r="SBC51" s="149"/>
      <c r="SBD51" s="149"/>
      <c r="SBE51" s="149"/>
      <c r="SBF51" s="149"/>
      <c r="SBG51" s="149"/>
      <c r="SBH51" s="149"/>
      <c r="SBI51" s="149"/>
      <c r="SBJ51" s="149"/>
      <c r="SBK51" s="149"/>
      <c r="SBL51" s="149"/>
      <c r="SBM51" s="149"/>
      <c r="SBN51" s="149"/>
      <c r="SBO51" s="149"/>
      <c r="SBP51" s="149"/>
      <c r="SBQ51" s="149"/>
      <c r="SBR51" s="149"/>
      <c r="SBS51" s="149"/>
      <c r="SBT51" s="149"/>
      <c r="SBU51" s="149"/>
      <c r="SBV51" s="149"/>
      <c r="SBW51" s="149"/>
      <c r="SBX51" s="149"/>
      <c r="SBY51" s="149"/>
      <c r="SBZ51" s="149"/>
      <c r="SCA51" s="149"/>
      <c r="SCB51" s="149"/>
      <c r="SCC51" s="149"/>
      <c r="SCD51" s="149"/>
      <c r="SCE51" s="149"/>
      <c r="SCF51" s="149"/>
      <c r="SCG51" s="149"/>
      <c r="SCH51" s="149"/>
      <c r="SCI51" s="149"/>
      <c r="SCJ51" s="149"/>
      <c r="SCK51" s="149"/>
      <c r="SCL51" s="149"/>
      <c r="SCM51" s="149"/>
      <c r="SCN51" s="149"/>
      <c r="SCO51" s="149"/>
      <c r="SCP51" s="149"/>
      <c r="SCQ51" s="149"/>
      <c r="SCR51" s="149"/>
      <c r="SCS51" s="149"/>
      <c r="SCT51" s="149"/>
      <c r="SCU51" s="149"/>
      <c r="SCV51" s="149"/>
      <c r="SCW51" s="149"/>
      <c r="SCX51" s="149"/>
      <c r="SCY51" s="149"/>
      <c r="SCZ51" s="149"/>
      <c r="SDA51" s="149"/>
      <c r="SDB51" s="149"/>
      <c r="SDC51" s="149"/>
      <c r="SDD51" s="149"/>
      <c r="SDE51" s="149"/>
      <c r="SDF51" s="149"/>
      <c r="SDG51" s="149"/>
      <c r="SDH51" s="149"/>
      <c r="SDI51" s="149"/>
      <c r="SDJ51" s="149"/>
      <c r="SDK51" s="149"/>
      <c r="SDL51" s="149"/>
      <c r="SDM51" s="149"/>
      <c r="SDN51" s="149"/>
      <c r="SDO51" s="149"/>
      <c r="SDP51" s="149"/>
      <c r="SDQ51" s="149"/>
      <c r="SDR51" s="149"/>
      <c r="SDS51" s="149"/>
      <c r="SDT51" s="149"/>
      <c r="SDU51" s="149"/>
      <c r="SDV51" s="149"/>
      <c r="SDW51" s="149"/>
      <c r="SDX51" s="149"/>
      <c r="SDY51" s="149"/>
      <c r="SDZ51" s="149"/>
      <c r="SEA51" s="149"/>
      <c r="SEB51" s="149"/>
      <c r="SEC51" s="149"/>
      <c r="SED51" s="149"/>
      <c r="SEE51" s="149"/>
      <c r="SEF51" s="149"/>
      <c r="SEG51" s="149"/>
      <c r="SEH51" s="149"/>
      <c r="SEI51" s="149"/>
      <c r="SEJ51" s="149"/>
      <c r="SEK51" s="149"/>
      <c r="SEL51" s="149"/>
      <c r="SEM51" s="149"/>
      <c r="SEN51" s="149"/>
      <c r="SEO51" s="149"/>
      <c r="SEP51" s="149"/>
      <c r="SEQ51" s="149"/>
      <c r="SER51" s="149"/>
      <c r="SES51" s="149"/>
      <c r="SET51" s="149"/>
      <c r="SEU51" s="149"/>
      <c r="SEV51" s="149"/>
      <c r="SEW51" s="149"/>
      <c r="SEX51" s="149"/>
      <c r="SEY51" s="149"/>
      <c r="SEZ51" s="149"/>
      <c r="SFA51" s="149"/>
      <c r="SFB51" s="149"/>
      <c r="SFC51" s="149"/>
      <c r="SFD51" s="149"/>
      <c r="SFE51" s="149"/>
      <c r="SFF51" s="149"/>
      <c r="SFG51" s="149"/>
      <c r="SFH51" s="149"/>
      <c r="SFI51" s="149"/>
      <c r="SFJ51" s="149"/>
      <c r="SFK51" s="149"/>
      <c r="SFL51" s="149"/>
      <c r="SFM51" s="149"/>
      <c r="SFN51" s="149"/>
      <c r="SFO51" s="149"/>
      <c r="SFP51" s="149"/>
      <c r="SFQ51" s="149"/>
      <c r="SFR51" s="149"/>
      <c r="SFS51" s="149"/>
      <c r="SFT51" s="149"/>
      <c r="SFU51" s="149"/>
      <c r="SFV51" s="149"/>
      <c r="SFW51" s="149"/>
      <c r="SFX51" s="149"/>
      <c r="SFY51" s="149"/>
      <c r="SFZ51" s="149"/>
      <c r="SGA51" s="149"/>
      <c r="SGB51" s="149"/>
      <c r="SGC51" s="149"/>
      <c r="SGD51" s="149"/>
      <c r="SGE51" s="149"/>
      <c r="SGF51" s="149"/>
      <c r="SGG51" s="149"/>
      <c r="SGH51" s="149"/>
      <c r="SGI51" s="149"/>
      <c r="SGJ51" s="149"/>
      <c r="SGK51" s="149"/>
      <c r="SGL51" s="149"/>
      <c r="SGM51" s="149"/>
      <c r="SGN51" s="149"/>
      <c r="SGO51" s="149"/>
      <c r="SGP51" s="149"/>
      <c r="SGQ51" s="149"/>
      <c r="SGR51" s="149"/>
      <c r="SGS51" s="149"/>
      <c r="SGT51" s="149"/>
      <c r="SGU51" s="149"/>
      <c r="SGV51" s="149"/>
      <c r="SGW51" s="149"/>
      <c r="SGX51" s="149"/>
      <c r="SGY51" s="149"/>
      <c r="SGZ51" s="149"/>
      <c r="SHA51" s="149"/>
      <c r="SHB51" s="149"/>
      <c r="SHC51" s="149"/>
      <c r="SHD51" s="149"/>
      <c r="SHE51" s="149"/>
      <c r="SHF51" s="149"/>
      <c r="SHG51" s="149"/>
      <c r="SHH51" s="149"/>
      <c r="SHI51" s="149"/>
      <c r="SHJ51" s="149"/>
      <c r="SHK51" s="149"/>
      <c r="SHL51" s="149"/>
      <c r="SHM51" s="149"/>
      <c r="SHN51" s="149"/>
      <c r="SHO51" s="149"/>
      <c r="SHP51" s="149"/>
      <c r="SHQ51" s="149"/>
      <c r="SHR51" s="149"/>
      <c r="SHS51" s="149"/>
      <c r="SHT51" s="149"/>
      <c r="SHU51" s="149"/>
      <c r="SHV51" s="149"/>
      <c r="SHW51" s="149"/>
      <c r="SHX51" s="149"/>
      <c r="SHY51" s="149"/>
      <c r="SHZ51" s="149"/>
      <c r="SIA51" s="149"/>
      <c r="SIB51" s="149"/>
      <c r="SIC51" s="149"/>
      <c r="SID51" s="149"/>
      <c r="SIE51" s="149"/>
      <c r="SIF51" s="149"/>
      <c r="SIG51" s="149"/>
      <c r="SIH51" s="149"/>
      <c r="SII51" s="149"/>
      <c r="SIJ51" s="149"/>
      <c r="SIK51" s="149"/>
      <c r="SIL51" s="149"/>
      <c r="SIM51" s="149"/>
      <c r="SIN51" s="149"/>
      <c r="SIO51" s="149"/>
      <c r="SIP51" s="149"/>
      <c r="SIQ51" s="149"/>
      <c r="SIR51" s="149"/>
      <c r="SIS51" s="149"/>
      <c r="SIT51" s="149"/>
      <c r="SIU51" s="149"/>
      <c r="SIV51" s="149"/>
      <c r="SIW51" s="149"/>
      <c r="SIX51" s="149"/>
      <c r="SIY51" s="149"/>
      <c r="SIZ51" s="149"/>
      <c r="SJA51" s="149"/>
      <c r="SJB51" s="149"/>
      <c r="SJC51" s="149"/>
      <c r="SJD51" s="149"/>
      <c r="SJE51" s="149"/>
      <c r="SJF51" s="149"/>
      <c r="SJG51" s="149"/>
      <c r="SJH51" s="149"/>
      <c r="SJI51" s="149"/>
      <c r="SJJ51" s="149"/>
      <c r="SJK51" s="149"/>
      <c r="SJL51" s="149"/>
      <c r="SJM51" s="149"/>
      <c r="SJN51" s="149"/>
      <c r="SJO51" s="149"/>
      <c r="SJP51" s="149"/>
      <c r="SJQ51" s="149"/>
      <c r="SJR51" s="149"/>
      <c r="SJS51" s="149"/>
      <c r="SJT51" s="149"/>
      <c r="SJU51" s="149"/>
      <c r="SJV51" s="149"/>
      <c r="SJW51" s="149"/>
      <c r="SJX51" s="149"/>
      <c r="SJY51" s="149"/>
      <c r="SJZ51" s="149"/>
      <c r="SKA51" s="149"/>
      <c r="SKB51" s="149"/>
      <c r="SKC51" s="149"/>
      <c r="SKD51" s="149"/>
      <c r="SKE51" s="149"/>
      <c r="SKF51" s="149"/>
      <c r="SKG51" s="149"/>
      <c r="SKH51" s="149"/>
      <c r="SKI51" s="149"/>
      <c r="SKJ51" s="149"/>
      <c r="SKK51" s="149"/>
      <c r="SKL51" s="149"/>
      <c r="SKM51" s="149"/>
      <c r="SKN51" s="149"/>
      <c r="SKO51" s="149"/>
      <c r="SKP51" s="149"/>
      <c r="SKQ51" s="149"/>
      <c r="SKR51" s="149"/>
      <c r="SKS51" s="149"/>
      <c r="SKT51" s="149"/>
      <c r="SKU51" s="149"/>
      <c r="SKV51" s="149"/>
      <c r="SKW51" s="149"/>
      <c r="SKX51" s="149"/>
      <c r="SKY51" s="149"/>
      <c r="SKZ51" s="149"/>
      <c r="SLA51" s="149"/>
      <c r="SLB51" s="149"/>
      <c r="SLC51" s="149"/>
      <c r="SLD51" s="149"/>
      <c r="SLE51" s="149"/>
      <c r="SLF51" s="149"/>
      <c r="SLG51" s="149"/>
      <c r="SLH51" s="149"/>
      <c r="SLI51" s="149"/>
      <c r="SLJ51" s="149"/>
      <c r="SLK51" s="149"/>
      <c r="SLL51" s="149"/>
      <c r="SLM51" s="149"/>
      <c r="SLN51" s="149"/>
      <c r="SLO51" s="149"/>
      <c r="SLP51" s="149"/>
      <c r="SLQ51" s="149"/>
      <c r="SLR51" s="149"/>
      <c r="SLS51" s="149"/>
      <c r="SLT51" s="149"/>
      <c r="SLU51" s="149"/>
      <c r="SLV51" s="149"/>
      <c r="SLW51" s="149"/>
      <c r="SLX51" s="149"/>
      <c r="SLY51" s="149"/>
      <c r="SLZ51" s="149"/>
      <c r="SMA51" s="149"/>
      <c r="SMB51" s="149"/>
      <c r="SMC51" s="149"/>
      <c r="SMD51" s="149"/>
      <c r="SME51" s="149"/>
      <c r="SMF51" s="149"/>
      <c r="SMG51" s="149"/>
      <c r="SMH51" s="149"/>
      <c r="SMI51" s="149"/>
      <c r="SMJ51" s="149"/>
      <c r="SMK51" s="149"/>
      <c r="SML51" s="149"/>
      <c r="SMM51" s="149"/>
      <c r="SMN51" s="149"/>
      <c r="SMO51" s="149"/>
      <c r="SMP51" s="149"/>
      <c r="SMQ51" s="149"/>
      <c r="SMR51" s="149"/>
      <c r="SMS51" s="149"/>
      <c r="SMT51" s="149"/>
      <c r="SMU51" s="149"/>
      <c r="SMV51" s="149"/>
      <c r="SMW51" s="149"/>
      <c r="SMX51" s="149"/>
      <c r="SMY51" s="149"/>
      <c r="SMZ51" s="149"/>
      <c r="SNA51" s="149"/>
      <c r="SNB51" s="149"/>
      <c r="SNC51" s="149"/>
      <c r="SND51" s="149"/>
      <c r="SNE51" s="149"/>
      <c r="SNF51" s="149"/>
      <c r="SNG51" s="149"/>
      <c r="SNH51" s="149"/>
      <c r="SNI51" s="149"/>
      <c r="SNJ51" s="149"/>
      <c r="SNK51" s="149"/>
      <c r="SNL51" s="149"/>
      <c r="SNM51" s="149"/>
      <c r="SNN51" s="149"/>
      <c r="SNO51" s="149"/>
      <c r="SNP51" s="149"/>
      <c r="SNQ51" s="149"/>
      <c r="SNR51" s="149"/>
      <c r="SNS51" s="149"/>
      <c r="SNT51" s="149"/>
      <c r="SNU51" s="149"/>
      <c r="SNV51" s="149"/>
      <c r="SNW51" s="149"/>
      <c r="SNX51" s="149"/>
      <c r="SNY51" s="149"/>
      <c r="SNZ51" s="149"/>
      <c r="SOA51" s="149"/>
      <c r="SOB51" s="149"/>
      <c r="SOC51" s="149"/>
      <c r="SOD51" s="149"/>
      <c r="SOE51" s="149"/>
      <c r="SOF51" s="149"/>
      <c r="SOG51" s="149"/>
      <c r="SOH51" s="149"/>
      <c r="SOI51" s="149"/>
      <c r="SOJ51" s="149"/>
      <c r="SOK51" s="149"/>
      <c r="SOL51" s="149"/>
      <c r="SOM51" s="149"/>
      <c r="SON51" s="149"/>
      <c r="SOO51" s="149"/>
      <c r="SOP51" s="149"/>
      <c r="SOQ51" s="149"/>
      <c r="SOR51" s="149"/>
      <c r="SOS51" s="149"/>
      <c r="SOT51" s="149"/>
      <c r="SOU51" s="149"/>
      <c r="SOV51" s="149"/>
      <c r="SOW51" s="149"/>
      <c r="SOX51" s="149"/>
      <c r="SOY51" s="149"/>
      <c r="SOZ51" s="149"/>
      <c r="SPA51" s="149"/>
      <c r="SPB51" s="149"/>
      <c r="SPC51" s="149"/>
      <c r="SPD51" s="149"/>
      <c r="SPE51" s="149"/>
      <c r="SPF51" s="149"/>
      <c r="SPG51" s="149"/>
      <c r="SPH51" s="149"/>
      <c r="SPI51" s="149"/>
      <c r="SPJ51" s="149"/>
      <c r="SPK51" s="149"/>
      <c r="SPL51" s="149"/>
      <c r="SPM51" s="149"/>
      <c r="SPN51" s="149"/>
      <c r="SPO51" s="149"/>
      <c r="SPP51" s="149"/>
      <c r="SPQ51" s="149"/>
      <c r="SPR51" s="149"/>
      <c r="SPS51" s="149"/>
      <c r="SPT51" s="149"/>
      <c r="SPU51" s="149"/>
      <c r="SPV51" s="149"/>
      <c r="SPW51" s="149"/>
      <c r="SPX51" s="149"/>
      <c r="SPY51" s="149"/>
      <c r="SPZ51" s="149"/>
      <c r="SQA51" s="149"/>
      <c r="SQB51" s="149"/>
      <c r="SQC51" s="149"/>
      <c r="SQD51" s="149"/>
      <c r="SQE51" s="149"/>
      <c r="SQF51" s="149"/>
      <c r="SQG51" s="149"/>
      <c r="SQH51" s="149"/>
      <c r="SQI51" s="149"/>
      <c r="SQJ51" s="149"/>
      <c r="SQK51" s="149"/>
      <c r="SQL51" s="149"/>
      <c r="SQM51" s="149"/>
      <c r="SQN51" s="149"/>
      <c r="SQO51" s="149"/>
      <c r="SQP51" s="149"/>
      <c r="SQQ51" s="149"/>
      <c r="SQR51" s="149"/>
      <c r="SQS51" s="149"/>
      <c r="SQT51" s="149"/>
      <c r="SQU51" s="149"/>
      <c r="SQV51" s="149"/>
      <c r="SQW51" s="149"/>
      <c r="SQX51" s="149"/>
      <c r="SQY51" s="149"/>
      <c r="SQZ51" s="149"/>
      <c r="SRA51" s="149"/>
      <c r="SRB51" s="149"/>
      <c r="SRC51" s="149"/>
      <c r="SRD51" s="149"/>
      <c r="SRE51" s="149"/>
      <c r="SRF51" s="149"/>
      <c r="SRG51" s="149"/>
      <c r="SRH51" s="149"/>
      <c r="SRI51" s="149"/>
      <c r="SRJ51" s="149"/>
      <c r="SRK51" s="149"/>
      <c r="SRL51" s="149"/>
      <c r="SRM51" s="149"/>
      <c r="SRN51" s="149"/>
      <c r="SRO51" s="149"/>
      <c r="SRP51" s="149"/>
      <c r="SRQ51" s="149"/>
      <c r="SRR51" s="149"/>
      <c r="SRS51" s="149"/>
      <c r="SRT51" s="149"/>
      <c r="SRU51" s="149"/>
      <c r="SRV51" s="149"/>
      <c r="SRW51" s="149"/>
      <c r="SRX51" s="149"/>
      <c r="SRY51" s="149"/>
      <c r="SRZ51" s="149"/>
      <c r="SSA51" s="149"/>
      <c r="SSB51" s="149"/>
      <c r="SSC51" s="149"/>
      <c r="SSD51" s="149"/>
      <c r="SSE51" s="149"/>
      <c r="SSF51" s="149"/>
      <c r="SSG51" s="149"/>
      <c r="SSH51" s="149"/>
      <c r="SSI51" s="149"/>
      <c r="SSJ51" s="149"/>
      <c r="SSK51" s="149"/>
      <c r="SSL51" s="149"/>
      <c r="SSM51" s="149"/>
      <c r="SSN51" s="149"/>
      <c r="SSO51" s="149"/>
      <c r="SSP51" s="149"/>
      <c r="SSQ51" s="149"/>
      <c r="SSR51" s="149"/>
      <c r="SSS51" s="149"/>
      <c r="SST51" s="149"/>
      <c r="SSU51" s="149"/>
      <c r="SSV51" s="149"/>
      <c r="SSW51" s="149"/>
      <c r="SSX51" s="149"/>
      <c r="SSY51" s="149"/>
      <c r="SSZ51" s="149"/>
      <c r="STA51" s="149"/>
      <c r="STB51" s="149"/>
      <c r="STC51" s="149"/>
      <c r="STD51" s="149"/>
      <c r="STE51" s="149"/>
      <c r="STF51" s="149"/>
      <c r="STG51" s="149"/>
      <c r="STH51" s="149"/>
      <c r="STI51" s="149"/>
      <c r="STJ51" s="149"/>
      <c r="STK51" s="149"/>
      <c r="STL51" s="149"/>
      <c r="STM51" s="149"/>
      <c r="STN51" s="149"/>
      <c r="STO51" s="149"/>
      <c r="STP51" s="149"/>
      <c r="STQ51" s="149"/>
      <c r="STR51" s="149"/>
      <c r="STS51" s="149"/>
      <c r="STT51" s="149"/>
      <c r="STU51" s="149"/>
      <c r="STV51" s="149"/>
      <c r="STW51" s="149"/>
      <c r="STX51" s="149"/>
      <c r="STY51" s="149"/>
      <c r="STZ51" s="149"/>
      <c r="SUA51" s="149"/>
      <c r="SUB51" s="149"/>
      <c r="SUC51" s="149"/>
      <c r="SUD51" s="149"/>
      <c r="SUE51" s="149"/>
      <c r="SUF51" s="149"/>
      <c r="SUG51" s="149"/>
      <c r="SUH51" s="149"/>
      <c r="SUI51" s="149"/>
      <c r="SUJ51" s="149"/>
      <c r="SUK51" s="149"/>
      <c r="SUL51" s="149"/>
      <c r="SUM51" s="149"/>
      <c r="SUN51" s="149"/>
      <c r="SUO51" s="149"/>
      <c r="SUP51" s="149"/>
      <c r="SUQ51" s="149"/>
      <c r="SUR51" s="149"/>
      <c r="SUS51" s="149"/>
      <c r="SUT51" s="149"/>
      <c r="SUU51" s="149"/>
      <c r="SUV51" s="149"/>
      <c r="SUW51" s="149"/>
      <c r="SUX51" s="149"/>
      <c r="SUY51" s="149"/>
      <c r="SUZ51" s="149"/>
      <c r="SVA51" s="149"/>
      <c r="SVB51" s="149"/>
      <c r="SVC51" s="149"/>
      <c r="SVD51" s="149"/>
      <c r="SVE51" s="149"/>
      <c r="SVF51" s="149"/>
      <c r="SVG51" s="149"/>
      <c r="SVH51" s="149"/>
      <c r="SVI51" s="149"/>
      <c r="SVJ51" s="149"/>
      <c r="SVK51" s="149"/>
      <c r="SVL51" s="149"/>
      <c r="SVM51" s="149"/>
      <c r="SVN51" s="149"/>
      <c r="SVO51" s="149"/>
      <c r="SVP51" s="149"/>
      <c r="SVQ51" s="149"/>
      <c r="SVR51" s="149"/>
      <c r="SVS51" s="149"/>
      <c r="SVT51" s="149"/>
      <c r="SVU51" s="149"/>
      <c r="SVV51" s="149"/>
      <c r="SVW51" s="149"/>
      <c r="SVX51" s="149"/>
      <c r="SVY51" s="149"/>
      <c r="SVZ51" s="149"/>
      <c r="SWA51" s="149"/>
      <c r="SWB51" s="149"/>
      <c r="SWC51" s="149"/>
      <c r="SWD51" s="149"/>
      <c r="SWE51" s="149"/>
      <c r="SWF51" s="149"/>
      <c r="SWG51" s="149"/>
      <c r="SWH51" s="149"/>
      <c r="SWI51" s="149"/>
      <c r="SWJ51" s="149"/>
      <c r="SWK51" s="149"/>
      <c r="SWL51" s="149"/>
      <c r="SWM51" s="149"/>
      <c r="SWN51" s="149"/>
      <c r="SWO51" s="149"/>
      <c r="SWP51" s="149"/>
      <c r="SWQ51" s="149"/>
      <c r="SWR51" s="149"/>
      <c r="SWS51" s="149"/>
      <c r="SWT51" s="149"/>
      <c r="SWU51" s="149"/>
      <c r="SWV51" s="149"/>
      <c r="SWW51" s="149"/>
      <c r="SWX51" s="149"/>
      <c r="SWY51" s="149"/>
      <c r="SWZ51" s="149"/>
      <c r="SXA51" s="149"/>
      <c r="SXB51" s="149"/>
      <c r="SXC51" s="149"/>
      <c r="SXD51" s="149"/>
      <c r="SXE51" s="149"/>
      <c r="SXF51" s="149"/>
      <c r="SXG51" s="149"/>
      <c r="SXH51" s="149"/>
      <c r="SXI51" s="149"/>
      <c r="SXJ51" s="149"/>
      <c r="SXK51" s="149"/>
      <c r="SXL51" s="149"/>
      <c r="SXM51" s="149"/>
      <c r="SXN51" s="149"/>
      <c r="SXO51" s="149"/>
      <c r="SXP51" s="149"/>
      <c r="SXQ51" s="149"/>
      <c r="SXR51" s="149"/>
      <c r="SXS51" s="149"/>
      <c r="SXT51" s="149"/>
      <c r="SXU51" s="149"/>
      <c r="SXV51" s="149"/>
      <c r="SXW51" s="149"/>
      <c r="SXX51" s="149"/>
      <c r="SXY51" s="149"/>
      <c r="SXZ51" s="149"/>
      <c r="SYA51" s="149"/>
      <c r="SYB51" s="149"/>
      <c r="SYC51" s="149"/>
      <c r="SYD51" s="149"/>
      <c r="SYE51" s="149"/>
      <c r="SYF51" s="149"/>
      <c r="SYG51" s="149"/>
      <c r="SYH51" s="149"/>
      <c r="SYI51" s="149"/>
      <c r="SYJ51" s="149"/>
      <c r="SYK51" s="149"/>
      <c r="SYL51" s="149"/>
      <c r="SYM51" s="149"/>
      <c r="SYN51" s="149"/>
      <c r="SYO51" s="149"/>
      <c r="SYP51" s="149"/>
      <c r="SYQ51" s="149"/>
      <c r="SYR51" s="149"/>
      <c r="SYS51" s="149"/>
      <c r="SYT51" s="149"/>
      <c r="SYU51" s="149"/>
      <c r="SYV51" s="149"/>
      <c r="SYW51" s="149"/>
      <c r="SYX51" s="149"/>
      <c r="SYY51" s="149"/>
      <c r="SYZ51" s="149"/>
      <c r="SZA51" s="149"/>
      <c r="SZB51" s="149"/>
      <c r="SZC51" s="149"/>
      <c r="SZD51" s="149"/>
      <c r="SZE51" s="149"/>
      <c r="SZF51" s="149"/>
      <c r="SZG51" s="149"/>
      <c r="SZH51" s="149"/>
      <c r="SZI51" s="149"/>
      <c r="SZJ51" s="149"/>
      <c r="SZK51" s="149"/>
      <c r="SZL51" s="149"/>
      <c r="SZM51" s="149"/>
      <c r="SZN51" s="149"/>
      <c r="SZO51" s="149"/>
      <c r="SZP51" s="149"/>
      <c r="SZQ51" s="149"/>
      <c r="SZR51" s="149"/>
      <c r="SZS51" s="149"/>
      <c r="SZT51" s="149"/>
      <c r="SZU51" s="149"/>
      <c r="SZV51" s="149"/>
      <c r="SZW51" s="149"/>
      <c r="SZX51" s="149"/>
      <c r="SZY51" s="149"/>
      <c r="SZZ51" s="149"/>
      <c r="TAA51" s="149"/>
      <c r="TAB51" s="149"/>
      <c r="TAC51" s="149"/>
      <c r="TAD51" s="149"/>
      <c r="TAE51" s="149"/>
      <c r="TAF51" s="149"/>
      <c r="TAG51" s="149"/>
      <c r="TAH51" s="149"/>
      <c r="TAI51" s="149"/>
      <c r="TAJ51" s="149"/>
      <c r="TAK51" s="149"/>
      <c r="TAL51" s="149"/>
      <c r="TAM51" s="149"/>
      <c r="TAN51" s="149"/>
      <c r="TAO51" s="149"/>
      <c r="TAP51" s="149"/>
      <c r="TAQ51" s="149"/>
      <c r="TAR51" s="149"/>
      <c r="TAS51" s="149"/>
      <c r="TAT51" s="149"/>
      <c r="TAU51" s="149"/>
      <c r="TAV51" s="149"/>
      <c r="TAW51" s="149"/>
      <c r="TAX51" s="149"/>
      <c r="TAY51" s="149"/>
      <c r="TAZ51" s="149"/>
      <c r="TBA51" s="149"/>
      <c r="TBB51" s="149"/>
      <c r="TBC51" s="149"/>
      <c r="TBD51" s="149"/>
      <c r="TBE51" s="149"/>
      <c r="TBF51" s="149"/>
      <c r="TBG51" s="149"/>
      <c r="TBH51" s="149"/>
      <c r="TBI51" s="149"/>
      <c r="TBJ51" s="149"/>
      <c r="TBK51" s="149"/>
      <c r="TBL51" s="149"/>
      <c r="TBM51" s="149"/>
      <c r="TBN51" s="149"/>
      <c r="TBO51" s="149"/>
      <c r="TBP51" s="149"/>
      <c r="TBQ51" s="149"/>
      <c r="TBR51" s="149"/>
      <c r="TBS51" s="149"/>
      <c r="TBT51" s="149"/>
      <c r="TBU51" s="149"/>
      <c r="TBV51" s="149"/>
      <c r="TBW51" s="149"/>
      <c r="TBX51" s="149"/>
      <c r="TBY51" s="149"/>
      <c r="TBZ51" s="149"/>
      <c r="TCA51" s="149"/>
      <c r="TCB51" s="149"/>
      <c r="TCC51" s="149"/>
      <c r="TCD51" s="149"/>
      <c r="TCE51" s="149"/>
      <c r="TCF51" s="149"/>
      <c r="TCG51" s="149"/>
      <c r="TCH51" s="149"/>
      <c r="TCI51" s="149"/>
      <c r="TCJ51" s="149"/>
      <c r="TCK51" s="149"/>
      <c r="TCL51" s="149"/>
      <c r="TCM51" s="149"/>
      <c r="TCN51" s="149"/>
      <c r="TCO51" s="149"/>
      <c r="TCP51" s="149"/>
      <c r="TCQ51" s="149"/>
      <c r="TCR51" s="149"/>
      <c r="TCS51" s="149"/>
      <c r="TCT51" s="149"/>
      <c r="TCU51" s="149"/>
      <c r="TCV51" s="149"/>
      <c r="TCW51" s="149"/>
      <c r="TCX51" s="149"/>
      <c r="TCY51" s="149"/>
      <c r="TCZ51" s="149"/>
      <c r="TDA51" s="149"/>
      <c r="TDB51" s="149"/>
      <c r="TDC51" s="149"/>
      <c r="TDD51" s="149"/>
      <c r="TDE51" s="149"/>
      <c r="TDF51" s="149"/>
      <c r="TDG51" s="149"/>
      <c r="TDH51" s="149"/>
      <c r="TDI51" s="149"/>
      <c r="TDJ51" s="149"/>
      <c r="TDK51" s="149"/>
      <c r="TDL51" s="149"/>
      <c r="TDM51" s="149"/>
      <c r="TDN51" s="149"/>
      <c r="TDO51" s="149"/>
      <c r="TDP51" s="149"/>
      <c r="TDQ51" s="149"/>
      <c r="TDR51" s="149"/>
      <c r="TDS51" s="149"/>
      <c r="TDT51" s="149"/>
      <c r="TDU51" s="149"/>
      <c r="TDV51" s="149"/>
      <c r="TDW51" s="149"/>
      <c r="TDX51" s="149"/>
      <c r="TDY51" s="149"/>
      <c r="TDZ51" s="149"/>
      <c r="TEA51" s="149"/>
      <c r="TEB51" s="149"/>
      <c r="TEC51" s="149"/>
      <c r="TED51" s="149"/>
      <c r="TEE51" s="149"/>
      <c r="TEF51" s="149"/>
      <c r="TEG51" s="149"/>
      <c r="TEH51" s="149"/>
      <c r="TEI51" s="149"/>
      <c r="TEJ51" s="149"/>
      <c r="TEK51" s="149"/>
      <c r="TEL51" s="149"/>
      <c r="TEM51" s="149"/>
      <c r="TEN51" s="149"/>
      <c r="TEO51" s="149"/>
      <c r="TEP51" s="149"/>
      <c r="TEQ51" s="149"/>
      <c r="TER51" s="149"/>
      <c r="TES51" s="149"/>
      <c r="TET51" s="149"/>
      <c r="TEU51" s="149"/>
      <c r="TEV51" s="149"/>
      <c r="TEW51" s="149"/>
      <c r="TEX51" s="149"/>
      <c r="TEY51" s="149"/>
      <c r="TEZ51" s="149"/>
      <c r="TFA51" s="149"/>
      <c r="TFB51" s="149"/>
      <c r="TFC51" s="149"/>
      <c r="TFD51" s="149"/>
      <c r="TFE51" s="149"/>
      <c r="TFF51" s="149"/>
      <c r="TFG51" s="149"/>
      <c r="TFH51" s="149"/>
      <c r="TFI51" s="149"/>
      <c r="TFJ51" s="149"/>
      <c r="TFK51" s="149"/>
      <c r="TFL51" s="149"/>
      <c r="TFM51" s="149"/>
      <c r="TFN51" s="149"/>
      <c r="TFO51" s="149"/>
      <c r="TFP51" s="149"/>
      <c r="TFQ51" s="149"/>
      <c r="TFR51" s="149"/>
      <c r="TFS51" s="149"/>
      <c r="TFT51" s="149"/>
      <c r="TFU51" s="149"/>
      <c r="TFV51" s="149"/>
      <c r="TFW51" s="149"/>
      <c r="TFX51" s="149"/>
      <c r="TFY51" s="149"/>
      <c r="TFZ51" s="149"/>
      <c r="TGA51" s="149"/>
      <c r="TGB51" s="149"/>
      <c r="TGC51" s="149"/>
      <c r="TGD51" s="149"/>
      <c r="TGE51" s="149"/>
      <c r="TGF51" s="149"/>
      <c r="TGG51" s="149"/>
      <c r="TGH51" s="149"/>
      <c r="TGI51" s="149"/>
      <c r="TGJ51" s="149"/>
      <c r="TGK51" s="149"/>
      <c r="TGL51" s="149"/>
      <c r="TGM51" s="149"/>
      <c r="TGN51" s="149"/>
      <c r="TGO51" s="149"/>
      <c r="TGP51" s="149"/>
      <c r="TGQ51" s="149"/>
      <c r="TGR51" s="149"/>
      <c r="TGS51" s="149"/>
      <c r="TGT51" s="149"/>
      <c r="TGU51" s="149"/>
      <c r="TGV51" s="149"/>
      <c r="TGW51" s="149"/>
      <c r="TGX51" s="149"/>
      <c r="TGY51" s="149"/>
      <c r="TGZ51" s="149"/>
      <c r="THA51" s="149"/>
      <c r="THB51" s="149"/>
      <c r="THC51" s="149"/>
      <c r="THD51" s="149"/>
      <c r="THE51" s="149"/>
      <c r="THF51" s="149"/>
      <c r="THG51" s="149"/>
      <c r="THH51" s="149"/>
      <c r="THI51" s="149"/>
      <c r="THJ51" s="149"/>
      <c r="THK51" s="149"/>
      <c r="THL51" s="149"/>
      <c r="THM51" s="149"/>
      <c r="THN51" s="149"/>
      <c r="THO51" s="149"/>
      <c r="THP51" s="149"/>
      <c r="THQ51" s="149"/>
      <c r="THR51" s="149"/>
      <c r="THS51" s="149"/>
      <c r="THT51" s="149"/>
      <c r="THU51" s="149"/>
      <c r="THV51" s="149"/>
      <c r="THW51" s="149"/>
      <c r="THX51" s="149"/>
      <c r="THY51" s="149"/>
      <c r="THZ51" s="149"/>
      <c r="TIA51" s="149"/>
      <c r="TIB51" s="149"/>
      <c r="TIC51" s="149"/>
      <c r="TID51" s="149"/>
      <c r="TIE51" s="149"/>
      <c r="TIF51" s="149"/>
      <c r="TIG51" s="149"/>
      <c r="TIH51" s="149"/>
      <c r="TII51" s="149"/>
      <c r="TIJ51" s="149"/>
      <c r="TIK51" s="149"/>
      <c r="TIL51" s="149"/>
      <c r="TIM51" s="149"/>
      <c r="TIN51" s="149"/>
      <c r="TIO51" s="149"/>
      <c r="TIP51" s="149"/>
      <c r="TIQ51" s="149"/>
      <c r="TIR51" s="149"/>
      <c r="TIS51" s="149"/>
      <c r="TIT51" s="149"/>
      <c r="TIU51" s="149"/>
      <c r="TIV51" s="149"/>
      <c r="TIW51" s="149"/>
      <c r="TIX51" s="149"/>
      <c r="TIY51" s="149"/>
      <c r="TIZ51" s="149"/>
      <c r="TJA51" s="149"/>
      <c r="TJB51" s="149"/>
      <c r="TJC51" s="149"/>
      <c r="TJD51" s="149"/>
      <c r="TJE51" s="149"/>
      <c r="TJF51" s="149"/>
      <c r="TJG51" s="149"/>
      <c r="TJH51" s="149"/>
      <c r="TJI51" s="149"/>
      <c r="TJJ51" s="149"/>
      <c r="TJK51" s="149"/>
      <c r="TJL51" s="149"/>
      <c r="TJM51" s="149"/>
      <c r="TJN51" s="149"/>
      <c r="TJO51" s="149"/>
      <c r="TJP51" s="149"/>
      <c r="TJQ51" s="149"/>
      <c r="TJR51" s="149"/>
      <c r="TJS51" s="149"/>
      <c r="TJT51" s="149"/>
      <c r="TJU51" s="149"/>
      <c r="TJV51" s="149"/>
      <c r="TJW51" s="149"/>
      <c r="TJX51" s="149"/>
      <c r="TJY51" s="149"/>
      <c r="TJZ51" s="149"/>
      <c r="TKA51" s="149"/>
      <c r="TKB51" s="149"/>
      <c r="TKC51" s="149"/>
      <c r="TKD51" s="149"/>
      <c r="TKE51" s="149"/>
      <c r="TKF51" s="149"/>
      <c r="TKG51" s="149"/>
      <c r="TKH51" s="149"/>
      <c r="TKI51" s="149"/>
      <c r="TKJ51" s="149"/>
      <c r="TKK51" s="149"/>
      <c r="TKL51" s="149"/>
      <c r="TKM51" s="149"/>
      <c r="TKN51" s="149"/>
      <c r="TKO51" s="149"/>
      <c r="TKP51" s="149"/>
      <c r="TKQ51" s="149"/>
      <c r="TKR51" s="149"/>
      <c r="TKS51" s="149"/>
      <c r="TKT51" s="149"/>
      <c r="TKU51" s="149"/>
      <c r="TKV51" s="149"/>
      <c r="TKW51" s="149"/>
      <c r="TKX51" s="149"/>
      <c r="TKY51" s="149"/>
      <c r="TKZ51" s="149"/>
      <c r="TLA51" s="149"/>
      <c r="TLB51" s="149"/>
      <c r="TLC51" s="149"/>
      <c r="TLD51" s="149"/>
      <c r="TLE51" s="149"/>
      <c r="TLF51" s="149"/>
      <c r="TLG51" s="149"/>
      <c r="TLH51" s="149"/>
      <c r="TLI51" s="149"/>
      <c r="TLJ51" s="149"/>
      <c r="TLK51" s="149"/>
      <c r="TLL51" s="149"/>
      <c r="TLM51" s="149"/>
      <c r="TLN51" s="149"/>
      <c r="TLO51" s="149"/>
      <c r="TLP51" s="149"/>
      <c r="TLQ51" s="149"/>
      <c r="TLR51" s="149"/>
      <c r="TLS51" s="149"/>
      <c r="TLT51" s="149"/>
      <c r="TLU51" s="149"/>
      <c r="TLV51" s="149"/>
      <c r="TLW51" s="149"/>
      <c r="TLX51" s="149"/>
      <c r="TLY51" s="149"/>
      <c r="TLZ51" s="149"/>
      <c r="TMA51" s="149"/>
      <c r="TMB51" s="149"/>
      <c r="TMC51" s="149"/>
      <c r="TMD51" s="149"/>
      <c r="TME51" s="149"/>
      <c r="TMF51" s="149"/>
      <c r="TMG51" s="149"/>
      <c r="TMH51" s="149"/>
      <c r="TMI51" s="149"/>
      <c r="TMJ51" s="149"/>
      <c r="TMK51" s="149"/>
      <c r="TML51" s="149"/>
      <c r="TMM51" s="149"/>
      <c r="TMN51" s="149"/>
      <c r="TMO51" s="149"/>
      <c r="TMP51" s="149"/>
      <c r="TMQ51" s="149"/>
      <c r="TMR51" s="149"/>
      <c r="TMS51" s="149"/>
      <c r="TMT51" s="149"/>
      <c r="TMU51" s="149"/>
      <c r="TMV51" s="149"/>
      <c r="TMW51" s="149"/>
      <c r="TMX51" s="149"/>
      <c r="TMY51" s="149"/>
      <c r="TMZ51" s="149"/>
      <c r="TNA51" s="149"/>
      <c r="TNB51" s="149"/>
      <c r="TNC51" s="149"/>
      <c r="TND51" s="149"/>
      <c r="TNE51" s="149"/>
      <c r="TNF51" s="149"/>
      <c r="TNG51" s="149"/>
      <c r="TNH51" s="149"/>
      <c r="TNI51" s="149"/>
      <c r="TNJ51" s="149"/>
      <c r="TNK51" s="149"/>
      <c r="TNL51" s="149"/>
      <c r="TNM51" s="149"/>
      <c r="TNN51" s="149"/>
      <c r="TNO51" s="149"/>
      <c r="TNP51" s="149"/>
      <c r="TNQ51" s="149"/>
      <c r="TNR51" s="149"/>
      <c r="TNS51" s="149"/>
      <c r="TNT51" s="149"/>
      <c r="TNU51" s="149"/>
      <c r="TNV51" s="149"/>
      <c r="TNW51" s="149"/>
      <c r="TNX51" s="149"/>
      <c r="TNY51" s="149"/>
      <c r="TNZ51" s="149"/>
      <c r="TOA51" s="149"/>
      <c r="TOB51" s="149"/>
      <c r="TOC51" s="149"/>
      <c r="TOD51" s="149"/>
      <c r="TOE51" s="149"/>
      <c r="TOF51" s="149"/>
      <c r="TOG51" s="149"/>
      <c r="TOH51" s="149"/>
      <c r="TOI51" s="149"/>
      <c r="TOJ51" s="149"/>
      <c r="TOK51" s="149"/>
      <c r="TOL51" s="149"/>
      <c r="TOM51" s="149"/>
      <c r="TON51" s="149"/>
      <c r="TOO51" s="149"/>
      <c r="TOP51" s="149"/>
      <c r="TOQ51" s="149"/>
      <c r="TOR51" s="149"/>
      <c r="TOS51" s="149"/>
      <c r="TOT51" s="149"/>
      <c r="TOU51" s="149"/>
      <c r="TOV51" s="149"/>
      <c r="TOW51" s="149"/>
      <c r="TOX51" s="149"/>
      <c r="TOY51" s="149"/>
      <c r="TOZ51" s="149"/>
      <c r="TPA51" s="149"/>
      <c r="TPB51" s="149"/>
      <c r="TPC51" s="149"/>
      <c r="TPD51" s="149"/>
      <c r="TPE51" s="149"/>
      <c r="TPF51" s="149"/>
      <c r="TPG51" s="149"/>
      <c r="TPH51" s="149"/>
      <c r="TPI51" s="149"/>
      <c r="TPJ51" s="149"/>
      <c r="TPK51" s="149"/>
      <c r="TPL51" s="149"/>
      <c r="TPM51" s="149"/>
      <c r="TPN51" s="149"/>
      <c r="TPO51" s="149"/>
      <c r="TPP51" s="149"/>
      <c r="TPQ51" s="149"/>
      <c r="TPR51" s="149"/>
      <c r="TPS51" s="149"/>
      <c r="TPT51" s="149"/>
      <c r="TPU51" s="149"/>
      <c r="TPV51" s="149"/>
      <c r="TPW51" s="149"/>
      <c r="TPX51" s="149"/>
      <c r="TPY51" s="149"/>
      <c r="TPZ51" s="149"/>
      <c r="TQA51" s="149"/>
      <c r="TQB51" s="149"/>
      <c r="TQC51" s="149"/>
      <c r="TQD51" s="149"/>
      <c r="TQE51" s="149"/>
      <c r="TQF51" s="149"/>
      <c r="TQG51" s="149"/>
      <c r="TQH51" s="149"/>
      <c r="TQI51" s="149"/>
      <c r="TQJ51" s="149"/>
      <c r="TQK51" s="149"/>
      <c r="TQL51" s="149"/>
      <c r="TQM51" s="149"/>
      <c r="TQN51" s="149"/>
      <c r="TQO51" s="149"/>
      <c r="TQP51" s="149"/>
      <c r="TQQ51" s="149"/>
      <c r="TQR51" s="149"/>
      <c r="TQS51" s="149"/>
      <c r="TQT51" s="149"/>
      <c r="TQU51" s="149"/>
      <c r="TQV51" s="149"/>
      <c r="TQW51" s="149"/>
      <c r="TQX51" s="149"/>
      <c r="TQY51" s="149"/>
      <c r="TQZ51" s="149"/>
      <c r="TRA51" s="149"/>
      <c r="TRB51" s="149"/>
      <c r="TRC51" s="149"/>
      <c r="TRD51" s="149"/>
      <c r="TRE51" s="149"/>
      <c r="TRF51" s="149"/>
      <c r="TRG51" s="149"/>
      <c r="TRH51" s="149"/>
      <c r="TRI51" s="149"/>
      <c r="TRJ51" s="149"/>
      <c r="TRK51" s="149"/>
      <c r="TRL51" s="149"/>
      <c r="TRM51" s="149"/>
      <c r="TRN51" s="149"/>
      <c r="TRO51" s="149"/>
      <c r="TRP51" s="149"/>
      <c r="TRQ51" s="149"/>
      <c r="TRR51" s="149"/>
      <c r="TRS51" s="149"/>
      <c r="TRT51" s="149"/>
      <c r="TRU51" s="149"/>
      <c r="TRV51" s="149"/>
      <c r="TRW51" s="149"/>
      <c r="TRX51" s="149"/>
      <c r="TRY51" s="149"/>
      <c r="TRZ51" s="149"/>
      <c r="TSA51" s="149"/>
      <c r="TSB51" s="149"/>
      <c r="TSC51" s="149"/>
      <c r="TSD51" s="149"/>
      <c r="TSE51" s="149"/>
      <c r="TSF51" s="149"/>
      <c r="TSG51" s="149"/>
      <c r="TSH51" s="149"/>
      <c r="TSI51" s="149"/>
      <c r="TSJ51" s="149"/>
      <c r="TSK51" s="149"/>
      <c r="TSL51" s="149"/>
      <c r="TSM51" s="149"/>
      <c r="TSN51" s="149"/>
      <c r="TSO51" s="149"/>
      <c r="TSP51" s="149"/>
      <c r="TSQ51" s="149"/>
      <c r="TSR51" s="149"/>
      <c r="TSS51" s="149"/>
      <c r="TST51" s="149"/>
      <c r="TSU51" s="149"/>
      <c r="TSV51" s="149"/>
      <c r="TSW51" s="149"/>
      <c r="TSX51" s="149"/>
      <c r="TSY51" s="149"/>
      <c r="TSZ51" s="149"/>
      <c r="TTA51" s="149"/>
      <c r="TTB51" s="149"/>
      <c r="TTC51" s="149"/>
      <c r="TTD51" s="149"/>
      <c r="TTE51" s="149"/>
      <c r="TTF51" s="149"/>
      <c r="TTG51" s="149"/>
      <c r="TTH51" s="149"/>
      <c r="TTI51" s="149"/>
      <c r="TTJ51" s="149"/>
      <c r="TTK51" s="149"/>
      <c r="TTL51" s="149"/>
      <c r="TTM51" s="149"/>
      <c r="TTN51" s="149"/>
      <c r="TTO51" s="149"/>
      <c r="TTP51" s="149"/>
      <c r="TTQ51" s="149"/>
      <c r="TTR51" s="149"/>
      <c r="TTS51" s="149"/>
      <c r="TTT51" s="149"/>
      <c r="TTU51" s="149"/>
      <c r="TTV51" s="149"/>
      <c r="TTW51" s="149"/>
      <c r="TTX51" s="149"/>
      <c r="TTY51" s="149"/>
      <c r="TTZ51" s="149"/>
      <c r="TUA51" s="149"/>
      <c r="TUB51" s="149"/>
      <c r="TUC51" s="149"/>
      <c r="TUD51" s="149"/>
      <c r="TUE51" s="149"/>
      <c r="TUF51" s="149"/>
      <c r="TUG51" s="149"/>
      <c r="TUH51" s="149"/>
      <c r="TUI51" s="149"/>
      <c r="TUJ51" s="149"/>
      <c r="TUK51" s="149"/>
      <c r="TUL51" s="149"/>
      <c r="TUM51" s="149"/>
      <c r="TUN51" s="149"/>
      <c r="TUO51" s="149"/>
      <c r="TUP51" s="149"/>
      <c r="TUQ51" s="149"/>
      <c r="TUR51" s="149"/>
      <c r="TUS51" s="149"/>
      <c r="TUT51" s="149"/>
      <c r="TUU51" s="149"/>
      <c r="TUV51" s="149"/>
      <c r="TUW51" s="149"/>
      <c r="TUX51" s="149"/>
      <c r="TUY51" s="149"/>
      <c r="TUZ51" s="149"/>
      <c r="TVA51" s="149"/>
      <c r="TVB51" s="149"/>
      <c r="TVC51" s="149"/>
      <c r="TVD51" s="149"/>
      <c r="TVE51" s="149"/>
      <c r="TVF51" s="149"/>
      <c r="TVG51" s="149"/>
      <c r="TVH51" s="149"/>
      <c r="TVI51" s="149"/>
      <c r="TVJ51" s="149"/>
      <c r="TVK51" s="149"/>
      <c r="TVL51" s="149"/>
      <c r="TVM51" s="149"/>
      <c r="TVN51" s="149"/>
      <c r="TVO51" s="149"/>
      <c r="TVP51" s="149"/>
      <c r="TVQ51" s="149"/>
      <c r="TVR51" s="149"/>
      <c r="TVS51" s="149"/>
      <c r="TVT51" s="149"/>
      <c r="TVU51" s="149"/>
      <c r="TVV51" s="149"/>
      <c r="TVW51" s="149"/>
      <c r="TVX51" s="149"/>
      <c r="TVY51" s="149"/>
      <c r="TVZ51" s="149"/>
      <c r="TWA51" s="149"/>
      <c r="TWB51" s="149"/>
      <c r="TWC51" s="149"/>
      <c r="TWD51" s="149"/>
      <c r="TWE51" s="149"/>
      <c r="TWF51" s="149"/>
      <c r="TWG51" s="149"/>
      <c r="TWH51" s="149"/>
      <c r="TWI51" s="149"/>
      <c r="TWJ51" s="149"/>
      <c r="TWK51" s="149"/>
      <c r="TWL51" s="149"/>
      <c r="TWM51" s="149"/>
      <c r="TWN51" s="149"/>
      <c r="TWO51" s="149"/>
      <c r="TWP51" s="149"/>
      <c r="TWQ51" s="149"/>
      <c r="TWR51" s="149"/>
      <c r="TWS51" s="149"/>
      <c r="TWT51" s="149"/>
      <c r="TWU51" s="149"/>
      <c r="TWV51" s="149"/>
      <c r="TWW51" s="149"/>
      <c r="TWX51" s="149"/>
      <c r="TWY51" s="149"/>
      <c r="TWZ51" s="149"/>
      <c r="TXA51" s="149"/>
      <c r="TXB51" s="149"/>
      <c r="TXC51" s="149"/>
      <c r="TXD51" s="149"/>
      <c r="TXE51" s="149"/>
      <c r="TXF51" s="149"/>
      <c r="TXG51" s="149"/>
      <c r="TXH51" s="149"/>
      <c r="TXI51" s="149"/>
      <c r="TXJ51" s="149"/>
      <c r="TXK51" s="149"/>
      <c r="TXL51" s="149"/>
      <c r="TXM51" s="149"/>
      <c r="TXN51" s="149"/>
      <c r="TXO51" s="149"/>
      <c r="TXP51" s="149"/>
      <c r="TXQ51" s="149"/>
      <c r="TXR51" s="149"/>
      <c r="TXS51" s="149"/>
      <c r="TXT51" s="149"/>
      <c r="TXU51" s="149"/>
      <c r="TXV51" s="149"/>
      <c r="TXW51" s="149"/>
      <c r="TXX51" s="149"/>
      <c r="TXY51" s="149"/>
      <c r="TXZ51" s="149"/>
      <c r="TYA51" s="149"/>
      <c r="TYB51" s="149"/>
      <c r="TYC51" s="149"/>
      <c r="TYD51" s="149"/>
      <c r="TYE51" s="149"/>
      <c r="TYF51" s="149"/>
      <c r="TYG51" s="149"/>
      <c r="TYH51" s="149"/>
      <c r="TYI51" s="149"/>
      <c r="TYJ51" s="149"/>
      <c r="TYK51" s="149"/>
      <c r="TYL51" s="149"/>
      <c r="TYM51" s="149"/>
      <c r="TYN51" s="149"/>
      <c r="TYO51" s="149"/>
      <c r="TYP51" s="149"/>
      <c r="TYQ51" s="149"/>
      <c r="TYR51" s="149"/>
      <c r="TYS51" s="149"/>
      <c r="TYT51" s="149"/>
      <c r="TYU51" s="149"/>
      <c r="TYV51" s="149"/>
      <c r="TYW51" s="149"/>
      <c r="TYX51" s="149"/>
      <c r="TYY51" s="149"/>
      <c r="TYZ51" s="149"/>
      <c r="TZA51" s="149"/>
      <c r="TZB51" s="149"/>
      <c r="TZC51" s="149"/>
      <c r="TZD51" s="149"/>
      <c r="TZE51" s="149"/>
      <c r="TZF51" s="149"/>
      <c r="TZG51" s="149"/>
      <c r="TZH51" s="149"/>
      <c r="TZI51" s="149"/>
      <c r="TZJ51" s="149"/>
      <c r="TZK51" s="149"/>
      <c r="TZL51" s="149"/>
      <c r="TZM51" s="149"/>
      <c r="TZN51" s="149"/>
      <c r="TZO51" s="149"/>
      <c r="TZP51" s="149"/>
      <c r="TZQ51" s="149"/>
      <c r="TZR51" s="149"/>
      <c r="TZS51" s="149"/>
      <c r="TZT51" s="149"/>
      <c r="TZU51" s="149"/>
      <c r="TZV51" s="149"/>
      <c r="TZW51" s="149"/>
      <c r="TZX51" s="149"/>
      <c r="TZY51" s="149"/>
      <c r="TZZ51" s="149"/>
      <c r="UAA51" s="149"/>
      <c r="UAB51" s="149"/>
      <c r="UAC51" s="149"/>
      <c r="UAD51" s="149"/>
      <c r="UAE51" s="149"/>
      <c r="UAF51" s="149"/>
      <c r="UAG51" s="149"/>
      <c r="UAH51" s="149"/>
      <c r="UAI51" s="149"/>
      <c r="UAJ51" s="149"/>
      <c r="UAK51" s="149"/>
      <c r="UAL51" s="149"/>
      <c r="UAM51" s="149"/>
      <c r="UAN51" s="149"/>
      <c r="UAO51" s="149"/>
      <c r="UAP51" s="149"/>
      <c r="UAQ51" s="149"/>
      <c r="UAR51" s="149"/>
      <c r="UAS51" s="149"/>
      <c r="UAT51" s="149"/>
      <c r="UAU51" s="149"/>
      <c r="UAV51" s="149"/>
      <c r="UAW51" s="149"/>
      <c r="UAX51" s="149"/>
      <c r="UAY51" s="149"/>
      <c r="UAZ51" s="149"/>
      <c r="UBA51" s="149"/>
      <c r="UBB51" s="149"/>
      <c r="UBC51" s="149"/>
      <c r="UBD51" s="149"/>
      <c r="UBE51" s="149"/>
      <c r="UBF51" s="149"/>
      <c r="UBG51" s="149"/>
      <c r="UBH51" s="149"/>
      <c r="UBI51" s="149"/>
      <c r="UBJ51" s="149"/>
      <c r="UBK51" s="149"/>
      <c r="UBL51" s="149"/>
      <c r="UBM51" s="149"/>
      <c r="UBN51" s="149"/>
      <c r="UBO51" s="149"/>
      <c r="UBP51" s="149"/>
      <c r="UBQ51" s="149"/>
      <c r="UBR51" s="149"/>
      <c r="UBS51" s="149"/>
      <c r="UBT51" s="149"/>
      <c r="UBU51" s="149"/>
      <c r="UBV51" s="149"/>
      <c r="UBW51" s="149"/>
      <c r="UBX51" s="149"/>
      <c r="UBY51" s="149"/>
      <c r="UBZ51" s="149"/>
      <c r="UCA51" s="149"/>
      <c r="UCB51" s="149"/>
      <c r="UCC51" s="149"/>
      <c r="UCD51" s="149"/>
      <c r="UCE51" s="149"/>
      <c r="UCF51" s="149"/>
      <c r="UCG51" s="149"/>
      <c r="UCH51" s="149"/>
      <c r="UCI51" s="149"/>
      <c r="UCJ51" s="149"/>
      <c r="UCK51" s="149"/>
      <c r="UCL51" s="149"/>
      <c r="UCM51" s="149"/>
      <c r="UCN51" s="149"/>
      <c r="UCO51" s="149"/>
      <c r="UCP51" s="149"/>
      <c r="UCQ51" s="149"/>
      <c r="UCR51" s="149"/>
      <c r="UCS51" s="149"/>
      <c r="UCT51" s="149"/>
      <c r="UCU51" s="149"/>
      <c r="UCV51" s="149"/>
      <c r="UCW51" s="149"/>
      <c r="UCX51" s="149"/>
      <c r="UCY51" s="149"/>
      <c r="UCZ51" s="149"/>
      <c r="UDA51" s="149"/>
      <c r="UDB51" s="149"/>
      <c r="UDC51" s="149"/>
      <c r="UDD51" s="149"/>
      <c r="UDE51" s="149"/>
      <c r="UDF51" s="149"/>
      <c r="UDG51" s="149"/>
      <c r="UDH51" s="149"/>
      <c r="UDI51" s="149"/>
      <c r="UDJ51" s="149"/>
      <c r="UDK51" s="149"/>
      <c r="UDL51" s="149"/>
      <c r="UDM51" s="149"/>
      <c r="UDN51" s="149"/>
      <c r="UDO51" s="149"/>
      <c r="UDP51" s="149"/>
      <c r="UDQ51" s="149"/>
      <c r="UDR51" s="149"/>
      <c r="UDS51" s="149"/>
      <c r="UDT51" s="149"/>
      <c r="UDU51" s="149"/>
      <c r="UDV51" s="149"/>
      <c r="UDW51" s="149"/>
      <c r="UDX51" s="149"/>
      <c r="UDY51" s="149"/>
      <c r="UDZ51" s="149"/>
      <c r="UEA51" s="149"/>
      <c r="UEB51" s="149"/>
      <c r="UEC51" s="149"/>
      <c r="UED51" s="149"/>
      <c r="UEE51" s="149"/>
      <c r="UEF51" s="149"/>
      <c r="UEG51" s="149"/>
      <c r="UEH51" s="149"/>
      <c r="UEI51" s="149"/>
      <c r="UEJ51" s="149"/>
      <c r="UEK51" s="149"/>
      <c r="UEL51" s="149"/>
      <c r="UEM51" s="149"/>
      <c r="UEN51" s="149"/>
      <c r="UEO51" s="149"/>
      <c r="UEP51" s="149"/>
      <c r="UEQ51" s="149"/>
      <c r="UER51" s="149"/>
      <c r="UES51" s="149"/>
      <c r="UET51" s="149"/>
      <c r="UEU51" s="149"/>
      <c r="UEV51" s="149"/>
      <c r="UEW51" s="149"/>
      <c r="UEX51" s="149"/>
      <c r="UEY51" s="149"/>
      <c r="UEZ51" s="149"/>
      <c r="UFA51" s="149"/>
      <c r="UFB51" s="149"/>
      <c r="UFC51" s="149"/>
      <c r="UFD51" s="149"/>
      <c r="UFE51" s="149"/>
      <c r="UFF51" s="149"/>
      <c r="UFG51" s="149"/>
      <c r="UFH51" s="149"/>
      <c r="UFI51" s="149"/>
      <c r="UFJ51" s="149"/>
      <c r="UFK51" s="149"/>
      <c r="UFL51" s="149"/>
      <c r="UFM51" s="149"/>
      <c r="UFN51" s="149"/>
      <c r="UFO51" s="149"/>
      <c r="UFP51" s="149"/>
      <c r="UFQ51" s="149"/>
      <c r="UFR51" s="149"/>
      <c r="UFS51" s="149"/>
      <c r="UFT51" s="149"/>
      <c r="UFU51" s="149"/>
      <c r="UFV51" s="149"/>
      <c r="UFW51" s="149"/>
      <c r="UFX51" s="149"/>
      <c r="UFY51" s="149"/>
      <c r="UFZ51" s="149"/>
      <c r="UGA51" s="149"/>
      <c r="UGB51" s="149"/>
      <c r="UGC51" s="149"/>
      <c r="UGD51" s="149"/>
      <c r="UGE51" s="149"/>
      <c r="UGF51" s="149"/>
      <c r="UGG51" s="149"/>
      <c r="UGH51" s="149"/>
      <c r="UGI51" s="149"/>
      <c r="UGJ51" s="149"/>
      <c r="UGK51" s="149"/>
      <c r="UGL51" s="149"/>
      <c r="UGM51" s="149"/>
      <c r="UGN51" s="149"/>
      <c r="UGO51" s="149"/>
      <c r="UGP51" s="149"/>
      <c r="UGQ51" s="149"/>
      <c r="UGR51" s="149"/>
      <c r="UGS51" s="149"/>
      <c r="UGT51" s="149"/>
      <c r="UGU51" s="149"/>
      <c r="UGV51" s="149"/>
      <c r="UGW51" s="149"/>
      <c r="UGX51" s="149"/>
      <c r="UGY51" s="149"/>
      <c r="UGZ51" s="149"/>
      <c r="UHA51" s="149"/>
      <c r="UHB51" s="149"/>
      <c r="UHC51" s="149"/>
      <c r="UHD51" s="149"/>
      <c r="UHE51" s="149"/>
      <c r="UHF51" s="149"/>
      <c r="UHG51" s="149"/>
      <c r="UHH51" s="149"/>
      <c r="UHI51" s="149"/>
      <c r="UHJ51" s="149"/>
      <c r="UHK51" s="149"/>
      <c r="UHL51" s="149"/>
      <c r="UHM51" s="149"/>
      <c r="UHN51" s="149"/>
      <c r="UHO51" s="149"/>
      <c r="UHP51" s="149"/>
      <c r="UHQ51" s="149"/>
      <c r="UHR51" s="149"/>
      <c r="UHS51" s="149"/>
      <c r="UHT51" s="149"/>
      <c r="UHU51" s="149"/>
      <c r="UHV51" s="149"/>
      <c r="UHW51" s="149"/>
      <c r="UHX51" s="149"/>
      <c r="UHY51" s="149"/>
      <c r="UHZ51" s="149"/>
      <c r="UIA51" s="149"/>
      <c r="UIB51" s="149"/>
      <c r="UIC51" s="149"/>
      <c r="UID51" s="149"/>
      <c r="UIE51" s="149"/>
      <c r="UIF51" s="149"/>
      <c r="UIG51" s="149"/>
      <c r="UIH51" s="149"/>
      <c r="UII51" s="149"/>
      <c r="UIJ51" s="149"/>
      <c r="UIK51" s="149"/>
      <c r="UIL51" s="149"/>
      <c r="UIM51" s="149"/>
      <c r="UIN51" s="149"/>
      <c r="UIO51" s="149"/>
      <c r="UIP51" s="149"/>
      <c r="UIQ51" s="149"/>
      <c r="UIR51" s="149"/>
      <c r="UIS51" s="149"/>
      <c r="UIT51" s="149"/>
      <c r="UIU51" s="149"/>
      <c r="UIV51" s="149"/>
      <c r="UIW51" s="149"/>
      <c r="UIX51" s="149"/>
      <c r="UIY51" s="149"/>
      <c r="UIZ51" s="149"/>
      <c r="UJA51" s="149"/>
      <c r="UJB51" s="149"/>
      <c r="UJC51" s="149"/>
      <c r="UJD51" s="149"/>
      <c r="UJE51" s="149"/>
      <c r="UJF51" s="149"/>
      <c r="UJG51" s="149"/>
      <c r="UJH51" s="149"/>
      <c r="UJI51" s="149"/>
      <c r="UJJ51" s="149"/>
      <c r="UJK51" s="149"/>
      <c r="UJL51" s="149"/>
      <c r="UJM51" s="149"/>
      <c r="UJN51" s="149"/>
      <c r="UJO51" s="149"/>
      <c r="UJP51" s="149"/>
      <c r="UJQ51" s="149"/>
      <c r="UJR51" s="149"/>
      <c r="UJS51" s="149"/>
      <c r="UJT51" s="149"/>
      <c r="UJU51" s="149"/>
      <c r="UJV51" s="149"/>
      <c r="UJW51" s="149"/>
      <c r="UJX51" s="149"/>
      <c r="UJY51" s="149"/>
      <c r="UJZ51" s="149"/>
      <c r="UKA51" s="149"/>
      <c r="UKB51" s="149"/>
      <c r="UKC51" s="149"/>
      <c r="UKD51" s="149"/>
      <c r="UKE51" s="149"/>
      <c r="UKF51" s="149"/>
      <c r="UKG51" s="149"/>
      <c r="UKH51" s="149"/>
      <c r="UKI51" s="149"/>
      <c r="UKJ51" s="149"/>
      <c r="UKK51" s="149"/>
      <c r="UKL51" s="149"/>
      <c r="UKM51" s="149"/>
      <c r="UKN51" s="149"/>
      <c r="UKO51" s="149"/>
      <c r="UKP51" s="149"/>
      <c r="UKQ51" s="149"/>
      <c r="UKR51" s="149"/>
      <c r="UKS51" s="149"/>
      <c r="UKT51" s="149"/>
      <c r="UKU51" s="149"/>
      <c r="UKV51" s="149"/>
      <c r="UKW51" s="149"/>
      <c r="UKX51" s="149"/>
      <c r="UKY51" s="149"/>
      <c r="UKZ51" s="149"/>
      <c r="ULA51" s="149"/>
      <c r="ULB51" s="149"/>
      <c r="ULC51" s="149"/>
      <c r="ULD51" s="149"/>
      <c r="ULE51" s="149"/>
      <c r="ULF51" s="149"/>
      <c r="ULG51" s="149"/>
      <c r="ULH51" s="149"/>
      <c r="ULI51" s="149"/>
      <c r="ULJ51" s="149"/>
      <c r="ULK51" s="149"/>
      <c r="ULL51" s="149"/>
      <c r="ULM51" s="149"/>
      <c r="ULN51" s="149"/>
      <c r="ULO51" s="149"/>
      <c r="ULP51" s="149"/>
      <c r="ULQ51" s="149"/>
      <c r="ULR51" s="149"/>
      <c r="ULS51" s="149"/>
      <c r="ULT51" s="149"/>
      <c r="ULU51" s="149"/>
      <c r="ULV51" s="149"/>
      <c r="ULW51" s="149"/>
      <c r="ULX51" s="149"/>
      <c r="ULY51" s="149"/>
      <c r="ULZ51" s="149"/>
      <c r="UMA51" s="149"/>
      <c r="UMB51" s="149"/>
      <c r="UMC51" s="149"/>
      <c r="UMD51" s="149"/>
      <c r="UME51" s="149"/>
      <c r="UMF51" s="149"/>
      <c r="UMG51" s="149"/>
      <c r="UMH51" s="149"/>
      <c r="UMI51" s="149"/>
      <c r="UMJ51" s="149"/>
      <c r="UMK51" s="149"/>
      <c r="UML51" s="149"/>
      <c r="UMM51" s="149"/>
      <c r="UMN51" s="149"/>
      <c r="UMO51" s="149"/>
      <c r="UMP51" s="149"/>
      <c r="UMQ51" s="149"/>
      <c r="UMR51" s="149"/>
      <c r="UMS51" s="149"/>
      <c r="UMT51" s="149"/>
      <c r="UMU51" s="149"/>
      <c r="UMV51" s="149"/>
      <c r="UMW51" s="149"/>
      <c r="UMX51" s="149"/>
      <c r="UMY51" s="149"/>
      <c r="UMZ51" s="149"/>
      <c r="UNA51" s="149"/>
      <c r="UNB51" s="149"/>
      <c r="UNC51" s="149"/>
      <c r="UND51" s="149"/>
      <c r="UNE51" s="149"/>
      <c r="UNF51" s="149"/>
      <c r="UNG51" s="149"/>
      <c r="UNH51" s="149"/>
      <c r="UNI51" s="149"/>
      <c r="UNJ51" s="149"/>
      <c r="UNK51" s="149"/>
      <c r="UNL51" s="149"/>
      <c r="UNM51" s="149"/>
      <c r="UNN51" s="149"/>
      <c r="UNO51" s="149"/>
      <c r="UNP51" s="149"/>
      <c r="UNQ51" s="149"/>
      <c r="UNR51" s="149"/>
      <c r="UNS51" s="149"/>
      <c r="UNT51" s="149"/>
      <c r="UNU51" s="149"/>
      <c r="UNV51" s="149"/>
      <c r="UNW51" s="149"/>
      <c r="UNX51" s="149"/>
      <c r="UNY51" s="149"/>
      <c r="UNZ51" s="149"/>
      <c r="UOA51" s="149"/>
      <c r="UOB51" s="149"/>
      <c r="UOC51" s="149"/>
      <c r="UOD51" s="149"/>
      <c r="UOE51" s="149"/>
      <c r="UOF51" s="149"/>
      <c r="UOG51" s="149"/>
      <c r="UOH51" s="149"/>
      <c r="UOI51" s="149"/>
      <c r="UOJ51" s="149"/>
      <c r="UOK51" s="149"/>
      <c r="UOL51" s="149"/>
      <c r="UOM51" s="149"/>
      <c r="UON51" s="149"/>
      <c r="UOO51" s="149"/>
      <c r="UOP51" s="149"/>
      <c r="UOQ51" s="149"/>
      <c r="UOR51" s="149"/>
      <c r="UOS51" s="149"/>
      <c r="UOT51" s="149"/>
      <c r="UOU51" s="149"/>
      <c r="UOV51" s="149"/>
      <c r="UOW51" s="149"/>
      <c r="UOX51" s="149"/>
      <c r="UOY51" s="149"/>
      <c r="UOZ51" s="149"/>
      <c r="UPA51" s="149"/>
      <c r="UPB51" s="149"/>
      <c r="UPC51" s="149"/>
      <c r="UPD51" s="149"/>
      <c r="UPE51" s="149"/>
      <c r="UPF51" s="149"/>
      <c r="UPG51" s="149"/>
      <c r="UPH51" s="149"/>
      <c r="UPI51" s="149"/>
      <c r="UPJ51" s="149"/>
      <c r="UPK51" s="149"/>
      <c r="UPL51" s="149"/>
      <c r="UPM51" s="149"/>
      <c r="UPN51" s="149"/>
      <c r="UPO51" s="149"/>
      <c r="UPP51" s="149"/>
      <c r="UPQ51" s="149"/>
      <c r="UPR51" s="149"/>
      <c r="UPS51" s="149"/>
      <c r="UPT51" s="149"/>
      <c r="UPU51" s="149"/>
      <c r="UPV51" s="149"/>
      <c r="UPW51" s="149"/>
      <c r="UPX51" s="149"/>
      <c r="UPY51" s="149"/>
      <c r="UPZ51" s="149"/>
      <c r="UQA51" s="149"/>
      <c r="UQB51" s="149"/>
      <c r="UQC51" s="149"/>
      <c r="UQD51" s="149"/>
      <c r="UQE51" s="149"/>
      <c r="UQF51" s="149"/>
      <c r="UQG51" s="149"/>
      <c r="UQH51" s="149"/>
      <c r="UQI51" s="149"/>
      <c r="UQJ51" s="149"/>
      <c r="UQK51" s="149"/>
      <c r="UQL51" s="149"/>
      <c r="UQM51" s="149"/>
      <c r="UQN51" s="149"/>
      <c r="UQO51" s="149"/>
      <c r="UQP51" s="149"/>
      <c r="UQQ51" s="149"/>
      <c r="UQR51" s="149"/>
      <c r="UQS51" s="149"/>
      <c r="UQT51" s="149"/>
      <c r="UQU51" s="149"/>
      <c r="UQV51" s="149"/>
      <c r="UQW51" s="149"/>
      <c r="UQX51" s="149"/>
      <c r="UQY51" s="149"/>
      <c r="UQZ51" s="149"/>
      <c r="URA51" s="149"/>
      <c r="URB51" s="149"/>
      <c r="URC51" s="149"/>
      <c r="URD51" s="149"/>
      <c r="URE51" s="149"/>
      <c r="URF51" s="149"/>
      <c r="URG51" s="149"/>
      <c r="URH51" s="149"/>
      <c r="URI51" s="149"/>
      <c r="URJ51" s="149"/>
      <c r="URK51" s="149"/>
      <c r="URL51" s="149"/>
      <c r="URM51" s="149"/>
      <c r="URN51" s="149"/>
      <c r="URO51" s="149"/>
      <c r="URP51" s="149"/>
      <c r="URQ51" s="149"/>
      <c r="URR51" s="149"/>
      <c r="URS51" s="149"/>
      <c r="URT51" s="149"/>
      <c r="URU51" s="149"/>
      <c r="URV51" s="149"/>
      <c r="URW51" s="149"/>
      <c r="URX51" s="149"/>
      <c r="URY51" s="149"/>
      <c r="URZ51" s="149"/>
      <c r="USA51" s="149"/>
      <c r="USB51" s="149"/>
      <c r="USC51" s="149"/>
      <c r="USD51" s="149"/>
      <c r="USE51" s="149"/>
      <c r="USF51" s="149"/>
      <c r="USG51" s="149"/>
      <c r="USH51" s="149"/>
      <c r="USI51" s="149"/>
      <c r="USJ51" s="149"/>
      <c r="USK51" s="149"/>
      <c r="USL51" s="149"/>
      <c r="USM51" s="149"/>
      <c r="USN51" s="149"/>
      <c r="USO51" s="149"/>
      <c r="USP51" s="149"/>
      <c r="USQ51" s="149"/>
      <c r="USR51" s="149"/>
      <c r="USS51" s="149"/>
      <c r="UST51" s="149"/>
      <c r="USU51" s="149"/>
      <c r="USV51" s="149"/>
      <c r="USW51" s="149"/>
      <c r="USX51" s="149"/>
      <c r="USY51" s="149"/>
      <c r="USZ51" s="149"/>
      <c r="UTA51" s="149"/>
      <c r="UTB51" s="149"/>
      <c r="UTC51" s="149"/>
      <c r="UTD51" s="149"/>
      <c r="UTE51" s="149"/>
      <c r="UTF51" s="149"/>
      <c r="UTG51" s="149"/>
      <c r="UTH51" s="149"/>
      <c r="UTI51" s="149"/>
      <c r="UTJ51" s="149"/>
      <c r="UTK51" s="149"/>
      <c r="UTL51" s="149"/>
      <c r="UTM51" s="149"/>
      <c r="UTN51" s="149"/>
      <c r="UTO51" s="149"/>
      <c r="UTP51" s="149"/>
      <c r="UTQ51" s="149"/>
      <c r="UTR51" s="149"/>
      <c r="UTS51" s="149"/>
      <c r="UTT51" s="149"/>
      <c r="UTU51" s="149"/>
      <c r="UTV51" s="149"/>
      <c r="UTW51" s="149"/>
      <c r="UTX51" s="149"/>
      <c r="UTY51" s="149"/>
      <c r="UTZ51" s="149"/>
      <c r="UUA51" s="149"/>
      <c r="UUB51" s="149"/>
      <c r="UUC51" s="149"/>
      <c r="UUD51" s="149"/>
      <c r="UUE51" s="149"/>
      <c r="UUF51" s="149"/>
      <c r="UUG51" s="149"/>
      <c r="UUH51" s="149"/>
      <c r="UUI51" s="149"/>
      <c r="UUJ51" s="149"/>
      <c r="UUK51" s="149"/>
      <c r="UUL51" s="149"/>
      <c r="UUM51" s="149"/>
      <c r="UUN51" s="149"/>
      <c r="UUO51" s="149"/>
      <c r="UUP51" s="149"/>
      <c r="UUQ51" s="149"/>
      <c r="UUR51" s="149"/>
      <c r="UUS51" s="149"/>
      <c r="UUT51" s="149"/>
      <c r="UUU51" s="149"/>
      <c r="UUV51" s="149"/>
      <c r="UUW51" s="149"/>
      <c r="UUX51" s="149"/>
      <c r="UUY51" s="149"/>
      <c r="UUZ51" s="149"/>
      <c r="UVA51" s="149"/>
      <c r="UVB51" s="149"/>
      <c r="UVC51" s="149"/>
      <c r="UVD51" s="149"/>
      <c r="UVE51" s="149"/>
      <c r="UVF51" s="149"/>
      <c r="UVG51" s="149"/>
      <c r="UVH51" s="149"/>
      <c r="UVI51" s="149"/>
      <c r="UVJ51" s="149"/>
      <c r="UVK51" s="149"/>
      <c r="UVL51" s="149"/>
      <c r="UVM51" s="149"/>
      <c r="UVN51" s="149"/>
      <c r="UVO51" s="149"/>
      <c r="UVP51" s="149"/>
      <c r="UVQ51" s="149"/>
      <c r="UVR51" s="149"/>
      <c r="UVS51" s="149"/>
      <c r="UVT51" s="149"/>
      <c r="UVU51" s="149"/>
      <c r="UVV51" s="149"/>
      <c r="UVW51" s="149"/>
      <c r="UVX51" s="149"/>
      <c r="UVY51" s="149"/>
      <c r="UVZ51" s="149"/>
      <c r="UWA51" s="149"/>
      <c r="UWB51" s="149"/>
      <c r="UWC51" s="149"/>
      <c r="UWD51" s="149"/>
      <c r="UWE51" s="149"/>
      <c r="UWF51" s="149"/>
      <c r="UWG51" s="149"/>
      <c r="UWH51" s="149"/>
      <c r="UWI51" s="149"/>
      <c r="UWJ51" s="149"/>
      <c r="UWK51" s="149"/>
      <c r="UWL51" s="149"/>
      <c r="UWM51" s="149"/>
      <c r="UWN51" s="149"/>
      <c r="UWO51" s="149"/>
      <c r="UWP51" s="149"/>
      <c r="UWQ51" s="149"/>
      <c r="UWR51" s="149"/>
      <c r="UWS51" s="149"/>
      <c r="UWT51" s="149"/>
      <c r="UWU51" s="149"/>
      <c r="UWV51" s="149"/>
      <c r="UWW51" s="149"/>
      <c r="UWX51" s="149"/>
      <c r="UWY51" s="149"/>
      <c r="UWZ51" s="149"/>
      <c r="UXA51" s="149"/>
      <c r="UXB51" s="149"/>
      <c r="UXC51" s="149"/>
      <c r="UXD51" s="149"/>
      <c r="UXE51" s="149"/>
      <c r="UXF51" s="149"/>
      <c r="UXG51" s="149"/>
      <c r="UXH51" s="149"/>
      <c r="UXI51" s="149"/>
      <c r="UXJ51" s="149"/>
      <c r="UXK51" s="149"/>
      <c r="UXL51" s="149"/>
      <c r="UXM51" s="149"/>
      <c r="UXN51" s="149"/>
      <c r="UXO51" s="149"/>
      <c r="UXP51" s="149"/>
      <c r="UXQ51" s="149"/>
      <c r="UXR51" s="149"/>
      <c r="UXS51" s="149"/>
      <c r="UXT51" s="149"/>
      <c r="UXU51" s="149"/>
      <c r="UXV51" s="149"/>
      <c r="UXW51" s="149"/>
      <c r="UXX51" s="149"/>
      <c r="UXY51" s="149"/>
      <c r="UXZ51" s="149"/>
      <c r="UYA51" s="149"/>
      <c r="UYB51" s="149"/>
      <c r="UYC51" s="149"/>
      <c r="UYD51" s="149"/>
      <c r="UYE51" s="149"/>
      <c r="UYF51" s="149"/>
      <c r="UYG51" s="149"/>
      <c r="UYH51" s="149"/>
      <c r="UYI51" s="149"/>
      <c r="UYJ51" s="149"/>
      <c r="UYK51" s="149"/>
      <c r="UYL51" s="149"/>
      <c r="UYM51" s="149"/>
      <c r="UYN51" s="149"/>
      <c r="UYO51" s="149"/>
      <c r="UYP51" s="149"/>
      <c r="UYQ51" s="149"/>
      <c r="UYR51" s="149"/>
      <c r="UYS51" s="149"/>
      <c r="UYT51" s="149"/>
      <c r="UYU51" s="149"/>
      <c r="UYV51" s="149"/>
      <c r="UYW51" s="149"/>
      <c r="UYX51" s="149"/>
      <c r="UYY51" s="149"/>
      <c r="UYZ51" s="149"/>
      <c r="UZA51" s="149"/>
      <c r="UZB51" s="149"/>
      <c r="UZC51" s="149"/>
      <c r="UZD51" s="149"/>
      <c r="UZE51" s="149"/>
      <c r="UZF51" s="149"/>
      <c r="UZG51" s="149"/>
      <c r="UZH51" s="149"/>
      <c r="UZI51" s="149"/>
      <c r="UZJ51" s="149"/>
      <c r="UZK51" s="149"/>
      <c r="UZL51" s="149"/>
      <c r="UZM51" s="149"/>
      <c r="UZN51" s="149"/>
      <c r="UZO51" s="149"/>
      <c r="UZP51" s="149"/>
      <c r="UZQ51" s="149"/>
      <c r="UZR51" s="149"/>
      <c r="UZS51" s="149"/>
      <c r="UZT51" s="149"/>
      <c r="UZU51" s="149"/>
      <c r="UZV51" s="149"/>
      <c r="UZW51" s="149"/>
      <c r="UZX51" s="149"/>
      <c r="UZY51" s="149"/>
      <c r="UZZ51" s="149"/>
      <c r="VAA51" s="149"/>
      <c r="VAB51" s="149"/>
      <c r="VAC51" s="149"/>
      <c r="VAD51" s="149"/>
      <c r="VAE51" s="149"/>
      <c r="VAF51" s="149"/>
      <c r="VAG51" s="149"/>
      <c r="VAH51" s="149"/>
      <c r="VAI51" s="149"/>
      <c r="VAJ51" s="149"/>
      <c r="VAK51" s="149"/>
      <c r="VAL51" s="149"/>
      <c r="VAM51" s="149"/>
      <c r="VAN51" s="149"/>
      <c r="VAO51" s="149"/>
      <c r="VAP51" s="149"/>
      <c r="VAQ51" s="149"/>
      <c r="VAR51" s="149"/>
      <c r="VAS51" s="149"/>
      <c r="VAT51" s="149"/>
      <c r="VAU51" s="149"/>
      <c r="VAV51" s="149"/>
      <c r="VAW51" s="149"/>
      <c r="VAX51" s="149"/>
      <c r="VAY51" s="149"/>
      <c r="VAZ51" s="149"/>
      <c r="VBA51" s="149"/>
      <c r="VBB51" s="149"/>
      <c r="VBC51" s="149"/>
      <c r="VBD51" s="149"/>
      <c r="VBE51" s="149"/>
      <c r="VBF51" s="149"/>
      <c r="VBG51" s="149"/>
      <c r="VBH51" s="149"/>
      <c r="VBI51" s="149"/>
      <c r="VBJ51" s="149"/>
      <c r="VBK51" s="149"/>
      <c r="VBL51" s="149"/>
      <c r="VBM51" s="149"/>
      <c r="VBN51" s="149"/>
      <c r="VBO51" s="149"/>
      <c r="VBP51" s="149"/>
      <c r="VBQ51" s="149"/>
      <c r="VBR51" s="149"/>
      <c r="VBS51" s="149"/>
      <c r="VBT51" s="149"/>
      <c r="VBU51" s="149"/>
      <c r="VBV51" s="149"/>
      <c r="VBW51" s="149"/>
      <c r="VBX51" s="149"/>
      <c r="VBY51" s="149"/>
      <c r="VBZ51" s="149"/>
      <c r="VCA51" s="149"/>
      <c r="VCB51" s="149"/>
      <c r="VCC51" s="149"/>
      <c r="VCD51" s="149"/>
      <c r="VCE51" s="149"/>
      <c r="VCF51" s="149"/>
      <c r="VCG51" s="149"/>
      <c r="VCH51" s="149"/>
      <c r="VCI51" s="149"/>
      <c r="VCJ51" s="149"/>
      <c r="VCK51" s="149"/>
      <c r="VCL51" s="149"/>
      <c r="VCM51" s="149"/>
      <c r="VCN51" s="149"/>
      <c r="VCO51" s="149"/>
      <c r="VCP51" s="149"/>
      <c r="VCQ51" s="149"/>
      <c r="VCR51" s="149"/>
      <c r="VCS51" s="149"/>
      <c r="VCT51" s="149"/>
      <c r="VCU51" s="149"/>
      <c r="VCV51" s="149"/>
      <c r="VCW51" s="149"/>
      <c r="VCX51" s="149"/>
      <c r="VCY51" s="149"/>
      <c r="VCZ51" s="149"/>
      <c r="VDA51" s="149"/>
      <c r="VDB51" s="149"/>
      <c r="VDC51" s="149"/>
      <c r="VDD51" s="149"/>
      <c r="VDE51" s="149"/>
      <c r="VDF51" s="149"/>
      <c r="VDG51" s="149"/>
      <c r="VDH51" s="149"/>
      <c r="VDI51" s="149"/>
      <c r="VDJ51" s="149"/>
      <c r="VDK51" s="149"/>
      <c r="VDL51" s="149"/>
      <c r="VDM51" s="149"/>
      <c r="VDN51" s="149"/>
      <c r="VDO51" s="149"/>
      <c r="VDP51" s="149"/>
      <c r="VDQ51" s="149"/>
      <c r="VDR51" s="149"/>
      <c r="VDS51" s="149"/>
      <c r="VDT51" s="149"/>
      <c r="VDU51" s="149"/>
      <c r="VDV51" s="149"/>
      <c r="VDW51" s="149"/>
      <c r="VDX51" s="149"/>
      <c r="VDY51" s="149"/>
      <c r="VDZ51" s="149"/>
      <c r="VEA51" s="149"/>
      <c r="VEB51" s="149"/>
      <c r="VEC51" s="149"/>
      <c r="VED51" s="149"/>
      <c r="VEE51" s="149"/>
      <c r="VEF51" s="149"/>
      <c r="VEG51" s="149"/>
      <c r="VEH51" s="149"/>
      <c r="VEI51" s="149"/>
      <c r="VEJ51" s="149"/>
      <c r="VEK51" s="149"/>
      <c r="VEL51" s="149"/>
      <c r="VEM51" s="149"/>
      <c r="VEN51" s="149"/>
      <c r="VEO51" s="149"/>
      <c r="VEP51" s="149"/>
      <c r="VEQ51" s="149"/>
      <c r="VER51" s="149"/>
      <c r="VES51" s="149"/>
      <c r="VET51" s="149"/>
      <c r="VEU51" s="149"/>
      <c r="VEV51" s="149"/>
      <c r="VEW51" s="149"/>
      <c r="VEX51" s="149"/>
      <c r="VEY51" s="149"/>
      <c r="VEZ51" s="149"/>
      <c r="VFA51" s="149"/>
      <c r="VFB51" s="149"/>
      <c r="VFC51" s="149"/>
      <c r="VFD51" s="149"/>
      <c r="VFE51" s="149"/>
      <c r="VFF51" s="149"/>
      <c r="VFG51" s="149"/>
      <c r="VFH51" s="149"/>
      <c r="VFI51" s="149"/>
      <c r="VFJ51" s="149"/>
      <c r="VFK51" s="149"/>
      <c r="VFL51" s="149"/>
      <c r="VFM51" s="149"/>
      <c r="VFN51" s="149"/>
      <c r="VFO51" s="149"/>
      <c r="VFP51" s="149"/>
      <c r="VFQ51" s="149"/>
      <c r="VFR51" s="149"/>
      <c r="VFS51" s="149"/>
      <c r="VFT51" s="149"/>
      <c r="VFU51" s="149"/>
      <c r="VFV51" s="149"/>
      <c r="VFW51" s="149"/>
      <c r="VFX51" s="149"/>
      <c r="VFY51" s="149"/>
      <c r="VFZ51" s="149"/>
      <c r="VGA51" s="149"/>
      <c r="VGB51" s="149"/>
      <c r="VGC51" s="149"/>
      <c r="VGD51" s="149"/>
      <c r="VGE51" s="149"/>
      <c r="VGF51" s="149"/>
      <c r="VGG51" s="149"/>
      <c r="VGH51" s="149"/>
      <c r="VGI51" s="149"/>
      <c r="VGJ51" s="149"/>
      <c r="VGK51" s="149"/>
      <c r="VGL51" s="149"/>
      <c r="VGM51" s="149"/>
      <c r="VGN51" s="149"/>
      <c r="VGO51" s="149"/>
      <c r="VGP51" s="149"/>
      <c r="VGQ51" s="149"/>
      <c r="VGR51" s="149"/>
      <c r="VGS51" s="149"/>
      <c r="VGT51" s="149"/>
      <c r="VGU51" s="149"/>
      <c r="VGV51" s="149"/>
      <c r="VGW51" s="149"/>
      <c r="VGX51" s="149"/>
      <c r="VGY51" s="149"/>
      <c r="VGZ51" s="149"/>
      <c r="VHA51" s="149"/>
      <c r="VHB51" s="149"/>
      <c r="VHC51" s="149"/>
      <c r="VHD51" s="149"/>
      <c r="VHE51" s="149"/>
      <c r="VHF51" s="149"/>
      <c r="VHG51" s="149"/>
      <c r="VHH51" s="149"/>
      <c r="VHI51" s="149"/>
      <c r="VHJ51" s="149"/>
      <c r="VHK51" s="149"/>
      <c r="VHL51" s="149"/>
      <c r="VHM51" s="149"/>
      <c r="VHN51" s="149"/>
      <c r="VHO51" s="149"/>
      <c r="VHP51" s="149"/>
      <c r="VHQ51" s="149"/>
      <c r="VHR51" s="149"/>
      <c r="VHS51" s="149"/>
      <c r="VHT51" s="149"/>
      <c r="VHU51" s="149"/>
      <c r="VHV51" s="149"/>
      <c r="VHW51" s="149"/>
      <c r="VHX51" s="149"/>
      <c r="VHY51" s="149"/>
      <c r="VHZ51" s="149"/>
      <c r="VIA51" s="149"/>
      <c r="VIB51" s="149"/>
      <c r="VIC51" s="149"/>
      <c r="VID51" s="149"/>
      <c r="VIE51" s="149"/>
      <c r="VIF51" s="149"/>
      <c r="VIG51" s="149"/>
      <c r="VIH51" s="149"/>
      <c r="VII51" s="149"/>
      <c r="VIJ51" s="149"/>
      <c r="VIK51" s="149"/>
      <c r="VIL51" s="149"/>
      <c r="VIM51" s="149"/>
      <c r="VIN51" s="149"/>
      <c r="VIO51" s="149"/>
      <c r="VIP51" s="149"/>
      <c r="VIQ51" s="149"/>
      <c r="VIR51" s="149"/>
      <c r="VIS51" s="149"/>
      <c r="VIT51" s="149"/>
      <c r="VIU51" s="149"/>
      <c r="VIV51" s="149"/>
      <c r="VIW51" s="149"/>
      <c r="VIX51" s="149"/>
      <c r="VIY51" s="149"/>
      <c r="VIZ51" s="149"/>
      <c r="VJA51" s="149"/>
      <c r="VJB51" s="149"/>
      <c r="VJC51" s="149"/>
      <c r="VJD51" s="149"/>
      <c r="VJE51" s="149"/>
      <c r="VJF51" s="149"/>
      <c r="VJG51" s="149"/>
      <c r="VJH51" s="149"/>
      <c r="VJI51" s="149"/>
      <c r="VJJ51" s="149"/>
      <c r="VJK51" s="149"/>
      <c r="VJL51" s="149"/>
      <c r="VJM51" s="149"/>
      <c r="VJN51" s="149"/>
      <c r="VJO51" s="149"/>
      <c r="VJP51" s="149"/>
      <c r="VJQ51" s="149"/>
      <c r="VJR51" s="149"/>
      <c r="VJS51" s="149"/>
      <c r="VJT51" s="149"/>
      <c r="VJU51" s="149"/>
      <c r="VJV51" s="149"/>
      <c r="VJW51" s="149"/>
      <c r="VJX51" s="149"/>
      <c r="VJY51" s="149"/>
      <c r="VJZ51" s="149"/>
      <c r="VKA51" s="149"/>
      <c r="VKB51" s="149"/>
      <c r="VKC51" s="149"/>
      <c r="VKD51" s="149"/>
      <c r="VKE51" s="149"/>
      <c r="VKF51" s="149"/>
      <c r="VKG51" s="149"/>
      <c r="VKH51" s="149"/>
      <c r="VKI51" s="149"/>
      <c r="VKJ51" s="149"/>
      <c r="VKK51" s="149"/>
      <c r="VKL51" s="149"/>
      <c r="VKM51" s="149"/>
      <c r="VKN51" s="149"/>
      <c r="VKO51" s="149"/>
      <c r="VKP51" s="149"/>
      <c r="VKQ51" s="149"/>
      <c r="VKR51" s="149"/>
      <c r="VKS51" s="149"/>
      <c r="VKT51" s="149"/>
      <c r="VKU51" s="149"/>
      <c r="VKV51" s="149"/>
      <c r="VKW51" s="149"/>
      <c r="VKX51" s="149"/>
      <c r="VKY51" s="149"/>
      <c r="VKZ51" s="149"/>
      <c r="VLA51" s="149"/>
      <c r="VLB51" s="149"/>
      <c r="VLC51" s="149"/>
      <c r="VLD51" s="149"/>
      <c r="VLE51" s="149"/>
      <c r="VLF51" s="149"/>
      <c r="VLG51" s="149"/>
      <c r="VLH51" s="149"/>
      <c r="VLI51" s="149"/>
      <c r="VLJ51" s="149"/>
      <c r="VLK51" s="149"/>
      <c r="VLL51" s="149"/>
      <c r="VLM51" s="149"/>
      <c r="VLN51" s="149"/>
      <c r="VLO51" s="149"/>
      <c r="VLP51" s="149"/>
      <c r="VLQ51" s="149"/>
      <c r="VLR51" s="149"/>
      <c r="VLS51" s="149"/>
      <c r="VLT51" s="149"/>
      <c r="VLU51" s="149"/>
      <c r="VLV51" s="149"/>
      <c r="VLW51" s="149"/>
      <c r="VLX51" s="149"/>
      <c r="VLY51" s="149"/>
      <c r="VLZ51" s="149"/>
      <c r="VMA51" s="149"/>
      <c r="VMB51" s="149"/>
      <c r="VMC51" s="149"/>
      <c r="VMD51" s="149"/>
      <c r="VME51" s="149"/>
      <c r="VMF51" s="149"/>
      <c r="VMG51" s="149"/>
      <c r="VMH51" s="149"/>
      <c r="VMI51" s="149"/>
      <c r="VMJ51" s="149"/>
      <c r="VMK51" s="149"/>
      <c r="VML51" s="149"/>
      <c r="VMM51" s="149"/>
      <c r="VMN51" s="149"/>
      <c r="VMO51" s="149"/>
      <c r="VMP51" s="149"/>
      <c r="VMQ51" s="149"/>
      <c r="VMR51" s="149"/>
      <c r="VMS51" s="149"/>
      <c r="VMT51" s="149"/>
      <c r="VMU51" s="149"/>
      <c r="VMV51" s="149"/>
      <c r="VMW51" s="149"/>
      <c r="VMX51" s="149"/>
      <c r="VMY51" s="149"/>
      <c r="VMZ51" s="149"/>
      <c r="VNA51" s="149"/>
      <c r="VNB51" s="149"/>
      <c r="VNC51" s="149"/>
      <c r="VND51" s="149"/>
      <c r="VNE51" s="149"/>
      <c r="VNF51" s="149"/>
      <c r="VNG51" s="149"/>
      <c r="VNH51" s="149"/>
      <c r="VNI51" s="149"/>
      <c r="VNJ51" s="149"/>
      <c r="VNK51" s="149"/>
      <c r="VNL51" s="149"/>
      <c r="VNM51" s="149"/>
      <c r="VNN51" s="149"/>
      <c r="VNO51" s="149"/>
      <c r="VNP51" s="149"/>
      <c r="VNQ51" s="149"/>
      <c r="VNR51" s="149"/>
      <c r="VNS51" s="149"/>
      <c r="VNT51" s="149"/>
      <c r="VNU51" s="149"/>
      <c r="VNV51" s="149"/>
      <c r="VNW51" s="149"/>
      <c r="VNX51" s="149"/>
      <c r="VNY51" s="149"/>
      <c r="VNZ51" s="149"/>
      <c r="VOA51" s="149"/>
      <c r="VOB51" s="149"/>
      <c r="VOC51" s="149"/>
      <c r="VOD51" s="149"/>
      <c r="VOE51" s="149"/>
      <c r="VOF51" s="149"/>
      <c r="VOG51" s="149"/>
      <c r="VOH51" s="149"/>
      <c r="VOI51" s="149"/>
      <c r="VOJ51" s="149"/>
      <c r="VOK51" s="149"/>
      <c r="VOL51" s="149"/>
      <c r="VOM51" s="149"/>
      <c r="VON51" s="149"/>
      <c r="VOO51" s="149"/>
      <c r="VOP51" s="149"/>
      <c r="VOQ51" s="149"/>
      <c r="VOR51" s="149"/>
      <c r="VOS51" s="149"/>
      <c r="VOT51" s="149"/>
      <c r="VOU51" s="149"/>
      <c r="VOV51" s="149"/>
      <c r="VOW51" s="149"/>
      <c r="VOX51" s="149"/>
      <c r="VOY51" s="149"/>
      <c r="VOZ51" s="149"/>
      <c r="VPA51" s="149"/>
      <c r="VPB51" s="149"/>
      <c r="VPC51" s="149"/>
      <c r="VPD51" s="149"/>
      <c r="VPE51" s="149"/>
      <c r="VPF51" s="149"/>
      <c r="VPG51" s="149"/>
      <c r="VPH51" s="149"/>
      <c r="VPI51" s="149"/>
      <c r="VPJ51" s="149"/>
      <c r="VPK51" s="149"/>
      <c r="VPL51" s="149"/>
      <c r="VPM51" s="149"/>
      <c r="VPN51" s="149"/>
      <c r="VPO51" s="149"/>
      <c r="VPP51" s="149"/>
      <c r="VPQ51" s="149"/>
      <c r="VPR51" s="149"/>
      <c r="VPS51" s="149"/>
      <c r="VPT51" s="149"/>
      <c r="VPU51" s="149"/>
      <c r="VPV51" s="149"/>
      <c r="VPW51" s="149"/>
      <c r="VPX51" s="149"/>
      <c r="VPY51" s="149"/>
      <c r="VPZ51" s="149"/>
      <c r="VQA51" s="149"/>
      <c r="VQB51" s="149"/>
      <c r="VQC51" s="149"/>
      <c r="VQD51" s="149"/>
      <c r="VQE51" s="149"/>
      <c r="VQF51" s="149"/>
      <c r="VQG51" s="149"/>
      <c r="VQH51" s="149"/>
      <c r="VQI51" s="149"/>
      <c r="VQJ51" s="149"/>
      <c r="VQK51" s="149"/>
      <c r="VQL51" s="149"/>
      <c r="VQM51" s="149"/>
      <c r="VQN51" s="149"/>
      <c r="VQO51" s="149"/>
      <c r="VQP51" s="149"/>
      <c r="VQQ51" s="149"/>
      <c r="VQR51" s="149"/>
      <c r="VQS51" s="149"/>
      <c r="VQT51" s="149"/>
      <c r="VQU51" s="149"/>
      <c r="VQV51" s="149"/>
      <c r="VQW51" s="149"/>
      <c r="VQX51" s="149"/>
      <c r="VQY51" s="149"/>
      <c r="VQZ51" s="149"/>
      <c r="VRA51" s="149"/>
      <c r="VRB51" s="149"/>
      <c r="VRC51" s="149"/>
      <c r="VRD51" s="149"/>
      <c r="VRE51" s="149"/>
      <c r="VRF51" s="149"/>
      <c r="VRG51" s="149"/>
      <c r="VRH51" s="149"/>
      <c r="VRI51" s="149"/>
      <c r="VRJ51" s="149"/>
      <c r="VRK51" s="149"/>
      <c r="VRL51" s="149"/>
      <c r="VRM51" s="149"/>
      <c r="VRN51" s="149"/>
      <c r="VRO51" s="149"/>
      <c r="VRP51" s="149"/>
      <c r="VRQ51" s="149"/>
      <c r="VRR51" s="149"/>
      <c r="VRS51" s="149"/>
      <c r="VRT51" s="149"/>
      <c r="VRU51" s="149"/>
      <c r="VRV51" s="149"/>
      <c r="VRW51" s="149"/>
      <c r="VRX51" s="149"/>
      <c r="VRY51" s="149"/>
      <c r="VRZ51" s="149"/>
      <c r="VSA51" s="149"/>
      <c r="VSB51" s="149"/>
      <c r="VSC51" s="149"/>
      <c r="VSD51" s="149"/>
      <c r="VSE51" s="149"/>
      <c r="VSF51" s="149"/>
      <c r="VSG51" s="149"/>
      <c r="VSH51" s="149"/>
      <c r="VSI51" s="149"/>
      <c r="VSJ51" s="149"/>
      <c r="VSK51" s="149"/>
      <c r="VSL51" s="149"/>
      <c r="VSM51" s="149"/>
      <c r="VSN51" s="149"/>
      <c r="VSO51" s="149"/>
      <c r="VSP51" s="149"/>
      <c r="VSQ51" s="149"/>
      <c r="VSR51" s="149"/>
      <c r="VSS51" s="149"/>
      <c r="VST51" s="149"/>
      <c r="VSU51" s="149"/>
      <c r="VSV51" s="149"/>
      <c r="VSW51" s="149"/>
      <c r="VSX51" s="149"/>
      <c r="VSY51" s="149"/>
      <c r="VSZ51" s="149"/>
      <c r="VTA51" s="149"/>
      <c r="VTB51" s="149"/>
      <c r="VTC51" s="149"/>
      <c r="VTD51" s="149"/>
      <c r="VTE51" s="149"/>
      <c r="VTF51" s="149"/>
      <c r="VTG51" s="149"/>
      <c r="VTH51" s="149"/>
      <c r="VTI51" s="149"/>
      <c r="VTJ51" s="149"/>
      <c r="VTK51" s="149"/>
      <c r="VTL51" s="149"/>
      <c r="VTM51" s="149"/>
      <c r="VTN51" s="149"/>
      <c r="VTO51" s="149"/>
      <c r="VTP51" s="149"/>
      <c r="VTQ51" s="149"/>
      <c r="VTR51" s="149"/>
      <c r="VTS51" s="149"/>
      <c r="VTT51" s="149"/>
      <c r="VTU51" s="149"/>
      <c r="VTV51" s="149"/>
      <c r="VTW51" s="149"/>
      <c r="VTX51" s="149"/>
      <c r="VTY51" s="149"/>
      <c r="VTZ51" s="149"/>
      <c r="VUA51" s="149"/>
      <c r="VUB51" s="149"/>
      <c r="VUC51" s="149"/>
      <c r="VUD51" s="149"/>
      <c r="VUE51" s="149"/>
      <c r="VUF51" s="149"/>
      <c r="VUG51" s="149"/>
      <c r="VUH51" s="149"/>
      <c r="VUI51" s="149"/>
      <c r="VUJ51" s="149"/>
      <c r="VUK51" s="149"/>
      <c r="VUL51" s="149"/>
      <c r="VUM51" s="149"/>
      <c r="VUN51" s="149"/>
      <c r="VUO51" s="149"/>
      <c r="VUP51" s="149"/>
      <c r="VUQ51" s="149"/>
      <c r="VUR51" s="149"/>
      <c r="VUS51" s="149"/>
      <c r="VUT51" s="149"/>
      <c r="VUU51" s="149"/>
      <c r="VUV51" s="149"/>
      <c r="VUW51" s="149"/>
      <c r="VUX51" s="149"/>
      <c r="VUY51" s="149"/>
      <c r="VUZ51" s="149"/>
      <c r="VVA51" s="149"/>
      <c r="VVB51" s="149"/>
      <c r="VVC51" s="149"/>
      <c r="VVD51" s="149"/>
      <c r="VVE51" s="149"/>
      <c r="VVF51" s="149"/>
      <c r="VVG51" s="149"/>
      <c r="VVH51" s="149"/>
      <c r="VVI51" s="149"/>
      <c r="VVJ51" s="149"/>
      <c r="VVK51" s="149"/>
      <c r="VVL51" s="149"/>
      <c r="VVM51" s="149"/>
      <c r="VVN51" s="149"/>
      <c r="VVO51" s="149"/>
      <c r="VVP51" s="149"/>
      <c r="VVQ51" s="149"/>
      <c r="VVR51" s="149"/>
      <c r="VVS51" s="149"/>
      <c r="VVT51" s="149"/>
      <c r="VVU51" s="149"/>
      <c r="VVV51" s="149"/>
      <c r="VVW51" s="149"/>
      <c r="VVX51" s="149"/>
      <c r="VVY51" s="149"/>
      <c r="VVZ51" s="149"/>
      <c r="VWA51" s="149"/>
      <c r="VWB51" s="149"/>
      <c r="VWC51" s="149"/>
      <c r="VWD51" s="149"/>
      <c r="VWE51" s="149"/>
      <c r="VWF51" s="149"/>
      <c r="VWG51" s="149"/>
      <c r="VWH51" s="149"/>
      <c r="VWI51" s="149"/>
      <c r="VWJ51" s="149"/>
      <c r="VWK51" s="149"/>
      <c r="VWL51" s="149"/>
      <c r="VWM51" s="149"/>
      <c r="VWN51" s="149"/>
      <c r="VWO51" s="149"/>
      <c r="VWP51" s="149"/>
      <c r="VWQ51" s="149"/>
      <c r="VWR51" s="149"/>
      <c r="VWS51" s="149"/>
      <c r="VWT51" s="149"/>
      <c r="VWU51" s="149"/>
      <c r="VWV51" s="149"/>
      <c r="VWW51" s="149"/>
      <c r="VWX51" s="149"/>
      <c r="VWY51" s="149"/>
      <c r="VWZ51" s="149"/>
      <c r="VXA51" s="149"/>
      <c r="VXB51" s="149"/>
      <c r="VXC51" s="149"/>
      <c r="VXD51" s="149"/>
      <c r="VXE51" s="149"/>
      <c r="VXF51" s="149"/>
      <c r="VXG51" s="149"/>
      <c r="VXH51" s="149"/>
      <c r="VXI51" s="149"/>
      <c r="VXJ51" s="149"/>
      <c r="VXK51" s="149"/>
      <c r="VXL51" s="149"/>
      <c r="VXM51" s="149"/>
      <c r="VXN51" s="149"/>
      <c r="VXO51" s="149"/>
      <c r="VXP51" s="149"/>
      <c r="VXQ51" s="149"/>
      <c r="VXR51" s="149"/>
      <c r="VXS51" s="149"/>
      <c r="VXT51" s="149"/>
      <c r="VXU51" s="149"/>
      <c r="VXV51" s="149"/>
      <c r="VXW51" s="149"/>
      <c r="VXX51" s="149"/>
      <c r="VXY51" s="149"/>
      <c r="VXZ51" s="149"/>
      <c r="VYA51" s="149"/>
      <c r="VYB51" s="149"/>
      <c r="VYC51" s="149"/>
      <c r="VYD51" s="149"/>
      <c r="VYE51" s="149"/>
      <c r="VYF51" s="149"/>
      <c r="VYG51" s="149"/>
      <c r="VYH51" s="149"/>
      <c r="VYI51" s="149"/>
      <c r="VYJ51" s="149"/>
      <c r="VYK51" s="149"/>
      <c r="VYL51" s="149"/>
      <c r="VYM51" s="149"/>
      <c r="VYN51" s="149"/>
      <c r="VYO51" s="149"/>
      <c r="VYP51" s="149"/>
      <c r="VYQ51" s="149"/>
      <c r="VYR51" s="149"/>
      <c r="VYS51" s="149"/>
      <c r="VYT51" s="149"/>
      <c r="VYU51" s="149"/>
      <c r="VYV51" s="149"/>
      <c r="VYW51" s="149"/>
      <c r="VYX51" s="149"/>
      <c r="VYY51" s="149"/>
      <c r="VYZ51" s="149"/>
      <c r="VZA51" s="149"/>
      <c r="VZB51" s="149"/>
      <c r="VZC51" s="149"/>
      <c r="VZD51" s="149"/>
      <c r="VZE51" s="149"/>
      <c r="VZF51" s="149"/>
      <c r="VZG51" s="149"/>
      <c r="VZH51" s="149"/>
      <c r="VZI51" s="149"/>
      <c r="VZJ51" s="149"/>
      <c r="VZK51" s="149"/>
      <c r="VZL51" s="149"/>
      <c r="VZM51" s="149"/>
      <c r="VZN51" s="149"/>
      <c r="VZO51" s="149"/>
      <c r="VZP51" s="149"/>
      <c r="VZQ51" s="149"/>
      <c r="VZR51" s="149"/>
      <c r="VZS51" s="149"/>
      <c r="VZT51" s="149"/>
      <c r="VZU51" s="149"/>
      <c r="VZV51" s="149"/>
      <c r="VZW51" s="149"/>
      <c r="VZX51" s="149"/>
      <c r="VZY51" s="149"/>
      <c r="VZZ51" s="149"/>
      <c r="WAA51" s="149"/>
      <c r="WAB51" s="149"/>
      <c r="WAC51" s="149"/>
      <c r="WAD51" s="149"/>
      <c r="WAE51" s="149"/>
      <c r="WAF51" s="149"/>
      <c r="WAG51" s="149"/>
      <c r="WAH51" s="149"/>
      <c r="WAI51" s="149"/>
      <c r="WAJ51" s="149"/>
      <c r="WAK51" s="149"/>
      <c r="WAL51" s="149"/>
      <c r="WAM51" s="149"/>
      <c r="WAN51" s="149"/>
      <c r="WAO51" s="149"/>
      <c r="WAP51" s="149"/>
      <c r="WAQ51" s="149"/>
      <c r="WAR51" s="149"/>
      <c r="WAS51" s="149"/>
      <c r="WAT51" s="149"/>
      <c r="WAU51" s="149"/>
      <c r="WAV51" s="149"/>
      <c r="WAW51" s="149"/>
      <c r="WAX51" s="149"/>
      <c r="WAY51" s="149"/>
      <c r="WAZ51" s="149"/>
      <c r="WBA51" s="149"/>
      <c r="WBB51" s="149"/>
      <c r="WBC51" s="149"/>
      <c r="WBD51" s="149"/>
      <c r="WBE51" s="149"/>
      <c r="WBF51" s="149"/>
      <c r="WBG51" s="149"/>
      <c r="WBH51" s="149"/>
      <c r="WBI51" s="149"/>
      <c r="WBJ51" s="149"/>
      <c r="WBK51" s="149"/>
      <c r="WBL51" s="149"/>
      <c r="WBM51" s="149"/>
      <c r="WBN51" s="149"/>
      <c r="WBO51" s="149"/>
      <c r="WBP51" s="149"/>
      <c r="WBQ51" s="149"/>
      <c r="WBR51" s="149"/>
      <c r="WBS51" s="149"/>
      <c r="WBT51" s="149"/>
      <c r="WBU51" s="149"/>
      <c r="WBV51" s="149"/>
      <c r="WBW51" s="149"/>
      <c r="WBX51" s="149"/>
      <c r="WBY51" s="149"/>
      <c r="WBZ51" s="149"/>
      <c r="WCA51" s="149"/>
      <c r="WCB51" s="149"/>
      <c r="WCC51" s="149"/>
      <c r="WCD51" s="149"/>
      <c r="WCE51" s="149"/>
      <c r="WCF51" s="149"/>
      <c r="WCG51" s="149"/>
      <c r="WCH51" s="149"/>
      <c r="WCI51" s="149"/>
      <c r="WCJ51" s="149"/>
      <c r="WCK51" s="149"/>
      <c r="WCL51" s="149"/>
      <c r="WCM51" s="149"/>
      <c r="WCN51" s="149"/>
      <c r="WCO51" s="149"/>
      <c r="WCP51" s="149"/>
      <c r="WCQ51" s="149"/>
      <c r="WCR51" s="149"/>
      <c r="WCS51" s="149"/>
      <c r="WCT51" s="149"/>
      <c r="WCU51" s="149"/>
      <c r="WCV51" s="149"/>
      <c r="WCW51" s="149"/>
      <c r="WCX51" s="149"/>
      <c r="WCY51" s="149"/>
      <c r="WCZ51" s="149"/>
      <c r="WDA51" s="149"/>
      <c r="WDB51" s="149"/>
      <c r="WDC51" s="149"/>
      <c r="WDD51" s="149"/>
      <c r="WDE51" s="149"/>
      <c r="WDF51" s="149"/>
      <c r="WDG51" s="149"/>
      <c r="WDH51" s="149"/>
      <c r="WDI51" s="149"/>
      <c r="WDJ51" s="149"/>
      <c r="WDK51" s="149"/>
      <c r="WDL51" s="149"/>
      <c r="WDM51" s="149"/>
      <c r="WDN51" s="149"/>
      <c r="WDO51" s="149"/>
      <c r="WDP51" s="149"/>
      <c r="WDQ51" s="149"/>
      <c r="WDR51" s="149"/>
      <c r="WDS51" s="149"/>
      <c r="WDT51" s="149"/>
      <c r="WDU51" s="149"/>
      <c r="WDV51" s="149"/>
      <c r="WDW51" s="149"/>
      <c r="WDX51" s="149"/>
      <c r="WDY51" s="149"/>
      <c r="WDZ51" s="149"/>
      <c r="WEA51" s="149"/>
      <c r="WEB51" s="149"/>
      <c r="WEC51" s="149"/>
      <c r="WED51" s="149"/>
      <c r="WEE51" s="149"/>
      <c r="WEF51" s="149"/>
      <c r="WEG51" s="149"/>
      <c r="WEH51" s="149"/>
      <c r="WEI51" s="149"/>
      <c r="WEJ51" s="149"/>
      <c r="WEK51" s="149"/>
      <c r="WEL51" s="149"/>
      <c r="WEM51" s="149"/>
      <c r="WEN51" s="149"/>
      <c r="WEO51" s="149"/>
      <c r="WEP51" s="149"/>
      <c r="WEQ51" s="149"/>
      <c r="WER51" s="149"/>
      <c r="WES51" s="149"/>
      <c r="WET51" s="149"/>
      <c r="WEU51" s="149"/>
      <c r="WEV51" s="149"/>
      <c r="WEW51" s="149"/>
      <c r="WEX51" s="149"/>
      <c r="WEY51" s="149"/>
      <c r="WEZ51" s="149"/>
      <c r="WFA51" s="149"/>
      <c r="WFB51" s="149"/>
      <c r="WFC51" s="149"/>
      <c r="WFD51" s="149"/>
      <c r="WFE51" s="149"/>
      <c r="WFF51" s="149"/>
      <c r="WFG51" s="149"/>
      <c r="WFH51" s="149"/>
      <c r="WFI51" s="149"/>
      <c r="WFJ51" s="149"/>
      <c r="WFK51" s="149"/>
      <c r="WFL51" s="149"/>
      <c r="WFM51" s="149"/>
      <c r="WFN51" s="149"/>
      <c r="WFO51" s="149"/>
      <c r="WFP51" s="149"/>
      <c r="WFQ51" s="149"/>
      <c r="WFR51" s="149"/>
      <c r="WFS51" s="149"/>
      <c r="WFT51" s="149"/>
      <c r="WFU51" s="149"/>
      <c r="WFV51" s="149"/>
      <c r="WFW51" s="149"/>
      <c r="WFX51" s="149"/>
      <c r="WFY51" s="149"/>
      <c r="WFZ51" s="149"/>
      <c r="WGA51" s="149"/>
      <c r="WGB51" s="149"/>
      <c r="WGC51" s="149"/>
      <c r="WGD51" s="149"/>
      <c r="WGE51" s="149"/>
      <c r="WGF51" s="149"/>
      <c r="WGG51" s="149"/>
      <c r="WGH51" s="149"/>
      <c r="WGI51" s="149"/>
      <c r="WGJ51" s="149"/>
      <c r="WGK51" s="149"/>
      <c r="WGL51" s="149"/>
      <c r="WGM51" s="149"/>
      <c r="WGN51" s="149"/>
      <c r="WGO51" s="149"/>
      <c r="WGP51" s="149"/>
      <c r="WGQ51" s="149"/>
      <c r="WGR51" s="149"/>
      <c r="WGS51" s="149"/>
      <c r="WGT51" s="149"/>
      <c r="WGU51" s="149"/>
      <c r="WGV51" s="149"/>
      <c r="WGW51" s="149"/>
      <c r="WGX51" s="149"/>
      <c r="WGY51" s="149"/>
      <c r="WGZ51" s="149"/>
      <c r="WHA51" s="149"/>
      <c r="WHB51" s="149"/>
      <c r="WHC51" s="149"/>
      <c r="WHD51" s="149"/>
      <c r="WHE51" s="149"/>
      <c r="WHF51" s="149"/>
      <c r="WHG51" s="149"/>
      <c r="WHH51" s="149"/>
      <c r="WHI51" s="149"/>
      <c r="WHJ51" s="149"/>
      <c r="WHK51" s="149"/>
      <c r="WHL51" s="149"/>
      <c r="WHM51" s="149"/>
      <c r="WHN51" s="149"/>
      <c r="WHO51" s="149"/>
      <c r="WHP51" s="149"/>
      <c r="WHQ51" s="149"/>
      <c r="WHR51" s="149"/>
      <c r="WHS51" s="149"/>
      <c r="WHT51" s="149"/>
      <c r="WHU51" s="149"/>
      <c r="WHV51" s="149"/>
      <c r="WHW51" s="149"/>
      <c r="WHX51" s="149"/>
      <c r="WHY51" s="149"/>
      <c r="WHZ51" s="149"/>
      <c r="WIA51" s="149"/>
      <c r="WIB51" s="149"/>
      <c r="WIC51" s="149"/>
      <c r="WID51" s="149"/>
      <c r="WIE51" s="149"/>
      <c r="WIF51" s="149"/>
      <c r="WIG51" s="149"/>
      <c r="WIH51" s="149"/>
      <c r="WII51" s="149"/>
      <c r="WIJ51" s="149"/>
      <c r="WIK51" s="149"/>
      <c r="WIL51" s="149"/>
      <c r="WIM51" s="149"/>
      <c r="WIN51" s="149"/>
      <c r="WIO51" s="149"/>
      <c r="WIP51" s="149"/>
      <c r="WIQ51" s="149"/>
      <c r="WIR51" s="149"/>
      <c r="WIS51" s="149"/>
      <c r="WIT51" s="149"/>
      <c r="WIU51" s="149"/>
      <c r="WIV51" s="149"/>
      <c r="WIW51" s="149"/>
      <c r="WIX51" s="149"/>
      <c r="WIY51" s="149"/>
      <c r="WIZ51" s="149"/>
      <c r="WJA51" s="149"/>
      <c r="WJB51" s="149"/>
      <c r="WJC51" s="149"/>
      <c r="WJD51" s="149"/>
      <c r="WJE51" s="149"/>
      <c r="WJF51" s="149"/>
      <c r="WJG51" s="149"/>
      <c r="WJH51" s="149"/>
      <c r="WJI51" s="149"/>
      <c r="WJJ51" s="149"/>
      <c r="WJK51" s="149"/>
      <c r="WJL51" s="149"/>
      <c r="WJM51" s="149"/>
      <c r="WJN51" s="149"/>
      <c r="WJO51" s="149"/>
      <c r="WJP51" s="149"/>
      <c r="WJQ51" s="149"/>
      <c r="WJR51" s="149"/>
      <c r="WJS51" s="149"/>
      <c r="WJT51" s="149"/>
      <c r="WJU51" s="149"/>
      <c r="WJV51" s="149"/>
      <c r="WJW51" s="149"/>
      <c r="WJX51" s="149"/>
      <c r="WJY51" s="149"/>
      <c r="WJZ51" s="149"/>
      <c r="WKA51" s="149"/>
      <c r="WKB51" s="149"/>
      <c r="WKC51" s="149"/>
      <c r="WKD51" s="149"/>
      <c r="WKE51" s="149"/>
      <c r="WKF51" s="149"/>
      <c r="WKG51" s="149"/>
      <c r="WKH51" s="149"/>
      <c r="WKI51" s="149"/>
      <c r="WKJ51" s="149"/>
      <c r="WKK51" s="149"/>
      <c r="WKL51" s="149"/>
      <c r="WKM51" s="149"/>
      <c r="WKN51" s="149"/>
      <c r="WKO51" s="149"/>
      <c r="WKP51" s="149"/>
      <c r="WKQ51" s="149"/>
      <c r="WKR51" s="149"/>
      <c r="WKS51" s="149"/>
      <c r="WKT51" s="149"/>
      <c r="WKU51" s="149"/>
      <c r="WKV51" s="149"/>
      <c r="WKW51" s="149"/>
      <c r="WKX51" s="149"/>
      <c r="WKY51" s="149"/>
      <c r="WKZ51" s="149"/>
      <c r="WLA51" s="149"/>
      <c r="WLB51" s="149"/>
      <c r="WLC51" s="149"/>
      <c r="WLD51" s="149"/>
      <c r="WLE51" s="149"/>
      <c r="WLF51" s="149"/>
      <c r="WLG51" s="149"/>
      <c r="WLH51" s="149"/>
      <c r="WLI51" s="149"/>
      <c r="WLJ51" s="149"/>
      <c r="WLK51" s="149"/>
      <c r="WLL51" s="149"/>
      <c r="WLM51" s="149"/>
      <c r="WLN51" s="149"/>
      <c r="WLO51" s="149"/>
      <c r="WLP51" s="149"/>
      <c r="WLQ51" s="149"/>
      <c r="WLR51" s="149"/>
      <c r="WLS51" s="149"/>
      <c r="WLT51" s="149"/>
      <c r="WLU51" s="149"/>
      <c r="WLV51" s="149"/>
      <c r="WLW51" s="149"/>
      <c r="WLX51" s="149"/>
      <c r="WLY51" s="149"/>
      <c r="WLZ51" s="149"/>
      <c r="WMA51" s="149"/>
      <c r="WMB51" s="149"/>
      <c r="WMC51" s="149"/>
      <c r="WMD51" s="149"/>
      <c r="WME51" s="149"/>
      <c r="WMF51" s="149"/>
      <c r="WMG51" s="149"/>
      <c r="WMH51" s="149"/>
      <c r="WMI51" s="149"/>
      <c r="WMJ51" s="149"/>
      <c r="WMK51" s="149"/>
      <c r="WML51" s="149"/>
      <c r="WMM51" s="149"/>
      <c r="WMN51" s="149"/>
      <c r="WMO51" s="149"/>
      <c r="WMP51" s="149"/>
      <c r="WMQ51" s="149"/>
      <c r="WMR51" s="149"/>
      <c r="WMS51" s="149"/>
      <c r="WMT51" s="149"/>
      <c r="WMU51" s="149"/>
      <c r="WMV51" s="149"/>
      <c r="WMW51" s="149"/>
      <c r="WMX51" s="149"/>
      <c r="WMY51" s="149"/>
      <c r="WMZ51" s="149"/>
      <c r="WNA51" s="149"/>
      <c r="WNB51" s="149"/>
      <c r="WNC51" s="149"/>
      <c r="WND51" s="149"/>
      <c r="WNE51" s="149"/>
      <c r="WNF51" s="149"/>
      <c r="WNG51" s="149"/>
      <c r="WNH51" s="149"/>
      <c r="WNI51" s="149"/>
      <c r="WNJ51" s="149"/>
      <c r="WNK51" s="149"/>
      <c r="WNL51" s="149"/>
      <c r="WNM51" s="149"/>
      <c r="WNN51" s="149"/>
      <c r="WNO51" s="149"/>
      <c r="WNP51" s="149"/>
      <c r="WNQ51" s="149"/>
      <c r="WNR51" s="149"/>
      <c r="WNS51" s="149"/>
      <c r="WNT51" s="149"/>
      <c r="WNU51" s="149"/>
      <c r="WNV51" s="149"/>
      <c r="WNW51" s="149"/>
      <c r="WNX51" s="149"/>
      <c r="WNY51" s="149"/>
      <c r="WNZ51" s="149"/>
      <c r="WOA51" s="149"/>
      <c r="WOB51" s="149"/>
      <c r="WOC51" s="149"/>
      <c r="WOD51" s="149"/>
      <c r="WOE51" s="149"/>
      <c r="WOF51" s="149"/>
      <c r="WOG51" s="149"/>
      <c r="WOH51" s="149"/>
      <c r="WOI51" s="149"/>
      <c r="WOJ51" s="149"/>
      <c r="WOK51" s="149"/>
      <c r="WOL51" s="149"/>
      <c r="WOM51" s="149"/>
      <c r="WON51" s="149"/>
      <c r="WOO51" s="149"/>
      <c r="WOP51" s="149"/>
      <c r="WOQ51" s="149"/>
      <c r="WOR51" s="149"/>
      <c r="WOS51" s="149"/>
      <c r="WOT51" s="149"/>
      <c r="WOU51" s="149"/>
      <c r="WOV51" s="149"/>
      <c r="WOW51" s="149"/>
      <c r="WOX51" s="149"/>
      <c r="WOY51" s="149"/>
      <c r="WOZ51" s="149"/>
      <c r="WPA51" s="149"/>
      <c r="WPB51" s="149"/>
      <c r="WPC51" s="149"/>
      <c r="WPD51" s="149"/>
      <c r="WPE51" s="149"/>
      <c r="WPF51" s="149"/>
      <c r="WPG51" s="149"/>
      <c r="WPH51" s="149"/>
      <c r="WPI51" s="149"/>
      <c r="WPJ51" s="149"/>
      <c r="WPK51" s="149"/>
      <c r="WPL51" s="149"/>
      <c r="WPM51" s="149"/>
      <c r="WPN51" s="149"/>
      <c r="WPO51" s="149"/>
      <c r="WPP51" s="149"/>
      <c r="WPQ51" s="149"/>
      <c r="WPR51" s="149"/>
      <c r="WPS51" s="149"/>
      <c r="WPT51" s="149"/>
      <c r="WPU51" s="149"/>
      <c r="WPV51" s="149"/>
      <c r="WPW51" s="149"/>
      <c r="WPX51" s="149"/>
      <c r="WPY51" s="149"/>
      <c r="WPZ51" s="149"/>
      <c r="WQA51" s="149"/>
      <c r="WQB51" s="149"/>
      <c r="WQC51" s="149"/>
      <c r="WQD51" s="149"/>
      <c r="WQE51" s="149"/>
      <c r="WQF51" s="149"/>
      <c r="WQG51" s="149"/>
      <c r="WQH51" s="149"/>
      <c r="WQI51" s="149"/>
      <c r="WQJ51" s="149"/>
      <c r="WQK51" s="149"/>
      <c r="WQL51" s="149"/>
      <c r="WQM51" s="149"/>
      <c r="WQN51" s="149"/>
      <c r="WQO51" s="149"/>
      <c r="WQP51" s="149"/>
      <c r="WQQ51" s="149"/>
      <c r="WQR51" s="149"/>
      <c r="WQS51" s="149"/>
      <c r="WQT51" s="149"/>
      <c r="WQU51" s="149"/>
      <c r="WQV51" s="149"/>
      <c r="WQW51" s="149"/>
      <c r="WQX51" s="149"/>
      <c r="WQY51" s="149"/>
      <c r="WQZ51" s="149"/>
      <c r="WRA51" s="149"/>
      <c r="WRB51" s="149"/>
      <c r="WRC51" s="149"/>
      <c r="WRD51" s="149"/>
      <c r="WRE51" s="149"/>
      <c r="WRF51" s="149"/>
      <c r="WRG51" s="149"/>
      <c r="WRH51" s="149"/>
      <c r="WRI51" s="149"/>
      <c r="WRJ51" s="149"/>
      <c r="WRK51" s="149"/>
      <c r="WRL51" s="149"/>
      <c r="WRM51" s="149"/>
      <c r="WRN51" s="149"/>
      <c r="WRO51" s="149"/>
      <c r="WRP51" s="149"/>
      <c r="WRQ51" s="149"/>
      <c r="WRR51" s="149"/>
      <c r="WRS51" s="149"/>
      <c r="WRT51" s="149"/>
      <c r="WRU51" s="149"/>
      <c r="WRV51" s="149"/>
      <c r="WRW51" s="149"/>
      <c r="WRX51" s="149"/>
      <c r="WRY51" s="149"/>
      <c r="WRZ51" s="149"/>
      <c r="WSA51" s="149"/>
      <c r="WSB51" s="149"/>
      <c r="WSC51" s="149"/>
      <c r="WSD51" s="149"/>
      <c r="WSE51" s="149"/>
      <c r="WSF51" s="149"/>
      <c r="WSG51" s="149"/>
      <c r="WSH51" s="149"/>
      <c r="WSI51" s="149"/>
      <c r="WSJ51" s="149"/>
      <c r="WSK51" s="149"/>
      <c r="WSL51" s="149"/>
      <c r="WSM51" s="149"/>
      <c r="WSN51" s="149"/>
      <c r="WSO51" s="149"/>
      <c r="WSP51" s="149"/>
      <c r="WSQ51" s="149"/>
      <c r="WSR51" s="149"/>
      <c r="WSS51" s="149"/>
      <c r="WST51" s="149"/>
      <c r="WSU51" s="149"/>
      <c r="WSV51" s="149"/>
      <c r="WSW51" s="149"/>
      <c r="WSX51" s="149"/>
      <c r="WSY51" s="149"/>
      <c r="WSZ51" s="149"/>
      <c r="WTA51" s="149"/>
      <c r="WTB51" s="149"/>
      <c r="WTC51" s="149"/>
      <c r="WTD51" s="149"/>
      <c r="WTE51" s="149"/>
      <c r="WTF51" s="149"/>
      <c r="WTG51" s="149"/>
      <c r="WTH51" s="149"/>
      <c r="WTI51" s="149"/>
      <c r="WTJ51" s="149"/>
      <c r="WTK51" s="149"/>
      <c r="WTL51" s="149"/>
      <c r="WTM51" s="149"/>
      <c r="WTN51" s="149"/>
      <c r="WTO51" s="149"/>
      <c r="WTP51" s="149"/>
      <c r="WTQ51" s="149"/>
      <c r="WTR51" s="149"/>
      <c r="WTS51" s="149"/>
      <c r="WTT51" s="149"/>
      <c r="WTU51" s="149"/>
      <c r="WTV51" s="149"/>
      <c r="WTW51" s="149"/>
      <c r="WTX51" s="149"/>
      <c r="WTY51" s="149"/>
      <c r="WTZ51" s="149"/>
      <c r="WUA51" s="149"/>
      <c r="WUB51" s="149"/>
      <c r="WUC51" s="149"/>
      <c r="WUD51" s="149"/>
      <c r="WUE51" s="149"/>
      <c r="WUF51" s="149"/>
      <c r="WUG51" s="149"/>
      <c r="WUH51" s="149"/>
      <c r="WUI51" s="149"/>
      <c r="WUJ51" s="149"/>
      <c r="WUK51" s="149"/>
      <c r="WUL51" s="149"/>
      <c r="WUM51" s="149"/>
      <c r="WUN51" s="149"/>
      <c r="WUO51" s="149"/>
      <c r="WUP51" s="149"/>
      <c r="WUQ51" s="149"/>
      <c r="WUR51" s="149"/>
      <c r="WUS51" s="149"/>
      <c r="WUT51" s="149"/>
      <c r="WUU51" s="149"/>
      <c r="WUV51" s="149"/>
      <c r="WUW51" s="149"/>
      <c r="WUX51" s="149"/>
      <c r="WUY51" s="149"/>
      <c r="WUZ51" s="149"/>
      <c r="WVA51" s="149"/>
      <c r="WVB51" s="149"/>
      <c r="WVC51" s="149"/>
      <c r="WVD51" s="149"/>
      <c r="WVE51" s="149"/>
      <c r="WVF51" s="149"/>
      <c r="WVG51" s="149"/>
      <c r="WVH51" s="149"/>
      <c r="WVI51" s="149"/>
      <c r="WVJ51" s="149"/>
      <c r="WVK51" s="149"/>
      <c r="WVL51" s="149"/>
      <c r="WVM51" s="149"/>
      <c r="WVN51" s="149"/>
      <c r="WVO51" s="149"/>
      <c r="WVP51" s="149"/>
      <c r="WVQ51" s="149"/>
      <c r="WVR51" s="149"/>
      <c r="WVS51" s="149"/>
      <c r="WVT51" s="149"/>
      <c r="WVU51" s="149"/>
      <c r="WVV51" s="149"/>
      <c r="WVW51" s="149"/>
      <c r="WVX51" s="149"/>
      <c r="WVY51" s="149"/>
      <c r="WVZ51" s="149"/>
      <c r="WWA51" s="149"/>
      <c r="WWB51" s="149"/>
      <c r="WWC51" s="149"/>
      <c r="WWD51" s="149"/>
      <c r="WWE51" s="149"/>
      <c r="WWF51" s="149"/>
      <c r="WWG51" s="149"/>
      <c r="WWH51" s="149"/>
      <c r="WWI51" s="149"/>
      <c r="WWJ51" s="149"/>
      <c r="WWK51" s="149"/>
      <c r="WWL51" s="149"/>
      <c r="WWM51" s="149"/>
      <c r="WWN51" s="149"/>
      <c r="WWO51" s="149"/>
      <c r="WWP51" s="149"/>
      <c r="WWQ51" s="149"/>
      <c r="WWR51" s="149"/>
      <c r="WWS51" s="149"/>
      <c r="WWT51" s="149"/>
      <c r="WWU51" s="149"/>
      <c r="WWV51" s="149"/>
      <c r="WWW51" s="149"/>
      <c r="WWX51" s="149"/>
      <c r="WWY51" s="149"/>
      <c r="WWZ51" s="149"/>
      <c r="WXA51" s="149"/>
      <c r="WXB51" s="149"/>
      <c r="WXC51" s="149"/>
      <c r="WXD51" s="149"/>
      <c r="WXE51" s="149"/>
      <c r="WXF51" s="149"/>
      <c r="WXG51" s="149"/>
      <c r="WXH51" s="149"/>
      <c r="WXI51" s="149"/>
      <c r="WXJ51" s="149"/>
      <c r="WXK51" s="149"/>
      <c r="WXL51" s="149"/>
      <c r="WXM51" s="149"/>
      <c r="WXN51" s="149"/>
      <c r="WXO51" s="149"/>
      <c r="WXP51" s="149"/>
      <c r="WXQ51" s="149"/>
      <c r="WXR51" s="149"/>
      <c r="WXS51" s="149"/>
      <c r="WXT51" s="149"/>
      <c r="WXU51" s="149"/>
      <c r="WXV51" s="149"/>
      <c r="WXW51" s="149"/>
      <c r="WXX51" s="149"/>
      <c r="WXY51" s="149"/>
      <c r="WXZ51" s="149"/>
      <c r="WYA51" s="149"/>
      <c r="WYB51" s="149"/>
      <c r="WYC51" s="149"/>
      <c r="WYD51" s="149"/>
      <c r="WYE51" s="149"/>
      <c r="WYF51" s="149"/>
      <c r="WYG51" s="149"/>
      <c r="WYH51" s="149"/>
      <c r="WYI51" s="149"/>
      <c r="WYJ51" s="149"/>
      <c r="WYK51" s="149"/>
      <c r="WYL51" s="149"/>
      <c r="WYM51" s="149"/>
      <c r="WYN51" s="149"/>
      <c r="WYO51" s="149"/>
      <c r="WYP51" s="149"/>
      <c r="WYQ51" s="149"/>
      <c r="WYR51" s="149"/>
      <c r="WYS51" s="149"/>
      <c r="WYT51" s="149"/>
      <c r="WYU51" s="149"/>
      <c r="WYV51" s="149"/>
      <c r="WYW51" s="149"/>
      <c r="WYX51" s="149"/>
      <c r="WYY51" s="149"/>
      <c r="WYZ51" s="149"/>
      <c r="WZA51" s="149"/>
      <c r="WZB51" s="149"/>
      <c r="WZC51" s="149"/>
      <c r="WZD51" s="149"/>
      <c r="WZE51" s="149"/>
      <c r="WZF51" s="149"/>
      <c r="WZG51" s="149"/>
      <c r="WZH51" s="149"/>
      <c r="WZI51" s="149"/>
      <c r="WZJ51" s="149"/>
      <c r="WZK51" s="149"/>
      <c r="WZL51" s="149"/>
      <c r="WZM51" s="149"/>
      <c r="WZN51" s="149"/>
      <c r="WZO51" s="149"/>
      <c r="WZP51" s="149"/>
      <c r="WZQ51" s="149"/>
      <c r="WZR51" s="149"/>
      <c r="WZS51" s="149"/>
      <c r="WZT51" s="149"/>
      <c r="WZU51" s="149"/>
      <c r="WZV51" s="149"/>
      <c r="WZW51" s="149"/>
      <c r="WZX51" s="149"/>
      <c r="WZY51" s="149"/>
      <c r="WZZ51" s="149"/>
      <c r="XAA51" s="149"/>
      <c r="XAB51" s="149"/>
      <c r="XAC51" s="149"/>
      <c r="XAD51" s="149"/>
      <c r="XAE51" s="149"/>
      <c r="XAF51" s="149"/>
      <c r="XAG51" s="149"/>
      <c r="XAH51" s="149"/>
      <c r="XAI51" s="149"/>
      <c r="XAJ51" s="149"/>
      <c r="XAK51" s="149"/>
      <c r="XAL51" s="149"/>
      <c r="XAM51" s="149"/>
      <c r="XAN51" s="149"/>
      <c r="XAO51" s="149"/>
      <c r="XAP51" s="149"/>
      <c r="XAQ51" s="149"/>
      <c r="XAR51" s="149"/>
      <c r="XAS51" s="149"/>
      <c r="XAT51" s="149"/>
      <c r="XAU51" s="149"/>
      <c r="XAV51" s="149"/>
      <c r="XAW51" s="149"/>
      <c r="XAX51" s="149"/>
      <c r="XAY51" s="149"/>
      <c r="XAZ51" s="149"/>
      <c r="XBA51" s="149"/>
      <c r="XBB51" s="149"/>
      <c r="XBC51" s="149"/>
      <c r="XBD51" s="149"/>
      <c r="XBE51" s="149"/>
      <c r="XBF51" s="149"/>
      <c r="XBG51" s="149"/>
      <c r="XBH51" s="149"/>
      <c r="XBI51" s="149"/>
      <c r="XBJ51" s="149"/>
      <c r="XBK51" s="149"/>
      <c r="XBL51" s="149"/>
      <c r="XBM51" s="149"/>
      <c r="XBN51" s="149"/>
      <c r="XBO51" s="149"/>
      <c r="XBP51" s="149"/>
      <c r="XBQ51" s="149"/>
      <c r="XBR51" s="149"/>
      <c r="XBS51" s="149"/>
      <c r="XBT51" s="149"/>
      <c r="XBU51" s="149"/>
      <c r="XBV51" s="149"/>
      <c r="XBW51" s="149"/>
      <c r="XBX51" s="149"/>
      <c r="XBY51" s="149"/>
      <c r="XBZ51" s="149"/>
      <c r="XCA51" s="149"/>
      <c r="XCB51" s="149"/>
      <c r="XCC51" s="149"/>
      <c r="XCD51" s="149"/>
      <c r="XCE51" s="149"/>
      <c r="XCF51" s="149"/>
      <c r="XCG51" s="149"/>
      <c r="XCH51" s="149"/>
      <c r="XCI51" s="149"/>
      <c r="XCJ51" s="149"/>
      <c r="XCK51" s="149"/>
      <c r="XCL51" s="149"/>
      <c r="XCM51" s="149"/>
      <c r="XCN51" s="149"/>
      <c r="XCO51" s="149"/>
      <c r="XCP51" s="149"/>
      <c r="XCQ51" s="149"/>
      <c r="XCR51" s="149"/>
      <c r="XCS51" s="149"/>
      <c r="XCT51" s="149"/>
      <c r="XCU51" s="149"/>
      <c r="XCV51" s="149"/>
      <c r="XCW51" s="149"/>
      <c r="XCX51" s="149"/>
      <c r="XCY51" s="149"/>
      <c r="XCZ51" s="149"/>
      <c r="XDA51" s="149"/>
      <c r="XDB51" s="149"/>
      <c r="XDC51" s="149"/>
      <c r="XDD51" s="149"/>
      <c r="XDE51" s="149"/>
      <c r="XDF51" s="149"/>
      <c r="XDG51" s="149"/>
      <c r="XDH51" s="149"/>
      <c r="XDI51" s="149"/>
      <c r="XDJ51" s="149"/>
      <c r="XDK51" s="149"/>
      <c r="XDL51" s="149"/>
      <c r="XDM51" s="149"/>
      <c r="XDN51" s="149"/>
      <c r="XDO51" s="149"/>
      <c r="XDP51" s="149"/>
      <c r="XDQ51" s="149"/>
      <c r="XDR51" s="149"/>
      <c r="XDS51" s="149"/>
      <c r="XDT51" s="149"/>
      <c r="XDU51" s="149"/>
      <c r="XDV51" s="149"/>
      <c r="XDW51" s="149"/>
      <c r="XDX51" s="149"/>
      <c r="XDY51" s="149"/>
      <c r="XDZ51" s="149"/>
      <c r="XEA51" s="149"/>
      <c r="XEB51" s="149"/>
      <c r="XEC51" s="149"/>
      <c r="XED51" s="149"/>
    </row>
    <row r="52" spans="1:16358" s="12" customFormat="1" ht="150.75" customHeight="1" x14ac:dyDescent="0.25">
      <c r="A52" s="143"/>
      <c r="B52" s="269" t="s">
        <v>1388</v>
      </c>
      <c r="C52" s="270" t="s">
        <v>33</v>
      </c>
      <c r="D52" s="271" t="s">
        <v>573</v>
      </c>
      <c r="E52" s="272" t="s">
        <v>574</v>
      </c>
      <c r="F52" s="273">
        <v>0.71399999999999997</v>
      </c>
      <c r="G52" s="274">
        <v>27387.444309999999</v>
      </c>
      <c r="H52" s="275">
        <v>92</v>
      </c>
      <c r="I52" s="274">
        <f>ROUNDDOWN(G52*H52/100,5)</f>
        <v>25196.448759999999</v>
      </c>
      <c r="J52" s="274"/>
      <c r="K52" s="274"/>
      <c r="L52" s="49" t="s">
        <v>273</v>
      </c>
      <c r="M52" s="167">
        <v>2</v>
      </c>
      <c r="N52" s="49" t="s">
        <v>64</v>
      </c>
      <c r="O52" s="424">
        <v>10</v>
      </c>
      <c r="P52" s="424"/>
      <c r="Q52" s="424">
        <v>2</v>
      </c>
      <c r="R52" s="424"/>
      <c r="S52" s="424"/>
      <c r="T52" s="424"/>
      <c r="U52" s="424"/>
      <c r="V52" s="424">
        <f t="shared" ref="V52:V59" si="1">O52*10+P52*15+Q52*15+R52*10+S52*15+T52*10+U52*25</f>
        <v>130</v>
      </c>
      <c r="W52" s="618">
        <v>34</v>
      </c>
      <c r="X52" s="619">
        <f>X51+I52</f>
        <v>490694.84778000001</v>
      </c>
      <c r="Y52" s="116"/>
    </row>
    <row r="53" spans="1:16358" s="158" customFormat="1" ht="100.5" customHeight="1" x14ac:dyDescent="0.25">
      <c r="A53" s="44">
        <v>1</v>
      </c>
      <c r="B53" s="416" t="s">
        <v>297</v>
      </c>
      <c r="C53" s="270" t="s">
        <v>22</v>
      </c>
      <c r="D53" s="271" t="s">
        <v>291</v>
      </c>
      <c r="E53" s="272" t="s">
        <v>807</v>
      </c>
      <c r="F53" s="274">
        <v>0.35399999999999998</v>
      </c>
      <c r="G53" s="274">
        <v>2086.8719999999998</v>
      </c>
      <c r="H53" s="275">
        <v>91</v>
      </c>
      <c r="I53" s="385"/>
      <c r="J53" s="274">
        <f>ROUND(G53*H53/100,5)</f>
        <v>1899.0535199999999</v>
      </c>
      <c r="K53" s="274"/>
      <c r="L53" s="583" t="s">
        <v>490</v>
      </c>
      <c r="M53" s="47">
        <v>6</v>
      </c>
      <c r="N53" s="583"/>
      <c r="O53" s="585">
        <v>7</v>
      </c>
      <c r="P53" s="585"/>
      <c r="Q53" s="424">
        <v>4</v>
      </c>
      <c r="R53" s="424"/>
      <c r="S53" s="424"/>
      <c r="T53" s="424"/>
      <c r="U53" s="424"/>
      <c r="V53" s="424">
        <f t="shared" si="1"/>
        <v>130</v>
      </c>
      <c r="W53" s="618">
        <v>35</v>
      </c>
      <c r="X53" s="619">
        <f>X52+J53</f>
        <v>492593.90130000003</v>
      </c>
      <c r="Y53" s="178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154"/>
      <c r="HJ53" s="154"/>
      <c r="HK53" s="154"/>
      <c r="HL53" s="154"/>
      <c r="HM53" s="154"/>
      <c r="HN53" s="154"/>
      <c r="HO53" s="154"/>
      <c r="HP53" s="154"/>
      <c r="HQ53" s="154"/>
      <c r="HR53" s="154"/>
      <c r="HS53" s="154"/>
      <c r="HT53" s="154"/>
      <c r="HU53" s="154"/>
      <c r="HV53" s="154"/>
      <c r="HW53" s="154"/>
      <c r="HX53" s="154"/>
      <c r="HY53" s="154"/>
      <c r="HZ53" s="154"/>
      <c r="IA53" s="154"/>
      <c r="IB53" s="154"/>
      <c r="IC53" s="154"/>
      <c r="ID53" s="154"/>
      <c r="IE53" s="154"/>
      <c r="IF53" s="154"/>
      <c r="IG53" s="154"/>
      <c r="IH53" s="154"/>
      <c r="II53" s="154"/>
      <c r="IJ53" s="154"/>
      <c r="IK53" s="154"/>
      <c r="IL53" s="154"/>
      <c r="IM53" s="154"/>
      <c r="IN53" s="154"/>
      <c r="IO53" s="154"/>
      <c r="IP53" s="154"/>
      <c r="IQ53" s="154"/>
      <c r="IR53" s="154"/>
      <c r="IS53" s="154"/>
      <c r="IT53" s="154"/>
      <c r="IU53" s="154"/>
      <c r="IV53" s="154"/>
      <c r="IW53" s="154"/>
      <c r="IX53" s="154"/>
      <c r="IY53" s="154"/>
      <c r="IZ53" s="154"/>
      <c r="JA53" s="154"/>
      <c r="JB53" s="154"/>
      <c r="JC53" s="154"/>
      <c r="JD53" s="154"/>
      <c r="JE53" s="154"/>
      <c r="JF53" s="154"/>
      <c r="JG53" s="154"/>
      <c r="JH53" s="154"/>
      <c r="JI53" s="154"/>
      <c r="JJ53" s="154"/>
      <c r="JK53" s="154"/>
      <c r="JL53" s="154"/>
      <c r="JM53" s="154"/>
      <c r="JN53" s="154"/>
      <c r="JO53" s="154"/>
      <c r="JP53" s="154"/>
      <c r="JQ53" s="154"/>
      <c r="JR53" s="154"/>
      <c r="JS53" s="154"/>
      <c r="JT53" s="154"/>
      <c r="JU53" s="154"/>
      <c r="JV53" s="154"/>
      <c r="JW53" s="154"/>
      <c r="JX53" s="154"/>
      <c r="JY53" s="154"/>
      <c r="JZ53" s="154"/>
      <c r="KA53" s="154"/>
      <c r="KB53" s="154"/>
      <c r="KC53" s="154"/>
      <c r="KD53" s="154"/>
      <c r="KE53" s="154"/>
      <c r="KF53" s="154"/>
      <c r="KG53" s="154"/>
      <c r="KH53" s="154"/>
      <c r="KI53" s="154"/>
      <c r="KJ53" s="154"/>
      <c r="KK53" s="154"/>
      <c r="KL53" s="154"/>
      <c r="KM53" s="154"/>
      <c r="KN53" s="154"/>
      <c r="KO53" s="154"/>
      <c r="KP53" s="154"/>
      <c r="KQ53" s="154"/>
      <c r="KR53" s="154"/>
      <c r="KS53" s="154"/>
      <c r="KT53" s="154"/>
      <c r="KU53" s="154"/>
      <c r="KV53" s="154"/>
      <c r="KW53" s="154"/>
      <c r="KX53" s="154"/>
      <c r="KY53" s="154"/>
      <c r="KZ53" s="154"/>
      <c r="LA53" s="154"/>
      <c r="LB53" s="154"/>
      <c r="LC53" s="154"/>
      <c r="LD53" s="154"/>
      <c r="LE53" s="154"/>
      <c r="LF53" s="154"/>
      <c r="LG53" s="154"/>
      <c r="LH53" s="154"/>
      <c r="LI53" s="154"/>
      <c r="LJ53" s="154"/>
      <c r="LK53" s="154"/>
      <c r="LL53" s="154"/>
      <c r="LM53" s="154"/>
      <c r="LN53" s="154"/>
      <c r="LO53" s="154"/>
      <c r="LP53" s="154"/>
      <c r="LQ53" s="154"/>
      <c r="LR53" s="154"/>
      <c r="LS53" s="154"/>
      <c r="LT53" s="154"/>
      <c r="LU53" s="154"/>
      <c r="LV53" s="154"/>
      <c r="LW53" s="154"/>
      <c r="LX53" s="154"/>
      <c r="LY53" s="154"/>
      <c r="LZ53" s="154"/>
      <c r="MA53" s="154"/>
      <c r="MB53" s="154"/>
      <c r="MC53" s="154"/>
      <c r="MD53" s="154"/>
      <c r="ME53" s="154"/>
      <c r="MF53" s="154"/>
      <c r="MG53" s="154"/>
      <c r="MH53" s="154"/>
      <c r="MI53" s="154"/>
      <c r="MJ53" s="154"/>
      <c r="MK53" s="154"/>
      <c r="ML53" s="154"/>
      <c r="MM53" s="154"/>
      <c r="MN53" s="154"/>
      <c r="MO53" s="154"/>
      <c r="MP53" s="154"/>
      <c r="MQ53" s="154"/>
      <c r="MR53" s="154"/>
      <c r="MS53" s="154"/>
      <c r="MT53" s="154"/>
      <c r="MU53" s="154"/>
      <c r="MV53" s="154"/>
      <c r="MW53" s="154"/>
      <c r="MX53" s="154"/>
      <c r="MY53" s="154"/>
      <c r="MZ53" s="154"/>
      <c r="NA53" s="154"/>
      <c r="NB53" s="154"/>
      <c r="NC53" s="154"/>
      <c r="ND53" s="154"/>
      <c r="NE53" s="154"/>
      <c r="NF53" s="154"/>
      <c r="NG53" s="154"/>
      <c r="NH53" s="154"/>
      <c r="NI53" s="154"/>
      <c r="NJ53" s="154"/>
      <c r="NK53" s="154"/>
      <c r="NL53" s="154"/>
      <c r="NM53" s="154"/>
      <c r="NN53" s="154"/>
      <c r="NO53" s="154"/>
      <c r="NP53" s="154"/>
      <c r="NQ53" s="154"/>
      <c r="NR53" s="154"/>
      <c r="NS53" s="154"/>
      <c r="NT53" s="154"/>
      <c r="NU53" s="154"/>
      <c r="NV53" s="154"/>
      <c r="NW53" s="154"/>
      <c r="NX53" s="154"/>
      <c r="NY53" s="154"/>
      <c r="NZ53" s="154"/>
      <c r="OA53" s="154"/>
      <c r="OB53" s="154"/>
      <c r="OC53" s="154"/>
      <c r="OD53" s="154"/>
      <c r="OE53" s="154"/>
      <c r="OF53" s="154"/>
      <c r="OG53" s="154"/>
      <c r="OH53" s="154"/>
      <c r="OI53" s="154"/>
      <c r="OJ53" s="154"/>
      <c r="OK53" s="154"/>
      <c r="OL53" s="154"/>
      <c r="OM53" s="154"/>
      <c r="ON53" s="154"/>
      <c r="OO53" s="154"/>
      <c r="OP53" s="154"/>
      <c r="OQ53" s="154"/>
      <c r="OR53" s="154"/>
      <c r="OS53" s="154"/>
      <c r="OT53" s="154"/>
      <c r="OU53" s="154"/>
      <c r="OV53" s="154"/>
      <c r="OW53" s="154"/>
      <c r="OX53" s="154"/>
      <c r="OY53" s="154"/>
      <c r="OZ53" s="154"/>
      <c r="PA53" s="154"/>
      <c r="PB53" s="154"/>
      <c r="PC53" s="154"/>
      <c r="PD53" s="154"/>
      <c r="PE53" s="154"/>
      <c r="PF53" s="154"/>
      <c r="PG53" s="154"/>
      <c r="PH53" s="154"/>
      <c r="PI53" s="154"/>
      <c r="PJ53" s="154"/>
      <c r="PK53" s="154"/>
      <c r="PL53" s="154"/>
      <c r="PM53" s="154"/>
      <c r="PN53" s="154"/>
      <c r="PO53" s="154"/>
      <c r="PP53" s="154"/>
      <c r="PQ53" s="154"/>
      <c r="PR53" s="154"/>
      <c r="PS53" s="154"/>
      <c r="PT53" s="154"/>
      <c r="PU53" s="154"/>
      <c r="PV53" s="154"/>
      <c r="PW53" s="154"/>
      <c r="PX53" s="154"/>
      <c r="PY53" s="154"/>
      <c r="PZ53" s="154"/>
      <c r="QA53" s="154"/>
      <c r="QB53" s="154"/>
      <c r="QC53" s="154"/>
      <c r="QD53" s="154"/>
      <c r="QE53" s="154"/>
      <c r="QF53" s="154"/>
      <c r="QG53" s="154"/>
      <c r="QH53" s="154"/>
      <c r="QI53" s="154"/>
      <c r="QJ53" s="154"/>
      <c r="QK53" s="154"/>
      <c r="QL53" s="154"/>
      <c r="QM53" s="154"/>
      <c r="QN53" s="154"/>
      <c r="QO53" s="154"/>
      <c r="QP53" s="154"/>
      <c r="QQ53" s="154"/>
      <c r="QR53" s="154"/>
      <c r="QS53" s="154"/>
      <c r="QT53" s="154"/>
      <c r="QU53" s="154"/>
      <c r="QV53" s="154"/>
      <c r="QW53" s="154"/>
      <c r="QX53" s="154"/>
      <c r="QY53" s="154"/>
      <c r="QZ53" s="154"/>
      <c r="RA53" s="154"/>
      <c r="RB53" s="154"/>
      <c r="RC53" s="154"/>
      <c r="RD53" s="154"/>
      <c r="RE53" s="154"/>
      <c r="RF53" s="154"/>
      <c r="RG53" s="154"/>
      <c r="RH53" s="154"/>
      <c r="RI53" s="154"/>
      <c r="RJ53" s="154"/>
      <c r="RK53" s="154"/>
      <c r="RL53" s="154"/>
      <c r="RM53" s="154"/>
      <c r="RN53" s="154"/>
      <c r="RO53" s="154"/>
      <c r="RP53" s="154"/>
      <c r="RQ53" s="154"/>
      <c r="RR53" s="154"/>
      <c r="RS53" s="154"/>
      <c r="RT53" s="154"/>
      <c r="RU53" s="154"/>
      <c r="RV53" s="154"/>
      <c r="RW53" s="154"/>
      <c r="RX53" s="154"/>
      <c r="RY53" s="154"/>
      <c r="RZ53" s="154"/>
      <c r="SA53" s="154"/>
      <c r="SB53" s="154"/>
      <c r="SC53" s="154"/>
      <c r="SD53" s="154"/>
      <c r="SE53" s="154"/>
      <c r="SF53" s="154"/>
      <c r="SG53" s="154"/>
      <c r="SH53" s="154"/>
      <c r="SI53" s="154"/>
      <c r="SJ53" s="154"/>
      <c r="SK53" s="154"/>
      <c r="SL53" s="154"/>
      <c r="SM53" s="154"/>
      <c r="SN53" s="154"/>
      <c r="SO53" s="154"/>
      <c r="SP53" s="154"/>
      <c r="SQ53" s="154"/>
      <c r="SR53" s="154"/>
      <c r="SS53" s="154"/>
      <c r="ST53" s="154"/>
      <c r="SU53" s="154"/>
      <c r="SV53" s="154"/>
      <c r="SW53" s="154"/>
      <c r="SX53" s="154"/>
      <c r="SY53" s="154"/>
      <c r="SZ53" s="154"/>
      <c r="TA53" s="154"/>
      <c r="TB53" s="154"/>
      <c r="TC53" s="154"/>
      <c r="TD53" s="154"/>
      <c r="TE53" s="154"/>
      <c r="TF53" s="154"/>
      <c r="TG53" s="154"/>
      <c r="TH53" s="154"/>
      <c r="TI53" s="154"/>
      <c r="TJ53" s="154"/>
      <c r="TK53" s="154"/>
      <c r="TL53" s="154"/>
      <c r="TM53" s="154"/>
      <c r="TN53" s="154"/>
      <c r="TO53" s="154"/>
      <c r="TP53" s="154"/>
      <c r="TQ53" s="154"/>
      <c r="TR53" s="154"/>
      <c r="TS53" s="154"/>
      <c r="TT53" s="154"/>
      <c r="TU53" s="154"/>
      <c r="TV53" s="154"/>
      <c r="TW53" s="154"/>
      <c r="TX53" s="154"/>
      <c r="TY53" s="154"/>
      <c r="TZ53" s="154"/>
      <c r="UA53" s="154"/>
      <c r="UB53" s="154"/>
      <c r="UC53" s="154"/>
      <c r="UD53" s="154"/>
      <c r="UE53" s="154"/>
      <c r="UF53" s="154"/>
      <c r="UG53" s="154"/>
      <c r="UH53" s="154"/>
      <c r="UI53" s="154"/>
      <c r="UJ53" s="154"/>
      <c r="UK53" s="154"/>
      <c r="UL53" s="154"/>
      <c r="UM53" s="154"/>
      <c r="UN53" s="154"/>
      <c r="UO53" s="154"/>
      <c r="UP53" s="154"/>
      <c r="UQ53" s="154"/>
      <c r="UR53" s="154"/>
      <c r="US53" s="154"/>
      <c r="UT53" s="154"/>
      <c r="UU53" s="154"/>
      <c r="UV53" s="154"/>
      <c r="UW53" s="154"/>
      <c r="UX53" s="154"/>
      <c r="UY53" s="154"/>
      <c r="UZ53" s="154"/>
      <c r="VA53" s="154"/>
      <c r="VB53" s="154"/>
      <c r="VC53" s="154"/>
      <c r="VD53" s="154"/>
      <c r="VE53" s="154"/>
      <c r="VF53" s="154"/>
      <c r="VG53" s="154"/>
      <c r="VH53" s="154"/>
      <c r="VI53" s="154"/>
      <c r="VJ53" s="154"/>
      <c r="VK53" s="154"/>
      <c r="VL53" s="154"/>
      <c r="VM53" s="154"/>
      <c r="VN53" s="154"/>
      <c r="VO53" s="154"/>
      <c r="VP53" s="154"/>
      <c r="VQ53" s="154"/>
      <c r="VR53" s="154"/>
      <c r="VS53" s="154"/>
      <c r="VT53" s="154"/>
      <c r="VU53" s="154"/>
      <c r="VV53" s="154"/>
      <c r="VW53" s="154"/>
      <c r="VX53" s="154"/>
      <c r="VY53" s="154"/>
      <c r="VZ53" s="154"/>
      <c r="WA53" s="154"/>
      <c r="WB53" s="154"/>
      <c r="WC53" s="154"/>
      <c r="WD53" s="154"/>
      <c r="WE53" s="154"/>
      <c r="WF53" s="154"/>
      <c r="WG53" s="154"/>
      <c r="WH53" s="154"/>
      <c r="WI53" s="154"/>
      <c r="WJ53" s="154"/>
      <c r="WK53" s="154"/>
      <c r="WL53" s="154"/>
      <c r="WM53" s="154"/>
      <c r="WN53" s="154"/>
      <c r="WO53" s="154"/>
      <c r="WP53" s="154"/>
      <c r="WQ53" s="154"/>
      <c r="WR53" s="154"/>
      <c r="WS53" s="154"/>
      <c r="WT53" s="154"/>
      <c r="WU53" s="154"/>
      <c r="WV53" s="154"/>
      <c r="WW53" s="154"/>
      <c r="WX53" s="154"/>
      <c r="WY53" s="154"/>
      <c r="WZ53" s="154"/>
      <c r="XA53" s="154"/>
      <c r="XB53" s="154"/>
      <c r="XC53" s="154"/>
      <c r="XD53" s="154"/>
      <c r="XE53" s="154"/>
      <c r="XF53" s="154"/>
      <c r="XG53" s="154"/>
      <c r="XH53" s="154"/>
      <c r="XI53" s="154"/>
      <c r="XJ53" s="154"/>
      <c r="XK53" s="154"/>
      <c r="XL53" s="154"/>
      <c r="XM53" s="154"/>
      <c r="XN53" s="154"/>
      <c r="XO53" s="154"/>
      <c r="XP53" s="154"/>
      <c r="XQ53" s="154"/>
      <c r="XR53" s="154"/>
      <c r="XS53" s="154"/>
      <c r="XT53" s="154"/>
      <c r="XU53" s="154"/>
      <c r="XV53" s="154"/>
      <c r="XW53" s="154"/>
      <c r="XX53" s="154"/>
      <c r="XY53" s="154"/>
      <c r="XZ53" s="154"/>
      <c r="YA53" s="154"/>
      <c r="YB53" s="154"/>
      <c r="YC53" s="154"/>
      <c r="YD53" s="154"/>
      <c r="YE53" s="154"/>
      <c r="YF53" s="154"/>
      <c r="YG53" s="154"/>
      <c r="YH53" s="154"/>
      <c r="YI53" s="154"/>
      <c r="YJ53" s="154"/>
      <c r="YK53" s="154"/>
      <c r="YL53" s="154"/>
      <c r="YM53" s="154"/>
      <c r="YN53" s="154"/>
      <c r="YO53" s="154"/>
      <c r="YP53" s="154"/>
      <c r="YQ53" s="154"/>
      <c r="YR53" s="154"/>
      <c r="YS53" s="154"/>
      <c r="YT53" s="154"/>
      <c r="YU53" s="154"/>
      <c r="YV53" s="154"/>
      <c r="YW53" s="154"/>
      <c r="YX53" s="154"/>
      <c r="YY53" s="154"/>
      <c r="YZ53" s="154"/>
      <c r="ZA53" s="154"/>
      <c r="ZB53" s="154"/>
      <c r="ZC53" s="154"/>
      <c r="ZD53" s="154"/>
      <c r="ZE53" s="154"/>
      <c r="ZF53" s="154"/>
      <c r="ZG53" s="154"/>
      <c r="ZH53" s="154"/>
      <c r="ZI53" s="154"/>
      <c r="ZJ53" s="154"/>
      <c r="ZK53" s="154"/>
      <c r="ZL53" s="154"/>
      <c r="ZM53" s="154"/>
      <c r="ZN53" s="154"/>
      <c r="ZO53" s="154"/>
      <c r="ZP53" s="154"/>
      <c r="ZQ53" s="154"/>
      <c r="ZR53" s="154"/>
      <c r="ZS53" s="154"/>
      <c r="ZT53" s="154"/>
      <c r="ZU53" s="154"/>
      <c r="ZV53" s="154"/>
      <c r="ZW53" s="154"/>
      <c r="ZX53" s="154"/>
      <c r="ZY53" s="154"/>
      <c r="ZZ53" s="154"/>
      <c r="AAA53" s="154"/>
      <c r="AAB53" s="154"/>
      <c r="AAC53" s="154"/>
      <c r="AAD53" s="154"/>
      <c r="AAE53" s="154"/>
      <c r="AAF53" s="154"/>
      <c r="AAG53" s="154"/>
      <c r="AAH53" s="154"/>
      <c r="AAI53" s="154"/>
      <c r="AAJ53" s="154"/>
      <c r="AAK53" s="154"/>
      <c r="AAL53" s="154"/>
      <c r="AAM53" s="154"/>
      <c r="AAN53" s="154"/>
      <c r="AAO53" s="154"/>
      <c r="AAP53" s="154"/>
      <c r="AAQ53" s="154"/>
      <c r="AAR53" s="154"/>
      <c r="AAS53" s="154"/>
      <c r="AAT53" s="154"/>
      <c r="AAU53" s="154"/>
      <c r="AAV53" s="154"/>
      <c r="AAW53" s="154"/>
      <c r="AAX53" s="154"/>
      <c r="AAY53" s="154"/>
      <c r="AAZ53" s="154"/>
      <c r="ABA53" s="154"/>
      <c r="ABB53" s="154"/>
      <c r="ABC53" s="154"/>
      <c r="ABD53" s="154"/>
      <c r="ABE53" s="154"/>
      <c r="ABF53" s="154"/>
      <c r="ABG53" s="154"/>
      <c r="ABH53" s="154"/>
      <c r="ABI53" s="154"/>
      <c r="ABJ53" s="154"/>
      <c r="ABK53" s="154"/>
      <c r="ABL53" s="154"/>
      <c r="ABM53" s="154"/>
      <c r="ABN53" s="154"/>
      <c r="ABO53" s="154"/>
      <c r="ABP53" s="154"/>
      <c r="ABQ53" s="154"/>
      <c r="ABR53" s="154"/>
      <c r="ABS53" s="154"/>
      <c r="ABT53" s="154"/>
      <c r="ABU53" s="154"/>
      <c r="ABV53" s="154"/>
      <c r="ABW53" s="154"/>
      <c r="ABX53" s="154"/>
      <c r="ABY53" s="154"/>
      <c r="ABZ53" s="154"/>
      <c r="ACA53" s="154"/>
      <c r="ACB53" s="154"/>
      <c r="ACC53" s="154"/>
      <c r="ACD53" s="154"/>
      <c r="ACE53" s="154"/>
      <c r="ACF53" s="154"/>
      <c r="ACG53" s="154"/>
      <c r="ACH53" s="154"/>
      <c r="ACI53" s="154"/>
      <c r="ACJ53" s="154"/>
      <c r="ACK53" s="154"/>
      <c r="ACL53" s="154"/>
      <c r="ACM53" s="154"/>
      <c r="ACN53" s="154"/>
      <c r="ACO53" s="154"/>
      <c r="ACP53" s="154"/>
      <c r="ACQ53" s="154"/>
      <c r="ACR53" s="154"/>
      <c r="ACS53" s="154"/>
      <c r="ACT53" s="154"/>
      <c r="ACU53" s="154"/>
      <c r="ACV53" s="154"/>
      <c r="ACW53" s="154"/>
      <c r="ACX53" s="154"/>
      <c r="ACY53" s="154"/>
      <c r="ACZ53" s="154"/>
      <c r="ADA53" s="154"/>
      <c r="ADB53" s="154"/>
      <c r="ADC53" s="154"/>
      <c r="ADD53" s="154"/>
      <c r="ADE53" s="154"/>
      <c r="ADF53" s="154"/>
      <c r="ADG53" s="154"/>
      <c r="ADH53" s="154"/>
      <c r="ADI53" s="154"/>
      <c r="ADJ53" s="154"/>
      <c r="ADK53" s="154"/>
      <c r="ADL53" s="154"/>
      <c r="ADM53" s="154"/>
      <c r="ADN53" s="154"/>
      <c r="ADO53" s="154"/>
      <c r="ADP53" s="154"/>
      <c r="ADQ53" s="154"/>
      <c r="ADR53" s="154"/>
      <c r="ADS53" s="154"/>
      <c r="ADT53" s="154"/>
      <c r="ADU53" s="154"/>
      <c r="ADV53" s="154"/>
      <c r="ADW53" s="154"/>
      <c r="ADX53" s="154"/>
      <c r="ADY53" s="154"/>
      <c r="ADZ53" s="154"/>
      <c r="AEA53" s="154"/>
      <c r="AEB53" s="154"/>
      <c r="AEC53" s="154"/>
      <c r="AED53" s="154"/>
      <c r="AEE53" s="154"/>
      <c r="AEF53" s="154"/>
      <c r="AEG53" s="154"/>
      <c r="AEH53" s="154"/>
      <c r="AEI53" s="154"/>
      <c r="AEJ53" s="154"/>
      <c r="AEK53" s="154"/>
      <c r="AEL53" s="154"/>
      <c r="AEM53" s="154"/>
      <c r="AEN53" s="154"/>
      <c r="AEO53" s="154"/>
      <c r="AEP53" s="154"/>
      <c r="AEQ53" s="154"/>
      <c r="AER53" s="154"/>
      <c r="AES53" s="154"/>
      <c r="AET53" s="154"/>
      <c r="AEU53" s="154"/>
      <c r="AEV53" s="154"/>
      <c r="AEW53" s="154"/>
      <c r="AEX53" s="154"/>
      <c r="AEY53" s="154"/>
      <c r="AEZ53" s="154"/>
      <c r="AFA53" s="154"/>
      <c r="AFB53" s="154"/>
      <c r="AFC53" s="154"/>
      <c r="AFD53" s="154"/>
      <c r="AFE53" s="154"/>
      <c r="AFF53" s="154"/>
      <c r="AFG53" s="154"/>
      <c r="AFH53" s="154"/>
      <c r="AFI53" s="154"/>
      <c r="AFJ53" s="154"/>
      <c r="AFK53" s="154"/>
      <c r="AFL53" s="154"/>
      <c r="AFM53" s="154"/>
      <c r="AFN53" s="154"/>
      <c r="AFO53" s="154"/>
      <c r="AFP53" s="154"/>
      <c r="AFQ53" s="154"/>
      <c r="AFR53" s="154"/>
      <c r="AFS53" s="154"/>
      <c r="AFT53" s="154"/>
      <c r="AFU53" s="154"/>
      <c r="AFV53" s="154"/>
      <c r="AFW53" s="154"/>
      <c r="AFX53" s="154"/>
      <c r="AFY53" s="154"/>
      <c r="AFZ53" s="154"/>
      <c r="AGA53" s="154"/>
      <c r="AGB53" s="154"/>
      <c r="AGC53" s="154"/>
      <c r="AGD53" s="154"/>
      <c r="AGE53" s="154"/>
      <c r="AGF53" s="154"/>
      <c r="AGG53" s="154"/>
      <c r="AGH53" s="154"/>
      <c r="AGI53" s="154"/>
      <c r="AGJ53" s="154"/>
      <c r="AGK53" s="154"/>
      <c r="AGL53" s="154"/>
      <c r="AGM53" s="154"/>
      <c r="AGN53" s="154"/>
      <c r="AGO53" s="154"/>
      <c r="AGP53" s="154"/>
      <c r="AGQ53" s="154"/>
      <c r="AGR53" s="154"/>
      <c r="AGS53" s="154"/>
      <c r="AGT53" s="154"/>
      <c r="AGU53" s="154"/>
      <c r="AGV53" s="154"/>
      <c r="AGW53" s="154"/>
      <c r="AGX53" s="154"/>
      <c r="AGY53" s="154"/>
      <c r="AGZ53" s="154"/>
      <c r="AHA53" s="154"/>
      <c r="AHB53" s="154"/>
      <c r="AHC53" s="154"/>
      <c r="AHD53" s="154"/>
      <c r="AHE53" s="154"/>
      <c r="AHF53" s="154"/>
      <c r="AHG53" s="154"/>
      <c r="AHH53" s="154"/>
      <c r="AHI53" s="154"/>
      <c r="AHJ53" s="154"/>
      <c r="AHK53" s="154"/>
      <c r="AHL53" s="154"/>
      <c r="AHM53" s="154"/>
      <c r="AHN53" s="154"/>
      <c r="AHO53" s="154"/>
      <c r="AHP53" s="154"/>
      <c r="AHQ53" s="154"/>
      <c r="AHR53" s="154"/>
      <c r="AHS53" s="154"/>
      <c r="AHT53" s="154"/>
      <c r="AHU53" s="154"/>
      <c r="AHV53" s="154"/>
      <c r="AHW53" s="154"/>
      <c r="AHX53" s="154"/>
      <c r="AHY53" s="154"/>
      <c r="AHZ53" s="154"/>
      <c r="AIA53" s="154"/>
      <c r="AIB53" s="154"/>
      <c r="AIC53" s="154"/>
      <c r="AID53" s="154"/>
      <c r="AIE53" s="154"/>
      <c r="AIF53" s="154"/>
      <c r="AIG53" s="154"/>
      <c r="AIH53" s="154"/>
      <c r="AII53" s="154"/>
      <c r="AIJ53" s="154"/>
      <c r="AIK53" s="154"/>
      <c r="AIL53" s="154"/>
      <c r="AIM53" s="154"/>
      <c r="AIN53" s="154"/>
      <c r="AIO53" s="154"/>
      <c r="AIP53" s="154"/>
      <c r="AIQ53" s="154"/>
      <c r="AIR53" s="154"/>
      <c r="AIS53" s="154"/>
      <c r="AIT53" s="154"/>
      <c r="AIU53" s="154"/>
      <c r="AIV53" s="154"/>
      <c r="AIW53" s="154"/>
      <c r="AIX53" s="154"/>
      <c r="AIY53" s="154"/>
      <c r="AIZ53" s="154"/>
      <c r="AJA53" s="154"/>
      <c r="AJB53" s="154"/>
      <c r="AJC53" s="154"/>
      <c r="AJD53" s="154"/>
      <c r="AJE53" s="154"/>
      <c r="AJF53" s="154"/>
      <c r="AJG53" s="154"/>
      <c r="AJH53" s="154"/>
      <c r="AJI53" s="154"/>
      <c r="AJJ53" s="154"/>
      <c r="AJK53" s="154"/>
      <c r="AJL53" s="154"/>
      <c r="AJM53" s="154"/>
      <c r="AJN53" s="154"/>
      <c r="AJO53" s="154"/>
      <c r="AJP53" s="154"/>
      <c r="AJQ53" s="154"/>
      <c r="AJR53" s="154"/>
      <c r="AJS53" s="154"/>
      <c r="AJT53" s="154"/>
      <c r="AJU53" s="154"/>
      <c r="AJV53" s="154"/>
      <c r="AJW53" s="154"/>
      <c r="AJX53" s="154"/>
      <c r="AJY53" s="154"/>
      <c r="AJZ53" s="154"/>
      <c r="AKA53" s="154"/>
      <c r="AKB53" s="154"/>
      <c r="AKC53" s="154"/>
      <c r="AKD53" s="154"/>
      <c r="AKE53" s="154"/>
      <c r="AKF53" s="154"/>
      <c r="AKG53" s="154"/>
      <c r="AKH53" s="154"/>
      <c r="AKI53" s="154"/>
      <c r="AKJ53" s="154"/>
      <c r="AKK53" s="154"/>
      <c r="AKL53" s="154"/>
      <c r="AKM53" s="154"/>
      <c r="AKN53" s="154"/>
      <c r="AKO53" s="154"/>
      <c r="AKP53" s="154"/>
      <c r="AKQ53" s="154"/>
      <c r="AKR53" s="154"/>
      <c r="AKS53" s="154"/>
      <c r="AKT53" s="154"/>
      <c r="AKU53" s="154"/>
      <c r="AKV53" s="154"/>
      <c r="AKW53" s="154"/>
      <c r="AKX53" s="154"/>
      <c r="AKY53" s="154"/>
      <c r="AKZ53" s="154"/>
      <c r="ALA53" s="154"/>
      <c r="ALB53" s="154"/>
      <c r="ALC53" s="154"/>
      <c r="ALD53" s="154"/>
      <c r="ALE53" s="154"/>
      <c r="ALF53" s="154"/>
      <c r="ALG53" s="154"/>
      <c r="ALH53" s="154"/>
      <c r="ALI53" s="154"/>
      <c r="ALJ53" s="154"/>
      <c r="ALK53" s="154"/>
      <c r="ALL53" s="154"/>
      <c r="ALM53" s="154"/>
      <c r="ALN53" s="154"/>
      <c r="ALO53" s="154"/>
      <c r="ALP53" s="154"/>
      <c r="ALQ53" s="154"/>
      <c r="ALR53" s="154"/>
      <c r="ALS53" s="154"/>
      <c r="ALT53" s="154"/>
      <c r="ALU53" s="154"/>
      <c r="ALV53" s="154"/>
      <c r="ALW53" s="154"/>
      <c r="ALX53" s="154"/>
      <c r="ALY53" s="154"/>
      <c r="ALZ53" s="154"/>
      <c r="AMA53" s="154"/>
      <c r="AMB53" s="154"/>
      <c r="AMC53" s="154"/>
      <c r="AMD53" s="154"/>
      <c r="AME53" s="154"/>
      <c r="AMF53" s="154"/>
      <c r="AMG53" s="154"/>
      <c r="AMH53" s="154"/>
      <c r="AMI53" s="154"/>
      <c r="AMJ53" s="154"/>
      <c r="AMK53" s="154"/>
      <c r="AML53" s="154"/>
      <c r="AMM53" s="154"/>
      <c r="AMN53" s="154"/>
      <c r="AMO53" s="154"/>
      <c r="AMP53" s="154"/>
      <c r="AMQ53" s="154"/>
      <c r="AMR53" s="154"/>
      <c r="AMS53" s="154"/>
      <c r="AMT53" s="154"/>
      <c r="AMU53" s="154"/>
      <c r="AMV53" s="154"/>
      <c r="AMW53" s="154"/>
      <c r="AMX53" s="154"/>
      <c r="AMY53" s="154"/>
      <c r="AMZ53" s="154"/>
      <c r="ANA53" s="154"/>
      <c r="ANB53" s="154"/>
      <c r="ANC53" s="154"/>
      <c r="AND53" s="154"/>
      <c r="ANE53" s="154"/>
      <c r="ANF53" s="154"/>
      <c r="ANG53" s="154"/>
      <c r="ANH53" s="154"/>
      <c r="ANI53" s="154"/>
      <c r="ANJ53" s="154"/>
      <c r="ANK53" s="154"/>
      <c r="ANL53" s="154"/>
      <c r="ANM53" s="154"/>
      <c r="ANN53" s="154"/>
      <c r="ANO53" s="154"/>
      <c r="ANP53" s="154"/>
      <c r="ANQ53" s="154"/>
      <c r="ANR53" s="154"/>
      <c r="ANS53" s="154"/>
      <c r="ANT53" s="154"/>
      <c r="ANU53" s="154"/>
      <c r="ANV53" s="154"/>
      <c r="ANW53" s="154"/>
      <c r="ANX53" s="154"/>
      <c r="ANY53" s="154"/>
      <c r="ANZ53" s="154"/>
      <c r="AOA53" s="154"/>
      <c r="AOB53" s="154"/>
      <c r="AOC53" s="154"/>
      <c r="AOD53" s="154"/>
      <c r="AOE53" s="154"/>
      <c r="AOF53" s="154"/>
      <c r="AOG53" s="154"/>
      <c r="AOH53" s="154"/>
      <c r="AOI53" s="154"/>
      <c r="AOJ53" s="154"/>
      <c r="AOK53" s="154"/>
      <c r="AOL53" s="154"/>
      <c r="AOM53" s="154"/>
      <c r="AON53" s="154"/>
      <c r="AOO53" s="154"/>
      <c r="AOP53" s="154"/>
      <c r="AOQ53" s="154"/>
      <c r="AOR53" s="154"/>
      <c r="AOS53" s="154"/>
      <c r="AOT53" s="154"/>
      <c r="AOU53" s="154"/>
      <c r="AOV53" s="154"/>
      <c r="AOW53" s="154"/>
      <c r="AOX53" s="154"/>
      <c r="AOY53" s="154"/>
      <c r="AOZ53" s="154"/>
      <c r="APA53" s="154"/>
      <c r="APB53" s="154"/>
      <c r="APC53" s="154"/>
      <c r="APD53" s="154"/>
      <c r="APE53" s="154"/>
      <c r="APF53" s="154"/>
      <c r="APG53" s="154"/>
      <c r="APH53" s="154"/>
      <c r="API53" s="154"/>
      <c r="APJ53" s="154"/>
      <c r="APK53" s="154"/>
      <c r="APL53" s="154"/>
      <c r="APM53" s="154"/>
      <c r="APN53" s="154"/>
      <c r="APO53" s="154"/>
      <c r="APP53" s="154"/>
      <c r="APQ53" s="154"/>
      <c r="APR53" s="154"/>
      <c r="APS53" s="154"/>
      <c r="APT53" s="154"/>
      <c r="APU53" s="154"/>
      <c r="APV53" s="154"/>
      <c r="APW53" s="154"/>
      <c r="APX53" s="154"/>
      <c r="APY53" s="154"/>
      <c r="APZ53" s="154"/>
      <c r="AQA53" s="154"/>
      <c r="AQB53" s="154"/>
      <c r="AQC53" s="154"/>
      <c r="AQD53" s="154"/>
      <c r="AQE53" s="154"/>
      <c r="AQF53" s="154"/>
      <c r="AQG53" s="154"/>
      <c r="AQH53" s="154"/>
      <c r="AQI53" s="154"/>
      <c r="AQJ53" s="154"/>
      <c r="AQK53" s="154"/>
      <c r="AQL53" s="154"/>
      <c r="AQM53" s="154"/>
      <c r="AQN53" s="154"/>
      <c r="AQO53" s="154"/>
      <c r="AQP53" s="154"/>
      <c r="AQQ53" s="154"/>
      <c r="AQR53" s="154"/>
      <c r="AQS53" s="154"/>
      <c r="AQT53" s="154"/>
      <c r="AQU53" s="154"/>
      <c r="AQV53" s="154"/>
      <c r="AQW53" s="154"/>
      <c r="AQX53" s="154"/>
      <c r="AQY53" s="154"/>
      <c r="AQZ53" s="154"/>
      <c r="ARA53" s="154"/>
      <c r="ARB53" s="154"/>
      <c r="ARC53" s="154"/>
      <c r="ARD53" s="154"/>
      <c r="ARE53" s="154"/>
      <c r="ARF53" s="154"/>
      <c r="ARG53" s="154"/>
      <c r="ARH53" s="154"/>
      <c r="ARI53" s="154"/>
      <c r="ARJ53" s="154"/>
      <c r="ARK53" s="154"/>
      <c r="ARL53" s="154"/>
      <c r="ARM53" s="154"/>
      <c r="ARN53" s="154"/>
      <c r="ARO53" s="154"/>
      <c r="ARP53" s="154"/>
      <c r="ARQ53" s="154"/>
      <c r="ARR53" s="154"/>
      <c r="ARS53" s="154"/>
      <c r="ART53" s="154"/>
      <c r="ARU53" s="154"/>
      <c r="ARV53" s="154"/>
      <c r="ARW53" s="154"/>
      <c r="ARX53" s="154"/>
      <c r="ARY53" s="154"/>
      <c r="ARZ53" s="154"/>
      <c r="ASA53" s="154"/>
      <c r="ASB53" s="154"/>
      <c r="ASC53" s="154"/>
      <c r="ASD53" s="154"/>
      <c r="ASE53" s="154"/>
      <c r="ASF53" s="154"/>
      <c r="ASG53" s="154"/>
      <c r="ASH53" s="154"/>
      <c r="ASI53" s="154"/>
      <c r="ASJ53" s="154"/>
      <c r="ASK53" s="154"/>
      <c r="ASL53" s="154"/>
      <c r="ASM53" s="154"/>
      <c r="ASN53" s="154"/>
      <c r="ASO53" s="154"/>
      <c r="ASP53" s="154"/>
      <c r="ASQ53" s="154"/>
      <c r="ASR53" s="154"/>
      <c r="ASS53" s="154"/>
      <c r="AST53" s="154"/>
      <c r="ASU53" s="154"/>
      <c r="ASV53" s="154"/>
      <c r="ASW53" s="154"/>
      <c r="ASX53" s="154"/>
      <c r="ASY53" s="154"/>
      <c r="ASZ53" s="154"/>
      <c r="ATA53" s="154"/>
      <c r="ATB53" s="154"/>
      <c r="ATC53" s="154"/>
      <c r="ATD53" s="154"/>
      <c r="ATE53" s="154"/>
      <c r="ATF53" s="154"/>
      <c r="ATG53" s="154"/>
      <c r="ATH53" s="154"/>
      <c r="ATI53" s="154"/>
      <c r="ATJ53" s="154"/>
      <c r="ATK53" s="154"/>
      <c r="ATL53" s="154"/>
      <c r="ATM53" s="154"/>
      <c r="ATN53" s="154"/>
      <c r="ATO53" s="154"/>
      <c r="ATP53" s="154"/>
      <c r="ATQ53" s="154"/>
      <c r="ATR53" s="154"/>
      <c r="ATS53" s="154"/>
      <c r="ATT53" s="154"/>
      <c r="ATU53" s="154"/>
      <c r="ATV53" s="154"/>
      <c r="ATW53" s="154"/>
      <c r="ATX53" s="154"/>
      <c r="ATY53" s="154"/>
      <c r="ATZ53" s="154"/>
      <c r="AUA53" s="154"/>
      <c r="AUB53" s="154"/>
      <c r="AUC53" s="154"/>
      <c r="AUD53" s="154"/>
      <c r="AUE53" s="154"/>
      <c r="AUF53" s="154"/>
      <c r="AUG53" s="154"/>
      <c r="AUH53" s="154"/>
      <c r="AUI53" s="154"/>
      <c r="AUJ53" s="154"/>
      <c r="AUK53" s="154"/>
      <c r="AUL53" s="154"/>
      <c r="AUM53" s="154"/>
      <c r="AUN53" s="154"/>
      <c r="AUO53" s="154"/>
      <c r="AUP53" s="154"/>
      <c r="AUQ53" s="154"/>
      <c r="AUR53" s="154"/>
      <c r="AUS53" s="154"/>
      <c r="AUT53" s="154"/>
      <c r="AUU53" s="154"/>
      <c r="AUV53" s="154"/>
      <c r="AUW53" s="154"/>
      <c r="AUX53" s="154"/>
      <c r="AUY53" s="154"/>
      <c r="AUZ53" s="154"/>
      <c r="AVA53" s="154"/>
      <c r="AVB53" s="154"/>
      <c r="AVC53" s="154"/>
      <c r="AVD53" s="154"/>
      <c r="AVE53" s="154"/>
      <c r="AVF53" s="154"/>
      <c r="AVG53" s="154"/>
      <c r="AVH53" s="154"/>
      <c r="AVI53" s="154"/>
      <c r="AVJ53" s="154"/>
      <c r="AVK53" s="154"/>
      <c r="AVL53" s="154"/>
      <c r="AVM53" s="154"/>
      <c r="AVN53" s="154"/>
      <c r="AVO53" s="154"/>
      <c r="AVP53" s="154"/>
      <c r="AVQ53" s="154"/>
      <c r="AVR53" s="154"/>
      <c r="AVS53" s="154"/>
      <c r="AVT53" s="154"/>
      <c r="AVU53" s="154"/>
      <c r="AVV53" s="154"/>
      <c r="AVW53" s="154"/>
      <c r="AVX53" s="154"/>
      <c r="AVY53" s="154"/>
      <c r="AVZ53" s="154"/>
      <c r="AWA53" s="154"/>
      <c r="AWB53" s="154"/>
      <c r="AWC53" s="154"/>
      <c r="AWD53" s="154"/>
      <c r="AWE53" s="154"/>
      <c r="AWF53" s="154"/>
      <c r="AWG53" s="154"/>
      <c r="AWH53" s="154"/>
      <c r="AWI53" s="154"/>
      <c r="AWJ53" s="154"/>
      <c r="AWK53" s="154"/>
      <c r="AWL53" s="154"/>
      <c r="AWM53" s="154"/>
      <c r="AWN53" s="154"/>
      <c r="AWO53" s="154"/>
      <c r="AWP53" s="154"/>
      <c r="AWQ53" s="154"/>
      <c r="AWR53" s="154"/>
      <c r="AWS53" s="154"/>
      <c r="AWT53" s="154"/>
      <c r="AWU53" s="154"/>
      <c r="AWV53" s="154"/>
      <c r="AWW53" s="154"/>
      <c r="AWX53" s="154"/>
      <c r="AWY53" s="154"/>
      <c r="AWZ53" s="154"/>
      <c r="AXA53" s="154"/>
      <c r="AXB53" s="154"/>
      <c r="AXC53" s="154"/>
      <c r="AXD53" s="154"/>
      <c r="AXE53" s="154"/>
      <c r="AXF53" s="154"/>
      <c r="AXG53" s="154"/>
      <c r="AXH53" s="154"/>
      <c r="AXI53" s="154"/>
      <c r="AXJ53" s="154"/>
      <c r="AXK53" s="154"/>
      <c r="AXL53" s="154"/>
      <c r="AXM53" s="154"/>
      <c r="AXN53" s="154"/>
      <c r="AXO53" s="154"/>
      <c r="AXP53" s="154"/>
      <c r="AXQ53" s="154"/>
      <c r="AXR53" s="154"/>
      <c r="AXS53" s="154"/>
      <c r="AXT53" s="154"/>
      <c r="AXU53" s="154"/>
      <c r="AXV53" s="154"/>
      <c r="AXW53" s="154"/>
      <c r="AXX53" s="154"/>
      <c r="AXY53" s="154"/>
      <c r="AXZ53" s="154"/>
      <c r="AYA53" s="154"/>
      <c r="AYB53" s="154"/>
      <c r="AYC53" s="154"/>
      <c r="AYD53" s="154"/>
      <c r="AYE53" s="154"/>
      <c r="AYF53" s="154"/>
      <c r="AYG53" s="154"/>
      <c r="AYH53" s="154"/>
      <c r="AYI53" s="154"/>
      <c r="AYJ53" s="154"/>
      <c r="AYK53" s="154"/>
      <c r="AYL53" s="154"/>
      <c r="AYM53" s="154"/>
      <c r="AYN53" s="154"/>
      <c r="AYO53" s="154"/>
      <c r="AYP53" s="154"/>
      <c r="AYQ53" s="154"/>
      <c r="AYR53" s="154"/>
      <c r="AYS53" s="154"/>
      <c r="AYT53" s="154"/>
      <c r="AYU53" s="154"/>
      <c r="AYV53" s="154"/>
      <c r="AYW53" s="154"/>
      <c r="AYX53" s="154"/>
      <c r="AYY53" s="154"/>
      <c r="AYZ53" s="154"/>
      <c r="AZA53" s="154"/>
      <c r="AZB53" s="154"/>
      <c r="AZC53" s="154"/>
      <c r="AZD53" s="154"/>
      <c r="AZE53" s="154"/>
      <c r="AZF53" s="154"/>
      <c r="AZG53" s="154"/>
      <c r="AZH53" s="154"/>
      <c r="AZI53" s="154"/>
      <c r="AZJ53" s="154"/>
      <c r="AZK53" s="154"/>
      <c r="AZL53" s="154"/>
      <c r="AZM53" s="154"/>
      <c r="AZN53" s="154"/>
      <c r="AZO53" s="154"/>
      <c r="AZP53" s="154"/>
      <c r="AZQ53" s="154"/>
      <c r="AZR53" s="154"/>
      <c r="AZS53" s="154"/>
      <c r="AZT53" s="154"/>
      <c r="AZU53" s="154"/>
      <c r="AZV53" s="154"/>
      <c r="AZW53" s="154"/>
      <c r="AZX53" s="154"/>
      <c r="AZY53" s="154"/>
      <c r="AZZ53" s="154"/>
      <c r="BAA53" s="154"/>
      <c r="BAB53" s="154"/>
      <c r="BAC53" s="154"/>
      <c r="BAD53" s="154"/>
      <c r="BAE53" s="154"/>
      <c r="BAF53" s="154"/>
      <c r="BAG53" s="154"/>
      <c r="BAH53" s="154"/>
      <c r="BAI53" s="154"/>
      <c r="BAJ53" s="154"/>
      <c r="BAK53" s="154"/>
      <c r="BAL53" s="154"/>
      <c r="BAM53" s="154"/>
      <c r="BAN53" s="154"/>
      <c r="BAO53" s="154"/>
      <c r="BAP53" s="154"/>
      <c r="BAQ53" s="154"/>
      <c r="BAR53" s="154"/>
      <c r="BAS53" s="154"/>
      <c r="BAT53" s="154"/>
      <c r="BAU53" s="154"/>
      <c r="BAV53" s="154"/>
      <c r="BAW53" s="154"/>
      <c r="BAX53" s="154"/>
      <c r="BAY53" s="154"/>
      <c r="BAZ53" s="154"/>
      <c r="BBA53" s="154"/>
      <c r="BBB53" s="154"/>
      <c r="BBC53" s="154"/>
      <c r="BBD53" s="154"/>
      <c r="BBE53" s="154"/>
      <c r="BBF53" s="154"/>
      <c r="BBG53" s="154"/>
      <c r="BBH53" s="154"/>
      <c r="BBI53" s="154"/>
      <c r="BBJ53" s="154"/>
      <c r="BBK53" s="154"/>
      <c r="BBL53" s="154"/>
      <c r="BBM53" s="154"/>
      <c r="BBN53" s="154"/>
      <c r="BBO53" s="154"/>
      <c r="BBP53" s="154"/>
      <c r="BBQ53" s="154"/>
      <c r="BBR53" s="154"/>
      <c r="BBS53" s="154"/>
      <c r="BBT53" s="154"/>
      <c r="BBU53" s="154"/>
      <c r="BBV53" s="154"/>
      <c r="BBW53" s="154"/>
      <c r="BBX53" s="154"/>
      <c r="BBY53" s="154"/>
      <c r="BBZ53" s="154"/>
      <c r="BCA53" s="154"/>
      <c r="BCB53" s="154"/>
      <c r="BCC53" s="154"/>
      <c r="BCD53" s="154"/>
      <c r="BCE53" s="154"/>
      <c r="BCF53" s="154"/>
      <c r="BCG53" s="154"/>
      <c r="BCH53" s="154"/>
      <c r="BCI53" s="154"/>
      <c r="BCJ53" s="154"/>
      <c r="BCK53" s="154"/>
      <c r="BCL53" s="154"/>
      <c r="BCM53" s="154"/>
      <c r="BCN53" s="154"/>
      <c r="BCO53" s="154"/>
      <c r="BCP53" s="154"/>
      <c r="BCQ53" s="154"/>
      <c r="BCR53" s="154"/>
      <c r="BCS53" s="154"/>
      <c r="BCT53" s="154"/>
      <c r="BCU53" s="154"/>
      <c r="BCV53" s="154"/>
      <c r="BCW53" s="154"/>
      <c r="BCX53" s="154"/>
      <c r="BCY53" s="154"/>
      <c r="BCZ53" s="154"/>
      <c r="BDA53" s="154"/>
      <c r="BDB53" s="154"/>
      <c r="BDC53" s="154"/>
      <c r="BDD53" s="154"/>
      <c r="BDE53" s="154"/>
      <c r="BDF53" s="154"/>
      <c r="BDG53" s="154"/>
      <c r="BDH53" s="154"/>
      <c r="BDI53" s="154"/>
      <c r="BDJ53" s="154"/>
      <c r="BDK53" s="154"/>
      <c r="BDL53" s="154"/>
      <c r="BDM53" s="154"/>
      <c r="BDN53" s="154"/>
      <c r="BDO53" s="154"/>
      <c r="BDP53" s="154"/>
      <c r="BDQ53" s="154"/>
      <c r="BDR53" s="154"/>
      <c r="BDS53" s="154"/>
      <c r="BDT53" s="154"/>
      <c r="BDU53" s="154"/>
      <c r="BDV53" s="154"/>
      <c r="BDW53" s="154"/>
      <c r="BDX53" s="154"/>
      <c r="BDY53" s="154"/>
      <c r="BDZ53" s="154"/>
      <c r="BEA53" s="154"/>
      <c r="BEB53" s="154"/>
      <c r="BEC53" s="154"/>
      <c r="BED53" s="154"/>
      <c r="BEE53" s="154"/>
      <c r="BEF53" s="154"/>
      <c r="BEG53" s="154"/>
      <c r="BEH53" s="154"/>
      <c r="BEI53" s="154"/>
      <c r="BEJ53" s="154"/>
      <c r="BEK53" s="154"/>
      <c r="BEL53" s="154"/>
      <c r="BEM53" s="154"/>
      <c r="BEN53" s="154"/>
      <c r="BEO53" s="154"/>
      <c r="BEP53" s="154"/>
      <c r="BEQ53" s="154"/>
      <c r="BER53" s="154"/>
      <c r="BES53" s="154"/>
      <c r="BET53" s="154"/>
      <c r="BEU53" s="154"/>
      <c r="BEV53" s="154"/>
      <c r="BEW53" s="154"/>
      <c r="BEX53" s="154"/>
      <c r="BEY53" s="154"/>
      <c r="BEZ53" s="154"/>
      <c r="BFA53" s="154"/>
      <c r="BFB53" s="154"/>
      <c r="BFC53" s="154"/>
      <c r="BFD53" s="154"/>
      <c r="BFE53" s="154"/>
      <c r="BFF53" s="154"/>
      <c r="BFG53" s="154"/>
      <c r="BFH53" s="154"/>
      <c r="BFI53" s="154"/>
      <c r="BFJ53" s="154"/>
      <c r="BFK53" s="154"/>
      <c r="BFL53" s="154"/>
      <c r="BFM53" s="154"/>
      <c r="BFN53" s="154"/>
      <c r="BFO53" s="154"/>
      <c r="BFP53" s="154"/>
      <c r="BFQ53" s="154"/>
      <c r="BFR53" s="154"/>
      <c r="BFS53" s="154"/>
      <c r="BFT53" s="154"/>
      <c r="BFU53" s="154"/>
      <c r="BFV53" s="154"/>
      <c r="BFW53" s="154"/>
      <c r="BFX53" s="154"/>
      <c r="BFY53" s="154"/>
      <c r="BFZ53" s="154"/>
      <c r="BGA53" s="154"/>
      <c r="BGB53" s="154"/>
      <c r="BGC53" s="154"/>
      <c r="BGD53" s="154"/>
      <c r="BGE53" s="154"/>
      <c r="BGF53" s="154"/>
      <c r="BGG53" s="154"/>
      <c r="BGH53" s="154"/>
      <c r="BGI53" s="154"/>
      <c r="BGJ53" s="154"/>
      <c r="BGK53" s="154"/>
      <c r="BGL53" s="154"/>
      <c r="BGM53" s="154"/>
      <c r="BGN53" s="154"/>
      <c r="BGO53" s="154"/>
      <c r="BGP53" s="154"/>
      <c r="BGQ53" s="154"/>
      <c r="BGR53" s="154"/>
      <c r="BGS53" s="154"/>
      <c r="BGT53" s="154"/>
      <c r="BGU53" s="154"/>
      <c r="BGV53" s="154"/>
      <c r="BGW53" s="154"/>
      <c r="BGX53" s="154"/>
      <c r="BGY53" s="154"/>
      <c r="BGZ53" s="154"/>
      <c r="BHA53" s="154"/>
      <c r="BHB53" s="154"/>
      <c r="BHC53" s="154"/>
      <c r="BHD53" s="154"/>
      <c r="BHE53" s="154"/>
      <c r="BHF53" s="154"/>
      <c r="BHG53" s="154"/>
      <c r="BHH53" s="154"/>
      <c r="BHI53" s="154"/>
      <c r="BHJ53" s="154"/>
      <c r="BHK53" s="154"/>
      <c r="BHL53" s="154"/>
      <c r="BHM53" s="154"/>
      <c r="BHN53" s="154"/>
      <c r="BHO53" s="154"/>
      <c r="BHP53" s="154"/>
      <c r="BHQ53" s="154"/>
      <c r="BHR53" s="154"/>
      <c r="BHS53" s="154"/>
      <c r="BHT53" s="154"/>
      <c r="BHU53" s="154"/>
      <c r="BHV53" s="154"/>
      <c r="BHW53" s="154"/>
      <c r="BHX53" s="154"/>
      <c r="BHY53" s="154"/>
      <c r="BHZ53" s="154"/>
      <c r="BIA53" s="154"/>
      <c r="BIB53" s="154"/>
      <c r="BIC53" s="154"/>
      <c r="BID53" s="154"/>
      <c r="BIE53" s="154"/>
      <c r="BIF53" s="154"/>
      <c r="BIG53" s="154"/>
      <c r="BIH53" s="154"/>
      <c r="BII53" s="154"/>
      <c r="BIJ53" s="154"/>
      <c r="BIK53" s="154"/>
      <c r="BIL53" s="154"/>
      <c r="BIM53" s="154"/>
      <c r="BIN53" s="154"/>
      <c r="BIO53" s="154"/>
      <c r="BIP53" s="154"/>
      <c r="BIQ53" s="154"/>
      <c r="BIR53" s="154"/>
      <c r="BIS53" s="154"/>
      <c r="BIT53" s="154"/>
      <c r="BIU53" s="154"/>
      <c r="BIV53" s="154"/>
      <c r="BIW53" s="154"/>
      <c r="BIX53" s="154"/>
      <c r="BIY53" s="154"/>
      <c r="BIZ53" s="154"/>
      <c r="BJA53" s="154"/>
      <c r="BJB53" s="154"/>
      <c r="BJC53" s="154"/>
      <c r="BJD53" s="154"/>
      <c r="BJE53" s="154"/>
      <c r="BJF53" s="154"/>
      <c r="BJG53" s="154"/>
      <c r="BJH53" s="154"/>
      <c r="BJI53" s="154"/>
      <c r="BJJ53" s="154"/>
      <c r="BJK53" s="154"/>
      <c r="BJL53" s="154"/>
      <c r="BJM53" s="154"/>
      <c r="BJN53" s="154"/>
      <c r="BJO53" s="154"/>
      <c r="BJP53" s="154"/>
      <c r="BJQ53" s="154"/>
      <c r="BJR53" s="154"/>
      <c r="BJS53" s="154"/>
      <c r="BJT53" s="154"/>
      <c r="BJU53" s="154"/>
      <c r="BJV53" s="154"/>
      <c r="BJW53" s="154"/>
      <c r="BJX53" s="154"/>
      <c r="BJY53" s="154"/>
      <c r="BJZ53" s="154"/>
      <c r="BKA53" s="154"/>
      <c r="BKB53" s="154"/>
      <c r="BKC53" s="154"/>
      <c r="BKD53" s="154"/>
      <c r="BKE53" s="154"/>
      <c r="BKF53" s="154"/>
      <c r="BKG53" s="154"/>
      <c r="BKH53" s="154"/>
      <c r="BKI53" s="154"/>
      <c r="BKJ53" s="154"/>
      <c r="BKK53" s="154"/>
      <c r="BKL53" s="154"/>
      <c r="BKM53" s="154"/>
      <c r="BKN53" s="154"/>
      <c r="BKO53" s="154"/>
      <c r="BKP53" s="154"/>
      <c r="BKQ53" s="154"/>
      <c r="BKR53" s="154"/>
      <c r="BKS53" s="154"/>
      <c r="BKT53" s="154"/>
      <c r="BKU53" s="154"/>
      <c r="BKV53" s="154"/>
      <c r="BKW53" s="154"/>
      <c r="BKX53" s="154"/>
      <c r="BKY53" s="154"/>
      <c r="BKZ53" s="154"/>
      <c r="BLA53" s="154"/>
      <c r="BLB53" s="154"/>
      <c r="BLC53" s="154"/>
      <c r="BLD53" s="154"/>
      <c r="BLE53" s="154"/>
      <c r="BLF53" s="154"/>
      <c r="BLG53" s="154"/>
      <c r="BLH53" s="154"/>
      <c r="BLI53" s="154"/>
      <c r="BLJ53" s="154"/>
      <c r="BLK53" s="154"/>
      <c r="BLL53" s="154"/>
      <c r="BLM53" s="154"/>
      <c r="BLN53" s="154"/>
      <c r="BLO53" s="154"/>
      <c r="BLP53" s="154"/>
      <c r="BLQ53" s="154"/>
      <c r="BLR53" s="154"/>
      <c r="BLS53" s="154"/>
      <c r="BLT53" s="154"/>
      <c r="BLU53" s="154"/>
      <c r="BLV53" s="154"/>
      <c r="BLW53" s="154"/>
      <c r="BLX53" s="154"/>
      <c r="BLY53" s="154"/>
      <c r="BLZ53" s="154"/>
      <c r="BMA53" s="154"/>
      <c r="BMB53" s="154"/>
      <c r="BMC53" s="154"/>
      <c r="BMD53" s="154"/>
      <c r="BME53" s="154"/>
      <c r="BMF53" s="154"/>
      <c r="BMG53" s="154"/>
      <c r="BMH53" s="154"/>
      <c r="BMI53" s="154"/>
      <c r="BMJ53" s="154"/>
      <c r="BMK53" s="154"/>
      <c r="BML53" s="154"/>
      <c r="BMM53" s="154"/>
      <c r="BMN53" s="154"/>
      <c r="BMO53" s="154"/>
      <c r="BMP53" s="154"/>
      <c r="BMQ53" s="154"/>
      <c r="BMR53" s="154"/>
      <c r="BMS53" s="154"/>
      <c r="BMT53" s="154"/>
      <c r="BMU53" s="154"/>
      <c r="BMV53" s="154"/>
      <c r="BMW53" s="154"/>
      <c r="BMX53" s="154"/>
      <c r="BMY53" s="154"/>
      <c r="BMZ53" s="154"/>
      <c r="BNA53" s="154"/>
      <c r="BNB53" s="154"/>
      <c r="BNC53" s="154"/>
      <c r="BND53" s="154"/>
      <c r="BNE53" s="154"/>
      <c r="BNF53" s="154"/>
      <c r="BNG53" s="154"/>
      <c r="BNH53" s="154"/>
      <c r="BNI53" s="154"/>
      <c r="BNJ53" s="154"/>
      <c r="BNK53" s="154"/>
      <c r="BNL53" s="154"/>
      <c r="BNM53" s="154"/>
      <c r="BNN53" s="154"/>
      <c r="BNO53" s="154"/>
      <c r="BNP53" s="154"/>
      <c r="BNQ53" s="154"/>
      <c r="BNR53" s="154"/>
      <c r="BNS53" s="154"/>
      <c r="BNT53" s="154"/>
      <c r="BNU53" s="154"/>
      <c r="BNV53" s="154"/>
      <c r="BNW53" s="154"/>
      <c r="BNX53" s="154"/>
      <c r="BNY53" s="154"/>
      <c r="BNZ53" s="154"/>
      <c r="BOA53" s="154"/>
      <c r="BOB53" s="154"/>
      <c r="BOC53" s="154"/>
      <c r="BOD53" s="154"/>
      <c r="BOE53" s="154"/>
      <c r="BOF53" s="154"/>
      <c r="BOG53" s="154"/>
      <c r="BOH53" s="154"/>
      <c r="BOI53" s="154"/>
      <c r="BOJ53" s="154"/>
      <c r="BOK53" s="154"/>
      <c r="BOL53" s="154"/>
      <c r="BOM53" s="154"/>
      <c r="BON53" s="154"/>
      <c r="BOO53" s="154"/>
      <c r="BOP53" s="154"/>
      <c r="BOQ53" s="154"/>
      <c r="BOR53" s="154"/>
      <c r="BOS53" s="154"/>
      <c r="BOT53" s="154"/>
      <c r="BOU53" s="154"/>
      <c r="BOV53" s="154"/>
      <c r="BOW53" s="154"/>
      <c r="BOX53" s="154"/>
      <c r="BOY53" s="154"/>
      <c r="BOZ53" s="154"/>
      <c r="BPA53" s="154"/>
      <c r="BPB53" s="154"/>
      <c r="BPC53" s="154"/>
      <c r="BPD53" s="154"/>
      <c r="BPE53" s="154"/>
      <c r="BPF53" s="154"/>
      <c r="BPG53" s="154"/>
      <c r="BPH53" s="154"/>
      <c r="BPI53" s="154"/>
      <c r="BPJ53" s="154"/>
      <c r="BPK53" s="154"/>
      <c r="BPL53" s="154"/>
      <c r="BPM53" s="154"/>
      <c r="BPN53" s="154"/>
      <c r="BPO53" s="154"/>
      <c r="BPP53" s="154"/>
      <c r="BPQ53" s="154"/>
      <c r="BPR53" s="154"/>
      <c r="BPS53" s="154"/>
      <c r="BPT53" s="154"/>
      <c r="BPU53" s="154"/>
      <c r="BPV53" s="154"/>
      <c r="BPW53" s="154"/>
      <c r="BPX53" s="154"/>
      <c r="BPY53" s="154"/>
      <c r="BPZ53" s="154"/>
      <c r="BQA53" s="154"/>
      <c r="BQB53" s="154"/>
      <c r="BQC53" s="154"/>
      <c r="BQD53" s="154"/>
      <c r="BQE53" s="154"/>
      <c r="BQF53" s="154"/>
      <c r="BQG53" s="154"/>
      <c r="BQH53" s="154"/>
      <c r="BQI53" s="154"/>
      <c r="BQJ53" s="154"/>
      <c r="BQK53" s="154"/>
      <c r="BQL53" s="154"/>
      <c r="BQM53" s="154"/>
      <c r="BQN53" s="154"/>
      <c r="BQO53" s="154"/>
      <c r="BQP53" s="154"/>
      <c r="BQQ53" s="154"/>
      <c r="BQR53" s="154"/>
      <c r="BQS53" s="154"/>
      <c r="BQT53" s="154"/>
      <c r="BQU53" s="154"/>
      <c r="BQV53" s="154"/>
      <c r="BQW53" s="154"/>
      <c r="BQX53" s="154"/>
      <c r="BQY53" s="154"/>
      <c r="BQZ53" s="154"/>
      <c r="BRA53" s="154"/>
      <c r="BRB53" s="154"/>
      <c r="BRC53" s="154"/>
      <c r="BRD53" s="154"/>
      <c r="BRE53" s="154"/>
      <c r="BRF53" s="154"/>
      <c r="BRG53" s="154"/>
      <c r="BRH53" s="154"/>
      <c r="BRI53" s="154"/>
      <c r="BRJ53" s="154"/>
      <c r="BRK53" s="154"/>
      <c r="BRL53" s="154"/>
      <c r="BRM53" s="154"/>
      <c r="BRN53" s="154"/>
      <c r="BRO53" s="154"/>
      <c r="BRP53" s="154"/>
      <c r="BRQ53" s="154"/>
      <c r="BRR53" s="154"/>
      <c r="BRS53" s="154"/>
      <c r="BRT53" s="154"/>
      <c r="BRU53" s="154"/>
      <c r="BRV53" s="154"/>
      <c r="BRW53" s="154"/>
      <c r="BRX53" s="154"/>
      <c r="BRY53" s="154"/>
      <c r="BRZ53" s="154"/>
      <c r="BSA53" s="154"/>
      <c r="BSB53" s="154"/>
      <c r="BSC53" s="154"/>
      <c r="BSD53" s="154"/>
      <c r="BSE53" s="154"/>
      <c r="BSF53" s="154"/>
      <c r="BSG53" s="154"/>
      <c r="BSH53" s="154"/>
      <c r="BSI53" s="154"/>
      <c r="BSJ53" s="154"/>
      <c r="BSK53" s="154"/>
      <c r="BSL53" s="154"/>
      <c r="BSM53" s="154"/>
      <c r="BSN53" s="154"/>
      <c r="BSO53" s="154"/>
      <c r="BSP53" s="154"/>
      <c r="BSQ53" s="154"/>
      <c r="BSR53" s="154"/>
      <c r="BSS53" s="154"/>
      <c r="BST53" s="154"/>
      <c r="BSU53" s="154"/>
      <c r="BSV53" s="154"/>
      <c r="BSW53" s="154"/>
      <c r="BSX53" s="154"/>
      <c r="BSY53" s="154"/>
      <c r="BSZ53" s="154"/>
      <c r="BTA53" s="154"/>
      <c r="BTB53" s="154"/>
      <c r="BTC53" s="154"/>
      <c r="BTD53" s="154"/>
      <c r="BTE53" s="154"/>
      <c r="BTF53" s="154"/>
      <c r="BTG53" s="154"/>
      <c r="BTH53" s="154"/>
      <c r="BTI53" s="154"/>
      <c r="BTJ53" s="154"/>
      <c r="BTK53" s="154"/>
      <c r="BTL53" s="154"/>
      <c r="BTM53" s="154"/>
      <c r="BTN53" s="154"/>
      <c r="BTO53" s="154"/>
      <c r="BTP53" s="154"/>
      <c r="BTQ53" s="154"/>
      <c r="BTR53" s="154"/>
      <c r="BTS53" s="154"/>
      <c r="BTT53" s="154"/>
      <c r="BTU53" s="154"/>
      <c r="BTV53" s="154"/>
      <c r="BTW53" s="154"/>
      <c r="BTX53" s="154"/>
      <c r="BTY53" s="154"/>
      <c r="BTZ53" s="154"/>
      <c r="BUA53" s="154"/>
      <c r="BUB53" s="154"/>
      <c r="BUC53" s="154"/>
      <c r="BUD53" s="154"/>
      <c r="BUE53" s="154"/>
      <c r="BUF53" s="154"/>
      <c r="BUG53" s="154"/>
      <c r="BUH53" s="154"/>
      <c r="BUI53" s="154"/>
      <c r="BUJ53" s="154"/>
      <c r="BUK53" s="154"/>
      <c r="BUL53" s="154"/>
      <c r="BUM53" s="154"/>
      <c r="BUN53" s="154"/>
      <c r="BUO53" s="154"/>
      <c r="BUP53" s="154"/>
      <c r="BUQ53" s="154"/>
      <c r="BUR53" s="154"/>
      <c r="BUS53" s="154"/>
      <c r="BUT53" s="154"/>
      <c r="BUU53" s="154"/>
      <c r="BUV53" s="154"/>
      <c r="BUW53" s="154"/>
      <c r="BUX53" s="154"/>
      <c r="BUY53" s="154"/>
      <c r="BUZ53" s="154"/>
      <c r="BVA53" s="154"/>
      <c r="BVB53" s="154"/>
      <c r="BVC53" s="154"/>
      <c r="BVD53" s="154"/>
      <c r="BVE53" s="154"/>
      <c r="BVF53" s="154"/>
      <c r="BVG53" s="154"/>
      <c r="BVH53" s="154"/>
      <c r="BVI53" s="154"/>
      <c r="BVJ53" s="154"/>
      <c r="BVK53" s="154"/>
      <c r="BVL53" s="154"/>
      <c r="BVM53" s="154"/>
      <c r="BVN53" s="154"/>
      <c r="BVO53" s="154"/>
      <c r="BVP53" s="154"/>
      <c r="BVQ53" s="154"/>
      <c r="BVR53" s="154"/>
      <c r="BVS53" s="154"/>
      <c r="BVT53" s="154"/>
      <c r="BVU53" s="154"/>
      <c r="BVV53" s="154"/>
      <c r="BVW53" s="154"/>
      <c r="BVX53" s="154"/>
      <c r="BVY53" s="154"/>
      <c r="BVZ53" s="154"/>
      <c r="BWA53" s="154"/>
      <c r="BWB53" s="154"/>
      <c r="BWC53" s="154"/>
      <c r="BWD53" s="154"/>
      <c r="BWE53" s="154"/>
      <c r="BWF53" s="154"/>
      <c r="BWG53" s="154"/>
      <c r="BWH53" s="154"/>
      <c r="BWI53" s="154"/>
      <c r="BWJ53" s="154"/>
      <c r="BWK53" s="154"/>
      <c r="BWL53" s="154"/>
      <c r="BWM53" s="154"/>
      <c r="BWN53" s="154"/>
      <c r="BWO53" s="154"/>
      <c r="BWP53" s="154"/>
      <c r="BWQ53" s="154"/>
      <c r="BWR53" s="154"/>
      <c r="BWS53" s="154"/>
      <c r="BWT53" s="154"/>
      <c r="BWU53" s="154"/>
      <c r="BWV53" s="154"/>
      <c r="BWW53" s="154"/>
      <c r="BWX53" s="154"/>
      <c r="BWY53" s="154"/>
      <c r="BWZ53" s="154"/>
      <c r="BXA53" s="154"/>
      <c r="BXB53" s="154"/>
      <c r="BXC53" s="154"/>
      <c r="BXD53" s="154"/>
      <c r="BXE53" s="154"/>
      <c r="BXF53" s="154"/>
      <c r="BXG53" s="154"/>
      <c r="BXH53" s="154"/>
      <c r="BXI53" s="154"/>
      <c r="BXJ53" s="154"/>
      <c r="BXK53" s="154"/>
      <c r="BXL53" s="154"/>
      <c r="BXM53" s="154"/>
      <c r="BXN53" s="154"/>
      <c r="BXO53" s="154"/>
      <c r="BXP53" s="154"/>
      <c r="BXQ53" s="154"/>
      <c r="BXR53" s="154"/>
      <c r="BXS53" s="154"/>
      <c r="BXT53" s="154"/>
      <c r="BXU53" s="154"/>
      <c r="BXV53" s="154"/>
      <c r="BXW53" s="154"/>
      <c r="BXX53" s="154"/>
      <c r="BXY53" s="154"/>
      <c r="BXZ53" s="154"/>
      <c r="BYA53" s="154"/>
      <c r="BYB53" s="154"/>
      <c r="BYC53" s="154"/>
      <c r="BYD53" s="154"/>
      <c r="BYE53" s="154"/>
      <c r="BYF53" s="154"/>
      <c r="BYG53" s="154"/>
      <c r="BYH53" s="154"/>
      <c r="BYI53" s="154"/>
      <c r="BYJ53" s="154"/>
      <c r="BYK53" s="154"/>
      <c r="BYL53" s="154"/>
      <c r="BYM53" s="154"/>
      <c r="BYN53" s="154"/>
      <c r="BYO53" s="154"/>
      <c r="BYP53" s="154"/>
      <c r="BYQ53" s="154"/>
      <c r="BYR53" s="154"/>
      <c r="BYS53" s="154"/>
      <c r="BYT53" s="154"/>
      <c r="BYU53" s="154"/>
      <c r="BYV53" s="154"/>
      <c r="BYW53" s="154"/>
      <c r="BYX53" s="154"/>
      <c r="BYY53" s="154"/>
      <c r="BYZ53" s="154"/>
      <c r="BZA53" s="154"/>
      <c r="BZB53" s="154"/>
      <c r="BZC53" s="154"/>
      <c r="BZD53" s="154"/>
      <c r="BZE53" s="154"/>
      <c r="BZF53" s="154"/>
      <c r="BZG53" s="154"/>
      <c r="BZH53" s="154"/>
      <c r="BZI53" s="154"/>
      <c r="BZJ53" s="154"/>
      <c r="BZK53" s="154"/>
      <c r="BZL53" s="154"/>
      <c r="BZM53" s="154"/>
      <c r="BZN53" s="154"/>
      <c r="BZO53" s="154"/>
      <c r="BZP53" s="154"/>
      <c r="BZQ53" s="154"/>
      <c r="BZR53" s="154"/>
      <c r="BZS53" s="154"/>
      <c r="BZT53" s="154"/>
      <c r="BZU53" s="154"/>
      <c r="BZV53" s="154"/>
      <c r="BZW53" s="154"/>
      <c r="BZX53" s="154"/>
      <c r="BZY53" s="154"/>
      <c r="BZZ53" s="154"/>
      <c r="CAA53" s="154"/>
      <c r="CAB53" s="154"/>
      <c r="CAC53" s="154"/>
      <c r="CAD53" s="154"/>
      <c r="CAE53" s="154"/>
      <c r="CAF53" s="154"/>
      <c r="CAG53" s="154"/>
      <c r="CAH53" s="154"/>
      <c r="CAI53" s="154"/>
      <c r="CAJ53" s="154"/>
      <c r="CAK53" s="154"/>
      <c r="CAL53" s="154"/>
      <c r="CAM53" s="154"/>
      <c r="CAN53" s="154"/>
      <c r="CAO53" s="154"/>
      <c r="CAP53" s="154"/>
      <c r="CAQ53" s="154"/>
      <c r="CAR53" s="154"/>
      <c r="CAS53" s="154"/>
      <c r="CAT53" s="154"/>
      <c r="CAU53" s="154"/>
      <c r="CAV53" s="154"/>
      <c r="CAW53" s="154"/>
      <c r="CAX53" s="154"/>
      <c r="CAY53" s="154"/>
      <c r="CAZ53" s="154"/>
      <c r="CBA53" s="154"/>
      <c r="CBB53" s="154"/>
      <c r="CBC53" s="154"/>
      <c r="CBD53" s="154"/>
      <c r="CBE53" s="154"/>
      <c r="CBF53" s="154"/>
      <c r="CBG53" s="154"/>
      <c r="CBH53" s="154"/>
      <c r="CBI53" s="154"/>
      <c r="CBJ53" s="154"/>
      <c r="CBK53" s="154"/>
      <c r="CBL53" s="154"/>
      <c r="CBM53" s="154"/>
      <c r="CBN53" s="154"/>
      <c r="CBO53" s="154"/>
      <c r="CBP53" s="154"/>
      <c r="CBQ53" s="154"/>
      <c r="CBR53" s="154"/>
      <c r="CBS53" s="154"/>
      <c r="CBT53" s="154"/>
      <c r="CBU53" s="154"/>
      <c r="CBV53" s="154"/>
      <c r="CBW53" s="154"/>
      <c r="CBX53" s="154"/>
      <c r="CBY53" s="154"/>
      <c r="CBZ53" s="154"/>
      <c r="CCA53" s="154"/>
      <c r="CCB53" s="154"/>
      <c r="CCC53" s="154"/>
      <c r="CCD53" s="154"/>
      <c r="CCE53" s="154"/>
      <c r="CCF53" s="154"/>
      <c r="CCG53" s="154"/>
      <c r="CCH53" s="154"/>
      <c r="CCI53" s="154"/>
      <c r="CCJ53" s="154"/>
      <c r="CCK53" s="154"/>
      <c r="CCL53" s="154"/>
      <c r="CCM53" s="154"/>
      <c r="CCN53" s="154"/>
      <c r="CCO53" s="154"/>
      <c r="CCP53" s="154"/>
      <c r="CCQ53" s="154"/>
      <c r="CCR53" s="154"/>
      <c r="CCS53" s="154"/>
      <c r="CCT53" s="154"/>
      <c r="CCU53" s="154"/>
      <c r="CCV53" s="154"/>
      <c r="CCW53" s="154"/>
      <c r="CCX53" s="154"/>
      <c r="CCY53" s="154"/>
      <c r="CCZ53" s="154"/>
      <c r="CDA53" s="154"/>
      <c r="CDB53" s="154"/>
      <c r="CDC53" s="154"/>
      <c r="CDD53" s="154"/>
      <c r="CDE53" s="154"/>
      <c r="CDF53" s="154"/>
      <c r="CDG53" s="154"/>
      <c r="CDH53" s="154"/>
      <c r="CDI53" s="154"/>
      <c r="CDJ53" s="154"/>
      <c r="CDK53" s="154"/>
      <c r="CDL53" s="154"/>
      <c r="CDM53" s="154"/>
      <c r="CDN53" s="154"/>
      <c r="CDO53" s="154"/>
      <c r="CDP53" s="154"/>
      <c r="CDQ53" s="154"/>
      <c r="CDR53" s="154"/>
      <c r="CDS53" s="154"/>
      <c r="CDT53" s="154"/>
      <c r="CDU53" s="154"/>
      <c r="CDV53" s="154"/>
      <c r="CDW53" s="154"/>
      <c r="CDX53" s="154"/>
      <c r="CDY53" s="154"/>
      <c r="CDZ53" s="154"/>
      <c r="CEA53" s="154"/>
      <c r="CEB53" s="154"/>
      <c r="CEC53" s="154"/>
      <c r="CED53" s="154"/>
      <c r="CEE53" s="154"/>
      <c r="CEF53" s="154"/>
      <c r="CEG53" s="154"/>
      <c r="CEH53" s="154"/>
      <c r="CEI53" s="154"/>
      <c r="CEJ53" s="154"/>
      <c r="CEK53" s="154"/>
      <c r="CEL53" s="154"/>
      <c r="CEM53" s="154"/>
      <c r="CEN53" s="154"/>
      <c r="CEO53" s="154"/>
      <c r="CEP53" s="154"/>
      <c r="CEQ53" s="154"/>
      <c r="CER53" s="154"/>
      <c r="CES53" s="154"/>
      <c r="CET53" s="154"/>
      <c r="CEU53" s="154"/>
      <c r="CEV53" s="154"/>
      <c r="CEW53" s="154"/>
      <c r="CEX53" s="154"/>
      <c r="CEY53" s="154"/>
      <c r="CEZ53" s="154"/>
      <c r="CFA53" s="154"/>
      <c r="CFB53" s="154"/>
      <c r="CFC53" s="154"/>
      <c r="CFD53" s="154"/>
      <c r="CFE53" s="154"/>
      <c r="CFF53" s="154"/>
      <c r="CFG53" s="154"/>
      <c r="CFH53" s="154"/>
      <c r="CFI53" s="154"/>
      <c r="CFJ53" s="154"/>
      <c r="CFK53" s="154"/>
      <c r="CFL53" s="154"/>
      <c r="CFM53" s="154"/>
      <c r="CFN53" s="154"/>
      <c r="CFO53" s="154"/>
      <c r="CFP53" s="154"/>
      <c r="CFQ53" s="154"/>
      <c r="CFR53" s="154"/>
      <c r="CFS53" s="154"/>
      <c r="CFT53" s="154"/>
      <c r="CFU53" s="154"/>
      <c r="CFV53" s="154"/>
      <c r="CFW53" s="154"/>
      <c r="CFX53" s="154"/>
      <c r="CFY53" s="154"/>
      <c r="CFZ53" s="154"/>
      <c r="CGA53" s="154"/>
      <c r="CGB53" s="154"/>
      <c r="CGC53" s="154"/>
      <c r="CGD53" s="154"/>
      <c r="CGE53" s="154"/>
      <c r="CGF53" s="154"/>
      <c r="CGG53" s="154"/>
      <c r="CGH53" s="154"/>
      <c r="CGI53" s="154"/>
      <c r="CGJ53" s="154"/>
      <c r="CGK53" s="154"/>
      <c r="CGL53" s="154"/>
      <c r="CGM53" s="154"/>
      <c r="CGN53" s="154"/>
      <c r="CGO53" s="154"/>
      <c r="CGP53" s="154"/>
      <c r="CGQ53" s="154"/>
      <c r="CGR53" s="154"/>
      <c r="CGS53" s="154"/>
      <c r="CGT53" s="154"/>
      <c r="CGU53" s="154"/>
      <c r="CGV53" s="154"/>
      <c r="CGW53" s="154"/>
      <c r="CGX53" s="154"/>
      <c r="CGY53" s="154"/>
      <c r="CGZ53" s="154"/>
      <c r="CHA53" s="154"/>
      <c r="CHB53" s="154"/>
      <c r="CHC53" s="154"/>
      <c r="CHD53" s="154"/>
      <c r="CHE53" s="154"/>
      <c r="CHF53" s="154"/>
      <c r="CHG53" s="154"/>
      <c r="CHH53" s="154"/>
      <c r="CHI53" s="154"/>
      <c r="CHJ53" s="154"/>
      <c r="CHK53" s="154"/>
      <c r="CHL53" s="154"/>
      <c r="CHM53" s="154"/>
      <c r="CHN53" s="154"/>
      <c r="CHO53" s="154"/>
      <c r="CHP53" s="154"/>
      <c r="CHQ53" s="154"/>
      <c r="CHR53" s="154"/>
      <c r="CHS53" s="154"/>
      <c r="CHT53" s="154"/>
      <c r="CHU53" s="154"/>
      <c r="CHV53" s="154"/>
      <c r="CHW53" s="154"/>
      <c r="CHX53" s="154"/>
      <c r="CHY53" s="154"/>
      <c r="CHZ53" s="154"/>
      <c r="CIA53" s="154"/>
      <c r="CIB53" s="154"/>
      <c r="CIC53" s="154"/>
      <c r="CID53" s="154"/>
      <c r="CIE53" s="154"/>
      <c r="CIF53" s="154"/>
      <c r="CIG53" s="154"/>
      <c r="CIH53" s="154"/>
      <c r="CII53" s="154"/>
      <c r="CIJ53" s="154"/>
      <c r="CIK53" s="154"/>
      <c r="CIL53" s="154"/>
      <c r="CIM53" s="154"/>
      <c r="CIN53" s="154"/>
      <c r="CIO53" s="154"/>
      <c r="CIP53" s="154"/>
      <c r="CIQ53" s="154"/>
      <c r="CIR53" s="154"/>
      <c r="CIS53" s="154"/>
      <c r="CIT53" s="154"/>
      <c r="CIU53" s="154"/>
      <c r="CIV53" s="154"/>
      <c r="CIW53" s="154"/>
      <c r="CIX53" s="154"/>
      <c r="CIY53" s="154"/>
      <c r="CIZ53" s="154"/>
      <c r="CJA53" s="154"/>
      <c r="CJB53" s="154"/>
      <c r="CJC53" s="154"/>
      <c r="CJD53" s="154"/>
      <c r="CJE53" s="154"/>
      <c r="CJF53" s="154"/>
      <c r="CJG53" s="154"/>
      <c r="CJH53" s="154"/>
      <c r="CJI53" s="154"/>
      <c r="CJJ53" s="154"/>
      <c r="CJK53" s="154"/>
      <c r="CJL53" s="154"/>
      <c r="CJM53" s="154"/>
      <c r="CJN53" s="154"/>
      <c r="CJO53" s="154"/>
      <c r="CJP53" s="154"/>
      <c r="CJQ53" s="154"/>
      <c r="CJR53" s="154"/>
      <c r="CJS53" s="154"/>
      <c r="CJT53" s="154"/>
      <c r="CJU53" s="154"/>
      <c r="CJV53" s="154"/>
      <c r="CJW53" s="154"/>
      <c r="CJX53" s="154"/>
      <c r="CJY53" s="154"/>
      <c r="CJZ53" s="154"/>
      <c r="CKA53" s="154"/>
      <c r="CKB53" s="154"/>
      <c r="CKC53" s="154"/>
      <c r="CKD53" s="154"/>
      <c r="CKE53" s="154"/>
      <c r="CKF53" s="154"/>
      <c r="CKG53" s="154"/>
      <c r="CKH53" s="154"/>
      <c r="CKI53" s="154"/>
      <c r="CKJ53" s="154"/>
      <c r="CKK53" s="154"/>
      <c r="CKL53" s="154"/>
      <c r="CKM53" s="154"/>
      <c r="CKN53" s="154"/>
      <c r="CKO53" s="154"/>
      <c r="CKP53" s="154"/>
      <c r="CKQ53" s="154"/>
      <c r="CKR53" s="154"/>
      <c r="CKS53" s="154"/>
      <c r="CKT53" s="154"/>
      <c r="CKU53" s="154"/>
      <c r="CKV53" s="154"/>
      <c r="CKW53" s="154"/>
      <c r="CKX53" s="154"/>
      <c r="CKY53" s="154"/>
      <c r="CKZ53" s="154"/>
      <c r="CLA53" s="154"/>
      <c r="CLB53" s="154"/>
      <c r="CLC53" s="154"/>
      <c r="CLD53" s="154"/>
      <c r="CLE53" s="154"/>
      <c r="CLF53" s="154"/>
      <c r="CLG53" s="154"/>
      <c r="CLH53" s="154"/>
      <c r="CLI53" s="154"/>
      <c r="CLJ53" s="154"/>
      <c r="CLK53" s="154"/>
      <c r="CLL53" s="154"/>
      <c r="CLM53" s="154"/>
      <c r="CLN53" s="154"/>
      <c r="CLO53" s="154"/>
      <c r="CLP53" s="154"/>
      <c r="CLQ53" s="154"/>
      <c r="CLR53" s="154"/>
      <c r="CLS53" s="154"/>
      <c r="CLT53" s="154"/>
      <c r="CLU53" s="154"/>
      <c r="CLV53" s="154"/>
      <c r="CLW53" s="154"/>
      <c r="CLX53" s="154"/>
      <c r="CLY53" s="154"/>
      <c r="CLZ53" s="154"/>
      <c r="CMA53" s="154"/>
      <c r="CMB53" s="154"/>
      <c r="CMC53" s="154"/>
      <c r="CMD53" s="154"/>
      <c r="CME53" s="154"/>
      <c r="CMF53" s="154"/>
      <c r="CMG53" s="154"/>
      <c r="CMH53" s="154"/>
      <c r="CMI53" s="154"/>
      <c r="CMJ53" s="154"/>
      <c r="CMK53" s="154"/>
      <c r="CML53" s="154"/>
      <c r="CMM53" s="154"/>
      <c r="CMN53" s="154"/>
      <c r="CMO53" s="154"/>
      <c r="CMP53" s="154"/>
      <c r="CMQ53" s="154"/>
      <c r="CMR53" s="154"/>
      <c r="CMS53" s="154"/>
      <c r="CMT53" s="154"/>
      <c r="CMU53" s="154"/>
      <c r="CMV53" s="154"/>
      <c r="CMW53" s="154"/>
      <c r="CMX53" s="154"/>
      <c r="CMY53" s="154"/>
      <c r="CMZ53" s="154"/>
      <c r="CNA53" s="154"/>
      <c r="CNB53" s="154"/>
      <c r="CNC53" s="154"/>
      <c r="CND53" s="154"/>
      <c r="CNE53" s="154"/>
      <c r="CNF53" s="154"/>
      <c r="CNG53" s="154"/>
      <c r="CNH53" s="154"/>
      <c r="CNI53" s="154"/>
      <c r="CNJ53" s="154"/>
      <c r="CNK53" s="154"/>
      <c r="CNL53" s="154"/>
      <c r="CNM53" s="154"/>
      <c r="CNN53" s="154"/>
      <c r="CNO53" s="154"/>
      <c r="CNP53" s="154"/>
      <c r="CNQ53" s="154"/>
      <c r="CNR53" s="154"/>
      <c r="CNS53" s="154"/>
      <c r="CNT53" s="154"/>
      <c r="CNU53" s="154"/>
      <c r="CNV53" s="154"/>
      <c r="CNW53" s="154"/>
      <c r="CNX53" s="154"/>
      <c r="CNY53" s="154"/>
      <c r="CNZ53" s="154"/>
      <c r="COA53" s="154"/>
      <c r="COB53" s="154"/>
      <c r="COC53" s="154"/>
      <c r="COD53" s="154"/>
      <c r="COE53" s="154"/>
      <c r="COF53" s="154"/>
      <c r="COG53" s="154"/>
      <c r="COH53" s="154"/>
      <c r="COI53" s="154"/>
      <c r="COJ53" s="154"/>
      <c r="COK53" s="154"/>
      <c r="COL53" s="154"/>
      <c r="COM53" s="154"/>
      <c r="CON53" s="154"/>
      <c r="COO53" s="154"/>
      <c r="COP53" s="154"/>
      <c r="COQ53" s="154"/>
      <c r="COR53" s="154"/>
      <c r="COS53" s="154"/>
      <c r="COT53" s="154"/>
      <c r="COU53" s="154"/>
      <c r="COV53" s="154"/>
      <c r="COW53" s="154"/>
      <c r="COX53" s="154"/>
      <c r="COY53" s="154"/>
      <c r="COZ53" s="154"/>
      <c r="CPA53" s="154"/>
      <c r="CPB53" s="154"/>
      <c r="CPC53" s="154"/>
      <c r="CPD53" s="154"/>
      <c r="CPE53" s="154"/>
      <c r="CPF53" s="154"/>
      <c r="CPG53" s="154"/>
      <c r="CPH53" s="154"/>
      <c r="CPI53" s="154"/>
      <c r="CPJ53" s="154"/>
      <c r="CPK53" s="154"/>
      <c r="CPL53" s="154"/>
      <c r="CPM53" s="154"/>
      <c r="CPN53" s="154"/>
      <c r="CPO53" s="154"/>
      <c r="CPP53" s="154"/>
      <c r="CPQ53" s="154"/>
      <c r="CPR53" s="154"/>
      <c r="CPS53" s="154"/>
      <c r="CPT53" s="154"/>
      <c r="CPU53" s="154"/>
      <c r="CPV53" s="154"/>
      <c r="CPW53" s="154"/>
      <c r="CPX53" s="154"/>
      <c r="CPY53" s="154"/>
      <c r="CPZ53" s="154"/>
      <c r="CQA53" s="154"/>
      <c r="CQB53" s="154"/>
      <c r="CQC53" s="154"/>
      <c r="CQD53" s="154"/>
      <c r="CQE53" s="154"/>
      <c r="CQF53" s="154"/>
      <c r="CQG53" s="154"/>
      <c r="CQH53" s="154"/>
      <c r="CQI53" s="154"/>
      <c r="CQJ53" s="154"/>
      <c r="CQK53" s="154"/>
      <c r="CQL53" s="154"/>
      <c r="CQM53" s="154"/>
      <c r="CQN53" s="154"/>
      <c r="CQO53" s="154"/>
      <c r="CQP53" s="154"/>
      <c r="CQQ53" s="154"/>
      <c r="CQR53" s="154"/>
      <c r="CQS53" s="154"/>
      <c r="CQT53" s="154"/>
      <c r="CQU53" s="154"/>
      <c r="CQV53" s="154"/>
      <c r="CQW53" s="154"/>
      <c r="CQX53" s="154"/>
      <c r="CQY53" s="154"/>
      <c r="CQZ53" s="154"/>
      <c r="CRA53" s="154"/>
      <c r="CRB53" s="154"/>
      <c r="CRC53" s="154"/>
      <c r="CRD53" s="154"/>
      <c r="CRE53" s="154"/>
      <c r="CRF53" s="154"/>
      <c r="CRG53" s="154"/>
      <c r="CRH53" s="154"/>
      <c r="CRI53" s="154"/>
      <c r="CRJ53" s="154"/>
      <c r="CRK53" s="154"/>
      <c r="CRL53" s="154"/>
      <c r="CRM53" s="154"/>
      <c r="CRN53" s="154"/>
      <c r="CRO53" s="154"/>
      <c r="CRP53" s="154"/>
      <c r="CRQ53" s="154"/>
      <c r="CRR53" s="154"/>
      <c r="CRS53" s="154"/>
      <c r="CRT53" s="154"/>
      <c r="CRU53" s="154"/>
      <c r="CRV53" s="154"/>
      <c r="CRW53" s="154"/>
      <c r="CRX53" s="154"/>
      <c r="CRY53" s="154"/>
      <c r="CRZ53" s="154"/>
      <c r="CSA53" s="154"/>
      <c r="CSB53" s="154"/>
      <c r="CSC53" s="154"/>
      <c r="CSD53" s="154"/>
      <c r="CSE53" s="154"/>
      <c r="CSF53" s="154"/>
      <c r="CSG53" s="154"/>
      <c r="CSH53" s="154"/>
      <c r="CSI53" s="154"/>
      <c r="CSJ53" s="154"/>
      <c r="CSK53" s="154"/>
      <c r="CSL53" s="154"/>
      <c r="CSM53" s="154"/>
      <c r="CSN53" s="154"/>
      <c r="CSO53" s="154"/>
      <c r="CSP53" s="154"/>
      <c r="CSQ53" s="154"/>
      <c r="CSR53" s="154"/>
      <c r="CSS53" s="154"/>
      <c r="CST53" s="154"/>
      <c r="CSU53" s="154"/>
      <c r="CSV53" s="154"/>
      <c r="CSW53" s="154"/>
      <c r="CSX53" s="154"/>
      <c r="CSY53" s="154"/>
      <c r="CSZ53" s="154"/>
      <c r="CTA53" s="154"/>
      <c r="CTB53" s="154"/>
      <c r="CTC53" s="154"/>
      <c r="CTD53" s="154"/>
      <c r="CTE53" s="154"/>
      <c r="CTF53" s="154"/>
      <c r="CTG53" s="154"/>
      <c r="CTH53" s="154"/>
      <c r="CTI53" s="154"/>
      <c r="CTJ53" s="154"/>
      <c r="CTK53" s="154"/>
      <c r="CTL53" s="154"/>
      <c r="CTM53" s="154"/>
      <c r="CTN53" s="154"/>
      <c r="CTO53" s="154"/>
      <c r="CTP53" s="154"/>
      <c r="CTQ53" s="154"/>
      <c r="CTR53" s="154"/>
      <c r="CTS53" s="154"/>
      <c r="CTT53" s="154"/>
      <c r="CTU53" s="154"/>
      <c r="CTV53" s="154"/>
      <c r="CTW53" s="154"/>
      <c r="CTX53" s="154"/>
      <c r="CTY53" s="154"/>
      <c r="CTZ53" s="154"/>
      <c r="CUA53" s="154"/>
      <c r="CUB53" s="154"/>
      <c r="CUC53" s="154"/>
      <c r="CUD53" s="154"/>
      <c r="CUE53" s="154"/>
      <c r="CUF53" s="154"/>
      <c r="CUG53" s="154"/>
      <c r="CUH53" s="154"/>
      <c r="CUI53" s="154"/>
      <c r="CUJ53" s="154"/>
      <c r="CUK53" s="154"/>
      <c r="CUL53" s="154"/>
      <c r="CUM53" s="154"/>
      <c r="CUN53" s="154"/>
      <c r="CUO53" s="154"/>
      <c r="CUP53" s="154"/>
      <c r="CUQ53" s="154"/>
      <c r="CUR53" s="154"/>
      <c r="CUS53" s="154"/>
      <c r="CUT53" s="154"/>
      <c r="CUU53" s="154"/>
      <c r="CUV53" s="154"/>
      <c r="CUW53" s="154"/>
      <c r="CUX53" s="154"/>
      <c r="CUY53" s="154"/>
      <c r="CUZ53" s="154"/>
      <c r="CVA53" s="154"/>
      <c r="CVB53" s="154"/>
      <c r="CVC53" s="154"/>
      <c r="CVD53" s="154"/>
      <c r="CVE53" s="154"/>
      <c r="CVF53" s="154"/>
      <c r="CVG53" s="154"/>
      <c r="CVH53" s="154"/>
      <c r="CVI53" s="154"/>
      <c r="CVJ53" s="154"/>
      <c r="CVK53" s="154"/>
      <c r="CVL53" s="154"/>
      <c r="CVM53" s="154"/>
      <c r="CVN53" s="154"/>
      <c r="CVO53" s="154"/>
      <c r="CVP53" s="154"/>
      <c r="CVQ53" s="154"/>
      <c r="CVR53" s="154"/>
      <c r="CVS53" s="154"/>
      <c r="CVT53" s="154"/>
      <c r="CVU53" s="154"/>
      <c r="CVV53" s="154"/>
      <c r="CVW53" s="154"/>
      <c r="CVX53" s="154"/>
      <c r="CVY53" s="154"/>
      <c r="CVZ53" s="154"/>
      <c r="CWA53" s="154"/>
      <c r="CWB53" s="154"/>
      <c r="CWC53" s="154"/>
      <c r="CWD53" s="154"/>
      <c r="CWE53" s="154"/>
      <c r="CWF53" s="154"/>
      <c r="CWG53" s="154"/>
      <c r="CWH53" s="154"/>
      <c r="CWI53" s="154"/>
      <c r="CWJ53" s="154"/>
      <c r="CWK53" s="154"/>
      <c r="CWL53" s="154"/>
      <c r="CWM53" s="154"/>
      <c r="CWN53" s="154"/>
      <c r="CWO53" s="154"/>
      <c r="CWP53" s="154"/>
      <c r="CWQ53" s="154"/>
      <c r="CWR53" s="154"/>
      <c r="CWS53" s="154"/>
      <c r="CWT53" s="154"/>
      <c r="CWU53" s="154"/>
      <c r="CWV53" s="154"/>
      <c r="CWW53" s="154"/>
      <c r="CWX53" s="154"/>
      <c r="CWY53" s="154"/>
      <c r="CWZ53" s="154"/>
      <c r="CXA53" s="154"/>
      <c r="CXB53" s="154"/>
      <c r="CXC53" s="154"/>
      <c r="CXD53" s="154"/>
      <c r="CXE53" s="154"/>
      <c r="CXF53" s="154"/>
      <c r="CXG53" s="154"/>
      <c r="CXH53" s="154"/>
      <c r="CXI53" s="154"/>
      <c r="CXJ53" s="154"/>
      <c r="CXK53" s="154"/>
      <c r="CXL53" s="154"/>
      <c r="CXM53" s="154"/>
      <c r="CXN53" s="154"/>
      <c r="CXO53" s="154"/>
      <c r="CXP53" s="154"/>
      <c r="CXQ53" s="154"/>
      <c r="CXR53" s="154"/>
      <c r="CXS53" s="154"/>
      <c r="CXT53" s="154"/>
      <c r="CXU53" s="154"/>
      <c r="CXV53" s="154"/>
      <c r="CXW53" s="154"/>
      <c r="CXX53" s="154"/>
      <c r="CXY53" s="154"/>
      <c r="CXZ53" s="154"/>
      <c r="CYA53" s="154"/>
      <c r="CYB53" s="154"/>
      <c r="CYC53" s="154"/>
      <c r="CYD53" s="154"/>
      <c r="CYE53" s="154"/>
      <c r="CYF53" s="154"/>
      <c r="CYG53" s="154"/>
      <c r="CYH53" s="154"/>
      <c r="CYI53" s="154"/>
      <c r="CYJ53" s="154"/>
      <c r="CYK53" s="154"/>
      <c r="CYL53" s="154"/>
      <c r="CYM53" s="154"/>
      <c r="CYN53" s="154"/>
      <c r="CYO53" s="154"/>
      <c r="CYP53" s="154"/>
      <c r="CYQ53" s="154"/>
      <c r="CYR53" s="154"/>
      <c r="CYS53" s="154"/>
      <c r="CYT53" s="154"/>
      <c r="CYU53" s="154"/>
      <c r="CYV53" s="154"/>
      <c r="CYW53" s="154"/>
      <c r="CYX53" s="154"/>
      <c r="CYY53" s="154"/>
      <c r="CYZ53" s="154"/>
      <c r="CZA53" s="154"/>
      <c r="CZB53" s="154"/>
      <c r="CZC53" s="154"/>
      <c r="CZD53" s="154"/>
      <c r="CZE53" s="154"/>
      <c r="CZF53" s="154"/>
      <c r="CZG53" s="154"/>
      <c r="CZH53" s="154"/>
      <c r="CZI53" s="154"/>
      <c r="CZJ53" s="154"/>
      <c r="CZK53" s="154"/>
      <c r="CZL53" s="154"/>
      <c r="CZM53" s="154"/>
      <c r="CZN53" s="154"/>
      <c r="CZO53" s="154"/>
      <c r="CZP53" s="154"/>
      <c r="CZQ53" s="154"/>
      <c r="CZR53" s="154"/>
      <c r="CZS53" s="154"/>
      <c r="CZT53" s="154"/>
      <c r="CZU53" s="154"/>
      <c r="CZV53" s="154"/>
      <c r="CZW53" s="154"/>
      <c r="CZX53" s="154"/>
      <c r="CZY53" s="154"/>
      <c r="CZZ53" s="154"/>
      <c r="DAA53" s="154"/>
      <c r="DAB53" s="154"/>
      <c r="DAC53" s="154"/>
      <c r="DAD53" s="154"/>
      <c r="DAE53" s="154"/>
      <c r="DAF53" s="154"/>
      <c r="DAG53" s="154"/>
      <c r="DAH53" s="154"/>
      <c r="DAI53" s="154"/>
      <c r="DAJ53" s="154"/>
      <c r="DAK53" s="154"/>
      <c r="DAL53" s="154"/>
      <c r="DAM53" s="154"/>
      <c r="DAN53" s="154"/>
      <c r="DAO53" s="154"/>
      <c r="DAP53" s="154"/>
      <c r="DAQ53" s="154"/>
      <c r="DAR53" s="154"/>
      <c r="DAS53" s="154"/>
      <c r="DAT53" s="154"/>
      <c r="DAU53" s="154"/>
      <c r="DAV53" s="154"/>
      <c r="DAW53" s="154"/>
      <c r="DAX53" s="154"/>
      <c r="DAY53" s="154"/>
      <c r="DAZ53" s="154"/>
      <c r="DBA53" s="154"/>
      <c r="DBB53" s="154"/>
      <c r="DBC53" s="154"/>
      <c r="DBD53" s="154"/>
      <c r="DBE53" s="154"/>
      <c r="DBF53" s="154"/>
      <c r="DBG53" s="154"/>
      <c r="DBH53" s="154"/>
      <c r="DBI53" s="154"/>
      <c r="DBJ53" s="154"/>
      <c r="DBK53" s="154"/>
      <c r="DBL53" s="154"/>
      <c r="DBM53" s="154"/>
      <c r="DBN53" s="154"/>
      <c r="DBO53" s="154"/>
      <c r="DBP53" s="154"/>
      <c r="DBQ53" s="154"/>
      <c r="DBR53" s="154"/>
      <c r="DBS53" s="154"/>
      <c r="DBT53" s="154"/>
      <c r="DBU53" s="154"/>
      <c r="DBV53" s="154"/>
      <c r="DBW53" s="154"/>
      <c r="DBX53" s="154"/>
      <c r="DBY53" s="154"/>
      <c r="DBZ53" s="154"/>
      <c r="DCA53" s="154"/>
      <c r="DCB53" s="154"/>
      <c r="DCC53" s="154"/>
      <c r="DCD53" s="154"/>
      <c r="DCE53" s="154"/>
      <c r="DCF53" s="154"/>
      <c r="DCG53" s="154"/>
      <c r="DCH53" s="154"/>
      <c r="DCI53" s="154"/>
      <c r="DCJ53" s="154"/>
      <c r="DCK53" s="154"/>
      <c r="DCL53" s="154"/>
      <c r="DCM53" s="154"/>
      <c r="DCN53" s="154"/>
      <c r="DCO53" s="154"/>
      <c r="DCP53" s="154"/>
      <c r="DCQ53" s="154"/>
      <c r="DCR53" s="154"/>
      <c r="DCS53" s="154"/>
      <c r="DCT53" s="154"/>
      <c r="DCU53" s="154"/>
      <c r="DCV53" s="154"/>
      <c r="DCW53" s="154"/>
      <c r="DCX53" s="154"/>
      <c r="DCY53" s="154"/>
      <c r="DCZ53" s="154"/>
      <c r="DDA53" s="154"/>
      <c r="DDB53" s="154"/>
      <c r="DDC53" s="154"/>
      <c r="DDD53" s="154"/>
      <c r="DDE53" s="154"/>
      <c r="DDF53" s="154"/>
      <c r="DDG53" s="154"/>
      <c r="DDH53" s="154"/>
      <c r="DDI53" s="154"/>
      <c r="DDJ53" s="154"/>
      <c r="DDK53" s="154"/>
      <c r="DDL53" s="154"/>
      <c r="DDM53" s="154"/>
      <c r="DDN53" s="154"/>
      <c r="DDO53" s="154"/>
      <c r="DDP53" s="154"/>
      <c r="DDQ53" s="154"/>
      <c r="DDR53" s="154"/>
      <c r="DDS53" s="154"/>
      <c r="DDT53" s="154"/>
      <c r="DDU53" s="154"/>
      <c r="DDV53" s="154"/>
      <c r="DDW53" s="154"/>
      <c r="DDX53" s="154"/>
      <c r="DDY53" s="154"/>
      <c r="DDZ53" s="154"/>
      <c r="DEA53" s="154"/>
      <c r="DEB53" s="154"/>
      <c r="DEC53" s="154"/>
      <c r="DED53" s="154"/>
      <c r="DEE53" s="154"/>
      <c r="DEF53" s="154"/>
      <c r="DEG53" s="154"/>
      <c r="DEH53" s="154"/>
      <c r="DEI53" s="154"/>
      <c r="DEJ53" s="154"/>
      <c r="DEK53" s="154"/>
      <c r="DEL53" s="154"/>
      <c r="DEM53" s="154"/>
      <c r="DEN53" s="154"/>
      <c r="DEO53" s="154"/>
      <c r="DEP53" s="154"/>
      <c r="DEQ53" s="154"/>
      <c r="DER53" s="154"/>
      <c r="DES53" s="154"/>
      <c r="DET53" s="154"/>
      <c r="DEU53" s="154"/>
      <c r="DEV53" s="154"/>
      <c r="DEW53" s="154"/>
      <c r="DEX53" s="154"/>
      <c r="DEY53" s="154"/>
      <c r="DEZ53" s="154"/>
      <c r="DFA53" s="154"/>
      <c r="DFB53" s="154"/>
      <c r="DFC53" s="154"/>
      <c r="DFD53" s="154"/>
      <c r="DFE53" s="154"/>
      <c r="DFF53" s="154"/>
      <c r="DFG53" s="154"/>
      <c r="DFH53" s="154"/>
      <c r="DFI53" s="154"/>
      <c r="DFJ53" s="154"/>
      <c r="DFK53" s="154"/>
      <c r="DFL53" s="154"/>
      <c r="DFM53" s="154"/>
      <c r="DFN53" s="154"/>
      <c r="DFO53" s="154"/>
      <c r="DFP53" s="154"/>
      <c r="DFQ53" s="154"/>
      <c r="DFR53" s="154"/>
      <c r="DFS53" s="154"/>
      <c r="DFT53" s="154"/>
      <c r="DFU53" s="154"/>
      <c r="DFV53" s="154"/>
      <c r="DFW53" s="154"/>
      <c r="DFX53" s="154"/>
      <c r="DFY53" s="154"/>
      <c r="DFZ53" s="154"/>
      <c r="DGA53" s="154"/>
      <c r="DGB53" s="154"/>
      <c r="DGC53" s="154"/>
      <c r="DGD53" s="154"/>
      <c r="DGE53" s="154"/>
      <c r="DGF53" s="154"/>
      <c r="DGG53" s="154"/>
      <c r="DGH53" s="154"/>
      <c r="DGI53" s="154"/>
      <c r="DGJ53" s="154"/>
      <c r="DGK53" s="154"/>
      <c r="DGL53" s="154"/>
      <c r="DGM53" s="154"/>
      <c r="DGN53" s="154"/>
      <c r="DGO53" s="154"/>
      <c r="DGP53" s="154"/>
      <c r="DGQ53" s="154"/>
      <c r="DGR53" s="154"/>
      <c r="DGS53" s="154"/>
      <c r="DGT53" s="154"/>
      <c r="DGU53" s="154"/>
      <c r="DGV53" s="154"/>
      <c r="DGW53" s="154"/>
      <c r="DGX53" s="154"/>
      <c r="DGY53" s="154"/>
      <c r="DGZ53" s="154"/>
      <c r="DHA53" s="154"/>
      <c r="DHB53" s="154"/>
      <c r="DHC53" s="154"/>
      <c r="DHD53" s="154"/>
      <c r="DHE53" s="154"/>
      <c r="DHF53" s="154"/>
      <c r="DHG53" s="154"/>
      <c r="DHH53" s="154"/>
      <c r="DHI53" s="154"/>
      <c r="DHJ53" s="154"/>
      <c r="DHK53" s="154"/>
      <c r="DHL53" s="154"/>
      <c r="DHM53" s="154"/>
      <c r="DHN53" s="154"/>
      <c r="DHO53" s="154"/>
      <c r="DHP53" s="154"/>
      <c r="DHQ53" s="154"/>
      <c r="DHR53" s="154"/>
      <c r="DHS53" s="154"/>
      <c r="DHT53" s="154"/>
      <c r="DHU53" s="154"/>
      <c r="DHV53" s="154"/>
      <c r="DHW53" s="154"/>
      <c r="DHX53" s="154"/>
      <c r="DHY53" s="154"/>
      <c r="DHZ53" s="154"/>
      <c r="DIA53" s="154"/>
      <c r="DIB53" s="154"/>
      <c r="DIC53" s="154"/>
      <c r="DID53" s="154"/>
      <c r="DIE53" s="154"/>
      <c r="DIF53" s="154"/>
      <c r="DIG53" s="154"/>
      <c r="DIH53" s="154"/>
      <c r="DII53" s="154"/>
      <c r="DIJ53" s="154"/>
      <c r="DIK53" s="154"/>
      <c r="DIL53" s="154"/>
      <c r="DIM53" s="154"/>
      <c r="DIN53" s="154"/>
      <c r="DIO53" s="154"/>
      <c r="DIP53" s="154"/>
      <c r="DIQ53" s="154"/>
      <c r="DIR53" s="154"/>
      <c r="DIS53" s="154"/>
      <c r="DIT53" s="154"/>
      <c r="DIU53" s="154"/>
      <c r="DIV53" s="154"/>
      <c r="DIW53" s="154"/>
      <c r="DIX53" s="154"/>
      <c r="DIY53" s="154"/>
      <c r="DIZ53" s="154"/>
      <c r="DJA53" s="154"/>
      <c r="DJB53" s="154"/>
      <c r="DJC53" s="154"/>
      <c r="DJD53" s="154"/>
      <c r="DJE53" s="154"/>
      <c r="DJF53" s="154"/>
      <c r="DJG53" s="154"/>
      <c r="DJH53" s="154"/>
      <c r="DJI53" s="154"/>
      <c r="DJJ53" s="154"/>
      <c r="DJK53" s="154"/>
      <c r="DJL53" s="154"/>
      <c r="DJM53" s="154"/>
      <c r="DJN53" s="154"/>
      <c r="DJO53" s="154"/>
      <c r="DJP53" s="154"/>
      <c r="DJQ53" s="154"/>
      <c r="DJR53" s="154"/>
      <c r="DJS53" s="154"/>
      <c r="DJT53" s="154"/>
      <c r="DJU53" s="154"/>
      <c r="DJV53" s="154"/>
      <c r="DJW53" s="154"/>
      <c r="DJX53" s="154"/>
      <c r="DJY53" s="154"/>
      <c r="DJZ53" s="154"/>
      <c r="DKA53" s="154"/>
      <c r="DKB53" s="154"/>
      <c r="DKC53" s="154"/>
      <c r="DKD53" s="154"/>
      <c r="DKE53" s="154"/>
      <c r="DKF53" s="154"/>
      <c r="DKG53" s="154"/>
      <c r="DKH53" s="154"/>
      <c r="DKI53" s="154"/>
      <c r="DKJ53" s="154"/>
      <c r="DKK53" s="154"/>
      <c r="DKL53" s="154"/>
      <c r="DKM53" s="154"/>
      <c r="DKN53" s="154"/>
      <c r="DKO53" s="154"/>
      <c r="DKP53" s="154"/>
      <c r="DKQ53" s="154"/>
      <c r="DKR53" s="154"/>
      <c r="DKS53" s="154"/>
      <c r="DKT53" s="154"/>
      <c r="DKU53" s="154"/>
      <c r="DKV53" s="154"/>
      <c r="DKW53" s="154"/>
      <c r="DKX53" s="154"/>
      <c r="DKY53" s="154"/>
      <c r="DKZ53" s="154"/>
      <c r="DLA53" s="154"/>
      <c r="DLB53" s="154"/>
      <c r="DLC53" s="154"/>
      <c r="DLD53" s="154"/>
      <c r="DLE53" s="154"/>
      <c r="DLF53" s="154"/>
      <c r="DLG53" s="154"/>
      <c r="DLH53" s="154"/>
      <c r="DLI53" s="154"/>
      <c r="DLJ53" s="154"/>
      <c r="DLK53" s="154"/>
      <c r="DLL53" s="154"/>
      <c r="DLM53" s="154"/>
      <c r="DLN53" s="154"/>
      <c r="DLO53" s="154"/>
      <c r="DLP53" s="154"/>
      <c r="DLQ53" s="154"/>
      <c r="DLR53" s="154"/>
      <c r="DLS53" s="154"/>
      <c r="DLT53" s="154"/>
      <c r="DLU53" s="154"/>
      <c r="DLV53" s="154"/>
      <c r="DLW53" s="154"/>
      <c r="DLX53" s="154"/>
      <c r="DLY53" s="154"/>
      <c r="DLZ53" s="154"/>
      <c r="DMA53" s="154"/>
      <c r="DMB53" s="154"/>
      <c r="DMC53" s="154"/>
      <c r="DMD53" s="154"/>
      <c r="DME53" s="154"/>
      <c r="DMF53" s="154"/>
      <c r="DMG53" s="154"/>
      <c r="DMH53" s="154"/>
      <c r="DMI53" s="154"/>
      <c r="DMJ53" s="154"/>
      <c r="DMK53" s="154"/>
      <c r="DML53" s="154"/>
      <c r="DMM53" s="154"/>
      <c r="DMN53" s="154"/>
      <c r="DMO53" s="154"/>
      <c r="DMP53" s="154"/>
      <c r="DMQ53" s="154"/>
      <c r="DMR53" s="154"/>
      <c r="DMS53" s="154"/>
      <c r="DMT53" s="154"/>
      <c r="DMU53" s="154"/>
      <c r="DMV53" s="154"/>
      <c r="DMW53" s="154"/>
      <c r="DMX53" s="154"/>
      <c r="DMY53" s="154"/>
      <c r="DMZ53" s="154"/>
      <c r="DNA53" s="154"/>
      <c r="DNB53" s="154"/>
      <c r="DNC53" s="154"/>
      <c r="DND53" s="154"/>
      <c r="DNE53" s="154"/>
      <c r="DNF53" s="154"/>
      <c r="DNG53" s="154"/>
      <c r="DNH53" s="154"/>
      <c r="DNI53" s="154"/>
      <c r="DNJ53" s="154"/>
      <c r="DNK53" s="154"/>
      <c r="DNL53" s="154"/>
      <c r="DNM53" s="154"/>
      <c r="DNN53" s="154"/>
      <c r="DNO53" s="154"/>
      <c r="DNP53" s="154"/>
      <c r="DNQ53" s="154"/>
      <c r="DNR53" s="154"/>
      <c r="DNS53" s="154"/>
      <c r="DNT53" s="154"/>
      <c r="DNU53" s="154"/>
      <c r="DNV53" s="154"/>
      <c r="DNW53" s="154"/>
      <c r="DNX53" s="154"/>
      <c r="DNY53" s="154"/>
      <c r="DNZ53" s="154"/>
      <c r="DOA53" s="154"/>
      <c r="DOB53" s="154"/>
      <c r="DOC53" s="154"/>
      <c r="DOD53" s="154"/>
      <c r="DOE53" s="154"/>
      <c r="DOF53" s="154"/>
      <c r="DOG53" s="154"/>
      <c r="DOH53" s="154"/>
      <c r="DOI53" s="154"/>
      <c r="DOJ53" s="154"/>
      <c r="DOK53" s="154"/>
      <c r="DOL53" s="154"/>
      <c r="DOM53" s="154"/>
      <c r="DON53" s="154"/>
      <c r="DOO53" s="154"/>
      <c r="DOP53" s="154"/>
      <c r="DOQ53" s="154"/>
      <c r="DOR53" s="154"/>
      <c r="DOS53" s="154"/>
      <c r="DOT53" s="154"/>
      <c r="DOU53" s="154"/>
      <c r="DOV53" s="154"/>
      <c r="DOW53" s="154"/>
      <c r="DOX53" s="154"/>
      <c r="DOY53" s="154"/>
      <c r="DOZ53" s="154"/>
      <c r="DPA53" s="154"/>
      <c r="DPB53" s="154"/>
      <c r="DPC53" s="154"/>
      <c r="DPD53" s="154"/>
      <c r="DPE53" s="154"/>
      <c r="DPF53" s="154"/>
      <c r="DPG53" s="154"/>
      <c r="DPH53" s="154"/>
      <c r="DPI53" s="154"/>
      <c r="DPJ53" s="154"/>
      <c r="DPK53" s="154"/>
      <c r="DPL53" s="154"/>
      <c r="DPM53" s="154"/>
      <c r="DPN53" s="154"/>
      <c r="DPO53" s="154"/>
      <c r="DPP53" s="154"/>
      <c r="DPQ53" s="154"/>
      <c r="DPR53" s="154"/>
      <c r="DPS53" s="154"/>
      <c r="DPT53" s="154"/>
      <c r="DPU53" s="154"/>
      <c r="DPV53" s="154"/>
      <c r="DPW53" s="154"/>
      <c r="DPX53" s="154"/>
      <c r="DPY53" s="154"/>
      <c r="DPZ53" s="154"/>
      <c r="DQA53" s="154"/>
      <c r="DQB53" s="154"/>
      <c r="DQC53" s="154"/>
      <c r="DQD53" s="154"/>
      <c r="DQE53" s="154"/>
      <c r="DQF53" s="154"/>
      <c r="DQG53" s="154"/>
      <c r="DQH53" s="154"/>
      <c r="DQI53" s="154"/>
      <c r="DQJ53" s="154"/>
      <c r="DQK53" s="154"/>
      <c r="DQL53" s="154"/>
      <c r="DQM53" s="154"/>
      <c r="DQN53" s="154"/>
      <c r="DQO53" s="154"/>
      <c r="DQP53" s="154"/>
      <c r="DQQ53" s="154"/>
      <c r="DQR53" s="154"/>
      <c r="DQS53" s="154"/>
      <c r="DQT53" s="154"/>
      <c r="DQU53" s="154"/>
      <c r="DQV53" s="154"/>
      <c r="DQW53" s="154"/>
      <c r="DQX53" s="154"/>
      <c r="DQY53" s="154"/>
      <c r="DQZ53" s="154"/>
      <c r="DRA53" s="154"/>
      <c r="DRB53" s="154"/>
      <c r="DRC53" s="154"/>
      <c r="DRD53" s="154"/>
      <c r="DRE53" s="154"/>
      <c r="DRF53" s="154"/>
      <c r="DRG53" s="154"/>
      <c r="DRH53" s="154"/>
      <c r="DRI53" s="154"/>
      <c r="DRJ53" s="154"/>
      <c r="DRK53" s="154"/>
      <c r="DRL53" s="154"/>
      <c r="DRM53" s="154"/>
      <c r="DRN53" s="154"/>
      <c r="DRO53" s="154"/>
      <c r="DRP53" s="154"/>
      <c r="DRQ53" s="154"/>
      <c r="DRR53" s="154"/>
      <c r="DRS53" s="154"/>
      <c r="DRT53" s="154"/>
      <c r="DRU53" s="154"/>
      <c r="DRV53" s="154"/>
      <c r="DRW53" s="154"/>
      <c r="DRX53" s="154"/>
      <c r="DRY53" s="154"/>
      <c r="DRZ53" s="154"/>
      <c r="DSA53" s="154"/>
      <c r="DSB53" s="154"/>
      <c r="DSC53" s="154"/>
      <c r="DSD53" s="154"/>
      <c r="DSE53" s="154"/>
      <c r="DSF53" s="154"/>
      <c r="DSG53" s="154"/>
      <c r="DSH53" s="154"/>
      <c r="DSI53" s="154"/>
      <c r="DSJ53" s="154"/>
      <c r="DSK53" s="154"/>
      <c r="DSL53" s="154"/>
      <c r="DSM53" s="154"/>
      <c r="DSN53" s="154"/>
      <c r="DSO53" s="154"/>
      <c r="DSP53" s="154"/>
      <c r="DSQ53" s="154"/>
      <c r="DSR53" s="154"/>
      <c r="DSS53" s="154"/>
      <c r="DST53" s="154"/>
      <c r="DSU53" s="154"/>
      <c r="DSV53" s="154"/>
      <c r="DSW53" s="154"/>
      <c r="DSX53" s="154"/>
      <c r="DSY53" s="154"/>
      <c r="DSZ53" s="154"/>
      <c r="DTA53" s="154"/>
      <c r="DTB53" s="154"/>
      <c r="DTC53" s="154"/>
      <c r="DTD53" s="154"/>
      <c r="DTE53" s="154"/>
      <c r="DTF53" s="154"/>
      <c r="DTG53" s="154"/>
      <c r="DTH53" s="154"/>
      <c r="DTI53" s="154"/>
      <c r="DTJ53" s="154"/>
      <c r="DTK53" s="154"/>
      <c r="DTL53" s="154"/>
      <c r="DTM53" s="154"/>
      <c r="DTN53" s="154"/>
      <c r="DTO53" s="154"/>
      <c r="DTP53" s="154"/>
      <c r="DTQ53" s="154"/>
      <c r="DTR53" s="154"/>
      <c r="DTS53" s="154"/>
      <c r="DTT53" s="154"/>
      <c r="DTU53" s="154"/>
      <c r="DTV53" s="154"/>
      <c r="DTW53" s="154"/>
      <c r="DTX53" s="154"/>
      <c r="DTY53" s="154"/>
      <c r="DTZ53" s="154"/>
      <c r="DUA53" s="154"/>
      <c r="DUB53" s="154"/>
      <c r="DUC53" s="154"/>
      <c r="DUD53" s="154"/>
      <c r="DUE53" s="154"/>
      <c r="DUF53" s="154"/>
      <c r="DUG53" s="154"/>
      <c r="DUH53" s="154"/>
      <c r="DUI53" s="154"/>
      <c r="DUJ53" s="154"/>
      <c r="DUK53" s="154"/>
      <c r="DUL53" s="154"/>
      <c r="DUM53" s="154"/>
      <c r="DUN53" s="154"/>
      <c r="DUO53" s="154"/>
      <c r="DUP53" s="154"/>
      <c r="DUQ53" s="154"/>
      <c r="DUR53" s="154"/>
      <c r="DUS53" s="154"/>
      <c r="DUT53" s="154"/>
      <c r="DUU53" s="154"/>
      <c r="DUV53" s="154"/>
      <c r="DUW53" s="154"/>
      <c r="DUX53" s="154"/>
      <c r="DUY53" s="154"/>
      <c r="DUZ53" s="154"/>
      <c r="DVA53" s="154"/>
      <c r="DVB53" s="154"/>
      <c r="DVC53" s="154"/>
      <c r="DVD53" s="154"/>
      <c r="DVE53" s="154"/>
      <c r="DVF53" s="154"/>
      <c r="DVG53" s="154"/>
      <c r="DVH53" s="154"/>
      <c r="DVI53" s="154"/>
      <c r="DVJ53" s="154"/>
      <c r="DVK53" s="154"/>
      <c r="DVL53" s="154"/>
      <c r="DVM53" s="154"/>
      <c r="DVN53" s="154"/>
      <c r="DVO53" s="154"/>
      <c r="DVP53" s="154"/>
      <c r="DVQ53" s="154"/>
      <c r="DVR53" s="154"/>
      <c r="DVS53" s="154"/>
      <c r="DVT53" s="154"/>
      <c r="DVU53" s="154"/>
      <c r="DVV53" s="154"/>
      <c r="DVW53" s="154"/>
      <c r="DVX53" s="154"/>
      <c r="DVY53" s="154"/>
      <c r="DVZ53" s="154"/>
      <c r="DWA53" s="154"/>
      <c r="DWB53" s="154"/>
      <c r="DWC53" s="154"/>
      <c r="DWD53" s="154"/>
      <c r="DWE53" s="154"/>
      <c r="DWF53" s="154"/>
      <c r="DWG53" s="154"/>
      <c r="DWH53" s="154"/>
      <c r="DWI53" s="154"/>
      <c r="DWJ53" s="154"/>
      <c r="DWK53" s="154"/>
      <c r="DWL53" s="154"/>
      <c r="DWM53" s="154"/>
      <c r="DWN53" s="154"/>
      <c r="DWO53" s="154"/>
      <c r="DWP53" s="154"/>
      <c r="DWQ53" s="154"/>
      <c r="DWR53" s="154"/>
      <c r="DWS53" s="154"/>
      <c r="DWT53" s="154"/>
      <c r="DWU53" s="154"/>
      <c r="DWV53" s="154"/>
      <c r="DWW53" s="154"/>
      <c r="DWX53" s="154"/>
      <c r="DWY53" s="154"/>
      <c r="DWZ53" s="154"/>
      <c r="DXA53" s="154"/>
      <c r="DXB53" s="154"/>
      <c r="DXC53" s="154"/>
      <c r="DXD53" s="154"/>
      <c r="DXE53" s="154"/>
      <c r="DXF53" s="154"/>
      <c r="DXG53" s="154"/>
      <c r="DXH53" s="154"/>
      <c r="DXI53" s="154"/>
      <c r="DXJ53" s="154"/>
      <c r="DXK53" s="154"/>
      <c r="DXL53" s="154"/>
      <c r="DXM53" s="154"/>
      <c r="DXN53" s="154"/>
      <c r="DXO53" s="154"/>
      <c r="DXP53" s="154"/>
      <c r="DXQ53" s="154"/>
      <c r="DXR53" s="154"/>
      <c r="DXS53" s="154"/>
      <c r="DXT53" s="154"/>
      <c r="DXU53" s="154"/>
      <c r="DXV53" s="154"/>
      <c r="DXW53" s="154"/>
      <c r="DXX53" s="154"/>
      <c r="DXY53" s="154"/>
      <c r="DXZ53" s="154"/>
      <c r="DYA53" s="154"/>
      <c r="DYB53" s="154"/>
      <c r="DYC53" s="154"/>
      <c r="DYD53" s="154"/>
      <c r="DYE53" s="154"/>
      <c r="DYF53" s="154"/>
      <c r="DYG53" s="154"/>
      <c r="DYH53" s="154"/>
      <c r="DYI53" s="154"/>
      <c r="DYJ53" s="154"/>
      <c r="DYK53" s="154"/>
      <c r="DYL53" s="154"/>
      <c r="DYM53" s="154"/>
      <c r="DYN53" s="154"/>
      <c r="DYO53" s="154"/>
      <c r="DYP53" s="154"/>
      <c r="DYQ53" s="154"/>
      <c r="DYR53" s="154"/>
      <c r="DYS53" s="154"/>
      <c r="DYT53" s="154"/>
      <c r="DYU53" s="154"/>
      <c r="DYV53" s="154"/>
      <c r="DYW53" s="154"/>
      <c r="DYX53" s="154"/>
      <c r="DYY53" s="154"/>
      <c r="DYZ53" s="154"/>
      <c r="DZA53" s="154"/>
      <c r="DZB53" s="154"/>
      <c r="DZC53" s="154"/>
      <c r="DZD53" s="154"/>
      <c r="DZE53" s="154"/>
      <c r="DZF53" s="154"/>
      <c r="DZG53" s="154"/>
      <c r="DZH53" s="154"/>
      <c r="DZI53" s="154"/>
      <c r="DZJ53" s="154"/>
      <c r="DZK53" s="154"/>
      <c r="DZL53" s="154"/>
      <c r="DZM53" s="154"/>
      <c r="DZN53" s="154"/>
      <c r="DZO53" s="154"/>
      <c r="DZP53" s="154"/>
      <c r="DZQ53" s="154"/>
      <c r="DZR53" s="154"/>
      <c r="DZS53" s="154"/>
      <c r="DZT53" s="154"/>
      <c r="DZU53" s="154"/>
      <c r="DZV53" s="154"/>
      <c r="DZW53" s="154"/>
      <c r="DZX53" s="154"/>
      <c r="DZY53" s="154"/>
      <c r="DZZ53" s="154"/>
      <c r="EAA53" s="154"/>
      <c r="EAB53" s="154"/>
      <c r="EAC53" s="154"/>
      <c r="EAD53" s="154"/>
      <c r="EAE53" s="154"/>
      <c r="EAF53" s="154"/>
      <c r="EAG53" s="154"/>
      <c r="EAH53" s="154"/>
      <c r="EAI53" s="154"/>
      <c r="EAJ53" s="154"/>
      <c r="EAK53" s="154"/>
      <c r="EAL53" s="154"/>
      <c r="EAM53" s="154"/>
      <c r="EAN53" s="154"/>
      <c r="EAO53" s="154"/>
      <c r="EAP53" s="154"/>
      <c r="EAQ53" s="154"/>
      <c r="EAR53" s="154"/>
      <c r="EAS53" s="154"/>
      <c r="EAT53" s="154"/>
      <c r="EAU53" s="154"/>
      <c r="EAV53" s="154"/>
      <c r="EAW53" s="154"/>
      <c r="EAX53" s="154"/>
      <c r="EAY53" s="154"/>
      <c r="EAZ53" s="154"/>
      <c r="EBA53" s="154"/>
      <c r="EBB53" s="154"/>
      <c r="EBC53" s="154"/>
      <c r="EBD53" s="154"/>
      <c r="EBE53" s="154"/>
      <c r="EBF53" s="154"/>
      <c r="EBG53" s="154"/>
      <c r="EBH53" s="154"/>
      <c r="EBI53" s="154"/>
      <c r="EBJ53" s="154"/>
      <c r="EBK53" s="154"/>
      <c r="EBL53" s="154"/>
      <c r="EBM53" s="154"/>
      <c r="EBN53" s="154"/>
      <c r="EBO53" s="154"/>
      <c r="EBP53" s="154"/>
      <c r="EBQ53" s="154"/>
      <c r="EBR53" s="154"/>
      <c r="EBS53" s="154"/>
      <c r="EBT53" s="154"/>
      <c r="EBU53" s="154"/>
      <c r="EBV53" s="154"/>
      <c r="EBW53" s="154"/>
      <c r="EBX53" s="154"/>
      <c r="EBY53" s="154"/>
      <c r="EBZ53" s="154"/>
      <c r="ECA53" s="154"/>
      <c r="ECB53" s="154"/>
      <c r="ECC53" s="154"/>
      <c r="ECD53" s="154"/>
      <c r="ECE53" s="154"/>
      <c r="ECF53" s="154"/>
      <c r="ECG53" s="154"/>
      <c r="ECH53" s="154"/>
      <c r="ECI53" s="154"/>
      <c r="ECJ53" s="154"/>
      <c r="ECK53" s="154"/>
      <c r="ECL53" s="154"/>
      <c r="ECM53" s="154"/>
      <c r="ECN53" s="154"/>
      <c r="ECO53" s="154"/>
      <c r="ECP53" s="154"/>
      <c r="ECQ53" s="154"/>
      <c r="ECR53" s="154"/>
      <c r="ECS53" s="154"/>
      <c r="ECT53" s="154"/>
      <c r="ECU53" s="154"/>
      <c r="ECV53" s="154"/>
      <c r="ECW53" s="154"/>
      <c r="ECX53" s="154"/>
      <c r="ECY53" s="154"/>
      <c r="ECZ53" s="154"/>
      <c r="EDA53" s="154"/>
      <c r="EDB53" s="154"/>
      <c r="EDC53" s="154"/>
      <c r="EDD53" s="154"/>
      <c r="EDE53" s="154"/>
      <c r="EDF53" s="154"/>
      <c r="EDG53" s="154"/>
      <c r="EDH53" s="154"/>
      <c r="EDI53" s="154"/>
      <c r="EDJ53" s="154"/>
      <c r="EDK53" s="154"/>
      <c r="EDL53" s="154"/>
      <c r="EDM53" s="154"/>
      <c r="EDN53" s="154"/>
      <c r="EDO53" s="154"/>
      <c r="EDP53" s="154"/>
      <c r="EDQ53" s="154"/>
      <c r="EDR53" s="154"/>
      <c r="EDS53" s="154"/>
      <c r="EDT53" s="154"/>
      <c r="EDU53" s="154"/>
      <c r="EDV53" s="154"/>
      <c r="EDW53" s="154"/>
      <c r="EDX53" s="154"/>
      <c r="EDY53" s="154"/>
      <c r="EDZ53" s="154"/>
      <c r="EEA53" s="154"/>
      <c r="EEB53" s="154"/>
      <c r="EEC53" s="154"/>
      <c r="EED53" s="154"/>
      <c r="EEE53" s="154"/>
      <c r="EEF53" s="154"/>
      <c r="EEG53" s="154"/>
      <c r="EEH53" s="154"/>
      <c r="EEI53" s="154"/>
      <c r="EEJ53" s="154"/>
      <c r="EEK53" s="154"/>
      <c r="EEL53" s="154"/>
      <c r="EEM53" s="154"/>
      <c r="EEN53" s="154"/>
      <c r="EEO53" s="154"/>
      <c r="EEP53" s="154"/>
      <c r="EEQ53" s="154"/>
      <c r="EER53" s="154"/>
      <c r="EES53" s="154"/>
      <c r="EET53" s="154"/>
      <c r="EEU53" s="154"/>
      <c r="EEV53" s="154"/>
      <c r="EEW53" s="154"/>
      <c r="EEX53" s="154"/>
      <c r="EEY53" s="154"/>
      <c r="EEZ53" s="154"/>
      <c r="EFA53" s="154"/>
      <c r="EFB53" s="154"/>
      <c r="EFC53" s="154"/>
      <c r="EFD53" s="154"/>
      <c r="EFE53" s="154"/>
      <c r="EFF53" s="154"/>
      <c r="EFG53" s="154"/>
      <c r="EFH53" s="154"/>
      <c r="EFI53" s="154"/>
      <c r="EFJ53" s="154"/>
      <c r="EFK53" s="154"/>
      <c r="EFL53" s="154"/>
      <c r="EFM53" s="154"/>
      <c r="EFN53" s="154"/>
      <c r="EFO53" s="154"/>
      <c r="EFP53" s="154"/>
      <c r="EFQ53" s="154"/>
      <c r="EFR53" s="154"/>
      <c r="EFS53" s="154"/>
      <c r="EFT53" s="154"/>
      <c r="EFU53" s="154"/>
      <c r="EFV53" s="154"/>
      <c r="EFW53" s="154"/>
      <c r="EFX53" s="154"/>
      <c r="EFY53" s="154"/>
      <c r="EFZ53" s="154"/>
      <c r="EGA53" s="154"/>
      <c r="EGB53" s="154"/>
      <c r="EGC53" s="154"/>
      <c r="EGD53" s="154"/>
      <c r="EGE53" s="154"/>
      <c r="EGF53" s="154"/>
      <c r="EGG53" s="154"/>
      <c r="EGH53" s="154"/>
      <c r="EGI53" s="154"/>
      <c r="EGJ53" s="154"/>
      <c r="EGK53" s="154"/>
      <c r="EGL53" s="154"/>
      <c r="EGM53" s="154"/>
      <c r="EGN53" s="154"/>
      <c r="EGO53" s="154"/>
      <c r="EGP53" s="154"/>
      <c r="EGQ53" s="154"/>
      <c r="EGR53" s="154"/>
      <c r="EGS53" s="154"/>
      <c r="EGT53" s="154"/>
      <c r="EGU53" s="154"/>
      <c r="EGV53" s="154"/>
      <c r="EGW53" s="154"/>
      <c r="EGX53" s="154"/>
      <c r="EGY53" s="154"/>
      <c r="EGZ53" s="154"/>
      <c r="EHA53" s="154"/>
      <c r="EHB53" s="154"/>
      <c r="EHC53" s="154"/>
      <c r="EHD53" s="154"/>
      <c r="EHE53" s="154"/>
      <c r="EHF53" s="154"/>
      <c r="EHG53" s="154"/>
      <c r="EHH53" s="154"/>
      <c r="EHI53" s="154"/>
      <c r="EHJ53" s="154"/>
      <c r="EHK53" s="154"/>
      <c r="EHL53" s="154"/>
      <c r="EHM53" s="154"/>
      <c r="EHN53" s="154"/>
      <c r="EHO53" s="154"/>
      <c r="EHP53" s="154"/>
      <c r="EHQ53" s="154"/>
      <c r="EHR53" s="154"/>
      <c r="EHS53" s="154"/>
      <c r="EHT53" s="154"/>
      <c r="EHU53" s="154"/>
      <c r="EHV53" s="154"/>
      <c r="EHW53" s="154"/>
      <c r="EHX53" s="154"/>
      <c r="EHY53" s="154"/>
      <c r="EHZ53" s="154"/>
      <c r="EIA53" s="154"/>
      <c r="EIB53" s="154"/>
      <c r="EIC53" s="154"/>
      <c r="EID53" s="154"/>
      <c r="EIE53" s="154"/>
      <c r="EIF53" s="154"/>
      <c r="EIG53" s="154"/>
      <c r="EIH53" s="154"/>
      <c r="EII53" s="154"/>
      <c r="EIJ53" s="154"/>
      <c r="EIK53" s="154"/>
      <c r="EIL53" s="154"/>
      <c r="EIM53" s="154"/>
      <c r="EIN53" s="154"/>
      <c r="EIO53" s="154"/>
      <c r="EIP53" s="154"/>
      <c r="EIQ53" s="154"/>
      <c r="EIR53" s="154"/>
      <c r="EIS53" s="154"/>
      <c r="EIT53" s="154"/>
      <c r="EIU53" s="154"/>
      <c r="EIV53" s="154"/>
      <c r="EIW53" s="154"/>
      <c r="EIX53" s="154"/>
      <c r="EIY53" s="154"/>
      <c r="EIZ53" s="154"/>
      <c r="EJA53" s="154"/>
      <c r="EJB53" s="154"/>
      <c r="EJC53" s="154"/>
      <c r="EJD53" s="154"/>
      <c r="EJE53" s="154"/>
      <c r="EJF53" s="154"/>
      <c r="EJG53" s="154"/>
      <c r="EJH53" s="154"/>
      <c r="EJI53" s="154"/>
      <c r="EJJ53" s="154"/>
      <c r="EJK53" s="154"/>
      <c r="EJL53" s="154"/>
      <c r="EJM53" s="154"/>
      <c r="EJN53" s="154"/>
      <c r="EJO53" s="154"/>
      <c r="EJP53" s="154"/>
      <c r="EJQ53" s="154"/>
      <c r="EJR53" s="154"/>
      <c r="EJS53" s="154"/>
      <c r="EJT53" s="154"/>
      <c r="EJU53" s="154"/>
      <c r="EJV53" s="154"/>
      <c r="EJW53" s="154"/>
      <c r="EJX53" s="154"/>
      <c r="EJY53" s="154"/>
      <c r="EJZ53" s="154"/>
      <c r="EKA53" s="154"/>
      <c r="EKB53" s="154"/>
      <c r="EKC53" s="154"/>
      <c r="EKD53" s="154"/>
      <c r="EKE53" s="154"/>
      <c r="EKF53" s="154"/>
      <c r="EKG53" s="154"/>
      <c r="EKH53" s="154"/>
      <c r="EKI53" s="154"/>
      <c r="EKJ53" s="154"/>
      <c r="EKK53" s="154"/>
      <c r="EKL53" s="154"/>
      <c r="EKM53" s="154"/>
      <c r="EKN53" s="154"/>
      <c r="EKO53" s="154"/>
      <c r="EKP53" s="154"/>
      <c r="EKQ53" s="154"/>
      <c r="EKR53" s="154"/>
      <c r="EKS53" s="154"/>
      <c r="EKT53" s="154"/>
      <c r="EKU53" s="154"/>
      <c r="EKV53" s="154"/>
      <c r="EKW53" s="154"/>
      <c r="EKX53" s="154"/>
      <c r="EKY53" s="154"/>
      <c r="EKZ53" s="154"/>
      <c r="ELA53" s="154"/>
      <c r="ELB53" s="154"/>
      <c r="ELC53" s="154"/>
      <c r="ELD53" s="154"/>
      <c r="ELE53" s="154"/>
      <c r="ELF53" s="154"/>
      <c r="ELG53" s="154"/>
      <c r="ELH53" s="154"/>
      <c r="ELI53" s="154"/>
      <c r="ELJ53" s="154"/>
      <c r="ELK53" s="154"/>
      <c r="ELL53" s="154"/>
      <c r="ELM53" s="154"/>
      <c r="ELN53" s="154"/>
      <c r="ELO53" s="154"/>
      <c r="ELP53" s="154"/>
      <c r="ELQ53" s="154"/>
      <c r="ELR53" s="154"/>
      <c r="ELS53" s="154"/>
      <c r="ELT53" s="154"/>
      <c r="ELU53" s="154"/>
      <c r="ELV53" s="154"/>
      <c r="ELW53" s="154"/>
      <c r="ELX53" s="154"/>
      <c r="ELY53" s="154"/>
      <c r="ELZ53" s="154"/>
      <c r="EMA53" s="154"/>
      <c r="EMB53" s="154"/>
      <c r="EMC53" s="154"/>
      <c r="EMD53" s="154"/>
      <c r="EME53" s="154"/>
      <c r="EMF53" s="154"/>
      <c r="EMG53" s="154"/>
      <c r="EMH53" s="154"/>
      <c r="EMI53" s="154"/>
      <c r="EMJ53" s="154"/>
      <c r="EMK53" s="154"/>
      <c r="EML53" s="154"/>
      <c r="EMM53" s="154"/>
      <c r="EMN53" s="154"/>
      <c r="EMO53" s="154"/>
      <c r="EMP53" s="154"/>
      <c r="EMQ53" s="154"/>
      <c r="EMR53" s="154"/>
      <c r="EMS53" s="154"/>
      <c r="EMT53" s="154"/>
      <c r="EMU53" s="154"/>
      <c r="EMV53" s="154"/>
      <c r="EMW53" s="154"/>
      <c r="EMX53" s="154"/>
      <c r="EMY53" s="154"/>
      <c r="EMZ53" s="154"/>
      <c r="ENA53" s="154"/>
      <c r="ENB53" s="154"/>
      <c r="ENC53" s="154"/>
      <c r="END53" s="154"/>
      <c r="ENE53" s="154"/>
      <c r="ENF53" s="154"/>
      <c r="ENG53" s="154"/>
      <c r="ENH53" s="154"/>
      <c r="ENI53" s="154"/>
      <c r="ENJ53" s="154"/>
      <c r="ENK53" s="154"/>
      <c r="ENL53" s="154"/>
      <c r="ENM53" s="154"/>
      <c r="ENN53" s="154"/>
      <c r="ENO53" s="154"/>
      <c r="ENP53" s="154"/>
      <c r="ENQ53" s="154"/>
      <c r="ENR53" s="154"/>
      <c r="ENS53" s="154"/>
      <c r="ENT53" s="154"/>
      <c r="ENU53" s="154"/>
      <c r="ENV53" s="154"/>
      <c r="ENW53" s="154"/>
      <c r="ENX53" s="154"/>
      <c r="ENY53" s="154"/>
      <c r="ENZ53" s="154"/>
      <c r="EOA53" s="154"/>
      <c r="EOB53" s="154"/>
      <c r="EOC53" s="154"/>
      <c r="EOD53" s="154"/>
      <c r="EOE53" s="154"/>
      <c r="EOF53" s="154"/>
      <c r="EOG53" s="154"/>
      <c r="EOH53" s="154"/>
      <c r="EOI53" s="154"/>
      <c r="EOJ53" s="154"/>
      <c r="EOK53" s="154"/>
      <c r="EOL53" s="154"/>
      <c r="EOM53" s="154"/>
      <c r="EON53" s="154"/>
      <c r="EOO53" s="154"/>
      <c r="EOP53" s="154"/>
      <c r="EOQ53" s="154"/>
      <c r="EOR53" s="154"/>
      <c r="EOS53" s="154"/>
      <c r="EOT53" s="154"/>
      <c r="EOU53" s="154"/>
      <c r="EOV53" s="154"/>
      <c r="EOW53" s="154"/>
      <c r="EOX53" s="154"/>
      <c r="EOY53" s="154"/>
      <c r="EOZ53" s="154"/>
      <c r="EPA53" s="154"/>
      <c r="EPB53" s="154"/>
      <c r="EPC53" s="154"/>
      <c r="EPD53" s="154"/>
      <c r="EPE53" s="154"/>
      <c r="EPF53" s="154"/>
      <c r="EPG53" s="154"/>
      <c r="EPH53" s="154"/>
      <c r="EPI53" s="154"/>
      <c r="EPJ53" s="154"/>
      <c r="EPK53" s="154"/>
      <c r="EPL53" s="154"/>
      <c r="EPM53" s="154"/>
      <c r="EPN53" s="154"/>
      <c r="EPO53" s="154"/>
      <c r="EPP53" s="154"/>
      <c r="EPQ53" s="154"/>
      <c r="EPR53" s="154"/>
      <c r="EPS53" s="154"/>
      <c r="EPT53" s="154"/>
      <c r="EPU53" s="154"/>
      <c r="EPV53" s="154"/>
      <c r="EPW53" s="154"/>
      <c r="EPX53" s="154"/>
      <c r="EPY53" s="154"/>
      <c r="EPZ53" s="154"/>
      <c r="EQA53" s="154"/>
      <c r="EQB53" s="154"/>
      <c r="EQC53" s="154"/>
      <c r="EQD53" s="154"/>
      <c r="EQE53" s="154"/>
      <c r="EQF53" s="154"/>
      <c r="EQG53" s="154"/>
      <c r="EQH53" s="154"/>
      <c r="EQI53" s="154"/>
      <c r="EQJ53" s="154"/>
      <c r="EQK53" s="154"/>
      <c r="EQL53" s="154"/>
      <c r="EQM53" s="154"/>
      <c r="EQN53" s="154"/>
      <c r="EQO53" s="154"/>
      <c r="EQP53" s="154"/>
      <c r="EQQ53" s="154"/>
      <c r="EQR53" s="154"/>
      <c r="EQS53" s="154"/>
      <c r="EQT53" s="154"/>
      <c r="EQU53" s="154"/>
      <c r="EQV53" s="154"/>
      <c r="EQW53" s="154"/>
      <c r="EQX53" s="154"/>
      <c r="EQY53" s="154"/>
      <c r="EQZ53" s="154"/>
      <c r="ERA53" s="154"/>
      <c r="ERB53" s="154"/>
      <c r="ERC53" s="154"/>
      <c r="ERD53" s="154"/>
      <c r="ERE53" s="154"/>
      <c r="ERF53" s="154"/>
      <c r="ERG53" s="154"/>
      <c r="ERH53" s="154"/>
      <c r="ERI53" s="154"/>
      <c r="ERJ53" s="154"/>
      <c r="ERK53" s="154"/>
      <c r="ERL53" s="154"/>
      <c r="ERM53" s="154"/>
      <c r="ERN53" s="154"/>
      <c r="ERO53" s="154"/>
      <c r="ERP53" s="154"/>
      <c r="ERQ53" s="154"/>
      <c r="ERR53" s="154"/>
      <c r="ERS53" s="154"/>
      <c r="ERT53" s="154"/>
      <c r="ERU53" s="154"/>
      <c r="ERV53" s="154"/>
      <c r="ERW53" s="154"/>
      <c r="ERX53" s="154"/>
      <c r="ERY53" s="154"/>
      <c r="ERZ53" s="154"/>
      <c r="ESA53" s="154"/>
      <c r="ESB53" s="154"/>
      <c r="ESC53" s="154"/>
      <c r="ESD53" s="154"/>
      <c r="ESE53" s="154"/>
      <c r="ESF53" s="154"/>
      <c r="ESG53" s="154"/>
      <c r="ESH53" s="154"/>
      <c r="ESI53" s="154"/>
      <c r="ESJ53" s="154"/>
      <c r="ESK53" s="154"/>
      <c r="ESL53" s="154"/>
      <c r="ESM53" s="154"/>
      <c r="ESN53" s="154"/>
      <c r="ESO53" s="154"/>
      <c r="ESP53" s="154"/>
      <c r="ESQ53" s="154"/>
      <c r="ESR53" s="154"/>
      <c r="ESS53" s="154"/>
      <c r="EST53" s="154"/>
      <c r="ESU53" s="154"/>
      <c r="ESV53" s="154"/>
      <c r="ESW53" s="154"/>
      <c r="ESX53" s="154"/>
      <c r="ESY53" s="154"/>
      <c r="ESZ53" s="154"/>
      <c r="ETA53" s="154"/>
      <c r="ETB53" s="154"/>
      <c r="ETC53" s="154"/>
      <c r="ETD53" s="154"/>
      <c r="ETE53" s="154"/>
      <c r="ETF53" s="154"/>
      <c r="ETG53" s="154"/>
      <c r="ETH53" s="154"/>
      <c r="ETI53" s="154"/>
      <c r="ETJ53" s="154"/>
      <c r="ETK53" s="154"/>
      <c r="ETL53" s="154"/>
      <c r="ETM53" s="154"/>
      <c r="ETN53" s="154"/>
      <c r="ETO53" s="154"/>
      <c r="ETP53" s="154"/>
      <c r="ETQ53" s="154"/>
      <c r="ETR53" s="154"/>
      <c r="ETS53" s="154"/>
      <c r="ETT53" s="154"/>
      <c r="ETU53" s="154"/>
      <c r="ETV53" s="154"/>
      <c r="ETW53" s="154"/>
      <c r="ETX53" s="154"/>
      <c r="ETY53" s="154"/>
      <c r="ETZ53" s="154"/>
      <c r="EUA53" s="154"/>
      <c r="EUB53" s="154"/>
      <c r="EUC53" s="154"/>
      <c r="EUD53" s="154"/>
      <c r="EUE53" s="154"/>
      <c r="EUF53" s="154"/>
      <c r="EUG53" s="154"/>
      <c r="EUH53" s="154"/>
      <c r="EUI53" s="154"/>
      <c r="EUJ53" s="154"/>
      <c r="EUK53" s="154"/>
      <c r="EUL53" s="154"/>
      <c r="EUM53" s="154"/>
      <c r="EUN53" s="154"/>
      <c r="EUO53" s="154"/>
      <c r="EUP53" s="154"/>
      <c r="EUQ53" s="154"/>
      <c r="EUR53" s="154"/>
      <c r="EUS53" s="154"/>
      <c r="EUT53" s="154"/>
      <c r="EUU53" s="154"/>
      <c r="EUV53" s="154"/>
      <c r="EUW53" s="154"/>
      <c r="EUX53" s="154"/>
      <c r="EUY53" s="154"/>
      <c r="EUZ53" s="154"/>
      <c r="EVA53" s="154"/>
      <c r="EVB53" s="154"/>
      <c r="EVC53" s="154"/>
      <c r="EVD53" s="154"/>
      <c r="EVE53" s="154"/>
      <c r="EVF53" s="154"/>
      <c r="EVG53" s="154"/>
      <c r="EVH53" s="154"/>
      <c r="EVI53" s="154"/>
      <c r="EVJ53" s="154"/>
      <c r="EVK53" s="154"/>
      <c r="EVL53" s="154"/>
      <c r="EVM53" s="154"/>
      <c r="EVN53" s="154"/>
      <c r="EVO53" s="154"/>
      <c r="EVP53" s="154"/>
      <c r="EVQ53" s="154"/>
      <c r="EVR53" s="154"/>
      <c r="EVS53" s="154"/>
      <c r="EVT53" s="154"/>
      <c r="EVU53" s="154"/>
      <c r="EVV53" s="154"/>
      <c r="EVW53" s="154"/>
      <c r="EVX53" s="154"/>
      <c r="EVY53" s="154"/>
      <c r="EVZ53" s="154"/>
      <c r="EWA53" s="154"/>
      <c r="EWB53" s="154"/>
      <c r="EWC53" s="154"/>
      <c r="EWD53" s="154"/>
      <c r="EWE53" s="154"/>
      <c r="EWF53" s="154"/>
      <c r="EWG53" s="154"/>
      <c r="EWH53" s="154"/>
      <c r="EWI53" s="154"/>
      <c r="EWJ53" s="154"/>
      <c r="EWK53" s="154"/>
      <c r="EWL53" s="154"/>
      <c r="EWM53" s="154"/>
      <c r="EWN53" s="154"/>
      <c r="EWO53" s="154"/>
      <c r="EWP53" s="154"/>
      <c r="EWQ53" s="154"/>
      <c r="EWR53" s="154"/>
      <c r="EWS53" s="154"/>
      <c r="EWT53" s="154"/>
      <c r="EWU53" s="154"/>
      <c r="EWV53" s="154"/>
      <c r="EWW53" s="154"/>
      <c r="EWX53" s="154"/>
      <c r="EWY53" s="154"/>
      <c r="EWZ53" s="154"/>
      <c r="EXA53" s="154"/>
      <c r="EXB53" s="154"/>
      <c r="EXC53" s="154"/>
      <c r="EXD53" s="154"/>
      <c r="EXE53" s="154"/>
      <c r="EXF53" s="154"/>
      <c r="EXG53" s="154"/>
      <c r="EXH53" s="154"/>
      <c r="EXI53" s="154"/>
      <c r="EXJ53" s="154"/>
      <c r="EXK53" s="154"/>
      <c r="EXL53" s="154"/>
      <c r="EXM53" s="154"/>
      <c r="EXN53" s="154"/>
      <c r="EXO53" s="154"/>
      <c r="EXP53" s="154"/>
      <c r="EXQ53" s="154"/>
      <c r="EXR53" s="154"/>
      <c r="EXS53" s="154"/>
      <c r="EXT53" s="154"/>
      <c r="EXU53" s="154"/>
      <c r="EXV53" s="154"/>
      <c r="EXW53" s="154"/>
      <c r="EXX53" s="154"/>
      <c r="EXY53" s="154"/>
      <c r="EXZ53" s="154"/>
      <c r="EYA53" s="154"/>
      <c r="EYB53" s="154"/>
      <c r="EYC53" s="154"/>
      <c r="EYD53" s="154"/>
      <c r="EYE53" s="154"/>
      <c r="EYF53" s="154"/>
      <c r="EYG53" s="154"/>
      <c r="EYH53" s="154"/>
      <c r="EYI53" s="154"/>
      <c r="EYJ53" s="154"/>
      <c r="EYK53" s="154"/>
      <c r="EYL53" s="154"/>
      <c r="EYM53" s="154"/>
      <c r="EYN53" s="154"/>
      <c r="EYO53" s="154"/>
      <c r="EYP53" s="154"/>
      <c r="EYQ53" s="154"/>
      <c r="EYR53" s="154"/>
      <c r="EYS53" s="154"/>
      <c r="EYT53" s="154"/>
      <c r="EYU53" s="154"/>
      <c r="EYV53" s="154"/>
      <c r="EYW53" s="154"/>
      <c r="EYX53" s="154"/>
      <c r="EYY53" s="154"/>
      <c r="EYZ53" s="154"/>
      <c r="EZA53" s="154"/>
      <c r="EZB53" s="154"/>
      <c r="EZC53" s="154"/>
      <c r="EZD53" s="154"/>
      <c r="EZE53" s="154"/>
      <c r="EZF53" s="154"/>
      <c r="EZG53" s="154"/>
      <c r="EZH53" s="154"/>
      <c r="EZI53" s="154"/>
      <c r="EZJ53" s="154"/>
      <c r="EZK53" s="154"/>
      <c r="EZL53" s="154"/>
      <c r="EZM53" s="154"/>
      <c r="EZN53" s="154"/>
      <c r="EZO53" s="154"/>
      <c r="EZP53" s="154"/>
      <c r="EZQ53" s="154"/>
      <c r="EZR53" s="154"/>
      <c r="EZS53" s="154"/>
      <c r="EZT53" s="154"/>
      <c r="EZU53" s="154"/>
      <c r="EZV53" s="154"/>
      <c r="EZW53" s="154"/>
      <c r="EZX53" s="154"/>
      <c r="EZY53" s="154"/>
      <c r="EZZ53" s="154"/>
      <c r="FAA53" s="154"/>
      <c r="FAB53" s="154"/>
      <c r="FAC53" s="154"/>
      <c r="FAD53" s="154"/>
      <c r="FAE53" s="154"/>
      <c r="FAF53" s="154"/>
      <c r="FAG53" s="154"/>
      <c r="FAH53" s="154"/>
      <c r="FAI53" s="154"/>
      <c r="FAJ53" s="154"/>
      <c r="FAK53" s="154"/>
      <c r="FAL53" s="154"/>
      <c r="FAM53" s="154"/>
      <c r="FAN53" s="154"/>
      <c r="FAO53" s="154"/>
      <c r="FAP53" s="154"/>
      <c r="FAQ53" s="154"/>
      <c r="FAR53" s="154"/>
      <c r="FAS53" s="154"/>
      <c r="FAT53" s="154"/>
      <c r="FAU53" s="154"/>
      <c r="FAV53" s="154"/>
      <c r="FAW53" s="154"/>
      <c r="FAX53" s="154"/>
      <c r="FAY53" s="154"/>
      <c r="FAZ53" s="154"/>
      <c r="FBA53" s="154"/>
      <c r="FBB53" s="154"/>
      <c r="FBC53" s="154"/>
      <c r="FBD53" s="154"/>
      <c r="FBE53" s="154"/>
      <c r="FBF53" s="154"/>
      <c r="FBG53" s="154"/>
      <c r="FBH53" s="154"/>
      <c r="FBI53" s="154"/>
      <c r="FBJ53" s="154"/>
      <c r="FBK53" s="154"/>
      <c r="FBL53" s="154"/>
      <c r="FBM53" s="154"/>
      <c r="FBN53" s="154"/>
      <c r="FBO53" s="154"/>
      <c r="FBP53" s="154"/>
      <c r="FBQ53" s="154"/>
      <c r="FBR53" s="154"/>
      <c r="FBS53" s="154"/>
      <c r="FBT53" s="154"/>
      <c r="FBU53" s="154"/>
      <c r="FBV53" s="154"/>
      <c r="FBW53" s="154"/>
      <c r="FBX53" s="154"/>
      <c r="FBY53" s="154"/>
      <c r="FBZ53" s="154"/>
      <c r="FCA53" s="154"/>
      <c r="FCB53" s="154"/>
      <c r="FCC53" s="154"/>
      <c r="FCD53" s="154"/>
      <c r="FCE53" s="154"/>
      <c r="FCF53" s="154"/>
      <c r="FCG53" s="154"/>
      <c r="FCH53" s="154"/>
      <c r="FCI53" s="154"/>
      <c r="FCJ53" s="154"/>
      <c r="FCK53" s="154"/>
      <c r="FCL53" s="154"/>
      <c r="FCM53" s="154"/>
      <c r="FCN53" s="154"/>
      <c r="FCO53" s="154"/>
      <c r="FCP53" s="154"/>
      <c r="FCQ53" s="154"/>
      <c r="FCR53" s="154"/>
      <c r="FCS53" s="154"/>
      <c r="FCT53" s="154"/>
      <c r="FCU53" s="154"/>
      <c r="FCV53" s="154"/>
      <c r="FCW53" s="154"/>
      <c r="FCX53" s="154"/>
      <c r="FCY53" s="154"/>
      <c r="FCZ53" s="154"/>
      <c r="FDA53" s="154"/>
      <c r="FDB53" s="154"/>
      <c r="FDC53" s="154"/>
      <c r="FDD53" s="154"/>
      <c r="FDE53" s="154"/>
      <c r="FDF53" s="154"/>
      <c r="FDG53" s="154"/>
      <c r="FDH53" s="154"/>
      <c r="FDI53" s="154"/>
      <c r="FDJ53" s="154"/>
      <c r="FDK53" s="154"/>
      <c r="FDL53" s="154"/>
      <c r="FDM53" s="154"/>
      <c r="FDN53" s="154"/>
      <c r="FDO53" s="154"/>
      <c r="FDP53" s="154"/>
      <c r="FDQ53" s="154"/>
      <c r="FDR53" s="154"/>
      <c r="FDS53" s="154"/>
      <c r="FDT53" s="154"/>
      <c r="FDU53" s="154"/>
      <c r="FDV53" s="154"/>
      <c r="FDW53" s="154"/>
      <c r="FDX53" s="154"/>
      <c r="FDY53" s="154"/>
      <c r="FDZ53" s="154"/>
      <c r="FEA53" s="154"/>
      <c r="FEB53" s="154"/>
      <c r="FEC53" s="154"/>
      <c r="FED53" s="154"/>
      <c r="FEE53" s="154"/>
      <c r="FEF53" s="154"/>
      <c r="FEG53" s="154"/>
      <c r="FEH53" s="154"/>
      <c r="FEI53" s="154"/>
      <c r="FEJ53" s="154"/>
      <c r="FEK53" s="154"/>
      <c r="FEL53" s="154"/>
      <c r="FEM53" s="154"/>
      <c r="FEN53" s="154"/>
      <c r="FEO53" s="154"/>
      <c r="FEP53" s="154"/>
      <c r="FEQ53" s="154"/>
      <c r="FER53" s="154"/>
      <c r="FES53" s="154"/>
      <c r="FET53" s="154"/>
      <c r="FEU53" s="154"/>
      <c r="FEV53" s="154"/>
      <c r="FEW53" s="154"/>
      <c r="FEX53" s="154"/>
      <c r="FEY53" s="154"/>
      <c r="FEZ53" s="154"/>
      <c r="FFA53" s="154"/>
      <c r="FFB53" s="154"/>
      <c r="FFC53" s="154"/>
      <c r="FFD53" s="154"/>
      <c r="FFE53" s="154"/>
      <c r="FFF53" s="154"/>
      <c r="FFG53" s="154"/>
      <c r="FFH53" s="154"/>
      <c r="FFI53" s="154"/>
      <c r="FFJ53" s="154"/>
      <c r="FFK53" s="154"/>
      <c r="FFL53" s="154"/>
      <c r="FFM53" s="154"/>
      <c r="FFN53" s="154"/>
      <c r="FFO53" s="154"/>
      <c r="FFP53" s="154"/>
      <c r="FFQ53" s="154"/>
      <c r="FFR53" s="154"/>
      <c r="FFS53" s="154"/>
      <c r="FFT53" s="154"/>
      <c r="FFU53" s="154"/>
      <c r="FFV53" s="154"/>
      <c r="FFW53" s="154"/>
      <c r="FFX53" s="154"/>
      <c r="FFY53" s="154"/>
      <c r="FFZ53" s="154"/>
      <c r="FGA53" s="154"/>
      <c r="FGB53" s="154"/>
      <c r="FGC53" s="154"/>
      <c r="FGD53" s="154"/>
      <c r="FGE53" s="154"/>
      <c r="FGF53" s="154"/>
      <c r="FGG53" s="154"/>
      <c r="FGH53" s="154"/>
      <c r="FGI53" s="154"/>
      <c r="FGJ53" s="154"/>
      <c r="FGK53" s="154"/>
      <c r="FGL53" s="154"/>
      <c r="FGM53" s="154"/>
      <c r="FGN53" s="154"/>
      <c r="FGO53" s="154"/>
      <c r="FGP53" s="154"/>
      <c r="FGQ53" s="154"/>
      <c r="FGR53" s="154"/>
      <c r="FGS53" s="154"/>
      <c r="FGT53" s="154"/>
      <c r="FGU53" s="154"/>
      <c r="FGV53" s="154"/>
      <c r="FGW53" s="154"/>
      <c r="FGX53" s="154"/>
      <c r="FGY53" s="154"/>
      <c r="FGZ53" s="154"/>
      <c r="FHA53" s="154"/>
      <c r="FHB53" s="154"/>
      <c r="FHC53" s="154"/>
      <c r="FHD53" s="154"/>
      <c r="FHE53" s="154"/>
      <c r="FHF53" s="154"/>
      <c r="FHG53" s="154"/>
      <c r="FHH53" s="154"/>
      <c r="FHI53" s="154"/>
      <c r="FHJ53" s="154"/>
      <c r="FHK53" s="154"/>
      <c r="FHL53" s="154"/>
      <c r="FHM53" s="154"/>
      <c r="FHN53" s="154"/>
      <c r="FHO53" s="154"/>
      <c r="FHP53" s="154"/>
      <c r="FHQ53" s="154"/>
      <c r="FHR53" s="154"/>
      <c r="FHS53" s="154"/>
      <c r="FHT53" s="154"/>
      <c r="FHU53" s="154"/>
      <c r="FHV53" s="154"/>
      <c r="FHW53" s="154"/>
      <c r="FHX53" s="154"/>
      <c r="FHY53" s="154"/>
      <c r="FHZ53" s="154"/>
      <c r="FIA53" s="154"/>
      <c r="FIB53" s="154"/>
      <c r="FIC53" s="154"/>
      <c r="FID53" s="154"/>
      <c r="FIE53" s="154"/>
      <c r="FIF53" s="154"/>
      <c r="FIG53" s="154"/>
      <c r="FIH53" s="154"/>
      <c r="FII53" s="154"/>
      <c r="FIJ53" s="154"/>
      <c r="FIK53" s="154"/>
      <c r="FIL53" s="154"/>
      <c r="FIM53" s="154"/>
      <c r="FIN53" s="154"/>
      <c r="FIO53" s="154"/>
      <c r="FIP53" s="154"/>
      <c r="FIQ53" s="154"/>
      <c r="FIR53" s="154"/>
      <c r="FIS53" s="154"/>
      <c r="FIT53" s="154"/>
      <c r="FIU53" s="154"/>
      <c r="FIV53" s="154"/>
      <c r="FIW53" s="154"/>
      <c r="FIX53" s="154"/>
      <c r="FIY53" s="154"/>
      <c r="FIZ53" s="154"/>
      <c r="FJA53" s="154"/>
      <c r="FJB53" s="154"/>
      <c r="FJC53" s="154"/>
      <c r="FJD53" s="154"/>
      <c r="FJE53" s="154"/>
      <c r="FJF53" s="154"/>
      <c r="FJG53" s="154"/>
      <c r="FJH53" s="154"/>
      <c r="FJI53" s="154"/>
      <c r="FJJ53" s="154"/>
      <c r="FJK53" s="154"/>
      <c r="FJL53" s="154"/>
      <c r="FJM53" s="154"/>
      <c r="FJN53" s="154"/>
      <c r="FJO53" s="154"/>
      <c r="FJP53" s="154"/>
      <c r="FJQ53" s="154"/>
      <c r="FJR53" s="154"/>
      <c r="FJS53" s="154"/>
      <c r="FJT53" s="154"/>
      <c r="FJU53" s="154"/>
      <c r="FJV53" s="154"/>
      <c r="FJW53" s="154"/>
      <c r="FJX53" s="154"/>
      <c r="FJY53" s="154"/>
      <c r="FJZ53" s="154"/>
      <c r="FKA53" s="154"/>
      <c r="FKB53" s="154"/>
      <c r="FKC53" s="154"/>
      <c r="FKD53" s="154"/>
      <c r="FKE53" s="154"/>
      <c r="FKF53" s="154"/>
      <c r="FKG53" s="154"/>
      <c r="FKH53" s="154"/>
      <c r="FKI53" s="154"/>
      <c r="FKJ53" s="154"/>
      <c r="FKK53" s="154"/>
      <c r="FKL53" s="154"/>
      <c r="FKM53" s="154"/>
      <c r="FKN53" s="154"/>
      <c r="FKO53" s="154"/>
      <c r="FKP53" s="154"/>
      <c r="FKQ53" s="154"/>
      <c r="FKR53" s="154"/>
      <c r="FKS53" s="154"/>
      <c r="FKT53" s="154"/>
      <c r="FKU53" s="154"/>
      <c r="FKV53" s="154"/>
      <c r="FKW53" s="154"/>
      <c r="FKX53" s="154"/>
      <c r="FKY53" s="154"/>
      <c r="FKZ53" s="154"/>
      <c r="FLA53" s="154"/>
      <c r="FLB53" s="154"/>
      <c r="FLC53" s="154"/>
      <c r="FLD53" s="154"/>
      <c r="FLE53" s="154"/>
      <c r="FLF53" s="154"/>
      <c r="FLG53" s="154"/>
      <c r="FLH53" s="154"/>
      <c r="FLI53" s="154"/>
      <c r="FLJ53" s="154"/>
      <c r="FLK53" s="154"/>
      <c r="FLL53" s="154"/>
      <c r="FLM53" s="154"/>
      <c r="FLN53" s="154"/>
      <c r="FLO53" s="154"/>
      <c r="FLP53" s="154"/>
      <c r="FLQ53" s="154"/>
      <c r="FLR53" s="154"/>
      <c r="FLS53" s="154"/>
      <c r="FLT53" s="154"/>
      <c r="FLU53" s="154"/>
      <c r="FLV53" s="154"/>
      <c r="FLW53" s="154"/>
      <c r="FLX53" s="154"/>
      <c r="FLY53" s="154"/>
      <c r="FLZ53" s="154"/>
      <c r="FMA53" s="154"/>
      <c r="FMB53" s="154"/>
      <c r="FMC53" s="154"/>
      <c r="FMD53" s="154"/>
      <c r="FME53" s="154"/>
      <c r="FMF53" s="154"/>
      <c r="FMG53" s="154"/>
      <c r="FMH53" s="154"/>
      <c r="FMI53" s="154"/>
      <c r="FMJ53" s="154"/>
      <c r="FMK53" s="154"/>
      <c r="FML53" s="154"/>
      <c r="FMM53" s="154"/>
      <c r="FMN53" s="154"/>
      <c r="FMO53" s="154"/>
      <c r="FMP53" s="154"/>
      <c r="FMQ53" s="154"/>
      <c r="FMR53" s="154"/>
      <c r="FMS53" s="154"/>
      <c r="FMT53" s="154"/>
      <c r="FMU53" s="154"/>
      <c r="FMV53" s="154"/>
      <c r="FMW53" s="154"/>
      <c r="FMX53" s="154"/>
      <c r="FMY53" s="154"/>
      <c r="FMZ53" s="154"/>
      <c r="FNA53" s="154"/>
      <c r="FNB53" s="154"/>
      <c r="FNC53" s="154"/>
      <c r="FND53" s="154"/>
      <c r="FNE53" s="154"/>
      <c r="FNF53" s="154"/>
      <c r="FNG53" s="154"/>
      <c r="FNH53" s="154"/>
      <c r="FNI53" s="154"/>
      <c r="FNJ53" s="154"/>
      <c r="FNK53" s="154"/>
      <c r="FNL53" s="154"/>
      <c r="FNM53" s="154"/>
      <c r="FNN53" s="154"/>
      <c r="FNO53" s="154"/>
      <c r="FNP53" s="154"/>
      <c r="FNQ53" s="154"/>
      <c r="FNR53" s="154"/>
      <c r="FNS53" s="154"/>
      <c r="FNT53" s="154"/>
      <c r="FNU53" s="154"/>
      <c r="FNV53" s="154"/>
      <c r="FNW53" s="154"/>
      <c r="FNX53" s="154"/>
      <c r="FNY53" s="154"/>
      <c r="FNZ53" s="154"/>
      <c r="FOA53" s="154"/>
      <c r="FOB53" s="154"/>
      <c r="FOC53" s="154"/>
      <c r="FOD53" s="154"/>
      <c r="FOE53" s="154"/>
      <c r="FOF53" s="154"/>
      <c r="FOG53" s="154"/>
      <c r="FOH53" s="154"/>
      <c r="FOI53" s="154"/>
      <c r="FOJ53" s="154"/>
      <c r="FOK53" s="154"/>
      <c r="FOL53" s="154"/>
      <c r="FOM53" s="154"/>
      <c r="FON53" s="154"/>
      <c r="FOO53" s="154"/>
      <c r="FOP53" s="154"/>
      <c r="FOQ53" s="154"/>
      <c r="FOR53" s="154"/>
      <c r="FOS53" s="154"/>
      <c r="FOT53" s="154"/>
      <c r="FOU53" s="154"/>
      <c r="FOV53" s="154"/>
      <c r="FOW53" s="154"/>
      <c r="FOX53" s="154"/>
      <c r="FOY53" s="154"/>
      <c r="FOZ53" s="154"/>
      <c r="FPA53" s="154"/>
      <c r="FPB53" s="154"/>
      <c r="FPC53" s="154"/>
      <c r="FPD53" s="154"/>
      <c r="FPE53" s="154"/>
      <c r="FPF53" s="154"/>
      <c r="FPG53" s="154"/>
      <c r="FPH53" s="154"/>
      <c r="FPI53" s="154"/>
      <c r="FPJ53" s="154"/>
      <c r="FPK53" s="154"/>
      <c r="FPL53" s="154"/>
      <c r="FPM53" s="154"/>
      <c r="FPN53" s="154"/>
      <c r="FPO53" s="154"/>
      <c r="FPP53" s="154"/>
      <c r="FPQ53" s="154"/>
      <c r="FPR53" s="154"/>
      <c r="FPS53" s="154"/>
      <c r="FPT53" s="154"/>
      <c r="FPU53" s="154"/>
      <c r="FPV53" s="154"/>
      <c r="FPW53" s="154"/>
      <c r="FPX53" s="154"/>
      <c r="FPY53" s="154"/>
      <c r="FPZ53" s="154"/>
      <c r="FQA53" s="154"/>
      <c r="FQB53" s="154"/>
      <c r="FQC53" s="154"/>
      <c r="FQD53" s="154"/>
      <c r="FQE53" s="154"/>
      <c r="FQF53" s="154"/>
      <c r="FQG53" s="154"/>
      <c r="FQH53" s="154"/>
      <c r="FQI53" s="154"/>
      <c r="FQJ53" s="154"/>
      <c r="FQK53" s="154"/>
      <c r="FQL53" s="154"/>
      <c r="FQM53" s="154"/>
      <c r="FQN53" s="154"/>
      <c r="FQO53" s="154"/>
      <c r="FQP53" s="154"/>
      <c r="FQQ53" s="154"/>
      <c r="FQR53" s="154"/>
      <c r="FQS53" s="154"/>
      <c r="FQT53" s="154"/>
      <c r="FQU53" s="154"/>
      <c r="FQV53" s="154"/>
      <c r="FQW53" s="154"/>
      <c r="FQX53" s="154"/>
      <c r="FQY53" s="154"/>
      <c r="FQZ53" s="154"/>
      <c r="FRA53" s="154"/>
      <c r="FRB53" s="154"/>
      <c r="FRC53" s="154"/>
      <c r="FRD53" s="154"/>
      <c r="FRE53" s="154"/>
      <c r="FRF53" s="154"/>
      <c r="FRG53" s="154"/>
      <c r="FRH53" s="154"/>
      <c r="FRI53" s="154"/>
      <c r="FRJ53" s="154"/>
      <c r="FRK53" s="154"/>
      <c r="FRL53" s="154"/>
      <c r="FRM53" s="154"/>
      <c r="FRN53" s="154"/>
      <c r="FRO53" s="154"/>
      <c r="FRP53" s="154"/>
      <c r="FRQ53" s="154"/>
      <c r="FRR53" s="154"/>
      <c r="FRS53" s="154"/>
      <c r="FRT53" s="154"/>
      <c r="FRU53" s="154"/>
      <c r="FRV53" s="154"/>
      <c r="FRW53" s="154"/>
      <c r="FRX53" s="154"/>
      <c r="FRY53" s="154"/>
      <c r="FRZ53" s="154"/>
      <c r="FSA53" s="154"/>
      <c r="FSB53" s="154"/>
      <c r="FSC53" s="154"/>
      <c r="FSD53" s="154"/>
      <c r="FSE53" s="154"/>
      <c r="FSF53" s="154"/>
      <c r="FSG53" s="154"/>
      <c r="FSH53" s="154"/>
      <c r="FSI53" s="154"/>
      <c r="FSJ53" s="154"/>
      <c r="FSK53" s="154"/>
      <c r="FSL53" s="154"/>
      <c r="FSM53" s="154"/>
      <c r="FSN53" s="154"/>
      <c r="FSO53" s="154"/>
      <c r="FSP53" s="154"/>
      <c r="FSQ53" s="154"/>
      <c r="FSR53" s="154"/>
      <c r="FSS53" s="154"/>
      <c r="FST53" s="154"/>
      <c r="FSU53" s="154"/>
      <c r="FSV53" s="154"/>
      <c r="FSW53" s="154"/>
      <c r="FSX53" s="154"/>
      <c r="FSY53" s="154"/>
      <c r="FSZ53" s="154"/>
      <c r="FTA53" s="154"/>
      <c r="FTB53" s="154"/>
      <c r="FTC53" s="154"/>
      <c r="FTD53" s="154"/>
      <c r="FTE53" s="154"/>
      <c r="FTF53" s="154"/>
      <c r="FTG53" s="154"/>
      <c r="FTH53" s="154"/>
      <c r="FTI53" s="154"/>
      <c r="FTJ53" s="154"/>
      <c r="FTK53" s="154"/>
      <c r="FTL53" s="154"/>
      <c r="FTM53" s="154"/>
      <c r="FTN53" s="154"/>
      <c r="FTO53" s="154"/>
      <c r="FTP53" s="154"/>
      <c r="FTQ53" s="154"/>
      <c r="FTR53" s="154"/>
      <c r="FTS53" s="154"/>
      <c r="FTT53" s="154"/>
      <c r="FTU53" s="154"/>
      <c r="FTV53" s="154"/>
      <c r="FTW53" s="154"/>
      <c r="FTX53" s="154"/>
      <c r="FTY53" s="154"/>
      <c r="FTZ53" s="154"/>
      <c r="FUA53" s="154"/>
      <c r="FUB53" s="154"/>
      <c r="FUC53" s="154"/>
      <c r="FUD53" s="154"/>
      <c r="FUE53" s="154"/>
      <c r="FUF53" s="154"/>
      <c r="FUG53" s="154"/>
      <c r="FUH53" s="154"/>
      <c r="FUI53" s="154"/>
      <c r="FUJ53" s="154"/>
      <c r="FUK53" s="154"/>
      <c r="FUL53" s="154"/>
      <c r="FUM53" s="154"/>
      <c r="FUN53" s="154"/>
      <c r="FUO53" s="154"/>
      <c r="FUP53" s="154"/>
      <c r="FUQ53" s="154"/>
      <c r="FUR53" s="154"/>
      <c r="FUS53" s="154"/>
      <c r="FUT53" s="154"/>
      <c r="FUU53" s="154"/>
      <c r="FUV53" s="154"/>
      <c r="FUW53" s="154"/>
      <c r="FUX53" s="154"/>
      <c r="FUY53" s="154"/>
      <c r="FUZ53" s="154"/>
      <c r="FVA53" s="154"/>
      <c r="FVB53" s="154"/>
      <c r="FVC53" s="154"/>
      <c r="FVD53" s="154"/>
      <c r="FVE53" s="154"/>
      <c r="FVF53" s="154"/>
      <c r="FVG53" s="154"/>
      <c r="FVH53" s="154"/>
      <c r="FVI53" s="154"/>
      <c r="FVJ53" s="154"/>
      <c r="FVK53" s="154"/>
      <c r="FVL53" s="154"/>
      <c r="FVM53" s="154"/>
      <c r="FVN53" s="154"/>
      <c r="FVO53" s="154"/>
      <c r="FVP53" s="154"/>
      <c r="FVQ53" s="154"/>
      <c r="FVR53" s="154"/>
      <c r="FVS53" s="154"/>
      <c r="FVT53" s="154"/>
      <c r="FVU53" s="154"/>
      <c r="FVV53" s="154"/>
      <c r="FVW53" s="154"/>
      <c r="FVX53" s="154"/>
      <c r="FVY53" s="154"/>
      <c r="FVZ53" s="154"/>
      <c r="FWA53" s="154"/>
      <c r="FWB53" s="154"/>
      <c r="FWC53" s="154"/>
      <c r="FWD53" s="154"/>
      <c r="FWE53" s="154"/>
      <c r="FWF53" s="154"/>
      <c r="FWG53" s="154"/>
      <c r="FWH53" s="154"/>
      <c r="FWI53" s="154"/>
      <c r="FWJ53" s="154"/>
      <c r="FWK53" s="154"/>
      <c r="FWL53" s="154"/>
      <c r="FWM53" s="154"/>
      <c r="FWN53" s="154"/>
      <c r="FWO53" s="154"/>
      <c r="FWP53" s="154"/>
      <c r="FWQ53" s="154"/>
      <c r="FWR53" s="154"/>
      <c r="FWS53" s="154"/>
      <c r="FWT53" s="154"/>
      <c r="FWU53" s="154"/>
      <c r="FWV53" s="154"/>
      <c r="FWW53" s="154"/>
      <c r="FWX53" s="154"/>
      <c r="FWY53" s="154"/>
      <c r="FWZ53" s="154"/>
      <c r="FXA53" s="154"/>
      <c r="FXB53" s="154"/>
      <c r="FXC53" s="154"/>
      <c r="FXD53" s="154"/>
      <c r="FXE53" s="154"/>
      <c r="FXF53" s="154"/>
      <c r="FXG53" s="154"/>
      <c r="FXH53" s="154"/>
      <c r="FXI53" s="154"/>
      <c r="FXJ53" s="154"/>
      <c r="FXK53" s="154"/>
      <c r="FXL53" s="154"/>
      <c r="FXM53" s="154"/>
      <c r="FXN53" s="154"/>
      <c r="FXO53" s="154"/>
      <c r="FXP53" s="154"/>
      <c r="FXQ53" s="154"/>
      <c r="FXR53" s="154"/>
      <c r="FXS53" s="154"/>
      <c r="FXT53" s="154"/>
      <c r="FXU53" s="154"/>
      <c r="FXV53" s="154"/>
      <c r="FXW53" s="154"/>
      <c r="FXX53" s="154"/>
      <c r="FXY53" s="154"/>
      <c r="FXZ53" s="154"/>
      <c r="FYA53" s="154"/>
      <c r="FYB53" s="154"/>
      <c r="FYC53" s="154"/>
      <c r="FYD53" s="154"/>
      <c r="FYE53" s="154"/>
      <c r="FYF53" s="154"/>
      <c r="FYG53" s="154"/>
      <c r="FYH53" s="154"/>
      <c r="FYI53" s="154"/>
      <c r="FYJ53" s="154"/>
      <c r="FYK53" s="154"/>
      <c r="FYL53" s="154"/>
      <c r="FYM53" s="154"/>
      <c r="FYN53" s="154"/>
      <c r="FYO53" s="154"/>
      <c r="FYP53" s="154"/>
      <c r="FYQ53" s="154"/>
      <c r="FYR53" s="154"/>
      <c r="FYS53" s="154"/>
      <c r="FYT53" s="154"/>
      <c r="FYU53" s="154"/>
      <c r="FYV53" s="154"/>
      <c r="FYW53" s="154"/>
      <c r="FYX53" s="154"/>
      <c r="FYY53" s="154"/>
      <c r="FYZ53" s="154"/>
      <c r="FZA53" s="154"/>
      <c r="FZB53" s="154"/>
      <c r="FZC53" s="154"/>
      <c r="FZD53" s="154"/>
      <c r="FZE53" s="154"/>
      <c r="FZF53" s="154"/>
      <c r="FZG53" s="154"/>
      <c r="FZH53" s="154"/>
      <c r="FZI53" s="154"/>
      <c r="FZJ53" s="154"/>
      <c r="FZK53" s="154"/>
      <c r="FZL53" s="154"/>
      <c r="FZM53" s="154"/>
      <c r="FZN53" s="154"/>
      <c r="FZO53" s="154"/>
      <c r="FZP53" s="154"/>
      <c r="FZQ53" s="154"/>
      <c r="FZR53" s="154"/>
      <c r="FZS53" s="154"/>
      <c r="FZT53" s="154"/>
      <c r="FZU53" s="154"/>
      <c r="FZV53" s="154"/>
      <c r="FZW53" s="154"/>
      <c r="FZX53" s="154"/>
      <c r="FZY53" s="154"/>
      <c r="FZZ53" s="154"/>
      <c r="GAA53" s="154"/>
      <c r="GAB53" s="154"/>
      <c r="GAC53" s="154"/>
      <c r="GAD53" s="154"/>
      <c r="GAE53" s="154"/>
      <c r="GAF53" s="154"/>
      <c r="GAG53" s="154"/>
      <c r="GAH53" s="154"/>
      <c r="GAI53" s="154"/>
      <c r="GAJ53" s="154"/>
      <c r="GAK53" s="154"/>
      <c r="GAL53" s="154"/>
      <c r="GAM53" s="154"/>
      <c r="GAN53" s="154"/>
      <c r="GAO53" s="154"/>
      <c r="GAP53" s="154"/>
      <c r="GAQ53" s="154"/>
      <c r="GAR53" s="154"/>
      <c r="GAS53" s="154"/>
      <c r="GAT53" s="154"/>
      <c r="GAU53" s="154"/>
      <c r="GAV53" s="154"/>
      <c r="GAW53" s="154"/>
      <c r="GAX53" s="154"/>
      <c r="GAY53" s="154"/>
      <c r="GAZ53" s="154"/>
      <c r="GBA53" s="154"/>
      <c r="GBB53" s="154"/>
      <c r="GBC53" s="154"/>
      <c r="GBD53" s="154"/>
      <c r="GBE53" s="154"/>
      <c r="GBF53" s="154"/>
      <c r="GBG53" s="154"/>
      <c r="GBH53" s="154"/>
      <c r="GBI53" s="154"/>
      <c r="GBJ53" s="154"/>
      <c r="GBK53" s="154"/>
      <c r="GBL53" s="154"/>
      <c r="GBM53" s="154"/>
      <c r="GBN53" s="154"/>
      <c r="GBO53" s="154"/>
      <c r="GBP53" s="154"/>
      <c r="GBQ53" s="154"/>
      <c r="GBR53" s="154"/>
      <c r="GBS53" s="154"/>
      <c r="GBT53" s="154"/>
      <c r="GBU53" s="154"/>
      <c r="GBV53" s="154"/>
      <c r="GBW53" s="154"/>
      <c r="GBX53" s="154"/>
      <c r="GBY53" s="154"/>
      <c r="GBZ53" s="154"/>
      <c r="GCA53" s="154"/>
      <c r="GCB53" s="154"/>
      <c r="GCC53" s="154"/>
      <c r="GCD53" s="154"/>
      <c r="GCE53" s="154"/>
      <c r="GCF53" s="154"/>
      <c r="GCG53" s="154"/>
      <c r="GCH53" s="154"/>
      <c r="GCI53" s="154"/>
      <c r="GCJ53" s="154"/>
      <c r="GCK53" s="154"/>
      <c r="GCL53" s="154"/>
      <c r="GCM53" s="154"/>
      <c r="GCN53" s="154"/>
      <c r="GCO53" s="154"/>
      <c r="GCP53" s="154"/>
      <c r="GCQ53" s="154"/>
      <c r="GCR53" s="154"/>
      <c r="GCS53" s="154"/>
      <c r="GCT53" s="154"/>
      <c r="GCU53" s="154"/>
      <c r="GCV53" s="154"/>
      <c r="GCW53" s="154"/>
      <c r="GCX53" s="154"/>
      <c r="GCY53" s="154"/>
      <c r="GCZ53" s="154"/>
      <c r="GDA53" s="154"/>
      <c r="GDB53" s="154"/>
      <c r="GDC53" s="154"/>
      <c r="GDD53" s="154"/>
      <c r="GDE53" s="154"/>
      <c r="GDF53" s="154"/>
      <c r="GDG53" s="154"/>
      <c r="GDH53" s="154"/>
      <c r="GDI53" s="154"/>
      <c r="GDJ53" s="154"/>
      <c r="GDK53" s="154"/>
      <c r="GDL53" s="154"/>
      <c r="GDM53" s="154"/>
      <c r="GDN53" s="154"/>
      <c r="GDO53" s="154"/>
      <c r="GDP53" s="154"/>
      <c r="GDQ53" s="154"/>
      <c r="GDR53" s="154"/>
      <c r="GDS53" s="154"/>
      <c r="GDT53" s="154"/>
      <c r="GDU53" s="154"/>
      <c r="GDV53" s="154"/>
      <c r="GDW53" s="154"/>
      <c r="GDX53" s="154"/>
      <c r="GDY53" s="154"/>
      <c r="GDZ53" s="154"/>
      <c r="GEA53" s="154"/>
      <c r="GEB53" s="154"/>
      <c r="GEC53" s="154"/>
      <c r="GED53" s="154"/>
      <c r="GEE53" s="154"/>
      <c r="GEF53" s="154"/>
      <c r="GEG53" s="154"/>
      <c r="GEH53" s="154"/>
      <c r="GEI53" s="154"/>
      <c r="GEJ53" s="154"/>
      <c r="GEK53" s="154"/>
      <c r="GEL53" s="154"/>
      <c r="GEM53" s="154"/>
      <c r="GEN53" s="154"/>
      <c r="GEO53" s="154"/>
      <c r="GEP53" s="154"/>
      <c r="GEQ53" s="154"/>
      <c r="GER53" s="154"/>
      <c r="GES53" s="154"/>
      <c r="GET53" s="154"/>
      <c r="GEU53" s="154"/>
      <c r="GEV53" s="154"/>
      <c r="GEW53" s="154"/>
      <c r="GEX53" s="154"/>
      <c r="GEY53" s="154"/>
      <c r="GEZ53" s="154"/>
      <c r="GFA53" s="154"/>
      <c r="GFB53" s="154"/>
      <c r="GFC53" s="154"/>
      <c r="GFD53" s="154"/>
      <c r="GFE53" s="154"/>
      <c r="GFF53" s="154"/>
      <c r="GFG53" s="154"/>
      <c r="GFH53" s="154"/>
      <c r="GFI53" s="154"/>
      <c r="GFJ53" s="154"/>
      <c r="GFK53" s="154"/>
      <c r="GFL53" s="154"/>
      <c r="GFM53" s="154"/>
      <c r="GFN53" s="154"/>
      <c r="GFO53" s="154"/>
      <c r="GFP53" s="154"/>
      <c r="GFQ53" s="154"/>
      <c r="GFR53" s="154"/>
      <c r="GFS53" s="154"/>
      <c r="GFT53" s="154"/>
      <c r="GFU53" s="154"/>
      <c r="GFV53" s="154"/>
      <c r="GFW53" s="154"/>
      <c r="GFX53" s="154"/>
      <c r="GFY53" s="154"/>
      <c r="GFZ53" s="154"/>
      <c r="GGA53" s="154"/>
      <c r="GGB53" s="154"/>
      <c r="GGC53" s="154"/>
      <c r="GGD53" s="154"/>
      <c r="GGE53" s="154"/>
      <c r="GGF53" s="154"/>
      <c r="GGG53" s="154"/>
      <c r="GGH53" s="154"/>
      <c r="GGI53" s="154"/>
      <c r="GGJ53" s="154"/>
      <c r="GGK53" s="154"/>
      <c r="GGL53" s="154"/>
      <c r="GGM53" s="154"/>
      <c r="GGN53" s="154"/>
      <c r="GGO53" s="154"/>
      <c r="GGP53" s="154"/>
      <c r="GGQ53" s="154"/>
      <c r="GGR53" s="154"/>
      <c r="GGS53" s="154"/>
      <c r="GGT53" s="154"/>
      <c r="GGU53" s="154"/>
      <c r="GGV53" s="154"/>
      <c r="GGW53" s="154"/>
      <c r="GGX53" s="154"/>
      <c r="GGY53" s="154"/>
      <c r="GGZ53" s="154"/>
      <c r="GHA53" s="154"/>
      <c r="GHB53" s="154"/>
      <c r="GHC53" s="154"/>
      <c r="GHD53" s="154"/>
      <c r="GHE53" s="154"/>
      <c r="GHF53" s="154"/>
      <c r="GHG53" s="154"/>
      <c r="GHH53" s="154"/>
      <c r="GHI53" s="154"/>
      <c r="GHJ53" s="154"/>
      <c r="GHK53" s="154"/>
      <c r="GHL53" s="154"/>
      <c r="GHM53" s="154"/>
      <c r="GHN53" s="154"/>
      <c r="GHO53" s="154"/>
      <c r="GHP53" s="154"/>
      <c r="GHQ53" s="154"/>
      <c r="GHR53" s="154"/>
      <c r="GHS53" s="154"/>
      <c r="GHT53" s="154"/>
      <c r="GHU53" s="154"/>
      <c r="GHV53" s="154"/>
      <c r="GHW53" s="154"/>
      <c r="GHX53" s="154"/>
      <c r="GHY53" s="154"/>
      <c r="GHZ53" s="154"/>
      <c r="GIA53" s="154"/>
      <c r="GIB53" s="154"/>
      <c r="GIC53" s="154"/>
      <c r="GID53" s="154"/>
      <c r="GIE53" s="154"/>
      <c r="GIF53" s="154"/>
      <c r="GIG53" s="154"/>
      <c r="GIH53" s="154"/>
      <c r="GII53" s="154"/>
      <c r="GIJ53" s="154"/>
      <c r="GIK53" s="154"/>
      <c r="GIL53" s="154"/>
      <c r="GIM53" s="154"/>
      <c r="GIN53" s="154"/>
      <c r="GIO53" s="154"/>
      <c r="GIP53" s="154"/>
      <c r="GIQ53" s="154"/>
      <c r="GIR53" s="154"/>
      <c r="GIS53" s="154"/>
      <c r="GIT53" s="154"/>
      <c r="GIU53" s="154"/>
      <c r="GIV53" s="154"/>
      <c r="GIW53" s="154"/>
      <c r="GIX53" s="154"/>
      <c r="GIY53" s="154"/>
      <c r="GIZ53" s="154"/>
      <c r="GJA53" s="154"/>
      <c r="GJB53" s="154"/>
      <c r="GJC53" s="154"/>
      <c r="GJD53" s="154"/>
      <c r="GJE53" s="154"/>
      <c r="GJF53" s="154"/>
      <c r="GJG53" s="154"/>
      <c r="GJH53" s="154"/>
      <c r="GJI53" s="154"/>
      <c r="GJJ53" s="154"/>
      <c r="GJK53" s="154"/>
      <c r="GJL53" s="154"/>
      <c r="GJM53" s="154"/>
      <c r="GJN53" s="154"/>
      <c r="GJO53" s="154"/>
      <c r="GJP53" s="154"/>
      <c r="GJQ53" s="154"/>
      <c r="GJR53" s="154"/>
      <c r="GJS53" s="154"/>
      <c r="GJT53" s="154"/>
      <c r="GJU53" s="154"/>
      <c r="GJV53" s="154"/>
      <c r="GJW53" s="154"/>
      <c r="GJX53" s="154"/>
      <c r="GJY53" s="154"/>
      <c r="GJZ53" s="154"/>
      <c r="GKA53" s="154"/>
      <c r="GKB53" s="154"/>
      <c r="GKC53" s="154"/>
      <c r="GKD53" s="154"/>
      <c r="GKE53" s="154"/>
      <c r="GKF53" s="154"/>
      <c r="GKG53" s="154"/>
      <c r="GKH53" s="154"/>
      <c r="GKI53" s="154"/>
      <c r="GKJ53" s="154"/>
      <c r="GKK53" s="154"/>
      <c r="GKL53" s="154"/>
      <c r="GKM53" s="154"/>
      <c r="GKN53" s="154"/>
      <c r="GKO53" s="154"/>
      <c r="GKP53" s="154"/>
      <c r="GKQ53" s="154"/>
      <c r="GKR53" s="154"/>
      <c r="GKS53" s="154"/>
      <c r="GKT53" s="154"/>
      <c r="GKU53" s="154"/>
      <c r="GKV53" s="154"/>
      <c r="GKW53" s="154"/>
      <c r="GKX53" s="154"/>
      <c r="GKY53" s="154"/>
      <c r="GKZ53" s="154"/>
      <c r="GLA53" s="154"/>
      <c r="GLB53" s="154"/>
      <c r="GLC53" s="154"/>
      <c r="GLD53" s="154"/>
      <c r="GLE53" s="154"/>
      <c r="GLF53" s="154"/>
      <c r="GLG53" s="154"/>
      <c r="GLH53" s="154"/>
      <c r="GLI53" s="154"/>
      <c r="GLJ53" s="154"/>
      <c r="GLK53" s="154"/>
      <c r="GLL53" s="154"/>
      <c r="GLM53" s="154"/>
      <c r="GLN53" s="154"/>
      <c r="GLO53" s="154"/>
      <c r="GLP53" s="154"/>
      <c r="GLQ53" s="154"/>
      <c r="GLR53" s="154"/>
      <c r="GLS53" s="154"/>
      <c r="GLT53" s="154"/>
      <c r="GLU53" s="154"/>
      <c r="GLV53" s="154"/>
      <c r="GLW53" s="154"/>
      <c r="GLX53" s="154"/>
      <c r="GLY53" s="154"/>
      <c r="GLZ53" s="154"/>
      <c r="GMA53" s="154"/>
      <c r="GMB53" s="154"/>
      <c r="GMC53" s="154"/>
      <c r="GMD53" s="154"/>
      <c r="GME53" s="154"/>
      <c r="GMF53" s="154"/>
      <c r="GMG53" s="154"/>
      <c r="GMH53" s="154"/>
      <c r="GMI53" s="154"/>
      <c r="GMJ53" s="154"/>
      <c r="GMK53" s="154"/>
      <c r="GML53" s="154"/>
      <c r="GMM53" s="154"/>
      <c r="GMN53" s="154"/>
      <c r="GMO53" s="154"/>
      <c r="GMP53" s="154"/>
      <c r="GMQ53" s="154"/>
      <c r="GMR53" s="154"/>
      <c r="GMS53" s="154"/>
      <c r="GMT53" s="154"/>
      <c r="GMU53" s="154"/>
      <c r="GMV53" s="154"/>
      <c r="GMW53" s="154"/>
      <c r="GMX53" s="154"/>
      <c r="GMY53" s="154"/>
      <c r="GMZ53" s="154"/>
      <c r="GNA53" s="154"/>
      <c r="GNB53" s="154"/>
      <c r="GNC53" s="154"/>
      <c r="GND53" s="154"/>
      <c r="GNE53" s="154"/>
      <c r="GNF53" s="154"/>
      <c r="GNG53" s="154"/>
      <c r="GNH53" s="154"/>
      <c r="GNI53" s="154"/>
      <c r="GNJ53" s="154"/>
      <c r="GNK53" s="154"/>
      <c r="GNL53" s="154"/>
      <c r="GNM53" s="154"/>
      <c r="GNN53" s="154"/>
      <c r="GNO53" s="154"/>
      <c r="GNP53" s="154"/>
      <c r="GNQ53" s="154"/>
      <c r="GNR53" s="154"/>
      <c r="GNS53" s="154"/>
      <c r="GNT53" s="154"/>
      <c r="GNU53" s="154"/>
      <c r="GNV53" s="154"/>
      <c r="GNW53" s="154"/>
      <c r="GNX53" s="154"/>
      <c r="GNY53" s="154"/>
      <c r="GNZ53" s="154"/>
      <c r="GOA53" s="154"/>
      <c r="GOB53" s="154"/>
      <c r="GOC53" s="154"/>
      <c r="GOD53" s="154"/>
      <c r="GOE53" s="154"/>
      <c r="GOF53" s="154"/>
      <c r="GOG53" s="154"/>
      <c r="GOH53" s="154"/>
      <c r="GOI53" s="154"/>
      <c r="GOJ53" s="154"/>
      <c r="GOK53" s="154"/>
      <c r="GOL53" s="154"/>
      <c r="GOM53" s="154"/>
      <c r="GON53" s="154"/>
      <c r="GOO53" s="154"/>
      <c r="GOP53" s="154"/>
      <c r="GOQ53" s="154"/>
      <c r="GOR53" s="154"/>
      <c r="GOS53" s="154"/>
      <c r="GOT53" s="154"/>
      <c r="GOU53" s="154"/>
      <c r="GOV53" s="154"/>
      <c r="GOW53" s="154"/>
      <c r="GOX53" s="154"/>
      <c r="GOY53" s="154"/>
      <c r="GOZ53" s="154"/>
      <c r="GPA53" s="154"/>
      <c r="GPB53" s="154"/>
      <c r="GPC53" s="154"/>
      <c r="GPD53" s="154"/>
      <c r="GPE53" s="154"/>
      <c r="GPF53" s="154"/>
      <c r="GPG53" s="154"/>
      <c r="GPH53" s="154"/>
      <c r="GPI53" s="154"/>
      <c r="GPJ53" s="154"/>
      <c r="GPK53" s="154"/>
      <c r="GPL53" s="154"/>
      <c r="GPM53" s="154"/>
      <c r="GPN53" s="154"/>
      <c r="GPO53" s="154"/>
      <c r="GPP53" s="154"/>
      <c r="GPQ53" s="154"/>
      <c r="GPR53" s="154"/>
      <c r="GPS53" s="154"/>
      <c r="GPT53" s="154"/>
      <c r="GPU53" s="154"/>
      <c r="GPV53" s="154"/>
      <c r="GPW53" s="154"/>
      <c r="GPX53" s="154"/>
      <c r="GPY53" s="154"/>
      <c r="GPZ53" s="154"/>
      <c r="GQA53" s="154"/>
      <c r="GQB53" s="154"/>
      <c r="GQC53" s="154"/>
      <c r="GQD53" s="154"/>
      <c r="GQE53" s="154"/>
      <c r="GQF53" s="154"/>
      <c r="GQG53" s="154"/>
      <c r="GQH53" s="154"/>
      <c r="GQI53" s="154"/>
      <c r="GQJ53" s="154"/>
      <c r="GQK53" s="154"/>
      <c r="GQL53" s="154"/>
      <c r="GQM53" s="154"/>
      <c r="GQN53" s="154"/>
      <c r="GQO53" s="154"/>
      <c r="GQP53" s="154"/>
      <c r="GQQ53" s="154"/>
      <c r="GQR53" s="154"/>
      <c r="GQS53" s="154"/>
      <c r="GQT53" s="154"/>
      <c r="GQU53" s="154"/>
      <c r="GQV53" s="154"/>
      <c r="GQW53" s="154"/>
      <c r="GQX53" s="154"/>
      <c r="GQY53" s="154"/>
      <c r="GQZ53" s="154"/>
      <c r="GRA53" s="154"/>
      <c r="GRB53" s="154"/>
      <c r="GRC53" s="154"/>
      <c r="GRD53" s="154"/>
      <c r="GRE53" s="154"/>
      <c r="GRF53" s="154"/>
      <c r="GRG53" s="154"/>
      <c r="GRH53" s="154"/>
      <c r="GRI53" s="154"/>
      <c r="GRJ53" s="154"/>
      <c r="GRK53" s="154"/>
      <c r="GRL53" s="154"/>
      <c r="GRM53" s="154"/>
      <c r="GRN53" s="154"/>
      <c r="GRO53" s="154"/>
      <c r="GRP53" s="154"/>
      <c r="GRQ53" s="154"/>
      <c r="GRR53" s="154"/>
      <c r="GRS53" s="154"/>
      <c r="GRT53" s="154"/>
      <c r="GRU53" s="154"/>
      <c r="GRV53" s="154"/>
      <c r="GRW53" s="154"/>
      <c r="GRX53" s="154"/>
      <c r="GRY53" s="154"/>
      <c r="GRZ53" s="154"/>
      <c r="GSA53" s="154"/>
      <c r="GSB53" s="154"/>
      <c r="GSC53" s="154"/>
      <c r="GSD53" s="154"/>
      <c r="GSE53" s="154"/>
      <c r="GSF53" s="154"/>
      <c r="GSG53" s="154"/>
      <c r="GSH53" s="154"/>
      <c r="GSI53" s="154"/>
      <c r="GSJ53" s="154"/>
      <c r="GSK53" s="154"/>
      <c r="GSL53" s="154"/>
      <c r="GSM53" s="154"/>
      <c r="GSN53" s="154"/>
      <c r="GSO53" s="154"/>
      <c r="GSP53" s="154"/>
      <c r="GSQ53" s="154"/>
      <c r="GSR53" s="154"/>
      <c r="GSS53" s="154"/>
      <c r="GST53" s="154"/>
      <c r="GSU53" s="154"/>
      <c r="GSV53" s="154"/>
      <c r="GSW53" s="154"/>
      <c r="GSX53" s="154"/>
      <c r="GSY53" s="154"/>
      <c r="GSZ53" s="154"/>
      <c r="GTA53" s="154"/>
      <c r="GTB53" s="154"/>
      <c r="GTC53" s="154"/>
      <c r="GTD53" s="154"/>
      <c r="GTE53" s="154"/>
      <c r="GTF53" s="154"/>
      <c r="GTG53" s="154"/>
      <c r="GTH53" s="154"/>
      <c r="GTI53" s="154"/>
      <c r="GTJ53" s="154"/>
      <c r="GTK53" s="154"/>
      <c r="GTL53" s="154"/>
      <c r="GTM53" s="154"/>
      <c r="GTN53" s="154"/>
      <c r="GTO53" s="154"/>
      <c r="GTP53" s="154"/>
      <c r="GTQ53" s="154"/>
      <c r="GTR53" s="154"/>
      <c r="GTS53" s="154"/>
      <c r="GTT53" s="154"/>
      <c r="GTU53" s="154"/>
      <c r="GTV53" s="154"/>
      <c r="GTW53" s="154"/>
      <c r="GTX53" s="154"/>
      <c r="GTY53" s="154"/>
      <c r="GTZ53" s="154"/>
      <c r="GUA53" s="154"/>
      <c r="GUB53" s="154"/>
      <c r="GUC53" s="154"/>
      <c r="GUD53" s="154"/>
      <c r="GUE53" s="154"/>
      <c r="GUF53" s="154"/>
      <c r="GUG53" s="154"/>
      <c r="GUH53" s="154"/>
      <c r="GUI53" s="154"/>
      <c r="GUJ53" s="154"/>
      <c r="GUK53" s="154"/>
      <c r="GUL53" s="154"/>
      <c r="GUM53" s="154"/>
      <c r="GUN53" s="154"/>
      <c r="GUO53" s="154"/>
      <c r="GUP53" s="154"/>
      <c r="GUQ53" s="154"/>
      <c r="GUR53" s="154"/>
      <c r="GUS53" s="154"/>
      <c r="GUT53" s="154"/>
      <c r="GUU53" s="154"/>
      <c r="GUV53" s="154"/>
      <c r="GUW53" s="154"/>
      <c r="GUX53" s="154"/>
      <c r="GUY53" s="154"/>
      <c r="GUZ53" s="154"/>
      <c r="GVA53" s="154"/>
      <c r="GVB53" s="154"/>
      <c r="GVC53" s="154"/>
      <c r="GVD53" s="154"/>
      <c r="GVE53" s="154"/>
      <c r="GVF53" s="154"/>
      <c r="GVG53" s="154"/>
      <c r="GVH53" s="154"/>
      <c r="GVI53" s="154"/>
      <c r="GVJ53" s="154"/>
      <c r="GVK53" s="154"/>
      <c r="GVL53" s="154"/>
      <c r="GVM53" s="154"/>
      <c r="GVN53" s="154"/>
      <c r="GVO53" s="154"/>
      <c r="GVP53" s="154"/>
      <c r="GVQ53" s="154"/>
      <c r="GVR53" s="154"/>
      <c r="GVS53" s="154"/>
      <c r="GVT53" s="154"/>
      <c r="GVU53" s="154"/>
      <c r="GVV53" s="154"/>
      <c r="GVW53" s="154"/>
      <c r="GVX53" s="154"/>
      <c r="GVY53" s="154"/>
      <c r="GVZ53" s="154"/>
      <c r="GWA53" s="154"/>
      <c r="GWB53" s="154"/>
      <c r="GWC53" s="154"/>
      <c r="GWD53" s="154"/>
      <c r="GWE53" s="154"/>
      <c r="GWF53" s="154"/>
      <c r="GWG53" s="154"/>
      <c r="GWH53" s="154"/>
      <c r="GWI53" s="154"/>
      <c r="GWJ53" s="154"/>
      <c r="GWK53" s="154"/>
      <c r="GWL53" s="154"/>
      <c r="GWM53" s="154"/>
      <c r="GWN53" s="154"/>
      <c r="GWO53" s="154"/>
      <c r="GWP53" s="154"/>
      <c r="GWQ53" s="154"/>
      <c r="GWR53" s="154"/>
      <c r="GWS53" s="154"/>
      <c r="GWT53" s="154"/>
      <c r="GWU53" s="154"/>
      <c r="GWV53" s="154"/>
      <c r="GWW53" s="154"/>
      <c r="GWX53" s="154"/>
      <c r="GWY53" s="154"/>
      <c r="GWZ53" s="154"/>
      <c r="GXA53" s="154"/>
      <c r="GXB53" s="154"/>
      <c r="GXC53" s="154"/>
      <c r="GXD53" s="154"/>
      <c r="GXE53" s="154"/>
      <c r="GXF53" s="154"/>
      <c r="GXG53" s="154"/>
      <c r="GXH53" s="154"/>
      <c r="GXI53" s="154"/>
      <c r="GXJ53" s="154"/>
      <c r="GXK53" s="154"/>
      <c r="GXL53" s="154"/>
      <c r="GXM53" s="154"/>
      <c r="GXN53" s="154"/>
      <c r="GXO53" s="154"/>
      <c r="GXP53" s="154"/>
      <c r="GXQ53" s="154"/>
      <c r="GXR53" s="154"/>
      <c r="GXS53" s="154"/>
      <c r="GXT53" s="154"/>
      <c r="GXU53" s="154"/>
      <c r="GXV53" s="154"/>
      <c r="GXW53" s="154"/>
      <c r="GXX53" s="154"/>
      <c r="GXY53" s="154"/>
      <c r="GXZ53" s="154"/>
      <c r="GYA53" s="154"/>
      <c r="GYB53" s="154"/>
      <c r="GYC53" s="154"/>
      <c r="GYD53" s="154"/>
      <c r="GYE53" s="154"/>
      <c r="GYF53" s="154"/>
      <c r="GYG53" s="154"/>
      <c r="GYH53" s="154"/>
      <c r="GYI53" s="154"/>
      <c r="GYJ53" s="154"/>
      <c r="GYK53" s="154"/>
      <c r="GYL53" s="154"/>
      <c r="GYM53" s="154"/>
      <c r="GYN53" s="154"/>
      <c r="GYO53" s="154"/>
      <c r="GYP53" s="154"/>
      <c r="GYQ53" s="154"/>
      <c r="GYR53" s="154"/>
      <c r="GYS53" s="154"/>
      <c r="GYT53" s="154"/>
      <c r="GYU53" s="154"/>
      <c r="GYV53" s="154"/>
      <c r="GYW53" s="154"/>
      <c r="GYX53" s="154"/>
      <c r="GYY53" s="154"/>
      <c r="GYZ53" s="154"/>
      <c r="GZA53" s="154"/>
      <c r="GZB53" s="154"/>
      <c r="GZC53" s="154"/>
      <c r="GZD53" s="154"/>
      <c r="GZE53" s="154"/>
      <c r="GZF53" s="154"/>
      <c r="GZG53" s="154"/>
      <c r="GZH53" s="154"/>
      <c r="GZI53" s="154"/>
      <c r="GZJ53" s="154"/>
      <c r="GZK53" s="154"/>
      <c r="GZL53" s="154"/>
      <c r="GZM53" s="154"/>
      <c r="GZN53" s="154"/>
      <c r="GZO53" s="154"/>
      <c r="GZP53" s="154"/>
      <c r="GZQ53" s="154"/>
      <c r="GZR53" s="154"/>
      <c r="GZS53" s="154"/>
      <c r="GZT53" s="154"/>
      <c r="GZU53" s="154"/>
      <c r="GZV53" s="154"/>
      <c r="GZW53" s="154"/>
      <c r="GZX53" s="154"/>
      <c r="GZY53" s="154"/>
      <c r="GZZ53" s="154"/>
      <c r="HAA53" s="154"/>
      <c r="HAB53" s="154"/>
      <c r="HAC53" s="154"/>
      <c r="HAD53" s="154"/>
      <c r="HAE53" s="154"/>
      <c r="HAF53" s="154"/>
      <c r="HAG53" s="154"/>
      <c r="HAH53" s="154"/>
      <c r="HAI53" s="154"/>
      <c r="HAJ53" s="154"/>
      <c r="HAK53" s="154"/>
      <c r="HAL53" s="154"/>
      <c r="HAM53" s="154"/>
      <c r="HAN53" s="154"/>
      <c r="HAO53" s="154"/>
      <c r="HAP53" s="154"/>
      <c r="HAQ53" s="154"/>
      <c r="HAR53" s="154"/>
      <c r="HAS53" s="154"/>
      <c r="HAT53" s="154"/>
      <c r="HAU53" s="154"/>
      <c r="HAV53" s="154"/>
      <c r="HAW53" s="154"/>
      <c r="HAX53" s="154"/>
      <c r="HAY53" s="154"/>
      <c r="HAZ53" s="154"/>
      <c r="HBA53" s="154"/>
      <c r="HBB53" s="154"/>
      <c r="HBC53" s="154"/>
      <c r="HBD53" s="154"/>
      <c r="HBE53" s="154"/>
      <c r="HBF53" s="154"/>
      <c r="HBG53" s="154"/>
      <c r="HBH53" s="154"/>
      <c r="HBI53" s="154"/>
      <c r="HBJ53" s="154"/>
      <c r="HBK53" s="154"/>
      <c r="HBL53" s="154"/>
      <c r="HBM53" s="154"/>
      <c r="HBN53" s="154"/>
      <c r="HBO53" s="154"/>
      <c r="HBP53" s="154"/>
      <c r="HBQ53" s="154"/>
      <c r="HBR53" s="154"/>
      <c r="HBS53" s="154"/>
      <c r="HBT53" s="154"/>
      <c r="HBU53" s="154"/>
      <c r="HBV53" s="154"/>
      <c r="HBW53" s="154"/>
      <c r="HBX53" s="154"/>
      <c r="HBY53" s="154"/>
      <c r="HBZ53" s="154"/>
      <c r="HCA53" s="154"/>
      <c r="HCB53" s="154"/>
      <c r="HCC53" s="154"/>
      <c r="HCD53" s="154"/>
      <c r="HCE53" s="154"/>
      <c r="HCF53" s="154"/>
      <c r="HCG53" s="154"/>
      <c r="HCH53" s="154"/>
      <c r="HCI53" s="154"/>
      <c r="HCJ53" s="154"/>
      <c r="HCK53" s="154"/>
      <c r="HCL53" s="154"/>
      <c r="HCM53" s="154"/>
      <c r="HCN53" s="154"/>
      <c r="HCO53" s="154"/>
      <c r="HCP53" s="154"/>
      <c r="HCQ53" s="154"/>
      <c r="HCR53" s="154"/>
      <c r="HCS53" s="154"/>
      <c r="HCT53" s="154"/>
      <c r="HCU53" s="154"/>
      <c r="HCV53" s="154"/>
      <c r="HCW53" s="154"/>
      <c r="HCX53" s="154"/>
      <c r="HCY53" s="154"/>
      <c r="HCZ53" s="154"/>
      <c r="HDA53" s="154"/>
      <c r="HDB53" s="154"/>
      <c r="HDC53" s="154"/>
      <c r="HDD53" s="154"/>
      <c r="HDE53" s="154"/>
      <c r="HDF53" s="154"/>
      <c r="HDG53" s="154"/>
      <c r="HDH53" s="154"/>
      <c r="HDI53" s="154"/>
      <c r="HDJ53" s="154"/>
      <c r="HDK53" s="154"/>
      <c r="HDL53" s="154"/>
      <c r="HDM53" s="154"/>
      <c r="HDN53" s="154"/>
      <c r="HDO53" s="154"/>
      <c r="HDP53" s="154"/>
      <c r="HDQ53" s="154"/>
      <c r="HDR53" s="154"/>
      <c r="HDS53" s="154"/>
      <c r="HDT53" s="154"/>
      <c r="HDU53" s="154"/>
      <c r="HDV53" s="154"/>
      <c r="HDW53" s="154"/>
      <c r="HDX53" s="154"/>
      <c r="HDY53" s="154"/>
      <c r="HDZ53" s="154"/>
      <c r="HEA53" s="154"/>
      <c r="HEB53" s="154"/>
      <c r="HEC53" s="154"/>
      <c r="HED53" s="154"/>
      <c r="HEE53" s="154"/>
      <c r="HEF53" s="154"/>
      <c r="HEG53" s="154"/>
      <c r="HEH53" s="154"/>
      <c r="HEI53" s="154"/>
      <c r="HEJ53" s="154"/>
      <c r="HEK53" s="154"/>
      <c r="HEL53" s="154"/>
      <c r="HEM53" s="154"/>
      <c r="HEN53" s="154"/>
      <c r="HEO53" s="154"/>
      <c r="HEP53" s="154"/>
      <c r="HEQ53" s="154"/>
      <c r="HER53" s="154"/>
      <c r="HES53" s="154"/>
      <c r="HET53" s="154"/>
      <c r="HEU53" s="154"/>
      <c r="HEV53" s="154"/>
      <c r="HEW53" s="154"/>
      <c r="HEX53" s="154"/>
      <c r="HEY53" s="154"/>
      <c r="HEZ53" s="154"/>
      <c r="HFA53" s="154"/>
      <c r="HFB53" s="154"/>
      <c r="HFC53" s="154"/>
      <c r="HFD53" s="154"/>
      <c r="HFE53" s="154"/>
      <c r="HFF53" s="154"/>
      <c r="HFG53" s="154"/>
      <c r="HFH53" s="154"/>
      <c r="HFI53" s="154"/>
      <c r="HFJ53" s="154"/>
      <c r="HFK53" s="154"/>
      <c r="HFL53" s="154"/>
      <c r="HFM53" s="154"/>
      <c r="HFN53" s="154"/>
      <c r="HFO53" s="154"/>
      <c r="HFP53" s="154"/>
      <c r="HFQ53" s="154"/>
      <c r="HFR53" s="154"/>
      <c r="HFS53" s="154"/>
      <c r="HFT53" s="154"/>
      <c r="HFU53" s="154"/>
      <c r="HFV53" s="154"/>
      <c r="HFW53" s="154"/>
      <c r="HFX53" s="154"/>
      <c r="HFY53" s="154"/>
      <c r="HFZ53" s="154"/>
      <c r="HGA53" s="154"/>
      <c r="HGB53" s="154"/>
      <c r="HGC53" s="154"/>
      <c r="HGD53" s="154"/>
      <c r="HGE53" s="154"/>
      <c r="HGF53" s="154"/>
      <c r="HGG53" s="154"/>
      <c r="HGH53" s="154"/>
      <c r="HGI53" s="154"/>
      <c r="HGJ53" s="154"/>
      <c r="HGK53" s="154"/>
      <c r="HGL53" s="154"/>
      <c r="HGM53" s="154"/>
      <c r="HGN53" s="154"/>
      <c r="HGO53" s="154"/>
      <c r="HGP53" s="154"/>
      <c r="HGQ53" s="154"/>
      <c r="HGR53" s="154"/>
      <c r="HGS53" s="154"/>
      <c r="HGT53" s="154"/>
      <c r="HGU53" s="154"/>
      <c r="HGV53" s="154"/>
      <c r="HGW53" s="154"/>
      <c r="HGX53" s="154"/>
      <c r="HGY53" s="154"/>
      <c r="HGZ53" s="154"/>
      <c r="HHA53" s="154"/>
      <c r="HHB53" s="154"/>
      <c r="HHC53" s="154"/>
      <c r="HHD53" s="154"/>
      <c r="HHE53" s="154"/>
      <c r="HHF53" s="154"/>
      <c r="HHG53" s="154"/>
      <c r="HHH53" s="154"/>
      <c r="HHI53" s="154"/>
      <c r="HHJ53" s="154"/>
      <c r="HHK53" s="154"/>
      <c r="HHL53" s="154"/>
      <c r="HHM53" s="154"/>
      <c r="HHN53" s="154"/>
      <c r="HHO53" s="154"/>
      <c r="HHP53" s="154"/>
      <c r="HHQ53" s="154"/>
      <c r="HHR53" s="154"/>
      <c r="HHS53" s="154"/>
      <c r="HHT53" s="154"/>
      <c r="HHU53" s="154"/>
      <c r="HHV53" s="154"/>
      <c r="HHW53" s="154"/>
      <c r="HHX53" s="154"/>
      <c r="HHY53" s="154"/>
      <c r="HHZ53" s="154"/>
      <c r="HIA53" s="154"/>
      <c r="HIB53" s="154"/>
      <c r="HIC53" s="154"/>
      <c r="HID53" s="154"/>
      <c r="HIE53" s="154"/>
      <c r="HIF53" s="154"/>
      <c r="HIG53" s="154"/>
      <c r="HIH53" s="154"/>
      <c r="HII53" s="154"/>
      <c r="HIJ53" s="154"/>
      <c r="HIK53" s="154"/>
      <c r="HIL53" s="154"/>
      <c r="HIM53" s="154"/>
      <c r="HIN53" s="154"/>
      <c r="HIO53" s="154"/>
      <c r="HIP53" s="154"/>
      <c r="HIQ53" s="154"/>
      <c r="HIR53" s="154"/>
      <c r="HIS53" s="154"/>
      <c r="HIT53" s="154"/>
      <c r="HIU53" s="154"/>
      <c r="HIV53" s="154"/>
      <c r="HIW53" s="154"/>
      <c r="HIX53" s="154"/>
      <c r="HIY53" s="154"/>
      <c r="HIZ53" s="154"/>
      <c r="HJA53" s="154"/>
      <c r="HJB53" s="154"/>
      <c r="HJC53" s="154"/>
      <c r="HJD53" s="154"/>
      <c r="HJE53" s="154"/>
      <c r="HJF53" s="154"/>
      <c r="HJG53" s="154"/>
      <c r="HJH53" s="154"/>
      <c r="HJI53" s="154"/>
      <c r="HJJ53" s="154"/>
      <c r="HJK53" s="154"/>
      <c r="HJL53" s="154"/>
      <c r="HJM53" s="154"/>
      <c r="HJN53" s="154"/>
      <c r="HJO53" s="154"/>
      <c r="HJP53" s="154"/>
      <c r="HJQ53" s="154"/>
      <c r="HJR53" s="154"/>
      <c r="HJS53" s="154"/>
      <c r="HJT53" s="154"/>
      <c r="HJU53" s="154"/>
      <c r="HJV53" s="154"/>
      <c r="HJW53" s="154"/>
      <c r="HJX53" s="154"/>
      <c r="HJY53" s="154"/>
      <c r="HJZ53" s="154"/>
      <c r="HKA53" s="154"/>
      <c r="HKB53" s="154"/>
      <c r="HKC53" s="154"/>
      <c r="HKD53" s="154"/>
      <c r="HKE53" s="154"/>
      <c r="HKF53" s="154"/>
      <c r="HKG53" s="154"/>
      <c r="HKH53" s="154"/>
      <c r="HKI53" s="154"/>
      <c r="HKJ53" s="154"/>
      <c r="HKK53" s="154"/>
      <c r="HKL53" s="154"/>
      <c r="HKM53" s="154"/>
      <c r="HKN53" s="154"/>
      <c r="HKO53" s="154"/>
      <c r="HKP53" s="154"/>
      <c r="HKQ53" s="154"/>
      <c r="HKR53" s="154"/>
      <c r="HKS53" s="154"/>
      <c r="HKT53" s="154"/>
      <c r="HKU53" s="154"/>
      <c r="HKV53" s="154"/>
      <c r="HKW53" s="154"/>
      <c r="HKX53" s="154"/>
      <c r="HKY53" s="154"/>
      <c r="HKZ53" s="154"/>
      <c r="HLA53" s="154"/>
      <c r="HLB53" s="154"/>
      <c r="HLC53" s="154"/>
      <c r="HLD53" s="154"/>
      <c r="HLE53" s="154"/>
      <c r="HLF53" s="154"/>
      <c r="HLG53" s="154"/>
      <c r="HLH53" s="154"/>
      <c r="HLI53" s="154"/>
      <c r="HLJ53" s="154"/>
      <c r="HLK53" s="154"/>
      <c r="HLL53" s="154"/>
      <c r="HLM53" s="154"/>
      <c r="HLN53" s="154"/>
      <c r="HLO53" s="154"/>
      <c r="HLP53" s="154"/>
      <c r="HLQ53" s="154"/>
      <c r="HLR53" s="154"/>
      <c r="HLS53" s="154"/>
      <c r="HLT53" s="154"/>
      <c r="HLU53" s="154"/>
      <c r="HLV53" s="154"/>
      <c r="HLW53" s="154"/>
      <c r="HLX53" s="154"/>
      <c r="HLY53" s="154"/>
      <c r="HLZ53" s="154"/>
      <c r="HMA53" s="154"/>
      <c r="HMB53" s="154"/>
      <c r="HMC53" s="154"/>
      <c r="HMD53" s="154"/>
      <c r="HME53" s="154"/>
      <c r="HMF53" s="154"/>
      <c r="HMG53" s="154"/>
      <c r="HMH53" s="154"/>
      <c r="HMI53" s="154"/>
      <c r="HMJ53" s="154"/>
      <c r="HMK53" s="154"/>
      <c r="HML53" s="154"/>
      <c r="HMM53" s="154"/>
      <c r="HMN53" s="154"/>
      <c r="HMO53" s="154"/>
      <c r="HMP53" s="154"/>
      <c r="HMQ53" s="154"/>
      <c r="HMR53" s="154"/>
      <c r="HMS53" s="154"/>
      <c r="HMT53" s="154"/>
      <c r="HMU53" s="154"/>
      <c r="HMV53" s="154"/>
      <c r="HMW53" s="154"/>
      <c r="HMX53" s="154"/>
      <c r="HMY53" s="154"/>
      <c r="HMZ53" s="154"/>
      <c r="HNA53" s="154"/>
      <c r="HNB53" s="154"/>
      <c r="HNC53" s="154"/>
      <c r="HND53" s="154"/>
      <c r="HNE53" s="154"/>
      <c r="HNF53" s="154"/>
      <c r="HNG53" s="154"/>
      <c r="HNH53" s="154"/>
      <c r="HNI53" s="154"/>
      <c r="HNJ53" s="154"/>
      <c r="HNK53" s="154"/>
      <c r="HNL53" s="154"/>
      <c r="HNM53" s="154"/>
      <c r="HNN53" s="154"/>
      <c r="HNO53" s="154"/>
      <c r="HNP53" s="154"/>
      <c r="HNQ53" s="154"/>
      <c r="HNR53" s="154"/>
      <c r="HNS53" s="154"/>
      <c r="HNT53" s="154"/>
      <c r="HNU53" s="154"/>
      <c r="HNV53" s="154"/>
      <c r="HNW53" s="154"/>
      <c r="HNX53" s="154"/>
      <c r="HNY53" s="154"/>
      <c r="HNZ53" s="154"/>
      <c r="HOA53" s="154"/>
      <c r="HOB53" s="154"/>
      <c r="HOC53" s="154"/>
      <c r="HOD53" s="154"/>
      <c r="HOE53" s="154"/>
      <c r="HOF53" s="154"/>
      <c r="HOG53" s="154"/>
      <c r="HOH53" s="154"/>
      <c r="HOI53" s="154"/>
      <c r="HOJ53" s="154"/>
      <c r="HOK53" s="154"/>
      <c r="HOL53" s="154"/>
      <c r="HOM53" s="154"/>
      <c r="HON53" s="154"/>
      <c r="HOO53" s="154"/>
      <c r="HOP53" s="154"/>
      <c r="HOQ53" s="154"/>
      <c r="HOR53" s="154"/>
      <c r="HOS53" s="154"/>
      <c r="HOT53" s="154"/>
      <c r="HOU53" s="154"/>
      <c r="HOV53" s="154"/>
      <c r="HOW53" s="154"/>
      <c r="HOX53" s="154"/>
      <c r="HOY53" s="154"/>
      <c r="HOZ53" s="154"/>
      <c r="HPA53" s="154"/>
      <c r="HPB53" s="154"/>
      <c r="HPC53" s="154"/>
      <c r="HPD53" s="154"/>
      <c r="HPE53" s="154"/>
      <c r="HPF53" s="154"/>
      <c r="HPG53" s="154"/>
      <c r="HPH53" s="154"/>
      <c r="HPI53" s="154"/>
      <c r="HPJ53" s="154"/>
      <c r="HPK53" s="154"/>
      <c r="HPL53" s="154"/>
      <c r="HPM53" s="154"/>
      <c r="HPN53" s="154"/>
      <c r="HPO53" s="154"/>
      <c r="HPP53" s="154"/>
      <c r="HPQ53" s="154"/>
      <c r="HPR53" s="154"/>
      <c r="HPS53" s="154"/>
      <c r="HPT53" s="154"/>
      <c r="HPU53" s="154"/>
      <c r="HPV53" s="154"/>
      <c r="HPW53" s="154"/>
      <c r="HPX53" s="154"/>
      <c r="HPY53" s="154"/>
      <c r="HPZ53" s="154"/>
      <c r="HQA53" s="154"/>
      <c r="HQB53" s="154"/>
      <c r="HQC53" s="154"/>
      <c r="HQD53" s="154"/>
      <c r="HQE53" s="154"/>
      <c r="HQF53" s="154"/>
      <c r="HQG53" s="154"/>
      <c r="HQH53" s="154"/>
      <c r="HQI53" s="154"/>
      <c r="HQJ53" s="154"/>
      <c r="HQK53" s="154"/>
      <c r="HQL53" s="154"/>
      <c r="HQM53" s="154"/>
      <c r="HQN53" s="154"/>
      <c r="HQO53" s="154"/>
      <c r="HQP53" s="154"/>
      <c r="HQQ53" s="154"/>
      <c r="HQR53" s="154"/>
      <c r="HQS53" s="154"/>
      <c r="HQT53" s="154"/>
      <c r="HQU53" s="154"/>
      <c r="HQV53" s="154"/>
      <c r="HQW53" s="154"/>
      <c r="HQX53" s="154"/>
      <c r="HQY53" s="154"/>
      <c r="HQZ53" s="154"/>
      <c r="HRA53" s="154"/>
      <c r="HRB53" s="154"/>
      <c r="HRC53" s="154"/>
      <c r="HRD53" s="154"/>
      <c r="HRE53" s="154"/>
      <c r="HRF53" s="154"/>
      <c r="HRG53" s="154"/>
      <c r="HRH53" s="154"/>
      <c r="HRI53" s="154"/>
      <c r="HRJ53" s="154"/>
      <c r="HRK53" s="154"/>
      <c r="HRL53" s="154"/>
      <c r="HRM53" s="154"/>
      <c r="HRN53" s="154"/>
      <c r="HRO53" s="154"/>
      <c r="HRP53" s="154"/>
      <c r="HRQ53" s="154"/>
      <c r="HRR53" s="154"/>
      <c r="HRS53" s="154"/>
      <c r="HRT53" s="154"/>
      <c r="HRU53" s="154"/>
      <c r="HRV53" s="154"/>
      <c r="HRW53" s="154"/>
      <c r="HRX53" s="154"/>
      <c r="HRY53" s="154"/>
      <c r="HRZ53" s="154"/>
      <c r="HSA53" s="154"/>
      <c r="HSB53" s="154"/>
      <c r="HSC53" s="154"/>
      <c r="HSD53" s="154"/>
      <c r="HSE53" s="154"/>
      <c r="HSF53" s="154"/>
      <c r="HSG53" s="154"/>
      <c r="HSH53" s="154"/>
      <c r="HSI53" s="154"/>
      <c r="HSJ53" s="154"/>
      <c r="HSK53" s="154"/>
      <c r="HSL53" s="154"/>
      <c r="HSM53" s="154"/>
      <c r="HSN53" s="154"/>
      <c r="HSO53" s="154"/>
      <c r="HSP53" s="154"/>
      <c r="HSQ53" s="154"/>
      <c r="HSR53" s="154"/>
      <c r="HSS53" s="154"/>
      <c r="HST53" s="154"/>
      <c r="HSU53" s="154"/>
      <c r="HSV53" s="154"/>
      <c r="HSW53" s="154"/>
      <c r="HSX53" s="154"/>
      <c r="HSY53" s="154"/>
      <c r="HSZ53" s="154"/>
      <c r="HTA53" s="154"/>
      <c r="HTB53" s="154"/>
      <c r="HTC53" s="154"/>
      <c r="HTD53" s="154"/>
      <c r="HTE53" s="154"/>
      <c r="HTF53" s="154"/>
      <c r="HTG53" s="154"/>
      <c r="HTH53" s="154"/>
      <c r="HTI53" s="154"/>
      <c r="HTJ53" s="154"/>
      <c r="HTK53" s="154"/>
      <c r="HTL53" s="154"/>
      <c r="HTM53" s="154"/>
      <c r="HTN53" s="154"/>
      <c r="HTO53" s="154"/>
      <c r="HTP53" s="154"/>
      <c r="HTQ53" s="154"/>
      <c r="HTR53" s="154"/>
      <c r="HTS53" s="154"/>
      <c r="HTT53" s="154"/>
      <c r="HTU53" s="154"/>
      <c r="HTV53" s="154"/>
      <c r="HTW53" s="154"/>
      <c r="HTX53" s="154"/>
      <c r="HTY53" s="154"/>
      <c r="HTZ53" s="154"/>
      <c r="HUA53" s="154"/>
      <c r="HUB53" s="154"/>
      <c r="HUC53" s="154"/>
      <c r="HUD53" s="154"/>
      <c r="HUE53" s="154"/>
      <c r="HUF53" s="154"/>
      <c r="HUG53" s="154"/>
      <c r="HUH53" s="154"/>
      <c r="HUI53" s="154"/>
      <c r="HUJ53" s="154"/>
      <c r="HUK53" s="154"/>
      <c r="HUL53" s="154"/>
      <c r="HUM53" s="154"/>
      <c r="HUN53" s="154"/>
      <c r="HUO53" s="154"/>
      <c r="HUP53" s="154"/>
      <c r="HUQ53" s="154"/>
      <c r="HUR53" s="154"/>
      <c r="HUS53" s="154"/>
      <c r="HUT53" s="154"/>
      <c r="HUU53" s="154"/>
      <c r="HUV53" s="154"/>
      <c r="HUW53" s="154"/>
      <c r="HUX53" s="154"/>
      <c r="HUY53" s="154"/>
      <c r="HUZ53" s="154"/>
      <c r="HVA53" s="154"/>
      <c r="HVB53" s="154"/>
      <c r="HVC53" s="154"/>
      <c r="HVD53" s="154"/>
      <c r="HVE53" s="154"/>
      <c r="HVF53" s="154"/>
      <c r="HVG53" s="154"/>
      <c r="HVH53" s="154"/>
      <c r="HVI53" s="154"/>
      <c r="HVJ53" s="154"/>
      <c r="HVK53" s="154"/>
      <c r="HVL53" s="154"/>
      <c r="HVM53" s="154"/>
      <c r="HVN53" s="154"/>
      <c r="HVO53" s="154"/>
      <c r="HVP53" s="154"/>
      <c r="HVQ53" s="154"/>
      <c r="HVR53" s="154"/>
      <c r="HVS53" s="154"/>
      <c r="HVT53" s="154"/>
      <c r="HVU53" s="154"/>
      <c r="HVV53" s="154"/>
      <c r="HVW53" s="154"/>
      <c r="HVX53" s="154"/>
      <c r="HVY53" s="154"/>
      <c r="HVZ53" s="154"/>
      <c r="HWA53" s="154"/>
      <c r="HWB53" s="154"/>
      <c r="HWC53" s="154"/>
      <c r="HWD53" s="154"/>
      <c r="HWE53" s="154"/>
      <c r="HWF53" s="154"/>
      <c r="HWG53" s="154"/>
      <c r="HWH53" s="154"/>
      <c r="HWI53" s="154"/>
      <c r="HWJ53" s="154"/>
      <c r="HWK53" s="154"/>
      <c r="HWL53" s="154"/>
      <c r="HWM53" s="154"/>
      <c r="HWN53" s="154"/>
      <c r="HWO53" s="154"/>
      <c r="HWP53" s="154"/>
      <c r="HWQ53" s="154"/>
      <c r="HWR53" s="154"/>
      <c r="HWS53" s="154"/>
      <c r="HWT53" s="154"/>
      <c r="HWU53" s="154"/>
      <c r="HWV53" s="154"/>
      <c r="HWW53" s="154"/>
      <c r="HWX53" s="154"/>
      <c r="HWY53" s="154"/>
      <c r="HWZ53" s="154"/>
      <c r="HXA53" s="154"/>
      <c r="HXB53" s="154"/>
      <c r="HXC53" s="154"/>
      <c r="HXD53" s="154"/>
      <c r="HXE53" s="154"/>
      <c r="HXF53" s="154"/>
      <c r="HXG53" s="154"/>
      <c r="HXH53" s="154"/>
      <c r="HXI53" s="154"/>
      <c r="HXJ53" s="154"/>
      <c r="HXK53" s="154"/>
      <c r="HXL53" s="154"/>
      <c r="HXM53" s="154"/>
      <c r="HXN53" s="154"/>
      <c r="HXO53" s="154"/>
      <c r="HXP53" s="154"/>
      <c r="HXQ53" s="154"/>
      <c r="HXR53" s="154"/>
      <c r="HXS53" s="154"/>
      <c r="HXT53" s="154"/>
      <c r="HXU53" s="154"/>
      <c r="HXV53" s="154"/>
      <c r="HXW53" s="154"/>
      <c r="HXX53" s="154"/>
      <c r="HXY53" s="154"/>
      <c r="HXZ53" s="154"/>
      <c r="HYA53" s="154"/>
      <c r="HYB53" s="154"/>
      <c r="HYC53" s="154"/>
      <c r="HYD53" s="154"/>
      <c r="HYE53" s="154"/>
      <c r="HYF53" s="154"/>
      <c r="HYG53" s="154"/>
      <c r="HYH53" s="154"/>
      <c r="HYI53" s="154"/>
      <c r="HYJ53" s="154"/>
      <c r="HYK53" s="154"/>
      <c r="HYL53" s="154"/>
      <c r="HYM53" s="154"/>
      <c r="HYN53" s="154"/>
      <c r="HYO53" s="154"/>
      <c r="HYP53" s="154"/>
      <c r="HYQ53" s="154"/>
      <c r="HYR53" s="154"/>
      <c r="HYS53" s="154"/>
      <c r="HYT53" s="154"/>
      <c r="HYU53" s="154"/>
      <c r="HYV53" s="154"/>
      <c r="HYW53" s="154"/>
      <c r="HYX53" s="154"/>
      <c r="HYY53" s="154"/>
      <c r="HYZ53" s="154"/>
      <c r="HZA53" s="154"/>
      <c r="HZB53" s="154"/>
      <c r="HZC53" s="154"/>
      <c r="HZD53" s="154"/>
      <c r="HZE53" s="154"/>
      <c r="HZF53" s="154"/>
      <c r="HZG53" s="154"/>
      <c r="HZH53" s="154"/>
      <c r="HZI53" s="154"/>
      <c r="HZJ53" s="154"/>
      <c r="HZK53" s="154"/>
      <c r="HZL53" s="154"/>
      <c r="HZM53" s="154"/>
      <c r="HZN53" s="154"/>
      <c r="HZO53" s="154"/>
      <c r="HZP53" s="154"/>
      <c r="HZQ53" s="154"/>
      <c r="HZR53" s="154"/>
      <c r="HZS53" s="154"/>
      <c r="HZT53" s="154"/>
      <c r="HZU53" s="154"/>
      <c r="HZV53" s="154"/>
      <c r="HZW53" s="154"/>
      <c r="HZX53" s="154"/>
      <c r="HZY53" s="154"/>
      <c r="HZZ53" s="154"/>
      <c r="IAA53" s="154"/>
      <c r="IAB53" s="154"/>
      <c r="IAC53" s="154"/>
      <c r="IAD53" s="154"/>
      <c r="IAE53" s="154"/>
      <c r="IAF53" s="154"/>
      <c r="IAG53" s="154"/>
      <c r="IAH53" s="154"/>
      <c r="IAI53" s="154"/>
      <c r="IAJ53" s="154"/>
      <c r="IAK53" s="154"/>
      <c r="IAL53" s="154"/>
      <c r="IAM53" s="154"/>
      <c r="IAN53" s="154"/>
      <c r="IAO53" s="154"/>
      <c r="IAP53" s="154"/>
      <c r="IAQ53" s="154"/>
      <c r="IAR53" s="154"/>
      <c r="IAS53" s="154"/>
      <c r="IAT53" s="154"/>
      <c r="IAU53" s="154"/>
      <c r="IAV53" s="154"/>
      <c r="IAW53" s="154"/>
      <c r="IAX53" s="154"/>
      <c r="IAY53" s="154"/>
      <c r="IAZ53" s="154"/>
      <c r="IBA53" s="154"/>
      <c r="IBB53" s="154"/>
      <c r="IBC53" s="154"/>
      <c r="IBD53" s="154"/>
      <c r="IBE53" s="154"/>
      <c r="IBF53" s="154"/>
      <c r="IBG53" s="154"/>
      <c r="IBH53" s="154"/>
      <c r="IBI53" s="154"/>
      <c r="IBJ53" s="154"/>
      <c r="IBK53" s="154"/>
      <c r="IBL53" s="154"/>
      <c r="IBM53" s="154"/>
      <c r="IBN53" s="154"/>
      <c r="IBO53" s="154"/>
      <c r="IBP53" s="154"/>
      <c r="IBQ53" s="154"/>
      <c r="IBR53" s="154"/>
      <c r="IBS53" s="154"/>
      <c r="IBT53" s="154"/>
      <c r="IBU53" s="154"/>
      <c r="IBV53" s="154"/>
      <c r="IBW53" s="154"/>
      <c r="IBX53" s="154"/>
      <c r="IBY53" s="154"/>
      <c r="IBZ53" s="154"/>
      <c r="ICA53" s="154"/>
      <c r="ICB53" s="154"/>
      <c r="ICC53" s="154"/>
      <c r="ICD53" s="154"/>
      <c r="ICE53" s="154"/>
      <c r="ICF53" s="154"/>
      <c r="ICG53" s="154"/>
      <c r="ICH53" s="154"/>
      <c r="ICI53" s="154"/>
      <c r="ICJ53" s="154"/>
      <c r="ICK53" s="154"/>
      <c r="ICL53" s="154"/>
      <c r="ICM53" s="154"/>
      <c r="ICN53" s="154"/>
      <c r="ICO53" s="154"/>
      <c r="ICP53" s="154"/>
      <c r="ICQ53" s="154"/>
      <c r="ICR53" s="154"/>
      <c r="ICS53" s="154"/>
      <c r="ICT53" s="154"/>
      <c r="ICU53" s="154"/>
      <c r="ICV53" s="154"/>
      <c r="ICW53" s="154"/>
      <c r="ICX53" s="154"/>
      <c r="ICY53" s="154"/>
      <c r="ICZ53" s="154"/>
      <c r="IDA53" s="154"/>
      <c r="IDB53" s="154"/>
      <c r="IDC53" s="154"/>
      <c r="IDD53" s="154"/>
      <c r="IDE53" s="154"/>
      <c r="IDF53" s="154"/>
      <c r="IDG53" s="154"/>
      <c r="IDH53" s="154"/>
      <c r="IDI53" s="154"/>
      <c r="IDJ53" s="154"/>
      <c r="IDK53" s="154"/>
      <c r="IDL53" s="154"/>
      <c r="IDM53" s="154"/>
      <c r="IDN53" s="154"/>
      <c r="IDO53" s="154"/>
      <c r="IDP53" s="154"/>
      <c r="IDQ53" s="154"/>
      <c r="IDR53" s="154"/>
      <c r="IDS53" s="154"/>
      <c r="IDT53" s="154"/>
      <c r="IDU53" s="154"/>
      <c r="IDV53" s="154"/>
      <c r="IDW53" s="154"/>
      <c r="IDX53" s="154"/>
      <c r="IDY53" s="154"/>
      <c r="IDZ53" s="154"/>
      <c r="IEA53" s="154"/>
      <c r="IEB53" s="154"/>
      <c r="IEC53" s="154"/>
      <c r="IED53" s="154"/>
      <c r="IEE53" s="154"/>
      <c r="IEF53" s="154"/>
      <c r="IEG53" s="154"/>
      <c r="IEH53" s="154"/>
      <c r="IEI53" s="154"/>
      <c r="IEJ53" s="154"/>
      <c r="IEK53" s="154"/>
      <c r="IEL53" s="154"/>
      <c r="IEM53" s="154"/>
      <c r="IEN53" s="154"/>
      <c r="IEO53" s="154"/>
      <c r="IEP53" s="154"/>
      <c r="IEQ53" s="154"/>
      <c r="IER53" s="154"/>
      <c r="IES53" s="154"/>
      <c r="IET53" s="154"/>
      <c r="IEU53" s="154"/>
      <c r="IEV53" s="154"/>
      <c r="IEW53" s="154"/>
      <c r="IEX53" s="154"/>
      <c r="IEY53" s="154"/>
      <c r="IEZ53" s="154"/>
      <c r="IFA53" s="154"/>
      <c r="IFB53" s="154"/>
      <c r="IFC53" s="154"/>
      <c r="IFD53" s="154"/>
      <c r="IFE53" s="154"/>
      <c r="IFF53" s="154"/>
      <c r="IFG53" s="154"/>
      <c r="IFH53" s="154"/>
      <c r="IFI53" s="154"/>
      <c r="IFJ53" s="154"/>
      <c r="IFK53" s="154"/>
      <c r="IFL53" s="154"/>
      <c r="IFM53" s="154"/>
      <c r="IFN53" s="154"/>
      <c r="IFO53" s="154"/>
      <c r="IFP53" s="154"/>
      <c r="IFQ53" s="154"/>
      <c r="IFR53" s="154"/>
      <c r="IFS53" s="154"/>
      <c r="IFT53" s="154"/>
      <c r="IFU53" s="154"/>
      <c r="IFV53" s="154"/>
      <c r="IFW53" s="154"/>
      <c r="IFX53" s="154"/>
      <c r="IFY53" s="154"/>
      <c r="IFZ53" s="154"/>
      <c r="IGA53" s="154"/>
      <c r="IGB53" s="154"/>
      <c r="IGC53" s="154"/>
      <c r="IGD53" s="154"/>
      <c r="IGE53" s="154"/>
      <c r="IGF53" s="154"/>
      <c r="IGG53" s="154"/>
      <c r="IGH53" s="154"/>
      <c r="IGI53" s="154"/>
      <c r="IGJ53" s="154"/>
      <c r="IGK53" s="154"/>
      <c r="IGL53" s="154"/>
      <c r="IGM53" s="154"/>
      <c r="IGN53" s="154"/>
      <c r="IGO53" s="154"/>
      <c r="IGP53" s="154"/>
      <c r="IGQ53" s="154"/>
      <c r="IGR53" s="154"/>
      <c r="IGS53" s="154"/>
      <c r="IGT53" s="154"/>
      <c r="IGU53" s="154"/>
      <c r="IGV53" s="154"/>
      <c r="IGW53" s="154"/>
      <c r="IGX53" s="154"/>
      <c r="IGY53" s="154"/>
      <c r="IGZ53" s="154"/>
      <c r="IHA53" s="154"/>
      <c r="IHB53" s="154"/>
      <c r="IHC53" s="154"/>
      <c r="IHD53" s="154"/>
      <c r="IHE53" s="154"/>
      <c r="IHF53" s="154"/>
      <c r="IHG53" s="154"/>
      <c r="IHH53" s="154"/>
      <c r="IHI53" s="154"/>
      <c r="IHJ53" s="154"/>
      <c r="IHK53" s="154"/>
      <c r="IHL53" s="154"/>
      <c r="IHM53" s="154"/>
      <c r="IHN53" s="154"/>
      <c r="IHO53" s="154"/>
      <c r="IHP53" s="154"/>
      <c r="IHQ53" s="154"/>
      <c r="IHR53" s="154"/>
      <c r="IHS53" s="154"/>
      <c r="IHT53" s="154"/>
      <c r="IHU53" s="154"/>
      <c r="IHV53" s="154"/>
      <c r="IHW53" s="154"/>
      <c r="IHX53" s="154"/>
      <c r="IHY53" s="154"/>
      <c r="IHZ53" s="154"/>
      <c r="IIA53" s="154"/>
      <c r="IIB53" s="154"/>
      <c r="IIC53" s="154"/>
      <c r="IID53" s="154"/>
      <c r="IIE53" s="154"/>
      <c r="IIF53" s="154"/>
      <c r="IIG53" s="154"/>
      <c r="IIH53" s="154"/>
      <c r="III53" s="154"/>
      <c r="IIJ53" s="154"/>
      <c r="IIK53" s="154"/>
      <c r="IIL53" s="154"/>
      <c r="IIM53" s="154"/>
      <c r="IIN53" s="154"/>
      <c r="IIO53" s="154"/>
      <c r="IIP53" s="154"/>
      <c r="IIQ53" s="154"/>
      <c r="IIR53" s="154"/>
      <c r="IIS53" s="154"/>
      <c r="IIT53" s="154"/>
      <c r="IIU53" s="154"/>
      <c r="IIV53" s="154"/>
      <c r="IIW53" s="154"/>
      <c r="IIX53" s="154"/>
      <c r="IIY53" s="154"/>
      <c r="IIZ53" s="154"/>
      <c r="IJA53" s="154"/>
      <c r="IJB53" s="154"/>
      <c r="IJC53" s="154"/>
      <c r="IJD53" s="154"/>
      <c r="IJE53" s="154"/>
      <c r="IJF53" s="154"/>
      <c r="IJG53" s="154"/>
      <c r="IJH53" s="154"/>
      <c r="IJI53" s="154"/>
      <c r="IJJ53" s="154"/>
      <c r="IJK53" s="154"/>
      <c r="IJL53" s="154"/>
      <c r="IJM53" s="154"/>
      <c r="IJN53" s="154"/>
      <c r="IJO53" s="154"/>
      <c r="IJP53" s="154"/>
      <c r="IJQ53" s="154"/>
      <c r="IJR53" s="154"/>
      <c r="IJS53" s="154"/>
      <c r="IJT53" s="154"/>
      <c r="IJU53" s="154"/>
      <c r="IJV53" s="154"/>
      <c r="IJW53" s="154"/>
      <c r="IJX53" s="154"/>
      <c r="IJY53" s="154"/>
      <c r="IJZ53" s="154"/>
      <c r="IKA53" s="154"/>
      <c r="IKB53" s="154"/>
      <c r="IKC53" s="154"/>
      <c r="IKD53" s="154"/>
      <c r="IKE53" s="154"/>
      <c r="IKF53" s="154"/>
      <c r="IKG53" s="154"/>
      <c r="IKH53" s="154"/>
      <c r="IKI53" s="154"/>
      <c r="IKJ53" s="154"/>
      <c r="IKK53" s="154"/>
      <c r="IKL53" s="154"/>
      <c r="IKM53" s="154"/>
      <c r="IKN53" s="154"/>
      <c r="IKO53" s="154"/>
      <c r="IKP53" s="154"/>
      <c r="IKQ53" s="154"/>
      <c r="IKR53" s="154"/>
      <c r="IKS53" s="154"/>
      <c r="IKT53" s="154"/>
      <c r="IKU53" s="154"/>
      <c r="IKV53" s="154"/>
      <c r="IKW53" s="154"/>
      <c r="IKX53" s="154"/>
      <c r="IKY53" s="154"/>
      <c r="IKZ53" s="154"/>
      <c r="ILA53" s="154"/>
      <c r="ILB53" s="154"/>
      <c r="ILC53" s="154"/>
      <c r="ILD53" s="154"/>
      <c r="ILE53" s="154"/>
      <c r="ILF53" s="154"/>
      <c r="ILG53" s="154"/>
      <c r="ILH53" s="154"/>
      <c r="ILI53" s="154"/>
      <c r="ILJ53" s="154"/>
      <c r="ILK53" s="154"/>
      <c r="ILL53" s="154"/>
      <c r="ILM53" s="154"/>
      <c r="ILN53" s="154"/>
      <c r="ILO53" s="154"/>
      <c r="ILP53" s="154"/>
      <c r="ILQ53" s="154"/>
      <c r="ILR53" s="154"/>
      <c r="ILS53" s="154"/>
      <c r="ILT53" s="154"/>
      <c r="ILU53" s="154"/>
      <c r="ILV53" s="154"/>
      <c r="ILW53" s="154"/>
      <c r="ILX53" s="154"/>
      <c r="ILY53" s="154"/>
      <c r="ILZ53" s="154"/>
      <c r="IMA53" s="154"/>
      <c r="IMB53" s="154"/>
      <c r="IMC53" s="154"/>
      <c r="IMD53" s="154"/>
      <c r="IME53" s="154"/>
      <c r="IMF53" s="154"/>
      <c r="IMG53" s="154"/>
      <c r="IMH53" s="154"/>
      <c r="IMI53" s="154"/>
      <c r="IMJ53" s="154"/>
      <c r="IMK53" s="154"/>
      <c r="IML53" s="154"/>
      <c r="IMM53" s="154"/>
      <c r="IMN53" s="154"/>
      <c r="IMO53" s="154"/>
      <c r="IMP53" s="154"/>
      <c r="IMQ53" s="154"/>
      <c r="IMR53" s="154"/>
      <c r="IMS53" s="154"/>
      <c r="IMT53" s="154"/>
      <c r="IMU53" s="154"/>
      <c r="IMV53" s="154"/>
      <c r="IMW53" s="154"/>
      <c r="IMX53" s="154"/>
      <c r="IMY53" s="154"/>
      <c r="IMZ53" s="154"/>
      <c r="INA53" s="154"/>
      <c r="INB53" s="154"/>
      <c r="INC53" s="154"/>
      <c r="IND53" s="154"/>
      <c r="INE53" s="154"/>
      <c r="INF53" s="154"/>
      <c r="ING53" s="154"/>
      <c r="INH53" s="154"/>
      <c r="INI53" s="154"/>
      <c r="INJ53" s="154"/>
      <c r="INK53" s="154"/>
      <c r="INL53" s="154"/>
      <c r="INM53" s="154"/>
      <c r="INN53" s="154"/>
      <c r="INO53" s="154"/>
      <c r="INP53" s="154"/>
      <c r="INQ53" s="154"/>
      <c r="INR53" s="154"/>
      <c r="INS53" s="154"/>
      <c r="INT53" s="154"/>
      <c r="INU53" s="154"/>
      <c r="INV53" s="154"/>
      <c r="INW53" s="154"/>
      <c r="INX53" s="154"/>
      <c r="INY53" s="154"/>
      <c r="INZ53" s="154"/>
      <c r="IOA53" s="154"/>
      <c r="IOB53" s="154"/>
      <c r="IOC53" s="154"/>
      <c r="IOD53" s="154"/>
      <c r="IOE53" s="154"/>
      <c r="IOF53" s="154"/>
      <c r="IOG53" s="154"/>
      <c r="IOH53" s="154"/>
      <c r="IOI53" s="154"/>
      <c r="IOJ53" s="154"/>
      <c r="IOK53" s="154"/>
      <c r="IOL53" s="154"/>
      <c r="IOM53" s="154"/>
      <c r="ION53" s="154"/>
      <c r="IOO53" s="154"/>
      <c r="IOP53" s="154"/>
      <c r="IOQ53" s="154"/>
      <c r="IOR53" s="154"/>
      <c r="IOS53" s="154"/>
      <c r="IOT53" s="154"/>
      <c r="IOU53" s="154"/>
      <c r="IOV53" s="154"/>
      <c r="IOW53" s="154"/>
      <c r="IOX53" s="154"/>
      <c r="IOY53" s="154"/>
      <c r="IOZ53" s="154"/>
      <c r="IPA53" s="154"/>
      <c r="IPB53" s="154"/>
      <c r="IPC53" s="154"/>
      <c r="IPD53" s="154"/>
      <c r="IPE53" s="154"/>
      <c r="IPF53" s="154"/>
      <c r="IPG53" s="154"/>
      <c r="IPH53" s="154"/>
      <c r="IPI53" s="154"/>
      <c r="IPJ53" s="154"/>
      <c r="IPK53" s="154"/>
      <c r="IPL53" s="154"/>
      <c r="IPM53" s="154"/>
      <c r="IPN53" s="154"/>
      <c r="IPO53" s="154"/>
      <c r="IPP53" s="154"/>
      <c r="IPQ53" s="154"/>
      <c r="IPR53" s="154"/>
      <c r="IPS53" s="154"/>
      <c r="IPT53" s="154"/>
      <c r="IPU53" s="154"/>
      <c r="IPV53" s="154"/>
      <c r="IPW53" s="154"/>
      <c r="IPX53" s="154"/>
      <c r="IPY53" s="154"/>
      <c r="IPZ53" s="154"/>
      <c r="IQA53" s="154"/>
      <c r="IQB53" s="154"/>
      <c r="IQC53" s="154"/>
      <c r="IQD53" s="154"/>
      <c r="IQE53" s="154"/>
      <c r="IQF53" s="154"/>
      <c r="IQG53" s="154"/>
      <c r="IQH53" s="154"/>
      <c r="IQI53" s="154"/>
      <c r="IQJ53" s="154"/>
      <c r="IQK53" s="154"/>
      <c r="IQL53" s="154"/>
      <c r="IQM53" s="154"/>
      <c r="IQN53" s="154"/>
      <c r="IQO53" s="154"/>
      <c r="IQP53" s="154"/>
      <c r="IQQ53" s="154"/>
      <c r="IQR53" s="154"/>
      <c r="IQS53" s="154"/>
      <c r="IQT53" s="154"/>
      <c r="IQU53" s="154"/>
      <c r="IQV53" s="154"/>
      <c r="IQW53" s="154"/>
      <c r="IQX53" s="154"/>
      <c r="IQY53" s="154"/>
      <c r="IQZ53" s="154"/>
      <c r="IRA53" s="154"/>
      <c r="IRB53" s="154"/>
      <c r="IRC53" s="154"/>
      <c r="IRD53" s="154"/>
      <c r="IRE53" s="154"/>
      <c r="IRF53" s="154"/>
      <c r="IRG53" s="154"/>
      <c r="IRH53" s="154"/>
      <c r="IRI53" s="154"/>
      <c r="IRJ53" s="154"/>
      <c r="IRK53" s="154"/>
      <c r="IRL53" s="154"/>
      <c r="IRM53" s="154"/>
      <c r="IRN53" s="154"/>
      <c r="IRO53" s="154"/>
      <c r="IRP53" s="154"/>
      <c r="IRQ53" s="154"/>
      <c r="IRR53" s="154"/>
      <c r="IRS53" s="154"/>
      <c r="IRT53" s="154"/>
      <c r="IRU53" s="154"/>
      <c r="IRV53" s="154"/>
      <c r="IRW53" s="154"/>
      <c r="IRX53" s="154"/>
      <c r="IRY53" s="154"/>
      <c r="IRZ53" s="154"/>
      <c r="ISA53" s="154"/>
      <c r="ISB53" s="154"/>
      <c r="ISC53" s="154"/>
      <c r="ISD53" s="154"/>
      <c r="ISE53" s="154"/>
      <c r="ISF53" s="154"/>
      <c r="ISG53" s="154"/>
      <c r="ISH53" s="154"/>
      <c r="ISI53" s="154"/>
      <c r="ISJ53" s="154"/>
      <c r="ISK53" s="154"/>
      <c r="ISL53" s="154"/>
      <c r="ISM53" s="154"/>
      <c r="ISN53" s="154"/>
      <c r="ISO53" s="154"/>
      <c r="ISP53" s="154"/>
      <c r="ISQ53" s="154"/>
      <c r="ISR53" s="154"/>
      <c r="ISS53" s="154"/>
      <c r="IST53" s="154"/>
      <c r="ISU53" s="154"/>
      <c r="ISV53" s="154"/>
      <c r="ISW53" s="154"/>
      <c r="ISX53" s="154"/>
      <c r="ISY53" s="154"/>
      <c r="ISZ53" s="154"/>
      <c r="ITA53" s="154"/>
      <c r="ITB53" s="154"/>
      <c r="ITC53" s="154"/>
      <c r="ITD53" s="154"/>
      <c r="ITE53" s="154"/>
      <c r="ITF53" s="154"/>
      <c r="ITG53" s="154"/>
      <c r="ITH53" s="154"/>
      <c r="ITI53" s="154"/>
      <c r="ITJ53" s="154"/>
      <c r="ITK53" s="154"/>
      <c r="ITL53" s="154"/>
      <c r="ITM53" s="154"/>
      <c r="ITN53" s="154"/>
      <c r="ITO53" s="154"/>
      <c r="ITP53" s="154"/>
      <c r="ITQ53" s="154"/>
      <c r="ITR53" s="154"/>
      <c r="ITS53" s="154"/>
      <c r="ITT53" s="154"/>
      <c r="ITU53" s="154"/>
      <c r="ITV53" s="154"/>
      <c r="ITW53" s="154"/>
      <c r="ITX53" s="154"/>
      <c r="ITY53" s="154"/>
      <c r="ITZ53" s="154"/>
      <c r="IUA53" s="154"/>
      <c r="IUB53" s="154"/>
      <c r="IUC53" s="154"/>
      <c r="IUD53" s="154"/>
      <c r="IUE53" s="154"/>
      <c r="IUF53" s="154"/>
      <c r="IUG53" s="154"/>
      <c r="IUH53" s="154"/>
      <c r="IUI53" s="154"/>
      <c r="IUJ53" s="154"/>
      <c r="IUK53" s="154"/>
      <c r="IUL53" s="154"/>
      <c r="IUM53" s="154"/>
      <c r="IUN53" s="154"/>
      <c r="IUO53" s="154"/>
      <c r="IUP53" s="154"/>
      <c r="IUQ53" s="154"/>
      <c r="IUR53" s="154"/>
      <c r="IUS53" s="154"/>
      <c r="IUT53" s="154"/>
      <c r="IUU53" s="154"/>
      <c r="IUV53" s="154"/>
      <c r="IUW53" s="154"/>
      <c r="IUX53" s="154"/>
      <c r="IUY53" s="154"/>
      <c r="IUZ53" s="154"/>
      <c r="IVA53" s="154"/>
      <c r="IVB53" s="154"/>
      <c r="IVC53" s="154"/>
      <c r="IVD53" s="154"/>
      <c r="IVE53" s="154"/>
      <c r="IVF53" s="154"/>
      <c r="IVG53" s="154"/>
      <c r="IVH53" s="154"/>
      <c r="IVI53" s="154"/>
      <c r="IVJ53" s="154"/>
      <c r="IVK53" s="154"/>
      <c r="IVL53" s="154"/>
      <c r="IVM53" s="154"/>
      <c r="IVN53" s="154"/>
      <c r="IVO53" s="154"/>
      <c r="IVP53" s="154"/>
      <c r="IVQ53" s="154"/>
      <c r="IVR53" s="154"/>
      <c r="IVS53" s="154"/>
      <c r="IVT53" s="154"/>
      <c r="IVU53" s="154"/>
      <c r="IVV53" s="154"/>
      <c r="IVW53" s="154"/>
      <c r="IVX53" s="154"/>
      <c r="IVY53" s="154"/>
      <c r="IVZ53" s="154"/>
      <c r="IWA53" s="154"/>
      <c r="IWB53" s="154"/>
      <c r="IWC53" s="154"/>
      <c r="IWD53" s="154"/>
      <c r="IWE53" s="154"/>
      <c r="IWF53" s="154"/>
      <c r="IWG53" s="154"/>
      <c r="IWH53" s="154"/>
      <c r="IWI53" s="154"/>
      <c r="IWJ53" s="154"/>
      <c r="IWK53" s="154"/>
      <c r="IWL53" s="154"/>
      <c r="IWM53" s="154"/>
      <c r="IWN53" s="154"/>
      <c r="IWO53" s="154"/>
      <c r="IWP53" s="154"/>
      <c r="IWQ53" s="154"/>
      <c r="IWR53" s="154"/>
      <c r="IWS53" s="154"/>
      <c r="IWT53" s="154"/>
      <c r="IWU53" s="154"/>
      <c r="IWV53" s="154"/>
      <c r="IWW53" s="154"/>
      <c r="IWX53" s="154"/>
      <c r="IWY53" s="154"/>
      <c r="IWZ53" s="154"/>
      <c r="IXA53" s="154"/>
      <c r="IXB53" s="154"/>
      <c r="IXC53" s="154"/>
      <c r="IXD53" s="154"/>
      <c r="IXE53" s="154"/>
      <c r="IXF53" s="154"/>
      <c r="IXG53" s="154"/>
      <c r="IXH53" s="154"/>
      <c r="IXI53" s="154"/>
      <c r="IXJ53" s="154"/>
      <c r="IXK53" s="154"/>
      <c r="IXL53" s="154"/>
      <c r="IXM53" s="154"/>
      <c r="IXN53" s="154"/>
      <c r="IXO53" s="154"/>
      <c r="IXP53" s="154"/>
      <c r="IXQ53" s="154"/>
      <c r="IXR53" s="154"/>
      <c r="IXS53" s="154"/>
      <c r="IXT53" s="154"/>
      <c r="IXU53" s="154"/>
      <c r="IXV53" s="154"/>
      <c r="IXW53" s="154"/>
      <c r="IXX53" s="154"/>
      <c r="IXY53" s="154"/>
      <c r="IXZ53" s="154"/>
      <c r="IYA53" s="154"/>
      <c r="IYB53" s="154"/>
      <c r="IYC53" s="154"/>
      <c r="IYD53" s="154"/>
      <c r="IYE53" s="154"/>
      <c r="IYF53" s="154"/>
      <c r="IYG53" s="154"/>
      <c r="IYH53" s="154"/>
      <c r="IYI53" s="154"/>
      <c r="IYJ53" s="154"/>
      <c r="IYK53" s="154"/>
      <c r="IYL53" s="154"/>
      <c r="IYM53" s="154"/>
      <c r="IYN53" s="154"/>
      <c r="IYO53" s="154"/>
      <c r="IYP53" s="154"/>
      <c r="IYQ53" s="154"/>
      <c r="IYR53" s="154"/>
      <c r="IYS53" s="154"/>
      <c r="IYT53" s="154"/>
      <c r="IYU53" s="154"/>
      <c r="IYV53" s="154"/>
      <c r="IYW53" s="154"/>
      <c r="IYX53" s="154"/>
      <c r="IYY53" s="154"/>
      <c r="IYZ53" s="154"/>
      <c r="IZA53" s="154"/>
      <c r="IZB53" s="154"/>
      <c r="IZC53" s="154"/>
      <c r="IZD53" s="154"/>
      <c r="IZE53" s="154"/>
      <c r="IZF53" s="154"/>
      <c r="IZG53" s="154"/>
      <c r="IZH53" s="154"/>
      <c r="IZI53" s="154"/>
      <c r="IZJ53" s="154"/>
      <c r="IZK53" s="154"/>
      <c r="IZL53" s="154"/>
      <c r="IZM53" s="154"/>
      <c r="IZN53" s="154"/>
      <c r="IZO53" s="154"/>
      <c r="IZP53" s="154"/>
      <c r="IZQ53" s="154"/>
      <c r="IZR53" s="154"/>
      <c r="IZS53" s="154"/>
      <c r="IZT53" s="154"/>
      <c r="IZU53" s="154"/>
      <c r="IZV53" s="154"/>
      <c r="IZW53" s="154"/>
      <c r="IZX53" s="154"/>
      <c r="IZY53" s="154"/>
      <c r="IZZ53" s="154"/>
      <c r="JAA53" s="154"/>
      <c r="JAB53" s="154"/>
      <c r="JAC53" s="154"/>
      <c r="JAD53" s="154"/>
      <c r="JAE53" s="154"/>
      <c r="JAF53" s="154"/>
      <c r="JAG53" s="154"/>
      <c r="JAH53" s="154"/>
      <c r="JAI53" s="154"/>
      <c r="JAJ53" s="154"/>
      <c r="JAK53" s="154"/>
      <c r="JAL53" s="154"/>
      <c r="JAM53" s="154"/>
      <c r="JAN53" s="154"/>
      <c r="JAO53" s="154"/>
      <c r="JAP53" s="154"/>
      <c r="JAQ53" s="154"/>
      <c r="JAR53" s="154"/>
      <c r="JAS53" s="154"/>
      <c r="JAT53" s="154"/>
      <c r="JAU53" s="154"/>
      <c r="JAV53" s="154"/>
      <c r="JAW53" s="154"/>
      <c r="JAX53" s="154"/>
      <c r="JAY53" s="154"/>
      <c r="JAZ53" s="154"/>
      <c r="JBA53" s="154"/>
      <c r="JBB53" s="154"/>
      <c r="JBC53" s="154"/>
      <c r="JBD53" s="154"/>
      <c r="JBE53" s="154"/>
      <c r="JBF53" s="154"/>
      <c r="JBG53" s="154"/>
      <c r="JBH53" s="154"/>
      <c r="JBI53" s="154"/>
      <c r="JBJ53" s="154"/>
      <c r="JBK53" s="154"/>
      <c r="JBL53" s="154"/>
      <c r="JBM53" s="154"/>
      <c r="JBN53" s="154"/>
      <c r="JBO53" s="154"/>
      <c r="JBP53" s="154"/>
      <c r="JBQ53" s="154"/>
      <c r="JBR53" s="154"/>
      <c r="JBS53" s="154"/>
      <c r="JBT53" s="154"/>
      <c r="JBU53" s="154"/>
      <c r="JBV53" s="154"/>
      <c r="JBW53" s="154"/>
      <c r="JBX53" s="154"/>
      <c r="JBY53" s="154"/>
      <c r="JBZ53" s="154"/>
      <c r="JCA53" s="154"/>
      <c r="JCB53" s="154"/>
      <c r="JCC53" s="154"/>
      <c r="JCD53" s="154"/>
      <c r="JCE53" s="154"/>
      <c r="JCF53" s="154"/>
      <c r="JCG53" s="154"/>
      <c r="JCH53" s="154"/>
      <c r="JCI53" s="154"/>
      <c r="JCJ53" s="154"/>
      <c r="JCK53" s="154"/>
      <c r="JCL53" s="154"/>
      <c r="JCM53" s="154"/>
      <c r="JCN53" s="154"/>
      <c r="JCO53" s="154"/>
      <c r="JCP53" s="154"/>
      <c r="JCQ53" s="154"/>
      <c r="JCR53" s="154"/>
      <c r="JCS53" s="154"/>
      <c r="JCT53" s="154"/>
      <c r="JCU53" s="154"/>
      <c r="JCV53" s="154"/>
      <c r="JCW53" s="154"/>
      <c r="JCX53" s="154"/>
      <c r="JCY53" s="154"/>
      <c r="JCZ53" s="154"/>
      <c r="JDA53" s="154"/>
      <c r="JDB53" s="154"/>
      <c r="JDC53" s="154"/>
      <c r="JDD53" s="154"/>
      <c r="JDE53" s="154"/>
      <c r="JDF53" s="154"/>
      <c r="JDG53" s="154"/>
      <c r="JDH53" s="154"/>
      <c r="JDI53" s="154"/>
      <c r="JDJ53" s="154"/>
      <c r="JDK53" s="154"/>
      <c r="JDL53" s="154"/>
      <c r="JDM53" s="154"/>
      <c r="JDN53" s="154"/>
      <c r="JDO53" s="154"/>
      <c r="JDP53" s="154"/>
      <c r="JDQ53" s="154"/>
      <c r="JDR53" s="154"/>
      <c r="JDS53" s="154"/>
      <c r="JDT53" s="154"/>
      <c r="JDU53" s="154"/>
      <c r="JDV53" s="154"/>
      <c r="JDW53" s="154"/>
      <c r="JDX53" s="154"/>
      <c r="JDY53" s="154"/>
      <c r="JDZ53" s="154"/>
      <c r="JEA53" s="154"/>
      <c r="JEB53" s="154"/>
      <c r="JEC53" s="154"/>
      <c r="JED53" s="154"/>
      <c r="JEE53" s="154"/>
      <c r="JEF53" s="154"/>
      <c r="JEG53" s="154"/>
      <c r="JEH53" s="154"/>
      <c r="JEI53" s="154"/>
      <c r="JEJ53" s="154"/>
      <c r="JEK53" s="154"/>
      <c r="JEL53" s="154"/>
      <c r="JEM53" s="154"/>
      <c r="JEN53" s="154"/>
      <c r="JEO53" s="154"/>
      <c r="JEP53" s="154"/>
      <c r="JEQ53" s="154"/>
      <c r="JER53" s="154"/>
      <c r="JES53" s="154"/>
      <c r="JET53" s="154"/>
      <c r="JEU53" s="154"/>
      <c r="JEV53" s="154"/>
      <c r="JEW53" s="154"/>
      <c r="JEX53" s="154"/>
      <c r="JEY53" s="154"/>
      <c r="JEZ53" s="154"/>
      <c r="JFA53" s="154"/>
      <c r="JFB53" s="154"/>
      <c r="JFC53" s="154"/>
      <c r="JFD53" s="154"/>
      <c r="JFE53" s="154"/>
      <c r="JFF53" s="154"/>
      <c r="JFG53" s="154"/>
      <c r="JFH53" s="154"/>
      <c r="JFI53" s="154"/>
      <c r="JFJ53" s="154"/>
      <c r="JFK53" s="154"/>
      <c r="JFL53" s="154"/>
      <c r="JFM53" s="154"/>
      <c r="JFN53" s="154"/>
      <c r="JFO53" s="154"/>
      <c r="JFP53" s="154"/>
      <c r="JFQ53" s="154"/>
      <c r="JFR53" s="154"/>
      <c r="JFS53" s="154"/>
      <c r="JFT53" s="154"/>
      <c r="JFU53" s="154"/>
      <c r="JFV53" s="154"/>
      <c r="JFW53" s="154"/>
      <c r="JFX53" s="154"/>
      <c r="JFY53" s="154"/>
      <c r="JFZ53" s="154"/>
      <c r="JGA53" s="154"/>
      <c r="JGB53" s="154"/>
      <c r="JGC53" s="154"/>
      <c r="JGD53" s="154"/>
      <c r="JGE53" s="154"/>
      <c r="JGF53" s="154"/>
      <c r="JGG53" s="154"/>
      <c r="JGH53" s="154"/>
      <c r="JGI53" s="154"/>
      <c r="JGJ53" s="154"/>
      <c r="JGK53" s="154"/>
      <c r="JGL53" s="154"/>
      <c r="JGM53" s="154"/>
      <c r="JGN53" s="154"/>
      <c r="JGO53" s="154"/>
      <c r="JGP53" s="154"/>
      <c r="JGQ53" s="154"/>
      <c r="JGR53" s="154"/>
      <c r="JGS53" s="154"/>
      <c r="JGT53" s="154"/>
      <c r="JGU53" s="154"/>
      <c r="JGV53" s="154"/>
      <c r="JGW53" s="154"/>
      <c r="JGX53" s="154"/>
      <c r="JGY53" s="154"/>
      <c r="JGZ53" s="154"/>
      <c r="JHA53" s="154"/>
      <c r="JHB53" s="154"/>
      <c r="JHC53" s="154"/>
      <c r="JHD53" s="154"/>
      <c r="JHE53" s="154"/>
      <c r="JHF53" s="154"/>
      <c r="JHG53" s="154"/>
      <c r="JHH53" s="154"/>
      <c r="JHI53" s="154"/>
      <c r="JHJ53" s="154"/>
      <c r="JHK53" s="154"/>
      <c r="JHL53" s="154"/>
      <c r="JHM53" s="154"/>
      <c r="JHN53" s="154"/>
      <c r="JHO53" s="154"/>
      <c r="JHP53" s="154"/>
      <c r="JHQ53" s="154"/>
      <c r="JHR53" s="154"/>
      <c r="JHS53" s="154"/>
      <c r="JHT53" s="154"/>
      <c r="JHU53" s="154"/>
      <c r="JHV53" s="154"/>
      <c r="JHW53" s="154"/>
      <c r="JHX53" s="154"/>
      <c r="JHY53" s="154"/>
      <c r="JHZ53" s="154"/>
      <c r="JIA53" s="154"/>
      <c r="JIB53" s="154"/>
      <c r="JIC53" s="154"/>
      <c r="JID53" s="154"/>
      <c r="JIE53" s="154"/>
      <c r="JIF53" s="154"/>
      <c r="JIG53" s="154"/>
      <c r="JIH53" s="154"/>
      <c r="JII53" s="154"/>
      <c r="JIJ53" s="154"/>
      <c r="JIK53" s="154"/>
      <c r="JIL53" s="154"/>
      <c r="JIM53" s="154"/>
      <c r="JIN53" s="154"/>
      <c r="JIO53" s="154"/>
      <c r="JIP53" s="154"/>
      <c r="JIQ53" s="154"/>
      <c r="JIR53" s="154"/>
      <c r="JIS53" s="154"/>
      <c r="JIT53" s="154"/>
      <c r="JIU53" s="154"/>
      <c r="JIV53" s="154"/>
      <c r="JIW53" s="154"/>
      <c r="JIX53" s="154"/>
      <c r="JIY53" s="154"/>
      <c r="JIZ53" s="154"/>
      <c r="JJA53" s="154"/>
      <c r="JJB53" s="154"/>
      <c r="JJC53" s="154"/>
      <c r="JJD53" s="154"/>
      <c r="JJE53" s="154"/>
      <c r="JJF53" s="154"/>
      <c r="JJG53" s="154"/>
      <c r="JJH53" s="154"/>
      <c r="JJI53" s="154"/>
      <c r="JJJ53" s="154"/>
      <c r="JJK53" s="154"/>
      <c r="JJL53" s="154"/>
      <c r="JJM53" s="154"/>
      <c r="JJN53" s="154"/>
      <c r="JJO53" s="154"/>
      <c r="JJP53" s="154"/>
      <c r="JJQ53" s="154"/>
      <c r="JJR53" s="154"/>
      <c r="JJS53" s="154"/>
      <c r="JJT53" s="154"/>
      <c r="JJU53" s="154"/>
      <c r="JJV53" s="154"/>
      <c r="JJW53" s="154"/>
      <c r="JJX53" s="154"/>
      <c r="JJY53" s="154"/>
      <c r="JJZ53" s="154"/>
      <c r="JKA53" s="154"/>
      <c r="JKB53" s="154"/>
      <c r="JKC53" s="154"/>
      <c r="JKD53" s="154"/>
      <c r="JKE53" s="154"/>
      <c r="JKF53" s="154"/>
      <c r="JKG53" s="154"/>
      <c r="JKH53" s="154"/>
      <c r="JKI53" s="154"/>
      <c r="JKJ53" s="154"/>
      <c r="JKK53" s="154"/>
      <c r="JKL53" s="154"/>
      <c r="JKM53" s="154"/>
      <c r="JKN53" s="154"/>
      <c r="JKO53" s="154"/>
      <c r="JKP53" s="154"/>
      <c r="JKQ53" s="154"/>
      <c r="JKR53" s="154"/>
      <c r="JKS53" s="154"/>
      <c r="JKT53" s="154"/>
      <c r="JKU53" s="154"/>
      <c r="JKV53" s="154"/>
      <c r="JKW53" s="154"/>
      <c r="JKX53" s="154"/>
      <c r="JKY53" s="154"/>
      <c r="JKZ53" s="154"/>
      <c r="JLA53" s="154"/>
      <c r="JLB53" s="154"/>
      <c r="JLC53" s="154"/>
      <c r="JLD53" s="154"/>
      <c r="JLE53" s="154"/>
      <c r="JLF53" s="154"/>
      <c r="JLG53" s="154"/>
      <c r="JLH53" s="154"/>
      <c r="JLI53" s="154"/>
      <c r="JLJ53" s="154"/>
      <c r="JLK53" s="154"/>
      <c r="JLL53" s="154"/>
      <c r="JLM53" s="154"/>
      <c r="JLN53" s="154"/>
      <c r="JLO53" s="154"/>
      <c r="JLP53" s="154"/>
      <c r="JLQ53" s="154"/>
      <c r="JLR53" s="154"/>
      <c r="JLS53" s="154"/>
      <c r="JLT53" s="154"/>
      <c r="JLU53" s="154"/>
      <c r="JLV53" s="154"/>
      <c r="JLW53" s="154"/>
      <c r="JLX53" s="154"/>
      <c r="JLY53" s="154"/>
      <c r="JLZ53" s="154"/>
      <c r="JMA53" s="154"/>
      <c r="JMB53" s="154"/>
      <c r="JMC53" s="154"/>
      <c r="JMD53" s="154"/>
      <c r="JME53" s="154"/>
      <c r="JMF53" s="154"/>
      <c r="JMG53" s="154"/>
      <c r="JMH53" s="154"/>
      <c r="JMI53" s="154"/>
      <c r="JMJ53" s="154"/>
      <c r="JMK53" s="154"/>
      <c r="JML53" s="154"/>
      <c r="JMM53" s="154"/>
      <c r="JMN53" s="154"/>
      <c r="JMO53" s="154"/>
      <c r="JMP53" s="154"/>
      <c r="JMQ53" s="154"/>
      <c r="JMR53" s="154"/>
      <c r="JMS53" s="154"/>
      <c r="JMT53" s="154"/>
      <c r="JMU53" s="154"/>
      <c r="JMV53" s="154"/>
      <c r="JMW53" s="154"/>
      <c r="JMX53" s="154"/>
      <c r="JMY53" s="154"/>
      <c r="JMZ53" s="154"/>
      <c r="JNA53" s="154"/>
      <c r="JNB53" s="154"/>
      <c r="JNC53" s="154"/>
      <c r="JND53" s="154"/>
      <c r="JNE53" s="154"/>
      <c r="JNF53" s="154"/>
      <c r="JNG53" s="154"/>
      <c r="JNH53" s="154"/>
      <c r="JNI53" s="154"/>
      <c r="JNJ53" s="154"/>
      <c r="JNK53" s="154"/>
      <c r="JNL53" s="154"/>
      <c r="JNM53" s="154"/>
      <c r="JNN53" s="154"/>
      <c r="JNO53" s="154"/>
      <c r="JNP53" s="154"/>
      <c r="JNQ53" s="154"/>
      <c r="JNR53" s="154"/>
      <c r="JNS53" s="154"/>
      <c r="JNT53" s="154"/>
      <c r="JNU53" s="154"/>
      <c r="JNV53" s="154"/>
      <c r="JNW53" s="154"/>
      <c r="JNX53" s="154"/>
      <c r="JNY53" s="154"/>
      <c r="JNZ53" s="154"/>
      <c r="JOA53" s="154"/>
      <c r="JOB53" s="154"/>
      <c r="JOC53" s="154"/>
      <c r="JOD53" s="154"/>
      <c r="JOE53" s="154"/>
      <c r="JOF53" s="154"/>
      <c r="JOG53" s="154"/>
      <c r="JOH53" s="154"/>
      <c r="JOI53" s="154"/>
      <c r="JOJ53" s="154"/>
      <c r="JOK53" s="154"/>
      <c r="JOL53" s="154"/>
      <c r="JOM53" s="154"/>
      <c r="JON53" s="154"/>
      <c r="JOO53" s="154"/>
      <c r="JOP53" s="154"/>
      <c r="JOQ53" s="154"/>
      <c r="JOR53" s="154"/>
      <c r="JOS53" s="154"/>
      <c r="JOT53" s="154"/>
      <c r="JOU53" s="154"/>
      <c r="JOV53" s="154"/>
      <c r="JOW53" s="154"/>
      <c r="JOX53" s="154"/>
      <c r="JOY53" s="154"/>
      <c r="JOZ53" s="154"/>
      <c r="JPA53" s="154"/>
      <c r="JPB53" s="154"/>
      <c r="JPC53" s="154"/>
      <c r="JPD53" s="154"/>
      <c r="JPE53" s="154"/>
      <c r="JPF53" s="154"/>
      <c r="JPG53" s="154"/>
      <c r="JPH53" s="154"/>
      <c r="JPI53" s="154"/>
      <c r="JPJ53" s="154"/>
      <c r="JPK53" s="154"/>
      <c r="JPL53" s="154"/>
      <c r="JPM53" s="154"/>
      <c r="JPN53" s="154"/>
      <c r="JPO53" s="154"/>
      <c r="JPP53" s="154"/>
      <c r="JPQ53" s="154"/>
      <c r="JPR53" s="154"/>
      <c r="JPS53" s="154"/>
      <c r="JPT53" s="154"/>
      <c r="JPU53" s="154"/>
      <c r="JPV53" s="154"/>
      <c r="JPW53" s="154"/>
      <c r="JPX53" s="154"/>
      <c r="JPY53" s="154"/>
      <c r="JPZ53" s="154"/>
      <c r="JQA53" s="154"/>
      <c r="JQB53" s="154"/>
      <c r="JQC53" s="154"/>
      <c r="JQD53" s="154"/>
      <c r="JQE53" s="154"/>
      <c r="JQF53" s="154"/>
      <c r="JQG53" s="154"/>
      <c r="JQH53" s="154"/>
      <c r="JQI53" s="154"/>
      <c r="JQJ53" s="154"/>
      <c r="JQK53" s="154"/>
      <c r="JQL53" s="154"/>
      <c r="JQM53" s="154"/>
      <c r="JQN53" s="154"/>
      <c r="JQO53" s="154"/>
      <c r="JQP53" s="154"/>
      <c r="JQQ53" s="154"/>
      <c r="JQR53" s="154"/>
      <c r="JQS53" s="154"/>
      <c r="JQT53" s="154"/>
      <c r="JQU53" s="154"/>
      <c r="JQV53" s="154"/>
      <c r="JQW53" s="154"/>
      <c r="JQX53" s="154"/>
      <c r="JQY53" s="154"/>
      <c r="JQZ53" s="154"/>
      <c r="JRA53" s="154"/>
      <c r="JRB53" s="154"/>
      <c r="JRC53" s="154"/>
      <c r="JRD53" s="154"/>
      <c r="JRE53" s="154"/>
      <c r="JRF53" s="154"/>
      <c r="JRG53" s="154"/>
      <c r="JRH53" s="154"/>
      <c r="JRI53" s="154"/>
      <c r="JRJ53" s="154"/>
      <c r="JRK53" s="154"/>
      <c r="JRL53" s="154"/>
      <c r="JRM53" s="154"/>
      <c r="JRN53" s="154"/>
      <c r="JRO53" s="154"/>
      <c r="JRP53" s="154"/>
      <c r="JRQ53" s="154"/>
      <c r="JRR53" s="154"/>
      <c r="JRS53" s="154"/>
      <c r="JRT53" s="154"/>
      <c r="JRU53" s="154"/>
      <c r="JRV53" s="154"/>
      <c r="JRW53" s="154"/>
      <c r="JRX53" s="154"/>
      <c r="JRY53" s="154"/>
      <c r="JRZ53" s="154"/>
      <c r="JSA53" s="154"/>
      <c r="JSB53" s="154"/>
      <c r="JSC53" s="154"/>
      <c r="JSD53" s="154"/>
      <c r="JSE53" s="154"/>
      <c r="JSF53" s="154"/>
      <c r="JSG53" s="154"/>
      <c r="JSH53" s="154"/>
      <c r="JSI53" s="154"/>
      <c r="JSJ53" s="154"/>
      <c r="JSK53" s="154"/>
      <c r="JSL53" s="154"/>
      <c r="JSM53" s="154"/>
      <c r="JSN53" s="154"/>
      <c r="JSO53" s="154"/>
      <c r="JSP53" s="154"/>
      <c r="JSQ53" s="154"/>
      <c r="JSR53" s="154"/>
      <c r="JSS53" s="154"/>
      <c r="JST53" s="154"/>
      <c r="JSU53" s="154"/>
      <c r="JSV53" s="154"/>
      <c r="JSW53" s="154"/>
      <c r="JSX53" s="154"/>
      <c r="JSY53" s="154"/>
      <c r="JSZ53" s="154"/>
      <c r="JTA53" s="154"/>
      <c r="JTB53" s="154"/>
      <c r="JTC53" s="154"/>
      <c r="JTD53" s="154"/>
      <c r="JTE53" s="154"/>
      <c r="JTF53" s="154"/>
      <c r="JTG53" s="154"/>
      <c r="JTH53" s="154"/>
      <c r="JTI53" s="154"/>
      <c r="JTJ53" s="154"/>
      <c r="JTK53" s="154"/>
      <c r="JTL53" s="154"/>
      <c r="JTM53" s="154"/>
      <c r="JTN53" s="154"/>
      <c r="JTO53" s="154"/>
      <c r="JTP53" s="154"/>
      <c r="JTQ53" s="154"/>
      <c r="JTR53" s="154"/>
      <c r="JTS53" s="154"/>
      <c r="JTT53" s="154"/>
      <c r="JTU53" s="154"/>
      <c r="JTV53" s="154"/>
      <c r="JTW53" s="154"/>
      <c r="JTX53" s="154"/>
      <c r="JTY53" s="154"/>
      <c r="JTZ53" s="154"/>
      <c r="JUA53" s="154"/>
      <c r="JUB53" s="154"/>
      <c r="JUC53" s="154"/>
      <c r="JUD53" s="154"/>
      <c r="JUE53" s="154"/>
      <c r="JUF53" s="154"/>
      <c r="JUG53" s="154"/>
      <c r="JUH53" s="154"/>
      <c r="JUI53" s="154"/>
      <c r="JUJ53" s="154"/>
      <c r="JUK53" s="154"/>
      <c r="JUL53" s="154"/>
      <c r="JUM53" s="154"/>
      <c r="JUN53" s="154"/>
      <c r="JUO53" s="154"/>
      <c r="JUP53" s="154"/>
      <c r="JUQ53" s="154"/>
      <c r="JUR53" s="154"/>
      <c r="JUS53" s="154"/>
      <c r="JUT53" s="154"/>
      <c r="JUU53" s="154"/>
      <c r="JUV53" s="154"/>
      <c r="JUW53" s="154"/>
      <c r="JUX53" s="154"/>
      <c r="JUY53" s="154"/>
      <c r="JUZ53" s="154"/>
      <c r="JVA53" s="154"/>
      <c r="JVB53" s="154"/>
      <c r="JVC53" s="154"/>
      <c r="JVD53" s="154"/>
      <c r="JVE53" s="154"/>
      <c r="JVF53" s="154"/>
      <c r="JVG53" s="154"/>
      <c r="JVH53" s="154"/>
      <c r="JVI53" s="154"/>
      <c r="JVJ53" s="154"/>
      <c r="JVK53" s="154"/>
      <c r="JVL53" s="154"/>
      <c r="JVM53" s="154"/>
      <c r="JVN53" s="154"/>
      <c r="JVO53" s="154"/>
      <c r="JVP53" s="154"/>
      <c r="JVQ53" s="154"/>
      <c r="JVR53" s="154"/>
      <c r="JVS53" s="154"/>
      <c r="JVT53" s="154"/>
      <c r="JVU53" s="154"/>
      <c r="JVV53" s="154"/>
      <c r="JVW53" s="154"/>
      <c r="JVX53" s="154"/>
      <c r="JVY53" s="154"/>
      <c r="JVZ53" s="154"/>
      <c r="JWA53" s="154"/>
      <c r="JWB53" s="154"/>
      <c r="JWC53" s="154"/>
      <c r="JWD53" s="154"/>
      <c r="JWE53" s="154"/>
      <c r="JWF53" s="154"/>
      <c r="JWG53" s="154"/>
      <c r="JWH53" s="154"/>
      <c r="JWI53" s="154"/>
      <c r="JWJ53" s="154"/>
      <c r="JWK53" s="154"/>
      <c r="JWL53" s="154"/>
      <c r="JWM53" s="154"/>
      <c r="JWN53" s="154"/>
      <c r="JWO53" s="154"/>
      <c r="JWP53" s="154"/>
      <c r="JWQ53" s="154"/>
      <c r="JWR53" s="154"/>
      <c r="JWS53" s="154"/>
      <c r="JWT53" s="154"/>
      <c r="JWU53" s="154"/>
      <c r="JWV53" s="154"/>
      <c r="JWW53" s="154"/>
      <c r="JWX53" s="154"/>
      <c r="JWY53" s="154"/>
      <c r="JWZ53" s="154"/>
      <c r="JXA53" s="154"/>
      <c r="JXB53" s="154"/>
      <c r="JXC53" s="154"/>
      <c r="JXD53" s="154"/>
      <c r="JXE53" s="154"/>
      <c r="JXF53" s="154"/>
      <c r="JXG53" s="154"/>
      <c r="JXH53" s="154"/>
      <c r="JXI53" s="154"/>
      <c r="JXJ53" s="154"/>
      <c r="JXK53" s="154"/>
      <c r="JXL53" s="154"/>
      <c r="JXM53" s="154"/>
      <c r="JXN53" s="154"/>
      <c r="JXO53" s="154"/>
      <c r="JXP53" s="154"/>
      <c r="JXQ53" s="154"/>
      <c r="JXR53" s="154"/>
      <c r="JXS53" s="154"/>
      <c r="JXT53" s="154"/>
      <c r="JXU53" s="154"/>
      <c r="JXV53" s="154"/>
      <c r="JXW53" s="154"/>
      <c r="JXX53" s="154"/>
      <c r="JXY53" s="154"/>
      <c r="JXZ53" s="154"/>
      <c r="JYA53" s="154"/>
      <c r="JYB53" s="154"/>
      <c r="JYC53" s="154"/>
      <c r="JYD53" s="154"/>
      <c r="JYE53" s="154"/>
      <c r="JYF53" s="154"/>
      <c r="JYG53" s="154"/>
      <c r="JYH53" s="154"/>
      <c r="JYI53" s="154"/>
      <c r="JYJ53" s="154"/>
      <c r="JYK53" s="154"/>
      <c r="JYL53" s="154"/>
      <c r="JYM53" s="154"/>
      <c r="JYN53" s="154"/>
      <c r="JYO53" s="154"/>
      <c r="JYP53" s="154"/>
      <c r="JYQ53" s="154"/>
      <c r="JYR53" s="154"/>
      <c r="JYS53" s="154"/>
      <c r="JYT53" s="154"/>
      <c r="JYU53" s="154"/>
      <c r="JYV53" s="154"/>
      <c r="JYW53" s="154"/>
      <c r="JYX53" s="154"/>
      <c r="JYY53" s="154"/>
      <c r="JYZ53" s="154"/>
      <c r="JZA53" s="154"/>
      <c r="JZB53" s="154"/>
      <c r="JZC53" s="154"/>
      <c r="JZD53" s="154"/>
      <c r="JZE53" s="154"/>
      <c r="JZF53" s="154"/>
      <c r="JZG53" s="154"/>
      <c r="JZH53" s="154"/>
      <c r="JZI53" s="154"/>
      <c r="JZJ53" s="154"/>
      <c r="JZK53" s="154"/>
      <c r="JZL53" s="154"/>
      <c r="JZM53" s="154"/>
      <c r="JZN53" s="154"/>
      <c r="JZO53" s="154"/>
      <c r="JZP53" s="154"/>
      <c r="JZQ53" s="154"/>
      <c r="JZR53" s="154"/>
      <c r="JZS53" s="154"/>
      <c r="JZT53" s="154"/>
      <c r="JZU53" s="154"/>
      <c r="JZV53" s="154"/>
      <c r="JZW53" s="154"/>
      <c r="JZX53" s="154"/>
      <c r="JZY53" s="154"/>
      <c r="JZZ53" s="154"/>
      <c r="KAA53" s="154"/>
      <c r="KAB53" s="154"/>
      <c r="KAC53" s="154"/>
      <c r="KAD53" s="154"/>
      <c r="KAE53" s="154"/>
      <c r="KAF53" s="154"/>
      <c r="KAG53" s="154"/>
      <c r="KAH53" s="154"/>
      <c r="KAI53" s="154"/>
      <c r="KAJ53" s="154"/>
      <c r="KAK53" s="154"/>
      <c r="KAL53" s="154"/>
      <c r="KAM53" s="154"/>
      <c r="KAN53" s="154"/>
      <c r="KAO53" s="154"/>
      <c r="KAP53" s="154"/>
      <c r="KAQ53" s="154"/>
      <c r="KAR53" s="154"/>
      <c r="KAS53" s="154"/>
      <c r="KAT53" s="154"/>
      <c r="KAU53" s="154"/>
      <c r="KAV53" s="154"/>
      <c r="KAW53" s="154"/>
      <c r="KAX53" s="154"/>
      <c r="KAY53" s="154"/>
      <c r="KAZ53" s="154"/>
      <c r="KBA53" s="154"/>
      <c r="KBB53" s="154"/>
      <c r="KBC53" s="154"/>
      <c r="KBD53" s="154"/>
      <c r="KBE53" s="154"/>
      <c r="KBF53" s="154"/>
      <c r="KBG53" s="154"/>
      <c r="KBH53" s="154"/>
      <c r="KBI53" s="154"/>
      <c r="KBJ53" s="154"/>
      <c r="KBK53" s="154"/>
      <c r="KBL53" s="154"/>
      <c r="KBM53" s="154"/>
      <c r="KBN53" s="154"/>
      <c r="KBO53" s="154"/>
      <c r="KBP53" s="154"/>
      <c r="KBQ53" s="154"/>
      <c r="KBR53" s="154"/>
      <c r="KBS53" s="154"/>
      <c r="KBT53" s="154"/>
      <c r="KBU53" s="154"/>
      <c r="KBV53" s="154"/>
      <c r="KBW53" s="154"/>
      <c r="KBX53" s="154"/>
      <c r="KBY53" s="154"/>
      <c r="KBZ53" s="154"/>
      <c r="KCA53" s="154"/>
      <c r="KCB53" s="154"/>
      <c r="KCC53" s="154"/>
      <c r="KCD53" s="154"/>
      <c r="KCE53" s="154"/>
      <c r="KCF53" s="154"/>
      <c r="KCG53" s="154"/>
      <c r="KCH53" s="154"/>
      <c r="KCI53" s="154"/>
      <c r="KCJ53" s="154"/>
      <c r="KCK53" s="154"/>
      <c r="KCL53" s="154"/>
      <c r="KCM53" s="154"/>
      <c r="KCN53" s="154"/>
      <c r="KCO53" s="154"/>
      <c r="KCP53" s="154"/>
      <c r="KCQ53" s="154"/>
      <c r="KCR53" s="154"/>
      <c r="KCS53" s="154"/>
      <c r="KCT53" s="154"/>
      <c r="KCU53" s="154"/>
      <c r="KCV53" s="154"/>
      <c r="KCW53" s="154"/>
      <c r="KCX53" s="154"/>
      <c r="KCY53" s="154"/>
      <c r="KCZ53" s="154"/>
      <c r="KDA53" s="154"/>
      <c r="KDB53" s="154"/>
      <c r="KDC53" s="154"/>
      <c r="KDD53" s="154"/>
      <c r="KDE53" s="154"/>
      <c r="KDF53" s="154"/>
      <c r="KDG53" s="154"/>
      <c r="KDH53" s="154"/>
      <c r="KDI53" s="154"/>
      <c r="KDJ53" s="154"/>
      <c r="KDK53" s="154"/>
      <c r="KDL53" s="154"/>
      <c r="KDM53" s="154"/>
      <c r="KDN53" s="154"/>
      <c r="KDO53" s="154"/>
      <c r="KDP53" s="154"/>
      <c r="KDQ53" s="154"/>
      <c r="KDR53" s="154"/>
      <c r="KDS53" s="154"/>
      <c r="KDT53" s="154"/>
      <c r="KDU53" s="154"/>
      <c r="KDV53" s="154"/>
      <c r="KDW53" s="154"/>
      <c r="KDX53" s="154"/>
      <c r="KDY53" s="154"/>
      <c r="KDZ53" s="154"/>
      <c r="KEA53" s="154"/>
      <c r="KEB53" s="154"/>
      <c r="KEC53" s="154"/>
      <c r="KED53" s="154"/>
      <c r="KEE53" s="154"/>
      <c r="KEF53" s="154"/>
      <c r="KEG53" s="154"/>
      <c r="KEH53" s="154"/>
      <c r="KEI53" s="154"/>
      <c r="KEJ53" s="154"/>
      <c r="KEK53" s="154"/>
      <c r="KEL53" s="154"/>
      <c r="KEM53" s="154"/>
      <c r="KEN53" s="154"/>
      <c r="KEO53" s="154"/>
      <c r="KEP53" s="154"/>
      <c r="KEQ53" s="154"/>
      <c r="KER53" s="154"/>
      <c r="KES53" s="154"/>
      <c r="KET53" s="154"/>
      <c r="KEU53" s="154"/>
      <c r="KEV53" s="154"/>
      <c r="KEW53" s="154"/>
      <c r="KEX53" s="154"/>
      <c r="KEY53" s="154"/>
      <c r="KEZ53" s="154"/>
      <c r="KFA53" s="154"/>
      <c r="KFB53" s="154"/>
      <c r="KFC53" s="154"/>
      <c r="KFD53" s="154"/>
      <c r="KFE53" s="154"/>
      <c r="KFF53" s="154"/>
      <c r="KFG53" s="154"/>
      <c r="KFH53" s="154"/>
      <c r="KFI53" s="154"/>
      <c r="KFJ53" s="154"/>
      <c r="KFK53" s="154"/>
      <c r="KFL53" s="154"/>
      <c r="KFM53" s="154"/>
      <c r="KFN53" s="154"/>
      <c r="KFO53" s="154"/>
      <c r="KFP53" s="154"/>
      <c r="KFQ53" s="154"/>
      <c r="KFR53" s="154"/>
      <c r="KFS53" s="154"/>
      <c r="KFT53" s="154"/>
      <c r="KFU53" s="154"/>
      <c r="KFV53" s="154"/>
      <c r="KFW53" s="154"/>
      <c r="KFX53" s="154"/>
      <c r="KFY53" s="154"/>
      <c r="KFZ53" s="154"/>
      <c r="KGA53" s="154"/>
      <c r="KGB53" s="154"/>
      <c r="KGC53" s="154"/>
      <c r="KGD53" s="154"/>
      <c r="KGE53" s="154"/>
      <c r="KGF53" s="154"/>
      <c r="KGG53" s="154"/>
      <c r="KGH53" s="154"/>
      <c r="KGI53" s="154"/>
      <c r="KGJ53" s="154"/>
      <c r="KGK53" s="154"/>
      <c r="KGL53" s="154"/>
      <c r="KGM53" s="154"/>
      <c r="KGN53" s="154"/>
      <c r="KGO53" s="154"/>
      <c r="KGP53" s="154"/>
      <c r="KGQ53" s="154"/>
      <c r="KGR53" s="154"/>
      <c r="KGS53" s="154"/>
      <c r="KGT53" s="154"/>
      <c r="KGU53" s="154"/>
      <c r="KGV53" s="154"/>
      <c r="KGW53" s="154"/>
      <c r="KGX53" s="154"/>
      <c r="KGY53" s="154"/>
      <c r="KGZ53" s="154"/>
      <c r="KHA53" s="154"/>
      <c r="KHB53" s="154"/>
      <c r="KHC53" s="154"/>
      <c r="KHD53" s="154"/>
      <c r="KHE53" s="154"/>
      <c r="KHF53" s="154"/>
      <c r="KHG53" s="154"/>
      <c r="KHH53" s="154"/>
      <c r="KHI53" s="154"/>
      <c r="KHJ53" s="154"/>
      <c r="KHK53" s="154"/>
      <c r="KHL53" s="154"/>
      <c r="KHM53" s="154"/>
      <c r="KHN53" s="154"/>
      <c r="KHO53" s="154"/>
      <c r="KHP53" s="154"/>
      <c r="KHQ53" s="154"/>
      <c r="KHR53" s="154"/>
      <c r="KHS53" s="154"/>
      <c r="KHT53" s="154"/>
      <c r="KHU53" s="154"/>
      <c r="KHV53" s="154"/>
      <c r="KHW53" s="154"/>
      <c r="KHX53" s="154"/>
      <c r="KHY53" s="154"/>
      <c r="KHZ53" s="154"/>
      <c r="KIA53" s="154"/>
      <c r="KIB53" s="154"/>
      <c r="KIC53" s="154"/>
      <c r="KID53" s="154"/>
      <c r="KIE53" s="154"/>
      <c r="KIF53" s="154"/>
      <c r="KIG53" s="154"/>
      <c r="KIH53" s="154"/>
      <c r="KII53" s="154"/>
      <c r="KIJ53" s="154"/>
      <c r="KIK53" s="154"/>
      <c r="KIL53" s="154"/>
      <c r="KIM53" s="154"/>
      <c r="KIN53" s="154"/>
      <c r="KIO53" s="154"/>
      <c r="KIP53" s="154"/>
      <c r="KIQ53" s="154"/>
      <c r="KIR53" s="154"/>
      <c r="KIS53" s="154"/>
      <c r="KIT53" s="154"/>
      <c r="KIU53" s="154"/>
      <c r="KIV53" s="154"/>
      <c r="KIW53" s="154"/>
      <c r="KIX53" s="154"/>
      <c r="KIY53" s="154"/>
      <c r="KIZ53" s="154"/>
      <c r="KJA53" s="154"/>
      <c r="KJB53" s="154"/>
      <c r="KJC53" s="154"/>
      <c r="KJD53" s="154"/>
      <c r="KJE53" s="154"/>
      <c r="KJF53" s="154"/>
      <c r="KJG53" s="154"/>
      <c r="KJH53" s="154"/>
      <c r="KJI53" s="154"/>
      <c r="KJJ53" s="154"/>
      <c r="KJK53" s="154"/>
      <c r="KJL53" s="154"/>
      <c r="KJM53" s="154"/>
      <c r="KJN53" s="154"/>
      <c r="KJO53" s="154"/>
      <c r="KJP53" s="154"/>
      <c r="KJQ53" s="154"/>
      <c r="KJR53" s="154"/>
      <c r="KJS53" s="154"/>
      <c r="KJT53" s="154"/>
      <c r="KJU53" s="154"/>
      <c r="KJV53" s="154"/>
      <c r="KJW53" s="154"/>
      <c r="KJX53" s="154"/>
      <c r="KJY53" s="154"/>
      <c r="KJZ53" s="154"/>
      <c r="KKA53" s="154"/>
      <c r="KKB53" s="154"/>
      <c r="KKC53" s="154"/>
      <c r="KKD53" s="154"/>
      <c r="KKE53" s="154"/>
      <c r="KKF53" s="154"/>
      <c r="KKG53" s="154"/>
      <c r="KKH53" s="154"/>
      <c r="KKI53" s="154"/>
      <c r="KKJ53" s="154"/>
      <c r="KKK53" s="154"/>
      <c r="KKL53" s="154"/>
      <c r="KKM53" s="154"/>
      <c r="KKN53" s="154"/>
      <c r="KKO53" s="154"/>
      <c r="KKP53" s="154"/>
      <c r="KKQ53" s="154"/>
      <c r="KKR53" s="154"/>
      <c r="KKS53" s="154"/>
      <c r="KKT53" s="154"/>
      <c r="KKU53" s="154"/>
      <c r="KKV53" s="154"/>
      <c r="KKW53" s="154"/>
      <c r="KKX53" s="154"/>
      <c r="KKY53" s="154"/>
      <c r="KKZ53" s="154"/>
      <c r="KLA53" s="154"/>
      <c r="KLB53" s="154"/>
      <c r="KLC53" s="154"/>
      <c r="KLD53" s="154"/>
      <c r="KLE53" s="154"/>
      <c r="KLF53" s="154"/>
      <c r="KLG53" s="154"/>
      <c r="KLH53" s="154"/>
      <c r="KLI53" s="154"/>
      <c r="KLJ53" s="154"/>
      <c r="KLK53" s="154"/>
      <c r="KLL53" s="154"/>
      <c r="KLM53" s="154"/>
      <c r="KLN53" s="154"/>
      <c r="KLO53" s="154"/>
      <c r="KLP53" s="154"/>
      <c r="KLQ53" s="154"/>
      <c r="KLR53" s="154"/>
      <c r="KLS53" s="154"/>
      <c r="KLT53" s="154"/>
      <c r="KLU53" s="154"/>
      <c r="KLV53" s="154"/>
      <c r="KLW53" s="154"/>
      <c r="KLX53" s="154"/>
      <c r="KLY53" s="154"/>
      <c r="KLZ53" s="154"/>
      <c r="KMA53" s="154"/>
      <c r="KMB53" s="154"/>
      <c r="KMC53" s="154"/>
      <c r="KMD53" s="154"/>
      <c r="KME53" s="154"/>
      <c r="KMF53" s="154"/>
      <c r="KMG53" s="154"/>
      <c r="KMH53" s="154"/>
      <c r="KMI53" s="154"/>
      <c r="KMJ53" s="154"/>
      <c r="KMK53" s="154"/>
      <c r="KML53" s="154"/>
      <c r="KMM53" s="154"/>
      <c r="KMN53" s="154"/>
      <c r="KMO53" s="154"/>
      <c r="KMP53" s="154"/>
      <c r="KMQ53" s="154"/>
      <c r="KMR53" s="154"/>
      <c r="KMS53" s="154"/>
      <c r="KMT53" s="154"/>
      <c r="KMU53" s="154"/>
      <c r="KMV53" s="154"/>
      <c r="KMW53" s="154"/>
      <c r="KMX53" s="154"/>
      <c r="KMY53" s="154"/>
      <c r="KMZ53" s="154"/>
      <c r="KNA53" s="154"/>
      <c r="KNB53" s="154"/>
      <c r="KNC53" s="154"/>
      <c r="KND53" s="154"/>
      <c r="KNE53" s="154"/>
      <c r="KNF53" s="154"/>
      <c r="KNG53" s="154"/>
      <c r="KNH53" s="154"/>
      <c r="KNI53" s="154"/>
      <c r="KNJ53" s="154"/>
      <c r="KNK53" s="154"/>
      <c r="KNL53" s="154"/>
      <c r="KNM53" s="154"/>
      <c r="KNN53" s="154"/>
      <c r="KNO53" s="154"/>
      <c r="KNP53" s="154"/>
      <c r="KNQ53" s="154"/>
      <c r="KNR53" s="154"/>
      <c r="KNS53" s="154"/>
      <c r="KNT53" s="154"/>
      <c r="KNU53" s="154"/>
      <c r="KNV53" s="154"/>
      <c r="KNW53" s="154"/>
      <c r="KNX53" s="154"/>
      <c r="KNY53" s="154"/>
      <c r="KNZ53" s="154"/>
      <c r="KOA53" s="154"/>
      <c r="KOB53" s="154"/>
      <c r="KOC53" s="154"/>
      <c r="KOD53" s="154"/>
      <c r="KOE53" s="154"/>
      <c r="KOF53" s="154"/>
      <c r="KOG53" s="154"/>
      <c r="KOH53" s="154"/>
      <c r="KOI53" s="154"/>
      <c r="KOJ53" s="154"/>
      <c r="KOK53" s="154"/>
      <c r="KOL53" s="154"/>
      <c r="KOM53" s="154"/>
      <c r="KON53" s="154"/>
      <c r="KOO53" s="154"/>
      <c r="KOP53" s="154"/>
      <c r="KOQ53" s="154"/>
      <c r="KOR53" s="154"/>
      <c r="KOS53" s="154"/>
      <c r="KOT53" s="154"/>
      <c r="KOU53" s="154"/>
      <c r="KOV53" s="154"/>
      <c r="KOW53" s="154"/>
      <c r="KOX53" s="154"/>
      <c r="KOY53" s="154"/>
      <c r="KOZ53" s="154"/>
      <c r="KPA53" s="154"/>
      <c r="KPB53" s="154"/>
      <c r="KPC53" s="154"/>
      <c r="KPD53" s="154"/>
      <c r="KPE53" s="154"/>
      <c r="KPF53" s="154"/>
      <c r="KPG53" s="154"/>
      <c r="KPH53" s="154"/>
      <c r="KPI53" s="154"/>
      <c r="KPJ53" s="154"/>
      <c r="KPK53" s="154"/>
      <c r="KPL53" s="154"/>
      <c r="KPM53" s="154"/>
      <c r="KPN53" s="154"/>
      <c r="KPO53" s="154"/>
      <c r="KPP53" s="154"/>
      <c r="KPQ53" s="154"/>
      <c r="KPR53" s="154"/>
      <c r="KPS53" s="154"/>
      <c r="KPT53" s="154"/>
      <c r="KPU53" s="154"/>
      <c r="KPV53" s="154"/>
      <c r="KPW53" s="154"/>
      <c r="KPX53" s="154"/>
      <c r="KPY53" s="154"/>
      <c r="KPZ53" s="154"/>
      <c r="KQA53" s="154"/>
      <c r="KQB53" s="154"/>
      <c r="KQC53" s="154"/>
      <c r="KQD53" s="154"/>
      <c r="KQE53" s="154"/>
      <c r="KQF53" s="154"/>
      <c r="KQG53" s="154"/>
      <c r="KQH53" s="154"/>
      <c r="KQI53" s="154"/>
      <c r="KQJ53" s="154"/>
      <c r="KQK53" s="154"/>
      <c r="KQL53" s="154"/>
      <c r="KQM53" s="154"/>
      <c r="KQN53" s="154"/>
      <c r="KQO53" s="154"/>
      <c r="KQP53" s="154"/>
      <c r="KQQ53" s="154"/>
      <c r="KQR53" s="154"/>
      <c r="KQS53" s="154"/>
      <c r="KQT53" s="154"/>
      <c r="KQU53" s="154"/>
      <c r="KQV53" s="154"/>
      <c r="KQW53" s="154"/>
      <c r="KQX53" s="154"/>
      <c r="KQY53" s="154"/>
      <c r="KQZ53" s="154"/>
      <c r="KRA53" s="154"/>
      <c r="KRB53" s="154"/>
      <c r="KRC53" s="154"/>
      <c r="KRD53" s="154"/>
      <c r="KRE53" s="154"/>
      <c r="KRF53" s="154"/>
      <c r="KRG53" s="154"/>
      <c r="KRH53" s="154"/>
      <c r="KRI53" s="154"/>
      <c r="KRJ53" s="154"/>
      <c r="KRK53" s="154"/>
      <c r="KRL53" s="154"/>
      <c r="KRM53" s="154"/>
      <c r="KRN53" s="154"/>
      <c r="KRO53" s="154"/>
      <c r="KRP53" s="154"/>
      <c r="KRQ53" s="154"/>
      <c r="KRR53" s="154"/>
      <c r="KRS53" s="154"/>
      <c r="KRT53" s="154"/>
      <c r="KRU53" s="154"/>
      <c r="KRV53" s="154"/>
      <c r="KRW53" s="154"/>
      <c r="KRX53" s="154"/>
      <c r="KRY53" s="154"/>
      <c r="KRZ53" s="154"/>
      <c r="KSA53" s="154"/>
      <c r="KSB53" s="154"/>
      <c r="KSC53" s="154"/>
      <c r="KSD53" s="154"/>
      <c r="KSE53" s="154"/>
      <c r="KSF53" s="154"/>
      <c r="KSG53" s="154"/>
      <c r="KSH53" s="154"/>
      <c r="KSI53" s="154"/>
      <c r="KSJ53" s="154"/>
      <c r="KSK53" s="154"/>
      <c r="KSL53" s="154"/>
      <c r="KSM53" s="154"/>
      <c r="KSN53" s="154"/>
      <c r="KSO53" s="154"/>
      <c r="KSP53" s="154"/>
      <c r="KSQ53" s="154"/>
      <c r="KSR53" s="154"/>
      <c r="KSS53" s="154"/>
      <c r="KST53" s="154"/>
      <c r="KSU53" s="154"/>
      <c r="KSV53" s="154"/>
      <c r="KSW53" s="154"/>
      <c r="KSX53" s="154"/>
      <c r="KSY53" s="154"/>
      <c r="KSZ53" s="154"/>
      <c r="KTA53" s="154"/>
      <c r="KTB53" s="154"/>
      <c r="KTC53" s="154"/>
      <c r="KTD53" s="154"/>
      <c r="KTE53" s="154"/>
      <c r="KTF53" s="154"/>
      <c r="KTG53" s="154"/>
      <c r="KTH53" s="154"/>
      <c r="KTI53" s="154"/>
      <c r="KTJ53" s="154"/>
      <c r="KTK53" s="154"/>
      <c r="KTL53" s="154"/>
      <c r="KTM53" s="154"/>
      <c r="KTN53" s="154"/>
      <c r="KTO53" s="154"/>
      <c r="KTP53" s="154"/>
      <c r="KTQ53" s="154"/>
      <c r="KTR53" s="154"/>
      <c r="KTS53" s="154"/>
      <c r="KTT53" s="154"/>
      <c r="KTU53" s="154"/>
      <c r="KTV53" s="154"/>
      <c r="KTW53" s="154"/>
      <c r="KTX53" s="154"/>
      <c r="KTY53" s="154"/>
      <c r="KTZ53" s="154"/>
      <c r="KUA53" s="154"/>
      <c r="KUB53" s="154"/>
      <c r="KUC53" s="154"/>
      <c r="KUD53" s="154"/>
      <c r="KUE53" s="154"/>
      <c r="KUF53" s="154"/>
      <c r="KUG53" s="154"/>
      <c r="KUH53" s="154"/>
      <c r="KUI53" s="154"/>
      <c r="KUJ53" s="154"/>
      <c r="KUK53" s="154"/>
      <c r="KUL53" s="154"/>
      <c r="KUM53" s="154"/>
      <c r="KUN53" s="154"/>
      <c r="KUO53" s="154"/>
      <c r="KUP53" s="154"/>
      <c r="KUQ53" s="154"/>
      <c r="KUR53" s="154"/>
      <c r="KUS53" s="154"/>
      <c r="KUT53" s="154"/>
      <c r="KUU53" s="154"/>
      <c r="KUV53" s="154"/>
      <c r="KUW53" s="154"/>
      <c r="KUX53" s="154"/>
      <c r="KUY53" s="154"/>
      <c r="KUZ53" s="154"/>
      <c r="KVA53" s="154"/>
      <c r="KVB53" s="154"/>
      <c r="KVC53" s="154"/>
      <c r="KVD53" s="154"/>
      <c r="KVE53" s="154"/>
      <c r="KVF53" s="154"/>
      <c r="KVG53" s="154"/>
      <c r="KVH53" s="154"/>
      <c r="KVI53" s="154"/>
      <c r="KVJ53" s="154"/>
      <c r="KVK53" s="154"/>
      <c r="KVL53" s="154"/>
      <c r="KVM53" s="154"/>
      <c r="KVN53" s="154"/>
      <c r="KVO53" s="154"/>
      <c r="KVP53" s="154"/>
      <c r="KVQ53" s="154"/>
      <c r="KVR53" s="154"/>
      <c r="KVS53" s="154"/>
      <c r="KVT53" s="154"/>
      <c r="KVU53" s="154"/>
      <c r="KVV53" s="154"/>
      <c r="KVW53" s="154"/>
      <c r="KVX53" s="154"/>
      <c r="KVY53" s="154"/>
      <c r="KVZ53" s="154"/>
      <c r="KWA53" s="154"/>
      <c r="KWB53" s="154"/>
      <c r="KWC53" s="154"/>
      <c r="KWD53" s="154"/>
      <c r="KWE53" s="154"/>
      <c r="KWF53" s="154"/>
      <c r="KWG53" s="154"/>
      <c r="KWH53" s="154"/>
      <c r="KWI53" s="154"/>
      <c r="KWJ53" s="154"/>
      <c r="KWK53" s="154"/>
      <c r="KWL53" s="154"/>
      <c r="KWM53" s="154"/>
      <c r="KWN53" s="154"/>
      <c r="KWO53" s="154"/>
      <c r="KWP53" s="154"/>
      <c r="KWQ53" s="154"/>
      <c r="KWR53" s="154"/>
      <c r="KWS53" s="154"/>
      <c r="KWT53" s="154"/>
      <c r="KWU53" s="154"/>
      <c r="KWV53" s="154"/>
      <c r="KWW53" s="154"/>
      <c r="KWX53" s="154"/>
      <c r="KWY53" s="154"/>
      <c r="KWZ53" s="154"/>
      <c r="KXA53" s="154"/>
      <c r="KXB53" s="154"/>
      <c r="KXC53" s="154"/>
      <c r="KXD53" s="154"/>
      <c r="KXE53" s="154"/>
      <c r="KXF53" s="154"/>
      <c r="KXG53" s="154"/>
      <c r="KXH53" s="154"/>
      <c r="KXI53" s="154"/>
      <c r="KXJ53" s="154"/>
      <c r="KXK53" s="154"/>
      <c r="KXL53" s="154"/>
      <c r="KXM53" s="154"/>
      <c r="KXN53" s="154"/>
      <c r="KXO53" s="154"/>
      <c r="KXP53" s="154"/>
      <c r="KXQ53" s="154"/>
      <c r="KXR53" s="154"/>
      <c r="KXS53" s="154"/>
      <c r="KXT53" s="154"/>
      <c r="KXU53" s="154"/>
      <c r="KXV53" s="154"/>
      <c r="KXW53" s="154"/>
      <c r="KXX53" s="154"/>
      <c r="KXY53" s="154"/>
      <c r="KXZ53" s="154"/>
      <c r="KYA53" s="154"/>
      <c r="KYB53" s="154"/>
      <c r="KYC53" s="154"/>
      <c r="KYD53" s="154"/>
      <c r="KYE53" s="154"/>
      <c r="KYF53" s="154"/>
      <c r="KYG53" s="154"/>
      <c r="KYH53" s="154"/>
      <c r="KYI53" s="154"/>
      <c r="KYJ53" s="154"/>
      <c r="KYK53" s="154"/>
      <c r="KYL53" s="154"/>
      <c r="KYM53" s="154"/>
      <c r="KYN53" s="154"/>
      <c r="KYO53" s="154"/>
      <c r="KYP53" s="154"/>
      <c r="KYQ53" s="154"/>
      <c r="KYR53" s="154"/>
      <c r="KYS53" s="154"/>
      <c r="KYT53" s="154"/>
      <c r="KYU53" s="154"/>
      <c r="KYV53" s="154"/>
      <c r="KYW53" s="154"/>
      <c r="KYX53" s="154"/>
      <c r="KYY53" s="154"/>
      <c r="KYZ53" s="154"/>
      <c r="KZA53" s="154"/>
      <c r="KZB53" s="154"/>
      <c r="KZC53" s="154"/>
      <c r="KZD53" s="154"/>
      <c r="KZE53" s="154"/>
      <c r="KZF53" s="154"/>
      <c r="KZG53" s="154"/>
      <c r="KZH53" s="154"/>
      <c r="KZI53" s="154"/>
      <c r="KZJ53" s="154"/>
      <c r="KZK53" s="154"/>
      <c r="KZL53" s="154"/>
      <c r="KZM53" s="154"/>
      <c r="KZN53" s="154"/>
      <c r="KZO53" s="154"/>
      <c r="KZP53" s="154"/>
      <c r="KZQ53" s="154"/>
      <c r="KZR53" s="154"/>
      <c r="KZS53" s="154"/>
      <c r="KZT53" s="154"/>
      <c r="KZU53" s="154"/>
      <c r="KZV53" s="154"/>
      <c r="KZW53" s="154"/>
      <c r="KZX53" s="154"/>
      <c r="KZY53" s="154"/>
      <c r="KZZ53" s="154"/>
      <c r="LAA53" s="154"/>
      <c r="LAB53" s="154"/>
      <c r="LAC53" s="154"/>
      <c r="LAD53" s="154"/>
      <c r="LAE53" s="154"/>
      <c r="LAF53" s="154"/>
      <c r="LAG53" s="154"/>
      <c r="LAH53" s="154"/>
      <c r="LAI53" s="154"/>
      <c r="LAJ53" s="154"/>
      <c r="LAK53" s="154"/>
      <c r="LAL53" s="154"/>
      <c r="LAM53" s="154"/>
      <c r="LAN53" s="154"/>
      <c r="LAO53" s="154"/>
      <c r="LAP53" s="154"/>
      <c r="LAQ53" s="154"/>
      <c r="LAR53" s="154"/>
      <c r="LAS53" s="154"/>
      <c r="LAT53" s="154"/>
      <c r="LAU53" s="154"/>
      <c r="LAV53" s="154"/>
      <c r="LAW53" s="154"/>
      <c r="LAX53" s="154"/>
      <c r="LAY53" s="154"/>
      <c r="LAZ53" s="154"/>
      <c r="LBA53" s="154"/>
      <c r="LBB53" s="154"/>
      <c r="LBC53" s="154"/>
      <c r="LBD53" s="154"/>
      <c r="LBE53" s="154"/>
      <c r="LBF53" s="154"/>
      <c r="LBG53" s="154"/>
      <c r="LBH53" s="154"/>
      <c r="LBI53" s="154"/>
      <c r="LBJ53" s="154"/>
      <c r="LBK53" s="154"/>
      <c r="LBL53" s="154"/>
      <c r="LBM53" s="154"/>
      <c r="LBN53" s="154"/>
      <c r="LBO53" s="154"/>
      <c r="LBP53" s="154"/>
      <c r="LBQ53" s="154"/>
      <c r="LBR53" s="154"/>
      <c r="LBS53" s="154"/>
      <c r="LBT53" s="154"/>
      <c r="LBU53" s="154"/>
      <c r="LBV53" s="154"/>
      <c r="LBW53" s="154"/>
      <c r="LBX53" s="154"/>
      <c r="LBY53" s="154"/>
      <c r="LBZ53" s="154"/>
      <c r="LCA53" s="154"/>
      <c r="LCB53" s="154"/>
      <c r="LCC53" s="154"/>
      <c r="LCD53" s="154"/>
      <c r="LCE53" s="154"/>
      <c r="LCF53" s="154"/>
      <c r="LCG53" s="154"/>
      <c r="LCH53" s="154"/>
      <c r="LCI53" s="154"/>
      <c r="LCJ53" s="154"/>
      <c r="LCK53" s="154"/>
      <c r="LCL53" s="154"/>
      <c r="LCM53" s="154"/>
      <c r="LCN53" s="154"/>
      <c r="LCO53" s="154"/>
      <c r="LCP53" s="154"/>
      <c r="LCQ53" s="154"/>
      <c r="LCR53" s="154"/>
      <c r="LCS53" s="154"/>
      <c r="LCT53" s="154"/>
      <c r="LCU53" s="154"/>
      <c r="LCV53" s="154"/>
      <c r="LCW53" s="154"/>
      <c r="LCX53" s="154"/>
      <c r="LCY53" s="154"/>
      <c r="LCZ53" s="154"/>
      <c r="LDA53" s="154"/>
      <c r="LDB53" s="154"/>
      <c r="LDC53" s="154"/>
      <c r="LDD53" s="154"/>
      <c r="LDE53" s="154"/>
      <c r="LDF53" s="154"/>
      <c r="LDG53" s="154"/>
      <c r="LDH53" s="154"/>
      <c r="LDI53" s="154"/>
      <c r="LDJ53" s="154"/>
      <c r="LDK53" s="154"/>
      <c r="LDL53" s="154"/>
      <c r="LDM53" s="154"/>
      <c r="LDN53" s="154"/>
      <c r="LDO53" s="154"/>
      <c r="LDP53" s="154"/>
      <c r="LDQ53" s="154"/>
      <c r="LDR53" s="154"/>
      <c r="LDS53" s="154"/>
      <c r="LDT53" s="154"/>
      <c r="LDU53" s="154"/>
      <c r="LDV53" s="154"/>
      <c r="LDW53" s="154"/>
      <c r="LDX53" s="154"/>
      <c r="LDY53" s="154"/>
      <c r="LDZ53" s="154"/>
      <c r="LEA53" s="154"/>
      <c r="LEB53" s="154"/>
      <c r="LEC53" s="154"/>
      <c r="LED53" s="154"/>
      <c r="LEE53" s="154"/>
      <c r="LEF53" s="154"/>
      <c r="LEG53" s="154"/>
      <c r="LEH53" s="154"/>
      <c r="LEI53" s="154"/>
      <c r="LEJ53" s="154"/>
      <c r="LEK53" s="154"/>
      <c r="LEL53" s="154"/>
      <c r="LEM53" s="154"/>
      <c r="LEN53" s="154"/>
      <c r="LEO53" s="154"/>
      <c r="LEP53" s="154"/>
      <c r="LEQ53" s="154"/>
      <c r="LER53" s="154"/>
      <c r="LES53" s="154"/>
      <c r="LET53" s="154"/>
      <c r="LEU53" s="154"/>
      <c r="LEV53" s="154"/>
      <c r="LEW53" s="154"/>
      <c r="LEX53" s="154"/>
      <c r="LEY53" s="154"/>
      <c r="LEZ53" s="154"/>
      <c r="LFA53" s="154"/>
      <c r="LFB53" s="154"/>
      <c r="LFC53" s="154"/>
      <c r="LFD53" s="154"/>
      <c r="LFE53" s="154"/>
      <c r="LFF53" s="154"/>
      <c r="LFG53" s="154"/>
      <c r="LFH53" s="154"/>
      <c r="LFI53" s="154"/>
      <c r="LFJ53" s="154"/>
      <c r="LFK53" s="154"/>
      <c r="LFL53" s="154"/>
      <c r="LFM53" s="154"/>
      <c r="LFN53" s="154"/>
      <c r="LFO53" s="154"/>
      <c r="LFP53" s="154"/>
      <c r="LFQ53" s="154"/>
      <c r="LFR53" s="154"/>
      <c r="LFS53" s="154"/>
      <c r="LFT53" s="154"/>
      <c r="LFU53" s="154"/>
      <c r="LFV53" s="154"/>
      <c r="LFW53" s="154"/>
      <c r="LFX53" s="154"/>
      <c r="LFY53" s="154"/>
      <c r="LFZ53" s="154"/>
      <c r="LGA53" s="154"/>
      <c r="LGB53" s="154"/>
      <c r="LGC53" s="154"/>
      <c r="LGD53" s="154"/>
      <c r="LGE53" s="154"/>
      <c r="LGF53" s="154"/>
      <c r="LGG53" s="154"/>
      <c r="LGH53" s="154"/>
      <c r="LGI53" s="154"/>
      <c r="LGJ53" s="154"/>
      <c r="LGK53" s="154"/>
      <c r="LGL53" s="154"/>
      <c r="LGM53" s="154"/>
      <c r="LGN53" s="154"/>
      <c r="LGO53" s="154"/>
      <c r="LGP53" s="154"/>
      <c r="LGQ53" s="154"/>
      <c r="LGR53" s="154"/>
      <c r="LGS53" s="154"/>
      <c r="LGT53" s="154"/>
      <c r="LGU53" s="154"/>
      <c r="LGV53" s="154"/>
      <c r="LGW53" s="154"/>
      <c r="LGX53" s="154"/>
      <c r="LGY53" s="154"/>
      <c r="LGZ53" s="154"/>
      <c r="LHA53" s="154"/>
      <c r="LHB53" s="154"/>
      <c r="LHC53" s="154"/>
      <c r="LHD53" s="154"/>
      <c r="LHE53" s="154"/>
      <c r="LHF53" s="154"/>
      <c r="LHG53" s="154"/>
      <c r="LHH53" s="154"/>
      <c r="LHI53" s="154"/>
      <c r="LHJ53" s="154"/>
      <c r="LHK53" s="154"/>
      <c r="LHL53" s="154"/>
      <c r="LHM53" s="154"/>
      <c r="LHN53" s="154"/>
      <c r="LHO53" s="154"/>
      <c r="LHP53" s="154"/>
      <c r="LHQ53" s="154"/>
      <c r="LHR53" s="154"/>
      <c r="LHS53" s="154"/>
      <c r="LHT53" s="154"/>
      <c r="LHU53" s="154"/>
      <c r="LHV53" s="154"/>
      <c r="LHW53" s="154"/>
      <c r="LHX53" s="154"/>
      <c r="LHY53" s="154"/>
      <c r="LHZ53" s="154"/>
      <c r="LIA53" s="154"/>
      <c r="LIB53" s="154"/>
      <c r="LIC53" s="154"/>
      <c r="LID53" s="154"/>
      <c r="LIE53" s="154"/>
      <c r="LIF53" s="154"/>
      <c r="LIG53" s="154"/>
      <c r="LIH53" s="154"/>
      <c r="LII53" s="154"/>
      <c r="LIJ53" s="154"/>
      <c r="LIK53" s="154"/>
      <c r="LIL53" s="154"/>
      <c r="LIM53" s="154"/>
      <c r="LIN53" s="154"/>
      <c r="LIO53" s="154"/>
      <c r="LIP53" s="154"/>
      <c r="LIQ53" s="154"/>
      <c r="LIR53" s="154"/>
      <c r="LIS53" s="154"/>
      <c r="LIT53" s="154"/>
      <c r="LIU53" s="154"/>
      <c r="LIV53" s="154"/>
      <c r="LIW53" s="154"/>
      <c r="LIX53" s="154"/>
      <c r="LIY53" s="154"/>
      <c r="LIZ53" s="154"/>
      <c r="LJA53" s="154"/>
      <c r="LJB53" s="154"/>
      <c r="LJC53" s="154"/>
      <c r="LJD53" s="154"/>
      <c r="LJE53" s="154"/>
      <c r="LJF53" s="154"/>
      <c r="LJG53" s="154"/>
      <c r="LJH53" s="154"/>
      <c r="LJI53" s="154"/>
      <c r="LJJ53" s="154"/>
      <c r="LJK53" s="154"/>
      <c r="LJL53" s="154"/>
      <c r="LJM53" s="154"/>
      <c r="LJN53" s="154"/>
      <c r="LJO53" s="154"/>
      <c r="LJP53" s="154"/>
      <c r="LJQ53" s="154"/>
      <c r="LJR53" s="154"/>
      <c r="LJS53" s="154"/>
      <c r="LJT53" s="154"/>
      <c r="LJU53" s="154"/>
      <c r="LJV53" s="154"/>
      <c r="LJW53" s="154"/>
      <c r="LJX53" s="154"/>
      <c r="LJY53" s="154"/>
      <c r="LJZ53" s="154"/>
      <c r="LKA53" s="154"/>
      <c r="LKB53" s="154"/>
      <c r="LKC53" s="154"/>
      <c r="LKD53" s="154"/>
      <c r="LKE53" s="154"/>
      <c r="LKF53" s="154"/>
      <c r="LKG53" s="154"/>
      <c r="LKH53" s="154"/>
      <c r="LKI53" s="154"/>
      <c r="LKJ53" s="154"/>
      <c r="LKK53" s="154"/>
      <c r="LKL53" s="154"/>
      <c r="LKM53" s="154"/>
      <c r="LKN53" s="154"/>
      <c r="LKO53" s="154"/>
      <c r="LKP53" s="154"/>
      <c r="LKQ53" s="154"/>
      <c r="LKR53" s="154"/>
      <c r="LKS53" s="154"/>
      <c r="LKT53" s="154"/>
      <c r="LKU53" s="154"/>
      <c r="LKV53" s="154"/>
      <c r="LKW53" s="154"/>
      <c r="LKX53" s="154"/>
      <c r="LKY53" s="154"/>
      <c r="LKZ53" s="154"/>
      <c r="LLA53" s="154"/>
      <c r="LLB53" s="154"/>
      <c r="LLC53" s="154"/>
      <c r="LLD53" s="154"/>
      <c r="LLE53" s="154"/>
      <c r="LLF53" s="154"/>
      <c r="LLG53" s="154"/>
      <c r="LLH53" s="154"/>
      <c r="LLI53" s="154"/>
      <c r="LLJ53" s="154"/>
      <c r="LLK53" s="154"/>
      <c r="LLL53" s="154"/>
      <c r="LLM53" s="154"/>
      <c r="LLN53" s="154"/>
      <c r="LLO53" s="154"/>
      <c r="LLP53" s="154"/>
      <c r="LLQ53" s="154"/>
      <c r="LLR53" s="154"/>
      <c r="LLS53" s="154"/>
      <c r="LLT53" s="154"/>
      <c r="LLU53" s="154"/>
      <c r="LLV53" s="154"/>
      <c r="LLW53" s="154"/>
      <c r="LLX53" s="154"/>
      <c r="LLY53" s="154"/>
      <c r="LLZ53" s="154"/>
      <c r="LMA53" s="154"/>
      <c r="LMB53" s="154"/>
      <c r="LMC53" s="154"/>
      <c r="LMD53" s="154"/>
      <c r="LME53" s="154"/>
      <c r="LMF53" s="154"/>
      <c r="LMG53" s="154"/>
      <c r="LMH53" s="154"/>
      <c r="LMI53" s="154"/>
      <c r="LMJ53" s="154"/>
      <c r="LMK53" s="154"/>
      <c r="LML53" s="154"/>
      <c r="LMM53" s="154"/>
      <c r="LMN53" s="154"/>
      <c r="LMO53" s="154"/>
      <c r="LMP53" s="154"/>
      <c r="LMQ53" s="154"/>
      <c r="LMR53" s="154"/>
      <c r="LMS53" s="154"/>
      <c r="LMT53" s="154"/>
      <c r="LMU53" s="154"/>
      <c r="LMV53" s="154"/>
      <c r="LMW53" s="154"/>
      <c r="LMX53" s="154"/>
      <c r="LMY53" s="154"/>
      <c r="LMZ53" s="154"/>
      <c r="LNA53" s="154"/>
      <c r="LNB53" s="154"/>
      <c r="LNC53" s="154"/>
      <c r="LND53" s="154"/>
      <c r="LNE53" s="154"/>
      <c r="LNF53" s="154"/>
      <c r="LNG53" s="154"/>
      <c r="LNH53" s="154"/>
      <c r="LNI53" s="154"/>
      <c r="LNJ53" s="154"/>
      <c r="LNK53" s="154"/>
      <c r="LNL53" s="154"/>
      <c r="LNM53" s="154"/>
      <c r="LNN53" s="154"/>
      <c r="LNO53" s="154"/>
      <c r="LNP53" s="154"/>
      <c r="LNQ53" s="154"/>
      <c r="LNR53" s="154"/>
      <c r="LNS53" s="154"/>
      <c r="LNT53" s="154"/>
      <c r="LNU53" s="154"/>
      <c r="LNV53" s="154"/>
      <c r="LNW53" s="154"/>
      <c r="LNX53" s="154"/>
      <c r="LNY53" s="154"/>
      <c r="LNZ53" s="154"/>
      <c r="LOA53" s="154"/>
      <c r="LOB53" s="154"/>
      <c r="LOC53" s="154"/>
      <c r="LOD53" s="154"/>
      <c r="LOE53" s="154"/>
      <c r="LOF53" s="154"/>
      <c r="LOG53" s="154"/>
      <c r="LOH53" s="154"/>
      <c r="LOI53" s="154"/>
      <c r="LOJ53" s="154"/>
      <c r="LOK53" s="154"/>
      <c r="LOL53" s="154"/>
      <c r="LOM53" s="154"/>
      <c r="LON53" s="154"/>
      <c r="LOO53" s="154"/>
      <c r="LOP53" s="154"/>
      <c r="LOQ53" s="154"/>
      <c r="LOR53" s="154"/>
      <c r="LOS53" s="154"/>
      <c r="LOT53" s="154"/>
      <c r="LOU53" s="154"/>
      <c r="LOV53" s="154"/>
      <c r="LOW53" s="154"/>
      <c r="LOX53" s="154"/>
      <c r="LOY53" s="154"/>
      <c r="LOZ53" s="154"/>
      <c r="LPA53" s="154"/>
      <c r="LPB53" s="154"/>
      <c r="LPC53" s="154"/>
      <c r="LPD53" s="154"/>
      <c r="LPE53" s="154"/>
      <c r="LPF53" s="154"/>
      <c r="LPG53" s="154"/>
      <c r="LPH53" s="154"/>
      <c r="LPI53" s="154"/>
      <c r="LPJ53" s="154"/>
      <c r="LPK53" s="154"/>
      <c r="LPL53" s="154"/>
      <c r="LPM53" s="154"/>
      <c r="LPN53" s="154"/>
      <c r="LPO53" s="154"/>
      <c r="LPP53" s="154"/>
      <c r="LPQ53" s="154"/>
      <c r="LPR53" s="154"/>
      <c r="LPS53" s="154"/>
      <c r="LPT53" s="154"/>
      <c r="LPU53" s="154"/>
      <c r="LPV53" s="154"/>
      <c r="LPW53" s="154"/>
      <c r="LPX53" s="154"/>
      <c r="LPY53" s="154"/>
      <c r="LPZ53" s="154"/>
      <c r="LQA53" s="154"/>
      <c r="LQB53" s="154"/>
      <c r="LQC53" s="154"/>
      <c r="LQD53" s="154"/>
      <c r="LQE53" s="154"/>
      <c r="LQF53" s="154"/>
      <c r="LQG53" s="154"/>
      <c r="LQH53" s="154"/>
      <c r="LQI53" s="154"/>
      <c r="LQJ53" s="154"/>
      <c r="LQK53" s="154"/>
      <c r="LQL53" s="154"/>
      <c r="LQM53" s="154"/>
      <c r="LQN53" s="154"/>
      <c r="LQO53" s="154"/>
      <c r="LQP53" s="154"/>
      <c r="LQQ53" s="154"/>
      <c r="LQR53" s="154"/>
      <c r="LQS53" s="154"/>
      <c r="LQT53" s="154"/>
      <c r="LQU53" s="154"/>
      <c r="LQV53" s="154"/>
      <c r="LQW53" s="154"/>
      <c r="LQX53" s="154"/>
      <c r="LQY53" s="154"/>
      <c r="LQZ53" s="154"/>
      <c r="LRA53" s="154"/>
      <c r="LRB53" s="154"/>
      <c r="LRC53" s="154"/>
      <c r="LRD53" s="154"/>
      <c r="LRE53" s="154"/>
      <c r="LRF53" s="154"/>
      <c r="LRG53" s="154"/>
      <c r="LRH53" s="154"/>
      <c r="LRI53" s="154"/>
      <c r="LRJ53" s="154"/>
      <c r="LRK53" s="154"/>
      <c r="LRL53" s="154"/>
      <c r="LRM53" s="154"/>
      <c r="LRN53" s="154"/>
      <c r="LRO53" s="154"/>
      <c r="LRP53" s="154"/>
      <c r="LRQ53" s="154"/>
      <c r="LRR53" s="154"/>
      <c r="LRS53" s="154"/>
      <c r="LRT53" s="154"/>
      <c r="LRU53" s="154"/>
      <c r="LRV53" s="154"/>
      <c r="LRW53" s="154"/>
      <c r="LRX53" s="154"/>
      <c r="LRY53" s="154"/>
      <c r="LRZ53" s="154"/>
      <c r="LSA53" s="154"/>
      <c r="LSB53" s="154"/>
      <c r="LSC53" s="154"/>
      <c r="LSD53" s="154"/>
      <c r="LSE53" s="154"/>
      <c r="LSF53" s="154"/>
      <c r="LSG53" s="154"/>
      <c r="LSH53" s="154"/>
      <c r="LSI53" s="154"/>
      <c r="LSJ53" s="154"/>
      <c r="LSK53" s="154"/>
      <c r="LSL53" s="154"/>
      <c r="LSM53" s="154"/>
      <c r="LSN53" s="154"/>
      <c r="LSO53" s="154"/>
      <c r="LSP53" s="154"/>
      <c r="LSQ53" s="154"/>
      <c r="LSR53" s="154"/>
      <c r="LSS53" s="154"/>
      <c r="LST53" s="154"/>
      <c r="LSU53" s="154"/>
      <c r="LSV53" s="154"/>
      <c r="LSW53" s="154"/>
      <c r="LSX53" s="154"/>
      <c r="LSY53" s="154"/>
      <c r="LSZ53" s="154"/>
      <c r="LTA53" s="154"/>
      <c r="LTB53" s="154"/>
      <c r="LTC53" s="154"/>
      <c r="LTD53" s="154"/>
      <c r="LTE53" s="154"/>
      <c r="LTF53" s="154"/>
      <c r="LTG53" s="154"/>
      <c r="LTH53" s="154"/>
      <c r="LTI53" s="154"/>
      <c r="LTJ53" s="154"/>
      <c r="LTK53" s="154"/>
      <c r="LTL53" s="154"/>
      <c r="LTM53" s="154"/>
      <c r="LTN53" s="154"/>
      <c r="LTO53" s="154"/>
      <c r="LTP53" s="154"/>
      <c r="LTQ53" s="154"/>
      <c r="LTR53" s="154"/>
      <c r="LTS53" s="154"/>
      <c r="LTT53" s="154"/>
      <c r="LTU53" s="154"/>
      <c r="LTV53" s="154"/>
      <c r="LTW53" s="154"/>
      <c r="LTX53" s="154"/>
      <c r="LTY53" s="154"/>
      <c r="LTZ53" s="154"/>
      <c r="LUA53" s="154"/>
      <c r="LUB53" s="154"/>
      <c r="LUC53" s="154"/>
      <c r="LUD53" s="154"/>
      <c r="LUE53" s="154"/>
      <c r="LUF53" s="154"/>
      <c r="LUG53" s="154"/>
      <c r="LUH53" s="154"/>
      <c r="LUI53" s="154"/>
      <c r="LUJ53" s="154"/>
      <c r="LUK53" s="154"/>
      <c r="LUL53" s="154"/>
      <c r="LUM53" s="154"/>
      <c r="LUN53" s="154"/>
      <c r="LUO53" s="154"/>
      <c r="LUP53" s="154"/>
      <c r="LUQ53" s="154"/>
      <c r="LUR53" s="154"/>
      <c r="LUS53" s="154"/>
      <c r="LUT53" s="154"/>
      <c r="LUU53" s="154"/>
      <c r="LUV53" s="154"/>
      <c r="LUW53" s="154"/>
      <c r="LUX53" s="154"/>
      <c r="LUY53" s="154"/>
      <c r="LUZ53" s="154"/>
      <c r="LVA53" s="154"/>
      <c r="LVB53" s="154"/>
      <c r="LVC53" s="154"/>
      <c r="LVD53" s="154"/>
      <c r="LVE53" s="154"/>
      <c r="LVF53" s="154"/>
      <c r="LVG53" s="154"/>
      <c r="LVH53" s="154"/>
      <c r="LVI53" s="154"/>
      <c r="LVJ53" s="154"/>
      <c r="LVK53" s="154"/>
      <c r="LVL53" s="154"/>
      <c r="LVM53" s="154"/>
      <c r="LVN53" s="154"/>
      <c r="LVO53" s="154"/>
      <c r="LVP53" s="154"/>
      <c r="LVQ53" s="154"/>
      <c r="LVR53" s="154"/>
      <c r="LVS53" s="154"/>
      <c r="LVT53" s="154"/>
      <c r="LVU53" s="154"/>
      <c r="LVV53" s="154"/>
      <c r="LVW53" s="154"/>
      <c r="LVX53" s="154"/>
      <c r="LVY53" s="154"/>
      <c r="LVZ53" s="154"/>
      <c r="LWA53" s="154"/>
      <c r="LWB53" s="154"/>
      <c r="LWC53" s="154"/>
      <c r="LWD53" s="154"/>
      <c r="LWE53" s="154"/>
      <c r="LWF53" s="154"/>
      <c r="LWG53" s="154"/>
      <c r="LWH53" s="154"/>
      <c r="LWI53" s="154"/>
      <c r="LWJ53" s="154"/>
      <c r="LWK53" s="154"/>
      <c r="LWL53" s="154"/>
      <c r="LWM53" s="154"/>
      <c r="LWN53" s="154"/>
      <c r="LWO53" s="154"/>
      <c r="LWP53" s="154"/>
      <c r="LWQ53" s="154"/>
      <c r="LWR53" s="154"/>
      <c r="LWS53" s="154"/>
      <c r="LWT53" s="154"/>
      <c r="LWU53" s="154"/>
      <c r="LWV53" s="154"/>
      <c r="LWW53" s="154"/>
      <c r="LWX53" s="154"/>
      <c r="LWY53" s="154"/>
      <c r="LWZ53" s="154"/>
      <c r="LXA53" s="154"/>
      <c r="LXB53" s="154"/>
      <c r="LXC53" s="154"/>
      <c r="LXD53" s="154"/>
      <c r="LXE53" s="154"/>
      <c r="LXF53" s="154"/>
      <c r="LXG53" s="154"/>
      <c r="LXH53" s="154"/>
      <c r="LXI53" s="154"/>
      <c r="LXJ53" s="154"/>
      <c r="LXK53" s="154"/>
      <c r="LXL53" s="154"/>
      <c r="LXM53" s="154"/>
      <c r="LXN53" s="154"/>
      <c r="LXO53" s="154"/>
      <c r="LXP53" s="154"/>
      <c r="LXQ53" s="154"/>
      <c r="LXR53" s="154"/>
      <c r="LXS53" s="154"/>
      <c r="LXT53" s="154"/>
      <c r="LXU53" s="154"/>
      <c r="LXV53" s="154"/>
      <c r="LXW53" s="154"/>
      <c r="LXX53" s="154"/>
      <c r="LXY53" s="154"/>
      <c r="LXZ53" s="154"/>
      <c r="LYA53" s="154"/>
      <c r="LYB53" s="154"/>
      <c r="LYC53" s="154"/>
      <c r="LYD53" s="154"/>
      <c r="LYE53" s="154"/>
      <c r="LYF53" s="154"/>
      <c r="LYG53" s="154"/>
      <c r="LYH53" s="154"/>
      <c r="LYI53" s="154"/>
      <c r="LYJ53" s="154"/>
      <c r="LYK53" s="154"/>
      <c r="LYL53" s="154"/>
      <c r="LYM53" s="154"/>
      <c r="LYN53" s="154"/>
      <c r="LYO53" s="154"/>
      <c r="LYP53" s="154"/>
      <c r="LYQ53" s="154"/>
      <c r="LYR53" s="154"/>
      <c r="LYS53" s="154"/>
      <c r="LYT53" s="154"/>
      <c r="LYU53" s="154"/>
      <c r="LYV53" s="154"/>
      <c r="LYW53" s="154"/>
      <c r="LYX53" s="154"/>
      <c r="LYY53" s="154"/>
      <c r="LYZ53" s="154"/>
      <c r="LZA53" s="154"/>
      <c r="LZB53" s="154"/>
      <c r="LZC53" s="154"/>
      <c r="LZD53" s="154"/>
      <c r="LZE53" s="154"/>
      <c r="LZF53" s="154"/>
      <c r="LZG53" s="154"/>
      <c r="LZH53" s="154"/>
      <c r="LZI53" s="154"/>
      <c r="LZJ53" s="154"/>
      <c r="LZK53" s="154"/>
      <c r="LZL53" s="154"/>
      <c r="LZM53" s="154"/>
      <c r="LZN53" s="154"/>
      <c r="LZO53" s="154"/>
      <c r="LZP53" s="154"/>
      <c r="LZQ53" s="154"/>
      <c r="LZR53" s="154"/>
      <c r="LZS53" s="154"/>
      <c r="LZT53" s="154"/>
      <c r="LZU53" s="154"/>
      <c r="LZV53" s="154"/>
      <c r="LZW53" s="154"/>
      <c r="LZX53" s="154"/>
      <c r="LZY53" s="154"/>
      <c r="LZZ53" s="154"/>
      <c r="MAA53" s="154"/>
      <c r="MAB53" s="154"/>
      <c r="MAC53" s="154"/>
      <c r="MAD53" s="154"/>
      <c r="MAE53" s="154"/>
      <c r="MAF53" s="154"/>
      <c r="MAG53" s="154"/>
      <c r="MAH53" s="154"/>
      <c r="MAI53" s="154"/>
      <c r="MAJ53" s="154"/>
      <c r="MAK53" s="154"/>
      <c r="MAL53" s="154"/>
      <c r="MAM53" s="154"/>
      <c r="MAN53" s="154"/>
      <c r="MAO53" s="154"/>
      <c r="MAP53" s="154"/>
      <c r="MAQ53" s="154"/>
      <c r="MAR53" s="154"/>
      <c r="MAS53" s="154"/>
      <c r="MAT53" s="154"/>
      <c r="MAU53" s="154"/>
      <c r="MAV53" s="154"/>
      <c r="MAW53" s="154"/>
      <c r="MAX53" s="154"/>
      <c r="MAY53" s="154"/>
      <c r="MAZ53" s="154"/>
      <c r="MBA53" s="154"/>
      <c r="MBB53" s="154"/>
      <c r="MBC53" s="154"/>
      <c r="MBD53" s="154"/>
      <c r="MBE53" s="154"/>
      <c r="MBF53" s="154"/>
      <c r="MBG53" s="154"/>
      <c r="MBH53" s="154"/>
      <c r="MBI53" s="154"/>
      <c r="MBJ53" s="154"/>
      <c r="MBK53" s="154"/>
      <c r="MBL53" s="154"/>
      <c r="MBM53" s="154"/>
      <c r="MBN53" s="154"/>
      <c r="MBO53" s="154"/>
      <c r="MBP53" s="154"/>
      <c r="MBQ53" s="154"/>
      <c r="MBR53" s="154"/>
      <c r="MBS53" s="154"/>
      <c r="MBT53" s="154"/>
      <c r="MBU53" s="154"/>
      <c r="MBV53" s="154"/>
      <c r="MBW53" s="154"/>
      <c r="MBX53" s="154"/>
      <c r="MBY53" s="154"/>
      <c r="MBZ53" s="154"/>
      <c r="MCA53" s="154"/>
      <c r="MCB53" s="154"/>
      <c r="MCC53" s="154"/>
      <c r="MCD53" s="154"/>
      <c r="MCE53" s="154"/>
      <c r="MCF53" s="154"/>
      <c r="MCG53" s="154"/>
      <c r="MCH53" s="154"/>
      <c r="MCI53" s="154"/>
      <c r="MCJ53" s="154"/>
      <c r="MCK53" s="154"/>
      <c r="MCL53" s="154"/>
      <c r="MCM53" s="154"/>
      <c r="MCN53" s="154"/>
      <c r="MCO53" s="154"/>
      <c r="MCP53" s="154"/>
      <c r="MCQ53" s="154"/>
      <c r="MCR53" s="154"/>
      <c r="MCS53" s="154"/>
      <c r="MCT53" s="154"/>
      <c r="MCU53" s="154"/>
      <c r="MCV53" s="154"/>
      <c r="MCW53" s="154"/>
      <c r="MCX53" s="154"/>
      <c r="MCY53" s="154"/>
      <c r="MCZ53" s="154"/>
      <c r="MDA53" s="154"/>
      <c r="MDB53" s="154"/>
      <c r="MDC53" s="154"/>
      <c r="MDD53" s="154"/>
      <c r="MDE53" s="154"/>
      <c r="MDF53" s="154"/>
      <c r="MDG53" s="154"/>
      <c r="MDH53" s="154"/>
      <c r="MDI53" s="154"/>
      <c r="MDJ53" s="154"/>
      <c r="MDK53" s="154"/>
      <c r="MDL53" s="154"/>
      <c r="MDM53" s="154"/>
      <c r="MDN53" s="154"/>
      <c r="MDO53" s="154"/>
      <c r="MDP53" s="154"/>
      <c r="MDQ53" s="154"/>
      <c r="MDR53" s="154"/>
      <c r="MDS53" s="154"/>
      <c r="MDT53" s="154"/>
      <c r="MDU53" s="154"/>
      <c r="MDV53" s="154"/>
      <c r="MDW53" s="154"/>
      <c r="MDX53" s="154"/>
      <c r="MDY53" s="154"/>
      <c r="MDZ53" s="154"/>
      <c r="MEA53" s="154"/>
      <c r="MEB53" s="154"/>
      <c r="MEC53" s="154"/>
      <c r="MED53" s="154"/>
      <c r="MEE53" s="154"/>
      <c r="MEF53" s="154"/>
      <c r="MEG53" s="154"/>
      <c r="MEH53" s="154"/>
      <c r="MEI53" s="154"/>
      <c r="MEJ53" s="154"/>
      <c r="MEK53" s="154"/>
      <c r="MEL53" s="154"/>
      <c r="MEM53" s="154"/>
      <c r="MEN53" s="154"/>
      <c r="MEO53" s="154"/>
      <c r="MEP53" s="154"/>
      <c r="MEQ53" s="154"/>
      <c r="MER53" s="154"/>
      <c r="MES53" s="154"/>
      <c r="MET53" s="154"/>
      <c r="MEU53" s="154"/>
      <c r="MEV53" s="154"/>
      <c r="MEW53" s="154"/>
      <c r="MEX53" s="154"/>
      <c r="MEY53" s="154"/>
      <c r="MEZ53" s="154"/>
      <c r="MFA53" s="154"/>
      <c r="MFB53" s="154"/>
      <c r="MFC53" s="154"/>
      <c r="MFD53" s="154"/>
      <c r="MFE53" s="154"/>
      <c r="MFF53" s="154"/>
      <c r="MFG53" s="154"/>
      <c r="MFH53" s="154"/>
      <c r="MFI53" s="154"/>
      <c r="MFJ53" s="154"/>
      <c r="MFK53" s="154"/>
      <c r="MFL53" s="154"/>
      <c r="MFM53" s="154"/>
      <c r="MFN53" s="154"/>
      <c r="MFO53" s="154"/>
      <c r="MFP53" s="154"/>
      <c r="MFQ53" s="154"/>
      <c r="MFR53" s="154"/>
      <c r="MFS53" s="154"/>
      <c r="MFT53" s="154"/>
      <c r="MFU53" s="154"/>
      <c r="MFV53" s="154"/>
      <c r="MFW53" s="154"/>
      <c r="MFX53" s="154"/>
      <c r="MFY53" s="154"/>
      <c r="MFZ53" s="154"/>
      <c r="MGA53" s="154"/>
      <c r="MGB53" s="154"/>
      <c r="MGC53" s="154"/>
      <c r="MGD53" s="154"/>
      <c r="MGE53" s="154"/>
      <c r="MGF53" s="154"/>
      <c r="MGG53" s="154"/>
      <c r="MGH53" s="154"/>
      <c r="MGI53" s="154"/>
      <c r="MGJ53" s="154"/>
      <c r="MGK53" s="154"/>
      <c r="MGL53" s="154"/>
      <c r="MGM53" s="154"/>
      <c r="MGN53" s="154"/>
      <c r="MGO53" s="154"/>
      <c r="MGP53" s="154"/>
      <c r="MGQ53" s="154"/>
      <c r="MGR53" s="154"/>
      <c r="MGS53" s="154"/>
      <c r="MGT53" s="154"/>
      <c r="MGU53" s="154"/>
      <c r="MGV53" s="154"/>
      <c r="MGW53" s="154"/>
      <c r="MGX53" s="154"/>
      <c r="MGY53" s="154"/>
      <c r="MGZ53" s="154"/>
      <c r="MHA53" s="154"/>
      <c r="MHB53" s="154"/>
      <c r="MHC53" s="154"/>
      <c r="MHD53" s="154"/>
      <c r="MHE53" s="154"/>
      <c r="MHF53" s="154"/>
      <c r="MHG53" s="154"/>
      <c r="MHH53" s="154"/>
      <c r="MHI53" s="154"/>
      <c r="MHJ53" s="154"/>
      <c r="MHK53" s="154"/>
      <c r="MHL53" s="154"/>
      <c r="MHM53" s="154"/>
      <c r="MHN53" s="154"/>
      <c r="MHO53" s="154"/>
      <c r="MHP53" s="154"/>
      <c r="MHQ53" s="154"/>
      <c r="MHR53" s="154"/>
      <c r="MHS53" s="154"/>
      <c r="MHT53" s="154"/>
      <c r="MHU53" s="154"/>
      <c r="MHV53" s="154"/>
      <c r="MHW53" s="154"/>
      <c r="MHX53" s="154"/>
      <c r="MHY53" s="154"/>
      <c r="MHZ53" s="154"/>
      <c r="MIA53" s="154"/>
      <c r="MIB53" s="154"/>
      <c r="MIC53" s="154"/>
      <c r="MID53" s="154"/>
      <c r="MIE53" s="154"/>
      <c r="MIF53" s="154"/>
      <c r="MIG53" s="154"/>
      <c r="MIH53" s="154"/>
      <c r="MII53" s="154"/>
      <c r="MIJ53" s="154"/>
      <c r="MIK53" s="154"/>
      <c r="MIL53" s="154"/>
      <c r="MIM53" s="154"/>
      <c r="MIN53" s="154"/>
      <c r="MIO53" s="154"/>
      <c r="MIP53" s="154"/>
      <c r="MIQ53" s="154"/>
      <c r="MIR53" s="154"/>
      <c r="MIS53" s="154"/>
      <c r="MIT53" s="154"/>
      <c r="MIU53" s="154"/>
      <c r="MIV53" s="154"/>
      <c r="MIW53" s="154"/>
      <c r="MIX53" s="154"/>
      <c r="MIY53" s="154"/>
      <c r="MIZ53" s="154"/>
      <c r="MJA53" s="154"/>
      <c r="MJB53" s="154"/>
      <c r="MJC53" s="154"/>
      <c r="MJD53" s="154"/>
      <c r="MJE53" s="154"/>
      <c r="MJF53" s="154"/>
      <c r="MJG53" s="154"/>
      <c r="MJH53" s="154"/>
      <c r="MJI53" s="154"/>
      <c r="MJJ53" s="154"/>
      <c r="MJK53" s="154"/>
      <c r="MJL53" s="154"/>
      <c r="MJM53" s="154"/>
      <c r="MJN53" s="154"/>
      <c r="MJO53" s="154"/>
      <c r="MJP53" s="154"/>
      <c r="MJQ53" s="154"/>
      <c r="MJR53" s="154"/>
      <c r="MJS53" s="154"/>
      <c r="MJT53" s="154"/>
      <c r="MJU53" s="154"/>
      <c r="MJV53" s="154"/>
      <c r="MJW53" s="154"/>
      <c r="MJX53" s="154"/>
      <c r="MJY53" s="154"/>
      <c r="MJZ53" s="154"/>
      <c r="MKA53" s="154"/>
      <c r="MKB53" s="154"/>
      <c r="MKC53" s="154"/>
      <c r="MKD53" s="154"/>
      <c r="MKE53" s="154"/>
      <c r="MKF53" s="154"/>
      <c r="MKG53" s="154"/>
      <c r="MKH53" s="154"/>
      <c r="MKI53" s="154"/>
      <c r="MKJ53" s="154"/>
      <c r="MKK53" s="154"/>
      <c r="MKL53" s="154"/>
      <c r="MKM53" s="154"/>
      <c r="MKN53" s="154"/>
      <c r="MKO53" s="154"/>
      <c r="MKP53" s="154"/>
      <c r="MKQ53" s="154"/>
      <c r="MKR53" s="154"/>
      <c r="MKS53" s="154"/>
      <c r="MKT53" s="154"/>
      <c r="MKU53" s="154"/>
      <c r="MKV53" s="154"/>
      <c r="MKW53" s="154"/>
      <c r="MKX53" s="154"/>
      <c r="MKY53" s="154"/>
      <c r="MKZ53" s="154"/>
      <c r="MLA53" s="154"/>
      <c r="MLB53" s="154"/>
      <c r="MLC53" s="154"/>
      <c r="MLD53" s="154"/>
      <c r="MLE53" s="154"/>
      <c r="MLF53" s="154"/>
      <c r="MLG53" s="154"/>
      <c r="MLH53" s="154"/>
      <c r="MLI53" s="154"/>
      <c r="MLJ53" s="154"/>
      <c r="MLK53" s="154"/>
      <c r="MLL53" s="154"/>
      <c r="MLM53" s="154"/>
      <c r="MLN53" s="154"/>
      <c r="MLO53" s="154"/>
      <c r="MLP53" s="154"/>
      <c r="MLQ53" s="154"/>
      <c r="MLR53" s="154"/>
      <c r="MLS53" s="154"/>
      <c r="MLT53" s="154"/>
      <c r="MLU53" s="154"/>
      <c r="MLV53" s="154"/>
      <c r="MLW53" s="154"/>
      <c r="MLX53" s="154"/>
      <c r="MLY53" s="154"/>
      <c r="MLZ53" s="154"/>
      <c r="MMA53" s="154"/>
      <c r="MMB53" s="154"/>
      <c r="MMC53" s="154"/>
      <c r="MMD53" s="154"/>
      <c r="MME53" s="154"/>
      <c r="MMF53" s="154"/>
      <c r="MMG53" s="154"/>
      <c r="MMH53" s="154"/>
      <c r="MMI53" s="154"/>
      <c r="MMJ53" s="154"/>
      <c r="MMK53" s="154"/>
      <c r="MML53" s="154"/>
      <c r="MMM53" s="154"/>
      <c r="MMN53" s="154"/>
      <c r="MMO53" s="154"/>
      <c r="MMP53" s="154"/>
      <c r="MMQ53" s="154"/>
      <c r="MMR53" s="154"/>
      <c r="MMS53" s="154"/>
      <c r="MMT53" s="154"/>
      <c r="MMU53" s="154"/>
      <c r="MMV53" s="154"/>
      <c r="MMW53" s="154"/>
      <c r="MMX53" s="154"/>
      <c r="MMY53" s="154"/>
      <c r="MMZ53" s="154"/>
      <c r="MNA53" s="154"/>
      <c r="MNB53" s="154"/>
      <c r="MNC53" s="154"/>
      <c r="MND53" s="154"/>
      <c r="MNE53" s="154"/>
      <c r="MNF53" s="154"/>
      <c r="MNG53" s="154"/>
      <c r="MNH53" s="154"/>
      <c r="MNI53" s="154"/>
      <c r="MNJ53" s="154"/>
      <c r="MNK53" s="154"/>
      <c r="MNL53" s="154"/>
      <c r="MNM53" s="154"/>
      <c r="MNN53" s="154"/>
      <c r="MNO53" s="154"/>
      <c r="MNP53" s="154"/>
      <c r="MNQ53" s="154"/>
      <c r="MNR53" s="154"/>
      <c r="MNS53" s="154"/>
      <c r="MNT53" s="154"/>
      <c r="MNU53" s="154"/>
      <c r="MNV53" s="154"/>
      <c r="MNW53" s="154"/>
      <c r="MNX53" s="154"/>
      <c r="MNY53" s="154"/>
      <c r="MNZ53" s="154"/>
      <c r="MOA53" s="154"/>
      <c r="MOB53" s="154"/>
      <c r="MOC53" s="154"/>
      <c r="MOD53" s="154"/>
      <c r="MOE53" s="154"/>
      <c r="MOF53" s="154"/>
      <c r="MOG53" s="154"/>
      <c r="MOH53" s="154"/>
      <c r="MOI53" s="154"/>
      <c r="MOJ53" s="154"/>
      <c r="MOK53" s="154"/>
      <c r="MOL53" s="154"/>
      <c r="MOM53" s="154"/>
      <c r="MON53" s="154"/>
      <c r="MOO53" s="154"/>
      <c r="MOP53" s="154"/>
      <c r="MOQ53" s="154"/>
      <c r="MOR53" s="154"/>
      <c r="MOS53" s="154"/>
      <c r="MOT53" s="154"/>
      <c r="MOU53" s="154"/>
      <c r="MOV53" s="154"/>
      <c r="MOW53" s="154"/>
      <c r="MOX53" s="154"/>
      <c r="MOY53" s="154"/>
      <c r="MOZ53" s="154"/>
      <c r="MPA53" s="154"/>
      <c r="MPB53" s="154"/>
      <c r="MPC53" s="154"/>
      <c r="MPD53" s="154"/>
      <c r="MPE53" s="154"/>
      <c r="MPF53" s="154"/>
      <c r="MPG53" s="154"/>
      <c r="MPH53" s="154"/>
      <c r="MPI53" s="154"/>
      <c r="MPJ53" s="154"/>
      <c r="MPK53" s="154"/>
      <c r="MPL53" s="154"/>
      <c r="MPM53" s="154"/>
      <c r="MPN53" s="154"/>
      <c r="MPO53" s="154"/>
      <c r="MPP53" s="154"/>
      <c r="MPQ53" s="154"/>
      <c r="MPR53" s="154"/>
      <c r="MPS53" s="154"/>
      <c r="MPT53" s="154"/>
      <c r="MPU53" s="154"/>
      <c r="MPV53" s="154"/>
      <c r="MPW53" s="154"/>
      <c r="MPX53" s="154"/>
      <c r="MPY53" s="154"/>
      <c r="MPZ53" s="154"/>
      <c r="MQA53" s="154"/>
      <c r="MQB53" s="154"/>
      <c r="MQC53" s="154"/>
      <c r="MQD53" s="154"/>
      <c r="MQE53" s="154"/>
      <c r="MQF53" s="154"/>
      <c r="MQG53" s="154"/>
      <c r="MQH53" s="154"/>
      <c r="MQI53" s="154"/>
      <c r="MQJ53" s="154"/>
      <c r="MQK53" s="154"/>
      <c r="MQL53" s="154"/>
      <c r="MQM53" s="154"/>
      <c r="MQN53" s="154"/>
      <c r="MQO53" s="154"/>
      <c r="MQP53" s="154"/>
      <c r="MQQ53" s="154"/>
      <c r="MQR53" s="154"/>
      <c r="MQS53" s="154"/>
      <c r="MQT53" s="154"/>
      <c r="MQU53" s="154"/>
      <c r="MQV53" s="154"/>
      <c r="MQW53" s="154"/>
      <c r="MQX53" s="154"/>
      <c r="MQY53" s="154"/>
      <c r="MQZ53" s="154"/>
      <c r="MRA53" s="154"/>
      <c r="MRB53" s="154"/>
      <c r="MRC53" s="154"/>
      <c r="MRD53" s="154"/>
      <c r="MRE53" s="154"/>
      <c r="MRF53" s="154"/>
      <c r="MRG53" s="154"/>
      <c r="MRH53" s="154"/>
      <c r="MRI53" s="154"/>
      <c r="MRJ53" s="154"/>
      <c r="MRK53" s="154"/>
      <c r="MRL53" s="154"/>
      <c r="MRM53" s="154"/>
      <c r="MRN53" s="154"/>
      <c r="MRO53" s="154"/>
      <c r="MRP53" s="154"/>
      <c r="MRQ53" s="154"/>
      <c r="MRR53" s="154"/>
      <c r="MRS53" s="154"/>
      <c r="MRT53" s="154"/>
      <c r="MRU53" s="154"/>
      <c r="MRV53" s="154"/>
      <c r="MRW53" s="154"/>
      <c r="MRX53" s="154"/>
      <c r="MRY53" s="154"/>
      <c r="MRZ53" s="154"/>
      <c r="MSA53" s="154"/>
      <c r="MSB53" s="154"/>
      <c r="MSC53" s="154"/>
      <c r="MSD53" s="154"/>
      <c r="MSE53" s="154"/>
      <c r="MSF53" s="154"/>
      <c r="MSG53" s="154"/>
      <c r="MSH53" s="154"/>
      <c r="MSI53" s="154"/>
      <c r="MSJ53" s="154"/>
      <c r="MSK53" s="154"/>
      <c r="MSL53" s="154"/>
      <c r="MSM53" s="154"/>
      <c r="MSN53" s="154"/>
      <c r="MSO53" s="154"/>
      <c r="MSP53" s="154"/>
      <c r="MSQ53" s="154"/>
      <c r="MSR53" s="154"/>
      <c r="MSS53" s="154"/>
      <c r="MST53" s="154"/>
      <c r="MSU53" s="154"/>
      <c r="MSV53" s="154"/>
      <c r="MSW53" s="154"/>
      <c r="MSX53" s="154"/>
      <c r="MSY53" s="154"/>
      <c r="MSZ53" s="154"/>
      <c r="MTA53" s="154"/>
      <c r="MTB53" s="154"/>
      <c r="MTC53" s="154"/>
      <c r="MTD53" s="154"/>
      <c r="MTE53" s="154"/>
      <c r="MTF53" s="154"/>
      <c r="MTG53" s="154"/>
      <c r="MTH53" s="154"/>
      <c r="MTI53" s="154"/>
      <c r="MTJ53" s="154"/>
      <c r="MTK53" s="154"/>
      <c r="MTL53" s="154"/>
      <c r="MTM53" s="154"/>
      <c r="MTN53" s="154"/>
      <c r="MTO53" s="154"/>
      <c r="MTP53" s="154"/>
      <c r="MTQ53" s="154"/>
      <c r="MTR53" s="154"/>
      <c r="MTS53" s="154"/>
      <c r="MTT53" s="154"/>
      <c r="MTU53" s="154"/>
      <c r="MTV53" s="154"/>
      <c r="MTW53" s="154"/>
      <c r="MTX53" s="154"/>
      <c r="MTY53" s="154"/>
      <c r="MTZ53" s="154"/>
      <c r="MUA53" s="154"/>
      <c r="MUB53" s="154"/>
      <c r="MUC53" s="154"/>
      <c r="MUD53" s="154"/>
      <c r="MUE53" s="154"/>
      <c r="MUF53" s="154"/>
      <c r="MUG53" s="154"/>
      <c r="MUH53" s="154"/>
      <c r="MUI53" s="154"/>
      <c r="MUJ53" s="154"/>
      <c r="MUK53" s="154"/>
      <c r="MUL53" s="154"/>
      <c r="MUM53" s="154"/>
      <c r="MUN53" s="154"/>
      <c r="MUO53" s="154"/>
      <c r="MUP53" s="154"/>
      <c r="MUQ53" s="154"/>
      <c r="MUR53" s="154"/>
      <c r="MUS53" s="154"/>
      <c r="MUT53" s="154"/>
      <c r="MUU53" s="154"/>
      <c r="MUV53" s="154"/>
      <c r="MUW53" s="154"/>
      <c r="MUX53" s="154"/>
      <c r="MUY53" s="154"/>
      <c r="MUZ53" s="154"/>
      <c r="MVA53" s="154"/>
      <c r="MVB53" s="154"/>
      <c r="MVC53" s="154"/>
      <c r="MVD53" s="154"/>
      <c r="MVE53" s="154"/>
      <c r="MVF53" s="154"/>
      <c r="MVG53" s="154"/>
      <c r="MVH53" s="154"/>
      <c r="MVI53" s="154"/>
      <c r="MVJ53" s="154"/>
      <c r="MVK53" s="154"/>
      <c r="MVL53" s="154"/>
      <c r="MVM53" s="154"/>
      <c r="MVN53" s="154"/>
      <c r="MVO53" s="154"/>
      <c r="MVP53" s="154"/>
      <c r="MVQ53" s="154"/>
      <c r="MVR53" s="154"/>
      <c r="MVS53" s="154"/>
      <c r="MVT53" s="154"/>
      <c r="MVU53" s="154"/>
      <c r="MVV53" s="154"/>
      <c r="MVW53" s="154"/>
      <c r="MVX53" s="154"/>
      <c r="MVY53" s="154"/>
      <c r="MVZ53" s="154"/>
      <c r="MWA53" s="154"/>
      <c r="MWB53" s="154"/>
      <c r="MWC53" s="154"/>
      <c r="MWD53" s="154"/>
      <c r="MWE53" s="154"/>
      <c r="MWF53" s="154"/>
      <c r="MWG53" s="154"/>
      <c r="MWH53" s="154"/>
      <c r="MWI53" s="154"/>
      <c r="MWJ53" s="154"/>
      <c r="MWK53" s="154"/>
      <c r="MWL53" s="154"/>
      <c r="MWM53" s="154"/>
      <c r="MWN53" s="154"/>
      <c r="MWO53" s="154"/>
      <c r="MWP53" s="154"/>
      <c r="MWQ53" s="154"/>
      <c r="MWR53" s="154"/>
      <c r="MWS53" s="154"/>
      <c r="MWT53" s="154"/>
      <c r="MWU53" s="154"/>
      <c r="MWV53" s="154"/>
      <c r="MWW53" s="154"/>
      <c r="MWX53" s="154"/>
      <c r="MWY53" s="154"/>
      <c r="MWZ53" s="154"/>
      <c r="MXA53" s="154"/>
      <c r="MXB53" s="154"/>
      <c r="MXC53" s="154"/>
      <c r="MXD53" s="154"/>
      <c r="MXE53" s="154"/>
      <c r="MXF53" s="154"/>
      <c r="MXG53" s="154"/>
      <c r="MXH53" s="154"/>
      <c r="MXI53" s="154"/>
      <c r="MXJ53" s="154"/>
      <c r="MXK53" s="154"/>
      <c r="MXL53" s="154"/>
      <c r="MXM53" s="154"/>
      <c r="MXN53" s="154"/>
      <c r="MXO53" s="154"/>
      <c r="MXP53" s="154"/>
      <c r="MXQ53" s="154"/>
      <c r="MXR53" s="154"/>
      <c r="MXS53" s="154"/>
      <c r="MXT53" s="154"/>
      <c r="MXU53" s="154"/>
      <c r="MXV53" s="154"/>
      <c r="MXW53" s="154"/>
      <c r="MXX53" s="154"/>
      <c r="MXY53" s="154"/>
      <c r="MXZ53" s="154"/>
      <c r="MYA53" s="154"/>
      <c r="MYB53" s="154"/>
      <c r="MYC53" s="154"/>
      <c r="MYD53" s="154"/>
      <c r="MYE53" s="154"/>
      <c r="MYF53" s="154"/>
      <c r="MYG53" s="154"/>
      <c r="MYH53" s="154"/>
      <c r="MYI53" s="154"/>
      <c r="MYJ53" s="154"/>
      <c r="MYK53" s="154"/>
      <c r="MYL53" s="154"/>
      <c r="MYM53" s="154"/>
      <c r="MYN53" s="154"/>
      <c r="MYO53" s="154"/>
      <c r="MYP53" s="154"/>
      <c r="MYQ53" s="154"/>
      <c r="MYR53" s="154"/>
      <c r="MYS53" s="154"/>
      <c r="MYT53" s="154"/>
      <c r="MYU53" s="154"/>
      <c r="MYV53" s="154"/>
      <c r="MYW53" s="154"/>
      <c r="MYX53" s="154"/>
      <c r="MYY53" s="154"/>
      <c r="MYZ53" s="154"/>
      <c r="MZA53" s="154"/>
      <c r="MZB53" s="154"/>
      <c r="MZC53" s="154"/>
      <c r="MZD53" s="154"/>
      <c r="MZE53" s="154"/>
      <c r="MZF53" s="154"/>
      <c r="MZG53" s="154"/>
      <c r="MZH53" s="154"/>
      <c r="MZI53" s="154"/>
      <c r="MZJ53" s="154"/>
      <c r="MZK53" s="154"/>
      <c r="MZL53" s="154"/>
      <c r="MZM53" s="154"/>
      <c r="MZN53" s="154"/>
      <c r="MZO53" s="154"/>
      <c r="MZP53" s="154"/>
      <c r="MZQ53" s="154"/>
      <c r="MZR53" s="154"/>
      <c r="MZS53" s="154"/>
      <c r="MZT53" s="154"/>
      <c r="MZU53" s="154"/>
      <c r="MZV53" s="154"/>
      <c r="MZW53" s="154"/>
      <c r="MZX53" s="154"/>
      <c r="MZY53" s="154"/>
      <c r="MZZ53" s="154"/>
      <c r="NAA53" s="154"/>
      <c r="NAB53" s="154"/>
      <c r="NAC53" s="154"/>
      <c r="NAD53" s="154"/>
      <c r="NAE53" s="154"/>
      <c r="NAF53" s="154"/>
      <c r="NAG53" s="154"/>
      <c r="NAH53" s="154"/>
      <c r="NAI53" s="154"/>
      <c r="NAJ53" s="154"/>
      <c r="NAK53" s="154"/>
      <c r="NAL53" s="154"/>
      <c r="NAM53" s="154"/>
      <c r="NAN53" s="154"/>
      <c r="NAO53" s="154"/>
      <c r="NAP53" s="154"/>
      <c r="NAQ53" s="154"/>
      <c r="NAR53" s="154"/>
      <c r="NAS53" s="154"/>
      <c r="NAT53" s="154"/>
      <c r="NAU53" s="154"/>
      <c r="NAV53" s="154"/>
      <c r="NAW53" s="154"/>
      <c r="NAX53" s="154"/>
      <c r="NAY53" s="154"/>
      <c r="NAZ53" s="154"/>
      <c r="NBA53" s="154"/>
      <c r="NBB53" s="154"/>
      <c r="NBC53" s="154"/>
      <c r="NBD53" s="154"/>
      <c r="NBE53" s="154"/>
      <c r="NBF53" s="154"/>
      <c r="NBG53" s="154"/>
      <c r="NBH53" s="154"/>
      <c r="NBI53" s="154"/>
      <c r="NBJ53" s="154"/>
      <c r="NBK53" s="154"/>
      <c r="NBL53" s="154"/>
      <c r="NBM53" s="154"/>
      <c r="NBN53" s="154"/>
      <c r="NBO53" s="154"/>
      <c r="NBP53" s="154"/>
      <c r="NBQ53" s="154"/>
      <c r="NBR53" s="154"/>
      <c r="NBS53" s="154"/>
      <c r="NBT53" s="154"/>
      <c r="NBU53" s="154"/>
      <c r="NBV53" s="154"/>
      <c r="NBW53" s="154"/>
      <c r="NBX53" s="154"/>
      <c r="NBY53" s="154"/>
      <c r="NBZ53" s="154"/>
      <c r="NCA53" s="154"/>
      <c r="NCB53" s="154"/>
      <c r="NCC53" s="154"/>
      <c r="NCD53" s="154"/>
      <c r="NCE53" s="154"/>
      <c r="NCF53" s="154"/>
      <c r="NCG53" s="154"/>
      <c r="NCH53" s="154"/>
      <c r="NCI53" s="154"/>
      <c r="NCJ53" s="154"/>
      <c r="NCK53" s="154"/>
      <c r="NCL53" s="154"/>
      <c r="NCM53" s="154"/>
      <c r="NCN53" s="154"/>
      <c r="NCO53" s="154"/>
      <c r="NCP53" s="154"/>
      <c r="NCQ53" s="154"/>
      <c r="NCR53" s="154"/>
      <c r="NCS53" s="154"/>
      <c r="NCT53" s="154"/>
      <c r="NCU53" s="154"/>
      <c r="NCV53" s="154"/>
      <c r="NCW53" s="154"/>
      <c r="NCX53" s="154"/>
      <c r="NCY53" s="154"/>
      <c r="NCZ53" s="154"/>
      <c r="NDA53" s="154"/>
      <c r="NDB53" s="154"/>
      <c r="NDC53" s="154"/>
      <c r="NDD53" s="154"/>
      <c r="NDE53" s="154"/>
      <c r="NDF53" s="154"/>
      <c r="NDG53" s="154"/>
      <c r="NDH53" s="154"/>
      <c r="NDI53" s="154"/>
      <c r="NDJ53" s="154"/>
      <c r="NDK53" s="154"/>
      <c r="NDL53" s="154"/>
      <c r="NDM53" s="154"/>
      <c r="NDN53" s="154"/>
      <c r="NDO53" s="154"/>
      <c r="NDP53" s="154"/>
      <c r="NDQ53" s="154"/>
      <c r="NDR53" s="154"/>
      <c r="NDS53" s="154"/>
      <c r="NDT53" s="154"/>
      <c r="NDU53" s="154"/>
      <c r="NDV53" s="154"/>
      <c r="NDW53" s="154"/>
      <c r="NDX53" s="154"/>
      <c r="NDY53" s="154"/>
      <c r="NDZ53" s="154"/>
      <c r="NEA53" s="154"/>
      <c r="NEB53" s="154"/>
      <c r="NEC53" s="154"/>
      <c r="NED53" s="154"/>
      <c r="NEE53" s="154"/>
      <c r="NEF53" s="154"/>
      <c r="NEG53" s="154"/>
      <c r="NEH53" s="154"/>
      <c r="NEI53" s="154"/>
      <c r="NEJ53" s="154"/>
      <c r="NEK53" s="154"/>
      <c r="NEL53" s="154"/>
      <c r="NEM53" s="154"/>
      <c r="NEN53" s="154"/>
      <c r="NEO53" s="154"/>
      <c r="NEP53" s="154"/>
      <c r="NEQ53" s="154"/>
      <c r="NER53" s="154"/>
      <c r="NES53" s="154"/>
      <c r="NET53" s="154"/>
      <c r="NEU53" s="154"/>
      <c r="NEV53" s="154"/>
      <c r="NEW53" s="154"/>
      <c r="NEX53" s="154"/>
      <c r="NEY53" s="154"/>
      <c r="NEZ53" s="154"/>
      <c r="NFA53" s="154"/>
      <c r="NFB53" s="154"/>
      <c r="NFC53" s="154"/>
      <c r="NFD53" s="154"/>
      <c r="NFE53" s="154"/>
      <c r="NFF53" s="154"/>
      <c r="NFG53" s="154"/>
      <c r="NFH53" s="154"/>
      <c r="NFI53" s="154"/>
      <c r="NFJ53" s="154"/>
      <c r="NFK53" s="154"/>
      <c r="NFL53" s="154"/>
      <c r="NFM53" s="154"/>
      <c r="NFN53" s="154"/>
      <c r="NFO53" s="154"/>
      <c r="NFP53" s="154"/>
      <c r="NFQ53" s="154"/>
      <c r="NFR53" s="154"/>
      <c r="NFS53" s="154"/>
      <c r="NFT53" s="154"/>
      <c r="NFU53" s="154"/>
      <c r="NFV53" s="154"/>
      <c r="NFW53" s="154"/>
      <c r="NFX53" s="154"/>
      <c r="NFY53" s="154"/>
      <c r="NFZ53" s="154"/>
      <c r="NGA53" s="154"/>
      <c r="NGB53" s="154"/>
      <c r="NGC53" s="154"/>
      <c r="NGD53" s="154"/>
      <c r="NGE53" s="154"/>
      <c r="NGF53" s="154"/>
      <c r="NGG53" s="154"/>
      <c r="NGH53" s="154"/>
      <c r="NGI53" s="154"/>
      <c r="NGJ53" s="154"/>
      <c r="NGK53" s="154"/>
      <c r="NGL53" s="154"/>
      <c r="NGM53" s="154"/>
      <c r="NGN53" s="154"/>
      <c r="NGO53" s="154"/>
      <c r="NGP53" s="154"/>
      <c r="NGQ53" s="154"/>
      <c r="NGR53" s="154"/>
      <c r="NGS53" s="154"/>
      <c r="NGT53" s="154"/>
      <c r="NGU53" s="154"/>
      <c r="NGV53" s="154"/>
      <c r="NGW53" s="154"/>
      <c r="NGX53" s="154"/>
      <c r="NGY53" s="154"/>
      <c r="NGZ53" s="154"/>
      <c r="NHA53" s="154"/>
      <c r="NHB53" s="154"/>
      <c r="NHC53" s="154"/>
      <c r="NHD53" s="154"/>
      <c r="NHE53" s="154"/>
      <c r="NHF53" s="154"/>
      <c r="NHG53" s="154"/>
      <c r="NHH53" s="154"/>
      <c r="NHI53" s="154"/>
      <c r="NHJ53" s="154"/>
      <c r="NHK53" s="154"/>
      <c r="NHL53" s="154"/>
      <c r="NHM53" s="154"/>
      <c r="NHN53" s="154"/>
      <c r="NHO53" s="154"/>
      <c r="NHP53" s="154"/>
      <c r="NHQ53" s="154"/>
      <c r="NHR53" s="154"/>
      <c r="NHS53" s="154"/>
      <c r="NHT53" s="154"/>
      <c r="NHU53" s="154"/>
      <c r="NHV53" s="154"/>
      <c r="NHW53" s="154"/>
      <c r="NHX53" s="154"/>
      <c r="NHY53" s="154"/>
      <c r="NHZ53" s="154"/>
      <c r="NIA53" s="154"/>
      <c r="NIB53" s="154"/>
      <c r="NIC53" s="154"/>
      <c r="NID53" s="154"/>
      <c r="NIE53" s="154"/>
      <c r="NIF53" s="154"/>
      <c r="NIG53" s="154"/>
      <c r="NIH53" s="154"/>
      <c r="NII53" s="154"/>
      <c r="NIJ53" s="154"/>
      <c r="NIK53" s="154"/>
      <c r="NIL53" s="154"/>
      <c r="NIM53" s="154"/>
      <c r="NIN53" s="154"/>
      <c r="NIO53" s="154"/>
      <c r="NIP53" s="154"/>
      <c r="NIQ53" s="154"/>
      <c r="NIR53" s="154"/>
      <c r="NIS53" s="154"/>
      <c r="NIT53" s="154"/>
      <c r="NIU53" s="154"/>
      <c r="NIV53" s="154"/>
      <c r="NIW53" s="154"/>
      <c r="NIX53" s="154"/>
      <c r="NIY53" s="154"/>
      <c r="NIZ53" s="154"/>
      <c r="NJA53" s="154"/>
      <c r="NJB53" s="154"/>
      <c r="NJC53" s="154"/>
      <c r="NJD53" s="154"/>
      <c r="NJE53" s="154"/>
      <c r="NJF53" s="154"/>
      <c r="NJG53" s="154"/>
      <c r="NJH53" s="154"/>
      <c r="NJI53" s="154"/>
      <c r="NJJ53" s="154"/>
      <c r="NJK53" s="154"/>
      <c r="NJL53" s="154"/>
      <c r="NJM53" s="154"/>
      <c r="NJN53" s="154"/>
      <c r="NJO53" s="154"/>
      <c r="NJP53" s="154"/>
      <c r="NJQ53" s="154"/>
      <c r="NJR53" s="154"/>
      <c r="NJS53" s="154"/>
      <c r="NJT53" s="154"/>
      <c r="NJU53" s="154"/>
      <c r="NJV53" s="154"/>
      <c r="NJW53" s="154"/>
      <c r="NJX53" s="154"/>
      <c r="NJY53" s="154"/>
      <c r="NJZ53" s="154"/>
      <c r="NKA53" s="154"/>
      <c r="NKB53" s="154"/>
      <c r="NKC53" s="154"/>
      <c r="NKD53" s="154"/>
      <c r="NKE53" s="154"/>
      <c r="NKF53" s="154"/>
      <c r="NKG53" s="154"/>
      <c r="NKH53" s="154"/>
      <c r="NKI53" s="154"/>
      <c r="NKJ53" s="154"/>
      <c r="NKK53" s="154"/>
      <c r="NKL53" s="154"/>
      <c r="NKM53" s="154"/>
      <c r="NKN53" s="154"/>
      <c r="NKO53" s="154"/>
      <c r="NKP53" s="154"/>
      <c r="NKQ53" s="154"/>
      <c r="NKR53" s="154"/>
      <c r="NKS53" s="154"/>
      <c r="NKT53" s="154"/>
      <c r="NKU53" s="154"/>
      <c r="NKV53" s="154"/>
      <c r="NKW53" s="154"/>
      <c r="NKX53" s="154"/>
      <c r="NKY53" s="154"/>
      <c r="NKZ53" s="154"/>
      <c r="NLA53" s="154"/>
      <c r="NLB53" s="154"/>
      <c r="NLC53" s="154"/>
      <c r="NLD53" s="154"/>
      <c r="NLE53" s="154"/>
      <c r="NLF53" s="154"/>
      <c r="NLG53" s="154"/>
      <c r="NLH53" s="154"/>
      <c r="NLI53" s="154"/>
      <c r="NLJ53" s="154"/>
      <c r="NLK53" s="154"/>
      <c r="NLL53" s="154"/>
      <c r="NLM53" s="154"/>
      <c r="NLN53" s="154"/>
      <c r="NLO53" s="154"/>
      <c r="NLP53" s="154"/>
      <c r="NLQ53" s="154"/>
      <c r="NLR53" s="154"/>
      <c r="NLS53" s="154"/>
      <c r="NLT53" s="154"/>
      <c r="NLU53" s="154"/>
      <c r="NLV53" s="154"/>
      <c r="NLW53" s="154"/>
      <c r="NLX53" s="154"/>
      <c r="NLY53" s="154"/>
      <c r="NLZ53" s="154"/>
      <c r="NMA53" s="154"/>
      <c r="NMB53" s="154"/>
      <c r="NMC53" s="154"/>
      <c r="NMD53" s="154"/>
      <c r="NME53" s="154"/>
      <c r="NMF53" s="154"/>
      <c r="NMG53" s="154"/>
      <c r="NMH53" s="154"/>
      <c r="NMI53" s="154"/>
      <c r="NMJ53" s="154"/>
      <c r="NMK53" s="154"/>
      <c r="NML53" s="154"/>
      <c r="NMM53" s="154"/>
      <c r="NMN53" s="154"/>
      <c r="NMO53" s="154"/>
      <c r="NMP53" s="154"/>
      <c r="NMQ53" s="154"/>
      <c r="NMR53" s="154"/>
      <c r="NMS53" s="154"/>
      <c r="NMT53" s="154"/>
      <c r="NMU53" s="154"/>
      <c r="NMV53" s="154"/>
      <c r="NMW53" s="154"/>
      <c r="NMX53" s="154"/>
      <c r="NMY53" s="154"/>
      <c r="NMZ53" s="154"/>
      <c r="NNA53" s="154"/>
      <c r="NNB53" s="154"/>
      <c r="NNC53" s="154"/>
      <c r="NND53" s="154"/>
      <c r="NNE53" s="154"/>
      <c r="NNF53" s="154"/>
      <c r="NNG53" s="154"/>
      <c r="NNH53" s="154"/>
      <c r="NNI53" s="154"/>
      <c r="NNJ53" s="154"/>
      <c r="NNK53" s="154"/>
      <c r="NNL53" s="154"/>
      <c r="NNM53" s="154"/>
      <c r="NNN53" s="154"/>
      <c r="NNO53" s="154"/>
      <c r="NNP53" s="154"/>
      <c r="NNQ53" s="154"/>
      <c r="NNR53" s="154"/>
      <c r="NNS53" s="154"/>
      <c r="NNT53" s="154"/>
      <c r="NNU53" s="154"/>
      <c r="NNV53" s="154"/>
      <c r="NNW53" s="154"/>
      <c r="NNX53" s="154"/>
      <c r="NNY53" s="154"/>
      <c r="NNZ53" s="154"/>
      <c r="NOA53" s="154"/>
      <c r="NOB53" s="154"/>
      <c r="NOC53" s="154"/>
      <c r="NOD53" s="154"/>
      <c r="NOE53" s="154"/>
      <c r="NOF53" s="154"/>
      <c r="NOG53" s="154"/>
      <c r="NOH53" s="154"/>
      <c r="NOI53" s="154"/>
      <c r="NOJ53" s="154"/>
      <c r="NOK53" s="154"/>
      <c r="NOL53" s="154"/>
      <c r="NOM53" s="154"/>
      <c r="NON53" s="154"/>
      <c r="NOO53" s="154"/>
      <c r="NOP53" s="154"/>
      <c r="NOQ53" s="154"/>
      <c r="NOR53" s="154"/>
      <c r="NOS53" s="154"/>
      <c r="NOT53" s="154"/>
      <c r="NOU53" s="154"/>
      <c r="NOV53" s="154"/>
      <c r="NOW53" s="154"/>
      <c r="NOX53" s="154"/>
      <c r="NOY53" s="154"/>
      <c r="NOZ53" s="154"/>
      <c r="NPA53" s="154"/>
      <c r="NPB53" s="154"/>
      <c r="NPC53" s="154"/>
      <c r="NPD53" s="154"/>
      <c r="NPE53" s="154"/>
      <c r="NPF53" s="154"/>
      <c r="NPG53" s="154"/>
      <c r="NPH53" s="154"/>
      <c r="NPI53" s="154"/>
      <c r="NPJ53" s="154"/>
      <c r="NPK53" s="154"/>
      <c r="NPL53" s="154"/>
      <c r="NPM53" s="154"/>
      <c r="NPN53" s="154"/>
      <c r="NPO53" s="154"/>
      <c r="NPP53" s="154"/>
      <c r="NPQ53" s="154"/>
      <c r="NPR53" s="154"/>
      <c r="NPS53" s="154"/>
      <c r="NPT53" s="154"/>
      <c r="NPU53" s="154"/>
      <c r="NPV53" s="154"/>
      <c r="NPW53" s="154"/>
      <c r="NPX53" s="154"/>
      <c r="NPY53" s="154"/>
      <c r="NPZ53" s="154"/>
      <c r="NQA53" s="154"/>
      <c r="NQB53" s="154"/>
      <c r="NQC53" s="154"/>
      <c r="NQD53" s="154"/>
      <c r="NQE53" s="154"/>
      <c r="NQF53" s="154"/>
      <c r="NQG53" s="154"/>
      <c r="NQH53" s="154"/>
      <c r="NQI53" s="154"/>
      <c r="NQJ53" s="154"/>
      <c r="NQK53" s="154"/>
      <c r="NQL53" s="154"/>
      <c r="NQM53" s="154"/>
      <c r="NQN53" s="154"/>
      <c r="NQO53" s="154"/>
      <c r="NQP53" s="154"/>
      <c r="NQQ53" s="154"/>
      <c r="NQR53" s="154"/>
      <c r="NQS53" s="154"/>
      <c r="NQT53" s="154"/>
      <c r="NQU53" s="154"/>
      <c r="NQV53" s="154"/>
      <c r="NQW53" s="154"/>
      <c r="NQX53" s="154"/>
      <c r="NQY53" s="154"/>
      <c r="NQZ53" s="154"/>
      <c r="NRA53" s="154"/>
      <c r="NRB53" s="154"/>
      <c r="NRC53" s="154"/>
      <c r="NRD53" s="154"/>
      <c r="NRE53" s="154"/>
      <c r="NRF53" s="154"/>
      <c r="NRG53" s="154"/>
      <c r="NRH53" s="154"/>
      <c r="NRI53" s="154"/>
      <c r="NRJ53" s="154"/>
      <c r="NRK53" s="154"/>
      <c r="NRL53" s="154"/>
      <c r="NRM53" s="154"/>
      <c r="NRN53" s="154"/>
      <c r="NRO53" s="154"/>
      <c r="NRP53" s="154"/>
      <c r="NRQ53" s="154"/>
      <c r="NRR53" s="154"/>
      <c r="NRS53" s="154"/>
      <c r="NRT53" s="154"/>
      <c r="NRU53" s="154"/>
      <c r="NRV53" s="154"/>
      <c r="NRW53" s="154"/>
      <c r="NRX53" s="154"/>
      <c r="NRY53" s="154"/>
      <c r="NRZ53" s="154"/>
      <c r="NSA53" s="154"/>
      <c r="NSB53" s="154"/>
      <c r="NSC53" s="154"/>
      <c r="NSD53" s="154"/>
      <c r="NSE53" s="154"/>
      <c r="NSF53" s="154"/>
      <c r="NSG53" s="154"/>
      <c r="NSH53" s="154"/>
      <c r="NSI53" s="154"/>
      <c r="NSJ53" s="154"/>
      <c r="NSK53" s="154"/>
      <c r="NSL53" s="154"/>
      <c r="NSM53" s="154"/>
      <c r="NSN53" s="154"/>
      <c r="NSO53" s="154"/>
      <c r="NSP53" s="154"/>
      <c r="NSQ53" s="154"/>
      <c r="NSR53" s="154"/>
      <c r="NSS53" s="154"/>
      <c r="NST53" s="154"/>
      <c r="NSU53" s="154"/>
      <c r="NSV53" s="154"/>
      <c r="NSW53" s="154"/>
      <c r="NSX53" s="154"/>
      <c r="NSY53" s="154"/>
      <c r="NSZ53" s="154"/>
      <c r="NTA53" s="154"/>
      <c r="NTB53" s="154"/>
      <c r="NTC53" s="154"/>
      <c r="NTD53" s="154"/>
      <c r="NTE53" s="154"/>
      <c r="NTF53" s="154"/>
      <c r="NTG53" s="154"/>
      <c r="NTH53" s="154"/>
      <c r="NTI53" s="154"/>
      <c r="NTJ53" s="154"/>
      <c r="NTK53" s="154"/>
      <c r="NTL53" s="154"/>
      <c r="NTM53" s="154"/>
      <c r="NTN53" s="154"/>
      <c r="NTO53" s="154"/>
      <c r="NTP53" s="154"/>
      <c r="NTQ53" s="154"/>
      <c r="NTR53" s="154"/>
      <c r="NTS53" s="154"/>
      <c r="NTT53" s="154"/>
      <c r="NTU53" s="154"/>
      <c r="NTV53" s="154"/>
      <c r="NTW53" s="154"/>
      <c r="NTX53" s="154"/>
      <c r="NTY53" s="154"/>
      <c r="NTZ53" s="154"/>
      <c r="NUA53" s="154"/>
      <c r="NUB53" s="154"/>
      <c r="NUC53" s="154"/>
      <c r="NUD53" s="154"/>
      <c r="NUE53" s="154"/>
      <c r="NUF53" s="154"/>
      <c r="NUG53" s="154"/>
      <c r="NUH53" s="154"/>
      <c r="NUI53" s="154"/>
      <c r="NUJ53" s="154"/>
      <c r="NUK53" s="154"/>
      <c r="NUL53" s="154"/>
      <c r="NUM53" s="154"/>
      <c r="NUN53" s="154"/>
      <c r="NUO53" s="154"/>
      <c r="NUP53" s="154"/>
      <c r="NUQ53" s="154"/>
      <c r="NUR53" s="154"/>
      <c r="NUS53" s="154"/>
      <c r="NUT53" s="154"/>
      <c r="NUU53" s="154"/>
      <c r="NUV53" s="154"/>
      <c r="NUW53" s="154"/>
      <c r="NUX53" s="154"/>
      <c r="NUY53" s="154"/>
      <c r="NUZ53" s="154"/>
      <c r="NVA53" s="154"/>
      <c r="NVB53" s="154"/>
      <c r="NVC53" s="154"/>
      <c r="NVD53" s="154"/>
      <c r="NVE53" s="154"/>
      <c r="NVF53" s="154"/>
      <c r="NVG53" s="154"/>
      <c r="NVH53" s="154"/>
      <c r="NVI53" s="154"/>
      <c r="NVJ53" s="154"/>
      <c r="NVK53" s="154"/>
      <c r="NVL53" s="154"/>
      <c r="NVM53" s="154"/>
      <c r="NVN53" s="154"/>
      <c r="NVO53" s="154"/>
      <c r="NVP53" s="154"/>
      <c r="NVQ53" s="154"/>
      <c r="NVR53" s="154"/>
      <c r="NVS53" s="154"/>
      <c r="NVT53" s="154"/>
      <c r="NVU53" s="154"/>
      <c r="NVV53" s="154"/>
      <c r="NVW53" s="154"/>
      <c r="NVX53" s="154"/>
      <c r="NVY53" s="154"/>
      <c r="NVZ53" s="154"/>
      <c r="NWA53" s="154"/>
      <c r="NWB53" s="154"/>
      <c r="NWC53" s="154"/>
      <c r="NWD53" s="154"/>
      <c r="NWE53" s="154"/>
      <c r="NWF53" s="154"/>
      <c r="NWG53" s="154"/>
      <c r="NWH53" s="154"/>
      <c r="NWI53" s="154"/>
      <c r="NWJ53" s="154"/>
      <c r="NWK53" s="154"/>
      <c r="NWL53" s="154"/>
      <c r="NWM53" s="154"/>
      <c r="NWN53" s="154"/>
      <c r="NWO53" s="154"/>
      <c r="NWP53" s="154"/>
      <c r="NWQ53" s="154"/>
      <c r="NWR53" s="154"/>
      <c r="NWS53" s="154"/>
      <c r="NWT53" s="154"/>
      <c r="NWU53" s="154"/>
      <c r="NWV53" s="154"/>
      <c r="NWW53" s="154"/>
      <c r="NWX53" s="154"/>
      <c r="NWY53" s="154"/>
      <c r="NWZ53" s="154"/>
      <c r="NXA53" s="154"/>
      <c r="NXB53" s="154"/>
      <c r="NXC53" s="154"/>
      <c r="NXD53" s="154"/>
      <c r="NXE53" s="154"/>
      <c r="NXF53" s="154"/>
      <c r="NXG53" s="154"/>
      <c r="NXH53" s="154"/>
      <c r="NXI53" s="154"/>
      <c r="NXJ53" s="154"/>
      <c r="NXK53" s="154"/>
      <c r="NXL53" s="154"/>
      <c r="NXM53" s="154"/>
      <c r="NXN53" s="154"/>
      <c r="NXO53" s="154"/>
      <c r="NXP53" s="154"/>
      <c r="NXQ53" s="154"/>
      <c r="NXR53" s="154"/>
      <c r="NXS53" s="154"/>
      <c r="NXT53" s="154"/>
      <c r="NXU53" s="154"/>
      <c r="NXV53" s="154"/>
      <c r="NXW53" s="154"/>
      <c r="NXX53" s="154"/>
      <c r="NXY53" s="154"/>
      <c r="NXZ53" s="154"/>
      <c r="NYA53" s="154"/>
      <c r="NYB53" s="154"/>
      <c r="NYC53" s="154"/>
      <c r="NYD53" s="154"/>
      <c r="NYE53" s="154"/>
      <c r="NYF53" s="154"/>
      <c r="NYG53" s="154"/>
      <c r="NYH53" s="154"/>
      <c r="NYI53" s="154"/>
      <c r="NYJ53" s="154"/>
      <c r="NYK53" s="154"/>
      <c r="NYL53" s="154"/>
      <c r="NYM53" s="154"/>
      <c r="NYN53" s="154"/>
      <c r="NYO53" s="154"/>
      <c r="NYP53" s="154"/>
      <c r="NYQ53" s="154"/>
      <c r="NYR53" s="154"/>
      <c r="NYS53" s="154"/>
      <c r="NYT53" s="154"/>
      <c r="NYU53" s="154"/>
      <c r="NYV53" s="154"/>
      <c r="NYW53" s="154"/>
      <c r="NYX53" s="154"/>
      <c r="NYY53" s="154"/>
      <c r="NYZ53" s="154"/>
      <c r="NZA53" s="154"/>
      <c r="NZB53" s="154"/>
      <c r="NZC53" s="154"/>
      <c r="NZD53" s="154"/>
      <c r="NZE53" s="154"/>
      <c r="NZF53" s="154"/>
      <c r="NZG53" s="154"/>
      <c r="NZH53" s="154"/>
      <c r="NZI53" s="154"/>
      <c r="NZJ53" s="154"/>
      <c r="NZK53" s="154"/>
      <c r="NZL53" s="154"/>
      <c r="NZM53" s="154"/>
      <c r="NZN53" s="154"/>
      <c r="NZO53" s="154"/>
      <c r="NZP53" s="154"/>
      <c r="NZQ53" s="154"/>
      <c r="NZR53" s="154"/>
      <c r="NZS53" s="154"/>
      <c r="NZT53" s="154"/>
      <c r="NZU53" s="154"/>
      <c r="NZV53" s="154"/>
      <c r="NZW53" s="154"/>
      <c r="NZX53" s="154"/>
      <c r="NZY53" s="154"/>
      <c r="NZZ53" s="154"/>
      <c r="OAA53" s="154"/>
      <c r="OAB53" s="154"/>
      <c r="OAC53" s="154"/>
      <c r="OAD53" s="154"/>
      <c r="OAE53" s="154"/>
      <c r="OAF53" s="154"/>
      <c r="OAG53" s="154"/>
      <c r="OAH53" s="154"/>
      <c r="OAI53" s="154"/>
      <c r="OAJ53" s="154"/>
      <c r="OAK53" s="154"/>
      <c r="OAL53" s="154"/>
      <c r="OAM53" s="154"/>
      <c r="OAN53" s="154"/>
      <c r="OAO53" s="154"/>
      <c r="OAP53" s="154"/>
      <c r="OAQ53" s="154"/>
      <c r="OAR53" s="154"/>
      <c r="OAS53" s="154"/>
      <c r="OAT53" s="154"/>
      <c r="OAU53" s="154"/>
      <c r="OAV53" s="154"/>
      <c r="OAW53" s="154"/>
      <c r="OAX53" s="154"/>
      <c r="OAY53" s="154"/>
      <c r="OAZ53" s="154"/>
      <c r="OBA53" s="154"/>
      <c r="OBB53" s="154"/>
      <c r="OBC53" s="154"/>
      <c r="OBD53" s="154"/>
      <c r="OBE53" s="154"/>
      <c r="OBF53" s="154"/>
      <c r="OBG53" s="154"/>
      <c r="OBH53" s="154"/>
      <c r="OBI53" s="154"/>
      <c r="OBJ53" s="154"/>
      <c r="OBK53" s="154"/>
      <c r="OBL53" s="154"/>
      <c r="OBM53" s="154"/>
      <c r="OBN53" s="154"/>
      <c r="OBO53" s="154"/>
      <c r="OBP53" s="154"/>
      <c r="OBQ53" s="154"/>
      <c r="OBR53" s="154"/>
      <c r="OBS53" s="154"/>
      <c r="OBT53" s="154"/>
      <c r="OBU53" s="154"/>
      <c r="OBV53" s="154"/>
      <c r="OBW53" s="154"/>
      <c r="OBX53" s="154"/>
      <c r="OBY53" s="154"/>
      <c r="OBZ53" s="154"/>
      <c r="OCA53" s="154"/>
      <c r="OCB53" s="154"/>
      <c r="OCC53" s="154"/>
      <c r="OCD53" s="154"/>
      <c r="OCE53" s="154"/>
      <c r="OCF53" s="154"/>
      <c r="OCG53" s="154"/>
      <c r="OCH53" s="154"/>
      <c r="OCI53" s="154"/>
      <c r="OCJ53" s="154"/>
      <c r="OCK53" s="154"/>
      <c r="OCL53" s="154"/>
      <c r="OCM53" s="154"/>
      <c r="OCN53" s="154"/>
      <c r="OCO53" s="154"/>
      <c r="OCP53" s="154"/>
      <c r="OCQ53" s="154"/>
      <c r="OCR53" s="154"/>
      <c r="OCS53" s="154"/>
      <c r="OCT53" s="154"/>
      <c r="OCU53" s="154"/>
      <c r="OCV53" s="154"/>
      <c r="OCW53" s="154"/>
      <c r="OCX53" s="154"/>
      <c r="OCY53" s="154"/>
      <c r="OCZ53" s="154"/>
      <c r="ODA53" s="154"/>
      <c r="ODB53" s="154"/>
      <c r="ODC53" s="154"/>
      <c r="ODD53" s="154"/>
      <c r="ODE53" s="154"/>
      <c r="ODF53" s="154"/>
      <c r="ODG53" s="154"/>
      <c r="ODH53" s="154"/>
      <c r="ODI53" s="154"/>
      <c r="ODJ53" s="154"/>
      <c r="ODK53" s="154"/>
      <c r="ODL53" s="154"/>
      <c r="ODM53" s="154"/>
      <c r="ODN53" s="154"/>
      <c r="ODO53" s="154"/>
      <c r="ODP53" s="154"/>
      <c r="ODQ53" s="154"/>
      <c r="ODR53" s="154"/>
      <c r="ODS53" s="154"/>
      <c r="ODT53" s="154"/>
      <c r="ODU53" s="154"/>
      <c r="ODV53" s="154"/>
      <c r="ODW53" s="154"/>
      <c r="ODX53" s="154"/>
      <c r="ODY53" s="154"/>
      <c r="ODZ53" s="154"/>
      <c r="OEA53" s="154"/>
      <c r="OEB53" s="154"/>
      <c r="OEC53" s="154"/>
      <c r="OED53" s="154"/>
      <c r="OEE53" s="154"/>
      <c r="OEF53" s="154"/>
      <c r="OEG53" s="154"/>
      <c r="OEH53" s="154"/>
      <c r="OEI53" s="154"/>
      <c r="OEJ53" s="154"/>
      <c r="OEK53" s="154"/>
      <c r="OEL53" s="154"/>
      <c r="OEM53" s="154"/>
      <c r="OEN53" s="154"/>
      <c r="OEO53" s="154"/>
      <c r="OEP53" s="154"/>
      <c r="OEQ53" s="154"/>
      <c r="OER53" s="154"/>
      <c r="OES53" s="154"/>
      <c r="OET53" s="154"/>
      <c r="OEU53" s="154"/>
      <c r="OEV53" s="154"/>
      <c r="OEW53" s="154"/>
      <c r="OEX53" s="154"/>
      <c r="OEY53" s="154"/>
      <c r="OEZ53" s="154"/>
      <c r="OFA53" s="154"/>
      <c r="OFB53" s="154"/>
      <c r="OFC53" s="154"/>
      <c r="OFD53" s="154"/>
      <c r="OFE53" s="154"/>
      <c r="OFF53" s="154"/>
      <c r="OFG53" s="154"/>
      <c r="OFH53" s="154"/>
      <c r="OFI53" s="154"/>
      <c r="OFJ53" s="154"/>
      <c r="OFK53" s="154"/>
      <c r="OFL53" s="154"/>
      <c r="OFM53" s="154"/>
      <c r="OFN53" s="154"/>
      <c r="OFO53" s="154"/>
      <c r="OFP53" s="154"/>
      <c r="OFQ53" s="154"/>
      <c r="OFR53" s="154"/>
      <c r="OFS53" s="154"/>
      <c r="OFT53" s="154"/>
      <c r="OFU53" s="154"/>
      <c r="OFV53" s="154"/>
      <c r="OFW53" s="154"/>
      <c r="OFX53" s="154"/>
      <c r="OFY53" s="154"/>
      <c r="OFZ53" s="154"/>
      <c r="OGA53" s="154"/>
      <c r="OGB53" s="154"/>
      <c r="OGC53" s="154"/>
      <c r="OGD53" s="154"/>
      <c r="OGE53" s="154"/>
      <c r="OGF53" s="154"/>
      <c r="OGG53" s="154"/>
      <c r="OGH53" s="154"/>
      <c r="OGI53" s="154"/>
      <c r="OGJ53" s="154"/>
      <c r="OGK53" s="154"/>
      <c r="OGL53" s="154"/>
      <c r="OGM53" s="154"/>
      <c r="OGN53" s="154"/>
      <c r="OGO53" s="154"/>
      <c r="OGP53" s="154"/>
      <c r="OGQ53" s="154"/>
      <c r="OGR53" s="154"/>
      <c r="OGS53" s="154"/>
      <c r="OGT53" s="154"/>
      <c r="OGU53" s="154"/>
      <c r="OGV53" s="154"/>
      <c r="OGW53" s="154"/>
      <c r="OGX53" s="154"/>
      <c r="OGY53" s="154"/>
      <c r="OGZ53" s="154"/>
      <c r="OHA53" s="154"/>
      <c r="OHB53" s="154"/>
      <c r="OHC53" s="154"/>
      <c r="OHD53" s="154"/>
      <c r="OHE53" s="154"/>
      <c r="OHF53" s="154"/>
      <c r="OHG53" s="154"/>
      <c r="OHH53" s="154"/>
      <c r="OHI53" s="154"/>
      <c r="OHJ53" s="154"/>
      <c r="OHK53" s="154"/>
      <c r="OHL53" s="154"/>
      <c r="OHM53" s="154"/>
      <c r="OHN53" s="154"/>
      <c r="OHO53" s="154"/>
      <c r="OHP53" s="154"/>
      <c r="OHQ53" s="154"/>
      <c r="OHR53" s="154"/>
      <c r="OHS53" s="154"/>
      <c r="OHT53" s="154"/>
      <c r="OHU53" s="154"/>
      <c r="OHV53" s="154"/>
      <c r="OHW53" s="154"/>
      <c r="OHX53" s="154"/>
      <c r="OHY53" s="154"/>
      <c r="OHZ53" s="154"/>
      <c r="OIA53" s="154"/>
      <c r="OIB53" s="154"/>
      <c r="OIC53" s="154"/>
      <c r="OID53" s="154"/>
      <c r="OIE53" s="154"/>
      <c r="OIF53" s="154"/>
      <c r="OIG53" s="154"/>
      <c r="OIH53" s="154"/>
      <c r="OII53" s="154"/>
      <c r="OIJ53" s="154"/>
      <c r="OIK53" s="154"/>
      <c r="OIL53" s="154"/>
      <c r="OIM53" s="154"/>
      <c r="OIN53" s="154"/>
      <c r="OIO53" s="154"/>
      <c r="OIP53" s="154"/>
      <c r="OIQ53" s="154"/>
      <c r="OIR53" s="154"/>
      <c r="OIS53" s="154"/>
      <c r="OIT53" s="154"/>
      <c r="OIU53" s="154"/>
      <c r="OIV53" s="154"/>
      <c r="OIW53" s="154"/>
      <c r="OIX53" s="154"/>
      <c r="OIY53" s="154"/>
      <c r="OIZ53" s="154"/>
      <c r="OJA53" s="154"/>
      <c r="OJB53" s="154"/>
      <c r="OJC53" s="154"/>
      <c r="OJD53" s="154"/>
      <c r="OJE53" s="154"/>
      <c r="OJF53" s="154"/>
      <c r="OJG53" s="154"/>
      <c r="OJH53" s="154"/>
      <c r="OJI53" s="154"/>
      <c r="OJJ53" s="154"/>
      <c r="OJK53" s="154"/>
      <c r="OJL53" s="154"/>
      <c r="OJM53" s="154"/>
      <c r="OJN53" s="154"/>
      <c r="OJO53" s="154"/>
      <c r="OJP53" s="154"/>
      <c r="OJQ53" s="154"/>
      <c r="OJR53" s="154"/>
      <c r="OJS53" s="154"/>
      <c r="OJT53" s="154"/>
      <c r="OJU53" s="154"/>
      <c r="OJV53" s="154"/>
      <c r="OJW53" s="154"/>
      <c r="OJX53" s="154"/>
      <c r="OJY53" s="154"/>
      <c r="OJZ53" s="154"/>
      <c r="OKA53" s="154"/>
      <c r="OKB53" s="154"/>
      <c r="OKC53" s="154"/>
      <c r="OKD53" s="154"/>
      <c r="OKE53" s="154"/>
      <c r="OKF53" s="154"/>
      <c r="OKG53" s="154"/>
      <c r="OKH53" s="154"/>
      <c r="OKI53" s="154"/>
      <c r="OKJ53" s="154"/>
      <c r="OKK53" s="154"/>
      <c r="OKL53" s="154"/>
      <c r="OKM53" s="154"/>
      <c r="OKN53" s="154"/>
      <c r="OKO53" s="154"/>
      <c r="OKP53" s="154"/>
      <c r="OKQ53" s="154"/>
      <c r="OKR53" s="154"/>
      <c r="OKS53" s="154"/>
      <c r="OKT53" s="154"/>
      <c r="OKU53" s="154"/>
      <c r="OKV53" s="154"/>
      <c r="OKW53" s="154"/>
      <c r="OKX53" s="154"/>
      <c r="OKY53" s="154"/>
      <c r="OKZ53" s="154"/>
      <c r="OLA53" s="154"/>
      <c r="OLB53" s="154"/>
      <c r="OLC53" s="154"/>
      <c r="OLD53" s="154"/>
      <c r="OLE53" s="154"/>
      <c r="OLF53" s="154"/>
      <c r="OLG53" s="154"/>
      <c r="OLH53" s="154"/>
      <c r="OLI53" s="154"/>
      <c r="OLJ53" s="154"/>
      <c r="OLK53" s="154"/>
      <c r="OLL53" s="154"/>
      <c r="OLM53" s="154"/>
      <c r="OLN53" s="154"/>
      <c r="OLO53" s="154"/>
      <c r="OLP53" s="154"/>
      <c r="OLQ53" s="154"/>
      <c r="OLR53" s="154"/>
      <c r="OLS53" s="154"/>
      <c r="OLT53" s="154"/>
      <c r="OLU53" s="154"/>
      <c r="OLV53" s="154"/>
      <c r="OLW53" s="154"/>
      <c r="OLX53" s="154"/>
      <c r="OLY53" s="154"/>
      <c r="OLZ53" s="154"/>
      <c r="OMA53" s="154"/>
      <c r="OMB53" s="154"/>
      <c r="OMC53" s="154"/>
      <c r="OMD53" s="154"/>
      <c r="OME53" s="154"/>
      <c r="OMF53" s="154"/>
      <c r="OMG53" s="154"/>
      <c r="OMH53" s="154"/>
      <c r="OMI53" s="154"/>
      <c r="OMJ53" s="154"/>
      <c r="OMK53" s="154"/>
      <c r="OML53" s="154"/>
      <c r="OMM53" s="154"/>
      <c r="OMN53" s="154"/>
      <c r="OMO53" s="154"/>
      <c r="OMP53" s="154"/>
      <c r="OMQ53" s="154"/>
      <c r="OMR53" s="154"/>
      <c r="OMS53" s="154"/>
      <c r="OMT53" s="154"/>
      <c r="OMU53" s="154"/>
      <c r="OMV53" s="154"/>
      <c r="OMW53" s="154"/>
      <c r="OMX53" s="154"/>
      <c r="OMY53" s="154"/>
      <c r="OMZ53" s="154"/>
      <c r="ONA53" s="154"/>
      <c r="ONB53" s="154"/>
      <c r="ONC53" s="154"/>
      <c r="OND53" s="154"/>
      <c r="ONE53" s="154"/>
      <c r="ONF53" s="154"/>
      <c r="ONG53" s="154"/>
      <c r="ONH53" s="154"/>
      <c r="ONI53" s="154"/>
      <c r="ONJ53" s="154"/>
      <c r="ONK53" s="154"/>
      <c r="ONL53" s="154"/>
      <c r="ONM53" s="154"/>
      <c r="ONN53" s="154"/>
      <c r="ONO53" s="154"/>
      <c r="ONP53" s="154"/>
      <c r="ONQ53" s="154"/>
      <c r="ONR53" s="154"/>
      <c r="ONS53" s="154"/>
      <c r="ONT53" s="154"/>
      <c r="ONU53" s="154"/>
      <c r="ONV53" s="154"/>
      <c r="ONW53" s="154"/>
      <c r="ONX53" s="154"/>
      <c r="ONY53" s="154"/>
      <c r="ONZ53" s="154"/>
      <c r="OOA53" s="154"/>
      <c r="OOB53" s="154"/>
      <c r="OOC53" s="154"/>
      <c r="OOD53" s="154"/>
      <c r="OOE53" s="154"/>
      <c r="OOF53" s="154"/>
      <c r="OOG53" s="154"/>
      <c r="OOH53" s="154"/>
      <c r="OOI53" s="154"/>
      <c r="OOJ53" s="154"/>
      <c r="OOK53" s="154"/>
      <c r="OOL53" s="154"/>
      <c r="OOM53" s="154"/>
      <c r="OON53" s="154"/>
      <c r="OOO53" s="154"/>
      <c r="OOP53" s="154"/>
      <c r="OOQ53" s="154"/>
      <c r="OOR53" s="154"/>
      <c r="OOS53" s="154"/>
      <c r="OOT53" s="154"/>
      <c r="OOU53" s="154"/>
      <c r="OOV53" s="154"/>
      <c r="OOW53" s="154"/>
      <c r="OOX53" s="154"/>
      <c r="OOY53" s="154"/>
      <c r="OOZ53" s="154"/>
      <c r="OPA53" s="154"/>
      <c r="OPB53" s="154"/>
      <c r="OPC53" s="154"/>
      <c r="OPD53" s="154"/>
      <c r="OPE53" s="154"/>
      <c r="OPF53" s="154"/>
      <c r="OPG53" s="154"/>
      <c r="OPH53" s="154"/>
      <c r="OPI53" s="154"/>
      <c r="OPJ53" s="154"/>
      <c r="OPK53" s="154"/>
      <c r="OPL53" s="154"/>
      <c r="OPM53" s="154"/>
      <c r="OPN53" s="154"/>
      <c r="OPO53" s="154"/>
      <c r="OPP53" s="154"/>
      <c r="OPQ53" s="154"/>
      <c r="OPR53" s="154"/>
      <c r="OPS53" s="154"/>
      <c r="OPT53" s="154"/>
      <c r="OPU53" s="154"/>
      <c r="OPV53" s="154"/>
      <c r="OPW53" s="154"/>
      <c r="OPX53" s="154"/>
      <c r="OPY53" s="154"/>
      <c r="OPZ53" s="154"/>
      <c r="OQA53" s="154"/>
      <c r="OQB53" s="154"/>
      <c r="OQC53" s="154"/>
      <c r="OQD53" s="154"/>
      <c r="OQE53" s="154"/>
      <c r="OQF53" s="154"/>
      <c r="OQG53" s="154"/>
      <c r="OQH53" s="154"/>
      <c r="OQI53" s="154"/>
      <c r="OQJ53" s="154"/>
      <c r="OQK53" s="154"/>
      <c r="OQL53" s="154"/>
      <c r="OQM53" s="154"/>
      <c r="OQN53" s="154"/>
      <c r="OQO53" s="154"/>
      <c r="OQP53" s="154"/>
      <c r="OQQ53" s="154"/>
      <c r="OQR53" s="154"/>
      <c r="OQS53" s="154"/>
      <c r="OQT53" s="154"/>
      <c r="OQU53" s="154"/>
      <c r="OQV53" s="154"/>
      <c r="OQW53" s="154"/>
      <c r="OQX53" s="154"/>
      <c r="OQY53" s="154"/>
      <c r="OQZ53" s="154"/>
      <c r="ORA53" s="154"/>
      <c r="ORB53" s="154"/>
      <c r="ORC53" s="154"/>
      <c r="ORD53" s="154"/>
      <c r="ORE53" s="154"/>
      <c r="ORF53" s="154"/>
      <c r="ORG53" s="154"/>
      <c r="ORH53" s="154"/>
      <c r="ORI53" s="154"/>
      <c r="ORJ53" s="154"/>
      <c r="ORK53" s="154"/>
      <c r="ORL53" s="154"/>
      <c r="ORM53" s="154"/>
      <c r="ORN53" s="154"/>
      <c r="ORO53" s="154"/>
      <c r="ORP53" s="154"/>
      <c r="ORQ53" s="154"/>
      <c r="ORR53" s="154"/>
      <c r="ORS53" s="154"/>
      <c r="ORT53" s="154"/>
      <c r="ORU53" s="154"/>
      <c r="ORV53" s="154"/>
      <c r="ORW53" s="154"/>
      <c r="ORX53" s="154"/>
      <c r="ORY53" s="154"/>
      <c r="ORZ53" s="154"/>
      <c r="OSA53" s="154"/>
      <c r="OSB53" s="154"/>
      <c r="OSC53" s="154"/>
      <c r="OSD53" s="154"/>
      <c r="OSE53" s="154"/>
      <c r="OSF53" s="154"/>
      <c r="OSG53" s="154"/>
      <c r="OSH53" s="154"/>
      <c r="OSI53" s="154"/>
      <c r="OSJ53" s="154"/>
      <c r="OSK53" s="154"/>
      <c r="OSL53" s="154"/>
      <c r="OSM53" s="154"/>
      <c r="OSN53" s="154"/>
      <c r="OSO53" s="154"/>
      <c r="OSP53" s="154"/>
      <c r="OSQ53" s="154"/>
      <c r="OSR53" s="154"/>
      <c r="OSS53" s="154"/>
      <c r="OST53" s="154"/>
      <c r="OSU53" s="154"/>
      <c r="OSV53" s="154"/>
      <c r="OSW53" s="154"/>
      <c r="OSX53" s="154"/>
      <c r="OSY53" s="154"/>
      <c r="OSZ53" s="154"/>
      <c r="OTA53" s="154"/>
      <c r="OTB53" s="154"/>
      <c r="OTC53" s="154"/>
      <c r="OTD53" s="154"/>
      <c r="OTE53" s="154"/>
      <c r="OTF53" s="154"/>
      <c r="OTG53" s="154"/>
      <c r="OTH53" s="154"/>
      <c r="OTI53" s="154"/>
      <c r="OTJ53" s="154"/>
      <c r="OTK53" s="154"/>
      <c r="OTL53" s="154"/>
      <c r="OTM53" s="154"/>
      <c r="OTN53" s="154"/>
      <c r="OTO53" s="154"/>
      <c r="OTP53" s="154"/>
      <c r="OTQ53" s="154"/>
      <c r="OTR53" s="154"/>
      <c r="OTS53" s="154"/>
      <c r="OTT53" s="154"/>
      <c r="OTU53" s="154"/>
      <c r="OTV53" s="154"/>
      <c r="OTW53" s="154"/>
      <c r="OTX53" s="154"/>
      <c r="OTY53" s="154"/>
      <c r="OTZ53" s="154"/>
      <c r="OUA53" s="154"/>
      <c r="OUB53" s="154"/>
      <c r="OUC53" s="154"/>
      <c r="OUD53" s="154"/>
      <c r="OUE53" s="154"/>
      <c r="OUF53" s="154"/>
      <c r="OUG53" s="154"/>
      <c r="OUH53" s="154"/>
      <c r="OUI53" s="154"/>
      <c r="OUJ53" s="154"/>
      <c r="OUK53" s="154"/>
      <c r="OUL53" s="154"/>
      <c r="OUM53" s="154"/>
      <c r="OUN53" s="154"/>
      <c r="OUO53" s="154"/>
      <c r="OUP53" s="154"/>
      <c r="OUQ53" s="154"/>
      <c r="OUR53" s="154"/>
      <c r="OUS53" s="154"/>
      <c r="OUT53" s="154"/>
      <c r="OUU53" s="154"/>
      <c r="OUV53" s="154"/>
      <c r="OUW53" s="154"/>
      <c r="OUX53" s="154"/>
      <c r="OUY53" s="154"/>
      <c r="OUZ53" s="154"/>
      <c r="OVA53" s="154"/>
      <c r="OVB53" s="154"/>
      <c r="OVC53" s="154"/>
      <c r="OVD53" s="154"/>
      <c r="OVE53" s="154"/>
      <c r="OVF53" s="154"/>
      <c r="OVG53" s="154"/>
      <c r="OVH53" s="154"/>
      <c r="OVI53" s="154"/>
      <c r="OVJ53" s="154"/>
      <c r="OVK53" s="154"/>
      <c r="OVL53" s="154"/>
      <c r="OVM53" s="154"/>
      <c r="OVN53" s="154"/>
      <c r="OVO53" s="154"/>
      <c r="OVP53" s="154"/>
      <c r="OVQ53" s="154"/>
      <c r="OVR53" s="154"/>
      <c r="OVS53" s="154"/>
      <c r="OVT53" s="154"/>
      <c r="OVU53" s="154"/>
      <c r="OVV53" s="154"/>
      <c r="OVW53" s="154"/>
      <c r="OVX53" s="154"/>
      <c r="OVY53" s="154"/>
      <c r="OVZ53" s="154"/>
      <c r="OWA53" s="154"/>
      <c r="OWB53" s="154"/>
      <c r="OWC53" s="154"/>
      <c r="OWD53" s="154"/>
      <c r="OWE53" s="154"/>
      <c r="OWF53" s="154"/>
      <c r="OWG53" s="154"/>
      <c r="OWH53" s="154"/>
      <c r="OWI53" s="154"/>
      <c r="OWJ53" s="154"/>
      <c r="OWK53" s="154"/>
      <c r="OWL53" s="154"/>
      <c r="OWM53" s="154"/>
      <c r="OWN53" s="154"/>
      <c r="OWO53" s="154"/>
      <c r="OWP53" s="154"/>
      <c r="OWQ53" s="154"/>
      <c r="OWR53" s="154"/>
      <c r="OWS53" s="154"/>
      <c r="OWT53" s="154"/>
      <c r="OWU53" s="154"/>
      <c r="OWV53" s="154"/>
      <c r="OWW53" s="154"/>
      <c r="OWX53" s="154"/>
      <c r="OWY53" s="154"/>
      <c r="OWZ53" s="154"/>
      <c r="OXA53" s="154"/>
      <c r="OXB53" s="154"/>
      <c r="OXC53" s="154"/>
      <c r="OXD53" s="154"/>
      <c r="OXE53" s="154"/>
      <c r="OXF53" s="154"/>
      <c r="OXG53" s="154"/>
      <c r="OXH53" s="154"/>
      <c r="OXI53" s="154"/>
      <c r="OXJ53" s="154"/>
      <c r="OXK53" s="154"/>
      <c r="OXL53" s="154"/>
      <c r="OXM53" s="154"/>
      <c r="OXN53" s="154"/>
      <c r="OXO53" s="154"/>
      <c r="OXP53" s="154"/>
      <c r="OXQ53" s="154"/>
      <c r="OXR53" s="154"/>
      <c r="OXS53" s="154"/>
      <c r="OXT53" s="154"/>
      <c r="OXU53" s="154"/>
      <c r="OXV53" s="154"/>
      <c r="OXW53" s="154"/>
      <c r="OXX53" s="154"/>
      <c r="OXY53" s="154"/>
      <c r="OXZ53" s="154"/>
      <c r="OYA53" s="154"/>
      <c r="OYB53" s="154"/>
      <c r="OYC53" s="154"/>
      <c r="OYD53" s="154"/>
      <c r="OYE53" s="154"/>
      <c r="OYF53" s="154"/>
      <c r="OYG53" s="154"/>
      <c r="OYH53" s="154"/>
      <c r="OYI53" s="154"/>
      <c r="OYJ53" s="154"/>
      <c r="OYK53" s="154"/>
      <c r="OYL53" s="154"/>
      <c r="OYM53" s="154"/>
      <c r="OYN53" s="154"/>
      <c r="OYO53" s="154"/>
      <c r="OYP53" s="154"/>
      <c r="OYQ53" s="154"/>
      <c r="OYR53" s="154"/>
      <c r="OYS53" s="154"/>
      <c r="OYT53" s="154"/>
      <c r="OYU53" s="154"/>
      <c r="OYV53" s="154"/>
      <c r="OYW53" s="154"/>
      <c r="OYX53" s="154"/>
      <c r="OYY53" s="154"/>
      <c r="OYZ53" s="154"/>
      <c r="OZA53" s="154"/>
      <c r="OZB53" s="154"/>
      <c r="OZC53" s="154"/>
      <c r="OZD53" s="154"/>
      <c r="OZE53" s="154"/>
      <c r="OZF53" s="154"/>
      <c r="OZG53" s="154"/>
      <c r="OZH53" s="154"/>
      <c r="OZI53" s="154"/>
      <c r="OZJ53" s="154"/>
      <c r="OZK53" s="154"/>
      <c r="OZL53" s="154"/>
      <c r="OZM53" s="154"/>
      <c r="OZN53" s="154"/>
      <c r="OZO53" s="154"/>
      <c r="OZP53" s="154"/>
      <c r="OZQ53" s="154"/>
      <c r="OZR53" s="154"/>
      <c r="OZS53" s="154"/>
      <c r="OZT53" s="154"/>
      <c r="OZU53" s="154"/>
      <c r="OZV53" s="154"/>
      <c r="OZW53" s="154"/>
      <c r="OZX53" s="154"/>
      <c r="OZY53" s="154"/>
      <c r="OZZ53" s="154"/>
      <c r="PAA53" s="154"/>
      <c r="PAB53" s="154"/>
      <c r="PAC53" s="154"/>
      <c r="PAD53" s="154"/>
      <c r="PAE53" s="154"/>
      <c r="PAF53" s="154"/>
      <c r="PAG53" s="154"/>
      <c r="PAH53" s="154"/>
      <c r="PAI53" s="154"/>
      <c r="PAJ53" s="154"/>
      <c r="PAK53" s="154"/>
      <c r="PAL53" s="154"/>
      <c r="PAM53" s="154"/>
      <c r="PAN53" s="154"/>
      <c r="PAO53" s="154"/>
      <c r="PAP53" s="154"/>
      <c r="PAQ53" s="154"/>
      <c r="PAR53" s="154"/>
      <c r="PAS53" s="154"/>
      <c r="PAT53" s="154"/>
      <c r="PAU53" s="154"/>
      <c r="PAV53" s="154"/>
      <c r="PAW53" s="154"/>
      <c r="PAX53" s="154"/>
      <c r="PAY53" s="154"/>
      <c r="PAZ53" s="154"/>
      <c r="PBA53" s="154"/>
      <c r="PBB53" s="154"/>
      <c r="PBC53" s="154"/>
      <c r="PBD53" s="154"/>
      <c r="PBE53" s="154"/>
      <c r="PBF53" s="154"/>
      <c r="PBG53" s="154"/>
      <c r="PBH53" s="154"/>
      <c r="PBI53" s="154"/>
      <c r="PBJ53" s="154"/>
      <c r="PBK53" s="154"/>
      <c r="PBL53" s="154"/>
      <c r="PBM53" s="154"/>
      <c r="PBN53" s="154"/>
      <c r="PBO53" s="154"/>
      <c r="PBP53" s="154"/>
      <c r="PBQ53" s="154"/>
      <c r="PBR53" s="154"/>
      <c r="PBS53" s="154"/>
      <c r="PBT53" s="154"/>
      <c r="PBU53" s="154"/>
      <c r="PBV53" s="154"/>
      <c r="PBW53" s="154"/>
      <c r="PBX53" s="154"/>
      <c r="PBY53" s="154"/>
      <c r="PBZ53" s="154"/>
      <c r="PCA53" s="154"/>
      <c r="PCB53" s="154"/>
      <c r="PCC53" s="154"/>
      <c r="PCD53" s="154"/>
      <c r="PCE53" s="154"/>
      <c r="PCF53" s="154"/>
      <c r="PCG53" s="154"/>
      <c r="PCH53" s="154"/>
      <c r="PCI53" s="154"/>
      <c r="PCJ53" s="154"/>
      <c r="PCK53" s="154"/>
      <c r="PCL53" s="154"/>
      <c r="PCM53" s="154"/>
      <c r="PCN53" s="154"/>
      <c r="PCO53" s="154"/>
      <c r="PCP53" s="154"/>
      <c r="PCQ53" s="154"/>
      <c r="PCR53" s="154"/>
      <c r="PCS53" s="154"/>
      <c r="PCT53" s="154"/>
      <c r="PCU53" s="154"/>
      <c r="PCV53" s="154"/>
      <c r="PCW53" s="154"/>
      <c r="PCX53" s="154"/>
      <c r="PCY53" s="154"/>
      <c r="PCZ53" s="154"/>
      <c r="PDA53" s="154"/>
      <c r="PDB53" s="154"/>
      <c r="PDC53" s="154"/>
      <c r="PDD53" s="154"/>
      <c r="PDE53" s="154"/>
      <c r="PDF53" s="154"/>
      <c r="PDG53" s="154"/>
      <c r="PDH53" s="154"/>
      <c r="PDI53" s="154"/>
      <c r="PDJ53" s="154"/>
      <c r="PDK53" s="154"/>
      <c r="PDL53" s="154"/>
      <c r="PDM53" s="154"/>
      <c r="PDN53" s="154"/>
      <c r="PDO53" s="154"/>
      <c r="PDP53" s="154"/>
      <c r="PDQ53" s="154"/>
      <c r="PDR53" s="154"/>
      <c r="PDS53" s="154"/>
      <c r="PDT53" s="154"/>
      <c r="PDU53" s="154"/>
      <c r="PDV53" s="154"/>
      <c r="PDW53" s="154"/>
      <c r="PDX53" s="154"/>
      <c r="PDY53" s="154"/>
      <c r="PDZ53" s="154"/>
      <c r="PEA53" s="154"/>
      <c r="PEB53" s="154"/>
      <c r="PEC53" s="154"/>
      <c r="PED53" s="154"/>
      <c r="PEE53" s="154"/>
      <c r="PEF53" s="154"/>
      <c r="PEG53" s="154"/>
      <c r="PEH53" s="154"/>
      <c r="PEI53" s="154"/>
      <c r="PEJ53" s="154"/>
      <c r="PEK53" s="154"/>
      <c r="PEL53" s="154"/>
      <c r="PEM53" s="154"/>
      <c r="PEN53" s="154"/>
      <c r="PEO53" s="154"/>
      <c r="PEP53" s="154"/>
      <c r="PEQ53" s="154"/>
      <c r="PER53" s="154"/>
      <c r="PES53" s="154"/>
      <c r="PET53" s="154"/>
      <c r="PEU53" s="154"/>
      <c r="PEV53" s="154"/>
      <c r="PEW53" s="154"/>
      <c r="PEX53" s="154"/>
      <c r="PEY53" s="154"/>
      <c r="PEZ53" s="154"/>
      <c r="PFA53" s="154"/>
      <c r="PFB53" s="154"/>
      <c r="PFC53" s="154"/>
      <c r="PFD53" s="154"/>
      <c r="PFE53" s="154"/>
      <c r="PFF53" s="154"/>
      <c r="PFG53" s="154"/>
      <c r="PFH53" s="154"/>
      <c r="PFI53" s="154"/>
      <c r="PFJ53" s="154"/>
      <c r="PFK53" s="154"/>
      <c r="PFL53" s="154"/>
      <c r="PFM53" s="154"/>
      <c r="PFN53" s="154"/>
      <c r="PFO53" s="154"/>
      <c r="PFP53" s="154"/>
      <c r="PFQ53" s="154"/>
      <c r="PFR53" s="154"/>
      <c r="PFS53" s="154"/>
      <c r="PFT53" s="154"/>
      <c r="PFU53" s="154"/>
      <c r="PFV53" s="154"/>
      <c r="PFW53" s="154"/>
      <c r="PFX53" s="154"/>
      <c r="PFY53" s="154"/>
      <c r="PFZ53" s="154"/>
      <c r="PGA53" s="154"/>
      <c r="PGB53" s="154"/>
      <c r="PGC53" s="154"/>
      <c r="PGD53" s="154"/>
      <c r="PGE53" s="154"/>
      <c r="PGF53" s="154"/>
      <c r="PGG53" s="154"/>
      <c r="PGH53" s="154"/>
      <c r="PGI53" s="154"/>
      <c r="PGJ53" s="154"/>
      <c r="PGK53" s="154"/>
      <c r="PGL53" s="154"/>
      <c r="PGM53" s="154"/>
      <c r="PGN53" s="154"/>
      <c r="PGO53" s="154"/>
      <c r="PGP53" s="154"/>
      <c r="PGQ53" s="154"/>
      <c r="PGR53" s="154"/>
      <c r="PGS53" s="154"/>
      <c r="PGT53" s="154"/>
      <c r="PGU53" s="154"/>
      <c r="PGV53" s="154"/>
      <c r="PGW53" s="154"/>
      <c r="PGX53" s="154"/>
      <c r="PGY53" s="154"/>
      <c r="PGZ53" s="154"/>
      <c r="PHA53" s="154"/>
      <c r="PHB53" s="154"/>
      <c r="PHC53" s="154"/>
      <c r="PHD53" s="154"/>
      <c r="PHE53" s="154"/>
      <c r="PHF53" s="154"/>
      <c r="PHG53" s="154"/>
      <c r="PHH53" s="154"/>
      <c r="PHI53" s="154"/>
      <c r="PHJ53" s="154"/>
      <c r="PHK53" s="154"/>
      <c r="PHL53" s="154"/>
      <c r="PHM53" s="154"/>
      <c r="PHN53" s="154"/>
      <c r="PHO53" s="154"/>
      <c r="PHP53" s="154"/>
      <c r="PHQ53" s="154"/>
      <c r="PHR53" s="154"/>
      <c r="PHS53" s="154"/>
      <c r="PHT53" s="154"/>
      <c r="PHU53" s="154"/>
      <c r="PHV53" s="154"/>
      <c r="PHW53" s="154"/>
      <c r="PHX53" s="154"/>
      <c r="PHY53" s="154"/>
      <c r="PHZ53" s="154"/>
      <c r="PIA53" s="154"/>
      <c r="PIB53" s="154"/>
      <c r="PIC53" s="154"/>
      <c r="PID53" s="154"/>
      <c r="PIE53" s="154"/>
      <c r="PIF53" s="154"/>
      <c r="PIG53" s="154"/>
      <c r="PIH53" s="154"/>
      <c r="PII53" s="154"/>
      <c r="PIJ53" s="154"/>
      <c r="PIK53" s="154"/>
      <c r="PIL53" s="154"/>
      <c r="PIM53" s="154"/>
      <c r="PIN53" s="154"/>
      <c r="PIO53" s="154"/>
      <c r="PIP53" s="154"/>
      <c r="PIQ53" s="154"/>
      <c r="PIR53" s="154"/>
      <c r="PIS53" s="154"/>
      <c r="PIT53" s="154"/>
      <c r="PIU53" s="154"/>
      <c r="PIV53" s="154"/>
      <c r="PIW53" s="154"/>
      <c r="PIX53" s="154"/>
      <c r="PIY53" s="154"/>
      <c r="PIZ53" s="154"/>
      <c r="PJA53" s="154"/>
      <c r="PJB53" s="154"/>
      <c r="PJC53" s="154"/>
      <c r="PJD53" s="154"/>
      <c r="PJE53" s="154"/>
      <c r="PJF53" s="154"/>
      <c r="PJG53" s="154"/>
      <c r="PJH53" s="154"/>
      <c r="PJI53" s="154"/>
      <c r="PJJ53" s="154"/>
      <c r="PJK53" s="154"/>
      <c r="PJL53" s="154"/>
      <c r="PJM53" s="154"/>
      <c r="PJN53" s="154"/>
      <c r="PJO53" s="154"/>
      <c r="PJP53" s="154"/>
      <c r="PJQ53" s="154"/>
      <c r="PJR53" s="154"/>
      <c r="PJS53" s="154"/>
      <c r="PJT53" s="154"/>
      <c r="PJU53" s="154"/>
      <c r="PJV53" s="154"/>
      <c r="PJW53" s="154"/>
      <c r="PJX53" s="154"/>
      <c r="PJY53" s="154"/>
      <c r="PJZ53" s="154"/>
      <c r="PKA53" s="154"/>
      <c r="PKB53" s="154"/>
      <c r="PKC53" s="154"/>
      <c r="PKD53" s="154"/>
      <c r="PKE53" s="154"/>
      <c r="PKF53" s="154"/>
      <c r="PKG53" s="154"/>
      <c r="PKH53" s="154"/>
      <c r="PKI53" s="154"/>
      <c r="PKJ53" s="154"/>
      <c r="PKK53" s="154"/>
      <c r="PKL53" s="154"/>
      <c r="PKM53" s="154"/>
      <c r="PKN53" s="154"/>
      <c r="PKO53" s="154"/>
      <c r="PKP53" s="154"/>
      <c r="PKQ53" s="154"/>
      <c r="PKR53" s="154"/>
      <c r="PKS53" s="154"/>
      <c r="PKT53" s="154"/>
      <c r="PKU53" s="154"/>
      <c r="PKV53" s="154"/>
      <c r="PKW53" s="154"/>
      <c r="PKX53" s="154"/>
      <c r="PKY53" s="154"/>
      <c r="PKZ53" s="154"/>
      <c r="PLA53" s="154"/>
      <c r="PLB53" s="154"/>
      <c r="PLC53" s="154"/>
      <c r="PLD53" s="154"/>
      <c r="PLE53" s="154"/>
      <c r="PLF53" s="154"/>
      <c r="PLG53" s="154"/>
      <c r="PLH53" s="154"/>
      <c r="PLI53" s="154"/>
      <c r="PLJ53" s="154"/>
      <c r="PLK53" s="154"/>
      <c r="PLL53" s="154"/>
      <c r="PLM53" s="154"/>
      <c r="PLN53" s="154"/>
      <c r="PLO53" s="154"/>
      <c r="PLP53" s="154"/>
      <c r="PLQ53" s="154"/>
      <c r="PLR53" s="154"/>
      <c r="PLS53" s="154"/>
      <c r="PLT53" s="154"/>
      <c r="PLU53" s="154"/>
      <c r="PLV53" s="154"/>
      <c r="PLW53" s="154"/>
      <c r="PLX53" s="154"/>
      <c r="PLY53" s="154"/>
      <c r="PLZ53" s="154"/>
      <c r="PMA53" s="154"/>
      <c r="PMB53" s="154"/>
      <c r="PMC53" s="154"/>
      <c r="PMD53" s="154"/>
      <c r="PME53" s="154"/>
      <c r="PMF53" s="154"/>
      <c r="PMG53" s="154"/>
      <c r="PMH53" s="154"/>
      <c r="PMI53" s="154"/>
      <c r="PMJ53" s="154"/>
      <c r="PMK53" s="154"/>
      <c r="PML53" s="154"/>
      <c r="PMM53" s="154"/>
      <c r="PMN53" s="154"/>
      <c r="PMO53" s="154"/>
      <c r="PMP53" s="154"/>
      <c r="PMQ53" s="154"/>
      <c r="PMR53" s="154"/>
      <c r="PMS53" s="154"/>
      <c r="PMT53" s="154"/>
      <c r="PMU53" s="154"/>
      <c r="PMV53" s="154"/>
      <c r="PMW53" s="154"/>
      <c r="PMX53" s="154"/>
      <c r="PMY53" s="154"/>
      <c r="PMZ53" s="154"/>
      <c r="PNA53" s="154"/>
      <c r="PNB53" s="154"/>
      <c r="PNC53" s="154"/>
      <c r="PND53" s="154"/>
      <c r="PNE53" s="154"/>
      <c r="PNF53" s="154"/>
      <c r="PNG53" s="154"/>
      <c r="PNH53" s="154"/>
      <c r="PNI53" s="154"/>
      <c r="PNJ53" s="154"/>
      <c r="PNK53" s="154"/>
      <c r="PNL53" s="154"/>
      <c r="PNM53" s="154"/>
      <c r="PNN53" s="154"/>
      <c r="PNO53" s="154"/>
      <c r="PNP53" s="154"/>
      <c r="PNQ53" s="154"/>
      <c r="PNR53" s="154"/>
      <c r="PNS53" s="154"/>
      <c r="PNT53" s="154"/>
      <c r="PNU53" s="154"/>
      <c r="PNV53" s="154"/>
      <c r="PNW53" s="154"/>
      <c r="PNX53" s="154"/>
      <c r="PNY53" s="154"/>
      <c r="PNZ53" s="154"/>
      <c r="POA53" s="154"/>
      <c r="POB53" s="154"/>
      <c r="POC53" s="154"/>
      <c r="POD53" s="154"/>
      <c r="POE53" s="154"/>
      <c r="POF53" s="154"/>
      <c r="POG53" s="154"/>
      <c r="POH53" s="154"/>
      <c r="POI53" s="154"/>
      <c r="POJ53" s="154"/>
      <c r="POK53" s="154"/>
      <c r="POL53" s="154"/>
      <c r="POM53" s="154"/>
      <c r="PON53" s="154"/>
      <c r="POO53" s="154"/>
      <c r="POP53" s="154"/>
      <c r="POQ53" s="154"/>
      <c r="POR53" s="154"/>
      <c r="POS53" s="154"/>
      <c r="POT53" s="154"/>
      <c r="POU53" s="154"/>
      <c r="POV53" s="154"/>
      <c r="POW53" s="154"/>
      <c r="POX53" s="154"/>
      <c r="POY53" s="154"/>
      <c r="POZ53" s="154"/>
      <c r="PPA53" s="154"/>
      <c r="PPB53" s="154"/>
      <c r="PPC53" s="154"/>
      <c r="PPD53" s="154"/>
      <c r="PPE53" s="154"/>
      <c r="PPF53" s="154"/>
      <c r="PPG53" s="154"/>
      <c r="PPH53" s="154"/>
      <c r="PPI53" s="154"/>
      <c r="PPJ53" s="154"/>
      <c r="PPK53" s="154"/>
      <c r="PPL53" s="154"/>
      <c r="PPM53" s="154"/>
      <c r="PPN53" s="154"/>
      <c r="PPO53" s="154"/>
      <c r="PPP53" s="154"/>
      <c r="PPQ53" s="154"/>
      <c r="PPR53" s="154"/>
      <c r="PPS53" s="154"/>
      <c r="PPT53" s="154"/>
      <c r="PPU53" s="154"/>
      <c r="PPV53" s="154"/>
      <c r="PPW53" s="154"/>
      <c r="PPX53" s="154"/>
      <c r="PPY53" s="154"/>
      <c r="PPZ53" s="154"/>
      <c r="PQA53" s="154"/>
      <c r="PQB53" s="154"/>
      <c r="PQC53" s="154"/>
      <c r="PQD53" s="154"/>
      <c r="PQE53" s="154"/>
      <c r="PQF53" s="154"/>
      <c r="PQG53" s="154"/>
      <c r="PQH53" s="154"/>
      <c r="PQI53" s="154"/>
      <c r="PQJ53" s="154"/>
      <c r="PQK53" s="154"/>
      <c r="PQL53" s="154"/>
      <c r="PQM53" s="154"/>
      <c r="PQN53" s="154"/>
      <c r="PQO53" s="154"/>
      <c r="PQP53" s="154"/>
      <c r="PQQ53" s="154"/>
      <c r="PQR53" s="154"/>
      <c r="PQS53" s="154"/>
      <c r="PQT53" s="154"/>
      <c r="PQU53" s="154"/>
      <c r="PQV53" s="154"/>
      <c r="PQW53" s="154"/>
      <c r="PQX53" s="154"/>
      <c r="PQY53" s="154"/>
      <c r="PQZ53" s="154"/>
      <c r="PRA53" s="154"/>
      <c r="PRB53" s="154"/>
      <c r="PRC53" s="154"/>
      <c r="PRD53" s="154"/>
      <c r="PRE53" s="154"/>
      <c r="PRF53" s="154"/>
      <c r="PRG53" s="154"/>
      <c r="PRH53" s="154"/>
      <c r="PRI53" s="154"/>
      <c r="PRJ53" s="154"/>
      <c r="PRK53" s="154"/>
      <c r="PRL53" s="154"/>
      <c r="PRM53" s="154"/>
      <c r="PRN53" s="154"/>
      <c r="PRO53" s="154"/>
      <c r="PRP53" s="154"/>
      <c r="PRQ53" s="154"/>
      <c r="PRR53" s="154"/>
      <c r="PRS53" s="154"/>
      <c r="PRT53" s="154"/>
      <c r="PRU53" s="154"/>
      <c r="PRV53" s="154"/>
      <c r="PRW53" s="154"/>
      <c r="PRX53" s="154"/>
      <c r="PRY53" s="154"/>
      <c r="PRZ53" s="154"/>
      <c r="PSA53" s="154"/>
      <c r="PSB53" s="154"/>
      <c r="PSC53" s="154"/>
      <c r="PSD53" s="154"/>
      <c r="PSE53" s="154"/>
      <c r="PSF53" s="154"/>
      <c r="PSG53" s="154"/>
      <c r="PSH53" s="154"/>
      <c r="PSI53" s="154"/>
      <c r="PSJ53" s="154"/>
      <c r="PSK53" s="154"/>
      <c r="PSL53" s="154"/>
      <c r="PSM53" s="154"/>
      <c r="PSN53" s="154"/>
      <c r="PSO53" s="154"/>
      <c r="PSP53" s="154"/>
      <c r="PSQ53" s="154"/>
      <c r="PSR53" s="154"/>
      <c r="PSS53" s="154"/>
      <c r="PST53" s="154"/>
      <c r="PSU53" s="154"/>
      <c r="PSV53" s="154"/>
      <c r="PSW53" s="154"/>
      <c r="PSX53" s="154"/>
      <c r="PSY53" s="154"/>
      <c r="PSZ53" s="154"/>
      <c r="PTA53" s="154"/>
      <c r="PTB53" s="154"/>
      <c r="PTC53" s="154"/>
      <c r="PTD53" s="154"/>
      <c r="PTE53" s="154"/>
      <c r="PTF53" s="154"/>
      <c r="PTG53" s="154"/>
      <c r="PTH53" s="154"/>
      <c r="PTI53" s="154"/>
      <c r="PTJ53" s="154"/>
      <c r="PTK53" s="154"/>
      <c r="PTL53" s="154"/>
      <c r="PTM53" s="154"/>
      <c r="PTN53" s="154"/>
      <c r="PTO53" s="154"/>
      <c r="PTP53" s="154"/>
      <c r="PTQ53" s="154"/>
      <c r="PTR53" s="154"/>
      <c r="PTS53" s="154"/>
      <c r="PTT53" s="154"/>
      <c r="PTU53" s="154"/>
      <c r="PTV53" s="154"/>
      <c r="PTW53" s="154"/>
      <c r="PTX53" s="154"/>
      <c r="PTY53" s="154"/>
      <c r="PTZ53" s="154"/>
      <c r="PUA53" s="154"/>
      <c r="PUB53" s="154"/>
      <c r="PUC53" s="154"/>
      <c r="PUD53" s="154"/>
      <c r="PUE53" s="154"/>
      <c r="PUF53" s="154"/>
      <c r="PUG53" s="154"/>
      <c r="PUH53" s="154"/>
      <c r="PUI53" s="154"/>
      <c r="PUJ53" s="154"/>
      <c r="PUK53" s="154"/>
      <c r="PUL53" s="154"/>
      <c r="PUM53" s="154"/>
      <c r="PUN53" s="154"/>
      <c r="PUO53" s="154"/>
      <c r="PUP53" s="154"/>
      <c r="PUQ53" s="154"/>
      <c r="PUR53" s="154"/>
      <c r="PUS53" s="154"/>
      <c r="PUT53" s="154"/>
      <c r="PUU53" s="154"/>
      <c r="PUV53" s="154"/>
      <c r="PUW53" s="154"/>
      <c r="PUX53" s="154"/>
      <c r="PUY53" s="154"/>
      <c r="PUZ53" s="154"/>
      <c r="PVA53" s="154"/>
      <c r="PVB53" s="154"/>
      <c r="PVC53" s="154"/>
      <c r="PVD53" s="154"/>
      <c r="PVE53" s="154"/>
      <c r="PVF53" s="154"/>
      <c r="PVG53" s="154"/>
      <c r="PVH53" s="154"/>
      <c r="PVI53" s="154"/>
      <c r="PVJ53" s="154"/>
      <c r="PVK53" s="154"/>
      <c r="PVL53" s="154"/>
      <c r="PVM53" s="154"/>
      <c r="PVN53" s="154"/>
      <c r="PVO53" s="154"/>
      <c r="PVP53" s="154"/>
      <c r="PVQ53" s="154"/>
      <c r="PVR53" s="154"/>
      <c r="PVS53" s="154"/>
      <c r="PVT53" s="154"/>
      <c r="PVU53" s="154"/>
      <c r="PVV53" s="154"/>
      <c r="PVW53" s="154"/>
      <c r="PVX53" s="154"/>
      <c r="PVY53" s="154"/>
      <c r="PVZ53" s="154"/>
      <c r="PWA53" s="154"/>
      <c r="PWB53" s="154"/>
      <c r="PWC53" s="154"/>
      <c r="PWD53" s="154"/>
      <c r="PWE53" s="154"/>
      <c r="PWF53" s="154"/>
      <c r="PWG53" s="154"/>
      <c r="PWH53" s="154"/>
      <c r="PWI53" s="154"/>
      <c r="PWJ53" s="154"/>
      <c r="PWK53" s="154"/>
      <c r="PWL53" s="154"/>
      <c r="PWM53" s="154"/>
      <c r="PWN53" s="154"/>
      <c r="PWO53" s="154"/>
      <c r="PWP53" s="154"/>
      <c r="PWQ53" s="154"/>
      <c r="PWR53" s="154"/>
      <c r="PWS53" s="154"/>
      <c r="PWT53" s="154"/>
      <c r="PWU53" s="154"/>
      <c r="PWV53" s="154"/>
      <c r="PWW53" s="154"/>
      <c r="PWX53" s="154"/>
      <c r="PWY53" s="154"/>
      <c r="PWZ53" s="154"/>
      <c r="PXA53" s="154"/>
      <c r="PXB53" s="154"/>
      <c r="PXC53" s="154"/>
      <c r="PXD53" s="154"/>
      <c r="PXE53" s="154"/>
      <c r="PXF53" s="154"/>
      <c r="PXG53" s="154"/>
      <c r="PXH53" s="154"/>
      <c r="PXI53" s="154"/>
      <c r="PXJ53" s="154"/>
      <c r="PXK53" s="154"/>
      <c r="PXL53" s="154"/>
      <c r="PXM53" s="154"/>
      <c r="PXN53" s="154"/>
      <c r="PXO53" s="154"/>
      <c r="PXP53" s="154"/>
      <c r="PXQ53" s="154"/>
      <c r="PXR53" s="154"/>
      <c r="PXS53" s="154"/>
      <c r="PXT53" s="154"/>
      <c r="PXU53" s="154"/>
      <c r="PXV53" s="154"/>
      <c r="PXW53" s="154"/>
      <c r="PXX53" s="154"/>
      <c r="PXY53" s="154"/>
      <c r="PXZ53" s="154"/>
      <c r="PYA53" s="154"/>
      <c r="PYB53" s="154"/>
      <c r="PYC53" s="154"/>
      <c r="PYD53" s="154"/>
      <c r="PYE53" s="154"/>
      <c r="PYF53" s="154"/>
      <c r="PYG53" s="154"/>
      <c r="PYH53" s="154"/>
      <c r="PYI53" s="154"/>
      <c r="PYJ53" s="154"/>
      <c r="PYK53" s="154"/>
      <c r="PYL53" s="154"/>
      <c r="PYM53" s="154"/>
      <c r="PYN53" s="154"/>
      <c r="PYO53" s="154"/>
      <c r="PYP53" s="154"/>
      <c r="PYQ53" s="154"/>
      <c r="PYR53" s="154"/>
      <c r="PYS53" s="154"/>
      <c r="PYT53" s="154"/>
      <c r="PYU53" s="154"/>
      <c r="PYV53" s="154"/>
      <c r="PYW53" s="154"/>
      <c r="PYX53" s="154"/>
      <c r="PYY53" s="154"/>
      <c r="PYZ53" s="154"/>
      <c r="PZA53" s="154"/>
      <c r="PZB53" s="154"/>
      <c r="PZC53" s="154"/>
      <c r="PZD53" s="154"/>
      <c r="PZE53" s="154"/>
      <c r="PZF53" s="154"/>
      <c r="PZG53" s="154"/>
      <c r="PZH53" s="154"/>
      <c r="PZI53" s="154"/>
      <c r="PZJ53" s="154"/>
      <c r="PZK53" s="154"/>
      <c r="PZL53" s="154"/>
      <c r="PZM53" s="154"/>
      <c r="PZN53" s="154"/>
      <c r="PZO53" s="154"/>
      <c r="PZP53" s="154"/>
      <c r="PZQ53" s="154"/>
      <c r="PZR53" s="154"/>
      <c r="PZS53" s="154"/>
      <c r="PZT53" s="154"/>
      <c r="PZU53" s="154"/>
      <c r="PZV53" s="154"/>
      <c r="PZW53" s="154"/>
      <c r="PZX53" s="154"/>
      <c r="PZY53" s="154"/>
      <c r="PZZ53" s="154"/>
      <c r="QAA53" s="154"/>
      <c r="QAB53" s="154"/>
      <c r="QAC53" s="154"/>
      <c r="QAD53" s="154"/>
      <c r="QAE53" s="154"/>
      <c r="QAF53" s="154"/>
      <c r="QAG53" s="154"/>
      <c r="QAH53" s="154"/>
      <c r="QAI53" s="154"/>
      <c r="QAJ53" s="154"/>
      <c r="QAK53" s="154"/>
      <c r="QAL53" s="154"/>
      <c r="QAM53" s="154"/>
      <c r="QAN53" s="154"/>
      <c r="QAO53" s="154"/>
      <c r="QAP53" s="154"/>
      <c r="QAQ53" s="154"/>
      <c r="QAR53" s="154"/>
      <c r="QAS53" s="154"/>
      <c r="QAT53" s="154"/>
      <c r="QAU53" s="154"/>
      <c r="QAV53" s="154"/>
      <c r="QAW53" s="154"/>
      <c r="QAX53" s="154"/>
      <c r="QAY53" s="154"/>
      <c r="QAZ53" s="154"/>
      <c r="QBA53" s="154"/>
      <c r="QBB53" s="154"/>
      <c r="QBC53" s="154"/>
      <c r="QBD53" s="154"/>
      <c r="QBE53" s="154"/>
      <c r="QBF53" s="154"/>
      <c r="QBG53" s="154"/>
      <c r="QBH53" s="154"/>
      <c r="QBI53" s="154"/>
      <c r="QBJ53" s="154"/>
      <c r="QBK53" s="154"/>
      <c r="QBL53" s="154"/>
      <c r="QBM53" s="154"/>
      <c r="QBN53" s="154"/>
      <c r="QBO53" s="154"/>
      <c r="QBP53" s="154"/>
      <c r="QBQ53" s="154"/>
      <c r="QBR53" s="154"/>
      <c r="QBS53" s="154"/>
      <c r="QBT53" s="154"/>
      <c r="QBU53" s="154"/>
      <c r="QBV53" s="154"/>
      <c r="QBW53" s="154"/>
      <c r="QBX53" s="154"/>
      <c r="QBY53" s="154"/>
      <c r="QBZ53" s="154"/>
      <c r="QCA53" s="154"/>
      <c r="QCB53" s="154"/>
      <c r="QCC53" s="154"/>
      <c r="QCD53" s="154"/>
      <c r="QCE53" s="154"/>
      <c r="QCF53" s="154"/>
      <c r="QCG53" s="154"/>
      <c r="QCH53" s="154"/>
      <c r="QCI53" s="154"/>
      <c r="QCJ53" s="154"/>
      <c r="QCK53" s="154"/>
      <c r="QCL53" s="154"/>
      <c r="QCM53" s="154"/>
      <c r="QCN53" s="154"/>
      <c r="QCO53" s="154"/>
      <c r="QCP53" s="154"/>
      <c r="QCQ53" s="154"/>
      <c r="QCR53" s="154"/>
      <c r="QCS53" s="154"/>
      <c r="QCT53" s="154"/>
      <c r="QCU53" s="154"/>
      <c r="QCV53" s="154"/>
      <c r="QCW53" s="154"/>
      <c r="QCX53" s="154"/>
      <c r="QCY53" s="154"/>
      <c r="QCZ53" s="154"/>
      <c r="QDA53" s="154"/>
      <c r="QDB53" s="154"/>
      <c r="QDC53" s="154"/>
      <c r="QDD53" s="154"/>
      <c r="QDE53" s="154"/>
      <c r="QDF53" s="154"/>
      <c r="QDG53" s="154"/>
      <c r="QDH53" s="154"/>
      <c r="QDI53" s="154"/>
      <c r="QDJ53" s="154"/>
      <c r="QDK53" s="154"/>
      <c r="QDL53" s="154"/>
      <c r="QDM53" s="154"/>
      <c r="QDN53" s="154"/>
      <c r="QDO53" s="154"/>
      <c r="QDP53" s="154"/>
      <c r="QDQ53" s="154"/>
      <c r="QDR53" s="154"/>
      <c r="QDS53" s="154"/>
      <c r="QDT53" s="154"/>
      <c r="QDU53" s="154"/>
      <c r="QDV53" s="154"/>
      <c r="QDW53" s="154"/>
      <c r="QDX53" s="154"/>
      <c r="QDY53" s="154"/>
      <c r="QDZ53" s="154"/>
      <c r="QEA53" s="154"/>
      <c r="QEB53" s="154"/>
      <c r="QEC53" s="154"/>
      <c r="QED53" s="154"/>
      <c r="QEE53" s="154"/>
      <c r="QEF53" s="154"/>
      <c r="QEG53" s="154"/>
      <c r="QEH53" s="154"/>
      <c r="QEI53" s="154"/>
      <c r="QEJ53" s="154"/>
      <c r="QEK53" s="154"/>
      <c r="QEL53" s="154"/>
      <c r="QEM53" s="154"/>
      <c r="QEN53" s="154"/>
      <c r="QEO53" s="154"/>
      <c r="QEP53" s="154"/>
      <c r="QEQ53" s="154"/>
      <c r="QER53" s="154"/>
      <c r="QES53" s="154"/>
      <c r="QET53" s="154"/>
      <c r="QEU53" s="154"/>
      <c r="QEV53" s="154"/>
      <c r="QEW53" s="154"/>
      <c r="QEX53" s="154"/>
      <c r="QEY53" s="154"/>
      <c r="QEZ53" s="154"/>
      <c r="QFA53" s="154"/>
      <c r="QFB53" s="154"/>
      <c r="QFC53" s="154"/>
      <c r="QFD53" s="154"/>
      <c r="QFE53" s="154"/>
      <c r="QFF53" s="154"/>
      <c r="QFG53" s="154"/>
      <c r="QFH53" s="154"/>
      <c r="QFI53" s="154"/>
      <c r="QFJ53" s="154"/>
      <c r="QFK53" s="154"/>
      <c r="QFL53" s="154"/>
      <c r="QFM53" s="154"/>
      <c r="QFN53" s="154"/>
      <c r="QFO53" s="154"/>
      <c r="QFP53" s="154"/>
      <c r="QFQ53" s="154"/>
      <c r="QFR53" s="154"/>
      <c r="QFS53" s="154"/>
      <c r="QFT53" s="154"/>
      <c r="QFU53" s="154"/>
      <c r="QFV53" s="154"/>
      <c r="QFW53" s="154"/>
      <c r="QFX53" s="154"/>
      <c r="QFY53" s="154"/>
      <c r="QFZ53" s="154"/>
      <c r="QGA53" s="154"/>
      <c r="QGB53" s="154"/>
      <c r="QGC53" s="154"/>
      <c r="QGD53" s="154"/>
      <c r="QGE53" s="154"/>
      <c r="QGF53" s="154"/>
      <c r="QGG53" s="154"/>
      <c r="QGH53" s="154"/>
      <c r="QGI53" s="154"/>
      <c r="QGJ53" s="154"/>
      <c r="QGK53" s="154"/>
      <c r="QGL53" s="154"/>
      <c r="QGM53" s="154"/>
      <c r="QGN53" s="154"/>
      <c r="QGO53" s="154"/>
      <c r="QGP53" s="154"/>
      <c r="QGQ53" s="154"/>
      <c r="QGR53" s="154"/>
      <c r="QGS53" s="154"/>
      <c r="QGT53" s="154"/>
      <c r="QGU53" s="154"/>
      <c r="QGV53" s="154"/>
      <c r="QGW53" s="154"/>
      <c r="QGX53" s="154"/>
      <c r="QGY53" s="154"/>
      <c r="QGZ53" s="154"/>
      <c r="QHA53" s="154"/>
      <c r="QHB53" s="154"/>
      <c r="QHC53" s="154"/>
      <c r="QHD53" s="154"/>
      <c r="QHE53" s="154"/>
      <c r="QHF53" s="154"/>
      <c r="QHG53" s="154"/>
      <c r="QHH53" s="154"/>
      <c r="QHI53" s="154"/>
      <c r="QHJ53" s="154"/>
      <c r="QHK53" s="154"/>
      <c r="QHL53" s="154"/>
      <c r="QHM53" s="154"/>
      <c r="QHN53" s="154"/>
      <c r="QHO53" s="154"/>
      <c r="QHP53" s="154"/>
      <c r="QHQ53" s="154"/>
      <c r="QHR53" s="154"/>
      <c r="QHS53" s="154"/>
      <c r="QHT53" s="154"/>
      <c r="QHU53" s="154"/>
      <c r="QHV53" s="154"/>
      <c r="QHW53" s="154"/>
      <c r="QHX53" s="154"/>
      <c r="QHY53" s="154"/>
      <c r="QHZ53" s="154"/>
      <c r="QIA53" s="154"/>
      <c r="QIB53" s="154"/>
      <c r="QIC53" s="154"/>
      <c r="QID53" s="154"/>
      <c r="QIE53" s="154"/>
      <c r="QIF53" s="154"/>
      <c r="QIG53" s="154"/>
      <c r="QIH53" s="154"/>
      <c r="QII53" s="154"/>
      <c r="QIJ53" s="154"/>
      <c r="QIK53" s="154"/>
      <c r="QIL53" s="154"/>
      <c r="QIM53" s="154"/>
      <c r="QIN53" s="154"/>
      <c r="QIO53" s="154"/>
      <c r="QIP53" s="154"/>
      <c r="QIQ53" s="154"/>
      <c r="QIR53" s="154"/>
      <c r="QIS53" s="154"/>
      <c r="QIT53" s="154"/>
      <c r="QIU53" s="154"/>
      <c r="QIV53" s="154"/>
      <c r="QIW53" s="154"/>
      <c r="QIX53" s="154"/>
      <c r="QIY53" s="154"/>
      <c r="QIZ53" s="154"/>
      <c r="QJA53" s="154"/>
      <c r="QJB53" s="154"/>
      <c r="QJC53" s="154"/>
      <c r="QJD53" s="154"/>
      <c r="QJE53" s="154"/>
      <c r="QJF53" s="154"/>
      <c r="QJG53" s="154"/>
      <c r="QJH53" s="154"/>
      <c r="QJI53" s="154"/>
      <c r="QJJ53" s="154"/>
      <c r="QJK53" s="154"/>
      <c r="QJL53" s="154"/>
      <c r="QJM53" s="154"/>
      <c r="QJN53" s="154"/>
      <c r="QJO53" s="154"/>
      <c r="QJP53" s="154"/>
      <c r="QJQ53" s="154"/>
      <c r="QJR53" s="154"/>
      <c r="QJS53" s="154"/>
      <c r="QJT53" s="154"/>
      <c r="QJU53" s="154"/>
      <c r="QJV53" s="154"/>
      <c r="QJW53" s="154"/>
      <c r="QJX53" s="154"/>
      <c r="QJY53" s="154"/>
      <c r="QJZ53" s="154"/>
      <c r="QKA53" s="154"/>
      <c r="QKB53" s="154"/>
      <c r="QKC53" s="154"/>
      <c r="QKD53" s="154"/>
      <c r="QKE53" s="154"/>
      <c r="QKF53" s="154"/>
      <c r="QKG53" s="154"/>
      <c r="QKH53" s="154"/>
      <c r="QKI53" s="154"/>
      <c r="QKJ53" s="154"/>
      <c r="QKK53" s="154"/>
      <c r="QKL53" s="154"/>
      <c r="QKM53" s="154"/>
      <c r="QKN53" s="154"/>
      <c r="QKO53" s="154"/>
      <c r="QKP53" s="154"/>
      <c r="QKQ53" s="154"/>
      <c r="QKR53" s="154"/>
      <c r="QKS53" s="154"/>
      <c r="QKT53" s="154"/>
      <c r="QKU53" s="154"/>
      <c r="QKV53" s="154"/>
      <c r="QKW53" s="154"/>
      <c r="QKX53" s="154"/>
      <c r="QKY53" s="154"/>
      <c r="QKZ53" s="154"/>
      <c r="QLA53" s="154"/>
      <c r="QLB53" s="154"/>
      <c r="QLC53" s="154"/>
      <c r="QLD53" s="154"/>
      <c r="QLE53" s="154"/>
      <c r="QLF53" s="154"/>
      <c r="QLG53" s="154"/>
      <c r="QLH53" s="154"/>
      <c r="QLI53" s="154"/>
      <c r="QLJ53" s="154"/>
      <c r="QLK53" s="154"/>
      <c r="QLL53" s="154"/>
      <c r="QLM53" s="154"/>
      <c r="QLN53" s="154"/>
      <c r="QLO53" s="154"/>
      <c r="QLP53" s="154"/>
      <c r="QLQ53" s="154"/>
      <c r="QLR53" s="154"/>
      <c r="QLS53" s="154"/>
      <c r="QLT53" s="154"/>
      <c r="QLU53" s="154"/>
      <c r="QLV53" s="154"/>
      <c r="QLW53" s="154"/>
      <c r="QLX53" s="154"/>
      <c r="QLY53" s="154"/>
      <c r="QLZ53" s="154"/>
      <c r="QMA53" s="154"/>
      <c r="QMB53" s="154"/>
      <c r="QMC53" s="154"/>
      <c r="QMD53" s="154"/>
      <c r="QME53" s="154"/>
      <c r="QMF53" s="154"/>
      <c r="QMG53" s="154"/>
      <c r="QMH53" s="154"/>
      <c r="QMI53" s="154"/>
      <c r="QMJ53" s="154"/>
      <c r="QMK53" s="154"/>
      <c r="QML53" s="154"/>
      <c r="QMM53" s="154"/>
      <c r="QMN53" s="154"/>
      <c r="QMO53" s="154"/>
      <c r="QMP53" s="154"/>
      <c r="QMQ53" s="154"/>
      <c r="QMR53" s="154"/>
      <c r="QMS53" s="154"/>
      <c r="QMT53" s="154"/>
      <c r="QMU53" s="154"/>
      <c r="QMV53" s="154"/>
      <c r="QMW53" s="154"/>
      <c r="QMX53" s="154"/>
      <c r="QMY53" s="154"/>
      <c r="QMZ53" s="154"/>
      <c r="QNA53" s="154"/>
      <c r="QNB53" s="154"/>
      <c r="QNC53" s="154"/>
      <c r="QND53" s="154"/>
      <c r="QNE53" s="154"/>
      <c r="QNF53" s="154"/>
      <c r="QNG53" s="154"/>
      <c r="QNH53" s="154"/>
      <c r="QNI53" s="154"/>
      <c r="QNJ53" s="154"/>
      <c r="QNK53" s="154"/>
      <c r="QNL53" s="154"/>
      <c r="QNM53" s="154"/>
      <c r="QNN53" s="154"/>
      <c r="QNO53" s="154"/>
      <c r="QNP53" s="154"/>
      <c r="QNQ53" s="154"/>
      <c r="QNR53" s="154"/>
      <c r="QNS53" s="154"/>
      <c r="QNT53" s="154"/>
      <c r="QNU53" s="154"/>
      <c r="QNV53" s="154"/>
      <c r="QNW53" s="154"/>
      <c r="QNX53" s="154"/>
      <c r="QNY53" s="154"/>
      <c r="QNZ53" s="154"/>
      <c r="QOA53" s="154"/>
      <c r="QOB53" s="154"/>
      <c r="QOC53" s="154"/>
      <c r="QOD53" s="154"/>
      <c r="QOE53" s="154"/>
      <c r="QOF53" s="154"/>
      <c r="QOG53" s="154"/>
      <c r="QOH53" s="154"/>
      <c r="QOI53" s="154"/>
      <c r="QOJ53" s="154"/>
      <c r="QOK53" s="154"/>
      <c r="QOL53" s="154"/>
      <c r="QOM53" s="154"/>
      <c r="QON53" s="154"/>
      <c r="QOO53" s="154"/>
      <c r="QOP53" s="154"/>
      <c r="QOQ53" s="154"/>
      <c r="QOR53" s="154"/>
      <c r="QOS53" s="154"/>
      <c r="QOT53" s="154"/>
      <c r="QOU53" s="154"/>
      <c r="QOV53" s="154"/>
      <c r="QOW53" s="154"/>
      <c r="QOX53" s="154"/>
      <c r="QOY53" s="154"/>
      <c r="QOZ53" s="154"/>
      <c r="QPA53" s="154"/>
      <c r="QPB53" s="154"/>
      <c r="QPC53" s="154"/>
      <c r="QPD53" s="154"/>
      <c r="QPE53" s="154"/>
      <c r="QPF53" s="154"/>
      <c r="QPG53" s="154"/>
      <c r="QPH53" s="154"/>
      <c r="QPI53" s="154"/>
      <c r="QPJ53" s="154"/>
      <c r="QPK53" s="154"/>
      <c r="QPL53" s="154"/>
      <c r="QPM53" s="154"/>
      <c r="QPN53" s="154"/>
      <c r="QPO53" s="154"/>
      <c r="QPP53" s="154"/>
      <c r="QPQ53" s="154"/>
      <c r="QPR53" s="154"/>
      <c r="QPS53" s="154"/>
      <c r="QPT53" s="154"/>
      <c r="QPU53" s="154"/>
      <c r="QPV53" s="154"/>
      <c r="QPW53" s="154"/>
      <c r="QPX53" s="154"/>
      <c r="QPY53" s="154"/>
      <c r="QPZ53" s="154"/>
      <c r="QQA53" s="154"/>
      <c r="QQB53" s="154"/>
      <c r="QQC53" s="154"/>
      <c r="QQD53" s="154"/>
      <c r="QQE53" s="154"/>
      <c r="QQF53" s="154"/>
      <c r="QQG53" s="154"/>
      <c r="QQH53" s="154"/>
      <c r="QQI53" s="154"/>
      <c r="QQJ53" s="154"/>
      <c r="QQK53" s="154"/>
      <c r="QQL53" s="154"/>
      <c r="QQM53" s="154"/>
      <c r="QQN53" s="154"/>
      <c r="QQO53" s="154"/>
      <c r="QQP53" s="154"/>
      <c r="QQQ53" s="154"/>
      <c r="QQR53" s="154"/>
      <c r="QQS53" s="154"/>
      <c r="QQT53" s="154"/>
      <c r="QQU53" s="154"/>
      <c r="QQV53" s="154"/>
      <c r="QQW53" s="154"/>
      <c r="QQX53" s="154"/>
      <c r="QQY53" s="154"/>
      <c r="QQZ53" s="154"/>
      <c r="QRA53" s="154"/>
      <c r="QRB53" s="154"/>
      <c r="QRC53" s="154"/>
      <c r="QRD53" s="154"/>
      <c r="QRE53" s="154"/>
      <c r="QRF53" s="154"/>
      <c r="QRG53" s="154"/>
      <c r="QRH53" s="154"/>
      <c r="QRI53" s="154"/>
      <c r="QRJ53" s="154"/>
      <c r="QRK53" s="154"/>
      <c r="QRL53" s="154"/>
      <c r="QRM53" s="154"/>
      <c r="QRN53" s="154"/>
      <c r="QRO53" s="154"/>
      <c r="QRP53" s="154"/>
      <c r="QRQ53" s="154"/>
      <c r="QRR53" s="154"/>
      <c r="QRS53" s="154"/>
      <c r="QRT53" s="154"/>
      <c r="QRU53" s="154"/>
      <c r="QRV53" s="154"/>
      <c r="QRW53" s="154"/>
      <c r="QRX53" s="154"/>
      <c r="QRY53" s="154"/>
      <c r="QRZ53" s="154"/>
      <c r="QSA53" s="154"/>
      <c r="QSB53" s="154"/>
      <c r="QSC53" s="154"/>
      <c r="QSD53" s="154"/>
      <c r="QSE53" s="154"/>
      <c r="QSF53" s="154"/>
      <c r="QSG53" s="154"/>
      <c r="QSH53" s="154"/>
      <c r="QSI53" s="154"/>
      <c r="QSJ53" s="154"/>
      <c r="QSK53" s="154"/>
      <c r="QSL53" s="154"/>
      <c r="QSM53" s="154"/>
      <c r="QSN53" s="154"/>
      <c r="QSO53" s="154"/>
      <c r="QSP53" s="154"/>
      <c r="QSQ53" s="154"/>
      <c r="QSR53" s="154"/>
      <c r="QSS53" s="154"/>
      <c r="QST53" s="154"/>
      <c r="QSU53" s="154"/>
      <c r="QSV53" s="154"/>
      <c r="QSW53" s="154"/>
      <c r="QSX53" s="154"/>
      <c r="QSY53" s="154"/>
      <c r="QSZ53" s="154"/>
      <c r="QTA53" s="154"/>
      <c r="QTB53" s="154"/>
      <c r="QTC53" s="154"/>
      <c r="QTD53" s="154"/>
      <c r="QTE53" s="154"/>
      <c r="QTF53" s="154"/>
      <c r="QTG53" s="154"/>
      <c r="QTH53" s="154"/>
      <c r="QTI53" s="154"/>
      <c r="QTJ53" s="154"/>
      <c r="QTK53" s="154"/>
      <c r="QTL53" s="154"/>
      <c r="QTM53" s="154"/>
      <c r="QTN53" s="154"/>
      <c r="QTO53" s="154"/>
      <c r="QTP53" s="154"/>
      <c r="QTQ53" s="154"/>
      <c r="QTR53" s="154"/>
      <c r="QTS53" s="154"/>
      <c r="QTT53" s="154"/>
      <c r="QTU53" s="154"/>
      <c r="QTV53" s="154"/>
      <c r="QTW53" s="154"/>
      <c r="QTX53" s="154"/>
      <c r="QTY53" s="154"/>
      <c r="QTZ53" s="154"/>
      <c r="QUA53" s="154"/>
      <c r="QUB53" s="154"/>
      <c r="QUC53" s="154"/>
      <c r="QUD53" s="154"/>
      <c r="QUE53" s="154"/>
      <c r="QUF53" s="154"/>
      <c r="QUG53" s="154"/>
      <c r="QUH53" s="154"/>
      <c r="QUI53" s="154"/>
      <c r="QUJ53" s="154"/>
      <c r="QUK53" s="154"/>
      <c r="QUL53" s="154"/>
      <c r="QUM53" s="154"/>
      <c r="QUN53" s="154"/>
      <c r="QUO53" s="154"/>
      <c r="QUP53" s="154"/>
      <c r="QUQ53" s="154"/>
      <c r="QUR53" s="154"/>
      <c r="QUS53" s="154"/>
      <c r="QUT53" s="154"/>
      <c r="QUU53" s="154"/>
      <c r="QUV53" s="154"/>
      <c r="QUW53" s="154"/>
      <c r="QUX53" s="154"/>
      <c r="QUY53" s="154"/>
      <c r="QUZ53" s="154"/>
      <c r="QVA53" s="154"/>
      <c r="QVB53" s="154"/>
      <c r="QVC53" s="154"/>
      <c r="QVD53" s="154"/>
      <c r="QVE53" s="154"/>
      <c r="QVF53" s="154"/>
      <c r="QVG53" s="154"/>
      <c r="QVH53" s="154"/>
      <c r="QVI53" s="154"/>
      <c r="QVJ53" s="154"/>
      <c r="QVK53" s="154"/>
      <c r="QVL53" s="154"/>
      <c r="QVM53" s="154"/>
      <c r="QVN53" s="154"/>
      <c r="QVO53" s="154"/>
      <c r="QVP53" s="154"/>
      <c r="QVQ53" s="154"/>
      <c r="QVR53" s="154"/>
      <c r="QVS53" s="154"/>
      <c r="QVT53" s="154"/>
      <c r="QVU53" s="154"/>
      <c r="QVV53" s="154"/>
      <c r="QVW53" s="154"/>
      <c r="QVX53" s="154"/>
      <c r="QVY53" s="154"/>
      <c r="QVZ53" s="154"/>
      <c r="QWA53" s="154"/>
      <c r="QWB53" s="154"/>
      <c r="QWC53" s="154"/>
      <c r="QWD53" s="154"/>
      <c r="QWE53" s="154"/>
      <c r="QWF53" s="154"/>
      <c r="QWG53" s="154"/>
      <c r="QWH53" s="154"/>
      <c r="QWI53" s="154"/>
      <c r="QWJ53" s="154"/>
      <c r="QWK53" s="154"/>
      <c r="QWL53" s="154"/>
      <c r="QWM53" s="154"/>
      <c r="QWN53" s="154"/>
      <c r="QWO53" s="154"/>
      <c r="QWP53" s="154"/>
      <c r="QWQ53" s="154"/>
      <c r="QWR53" s="154"/>
      <c r="QWS53" s="154"/>
      <c r="QWT53" s="154"/>
      <c r="QWU53" s="154"/>
      <c r="QWV53" s="154"/>
      <c r="QWW53" s="154"/>
      <c r="QWX53" s="154"/>
      <c r="QWY53" s="154"/>
      <c r="QWZ53" s="154"/>
      <c r="QXA53" s="154"/>
      <c r="QXB53" s="154"/>
      <c r="QXC53" s="154"/>
      <c r="QXD53" s="154"/>
      <c r="QXE53" s="154"/>
      <c r="QXF53" s="154"/>
      <c r="QXG53" s="154"/>
      <c r="QXH53" s="154"/>
      <c r="QXI53" s="154"/>
      <c r="QXJ53" s="154"/>
      <c r="QXK53" s="154"/>
      <c r="QXL53" s="154"/>
      <c r="QXM53" s="154"/>
      <c r="QXN53" s="154"/>
      <c r="QXO53" s="154"/>
      <c r="QXP53" s="154"/>
      <c r="QXQ53" s="154"/>
      <c r="QXR53" s="154"/>
      <c r="QXS53" s="154"/>
      <c r="QXT53" s="154"/>
      <c r="QXU53" s="154"/>
      <c r="QXV53" s="154"/>
      <c r="QXW53" s="154"/>
      <c r="QXX53" s="154"/>
      <c r="QXY53" s="154"/>
      <c r="QXZ53" s="154"/>
      <c r="QYA53" s="154"/>
      <c r="QYB53" s="154"/>
      <c r="QYC53" s="154"/>
      <c r="QYD53" s="154"/>
      <c r="QYE53" s="154"/>
      <c r="QYF53" s="154"/>
      <c r="QYG53" s="154"/>
      <c r="QYH53" s="154"/>
      <c r="QYI53" s="154"/>
      <c r="QYJ53" s="154"/>
      <c r="QYK53" s="154"/>
      <c r="QYL53" s="154"/>
      <c r="QYM53" s="154"/>
      <c r="QYN53" s="154"/>
      <c r="QYO53" s="154"/>
      <c r="QYP53" s="154"/>
      <c r="QYQ53" s="154"/>
      <c r="QYR53" s="154"/>
      <c r="QYS53" s="154"/>
      <c r="QYT53" s="154"/>
      <c r="QYU53" s="154"/>
      <c r="QYV53" s="154"/>
      <c r="QYW53" s="154"/>
      <c r="QYX53" s="154"/>
      <c r="QYY53" s="154"/>
      <c r="QYZ53" s="154"/>
      <c r="QZA53" s="154"/>
      <c r="QZB53" s="154"/>
      <c r="QZC53" s="154"/>
      <c r="QZD53" s="154"/>
      <c r="QZE53" s="154"/>
      <c r="QZF53" s="154"/>
      <c r="QZG53" s="154"/>
      <c r="QZH53" s="154"/>
      <c r="QZI53" s="154"/>
      <c r="QZJ53" s="154"/>
      <c r="QZK53" s="154"/>
      <c r="QZL53" s="154"/>
      <c r="QZM53" s="154"/>
      <c r="QZN53" s="154"/>
      <c r="QZO53" s="154"/>
      <c r="QZP53" s="154"/>
      <c r="QZQ53" s="154"/>
      <c r="QZR53" s="154"/>
      <c r="QZS53" s="154"/>
      <c r="QZT53" s="154"/>
      <c r="QZU53" s="154"/>
      <c r="QZV53" s="154"/>
      <c r="QZW53" s="154"/>
      <c r="QZX53" s="154"/>
      <c r="QZY53" s="154"/>
      <c r="QZZ53" s="154"/>
      <c r="RAA53" s="154"/>
      <c r="RAB53" s="154"/>
      <c r="RAC53" s="154"/>
      <c r="RAD53" s="154"/>
      <c r="RAE53" s="154"/>
      <c r="RAF53" s="154"/>
      <c r="RAG53" s="154"/>
      <c r="RAH53" s="154"/>
      <c r="RAI53" s="154"/>
      <c r="RAJ53" s="154"/>
      <c r="RAK53" s="154"/>
      <c r="RAL53" s="154"/>
      <c r="RAM53" s="154"/>
      <c r="RAN53" s="154"/>
      <c r="RAO53" s="154"/>
      <c r="RAP53" s="154"/>
      <c r="RAQ53" s="154"/>
      <c r="RAR53" s="154"/>
      <c r="RAS53" s="154"/>
      <c r="RAT53" s="154"/>
      <c r="RAU53" s="154"/>
      <c r="RAV53" s="154"/>
      <c r="RAW53" s="154"/>
      <c r="RAX53" s="154"/>
      <c r="RAY53" s="154"/>
      <c r="RAZ53" s="154"/>
      <c r="RBA53" s="154"/>
      <c r="RBB53" s="154"/>
      <c r="RBC53" s="154"/>
      <c r="RBD53" s="154"/>
      <c r="RBE53" s="154"/>
      <c r="RBF53" s="154"/>
      <c r="RBG53" s="154"/>
      <c r="RBH53" s="154"/>
      <c r="RBI53" s="154"/>
      <c r="RBJ53" s="154"/>
      <c r="RBK53" s="154"/>
      <c r="RBL53" s="154"/>
      <c r="RBM53" s="154"/>
      <c r="RBN53" s="154"/>
      <c r="RBO53" s="154"/>
      <c r="RBP53" s="154"/>
      <c r="RBQ53" s="154"/>
      <c r="RBR53" s="154"/>
      <c r="RBS53" s="154"/>
      <c r="RBT53" s="154"/>
      <c r="RBU53" s="154"/>
      <c r="RBV53" s="154"/>
      <c r="RBW53" s="154"/>
      <c r="RBX53" s="154"/>
      <c r="RBY53" s="154"/>
      <c r="RBZ53" s="154"/>
      <c r="RCA53" s="154"/>
      <c r="RCB53" s="154"/>
      <c r="RCC53" s="154"/>
      <c r="RCD53" s="154"/>
      <c r="RCE53" s="154"/>
      <c r="RCF53" s="154"/>
      <c r="RCG53" s="154"/>
      <c r="RCH53" s="154"/>
      <c r="RCI53" s="154"/>
      <c r="RCJ53" s="154"/>
      <c r="RCK53" s="154"/>
      <c r="RCL53" s="154"/>
      <c r="RCM53" s="154"/>
      <c r="RCN53" s="154"/>
      <c r="RCO53" s="154"/>
      <c r="RCP53" s="154"/>
      <c r="RCQ53" s="154"/>
      <c r="RCR53" s="154"/>
      <c r="RCS53" s="154"/>
      <c r="RCT53" s="154"/>
      <c r="RCU53" s="154"/>
      <c r="RCV53" s="154"/>
      <c r="RCW53" s="154"/>
      <c r="RCX53" s="154"/>
      <c r="RCY53" s="154"/>
      <c r="RCZ53" s="154"/>
      <c r="RDA53" s="154"/>
      <c r="RDB53" s="154"/>
      <c r="RDC53" s="154"/>
      <c r="RDD53" s="154"/>
      <c r="RDE53" s="154"/>
      <c r="RDF53" s="154"/>
      <c r="RDG53" s="154"/>
      <c r="RDH53" s="154"/>
      <c r="RDI53" s="154"/>
      <c r="RDJ53" s="154"/>
      <c r="RDK53" s="154"/>
      <c r="RDL53" s="154"/>
      <c r="RDM53" s="154"/>
      <c r="RDN53" s="154"/>
      <c r="RDO53" s="154"/>
      <c r="RDP53" s="154"/>
      <c r="RDQ53" s="154"/>
      <c r="RDR53" s="154"/>
      <c r="RDS53" s="154"/>
      <c r="RDT53" s="154"/>
      <c r="RDU53" s="154"/>
      <c r="RDV53" s="154"/>
      <c r="RDW53" s="154"/>
      <c r="RDX53" s="154"/>
      <c r="RDY53" s="154"/>
      <c r="RDZ53" s="154"/>
      <c r="REA53" s="154"/>
      <c r="REB53" s="154"/>
      <c r="REC53" s="154"/>
      <c r="RED53" s="154"/>
      <c r="REE53" s="154"/>
      <c r="REF53" s="154"/>
      <c r="REG53" s="154"/>
      <c r="REH53" s="154"/>
      <c r="REI53" s="154"/>
      <c r="REJ53" s="154"/>
      <c r="REK53" s="154"/>
      <c r="REL53" s="154"/>
      <c r="REM53" s="154"/>
      <c r="REN53" s="154"/>
      <c r="REO53" s="154"/>
      <c r="REP53" s="154"/>
      <c r="REQ53" s="154"/>
      <c r="RER53" s="154"/>
      <c r="RES53" s="154"/>
      <c r="RET53" s="154"/>
      <c r="REU53" s="154"/>
      <c r="REV53" s="154"/>
      <c r="REW53" s="154"/>
      <c r="REX53" s="154"/>
      <c r="REY53" s="154"/>
      <c r="REZ53" s="154"/>
      <c r="RFA53" s="154"/>
      <c r="RFB53" s="154"/>
      <c r="RFC53" s="154"/>
      <c r="RFD53" s="154"/>
      <c r="RFE53" s="154"/>
      <c r="RFF53" s="154"/>
      <c r="RFG53" s="154"/>
      <c r="RFH53" s="154"/>
      <c r="RFI53" s="154"/>
      <c r="RFJ53" s="154"/>
      <c r="RFK53" s="154"/>
      <c r="RFL53" s="154"/>
      <c r="RFM53" s="154"/>
      <c r="RFN53" s="154"/>
      <c r="RFO53" s="154"/>
      <c r="RFP53" s="154"/>
      <c r="RFQ53" s="154"/>
      <c r="RFR53" s="154"/>
      <c r="RFS53" s="154"/>
      <c r="RFT53" s="154"/>
      <c r="RFU53" s="154"/>
      <c r="RFV53" s="154"/>
      <c r="RFW53" s="154"/>
      <c r="RFX53" s="154"/>
      <c r="RFY53" s="154"/>
      <c r="RFZ53" s="154"/>
      <c r="RGA53" s="154"/>
      <c r="RGB53" s="154"/>
      <c r="RGC53" s="154"/>
      <c r="RGD53" s="154"/>
      <c r="RGE53" s="154"/>
      <c r="RGF53" s="154"/>
      <c r="RGG53" s="154"/>
      <c r="RGH53" s="154"/>
      <c r="RGI53" s="154"/>
      <c r="RGJ53" s="154"/>
      <c r="RGK53" s="154"/>
      <c r="RGL53" s="154"/>
      <c r="RGM53" s="154"/>
      <c r="RGN53" s="154"/>
      <c r="RGO53" s="154"/>
      <c r="RGP53" s="154"/>
      <c r="RGQ53" s="154"/>
      <c r="RGR53" s="154"/>
      <c r="RGS53" s="154"/>
      <c r="RGT53" s="154"/>
      <c r="RGU53" s="154"/>
      <c r="RGV53" s="154"/>
      <c r="RGW53" s="154"/>
      <c r="RGX53" s="154"/>
      <c r="RGY53" s="154"/>
      <c r="RGZ53" s="154"/>
      <c r="RHA53" s="154"/>
      <c r="RHB53" s="154"/>
      <c r="RHC53" s="154"/>
      <c r="RHD53" s="154"/>
      <c r="RHE53" s="154"/>
      <c r="RHF53" s="154"/>
      <c r="RHG53" s="154"/>
      <c r="RHH53" s="154"/>
      <c r="RHI53" s="154"/>
      <c r="RHJ53" s="154"/>
      <c r="RHK53" s="154"/>
      <c r="RHL53" s="154"/>
      <c r="RHM53" s="154"/>
      <c r="RHN53" s="154"/>
      <c r="RHO53" s="154"/>
      <c r="RHP53" s="154"/>
      <c r="RHQ53" s="154"/>
      <c r="RHR53" s="154"/>
      <c r="RHS53" s="154"/>
      <c r="RHT53" s="154"/>
      <c r="RHU53" s="154"/>
      <c r="RHV53" s="154"/>
      <c r="RHW53" s="154"/>
      <c r="RHX53" s="154"/>
      <c r="RHY53" s="154"/>
      <c r="RHZ53" s="154"/>
      <c r="RIA53" s="154"/>
      <c r="RIB53" s="154"/>
      <c r="RIC53" s="154"/>
      <c r="RID53" s="154"/>
      <c r="RIE53" s="154"/>
      <c r="RIF53" s="154"/>
      <c r="RIG53" s="154"/>
      <c r="RIH53" s="154"/>
      <c r="RII53" s="154"/>
      <c r="RIJ53" s="154"/>
      <c r="RIK53" s="154"/>
      <c r="RIL53" s="154"/>
      <c r="RIM53" s="154"/>
      <c r="RIN53" s="154"/>
      <c r="RIO53" s="154"/>
      <c r="RIP53" s="154"/>
      <c r="RIQ53" s="154"/>
      <c r="RIR53" s="154"/>
      <c r="RIS53" s="154"/>
      <c r="RIT53" s="154"/>
      <c r="RIU53" s="154"/>
      <c r="RIV53" s="154"/>
      <c r="RIW53" s="154"/>
      <c r="RIX53" s="154"/>
      <c r="RIY53" s="154"/>
      <c r="RIZ53" s="154"/>
      <c r="RJA53" s="154"/>
      <c r="RJB53" s="154"/>
      <c r="RJC53" s="154"/>
      <c r="RJD53" s="154"/>
      <c r="RJE53" s="154"/>
      <c r="RJF53" s="154"/>
      <c r="RJG53" s="154"/>
      <c r="RJH53" s="154"/>
      <c r="RJI53" s="154"/>
      <c r="RJJ53" s="154"/>
      <c r="RJK53" s="154"/>
      <c r="RJL53" s="154"/>
      <c r="RJM53" s="154"/>
      <c r="RJN53" s="154"/>
      <c r="RJO53" s="154"/>
      <c r="RJP53" s="154"/>
      <c r="RJQ53" s="154"/>
      <c r="RJR53" s="154"/>
      <c r="RJS53" s="154"/>
      <c r="RJT53" s="154"/>
      <c r="RJU53" s="154"/>
      <c r="RJV53" s="154"/>
      <c r="RJW53" s="154"/>
      <c r="RJX53" s="154"/>
      <c r="RJY53" s="154"/>
      <c r="RJZ53" s="154"/>
      <c r="RKA53" s="154"/>
      <c r="RKB53" s="154"/>
      <c r="RKC53" s="154"/>
      <c r="RKD53" s="154"/>
      <c r="RKE53" s="154"/>
      <c r="RKF53" s="154"/>
      <c r="RKG53" s="154"/>
      <c r="RKH53" s="154"/>
      <c r="RKI53" s="154"/>
      <c r="RKJ53" s="154"/>
      <c r="RKK53" s="154"/>
      <c r="RKL53" s="154"/>
      <c r="RKM53" s="154"/>
      <c r="RKN53" s="154"/>
      <c r="RKO53" s="154"/>
      <c r="RKP53" s="154"/>
      <c r="RKQ53" s="154"/>
      <c r="RKR53" s="154"/>
      <c r="RKS53" s="154"/>
      <c r="RKT53" s="154"/>
      <c r="RKU53" s="154"/>
      <c r="RKV53" s="154"/>
      <c r="RKW53" s="154"/>
      <c r="RKX53" s="154"/>
      <c r="RKY53" s="154"/>
      <c r="RKZ53" s="154"/>
      <c r="RLA53" s="154"/>
      <c r="RLB53" s="154"/>
      <c r="RLC53" s="154"/>
      <c r="RLD53" s="154"/>
      <c r="RLE53" s="154"/>
      <c r="RLF53" s="154"/>
      <c r="RLG53" s="154"/>
      <c r="RLH53" s="154"/>
      <c r="RLI53" s="154"/>
      <c r="RLJ53" s="154"/>
      <c r="RLK53" s="154"/>
      <c r="RLL53" s="154"/>
      <c r="RLM53" s="154"/>
      <c r="RLN53" s="154"/>
      <c r="RLO53" s="154"/>
      <c r="RLP53" s="154"/>
      <c r="RLQ53" s="154"/>
      <c r="RLR53" s="154"/>
      <c r="RLS53" s="154"/>
      <c r="RLT53" s="154"/>
      <c r="RLU53" s="154"/>
      <c r="RLV53" s="154"/>
      <c r="RLW53" s="154"/>
      <c r="RLX53" s="154"/>
      <c r="RLY53" s="154"/>
      <c r="RLZ53" s="154"/>
      <c r="RMA53" s="154"/>
      <c r="RMB53" s="154"/>
      <c r="RMC53" s="154"/>
      <c r="RMD53" s="154"/>
      <c r="RME53" s="154"/>
      <c r="RMF53" s="154"/>
      <c r="RMG53" s="154"/>
      <c r="RMH53" s="154"/>
      <c r="RMI53" s="154"/>
      <c r="RMJ53" s="154"/>
      <c r="RMK53" s="154"/>
      <c r="RML53" s="154"/>
      <c r="RMM53" s="154"/>
      <c r="RMN53" s="154"/>
      <c r="RMO53" s="154"/>
      <c r="RMP53" s="154"/>
      <c r="RMQ53" s="154"/>
      <c r="RMR53" s="154"/>
      <c r="RMS53" s="154"/>
      <c r="RMT53" s="154"/>
      <c r="RMU53" s="154"/>
      <c r="RMV53" s="154"/>
      <c r="RMW53" s="154"/>
      <c r="RMX53" s="154"/>
      <c r="RMY53" s="154"/>
      <c r="RMZ53" s="154"/>
      <c r="RNA53" s="154"/>
      <c r="RNB53" s="154"/>
      <c r="RNC53" s="154"/>
      <c r="RND53" s="154"/>
      <c r="RNE53" s="154"/>
      <c r="RNF53" s="154"/>
      <c r="RNG53" s="154"/>
      <c r="RNH53" s="154"/>
      <c r="RNI53" s="154"/>
      <c r="RNJ53" s="154"/>
      <c r="RNK53" s="154"/>
      <c r="RNL53" s="154"/>
      <c r="RNM53" s="154"/>
      <c r="RNN53" s="154"/>
      <c r="RNO53" s="154"/>
      <c r="RNP53" s="154"/>
      <c r="RNQ53" s="154"/>
      <c r="RNR53" s="154"/>
      <c r="RNS53" s="154"/>
      <c r="RNT53" s="154"/>
      <c r="RNU53" s="154"/>
      <c r="RNV53" s="154"/>
      <c r="RNW53" s="154"/>
      <c r="RNX53" s="154"/>
      <c r="RNY53" s="154"/>
      <c r="RNZ53" s="154"/>
      <c r="ROA53" s="154"/>
      <c r="ROB53" s="154"/>
      <c r="ROC53" s="154"/>
      <c r="ROD53" s="154"/>
      <c r="ROE53" s="154"/>
      <c r="ROF53" s="154"/>
      <c r="ROG53" s="154"/>
      <c r="ROH53" s="154"/>
      <c r="ROI53" s="154"/>
      <c r="ROJ53" s="154"/>
      <c r="ROK53" s="154"/>
      <c r="ROL53" s="154"/>
      <c r="ROM53" s="154"/>
      <c r="RON53" s="154"/>
      <c r="ROO53" s="154"/>
      <c r="ROP53" s="154"/>
      <c r="ROQ53" s="154"/>
      <c r="ROR53" s="154"/>
      <c r="ROS53" s="154"/>
      <c r="ROT53" s="154"/>
      <c r="ROU53" s="154"/>
      <c r="ROV53" s="154"/>
      <c r="ROW53" s="154"/>
      <c r="ROX53" s="154"/>
      <c r="ROY53" s="154"/>
      <c r="ROZ53" s="154"/>
      <c r="RPA53" s="154"/>
      <c r="RPB53" s="154"/>
      <c r="RPC53" s="154"/>
      <c r="RPD53" s="154"/>
      <c r="RPE53" s="154"/>
      <c r="RPF53" s="154"/>
      <c r="RPG53" s="154"/>
      <c r="RPH53" s="154"/>
      <c r="RPI53" s="154"/>
      <c r="RPJ53" s="154"/>
      <c r="RPK53" s="154"/>
      <c r="RPL53" s="154"/>
      <c r="RPM53" s="154"/>
      <c r="RPN53" s="154"/>
      <c r="RPO53" s="154"/>
      <c r="RPP53" s="154"/>
      <c r="RPQ53" s="154"/>
      <c r="RPR53" s="154"/>
      <c r="RPS53" s="154"/>
      <c r="RPT53" s="154"/>
      <c r="RPU53" s="154"/>
      <c r="RPV53" s="154"/>
      <c r="RPW53" s="154"/>
      <c r="RPX53" s="154"/>
      <c r="RPY53" s="154"/>
      <c r="RPZ53" s="154"/>
      <c r="RQA53" s="154"/>
      <c r="RQB53" s="154"/>
      <c r="RQC53" s="154"/>
      <c r="RQD53" s="154"/>
      <c r="RQE53" s="154"/>
      <c r="RQF53" s="154"/>
      <c r="RQG53" s="154"/>
      <c r="RQH53" s="154"/>
      <c r="RQI53" s="154"/>
      <c r="RQJ53" s="154"/>
      <c r="RQK53" s="154"/>
      <c r="RQL53" s="154"/>
      <c r="RQM53" s="154"/>
      <c r="RQN53" s="154"/>
      <c r="RQO53" s="154"/>
      <c r="RQP53" s="154"/>
      <c r="RQQ53" s="154"/>
      <c r="RQR53" s="154"/>
      <c r="RQS53" s="154"/>
      <c r="RQT53" s="154"/>
      <c r="RQU53" s="154"/>
      <c r="RQV53" s="154"/>
      <c r="RQW53" s="154"/>
      <c r="RQX53" s="154"/>
      <c r="RQY53" s="154"/>
      <c r="RQZ53" s="154"/>
      <c r="RRA53" s="154"/>
      <c r="RRB53" s="154"/>
      <c r="RRC53" s="154"/>
      <c r="RRD53" s="154"/>
      <c r="RRE53" s="154"/>
      <c r="RRF53" s="154"/>
      <c r="RRG53" s="154"/>
      <c r="RRH53" s="154"/>
      <c r="RRI53" s="154"/>
      <c r="RRJ53" s="154"/>
      <c r="RRK53" s="154"/>
      <c r="RRL53" s="154"/>
      <c r="RRM53" s="154"/>
      <c r="RRN53" s="154"/>
      <c r="RRO53" s="154"/>
      <c r="RRP53" s="154"/>
      <c r="RRQ53" s="154"/>
      <c r="RRR53" s="154"/>
      <c r="RRS53" s="154"/>
      <c r="RRT53" s="154"/>
      <c r="RRU53" s="154"/>
      <c r="RRV53" s="154"/>
      <c r="RRW53" s="154"/>
      <c r="RRX53" s="154"/>
      <c r="RRY53" s="154"/>
      <c r="RRZ53" s="154"/>
      <c r="RSA53" s="154"/>
      <c r="RSB53" s="154"/>
      <c r="RSC53" s="154"/>
      <c r="RSD53" s="154"/>
      <c r="RSE53" s="154"/>
      <c r="RSF53" s="154"/>
      <c r="RSG53" s="154"/>
      <c r="RSH53" s="154"/>
      <c r="RSI53" s="154"/>
      <c r="RSJ53" s="154"/>
      <c r="RSK53" s="154"/>
      <c r="RSL53" s="154"/>
      <c r="RSM53" s="154"/>
      <c r="RSN53" s="154"/>
      <c r="RSO53" s="154"/>
      <c r="RSP53" s="154"/>
      <c r="RSQ53" s="154"/>
      <c r="RSR53" s="154"/>
      <c r="RSS53" s="154"/>
      <c r="RST53" s="154"/>
      <c r="RSU53" s="154"/>
      <c r="RSV53" s="154"/>
      <c r="RSW53" s="154"/>
      <c r="RSX53" s="154"/>
      <c r="RSY53" s="154"/>
      <c r="RSZ53" s="154"/>
      <c r="RTA53" s="154"/>
      <c r="RTB53" s="154"/>
      <c r="RTC53" s="154"/>
      <c r="RTD53" s="154"/>
      <c r="RTE53" s="154"/>
      <c r="RTF53" s="154"/>
      <c r="RTG53" s="154"/>
      <c r="RTH53" s="154"/>
      <c r="RTI53" s="154"/>
      <c r="RTJ53" s="154"/>
      <c r="RTK53" s="154"/>
      <c r="RTL53" s="154"/>
      <c r="RTM53" s="154"/>
      <c r="RTN53" s="154"/>
      <c r="RTO53" s="154"/>
      <c r="RTP53" s="154"/>
      <c r="RTQ53" s="154"/>
      <c r="RTR53" s="154"/>
      <c r="RTS53" s="154"/>
      <c r="RTT53" s="154"/>
      <c r="RTU53" s="154"/>
      <c r="RTV53" s="154"/>
      <c r="RTW53" s="154"/>
      <c r="RTX53" s="154"/>
      <c r="RTY53" s="154"/>
      <c r="RTZ53" s="154"/>
      <c r="RUA53" s="154"/>
      <c r="RUB53" s="154"/>
      <c r="RUC53" s="154"/>
      <c r="RUD53" s="154"/>
      <c r="RUE53" s="154"/>
      <c r="RUF53" s="154"/>
      <c r="RUG53" s="154"/>
      <c r="RUH53" s="154"/>
      <c r="RUI53" s="154"/>
      <c r="RUJ53" s="154"/>
      <c r="RUK53" s="154"/>
      <c r="RUL53" s="154"/>
      <c r="RUM53" s="154"/>
      <c r="RUN53" s="154"/>
      <c r="RUO53" s="154"/>
      <c r="RUP53" s="154"/>
      <c r="RUQ53" s="154"/>
      <c r="RUR53" s="154"/>
      <c r="RUS53" s="154"/>
      <c r="RUT53" s="154"/>
      <c r="RUU53" s="154"/>
      <c r="RUV53" s="154"/>
      <c r="RUW53" s="154"/>
      <c r="RUX53" s="154"/>
      <c r="RUY53" s="154"/>
      <c r="RUZ53" s="154"/>
      <c r="RVA53" s="154"/>
      <c r="RVB53" s="154"/>
      <c r="RVC53" s="154"/>
      <c r="RVD53" s="154"/>
      <c r="RVE53" s="154"/>
      <c r="RVF53" s="154"/>
      <c r="RVG53" s="154"/>
      <c r="RVH53" s="154"/>
      <c r="RVI53" s="154"/>
      <c r="RVJ53" s="154"/>
      <c r="RVK53" s="154"/>
      <c r="RVL53" s="154"/>
      <c r="RVM53" s="154"/>
      <c r="RVN53" s="154"/>
      <c r="RVO53" s="154"/>
      <c r="RVP53" s="154"/>
      <c r="RVQ53" s="154"/>
      <c r="RVR53" s="154"/>
      <c r="RVS53" s="154"/>
      <c r="RVT53" s="154"/>
      <c r="RVU53" s="154"/>
      <c r="RVV53" s="154"/>
      <c r="RVW53" s="154"/>
      <c r="RVX53" s="154"/>
      <c r="RVY53" s="154"/>
      <c r="RVZ53" s="154"/>
      <c r="RWA53" s="154"/>
      <c r="RWB53" s="154"/>
      <c r="RWC53" s="154"/>
      <c r="RWD53" s="154"/>
      <c r="RWE53" s="154"/>
      <c r="RWF53" s="154"/>
      <c r="RWG53" s="154"/>
      <c r="RWH53" s="154"/>
      <c r="RWI53" s="154"/>
      <c r="RWJ53" s="154"/>
      <c r="RWK53" s="154"/>
      <c r="RWL53" s="154"/>
      <c r="RWM53" s="154"/>
      <c r="RWN53" s="154"/>
      <c r="RWO53" s="154"/>
      <c r="RWP53" s="154"/>
      <c r="RWQ53" s="154"/>
      <c r="RWR53" s="154"/>
      <c r="RWS53" s="154"/>
      <c r="RWT53" s="154"/>
      <c r="RWU53" s="154"/>
      <c r="RWV53" s="154"/>
      <c r="RWW53" s="154"/>
      <c r="RWX53" s="154"/>
      <c r="RWY53" s="154"/>
      <c r="RWZ53" s="154"/>
      <c r="RXA53" s="154"/>
      <c r="RXB53" s="154"/>
      <c r="RXC53" s="154"/>
      <c r="RXD53" s="154"/>
      <c r="RXE53" s="154"/>
      <c r="RXF53" s="154"/>
      <c r="RXG53" s="154"/>
      <c r="RXH53" s="154"/>
      <c r="RXI53" s="154"/>
      <c r="RXJ53" s="154"/>
      <c r="RXK53" s="154"/>
      <c r="RXL53" s="154"/>
      <c r="RXM53" s="154"/>
      <c r="RXN53" s="154"/>
      <c r="RXO53" s="154"/>
      <c r="RXP53" s="154"/>
      <c r="RXQ53" s="154"/>
      <c r="RXR53" s="154"/>
      <c r="RXS53" s="154"/>
      <c r="RXT53" s="154"/>
      <c r="RXU53" s="154"/>
      <c r="RXV53" s="154"/>
      <c r="RXW53" s="154"/>
      <c r="RXX53" s="154"/>
      <c r="RXY53" s="154"/>
      <c r="RXZ53" s="154"/>
      <c r="RYA53" s="154"/>
      <c r="RYB53" s="154"/>
      <c r="RYC53" s="154"/>
      <c r="RYD53" s="154"/>
      <c r="RYE53" s="154"/>
      <c r="RYF53" s="154"/>
      <c r="RYG53" s="154"/>
      <c r="RYH53" s="154"/>
      <c r="RYI53" s="154"/>
      <c r="RYJ53" s="154"/>
      <c r="RYK53" s="154"/>
      <c r="RYL53" s="154"/>
      <c r="RYM53" s="154"/>
      <c r="RYN53" s="154"/>
      <c r="RYO53" s="154"/>
      <c r="RYP53" s="154"/>
      <c r="RYQ53" s="154"/>
      <c r="RYR53" s="154"/>
      <c r="RYS53" s="154"/>
      <c r="RYT53" s="154"/>
      <c r="RYU53" s="154"/>
      <c r="RYV53" s="154"/>
      <c r="RYW53" s="154"/>
      <c r="RYX53" s="154"/>
      <c r="RYY53" s="154"/>
      <c r="RYZ53" s="154"/>
      <c r="RZA53" s="154"/>
      <c r="RZB53" s="154"/>
      <c r="RZC53" s="154"/>
      <c r="RZD53" s="154"/>
      <c r="RZE53" s="154"/>
      <c r="RZF53" s="154"/>
      <c r="RZG53" s="154"/>
      <c r="RZH53" s="154"/>
      <c r="RZI53" s="154"/>
      <c r="RZJ53" s="154"/>
      <c r="RZK53" s="154"/>
      <c r="RZL53" s="154"/>
      <c r="RZM53" s="154"/>
      <c r="RZN53" s="154"/>
      <c r="RZO53" s="154"/>
      <c r="RZP53" s="154"/>
      <c r="RZQ53" s="154"/>
      <c r="RZR53" s="154"/>
      <c r="RZS53" s="154"/>
      <c r="RZT53" s="154"/>
      <c r="RZU53" s="154"/>
      <c r="RZV53" s="154"/>
      <c r="RZW53" s="154"/>
      <c r="RZX53" s="154"/>
      <c r="RZY53" s="154"/>
      <c r="RZZ53" s="154"/>
      <c r="SAA53" s="154"/>
      <c r="SAB53" s="154"/>
      <c r="SAC53" s="154"/>
      <c r="SAD53" s="154"/>
      <c r="SAE53" s="154"/>
      <c r="SAF53" s="154"/>
      <c r="SAG53" s="154"/>
      <c r="SAH53" s="154"/>
      <c r="SAI53" s="154"/>
      <c r="SAJ53" s="154"/>
      <c r="SAK53" s="154"/>
      <c r="SAL53" s="154"/>
      <c r="SAM53" s="154"/>
      <c r="SAN53" s="154"/>
      <c r="SAO53" s="154"/>
      <c r="SAP53" s="154"/>
      <c r="SAQ53" s="154"/>
      <c r="SAR53" s="154"/>
      <c r="SAS53" s="154"/>
      <c r="SAT53" s="154"/>
      <c r="SAU53" s="154"/>
      <c r="SAV53" s="154"/>
      <c r="SAW53" s="154"/>
      <c r="SAX53" s="154"/>
      <c r="SAY53" s="154"/>
      <c r="SAZ53" s="154"/>
      <c r="SBA53" s="154"/>
      <c r="SBB53" s="154"/>
      <c r="SBC53" s="154"/>
      <c r="SBD53" s="154"/>
      <c r="SBE53" s="154"/>
      <c r="SBF53" s="154"/>
      <c r="SBG53" s="154"/>
      <c r="SBH53" s="154"/>
      <c r="SBI53" s="154"/>
      <c r="SBJ53" s="154"/>
      <c r="SBK53" s="154"/>
      <c r="SBL53" s="154"/>
      <c r="SBM53" s="154"/>
      <c r="SBN53" s="154"/>
      <c r="SBO53" s="154"/>
      <c r="SBP53" s="154"/>
      <c r="SBQ53" s="154"/>
      <c r="SBR53" s="154"/>
      <c r="SBS53" s="154"/>
      <c r="SBT53" s="154"/>
      <c r="SBU53" s="154"/>
      <c r="SBV53" s="154"/>
      <c r="SBW53" s="154"/>
      <c r="SBX53" s="154"/>
      <c r="SBY53" s="154"/>
      <c r="SBZ53" s="154"/>
      <c r="SCA53" s="154"/>
      <c r="SCB53" s="154"/>
      <c r="SCC53" s="154"/>
      <c r="SCD53" s="154"/>
      <c r="SCE53" s="154"/>
      <c r="SCF53" s="154"/>
      <c r="SCG53" s="154"/>
      <c r="SCH53" s="154"/>
      <c r="SCI53" s="154"/>
      <c r="SCJ53" s="154"/>
      <c r="SCK53" s="154"/>
      <c r="SCL53" s="154"/>
      <c r="SCM53" s="154"/>
      <c r="SCN53" s="154"/>
      <c r="SCO53" s="154"/>
      <c r="SCP53" s="154"/>
      <c r="SCQ53" s="154"/>
      <c r="SCR53" s="154"/>
      <c r="SCS53" s="154"/>
      <c r="SCT53" s="154"/>
      <c r="SCU53" s="154"/>
      <c r="SCV53" s="154"/>
      <c r="SCW53" s="154"/>
      <c r="SCX53" s="154"/>
      <c r="SCY53" s="154"/>
      <c r="SCZ53" s="154"/>
      <c r="SDA53" s="154"/>
      <c r="SDB53" s="154"/>
      <c r="SDC53" s="154"/>
      <c r="SDD53" s="154"/>
      <c r="SDE53" s="154"/>
      <c r="SDF53" s="154"/>
      <c r="SDG53" s="154"/>
      <c r="SDH53" s="154"/>
      <c r="SDI53" s="154"/>
      <c r="SDJ53" s="154"/>
      <c r="SDK53" s="154"/>
      <c r="SDL53" s="154"/>
      <c r="SDM53" s="154"/>
      <c r="SDN53" s="154"/>
      <c r="SDO53" s="154"/>
      <c r="SDP53" s="154"/>
      <c r="SDQ53" s="154"/>
      <c r="SDR53" s="154"/>
      <c r="SDS53" s="154"/>
      <c r="SDT53" s="154"/>
      <c r="SDU53" s="154"/>
      <c r="SDV53" s="154"/>
      <c r="SDW53" s="154"/>
      <c r="SDX53" s="154"/>
      <c r="SDY53" s="154"/>
      <c r="SDZ53" s="154"/>
      <c r="SEA53" s="154"/>
      <c r="SEB53" s="154"/>
      <c r="SEC53" s="154"/>
      <c r="SED53" s="154"/>
      <c r="SEE53" s="154"/>
      <c r="SEF53" s="154"/>
      <c r="SEG53" s="154"/>
      <c r="SEH53" s="154"/>
      <c r="SEI53" s="154"/>
      <c r="SEJ53" s="154"/>
      <c r="SEK53" s="154"/>
      <c r="SEL53" s="154"/>
      <c r="SEM53" s="154"/>
      <c r="SEN53" s="154"/>
      <c r="SEO53" s="154"/>
      <c r="SEP53" s="154"/>
      <c r="SEQ53" s="154"/>
      <c r="SER53" s="154"/>
      <c r="SES53" s="154"/>
      <c r="SET53" s="154"/>
      <c r="SEU53" s="154"/>
      <c r="SEV53" s="154"/>
      <c r="SEW53" s="154"/>
      <c r="SEX53" s="154"/>
      <c r="SEY53" s="154"/>
      <c r="SEZ53" s="154"/>
      <c r="SFA53" s="154"/>
      <c r="SFB53" s="154"/>
      <c r="SFC53" s="154"/>
      <c r="SFD53" s="154"/>
      <c r="SFE53" s="154"/>
      <c r="SFF53" s="154"/>
      <c r="SFG53" s="154"/>
      <c r="SFH53" s="154"/>
      <c r="SFI53" s="154"/>
      <c r="SFJ53" s="154"/>
      <c r="SFK53" s="154"/>
      <c r="SFL53" s="154"/>
      <c r="SFM53" s="154"/>
      <c r="SFN53" s="154"/>
      <c r="SFO53" s="154"/>
      <c r="SFP53" s="154"/>
      <c r="SFQ53" s="154"/>
      <c r="SFR53" s="154"/>
      <c r="SFS53" s="154"/>
      <c r="SFT53" s="154"/>
      <c r="SFU53" s="154"/>
      <c r="SFV53" s="154"/>
      <c r="SFW53" s="154"/>
      <c r="SFX53" s="154"/>
      <c r="SFY53" s="154"/>
      <c r="SFZ53" s="154"/>
      <c r="SGA53" s="154"/>
      <c r="SGB53" s="154"/>
      <c r="SGC53" s="154"/>
      <c r="SGD53" s="154"/>
      <c r="SGE53" s="154"/>
      <c r="SGF53" s="154"/>
      <c r="SGG53" s="154"/>
      <c r="SGH53" s="154"/>
      <c r="SGI53" s="154"/>
      <c r="SGJ53" s="154"/>
      <c r="SGK53" s="154"/>
      <c r="SGL53" s="154"/>
      <c r="SGM53" s="154"/>
      <c r="SGN53" s="154"/>
      <c r="SGO53" s="154"/>
      <c r="SGP53" s="154"/>
      <c r="SGQ53" s="154"/>
      <c r="SGR53" s="154"/>
      <c r="SGS53" s="154"/>
      <c r="SGT53" s="154"/>
      <c r="SGU53" s="154"/>
      <c r="SGV53" s="154"/>
      <c r="SGW53" s="154"/>
      <c r="SGX53" s="154"/>
      <c r="SGY53" s="154"/>
      <c r="SGZ53" s="154"/>
      <c r="SHA53" s="154"/>
      <c r="SHB53" s="154"/>
      <c r="SHC53" s="154"/>
      <c r="SHD53" s="154"/>
      <c r="SHE53" s="154"/>
      <c r="SHF53" s="154"/>
      <c r="SHG53" s="154"/>
      <c r="SHH53" s="154"/>
      <c r="SHI53" s="154"/>
      <c r="SHJ53" s="154"/>
      <c r="SHK53" s="154"/>
      <c r="SHL53" s="154"/>
      <c r="SHM53" s="154"/>
      <c r="SHN53" s="154"/>
      <c r="SHO53" s="154"/>
      <c r="SHP53" s="154"/>
      <c r="SHQ53" s="154"/>
      <c r="SHR53" s="154"/>
      <c r="SHS53" s="154"/>
      <c r="SHT53" s="154"/>
      <c r="SHU53" s="154"/>
      <c r="SHV53" s="154"/>
      <c r="SHW53" s="154"/>
      <c r="SHX53" s="154"/>
      <c r="SHY53" s="154"/>
      <c r="SHZ53" s="154"/>
      <c r="SIA53" s="154"/>
      <c r="SIB53" s="154"/>
      <c r="SIC53" s="154"/>
      <c r="SID53" s="154"/>
      <c r="SIE53" s="154"/>
      <c r="SIF53" s="154"/>
      <c r="SIG53" s="154"/>
      <c r="SIH53" s="154"/>
      <c r="SII53" s="154"/>
      <c r="SIJ53" s="154"/>
      <c r="SIK53" s="154"/>
      <c r="SIL53" s="154"/>
      <c r="SIM53" s="154"/>
      <c r="SIN53" s="154"/>
      <c r="SIO53" s="154"/>
      <c r="SIP53" s="154"/>
      <c r="SIQ53" s="154"/>
      <c r="SIR53" s="154"/>
      <c r="SIS53" s="154"/>
      <c r="SIT53" s="154"/>
      <c r="SIU53" s="154"/>
      <c r="SIV53" s="154"/>
      <c r="SIW53" s="154"/>
      <c r="SIX53" s="154"/>
      <c r="SIY53" s="154"/>
      <c r="SIZ53" s="154"/>
      <c r="SJA53" s="154"/>
      <c r="SJB53" s="154"/>
      <c r="SJC53" s="154"/>
      <c r="SJD53" s="154"/>
      <c r="SJE53" s="154"/>
      <c r="SJF53" s="154"/>
      <c r="SJG53" s="154"/>
      <c r="SJH53" s="154"/>
      <c r="SJI53" s="154"/>
      <c r="SJJ53" s="154"/>
      <c r="SJK53" s="154"/>
      <c r="SJL53" s="154"/>
      <c r="SJM53" s="154"/>
      <c r="SJN53" s="154"/>
      <c r="SJO53" s="154"/>
      <c r="SJP53" s="154"/>
      <c r="SJQ53" s="154"/>
      <c r="SJR53" s="154"/>
      <c r="SJS53" s="154"/>
      <c r="SJT53" s="154"/>
      <c r="SJU53" s="154"/>
      <c r="SJV53" s="154"/>
      <c r="SJW53" s="154"/>
      <c r="SJX53" s="154"/>
      <c r="SJY53" s="154"/>
      <c r="SJZ53" s="154"/>
      <c r="SKA53" s="154"/>
      <c r="SKB53" s="154"/>
      <c r="SKC53" s="154"/>
      <c r="SKD53" s="154"/>
      <c r="SKE53" s="154"/>
      <c r="SKF53" s="154"/>
      <c r="SKG53" s="154"/>
      <c r="SKH53" s="154"/>
      <c r="SKI53" s="154"/>
      <c r="SKJ53" s="154"/>
      <c r="SKK53" s="154"/>
      <c r="SKL53" s="154"/>
      <c r="SKM53" s="154"/>
      <c r="SKN53" s="154"/>
      <c r="SKO53" s="154"/>
      <c r="SKP53" s="154"/>
      <c r="SKQ53" s="154"/>
      <c r="SKR53" s="154"/>
      <c r="SKS53" s="154"/>
      <c r="SKT53" s="154"/>
      <c r="SKU53" s="154"/>
      <c r="SKV53" s="154"/>
      <c r="SKW53" s="154"/>
      <c r="SKX53" s="154"/>
      <c r="SKY53" s="154"/>
      <c r="SKZ53" s="154"/>
      <c r="SLA53" s="154"/>
      <c r="SLB53" s="154"/>
      <c r="SLC53" s="154"/>
      <c r="SLD53" s="154"/>
      <c r="SLE53" s="154"/>
      <c r="SLF53" s="154"/>
      <c r="SLG53" s="154"/>
      <c r="SLH53" s="154"/>
      <c r="SLI53" s="154"/>
      <c r="SLJ53" s="154"/>
      <c r="SLK53" s="154"/>
      <c r="SLL53" s="154"/>
      <c r="SLM53" s="154"/>
      <c r="SLN53" s="154"/>
      <c r="SLO53" s="154"/>
      <c r="SLP53" s="154"/>
      <c r="SLQ53" s="154"/>
      <c r="SLR53" s="154"/>
      <c r="SLS53" s="154"/>
      <c r="SLT53" s="154"/>
      <c r="SLU53" s="154"/>
      <c r="SLV53" s="154"/>
      <c r="SLW53" s="154"/>
      <c r="SLX53" s="154"/>
      <c r="SLY53" s="154"/>
      <c r="SLZ53" s="154"/>
      <c r="SMA53" s="154"/>
      <c r="SMB53" s="154"/>
      <c r="SMC53" s="154"/>
      <c r="SMD53" s="154"/>
      <c r="SME53" s="154"/>
      <c r="SMF53" s="154"/>
      <c r="SMG53" s="154"/>
      <c r="SMH53" s="154"/>
      <c r="SMI53" s="154"/>
      <c r="SMJ53" s="154"/>
      <c r="SMK53" s="154"/>
      <c r="SML53" s="154"/>
      <c r="SMM53" s="154"/>
      <c r="SMN53" s="154"/>
      <c r="SMO53" s="154"/>
      <c r="SMP53" s="154"/>
      <c r="SMQ53" s="154"/>
      <c r="SMR53" s="154"/>
      <c r="SMS53" s="154"/>
      <c r="SMT53" s="154"/>
      <c r="SMU53" s="154"/>
      <c r="SMV53" s="154"/>
      <c r="SMW53" s="154"/>
      <c r="SMX53" s="154"/>
      <c r="SMY53" s="154"/>
      <c r="SMZ53" s="154"/>
      <c r="SNA53" s="154"/>
      <c r="SNB53" s="154"/>
      <c r="SNC53" s="154"/>
      <c r="SND53" s="154"/>
      <c r="SNE53" s="154"/>
      <c r="SNF53" s="154"/>
      <c r="SNG53" s="154"/>
      <c r="SNH53" s="154"/>
      <c r="SNI53" s="154"/>
      <c r="SNJ53" s="154"/>
      <c r="SNK53" s="154"/>
      <c r="SNL53" s="154"/>
      <c r="SNM53" s="154"/>
      <c r="SNN53" s="154"/>
      <c r="SNO53" s="154"/>
      <c r="SNP53" s="154"/>
      <c r="SNQ53" s="154"/>
      <c r="SNR53" s="154"/>
      <c r="SNS53" s="154"/>
      <c r="SNT53" s="154"/>
      <c r="SNU53" s="154"/>
      <c r="SNV53" s="154"/>
      <c r="SNW53" s="154"/>
      <c r="SNX53" s="154"/>
      <c r="SNY53" s="154"/>
      <c r="SNZ53" s="154"/>
      <c r="SOA53" s="154"/>
      <c r="SOB53" s="154"/>
      <c r="SOC53" s="154"/>
      <c r="SOD53" s="154"/>
      <c r="SOE53" s="154"/>
      <c r="SOF53" s="154"/>
      <c r="SOG53" s="154"/>
      <c r="SOH53" s="154"/>
      <c r="SOI53" s="154"/>
      <c r="SOJ53" s="154"/>
      <c r="SOK53" s="154"/>
      <c r="SOL53" s="154"/>
      <c r="SOM53" s="154"/>
      <c r="SON53" s="154"/>
      <c r="SOO53" s="154"/>
      <c r="SOP53" s="154"/>
      <c r="SOQ53" s="154"/>
      <c r="SOR53" s="154"/>
      <c r="SOS53" s="154"/>
      <c r="SOT53" s="154"/>
      <c r="SOU53" s="154"/>
      <c r="SOV53" s="154"/>
      <c r="SOW53" s="154"/>
      <c r="SOX53" s="154"/>
      <c r="SOY53" s="154"/>
      <c r="SOZ53" s="154"/>
      <c r="SPA53" s="154"/>
      <c r="SPB53" s="154"/>
      <c r="SPC53" s="154"/>
      <c r="SPD53" s="154"/>
      <c r="SPE53" s="154"/>
      <c r="SPF53" s="154"/>
      <c r="SPG53" s="154"/>
      <c r="SPH53" s="154"/>
      <c r="SPI53" s="154"/>
      <c r="SPJ53" s="154"/>
      <c r="SPK53" s="154"/>
      <c r="SPL53" s="154"/>
      <c r="SPM53" s="154"/>
      <c r="SPN53" s="154"/>
      <c r="SPO53" s="154"/>
      <c r="SPP53" s="154"/>
      <c r="SPQ53" s="154"/>
      <c r="SPR53" s="154"/>
      <c r="SPS53" s="154"/>
      <c r="SPT53" s="154"/>
      <c r="SPU53" s="154"/>
      <c r="SPV53" s="154"/>
      <c r="SPW53" s="154"/>
      <c r="SPX53" s="154"/>
      <c r="SPY53" s="154"/>
      <c r="SPZ53" s="154"/>
      <c r="SQA53" s="154"/>
      <c r="SQB53" s="154"/>
      <c r="SQC53" s="154"/>
      <c r="SQD53" s="154"/>
      <c r="SQE53" s="154"/>
      <c r="SQF53" s="154"/>
      <c r="SQG53" s="154"/>
      <c r="SQH53" s="154"/>
      <c r="SQI53" s="154"/>
      <c r="SQJ53" s="154"/>
      <c r="SQK53" s="154"/>
      <c r="SQL53" s="154"/>
      <c r="SQM53" s="154"/>
      <c r="SQN53" s="154"/>
      <c r="SQO53" s="154"/>
      <c r="SQP53" s="154"/>
      <c r="SQQ53" s="154"/>
      <c r="SQR53" s="154"/>
      <c r="SQS53" s="154"/>
      <c r="SQT53" s="154"/>
      <c r="SQU53" s="154"/>
      <c r="SQV53" s="154"/>
      <c r="SQW53" s="154"/>
      <c r="SQX53" s="154"/>
      <c r="SQY53" s="154"/>
      <c r="SQZ53" s="154"/>
      <c r="SRA53" s="154"/>
      <c r="SRB53" s="154"/>
      <c r="SRC53" s="154"/>
      <c r="SRD53" s="154"/>
      <c r="SRE53" s="154"/>
      <c r="SRF53" s="154"/>
      <c r="SRG53" s="154"/>
      <c r="SRH53" s="154"/>
      <c r="SRI53" s="154"/>
      <c r="SRJ53" s="154"/>
      <c r="SRK53" s="154"/>
      <c r="SRL53" s="154"/>
      <c r="SRM53" s="154"/>
      <c r="SRN53" s="154"/>
      <c r="SRO53" s="154"/>
      <c r="SRP53" s="154"/>
      <c r="SRQ53" s="154"/>
      <c r="SRR53" s="154"/>
      <c r="SRS53" s="154"/>
      <c r="SRT53" s="154"/>
      <c r="SRU53" s="154"/>
      <c r="SRV53" s="154"/>
      <c r="SRW53" s="154"/>
      <c r="SRX53" s="154"/>
      <c r="SRY53" s="154"/>
      <c r="SRZ53" s="154"/>
      <c r="SSA53" s="154"/>
      <c r="SSB53" s="154"/>
      <c r="SSC53" s="154"/>
      <c r="SSD53" s="154"/>
      <c r="SSE53" s="154"/>
      <c r="SSF53" s="154"/>
      <c r="SSG53" s="154"/>
      <c r="SSH53" s="154"/>
      <c r="SSI53" s="154"/>
      <c r="SSJ53" s="154"/>
      <c r="SSK53" s="154"/>
      <c r="SSL53" s="154"/>
      <c r="SSM53" s="154"/>
      <c r="SSN53" s="154"/>
      <c r="SSO53" s="154"/>
      <c r="SSP53" s="154"/>
      <c r="SSQ53" s="154"/>
      <c r="SSR53" s="154"/>
      <c r="SSS53" s="154"/>
      <c r="SST53" s="154"/>
      <c r="SSU53" s="154"/>
      <c r="SSV53" s="154"/>
      <c r="SSW53" s="154"/>
      <c r="SSX53" s="154"/>
      <c r="SSY53" s="154"/>
      <c r="SSZ53" s="154"/>
      <c r="STA53" s="154"/>
      <c r="STB53" s="154"/>
      <c r="STC53" s="154"/>
      <c r="STD53" s="154"/>
      <c r="STE53" s="154"/>
      <c r="STF53" s="154"/>
      <c r="STG53" s="154"/>
      <c r="STH53" s="154"/>
      <c r="STI53" s="154"/>
      <c r="STJ53" s="154"/>
      <c r="STK53" s="154"/>
      <c r="STL53" s="154"/>
      <c r="STM53" s="154"/>
      <c r="STN53" s="154"/>
      <c r="STO53" s="154"/>
      <c r="STP53" s="154"/>
      <c r="STQ53" s="154"/>
      <c r="STR53" s="154"/>
      <c r="STS53" s="154"/>
      <c r="STT53" s="154"/>
      <c r="STU53" s="154"/>
      <c r="STV53" s="154"/>
      <c r="STW53" s="154"/>
      <c r="STX53" s="154"/>
      <c r="STY53" s="154"/>
      <c r="STZ53" s="154"/>
      <c r="SUA53" s="154"/>
      <c r="SUB53" s="154"/>
      <c r="SUC53" s="154"/>
      <c r="SUD53" s="154"/>
      <c r="SUE53" s="154"/>
      <c r="SUF53" s="154"/>
      <c r="SUG53" s="154"/>
      <c r="SUH53" s="154"/>
      <c r="SUI53" s="154"/>
      <c r="SUJ53" s="154"/>
      <c r="SUK53" s="154"/>
      <c r="SUL53" s="154"/>
      <c r="SUM53" s="154"/>
      <c r="SUN53" s="154"/>
      <c r="SUO53" s="154"/>
      <c r="SUP53" s="154"/>
      <c r="SUQ53" s="154"/>
      <c r="SUR53" s="154"/>
      <c r="SUS53" s="154"/>
      <c r="SUT53" s="154"/>
      <c r="SUU53" s="154"/>
      <c r="SUV53" s="154"/>
      <c r="SUW53" s="154"/>
      <c r="SUX53" s="154"/>
      <c r="SUY53" s="154"/>
      <c r="SUZ53" s="154"/>
      <c r="SVA53" s="154"/>
      <c r="SVB53" s="154"/>
      <c r="SVC53" s="154"/>
      <c r="SVD53" s="154"/>
      <c r="SVE53" s="154"/>
      <c r="SVF53" s="154"/>
      <c r="SVG53" s="154"/>
      <c r="SVH53" s="154"/>
      <c r="SVI53" s="154"/>
      <c r="SVJ53" s="154"/>
      <c r="SVK53" s="154"/>
      <c r="SVL53" s="154"/>
      <c r="SVM53" s="154"/>
      <c r="SVN53" s="154"/>
      <c r="SVO53" s="154"/>
      <c r="SVP53" s="154"/>
      <c r="SVQ53" s="154"/>
      <c r="SVR53" s="154"/>
      <c r="SVS53" s="154"/>
      <c r="SVT53" s="154"/>
      <c r="SVU53" s="154"/>
      <c r="SVV53" s="154"/>
      <c r="SVW53" s="154"/>
      <c r="SVX53" s="154"/>
      <c r="SVY53" s="154"/>
      <c r="SVZ53" s="154"/>
      <c r="SWA53" s="154"/>
      <c r="SWB53" s="154"/>
      <c r="SWC53" s="154"/>
      <c r="SWD53" s="154"/>
      <c r="SWE53" s="154"/>
      <c r="SWF53" s="154"/>
      <c r="SWG53" s="154"/>
      <c r="SWH53" s="154"/>
      <c r="SWI53" s="154"/>
      <c r="SWJ53" s="154"/>
      <c r="SWK53" s="154"/>
      <c r="SWL53" s="154"/>
      <c r="SWM53" s="154"/>
      <c r="SWN53" s="154"/>
      <c r="SWO53" s="154"/>
      <c r="SWP53" s="154"/>
      <c r="SWQ53" s="154"/>
      <c r="SWR53" s="154"/>
      <c r="SWS53" s="154"/>
      <c r="SWT53" s="154"/>
      <c r="SWU53" s="154"/>
      <c r="SWV53" s="154"/>
      <c r="SWW53" s="154"/>
      <c r="SWX53" s="154"/>
      <c r="SWY53" s="154"/>
      <c r="SWZ53" s="154"/>
      <c r="SXA53" s="154"/>
      <c r="SXB53" s="154"/>
      <c r="SXC53" s="154"/>
      <c r="SXD53" s="154"/>
      <c r="SXE53" s="154"/>
      <c r="SXF53" s="154"/>
      <c r="SXG53" s="154"/>
      <c r="SXH53" s="154"/>
      <c r="SXI53" s="154"/>
      <c r="SXJ53" s="154"/>
      <c r="SXK53" s="154"/>
      <c r="SXL53" s="154"/>
      <c r="SXM53" s="154"/>
      <c r="SXN53" s="154"/>
      <c r="SXO53" s="154"/>
      <c r="SXP53" s="154"/>
      <c r="SXQ53" s="154"/>
      <c r="SXR53" s="154"/>
      <c r="SXS53" s="154"/>
      <c r="SXT53" s="154"/>
      <c r="SXU53" s="154"/>
      <c r="SXV53" s="154"/>
      <c r="SXW53" s="154"/>
      <c r="SXX53" s="154"/>
      <c r="SXY53" s="154"/>
      <c r="SXZ53" s="154"/>
      <c r="SYA53" s="154"/>
      <c r="SYB53" s="154"/>
      <c r="SYC53" s="154"/>
      <c r="SYD53" s="154"/>
      <c r="SYE53" s="154"/>
      <c r="SYF53" s="154"/>
      <c r="SYG53" s="154"/>
      <c r="SYH53" s="154"/>
      <c r="SYI53" s="154"/>
      <c r="SYJ53" s="154"/>
      <c r="SYK53" s="154"/>
      <c r="SYL53" s="154"/>
      <c r="SYM53" s="154"/>
      <c r="SYN53" s="154"/>
      <c r="SYO53" s="154"/>
      <c r="SYP53" s="154"/>
      <c r="SYQ53" s="154"/>
      <c r="SYR53" s="154"/>
      <c r="SYS53" s="154"/>
      <c r="SYT53" s="154"/>
      <c r="SYU53" s="154"/>
      <c r="SYV53" s="154"/>
      <c r="SYW53" s="154"/>
      <c r="SYX53" s="154"/>
      <c r="SYY53" s="154"/>
      <c r="SYZ53" s="154"/>
      <c r="SZA53" s="154"/>
      <c r="SZB53" s="154"/>
      <c r="SZC53" s="154"/>
      <c r="SZD53" s="154"/>
      <c r="SZE53" s="154"/>
      <c r="SZF53" s="154"/>
      <c r="SZG53" s="154"/>
      <c r="SZH53" s="154"/>
      <c r="SZI53" s="154"/>
      <c r="SZJ53" s="154"/>
      <c r="SZK53" s="154"/>
      <c r="SZL53" s="154"/>
      <c r="SZM53" s="154"/>
      <c r="SZN53" s="154"/>
      <c r="SZO53" s="154"/>
      <c r="SZP53" s="154"/>
      <c r="SZQ53" s="154"/>
      <c r="SZR53" s="154"/>
      <c r="SZS53" s="154"/>
      <c r="SZT53" s="154"/>
      <c r="SZU53" s="154"/>
      <c r="SZV53" s="154"/>
      <c r="SZW53" s="154"/>
      <c r="SZX53" s="154"/>
      <c r="SZY53" s="154"/>
      <c r="SZZ53" s="154"/>
      <c r="TAA53" s="154"/>
      <c r="TAB53" s="154"/>
      <c r="TAC53" s="154"/>
      <c r="TAD53" s="154"/>
      <c r="TAE53" s="154"/>
      <c r="TAF53" s="154"/>
      <c r="TAG53" s="154"/>
      <c r="TAH53" s="154"/>
      <c r="TAI53" s="154"/>
      <c r="TAJ53" s="154"/>
      <c r="TAK53" s="154"/>
      <c r="TAL53" s="154"/>
      <c r="TAM53" s="154"/>
      <c r="TAN53" s="154"/>
      <c r="TAO53" s="154"/>
      <c r="TAP53" s="154"/>
      <c r="TAQ53" s="154"/>
      <c r="TAR53" s="154"/>
      <c r="TAS53" s="154"/>
      <c r="TAT53" s="154"/>
      <c r="TAU53" s="154"/>
      <c r="TAV53" s="154"/>
      <c r="TAW53" s="154"/>
      <c r="TAX53" s="154"/>
      <c r="TAY53" s="154"/>
      <c r="TAZ53" s="154"/>
      <c r="TBA53" s="154"/>
      <c r="TBB53" s="154"/>
      <c r="TBC53" s="154"/>
      <c r="TBD53" s="154"/>
      <c r="TBE53" s="154"/>
      <c r="TBF53" s="154"/>
      <c r="TBG53" s="154"/>
      <c r="TBH53" s="154"/>
      <c r="TBI53" s="154"/>
      <c r="TBJ53" s="154"/>
      <c r="TBK53" s="154"/>
      <c r="TBL53" s="154"/>
      <c r="TBM53" s="154"/>
      <c r="TBN53" s="154"/>
      <c r="TBO53" s="154"/>
      <c r="TBP53" s="154"/>
      <c r="TBQ53" s="154"/>
      <c r="TBR53" s="154"/>
      <c r="TBS53" s="154"/>
      <c r="TBT53" s="154"/>
      <c r="TBU53" s="154"/>
      <c r="TBV53" s="154"/>
      <c r="TBW53" s="154"/>
      <c r="TBX53" s="154"/>
      <c r="TBY53" s="154"/>
      <c r="TBZ53" s="154"/>
      <c r="TCA53" s="154"/>
      <c r="TCB53" s="154"/>
      <c r="TCC53" s="154"/>
      <c r="TCD53" s="154"/>
      <c r="TCE53" s="154"/>
      <c r="TCF53" s="154"/>
      <c r="TCG53" s="154"/>
      <c r="TCH53" s="154"/>
      <c r="TCI53" s="154"/>
      <c r="TCJ53" s="154"/>
      <c r="TCK53" s="154"/>
      <c r="TCL53" s="154"/>
      <c r="TCM53" s="154"/>
      <c r="TCN53" s="154"/>
      <c r="TCO53" s="154"/>
      <c r="TCP53" s="154"/>
      <c r="TCQ53" s="154"/>
      <c r="TCR53" s="154"/>
      <c r="TCS53" s="154"/>
      <c r="TCT53" s="154"/>
      <c r="TCU53" s="154"/>
      <c r="TCV53" s="154"/>
      <c r="TCW53" s="154"/>
      <c r="TCX53" s="154"/>
      <c r="TCY53" s="154"/>
      <c r="TCZ53" s="154"/>
      <c r="TDA53" s="154"/>
      <c r="TDB53" s="154"/>
      <c r="TDC53" s="154"/>
      <c r="TDD53" s="154"/>
      <c r="TDE53" s="154"/>
      <c r="TDF53" s="154"/>
      <c r="TDG53" s="154"/>
      <c r="TDH53" s="154"/>
      <c r="TDI53" s="154"/>
      <c r="TDJ53" s="154"/>
      <c r="TDK53" s="154"/>
      <c r="TDL53" s="154"/>
      <c r="TDM53" s="154"/>
      <c r="TDN53" s="154"/>
      <c r="TDO53" s="154"/>
      <c r="TDP53" s="154"/>
      <c r="TDQ53" s="154"/>
      <c r="TDR53" s="154"/>
      <c r="TDS53" s="154"/>
      <c r="TDT53" s="154"/>
      <c r="TDU53" s="154"/>
      <c r="TDV53" s="154"/>
      <c r="TDW53" s="154"/>
      <c r="TDX53" s="154"/>
      <c r="TDY53" s="154"/>
      <c r="TDZ53" s="154"/>
      <c r="TEA53" s="154"/>
      <c r="TEB53" s="154"/>
      <c r="TEC53" s="154"/>
      <c r="TED53" s="154"/>
      <c r="TEE53" s="154"/>
      <c r="TEF53" s="154"/>
      <c r="TEG53" s="154"/>
      <c r="TEH53" s="154"/>
      <c r="TEI53" s="154"/>
      <c r="TEJ53" s="154"/>
      <c r="TEK53" s="154"/>
      <c r="TEL53" s="154"/>
      <c r="TEM53" s="154"/>
      <c r="TEN53" s="154"/>
      <c r="TEO53" s="154"/>
      <c r="TEP53" s="154"/>
      <c r="TEQ53" s="154"/>
      <c r="TER53" s="154"/>
      <c r="TES53" s="154"/>
      <c r="TET53" s="154"/>
      <c r="TEU53" s="154"/>
      <c r="TEV53" s="154"/>
      <c r="TEW53" s="154"/>
      <c r="TEX53" s="154"/>
      <c r="TEY53" s="154"/>
      <c r="TEZ53" s="154"/>
      <c r="TFA53" s="154"/>
      <c r="TFB53" s="154"/>
      <c r="TFC53" s="154"/>
      <c r="TFD53" s="154"/>
      <c r="TFE53" s="154"/>
      <c r="TFF53" s="154"/>
      <c r="TFG53" s="154"/>
      <c r="TFH53" s="154"/>
      <c r="TFI53" s="154"/>
      <c r="TFJ53" s="154"/>
      <c r="TFK53" s="154"/>
      <c r="TFL53" s="154"/>
      <c r="TFM53" s="154"/>
      <c r="TFN53" s="154"/>
      <c r="TFO53" s="154"/>
      <c r="TFP53" s="154"/>
      <c r="TFQ53" s="154"/>
      <c r="TFR53" s="154"/>
      <c r="TFS53" s="154"/>
      <c r="TFT53" s="154"/>
      <c r="TFU53" s="154"/>
      <c r="TFV53" s="154"/>
      <c r="TFW53" s="154"/>
      <c r="TFX53" s="154"/>
      <c r="TFY53" s="154"/>
      <c r="TFZ53" s="154"/>
      <c r="TGA53" s="154"/>
      <c r="TGB53" s="154"/>
      <c r="TGC53" s="154"/>
      <c r="TGD53" s="154"/>
      <c r="TGE53" s="154"/>
      <c r="TGF53" s="154"/>
      <c r="TGG53" s="154"/>
      <c r="TGH53" s="154"/>
      <c r="TGI53" s="154"/>
      <c r="TGJ53" s="154"/>
      <c r="TGK53" s="154"/>
      <c r="TGL53" s="154"/>
      <c r="TGM53" s="154"/>
      <c r="TGN53" s="154"/>
      <c r="TGO53" s="154"/>
      <c r="TGP53" s="154"/>
      <c r="TGQ53" s="154"/>
      <c r="TGR53" s="154"/>
      <c r="TGS53" s="154"/>
      <c r="TGT53" s="154"/>
      <c r="TGU53" s="154"/>
      <c r="TGV53" s="154"/>
      <c r="TGW53" s="154"/>
      <c r="TGX53" s="154"/>
      <c r="TGY53" s="154"/>
      <c r="TGZ53" s="154"/>
      <c r="THA53" s="154"/>
      <c r="THB53" s="154"/>
      <c r="THC53" s="154"/>
      <c r="THD53" s="154"/>
      <c r="THE53" s="154"/>
      <c r="THF53" s="154"/>
      <c r="THG53" s="154"/>
      <c r="THH53" s="154"/>
      <c r="THI53" s="154"/>
      <c r="THJ53" s="154"/>
      <c r="THK53" s="154"/>
      <c r="THL53" s="154"/>
      <c r="THM53" s="154"/>
      <c r="THN53" s="154"/>
      <c r="THO53" s="154"/>
      <c r="THP53" s="154"/>
      <c r="THQ53" s="154"/>
      <c r="THR53" s="154"/>
      <c r="THS53" s="154"/>
      <c r="THT53" s="154"/>
      <c r="THU53" s="154"/>
      <c r="THV53" s="154"/>
      <c r="THW53" s="154"/>
      <c r="THX53" s="154"/>
      <c r="THY53" s="154"/>
      <c r="THZ53" s="154"/>
      <c r="TIA53" s="154"/>
      <c r="TIB53" s="154"/>
      <c r="TIC53" s="154"/>
      <c r="TID53" s="154"/>
      <c r="TIE53" s="154"/>
      <c r="TIF53" s="154"/>
      <c r="TIG53" s="154"/>
      <c r="TIH53" s="154"/>
      <c r="TII53" s="154"/>
      <c r="TIJ53" s="154"/>
      <c r="TIK53" s="154"/>
      <c r="TIL53" s="154"/>
      <c r="TIM53" s="154"/>
      <c r="TIN53" s="154"/>
      <c r="TIO53" s="154"/>
      <c r="TIP53" s="154"/>
      <c r="TIQ53" s="154"/>
      <c r="TIR53" s="154"/>
      <c r="TIS53" s="154"/>
      <c r="TIT53" s="154"/>
      <c r="TIU53" s="154"/>
      <c r="TIV53" s="154"/>
      <c r="TIW53" s="154"/>
      <c r="TIX53" s="154"/>
      <c r="TIY53" s="154"/>
      <c r="TIZ53" s="154"/>
      <c r="TJA53" s="154"/>
      <c r="TJB53" s="154"/>
      <c r="TJC53" s="154"/>
      <c r="TJD53" s="154"/>
      <c r="TJE53" s="154"/>
      <c r="TJF53" s="154"/>
      <c r="TJG53" s="154"/>
      <c r="TJH53" s="154"/>
      <c r="TJI53" s="154"/>
      <c r="TJJ53" s="154"/>
      <c r="TJK53" s="154"/>
      <c r="TJL53" s="154"/>
      <c r="TJM53" s="154"/>
      <c r="TJN53" s="154"/>
      <c r="TJO53" s="154"/>
      <c r="TJP53" s="154"/>
      <c r="TJQ53" s="154"/>
      <c r="TJR53" s="154"/>
      <c r="TJS53" s="154"/>
      <c r="TJT53" s="154"/>
      <c r="TJU53" s="154"/>
      <c r="TJV53" s="154"/>
      <c r="TJW53" s="154"/>
      <c r="TJX53" s="154"/>
      <c r="TJY53" s="154"/>
      <c r="TJZ53" s="154"/>
      <c r="TKA53" s="154"/>
      <c r="TKB53" s="154"/>
      <c r="TKC53" s="154"/>
      <c r="TKD53" s="154"/>
      <c r="TKE53" s="154"/>
      <c r="TKF53" s="154"/>
      <c r="TKG53" s="154"/>
      <c r="TKH53" s="154"/>
      <c r="TKI53" s="154"/>
      <c r="TKJ53" s="154"/>
      <c r="TKK53" s="154"/>
      <c r="TKL53" s="154"/>
      <c r="TKM53" s="154"/>
      <c r="TKN53" s="154"/>
      <c r="TKO53" s="154"/>
      <c r="TKP53" s="154"/>
      <c r="TKQ53" s="154"/>
      <c r="TKR53" s="154"/>
      <c r="TKS53" s="154"/>
      <c r="TKT53" s="154"/>
      <c r="TKU53" s="154"/>
      <c r="TKV53" s="154"/>
      <c r="TKW53" s="154"/>
      <c r="TKX53" s="154"/>
      <c r="TKY53" s="154"/>
      <c r="TKZ53" s="154"/>
      <c r="TLA53" s="154"/>
      <c r="TLB53" s="154"/>
      <c r="TLC53" s="154"/>
      <c r="TLD53" s="154"/>
      <c r="TLE53" s="154"/>
      <c r="TLF53" s="154"/>
      <c r="TLG53" s="154"/>
      <c r="TLH53" s="154"/>
      <c r="TLI53" s="154"/>
      <c r="TLJ53" s="154"/>
      <c r="TLK53" s="154"/>
      <c r="TLL53" s="154"/>
      <c r="TLM53" s="154"/>
      <c r="TLN53" s="154"/>
      <c r="TLO53" s="154"/>
      <c r="TLP53" s="154"/>
      <c r="TLQ53" s="154"/>
      <c r="TLR53" s="154"/>
      <c r="TLS53" s="154"/>
      <c r="TLT53" s="154"/>
      <c r="TLU53" s="154"/>
      <c r="TLV53" s="154"/>
      <c r="TLW53" s="154"/>
      <c r="TLX53" s="154"/>
      <c r="TLY53" s="154"/>
      <c r="TLZ53" s="154"/>
      <c r="TMA53" s="154"/>
      <c r="TMB53" s="154"/>
      <c r="TMC53" s="154"/>
      <c r="TMD53" s="154"/>
      <c r="TME53" s="154"/>
      <c r="TMF53" s="154"/>
      <c r="TMG53" s="154"/>
      <c r="TMH53" s="154"/>
      <c r="TMI53" s="154"/>
      <c r="TMJ53" s="154"/>
      <c r="TMK53" s="154"/>
      <c r="TML53" s="154"/>
      <c r="TMM53" s="154"/>
      <c r="TMN53" s="154"/>
      <c r="TMO53" s="154"/>
      <c r="TMP53" s="154"/>
      <c r="TMQ53" s="154"/>
      <c r="TMR53" s="154"/>
      <c r="TMS53" s="154"/>
      <c r="TMT53" s="154"/>
      <c r="TMU53" s="154"/>
      <c r="TMV53" s="154"/>
      <c r="TMW53" s="154"/>
      <c r="TMX53" s="154"/>
      <c r="TMY53" s="154"/>
      <c r="TMZ53" s="154"/>
      <c r="TNA53" s="154"/>
      <c r="TNB53" s="154"/>
      <c r="TNC53" s="154"/>
      <c r="TND53" s="154"/>
      <c r="TNE53" s="154"/>
      <c r="TNF53" s="154"/>
      <c r="TNG53" s="154"/>
      <c r="TNH53" s="154"/>
      <c r="TNI53" s="154"/>
      <c r="TNJ53" s="154"/>
      <c r="TNK53" s="154"/>
      <c r="TNL53" s="154"/>
      <c r="TNM53" s="154"/>
      <c r="TNN53" s="154"/>
      <c r="TNO53" s="154"/>
      <c r="TNP53" s="154"/>
      <c r="TNQ53" s="154"/>
      <c r="TNR53" s="154"/>
      <c r="TNS53" s="154"/>
      <c r="TNT53" s="154"/>
      <c r="TNU53" s="154"/>
      <c r="TNV53" s="154"/>
      <c r="TNW53" s="154"/>
      <c r="TNX53" s="154"/>
      <c r="TNY53" s="154"/>
      <c r="TNZ53" s="154"/>
      <c r="TOA53" s="154"/>
      <c r="TOB53" s="154"/>
      <c r="TOC53" s="154"/>
      <c r="TOD53" s="154"/>
      <c r="TOE53" s="154"/>
      <c r="TOF53" s="154"/>
      <c r="TOG53" s="154"/>
      <c r="TOH53" s="154"/>
      <c r="TOI53" s="154"/>
      <c r="TOJ53" s="154"/>
      <c r="TOK53" s="154"/>
      <c r="TOL53" s="154"/>
      <c r="TOM53" s="154"/>
      <c r="TON53" s="154"/>
      <c r="TOO53" s="154"/>
      <c r="TOP53" s="154"/>
      <c r="TOQ53" s="154"/>
      <c r="TOR53" s="154"/>
      <c r="TOS53" s="154"/>
      <c r="TOT53" s="154"/>
      <c r="TOU53" s="154"/>
      <c r="TOV53" s="154"/>
      <c r="TOW53" s="154"/>
      <c r="TOX53" s="154"/>
      <c r="TOY53" s="154"/>
      <c r="TOZ53" s="154"/>
      <c r="TPA53" s="154"/>
      <c r="TPB53" s="154"/>
      <c r="TPC53" s="154"/>
      <c r="TPD53" s="154"/>
      <c r="TPE53" s="154"/>
      <c r="TPF53" s="154"/>
      <c r="TPG53" s="154"/>
      <c r="TPH53" s="154"/>
      <c r="TPI53" s="154"/>
      <c r="TPJ53" s="154"/>
      <c r="TPK53" s="154"/>
      <c r="TPL53" s="154"/>
      <c r="TPM53" s="154"/>
      <c r="TPN53" s="154"/>
      <c r="TPO53" s="154"/>
      <c r="TPP53" s="154"/>
      <c r="TPQ53" s="154"/>
      <c r="TPR53" s="154"/>
      <c r="TPS53" s="154"/>
      <c r="TPT53" s="154"/>
      <c r="TPU53" s="154"/>
      <c r="TPV53" s="154"/>
      <c r="TPW53" s="154"/>
      <c r="TPX53" s="154"/>
      <c r="TPY53" s="154"/>
      <c r="TPZ53" s="154"/>
      <c r="TQA53" s="154"/>
      <c r="TQB53" s="154"/>
      <c r="TQC53" s="154"/>
      <c r="TQD53" s="154"/>
      <c r="TQE53" s="154"/>
      <c r="TQF53" s="154"/>
      <c r="TQG53" s="154"/>
      <c r="TQH53" s="154"/>
      <c r="TQI53" s="154"/>
      <c r="TQJ53" s="154"/>
      <c r="TQK53" s="154"/>
      <c r="TQL53" s="154"/>
      <c r="TQM53" s="154"/>
      <c r="TQN53" s="154"/>
      <c r="TQO53" s="154"/>
      <c r="TQP53" s="154"/>
      <c r="TQQ53" s="154"/>
      <c r="TQR53" s="154"/>
      <c r="TQS53" s="154"/>
      <c r="TQT53" s="154"/>
      <c r="TQU53" s="154"/>
      <c r="TQV53" s="154"/>
      <c r="TQW53" s="154"/>
      <c r="TQX53" s="154"/>
      <c r="TQY53" s="154"/>
      <c r="TQZ53" s="154"/>
      <c r="TRA53" s="154"/>
      <c r="TRB53" s="154"/>
      <c r="TRC53" s="154"/>
      <c r="TRD53" s="154"/>
      <c r="TRE53" s="154"/>
      <c r="TRF53" s="154"/>
      <c r="TRG53" s="154"/>
      <c r="TRH53" s="154"/>
      <c r="TRI53" s="154"/>
      <c r="TRJ53" s="154"/>
      <c r="TRK53" s="154"/>
      <c r="TRL53" s="154"/>
      <c r="TRM53" s="154"/>
      <c r="TRN53" s="154"/>
      <c r="TRO53" s="154"/>
      <c r="TRP53" s="154"/>
      <c r="TRQ53" s="154"/>
      <c r="TRR53" s="154"/>
      <c r="TRS53" s="154"/>
      <c r="TRT53" s="154"/>
      <c r="TRU53" s="154"/>
      <c r="TRV53" s="154"/>
      <c r="TRW53" s="154"/>
      <c r="TRX53" s="154"/>
      <c r="TRY53" s="154"/>
      <c r="TRZ53" s="154"/>
      <c r="TSA53" s="154"/>
      <c r="TSB53" s="154"/>
      <c r="TSC53" s="154"/>
      <c r="TSD53" s="154"/>
      <c r="TSE53" s="154"/>
      <c r="TSF53" s="154"/>
      <c r="TSG53" s="154"/>
      <c r="TSH53" s="154"/>
      <c r="TSI53" s="154"/>
      <c r="TSJ53" s="154"/>
      <c r="TSK53" s="154"/>
      <c r="TSL53" s="154"/>
      <c r="TSM53" s="154"/>
      <c r="TSN53" s="154"/>
      <c r="TSO53" s="154"/>
      <c r="TSP53" s="154"/>
      <c r="TSQ53" s="154"/>
      <c r="TSR53" s="154"/>
      <c r="TSS53" s="154"/>
      <c r="TST53" s="154"/>
      <c r="TSU53" s="154"/>
      <c r="TSV53" s="154"/>
      <c r="TSW53" s="154"/>
      <c r="TSX53" s="154"/>
      <c r="TSY53" s="154"/>
      <c r="TSZ53" s="154"/>
      <c r="TTA53" s="154"/>
      <c r="TTB53" s="154"/>
      <c r="TTC53" s="154"/>
      <c r="TTD53" s="154"/>
      <c r="TTE53" s="154"/>
      <c r="TTF53" s="154"/>
      <c r="TTG53" s="154"/>
      <c r="TTH53" s="154"/>
      <c r="TTI53" s="154"/>
      <c r="TTJ53" s="154"/>
      <c r="TTK53" s="154"/>
      <c r="TTL53" s="154"/>
      <c r="TTM53" s="154"/>
      <c r="TTN53" s="154"/>
      <c r="TTO53" s="154"/>
      <c r="TTP53" s="154"/>
      <c r="TTQ53" s="154"/>
      <c r="TTR53" s="154"/>
      <c r="TTS53" s="154"/>
      <c r="TTT53" s="154"/>
      <c r="TTU53" s="154"/>
      <c r="TTV53" s="154"/>
      <c r="TTW53" s="154"/>
      <c r="TTX53" s="154"/>
      <c r="TTY53" s="154"/>
      <c r="TTZ53" s="154"/>
      <c r="TUA53" s="154"/>
      <c r="TUB53" s="154"/>
      <c r="TUC53" s="154"/>
      <c r="TUD53" s="154"/>
      <c r="TUE53" s="154"/>
      <c r="TUF53" s="154"/>
      <c r="TUG53" s="154"/>
      <c r="TUH53" s="154"/>
      <c r="TUI53" s="154"/>
      <c r="TUJ53" s="154"/>
      <c r="TUK53" s="154"/>
      <c r="TUL53" s="154"/>
      <c r="TUM53" s="154"/>
      <c r="TUN53" s="154"/>
      <c r="TUO53" s="154"/>
      <c r="TUP53" s="154"/>
      <c r="TUQ53" s="154"/>
      <c r="TUR53" s="154"/>
      <c r="TUS53" s="154"/>
      <c r="TUT53" s="154"/>
      <c r="TUU53" s="154"/>
      <c r="TUV53" s="154"/>
      <c r="TUW53" s="154"/>
      <c r="TUX53" s="154"/>
      <c r="TUY53" s="154"/>
      <c r="TUZ53" s="154"/>
      <c r="TVA53" s="154"/>
      <c r="TVB53" s="154"/>
      <c r="TVC53" s="154"/>
      <c r="TVD53" s="154"/>
      <c r="TVE53" s="154"/>
      <c r="TVF53" s="154"/>
      <c r="TVG53" s="154"/>
      <c r="TVH53" s="154"/>
      <c r="TVI53" s="154"/>
      <c r="TVJ53" s="154"/>
      <c r="TVK53" s="154"/>
      <c r="TVL53" s="154"/>
      <c r="TVM53" s="154"/>
      <c r="TVN53" s="154"/>
      <c r="TVO53" s="154"/>
      <c r="TVP53" s="154"/>
      <c r="TVQ53" s="154"/>
      <c r="TVR53" s="154"/>
      <c r="TVS53" s="154"/>
      <c r="TVT53" s="154"/>
      <c r="TVU53" s="154"/>
      <c r="TVV53" s="154"/>
      <c r="TVW53" s="154"/>
      <c r="TVX53" s="154"/>
      <c r="TVY53" s="154"/>
      <c r="TVZ53" s="154"/>
      <c r="TWA53" s="154"/>
      <c r="TWB53" s="154"/>
      <c r="TWC53" s="154"/>
      <c r="TWD53" s="154"/>
      <c r="TWE53" s="154"/>
      <c r="TWF53" s="154"/>
      <c r="TWG53" s="154"/>
      <c r="TWH53" s="154"/>
      <c r="TWI53" s="154"/>
      <c r="TWJ53" s="154"/>
      <c r="TWK53" s="154"/>
      <c r="TWL53" s="154"/>
      <c r="TWM53" s="154"/>
      <c r="TWN53" s="154"/>
      <c r="TWO53" s="154"/>
      <c r="TWP53" s="154"/>
      <c r="TWQ53" s="154"/>
      <c r="TWR53" s="154"/>
      <c r="TWS53" s="154"/>
      <c r="TWT53" s="154"/>
      <c r="TWU53" s="154"/>
      <c r="TWV53" s="154"/>
      <c r="TWW53" s="154"/>
      <c r="TWX53" s="154"/>
      <c r="TWY53" s="154"/>
      <c r="TWZ53" s="154"/>
      <c r="TXA53" s="154"/>
      <c r="TXB53" s="154"/>
      <c r="TXC53" s="154"/>
      <c r="TXD53" s="154"/>
      <c r="TXE53" s="154"/>
      <c r="TXF53" s="154"/>
      <c r="TXG53" s="154"/>
      <c r="TXH53" s="154"/>
      <c r="TXI53" s="154"/>
      <c r="TXJ53" s="154"/>
      <c r="TXK53" s="154"/>
      <c r="TXL53" s="154"/>
      <c r="TXM53" s="154"/>
      <c r="TXN53" s="154"/>
      <c r="TXO53" s="154"/>
      <c r="TXP53" s="154"/>
      <c r="TXQ53" s="154"/>
      <c r="TXR53" s="154"/>
      <c r="TXS53" s="154"/>
      <c r="TXT53" s="154"/>
      <c r="TXU53" s="154"/>
      <c r="TXV53" s="154"/>
      <c r="TXW53" s="154"/>
      <c r="TXX53" s="154"/>
      <c r="TXY53" s="154"/>
      <c r="TXZ53" s="154"/>
      <c r="TYA53" s="154"/>
      <c r="TYB53" s="154"/>
      <c r="TYC53" s="154"/>
      <c r="TYD53" s="154"/>
      <c r="TYE53" s="154"/>
      <c r="TYF53" s="154"/>
      <c r="TYG53" s="154"/>
      <c r="TYH53" s="154"/>
      <c r="TYI53" s="154"/>
      <c r="TYJ53" s="154"/>
      <c r="TYK53" s="154"/>
      <c r="TYL53" s="154"/>
      <c r="TYM53" s="154"/>
      <c r="TYN53" s="154"/>
      <c r="TYO53" s="154"/>
      <c r="TYP53" s="154"/>
      <c r="TYQ53" s="154"/>
      <c r="TYR53" s="154"/>
      <c r="TYS53" s="154"/>
      <c r="TYT53" s="154"/>
      <c r="TYU53" s="154"/>
      <c r="TYV53" s="154"/>
      <c r="TYW53" s="154"/>
      <c r="TYX53" s="154"/>
      <c r="TYY53" s="154"/>
      <c r="TYZ53" s="154"/>
      <c r="TZA53" s="154"/>
      <c r="TZB53" s="154"/>
      <c r="TZC53" s="154"/>
      <c r="TZD53" s="154"/>
      <c r="TZE53" s="154"/>
      <c r="TZF53" s="154"/>
      <c r="TZG53" s="154"/>
      <c r="TZH53" s="154"/>
      <c r="TZI53" s="154"/>
      <c r="TZJ53" s="154"/>
      <c r="TZK53" s="154"/>
      <c r="TZL53" s="154"/>
      <c r="TZM53" s="154"/>
      <c r="TZN53" s="154"/>
      <c r="TZO53" s="154"/>
      <c r="TZP53" s="154"/>
      <c r="TZQ53" s="154"/>
      <c r="TZR53" s="154"/>
      <c r="TZS53" s="154"/>
      <c r="TZT53" s="154"/>
      <c r="TZU53" s="154"/>
      <c r="TZV53" s="154"/>
      <c r="TZW53" s="154"/>
      <c r="TZX53" s="154"/>
      <c r="TZY53" s="154"/>
      <c r="TZZ53" s="154"/>
      <c r="UAA53" s="154"/>
      <c r="UAB53" s="154"/>
      <c r="UAC53" s="154"/>
      <c r="UAD53" s="154"/>
      <c r="UAE53" s="154"/>
      <c r="UAF53" s="154"/>
      <c r="UAG53" s="154"/>
      <c r="UAH53" s="154"/>
      <c r="UAI53" s="154"/>
      <c r="UAJ53" s="154"/>
      <c r="UAK53" s="154"/>
      <c r="UAL53" s="154"/>
      <c r="UAM53" s="154"/>
      <c r="UAN53" s="154"/>
      <c r="UAO53" s="154"/>
      <c r="UAP53" s="154"/>
      <c r="UAQ53" s="154"/>
      <c r="UAR53" s="154"/>
      <c r="UAS53" s="154"/>
      <c r="UAT53" s="154"/>
      <c r="UAU53" s="154"/>
      <c r="UAV53" s="154"/>
      <c r="UAW53" s="154"/>
      <c r="UAX53" s="154"/>
      <c r="UAY53" s="154"/>
      <c r="UAZ53" s="154"/>
      <c r="UBA53" s="154"/>
      <c r="UBB53" s="154"/>
      <c r="UBC53" s="154"/>
      <c r="UBD53" s="154"/>
      <c r="UBE53" s="154"/>
      <c r="UBF53" s="154"/>
      <c r="UBG53" s="154"/>
      <c r="UBH53" s="154"/>
      <c r="UBI53" s="154"/>
      <c r="UBJ53" s="154"/>
      <c r="UBK53" s="154"/>
      <c r="UBL53" s="154"/>
      <c r="UBM53" s="154"/>
      <c r="UBN53" s="154"/>
      <c r="UBO53" s="154"/>
      <c r="UBP53" s="154"/>
      <c r="UBQ53" s="154"/>
      <c r="UBR53" s="154"/>
      <c r="UBS53" s="154"/>
      <c r="UBT53" s="154"/>
      <c r="UBU53" s="154"/>
      <c r="UBV53" s="154"/>
      <c r="UBW53" s="154"/>
      <c r="UBX53" s="154"/>
      <c r="UBY53" s="154"/>
      <c r="UBZ53" s="154"/>
      <c r="UCA53" s="154"/>
      <c r="UCB53" s="154"/>
      <c r="UCC53" s="154"/>
      <c r="UCD53" s="154"/>
      <c r="UCE53" s="154"/>
      <c r="UCF53" s="154"/>
      <c r="UCG53" s="154"/>
      <c r="UCH53" s="154"/>
      <c r="UCI53" s="154"/>
      <c r="UCJ53" s="154"/>
      <c r="UCK53" s="154"/>
      <c r="UCL53" s="154"/>
      <c r="UCM53" s="154"/>
      <c r="UCN53" s="154"/>
      <c r="UCO53" s="154"/>
      <c r="UCP53" s="154"/>
      <c r="UCQ53" s="154"/>
      <c r="UCR53" s="154"/>
      <c r="UCS53" s="154"/>
      <c r="UCT53" s="154"/>
      <c r="UCU53" s="154"/>
      <c r="UCV53" s="154"/>
      <c r="UCW53" s="154"/>
      <c r="UCX53" s="154"/>
      <c r="UCY53" s="154"/>
      <c r="UCZ53" s="154"/>
      <c r="UDA53" s="154"/>
      <c r="UDB53" s="154"/>
      <c r="UDC53" s="154"/>
      <c r="UDD53" s="154"/>
      <c r="UDE53" s="154"/>
      <c r="UDF53" s="154"/>
      <c r="UDG53" s="154"/>
      <c r="UDH53" s="154"/>
      <c r="UDI53" s="154"/>
      <c r="UDJ53" s="154"/>
      <c r="UDK53" s="154"/>
      <c r="UDL53" s="154"/>
      <c r="UDM53" s="154"/>
      <c r="UDN53" s="154"/>
      <c r="UDO53" s="154"/>
      <c r="UDP53" s="154"/>
      <c r="UDQ53" s="154"/>
      <c r="UDR53" s="154"/>
      <c r="UDS53" s="154"/>
      <c r="UDT53" s="154"/>
      <c r="UDU53" s="154"/>
      <c r="UDV53" s="154"/>
      <c r="UDW53" s="154"/>
      <c r="UDX53" s="154"/>
      <c r="UDY53" s="154"/>
      <c r="UDZ53" s="154"/>
      <c r="UEA53" s="154"/>
      <c r="UEB53" s="154"/>
      <c r="UEC53" s="154"/>
      <c r="UED53" s="154"/>
      <c r="UEE53" s="154"/>
      <c r="UEF53" s="154"/>
      <c r="UEG53" s="154"/>
      <c r="UEH53" s="154"/>
      <c r="UEI53" s="154"/>
      <c r="UEJ53" s="154"/>
      <c r="UEK53" s="154"/>
      <c r="UEL53" s="154"/>
      <c r="UEM53" s="154"/>
      <c r="UEN53" s="154"/>
      <c r="UEO53" s="154"/>
      <c r="UEP53" s="154"/>
      <c r="UEQ53" s="154"/>
      <c r="UER53" s="154"/>
      <c r="UES53" s="154"/>
      <c r="UET53" s="154"/>
      <c r="UEU53" s="154"/>
      <c r="UEV53" s="154"/>
      <c r="UEW53" s="154"/>
      <c r="UEX53" s="154"/>
      <c r="UEY53" s="154"/>
      <c r="UEZ53" s="154"/>
      <c r="UFA53" s="154"/>
      <c r="UFB53" s="154"/>
      <c r="UFC53" s="154"/>
      <c r="UFD53" s="154"/>
      <c r="UFE53" s="154"/>
      <c r="UFF53" s="154"/>
      <c r="UFG53" s="154"/>
      <c r="UFH53" s="154"/>
      <c r="UFI53" s="154"/>
      <c r="UFJ53" s="154"/>
      <c r="UFK53" s="154"/>
      <c r="UFL53" s="154"/>
      <c r="UFM53" s="154"/>
      <c r="UFN53" s="154"/>
      <c r="UFO53" s="154"/>
      <c r="UFP53" s="154"/>
      <c r="UFQ53" s="154"/>
      <c r="UFR53" s="154"/>
      <c r="UFS53" s="154"/>
      <c r="UFT53" s="154"/>
      <c r="UFU53" s="154"/>
      <c r="UFV53" s="154"/>
      <c r="UFW53" s="154"/>
      <c r="UFX53" s="154"/>
      <c r="UFY53" s="154"/>
      <c r="UFZ53" s="154"/>
      <c r="UGA53" s="154"/>
      <c r="UGB53" s="154"/>
      <c r="UGC53" s="154"/>
      <c r="UGD53" s="154"/>
      <c r="UGE53" s="154"/>
      <c r="UGF53" s="154"/>
      <c r="UGG53" s="154"/>
      <c r="UGH53" s="154"/>
      <c r="UGI53" s="154"/>
      <c r="UGJ53" s="154"/>
      <c r="UGK53" s="154"/>
      <c r="UGL53" s="154"/>
      <c r="UGM53" s="154"/>
      <c r="UGN53" s="154"/>
      <c r="UGO53" s="154"/>
      <c r="UGP53" s="154"/>
      <c r="UGQ53" s="154"/>
      <c r="UGR53" s="154"/>
      <c r="UGS53" s="154"/>
      <c r="UGT53" s="154"/>
      <c r="UGU53" s="154"/>
      <c r="UGV53" s="154"/>
      <c r="UGW53" s="154"/>
      <c r="UGX53" s="154"/>
      <c r="UGY53" s="154"/>
      <c r="UGZ53" s="154"/>
      <c r="UHA53" s="154"/>
      <c r="UHB53" s="154"/>
      <c r="UHC53" s="154"/>
      <c r="UHD53" s="154"/>
      <c r="UHE53" s="154"/>
      <c r="UHF53" s="154"/>
      <c r="UHG53" s="154"/>
      <c r="UHH53" s="154"/>
      <c r="UHI53" s="154"/>
      <c r="UHJ53" s="154"/>
      <c r="UHK53" s="154"/>
      <c r="UHL53" s="154"/>
      <c r="UHM53" s="154"/>
      <c r="UHN53" s="154"/>
      <c r="UHO53" s="154"/>
      <c r="UHP53" s="154"/>
      <c r="UHQ53" s="154"/>
      <c r="UHR53" s="154"/>
      <c r="UHS53" s="154"/>
      <c r="UHT53" s="154"/>
      <c r="UHU53" s="154"/>
      <c r="UHV53" s="154"/>
      <c r="UHW53" s="154"/>
      <c r="UHX53" s="154"/>
      <c r="UHY53" s="154"/>
      <c r="UHZ53" s="154"/>
      <c r="UIA53" s="154"/>
      <c r="UIB53" s="154"/>
      <c r="UIC53" s="154"/>
      <c r="UID53" s="154"/>
      <c r="UIE53" s="154"/>
      <c r="UIF53" s="154"/>
      <c r="UIG53" s="154"/>
      <c r="UIH53" s="154"/>
      <c r="UII53" s="154"/>
      <c r="UIJ53" s="154"/>
      <c r="UIK53" s="154"/>
      <c r="UIL53" s="154"/>
      <c r="UIM53" s="154"/>
      <c r="UIN53" s="154"/>
      <c r="UIO53" s="154"/>
      <c r="UIP53" s="154"/>
      <c r="UIQ53" s="154"/>
      <c r="UIR53" s="154"/>
      <c r="UIS53" s="154"/>
      <c r="UIT53" s="154"/>
      <c r="UIU53" s="154"/>
      <c r="UIV53" s="154"/>
      <c r="UIW53" s="154"/>
      <c r="UIX53" s="154"/>
      <c r="UIY53" s="154"/>
      <c r="UIZ53" s="154"/>
      <c r="UJA53" s="154"/>
      <c r="UJB53" s="154"/>
      <c r="UJC53" s="154"/>
      <c r="UJD53" s="154"/>
      <c r="UJE53" s="154"/>
      <c r="UJF53" s="154"/>
      <c r="UJG53" s="154"/>
      <c r="UJH53" s="154"/>
      <c r="UJI53" s="154"/>
      <c r="UJJ53" s="154"/>
      <c r="UJK53" s="154"/>
      <c r="UJL53" s="154"/>
      <c r="UJM53" s="154"/>
      <c r="UJN53" s="154"/>
      <c r="UJO53" s="154"/>
      <c r="UJP53" s="154"/>
      <c r="UJQ53" s="154"/>
      <c r="UJR53" s="154"/>
      <c r="UJS53" s="154"/>
      <c r="UJT53" s="154"/>
      <c r="UJU53" s="154"/>
      <c r="UJV53" s="154"/>
      <c r="UJW53" s="154"/>
      <c r="UJX53" s="154"/>
      <c r="UJY53" s="154"/>
      <c r="UJZ53" s="154"/>
      <c r="UKA53" s="154"/>
      <c r="UKB53" s="154"/>
      <c r="UKC53" s="154"/>
      <c r="UKD53" s="154"/>
      <c r="UKE53" s="154"/>
      <c r="UKF53" s="154"/>
      <c r="UKG53" s="154"/>
      <c r="UKH53" s="154"/>
      <c r="UKI53" s="154"/>
      <c r="UKJ53" s="154"/>
      <c r="UKK53" s="154"/>
      <c r="UKL53" s="154"/>
      <c r="UKM53" s="154"/>
      <c r="UKN53" s="154"/>
      <c r="UKO53" s="154"/>
      <c r="UKP53" s="154"/>
      <c r="UKQ53" s="154"/>
      <c r="UKR53" s="154"/>
      <c r="UKS53" s="154"/>
      <c r="UKT53" s="154"/>
      <c r="UKU53" s="154"/>
      <c r="UKV53" s="154"/>
      <c r="UKW53" s="154"/>
      <c r="UKX53" s="154"/>
      <c r="UKY53" s="154"/>
      <c r="UKZ53" s="154"/>
      <c r="ULA53" s="154"/>
      <c r="ULB53" s="154"/>
      <c r="ULC53" s="154"/>
      <c r="ULD53" s="154"/>
      <c r="ULE53" s="154"/>
      <c r="ULF53" s="154"/>
      <c r="ULG53" s="154"/>
      <c r="ULH53" s="154"/>
      <c r="ULI53" s="154"/>
      <c r="ULJ53" s="154"/>
      <c r="ULK53" s="154"/>
      <c r="ULL53" s="154"/>
      <c r="ULM53" s="154"/>
      <c r="ULN53" s="154"/>
      <c r="ULO53" s="154"/>
      <c r="ULP53" s="154"/>
      <c r="ULQ53" s="154"/>
      <c r="ULR53" s="154"/>
      <c r="ULS53" s="154"/>
      <c r="ULT53" s="154"/>
      <c r="ULU53" s="154"/>
      <c r="ULV53" s="154"/>
      <c r="ULW53" s="154"/>
      <c r="ULX53" s="154"/>
      <c r="ULY53" s="154"/>
      <c r="ULZ53" s="154"/>
      <c r="UMA53" s="154"/>
      <c r="UMB53" s="154"/>
      <c r="UMC53" s="154"/>
      <c r="UMD53" s="154"/>
      <c r="UME53" s="154"/>
      <c r="UMF53" s="154"/>
      <c r="UMG53" s="154"/>
      <c r="UMH53" s="154"/>
      <c r="UMI53" s="154"/>
      <c r="UMJ53" s="154"/>
      <c r="UMK53" s="154"/>
      <c r="UML53" s="154"/>
      <c r="UMM53" s="154"/>
      <c r="UMN53" s="154"/>
      <c r="UMO53" s="154"/>
      <c r="UMP53" s="154"/>
      <c r="UMQ53" s="154"/>
      <c r="UMR53" s="154"/>
      <c r="UMS53" s="154"/>
      <c r="UMT53" s="154"/>
      <c r="UMU53" s="154"/>
      <c r="UMV53" s="154"/>
      <c r="UMW53" s="154"/>
      <c r="UMX53" s="154"/>
      <c r="UMY53" s="154"/>
      <c r="UMZ53" s="154"/>
      <c r="UNA53" s="154"/>
      <c r="UNB53" s="154"/>
      <c r="UNC53" s="154"/>
      <c r="UND53" s="154"/>
      <c r="UNE53" s="154"/>
      <c r="UNF53" s="154"/>
      <c r="UNG53" s="154"/>
      <c r="UNH53" s="154"/>
      <c r="UNI53" s="154"/>
      <c r="UNJ53" s="154"/>
      <c r="UNK53" s="154"/>
      <c r="UNL53" s="154"/>
      <c r="UNM53" s="154"/>
      <c r="UNN53" s="154"/>
      <c r="UNO53" s="154"/>
      <c r="UNP53" s="154"/>
      <c r="UNQ53" s="154"/>
      <c r="UNR53" s="154"/>
      <c r="UNS53" s="154"/>
      <c r="UNT53" s="154"/>
      <c r="UNU53" s="154"/>
      <c r="UNV53" s="154"/>
      <c r="UNW53" s="154"/>
      <c r="UNX53" s="154"/>
      <c r="UNY53" s="154"/>
      <c r="UNZ53" s="154"/>
      <c r="UOA53" s="154"/>
      <c r="UOB53" s="154"/>
      <c r="UOC53" s="154"/>
      <c r="UOD53" s="154"/>
      <c r="UOE53" s="154"/>
      <c r="UOF53" s="154"/>
      <c r="UOG53" s="154"/>
      <c r="UOH53" s="154"/>
      <c r="UOI53" s="154"/>
      <c r="UOJ53" s="154"/>
      <c r="UOK53" s="154"/>
      <c r="UOL53" s="154"/>
      <c r="UOM53" s="154"/>
      <c r="UON53" s="154"/>
      <c r="UOO53" s="154"/>
      <c r="UOP53" s="154"/>
      <c r="UOQ53" s="154"/>
      <c r="UOR53" s="154"/>
      <c r="UOS53" s="154"/>
      <c r="UOT53" s="154"/>
      <c r="UOU53" s="154"/>
      <c r="UOV53" s="154"/>
      <c r="UOW53" s="154"/>
      <c r="UOX53" s="154"/>
      <c r="UOY53" s="154"/>
      <c r="UOZ53" s="154"/>
      <c r="UPA53" s="154"/>
      <c r="UPB53" s="154"/>
      <c r="UPC53" s="154"/>
      <c r="UPD53" s="154"/>
      <c r="UPE53" s="154"/>
      <c r="UPF53" s="154"/>
      <c r="UPG53" s="154"/>
      <c r="UPH53" s="154"/>
      <c r="UPI53" s="154"/>
      <c r="UPJ53" s="154"/>
      <c r="UPK53" s="154"/>
      <c r="UPL53" s="154"/>
      <c r="UPM53" s="154"/>
      <c r="UPN53" s="154"/>
      <c r="UPO53" s="154"/>
      <c r="UPP53" s="154"/>
      <c r="UPQ53" s="154"/>
      <c r="UPR53" s="154"/>
      <c r="UPS53" s="154"/>
      <c r="UPT53" s="154"/>
      <c r="UPU53" s="154"/>
      <c r="UPV53" s="154"/>
      <c r="UPW53" s="154"/>
      <c r="UPX53" s="154"/>
      <c r="UPY53" s="154"/>
      <c r="UPZ53" s="154"/>
      <c r="UQA53" s="154"/>
      <c r="UQB53" s="154"/>
      <c r="UQC53" s="154"/>
      <c r="UQD53" s="154"/>
      <c r="UQE53" s="154"/>
      <c r="UQF53" s="154"/>
      <c r="UQG53" s="154"/>
      <c r="UQH53" s="154"/>
      <c r="UQI53" s="154"/>
      <c r="UQJ53" s="154"/>
      <c r="UQK53" s="154"/>
      <c r="UQL53" s="154"/>
      <c r="UQM53" s="154"/>
      <c r="UQN53" s="154"/>
      <c r="UQO53" s="154"/>
      <c r="UQP53" s="154"/>
      <c r="UQQ53" s="154"/>
      <c r="UQR53" s="154"/>
      <c r="UQS53" s="154"/>
      <c r="UQT53" s="154"/>
      <c r="UQU53" s="154"/>
      <c r="UQV53" s="154"/>
      <c r="UQW53" s="154"/>
      <c r="UQX53" s="154"/>
      <c r="UQY53" s="154"/>
      <c r="UQZ53" s="154"/>
      <c r="URA53" s="154"/>
      <c r="URB53" s="154"/>
      <c r="URC53" s="154"/>
      <c r="URD53" s="154"/>
      <c r="URE53" s="154"/>
      <c r="URF53" s="154"/>
      <c r="URG53" s="154"/>
      <c r="URH53" s="154"/>
      <c r="URI53" s="154"/>
      <c r="URJ53" s="154"/>
      <c r="URK53" s="154"/>
      <c r="URL53" s="154"/>
      <c r="URM53" s="154"/>
      <c r="URN53" s="154"/>
      <c r="URO53" s="154"/>
      <c r="URP53" s="154"/>
      <c r="URQ53" s="154"/>
      <c r="URR53" s="154"/>
      <c r="URS53" s="154"/>
      <c r="URT53" s="154"/>
      <c r="URU53" s="154"/>
      <c r="URV53" s="154"/>
      <c r="URW53" s="154"/>
      <c r="URX53" s="154"/>
      <c r="URY53" s="154"/>
      <c r="URZ53" s="154"/>
      <c r="USA53" s="154"/>
      <c r="USB53" s="154"/>
      <c r="USC53" s="154"/>
      <c r="USD53" s="154"/>
      <c r="USE53" s="154"/>
      <c r="USF53" s="154"/>
      <c r="USG53" s="154"/>
      <c r="USH53" s="154"/>
      <c r="USI53" s="154"/>
      <c r="USJ53" s="154"/>
      <c r="USK53" s="154"/>
      <c r="USL53" s="154"/>
      <c r="USM53" s="154"/>
      <c r="USN53" s="154"/>
      <c r="USO53" s="154"/>
      <c r="USP53" s="154"/>
      <c r="USQ53" s="154"/>
      <c r="USR53" s="154"/>
      <c r="USS53" s="154"/>
      <c r="UST53" s="154"/>
      <c r="USU53" s="154"/>
      <c r="USV53" s="154"/>
      <c r="USW53" s="154"/>
      <c r="USX53" s="154"/>
      <c r="USY53" s="154"/>
      <c r="USZ53" s="154"/>
      <c r="UTA53" s="154"/>
      <c r="UTB53" s="154"/>
      <c r="UTC53" s="154"/>
      <c r="UTD53" s="154"/>
      <c r="UTE53" s="154"/>
      <c r="UTF53" s="154"/>
      <c r="UTG53" s="154"/>
      <c r="UTH53" s="154"/>
      <c r="UTI53" s="154"/>
      <c r="UTJ53" s="154"/>
      <c r="UTK53" s="154"/>
      <c r="UTL53" s="154"/>
      <c r="UTM53" s="154"/>
      <c r="UTN53" s="154"/>
      <c r="UTO53" s="154"/>
      <c r="UTP53" s="154"/>
      <c r="UTQ53" s="154"/>
      <c r="UTR53" s="154"/>
      <c r="UTS53" s="154"/>
      <c r="UTT53" s="154"/>
      <c r="UTU53" s="154"/>
      <c r="UTV53" s="154"/>
      <c r="UTW53" s="154"/>
      <c r="UTX53" s="154"/>
      <c r="UTY53" s="154"/>
      <c r="UTZ53" s="154"/>
      <c r="UUA53" s="154"/>
      <c r="UUB53" s="154"/>
      <c r="UUC53" s="154"/>
      <c r="UUD53" s="154"/>
      <c r="UUE53" s="154"/>
      <c r="UUF53" s="154"/>
      <c r="UUG53" s="154"/>
      <c r="UUH53" s="154"/>
      <c r="UUI53" s="154"/>
      <c r="UUJ53" s="154"/>
      <c r="UUK53" s="154"/>
      <c r="UUL53" s="154"/>
      <c r="UUM53" s="154"/>
      <c r="UUN53" s="154"/>
      <c r="UUO53" s="154"/>
      <c r="UUP53" s="154"/>
      <c r="UUQ53" s="154"/>
      <c r="UUR53" s="154"/>
      <c r="UUS53" s="154"/>
      <c r="UUT53" s="154"/>
      <c r="UUU53" s="154"/>
      <c r="UUV53" s="154"/>
      <c r="UUW53" s="154"/>
      <c r="UUX53" s="154"/>
      <c r="UUY53" s="154"/>
      <c r="UUZ53" s="154"/>
      <c r="UVA53" s="154"/>
      <c r="UVB53" s="154"/>
      <c r="UVC53" s="154"/>
      <c r="UVD53" s="154"/>
      <c r="UVE53" s="154"/>
      <c r="UVF53" s="154"/>
      <c r="UVG53" s="154"/>
      <c r="UVH53" s="154"/>
      <c r="UVI53" s="154"/>
      <c r="UVJ53" s="154"/>
      <c r="UVK53" s="154"/>
      <c r="UVL53" s="154"/>
      <c r="UVM53" s="154"/>
      <c r="UVN53" s="154"/>
      <c r="UVO53" s="154"/>
      <c r="UVP53" s="154"/>
      <c r="UVQ53" s="154"/>
      <c r="UVR53" s="154"/>
      <c r="UVS53" s="154"/>
      <c r="UVT53" s="154"/>
      <c r="UVU53" s="154"/>
      <c r="UVV53" s="154"/>
      <c r="UVW53" s="154"/>
      <c r="UVX53" s="154"/>
      <c r="UVY53" s="154"/>
      <c r="UVZ53" s="154"/>
      <c r="UWA53" s="154"/>
      <c r="UWB53" s="154"/>
      <c r="UWC53" s="154"/>
      <c r="UWD53" s="154"/>
      <c r="UWE53" s="154"/>
      <c r="UWF53" s="154"/>
      <c r="UWG53" s="154"/>
      <c r="UWH53" s="154"/>
      <c r="UWI53" s="154"/>
      <c r="UWJ53" s="154"/>
      <c r="UWK53" s="154"/>
      <c r="UWL53" s="154"/>
      <c r="UWM53" s="154"/>
      <c r="UWN53" s="154"/>
      <c r="UWO53" s="154"/>
      <c r="UWP53" s="154"/>
      <c r="UWQ53" s="154"/>
      <c r="UWR53" s="154"/>
      <c r="UWS53" s="154"/>
      <c r="UWT53" s="154"/>
      <c r="UWU53" s="154"/>
      <c r="UWV53" s="154"/>
      <c r="UWW53" s="154"/>
      <c r="UWX53" s="154"/>
      <c r="UWY53" s="154"/>
      <c r="UWZ53" s="154"/>
      <c r="UXA53" s="154"/>
      <c r="UXB53" s="154"/>
      <c r="UXC53" s="154"/>
      <c r="UXD53" s="154"/>
      <c r="UXE53" s="154"/>
      <c r="UXF53" s="154"/>
      <c r="UXG53" s="154"/>
      <c r="UXH53" s="154"/>
      <c r="UXI53" s="154"/>
      <c r="UXJ53" s="154"/>
      <c r="UXK53" s="154"/>
      <c r="UXL53" s="154"/>
      <c r="UXM53" s="154"/>
      <c r="UXN53" s="154"/>
      <c r="UXO53" s="154"/>
      <c r="UXP53" s="154"/>
      <c r="UXQ53" s="154"/>
      <c r="UXR53" s="154"/>
      <c r="UXS53" s="154"/>
      <c r="UXT53" s="154"/>
      <c r="UXU53" s="154"/>
      <c r="UXV53" s="154"/>
      <c r="UXW53" s="154"/>
      <c r="UXX53" s="154"/>
      <c r="UXY53" s="154"/>
      <c r="UXZ53" s="154"/>
      <c r="UYA53" s="154"/>
      <c r="UYB53" s="154"/>
      <c r="UYC53" s="154"/>
      <c r="UYD53" s="154"/>
      <c r="UYE53" s="154"/>
      <c r="UYF53" s="154"/>
      <c r="UYG53" s="154"/>
      <c r="UYH53" s="154"/>
      <c r="UYI53" s="154"/>
      <c r="UYJ53" s="154"/>
      <c r="UYK53" s="154"/>
      <c r="UYL53" s="154"/>
      <c r="UYM53" s="154"/>
      <c r="UYN53" s="154"/>
      <c r="UYO53" s="154"/>
      <c r="UYP53" s="154"/>
      <c r="UYQ53" s="154"/>
      <c r="UYR53" s="154"/>
      <c r="UYS53" s="154"/>
      <c r="UYT53" s="154"/>
      <c r="UYU53" s="154"/>
      <c r="UYV53" s="154"/>
      <c r="UYW53" s="154"/>
      <c r="UYX53" s="154"/>
      <c r="UYY53" s="154"/>
      <c r="UYZ53" s="154"/>
      <c r="UZA53" s="154"/>
      <c r="UZB53" s="154"/>
      <c r="UZC53" s="154"/>
      <c r="UZD53" s="154"/>
      <c r="UZE53" s="154"/>
      <c r="UZF53" s="154"/>
      <c r="UZG53" s="154"/>
      <c r="UZH53" s="154"/>
      <c r="UZI53" s="154"/>
      <c r="UZJ53" s="154"/>
      <c r="UZK53" s="154"/>
      <c r="UZL53" s="154"/>
      <c r="UZM53" s="154"/>
      <c r="UZN53" s="154"/>
      <c r="UZO53" s="154"/>
      <c r="UZP53" s="154"/>
      <c r="UZQ53" s="154"/>
      <c r="UZR53" s="154"/>
      <c r="UZS53" s="154"/>
      <c r="UZT53" s="154"/>
      <c r="UZU53" s="154"/>
      <c r="UZV53" s="154"/>
      <c r="UZW53" s="154"/>
      <c r="UZX53" s="154"/>
      <c r="UZY53" s="154"/>
      <c r="UZZ53" s="154"/>
      <c r="VAA53" s="154"/>
      <c r="VAB53" s="154"/>
      <c r="VAC53" s="154"/>
      <c r="VAD53" s="154"/>
      <c r="VAE53" s="154"/>
      <c r="VAF53" s="154"/>
      <c r="VAG53" s="154"/>
      <c r="VAH53" s="154"/>
      <c r="VAI53" s="154"/>
      <c r="VAJ53" s="154"/>
      <c r="VAK53" s="154"/>
      <c r="VAL53" s="154"/>
      <c r="VAM53" s="154"/>
      <c r="VAN53" s="154"/>
      <c r="VAO53" s="154"/>
      <c r="VAP53" s="154"/>
      <c r="VAQ53" s="154"/>
      <c r="VAR53" s="154"/>
      <c r="VAS53" s="154"/>
      <c r="VAT53" s="154"/>
      <c r="VAU53" s="154"/>
      <c r="VAV53" s="154"/>
      <c r="VAW53" s="154"/>
      <c r="VAX53" s="154"/>
      <c r="VAY53" s="154"/>
      <c r="VAZ53" s="154"/>
      <c r="VBA53" s="154"/>
      <c r="VBB53" s="154"/>
      <c r="VBC53" s="154"/>
      <c r="VBD53" s="154"/>
      <c r="VBE53" s="154"/>
      <c r="VBF53" s="154"/>
      <c r="VBG53" s="154"/>
      <c r="VBH53" s="154"/>
      <c r="VBI53" s="154"/>
      <c r="VBJ53" s="154"/>
      <c r="VBK53" s="154"/>
      <c r="VBL53" s="154"/>
      <c r="VBM53" s="154"/>
      <c r="VBN53" s="154"/>
      <c r="VBO53" s="154"/>
      <c r="VBP53" s="154"/>
      <c r="VBQ53" s="154"/>
      <c r="VBR53" s="154"/>
      <c r="VBS53" s="154"/>
      <c r="VBT53" s="154"/>
      <c r="VBU53" s="154"/>
      <c r="VBV53" s="154"/>
      <c r="VBW53" s="154"/>
      <c r="VBX53" s="154"/>
      <c r="VBY53" s="154"/>
      <c r="VBZ53" s="154"/>
      <c r="VCA53" s="154"/>
      <c r="VCB53" s="154"/>
      <c r="VCC53" s="154"/>
      <c r="VCD53" s="154"/>
      <c r="VCE53" s="154"/>
      <c r="VCF53" s="154"/>
      <c r="VCG53" s="154"/>
      <c r="VCH53" s="154"/>
      <c r="VCI53" s="154"/>
      <c r="VCJ53" s="154"/>
      <c r="VCK53" s="154"/>
      <c r="VCL53" s="154"/>
      <c r="VCM53" s="154"/>
      <c r="VCN53" s="154"/>
      <c r="VCO53" s="154"/>
      <c r="VCP53" s="154"/>
      <c r="VCQ53" s="154"/>
      <c r="VCR53" s="154"/>
      <c r="VCS53" s="154"/>
      <c r="VCT53" s="154"/>
      <c r="VCU53" s="154"/>
      <c r="VCV53" s="154"/>
      <c r="VCW53" s="154"/>
      <c r="VCX53" s="154"/>
      <c r="VCY53" s="154"/>
      <c r="VCZ53" s="154"/>
      <c r="VDA53" s="154"/>
      <c r="VDB53" s="154"/>
      <c r="VDC53" s="154"/>
      <c r="VDD53" s="154"/>
      <c r="VDE53" s="154"/>
      <c r="VDF53" s="154"/>
      <c r="VDG53" s="154"/>
      <c r="VDH53" s="154"/>
      <c r="VDI53" s="154"/>
      <c r="VDJ53" s="154"/>
      <c r="VDK53" s="154"/>
      <c r="VDL53" s="154"/>
      <c r="VDM53" s="154"/>
      <c r="VDN53" s="154"/>
      <c r="VDO53" s="154"/>
      <c r="VDP53" s="154"/>
      <c r="VDQ53" s="154"/>
      <c r="VDR53" s="154"/>
      <c r="VDS53" s="154"/>
      <c r="VDT53" s="154"/>
      <c r="VDU53" s="154"/>
      <c r="VDV53" s="154"/>
      <c r="VDW53" s="154"/>
      <c r="VDX53" s="154"/>
      <c r="VDY53" s="154"/>
      <c r="VDZ53" s="154"/>
      <c r="VEA53" s="154"/>
      <c r="VEB53" s="154"/>
      <c r="VEC53" s="154"/>
      <c r="VED53" s="154"/>
      <c r="VEE53" s="154"/>
      <c r="VEF53" s="154"/>
      <c r="VEG53" s="154"/>
      <c r="VEH53" s="154"/>
      <c r="VEI53" s="154"/>
      <c r="VEJ53" s="154"/>
      <c r="VEK53" s="154"/>
      <c r="VEL53" s="154"/>
      <c r="VEM53" s="154"/>
      <c r="VEN53" s="154"/>
      <c r="VEO53" s="154"/>
      <c r="VEP53" s="154"/>
      <c r="VEQ53" s="154"/>
      <c r="VER53" s="154"/>
      <c r="VES53" s="154"/>
      <c r="VET53" s="154"/>
      <c r="VEU53" s="154"/>
      <c r="VEV53" s="154"/>
      <c r="VEW53" s="154"/>
      <c r="VEX53" s="154"/>
      <c r="VEY53" s="154"/>
      <c r="VEZ53" s="154"/>
      <c r="VFA53" s="154"/>
      <c r="VFB53" s="154"/>
      <c r="VFC53" s="154"/>
      <c r="VFD53" s="154"/>
      <c r="VFE53" s="154"/>
      <c r="VFF53" s="154"/>
      <c r="VFG53" s="154"/>
      <c r="VFH53" s="154"/>
      <c r="VFI53" s="154"/>
      <c r="VFJ53" s="154"/>
      <c r="VFK53" s="154"/>
      <c r="VFL53" s="154"/>
      <c r="VFM53" s="154"/>
      <c r="VFN53" s="154"/>
      <c r="VFO53" s="154"/>
      <c r="VFP53" s="154"/>
      <c r="VFQ53" s="154"/>
      <c r="VFR53" s="154"/>
      <c r="VFS53" s="154"/>
      <c r="VFT53" s="154"/>
      <c r="VFU53" s="154"/>
      <c r="VFV53" s="154"/>
      <c r="VFW53" s="154"/>
      <c r="VFX53" s="154"/>
      <c r="VFY53" s="154"/>
      <c r="VFZ53" s="154"/>
      <c r="VGA53" s="154"/>
      <c r="VGB53" s="154"/>
      <c r="VGC53" s="154"/>
      <c r="VGD53" s="154"/>
      <c r="VGE53" s="154"/>
      <c r="VGF53" s="154"/>
      <c r="VGG53" s="154"/>
      <c r="VGH53" s="154"/>
      <c r="VGI53" s="154"/>
      <c r="VGJ53" s="154"/>
      <c r="VGK53" s="154"/>
      <c r="VGL53" s="154"/>
      <c r="VGM53" s="154"/>
      <c r="VGN53" s="154"/>
      <c r="VGO53" s="154"/>
      <c r="VGP53" s="154"/>
      <c r="VGQ53" s="154"/>
      <c r="VGR53" s="154"/>
      <c r="VGS53" s="154"/>
      <c r="VGT53" s="154"/>
      <c r="VGU53" s="154"/>
      <c r="VGV53" s="154"/>
      <c r="VGW53" s="154"/>
      <c r="VGX53" s="154"/>
      <c r="VGY53" s="154"/>
      <c r="VGZ53" s="154"/>
      <c r="VHA53" s="154"/>
      <c r="VHB53" s="154"/>
      <c r="VHC53" s="154"/>
      <c r="VHD53" s="154"/>
      <c r="VHE53" s="154"/>
      <c r="VHF53" s="154"/>
      <c r="VHG53" s="154"/>
      <c r="VHH53" s="154"/>
      <c r="VHI53" s="154"/>
      <c r="VHJ53" s="154"/>
      <c r="VHK53" s="154"/>
      <c r="VHL53" s="154"/>
      <c r="VHM53" s="154"/>
      <c r="VHN53" s="154"/>
      <c r="VHO53" s="154"/>
      <c r="VHP53" s="154"/>
      <c r="VHQ53" s="154"/>
      <c r="VHR53" s="154"/>
      <c r="VHS53" s="154"/>
      <c r="VHT53" s="154"/>
      <c r="VHU53" s="154"/>
      <c r="VHV53" s="154"/>
      <c r="VHW53" s="154"/>
      <c r="VHX53" s="154"/>
      <c r="VHY53" s="154"/>
      <c r="VHZ53" s="154"/>
      <c r="VIA53" s="154"/>
      <c r="VIB53" s="154"/>
      <c r="VIC53" s="154"/>
      <c r="VID53" s="154"/>
      <c r="VIE53" s="154"/>
      <c r="VIF53" s="154"/>
      <c r="VIG53" s="154"/>
      <c r="VIH53" s="154"/>
      <c r="VII53" s="154"/>
      <c r="VIJ53" s="154"/>
      <c r="VIK53" s="154"/>
      <c r="VIL53" s="154"/>
      <c r="VIM53" s="154"/>
      <c r="VIN53" s="154"/>
      <c r="VIO53" s="154"/>
      <c r="VIP53" s="154"/>
      <c r="VIQ53" s="154"/>
      <c r="VIR53" s="154"/>
      <c r="VIS53" s="154"/>
      <c r="VIT53" s="154"/>
      <c r="VIU53" s="154"/>
      <c r="VIV53" s="154"/>
      <c r="VIW53" s="154"/>
      <c r="VIX53" s="154"/>
      <c r="VIY53" s="154"/>
      <c r="VIZ53" s="154"/>
      <c r="VJA53" s="154"/>
      <c r="VJB53" s="154"/>
      <c r="VJC53" s="154"/>
      <c r="VJD53" s="154"/>
      <c r="VJE53" s="154"/>
      <c r="VJF53" s="154"/>
      <c r="VJG53" s="154"/>
      <c r="VJH53" s="154"/>
      <c r="VJI53" s="154"/>
      <c r="VJJ53" s="154"/>
      <c r="VJK53" s="154"/>
      <c r="VJL53" s="154"/>
      <c r="VJM53" s="154"/>
      <c r="VJN53" s="154"/>
      <c r="VJO53" s="154"/>
      <c r="VJP53" s="154"/>
      <c r="VJQ53" s="154"/>
      <c r="VJR53" s="154"/>
      <c r="VJS53" s="154"/>
      <c r="VJT53" s="154"/>
      <c r="VJU53" s="154"/>
      <c r="VJV53" s="154"/>
      <c r="VJW53" s="154"/>
      <c r="VJX53" s="154"/>
      <c r="VJY53" s="154"/>
      <c r="VJZ53" s="154"/>
      <c r="VKA53" s="154"/>
      <c r="VKB53" s="154"/>
      <c r="VKC53" s="154"/>
      <c r="VKD53" s="154"/>
      <c r="VKE53" s="154"/>
      <c r="VKF53" s="154"/>
      <c r="VKG53" s="154"/>
      <c r="VKH53" s="154"/>
      <c r="VKI53" s="154"/>
      <c r="VKJ53" s="154"/>
      <c r="VKK53" s="154"/>
      <c r="VKL53" s="154"/>
      <c r="VKM53" s="154"/>
      <c r="VKN53" s="154"/>
      <c r="VKO53" s="154"/>
      <c r="VKP53" s="154"/>
      <c r="VKQ53" s="154"/>
      <c r="VKR53" s="154"/>
      <c r="VKS53" s="154"/>
      <c r="VKT53" s="154"/>
      <c r="VKU53" s="154"/>
      <c r="VKV53" s="154"/>
      <c r="VKW53" s="154"/>
      <c r="VKX53" s="154"/>
      <c r="VKY53" s="154"/>
      <c r="VKZ53" s="154"/>
      <c r="VLA53" s="154"/>
      <c r="VLB53" s="154"/>
      <c r="VLC53" s="154"/>
      <c r="VLD53" s="154"/>
      <c r="VLE53" s="154"/>
      <c r="VLF53" s="154"/>
      <c r="VLG53" s="154"/>
      <c r="VLH53" s="154"/>
      <c r="VLI53" s="154"/>
      <c r="VLJ53" s="154"/>
      <c r="VLK53" s="154"/>
      <c r="VLL53" s="154"/>
      <c r="VLM53" s="154"/>
      <c r="VLN53" s="154"/>
      <c r="VLO53" s="154"/>
      <c r="VLP53" s="154"/>
      <c r="VLQ53" s="154"/>
      <c r="VLR53" s="154"/>
      <c r="VLS53" s="154"/>
      <c r="VLT53" s="154"/>
      <c r="VLU53" s="154"/>
      <c r="VLV53" s="154"/>
      <c r="VLW53" s="154"/>
      <c r="VLX53" s="154"/>
      <c r="VLY53" s="154"/>
      <c r="VLZ53" s="154"/>
      <c r="VMA53" s="154"/>
      <c r="VMB53" s="154"/>
      <c r="VMC53" s="154"/>
      <c r="VMD53" s="154"/>
      <c r="VME53" s="154"/>
      <c r="VMF53" s="154"/>
      <c r="VMG53" s="154"/>
      <c r="VMH53" s="154"/>
      <c r="VMI53" s="154"/>
      <c r="VMJ53" s="154"/>
      <c r="VMK53" s="154"/>
      <c r="VML53" s="154"/>
      <c r="VMM53" s="154"/>
      <c r="VMN53" s="154"/>
      <c r="VMO53" s="154"/>
      <c r="VMP53" s="154"/>
      <c r="VMQ53" s="154"/>
      <c r="VMR53" s="154"/>
      <c r="VMS53" s="154"/>
      <c r="VMT53" s="154"/>
      <c r="VMU53" s="154"/>
      <c r="VMV53" s="154"/>
      <c r="VMW53" s="154"/>
      <c r="VMX53" s="154"/>
      <c r="VMY53" s="154"/>
      <c r="VMZ53" s="154"/>
      <c r="VNA53" s="154"/>
      <c r="VNB53" s="154"/>
      <c r="VNC53" s="154"/>
      <c r="VND53" s="154"/>
      <c r="VNE53" s="154"/>
      <c r="VNF53" s="154"/>
      <c r="VNG53" s="154"/>
      <c r="VNH53" s="154"/>
      <c r="VNI53" s="154"/>
      <c r="VNJ53" s="154"/>
      <c r="VNK53" s="154"/>
      <c r="VNL53" s="154"/>
      <c r="VNM53" s="154"/>
      <c r="VNN53" s="154"/>
      <c r="VNO53" s="154"/>
      <c r="VNP53" s="154"/>
      <c r="VNQ53" s="154"/>
      <c r="VNR53" s="154"/>
      <c r="VNS53" s="154"/>
      <c r="VNT53" s="154"/>
      <c r="VNU53" s="154"/>
      <c r="VNV53" s="154"/>
      <c r="VNW53" s="154"/>
      <c r="VNX53" s="154"/>
      <c r="VNY53" s="154"/>
      <c r="VNZ53" s="154"/>
      <c r="VOA53" s="154"/>
      <c r="VOB53" s="154"/>
      <c r="VOC53" s="154"/>
      <c r="VOD53" s="154"/>
      <c r="VOE53" s="154"/>
      <c r="VOF53" s="154"/>
      <c r="VOG53" s="154"/>
      <c r="VOH53" s="154"/>
      <c r="VOI53" s="154"/>
      <c r="VOJ53" s="154"/>
      <c r="VOK53" s="154"/>
      <c r="VOL53" s="154"/>
      <c r="VOM53" s="154"/>
      <c r="VON53" s="154"/>
      <c r="VOO53" s="154"/>
      <c r="VOP53" s="154"/>
      <c r="VOQ53" s="154"/>
      <c r="VOR53" s="154"/>
      <c r="VOS53" s="154"/>
      <c r="VOT53" s="154"/>
      <c r="VOU53" s="154"/>
      <c r="VOV53" s="154"/>
      <c r="VOW53" s="154"/>
      <c r="VOX53" s="154"/>
      <c r="VOY53" s="154"/>
      <c r="VOZ53" s="154"/>
      <c r="VPA53" s="154"/>
      <c r="VPB53" s="154"/>
      <c r="VPC53" s="154"/>
      <c r="VPD53" s="154"/>
      <c r="VPE53" s="154"/>
      <c r="VPF53" s="154"/>
      <c r="VPG53" s="154"/>
      <c r="VPH53" s="154"/>
      <c r="VPI53" s="154"/>
      <c r="VPJ53" s="154"/>
      <c r="VPK53" s="154"/>
      <c r="VPL53" s="154"/>
      <c r="VPM53" s="154"/>
      <c r="VPN53" s="154"/>
      <c r="VPO53" s="154"/>
      <c r="VPP53" s="154"/>
      <c r="VPQ53" s="154"/>
      <c r="VPR53" s="154"/>
      <c r="VPS53" s="154"/>
      <c r="VPT53" s="154"/>
      <c r="VPU53" s="154"/>
      <c r="VPV53" s="154"/>
      <c r="VPW53" s="154"/>
      <c r="VPX53" s="154"/>
      <c r="VPY53" s="154"/>
      <c r="VPZ53" s="154"/>
      <c r="VQA53" s="154"/>
      <c r="VQB53" s="154"/>
      <c r="VQC53" s="154"/>
      <c r="VQD53" s="154"/>
      <c r="VQE53" s="154"/>
      <c r="VQF53" s="154"/>
      <c r="VQG53" s="154"/>
      <c r="VQH53" s="154"/>
      <c r="VQI53" s="154"/>
      <c r="VQJ53" s="154"/>
      <c r="VQK53" s="154"/>
      <c r="VQL53" s="154"/>
      <c r="VQM53" s="154"/>
      <c r="VQN53" s="154"/>
      <c r="VQO53" s="154"/>
      <c r="VQP53" s="154"/>
      <c r="VQQ53" s="154"/>
      <c r="VQR53" s="154"/>
      <c r="VQS53" s="154"/>
      <c r="VQT53" s="154"/>
      <c r="VQU53" s="154"/>
      <c r="VQV53" s="154"/>
      <c r="VQW53" s="154"/>
      <c r="VQX53" s="154"/>
      <c r="VQY53" s="154"/>
      <c r="VQZ53" s="154"/>
      <c r="VRA53" s="154"/>
      <c r="VRB53" s="154"/>
      <c r="VRC53" s="154"/>
      <c r="VRD53" s="154"/>
      <c r="VRE53" s="154"/>
      <c r="VRF53" s="154"/>
      <c r="VRG53" s="154"/>
      <c r="VRH53" s="154"/>
      <c r="VRI53" s="154"/>
      <c r="VRJ53" s="154"/>
      <c r="VRK53" s="154"/>
      <c r="VRL53" s="154"/>
      <c r="VRM53" s="154"/>
      <c r="VRN53" s="154"/>
      <c r="VRO53" s="154"/>
      <c r="VRP53" s="154"/>
      <c r="VRQ53" s="154"/>
      <c r="VRR53" s="154"/>
      <c r="VRS53" s="154"/>
      <c r="VRT53" s="154"/>
      <c r="VRU53" s="154"/>
      <c r="VRV53" s="154"/>
      <c r="VRW53" s="154"/>
      <c r="VRX53" s="154"/>
      <c r="VRY53" s="154"/>
      <c r="VRZ53" s="154"/>
      <c r="VSA53" s="154"/>
      <c r="VSB53" s="154"/>
      <c r="VSC53" s="154"/>
      <c r="VSD53" s="154"/>
      <c r="VSE53" s="154"/>
      <c r="VSF53" s="154"/>
      <c r="VSG53" s="154"/>
      <c r="VSH53" s="154"/>
      <c r="VSI53" s="154"/>
      <c r="VSJ53" s="154"/>
      <c r="VSK53" s="154"/>
      <c r="VSL53" s="154"/>
      <c r="VSM53" s="154"/>
      <c r="VSN53" s="154"/>
      <c r="VSO53" s="154"/>
      <c r="VSP53" s="154"/>
      <c r="VSQ53" s="154"/>
      <c r="VSR53" s="154"/>
      <c r="VSS53" s="154"/>
      <c r="VST53" s="154"/>
      <c r="VSU53" s="154"/>
      <c r="VSV53" s="154"/>
      <c r="VSW53" s="154"/>
      <c r="VSX53" s="154"/>
      <c r="VSY53" s="154"/>
      <c r="VSZ53" s="154"/>
      <c r="VTA53" s="154"/>
      <c r="VTB53" s="154"/>
      <c r="VTC53" s="154"/>
      <c r="VTD53" s="154"/>
      <c r="VTE53" s="154"/>
      <c r="VTF53" s="154"/>
      <c r="VTG53" s="154"/>
      <c r="VTH53" s="154"/>
      <c r="VTI53" s="154"/>
      <c r="VTJ53" s="154"/>
      <c r="VTK53" s="154"/>
      <c r="VTL53" s="154"/>
      <c r="VTM53" s="154"/>
      <c r="VTN53" s="154"/>
      <c r="VTO53" s="154"/>
      <c r="VTP53" s="154"/>
      <c r="VTQ53" s="154"/>
      <c r="VTR53" s="154"/>
      <c r="VTS53" s="154"/>
      <c r="VTT53" s="154"/>
      <c r="VTU53" s="154"/>
      <c r="VTV53" s="154"/>
      <c r="VTW53" s="154"/>
      <c r="VTX53" s="154"/>
      <c r="VTY53" s="154"/>
      <c r="VTZ53" s="154"/>
      <c r="VUA53" s="154"/>
      <c r="VUB53" s="154"/>
      <c r="VUC53" s="154"/>
      <c r="VUD53" s="154"/>
      <c r="VUE53" s="154"/>
      <c r="VUF53" s="154"/>
      <c r="VUG53" s="154"/>
      <c r="VUH53" s="154"/>
      <c r="VUI53" s="154"/>
      <c r="VUJ53" s="154"/>
      <c r="VUK53" s="154"/>
      <c r="VUL53" s="154"/>
      <c r="VUM53" s="154"/>
      <c r="VUN53" s="154"/>
      <c r="VUO53" s="154"/>
      <c r="VUP53" s="154"/>
      <c r="VUQ53" s="154"/>
      <c r="VUR53" s="154"/>
      <c r="VUS53" s="154"/>
      <c r="VUT53" s="154"/>
      <c r="VUU53" s="154"/>
      <c r="VUV53" s="154"/>
      <c r="VUW53" s="154"/>
      <c r="VUX53" s="154"/>
      <c r="VUY53" s="154"/>
      <c r="VUZ53" s="154"/>
      <c r="VVA53" s="154"/>
      <c r="VVB53" s="154"/>
      <c r="VVC53" s="154"/>
      <c r="VVD53" s="154"/>
      <c r="VVE53" s="154"/>
      <c r="VVF53" s="154"/>
      <c r="VVG53" s="154"/>
      <c r="VVH53" s="154"/>
      <c r="VVI53" s="154"/>
      <c r="VVJ53" s="154"/>
      <c r="VVK53" s="154"/>
      <c r="VVL53" s="154"/>
      <c r="VVM53" s="154"/>
      <c r="VVN53" s="154"/>
      <c r="VVO53" s="154"/>
      <c r="VVP53" s="154"/>
      <c r="VVQ53" s="154"/>
      <c r="VVR53" s="154"/>
      <c r="VVS53" s="154"/>
      <c r="VVT53" s="154"/>
      <c r="VVU53" s="154"/>
      <c r="VVV53" s="154"/>
      <c r="VVW53" s="154"/>
      <c r="VVX53" s="154"/>
      <c r="VVY53" s="154"/>
      <c r="VVZ53" s="154"/>
      <c r="VWA53" s="154"/>
      <c r="VWB53" s="154"/>
      <c r="VWC53" s="154"/>
      <c r="VWD53" s="154"/>
      <c r="VWE53" s="154"/>
      <c r="VWF53" s="154"/>
      <c r="VWG53" s="154"/>
      <c r="VWH53" s="154"/>
      <c r="VWI53" s="154"/>
      <c r="VWJ53" s="154"/>
      <c r="VWK53" s="154"/>
      <c r="VWL53" s="154"/>
      <c r="VWM53" s="154"/>
      <c r="VWN53" s="154"/>
      <c r="VWO53" s="154"/>
      <c r="VWP53" s="154"/>
      <c r="VWQ53" s="154"/>
      <c r="VWR53" s="154"/>
      <c r="VWS53" s="154"/>
      <c r="VWT53" s="154"/>
      <c r="VWU53" s="154"/>
      <c r="VWV53" s="154"/>
      <c r="VWW53" s="154"/>
      <c r="VWX53" s="154"/>
      <c r="VWY53" s="154"/>
      <c r="VWZ53" s="154"/>
      <c r="VXA53" s="154"/>
      <c r="VXB53" s="154"/>
      <c r="VXC53" s="154"/>
      <c r="VXD53" s="154"/>
      <c r="VXE53" s="154"/>
      <c r="VXF53" s="154"/>
      <c r="VXG53" s="154"/>
      <c r="VXH53" s="154"/>
      <c r="VXI53" s="154"/>
      <c r="VXJ53" s="154"/>
      <c r="VXK53" s="154"/>
      <c r="VXL53" s="154"/>
      <c r="VXM53" s="154"/>
      <c r="VXN53" s="154"/>
      <c r="VXO53" s="154"/>
      <c r="VXP53" s="154"/>
      <c r="VXQ53" s="154"/>
      <c r="VXR53" s="154"/>
      <c r="VXS53" s="154"/>
      <c r="VXT53" s="154"/>
      <c r="VXU53" s="154"/>
      <c r="VXV53" s="154"/>
      <c r="VXW53" s="154"/>
      <c r="VXX53" s="154"/>
      <c r="VXY53" s="154"/>
      <c r="VXZ53" s="154"/>
      <c r="VYA53" s="154"/>
      <c r="VYB53" s="154"/>
      <c r="VYC53" s="154"/>
      <c r="VYD53" s="154"/>
      <c r="VYE53" s="154"/>
      <c r="VYF53" s="154"/>
      <c r="VYG53" s="154"/>
      <c r="VYH53" s="154"/>
      <c r="VYI53" s="154"/>
      <c r="VYJ53" s="154"/>
      <c r="VYK53" s="154"/>
      <c r="VYL53" s="154"/>
      <c r="VYM53" s="154"/>
      <c r="VYN53" s="154"/>
      <c r="VYO53" s="154"/>
      <c r="VYP53" s="154"/>
      <c r="VYQ53" s="154"/>
      <c r="VYR53" s="154"/>
      <c r="VYS53" s="154"/>
      <c r="VYT53" s="154"/>
      <c r="VYU53" s="154"/>
      <c r="VYV53" s="154"/>
      <c r="VYW53" s="154"/>
      <c r="VYX53" s="154"/>
      <c r="VYY53" s="154"/>
      <c r="VYZ53" s="154"/>
      <c r="VZA53" s="154"/>
      <c r="VZB53" s="154"/>
      <c r="VZC53" s="154"/>
      <c r="VZD53" s="154"/>
      <c r="VZE53" s="154"/>
      <c r="VZF53" s="154"/>
      <c r="VZG53" s="154"/>
      <c r="VZH53" s="154"/>
      <c r="VZI53" s="154"/>
      <c r="VZJ53" s="154"/>
      <c r="VZK53" s="154"/>
      <c r="VZL53" s="154"/>
      <c r="VZM53" s="154"/>
      <c r="VZN53" s="154"/>
      <c r="VZO53" s="154"/>
      <c r="VZP53" s="154"/>
      <c r="VZQ53" s="154"/>
      <c r="VZR53" s="154"/>
      <c r="VZS53" s="154"/>
      <c r="VZT53" s="154"/>
      <c r="VZU53" s="154"/>
      <c r="VZV53" s="154"/>
      <c r="VZW53" s="154"/>
      <c r="VZX53" s="154"/>
      <c r="VZY53" s="154"/>
      <c r="VZZ53" s="154"/>
      <c r="WAA53" s="154"/>
      <c r="WAB53" s="154"/>
      <c r="WAC53" s="154"/>
      <c r="WAD53" s="154"/>
      <c r="WAE53" s="154"/>
      <c r="WAF53" s="154"/>
      <c r="WAG53" s="154"/>
      <c r="WAH53" s="154"/>
      <c r="WAI53" s="154"/>
      <c r="WAJ53" s="154"/>
      <c r="WAK53" s="154"/>
      <c r="WAL53" s="154"/>
      <c r="WAM53" s="154"/>
      <c r="WAN53" s="154"/>
      <c r="WAO53" s="154"/>
      <c r="WAP53" s="154"/>
      <c r="WAQ53" s="154"/>
      <c r="WAR53" s="154"/>
      <c r="WAS53" s="154"/>
      <c r="WAT53" s="154"/>
      <c r="WAU53" s="154"/>
      <c r="WAV53" s="154"/>
      <c r="WAW53" s="154"/>
      <c r="WAX53" s="154"/>
      <c r="WAY53" s="154"/>
      <c r="WAZ53" s="154"/>
      <c r="WBA53" s="154"/>
      <c r="WBB53" s="154"/>
      <c r="WBC53" s="154"/>
      <c r="WBD53" s="154"/>
      <c r="WBE53" s="154"/>
      <c r="WBF53" s="154"/>
      <c r="WBG53" s="154"/>
      <c r="WBH53" s="154"/>
      <c r="WBI53" s="154"/>
      <c r="WBJ53" s="154"/>
      <c r="WBK53" s="154"/>
      <c r="WBL53" s="154"/>
      <c r="WBM53" s="154"/>
      <c r="WBN53" s="154"/>
      <c r="WBO53" s="154"/>
      <c r="WBP53" s="154"/>
      <c r="WBQ53" s="154"/>
      <c r="WBR53" s="154"/>
      <c r="WBS53" s="154"/>
      <c r="WBT53" s="154"/>
      <c r="WBU53" s="154"/>
      <c r="WBV53" s="154"/>
      <c r="WBW53" s="154"/>
      <c r="WBX53" s="154"/>
      <c r="WBY53" s="154"/>
      <c r="WBZ53" s="154"/>
      <c r="WCA53" s="154"/>
      <c r="WCB53" s="154"/>
      <c r="WCC53" s="154"/>
      <c r="WCD53" s="154"/>
      <c r="WCE53" s="154"/>
      <c r="WCF53" s="154"/>
      <c r="WCG53" s="154"/>
      <c r="WCH53" s="154"/>
      <c r="WCI53" s="154"/>
      <c r="WCJ53" s="154"/>
      <c r="WCK53" s="154"/>
      <c r="WCL53" s="154"/>
      <c r="WCM53" s="154"/>
      <c r="WCN53" s="154"/>
      <c r="WCO53" s="154"/>
      <c r="WCP53" s="154"/>
      <c r="WCQ53" s="154"/>
      <c r="WCR53" s="154"/>
      <c r="WCS53" s="154"/>
      <c r="WCT53" s="154"/>
      <c r="WCU53" s="154"/>
      <c r="WCV53" s="154"/>
      <c r="WCW53" s="154"/>
      <c r="WCX53" s="154"/>
      <c r="WCY53" s="154"/>
      <c r="WCZ53" s="154"/>
      <c r="WDA53" s="154"/>
      <c r="WDB53" s="154"/>
      <c r="WDC53" s="154"/>
      <c r="WDD53" s="154"/>
      <c r="WDE53" s="154"/>
      <c r="WDF53" s="154"/>
      <c r="WDG53" s="154"/>
      <c r="WDH53" s="154"/>
      <c r="WDI53" s="154"/>
      <c r="WDJ53" s="154"/>
      <c r="WDK53" s="154"/>
      <c r="WDL53" s="154"/>
      <c r="WDM53" s="154"/>
      <c r="WDN53" s="154"/>
      <c r="WDO53" s="154"/>
      <c r="WDP53" s="154"/>
      <c r="WDQ53" s="154"/>
      <c r="WDR53" s="154"/>
      <c r="WDS53" s="154"/>
      <c r="WDT53" s="154"/>
      <c r="WDU53" s="154"/>
      <c r="WDV53" s="154"/>
      <c r="WDW53" s="154"/>
      <c r="WDX53" s="154"/>
      <c r="WDY53" s="154"/>
      <c r="WDZ53" s="154"/>
      <c r="WEA53" s="154"/>
      <c r="WEB53" s="154"/>
      <c r="WEC53" s="154"/>
      <c r="WED53" s="154"/>
      <c r="WEE53" s="154"/>
      <c r="WEF53" s="154"/>
      <c r="WEG53" s="154"/>
      <c r="WEH53" s="154"/>
      <c r="WEI53" s="154"/>
      <c r="WEJ53" s="154"/>
      <c r="WEK53" s="154"/>
      <c r="WEL53" s="154"/>
      <c r="WEM53" s="154"/>
      <c r="WEN53" s="154"/>
      <c r="WEO53" s="154"/>
      <c r="WEP53" s="154"/>
      <c r="WEQ53" s="154"/>
      <c r="WER53" s="154"/>
      <c r="WES53" s="154"/>
      <c r="WET53" s="154"/>
      <c r="WEU53" s="154"/>
      <c r="WEV53" s="154"/>
      <c r="WEW53" s="154"/>
      <c r="WEX53" s="154"/>
      <c r="WEY53" s="154"/>
      <c r="WEZ53" s="154"/>
      <c r="WFA53" s="154"/>
      <c r="WFB53" s="154"/>
      <c r="WFC53" s="154"/>
      <c r="WFD53" s="154"/>
      <c r="WFE53" s="154"/>
      <c r="WFF53" s="154"/>
      <c r="WFG53" s="154"/>
      <c r="WFH53" s="154"/>
      <c r="WFI53" s="154"/>
      <c r="WFJ53" s="154"/>
      <c r="WFK53" s="154"/>
      <c r="WFL53" s="154"/>
      <c r="WFM53" s="154"/>
      <c r="WFN53" s="154"/>
      <c r="WFO53" s="154"/>
      <c r="WFP53" s="154"/>
      <c r="WFQ53" s="154"/>
      <c r="WFR53" s="154"/>
      <c r="WFS53" s="154"/>
      <c r="WFT53" s="154"/>
      <c r="WFU53" s="154"/>
      <c r="WFV53" s="154"/>
      <c r="WFW53" s="154"/>
      <c r="WFX53" s="154"/>
      <c r="WFY53" s="154"/>
      <c r="WFZ53" s="154"/>
      <c r="WGA53" s="154"/>
      <c r="WGB53" s="154"/>
      <c r="WGC53" s="154"/>
      <c r="WGD53" s="154"/>
      <c r="WGE53" s="154"/>
      <c r="WGF53" s="154"/>
      <c r="WGG53" s="154"/>
      <c r="WGH53" s="154"/>
      <c r="WGI53" s="154"/>
      <c r="WGJ53" s="154"/>
      <c r="WGK53" s="154"/>
      <c r="WGL53" s="154"/>
      <c r="WGM53" s="154"/>
      <c r="WGN53" s="154"/>
      <c r="WGO53" s="154"/>
      <c r="WGP53" s="154"/>
      <c r="WGQ53" s="154"/>
      <c r="WGR53" s="154"/>
      <c r="WGS53" s="154"/>
      <c r="WGT53" s="154"/>
      <c r="WGU53" s="154"/>
      <c r="WGV53" s="154"/>
      <c r="WGW53" s="154"/>
      <c r="WGX53" s="154"/>
      <c r="WGY53" s="154"/>
      <c r="WGZ53" s="154"/>
      <c r="WHA53" s="154"/>
      <c r="WHB53" s="154"/>
      <c r="WHC53" s="154"/>
      <c r="WHD53" s="154"/>
      <c r="WHE53" s="154"/>
      <c r="WHF53" s="154"/>
      <c r="WHG53" s="154"/>
      <c r="WHH53" s="154"/>
      <c r="WHI53" s="154"/>
      <c r="WHJ53" s="154"/>
      <c r="WHK53" s="154"/>
      <c r="WHL53" s="154"/>
      <c r="WHM53" s="154"/>
      <c r="WHN53" s="154"/>
      <c r="WHO53" s="154"/>
      <c r="WHP53" s="154"/>
      <c r="WHQ53" s="154"/>
      <c r="WHR53" s="154"/>
      <c r="WHS53" s="154"/>
      <c r="WHT53" s="154"/>
      <c r="WHU53" s="154"/>
      <c r="WHV53" s="154"/>
      <c r="WHW53" s="154"/>
      <c r="WHX53" s="154"/>
      <c r="WHY53" s="154"/>
      <c r="WHZ53" s="154"/>
      <c r="WIA53" s="154"/>
      <c r="WIB53" s="154"/>
      <c r="WIC53" s="154"/>
      <c r="WID53" s="154"/>
      <c r="WIE53" s="154"/>
      <c r="WIF53" s="154"/>
      <c r="WIG53" s="154"/>
      <c r="WIH53" s="154"/>
      <c r="WII53" s="154"/>
      <c r="WIJ53" s="154"/>
      <c r="WIK53" s="154"/>
      <c r="WIL53" s="154"/>
      <c r="WIM53" s="154"/>
      <c r="WIN53" s="154"/>
      <c r="WIO53" s="154"/>
      <c r="WIP53" s="154"/>
      <c r="WIQ53" s="154"/>
      <c r="WIR53" s="154"/>
      <c r="WIS53" s="154"/>
      <c r="WIT53" s="154"/>
      <c r="WIU53" s="154"/>
      <c r="WIV53" s="154"/>
      <c r="WIW53" s="154"/>
      <c r="WIX53" s="154"/>
      <c r="WIY53" s="154"/>
      <c r="WIZ53" s="154"/>
      <c r="WJA53" s="154"/>
      <c r="WJB53" s="154"/>
      <c r="WJC53" s="154"/>
      <c r="WJD53" s="154"/>
      <c r="WJE53" s="154"/>
      <c r="WJF53" s="154"/>
      <c r="WJG53" s="154"/>
      <c r="WJH53" s="154"/>
      <c r="WJI53" s="154"/>
      <c r="WJJ53" s="154"/>
      <c r="WJK53" s="154"/>
      <c r="WJL53" s="154"/>
      <c r="WJM53" s="154"/>
      <c r="WJN53" s="154"/>
      <c r="WJO53" s="154"/>
      <c r="WJP53" s="154"/>
      <c r="WJQ53" s="154"/>
      <c r="WJR53" s="154"/>
      <c r="WJS53" s="154"/>
      <c r="WJT53" s="154"/>
      <c r="WJU53" s="154"/>
      <c r="WJV53" s="154"/>
      <c r="WJW53" s="154"/>
      <c r="WJX53" s="154"/>
      <c r="WJY53" s="154"/>
      <c r="WJZ53" s="154"/>
      <c r="WKA53" s="154"/>
      <c r="WKB53" s="154"/>
      <c r="WKC53" s="154"/>
      <c r="WKD53" s="154"/>
      <c r="WKE53" s="154"/>
      <c r="WKF53" s="154"/>
      <c r="WKG53" s="154"/>
      <c r="WKH53" s="154"/>
      <c r="WKI53" s="154"/>
      <c r="WKJ53" s="154"/>
      <c r="WKK53" s="154"/>
      <c r="WKL53" s="154"/>
      <c r="WKM53" s="154"/>
      <c r="WKN53" s="154"/>
      <c r="WKO53" s="154"/>
      <c r="WKP53" s="154"/>
      <c r="WKQ53" s="154"/>
      <c r="WKR53" s="154"/>
      <c r="WKS53" s="154"/>
      <c r="WKT53" s="154"/>
      <c r="WKU53" s="154"/>
      <c r="WKV53" s="154"/>
      <c r="WKW53" s="154"/>
      <c r="WKX53" s="154"/>
      <c r="WKY53" s="154"/>
      <c r="WKZ53" s="154"/>
      <c r="WLA53" s="154"/>
      <c r="WLB53" s="154"/>
      <c r="WLC53" s="154"/>
      <c r="WLD53" s="154"/>
      <c r="WLE53" s="154"/>
      <c r="WLF53" s="154"/>
      <c r="WLG53" s="154"/>
      <c r="WLH53" s="154"/>
      <c r="WLI53" s="154"/>
      <c r="WLJ53" s="154"/>
      <c r="WLK53" s="154"/>
      <c r="WLL53" s="154"/>
      <c r="WLM53" s="154"/>
      <c r="WLN53" s="154"/>
      <c r="WLO53" s="154"/>
      <c r="WLP53" s="154"/>
      <c r="WLQ53" s="154"/>
      <c r="WLR53" s="154"/>
      <c r="WLS53" s="154"/>
      <c r="WLT53" s="154"/>
      <c r="WLU53" s="154"/>
      <c r="WLV53" s="154"/>
      <c r="WLW53" s="154"/>
      <c r="WLX53" s="154"/>
      <c r="WLY53" s="154"/>
      <c r="WLZ53" s="154"/>
      <c r="WMA53" s="154"/>
      <c r="WMB53" s="154"/>
      <c r="WMC53" s="154"/>
      <c r="WMD53" s="154"/>
      <c r="WME53" s="154"/>
      <c r="WMF53" s="154"/>
      <c r="WMG53" s="154"/>
      <c r="WMH53" s="154"/>
      <c r="WMI53" s="154"/>
      <c r="WMJ53" s="154"/>
      <c r="WMK53" s="154"/>
      <c r="WML53" s="154"/>
      <c r="WMM53" s="154"/>
      <c r="WMN53" s="154"/>
      <c r="WMO53" s="154"/>
      <c r="WMP53" s="154"/>
      <c r="WMQ53" s="154"/>
      <c r="WMR53" s="154"/>
      <c r="WMS53" s="154"/>
      <c r="WMT53" s="154"/>
      <c r="WMU53" s="154"/>
      <c r="WMV53" s="154"/>
      <c r="WMW53" s="154"/>
      <c r="WMX53" s="154"/>
      <c r="WMY53" s="154"/>
      <c r="WMZ53" s="154"/>
      <c r="WNA53" s="154"/>
      <c r="WNB53" s="154"/>
      <c r="WNC53" s="154"/>
      <c r="WND53" s="154"/>
      <c r="WNE53" s="154"/>
      <c r="WNF53" s="154"/>
      <c r="WNG53" s="154"/>
      <c r="WNH53" s="154"/>
      <c r="WNI53" s="154"/>
      <c r="WNJ53" s="154"/>
      <c r="WNK53" s="154"/>
      <c r="WNL53" s="154"/>
      <c r="WNM53" s="154"/>
      <c r="WNN53" s="154"/>
      <c r="WNO53" s="154"/>
      <c r="WNP53" s="154"/>
      <c r="WNQ53" s="154"/>
      <c r="WNR53" s="154"/>
      <c r="WNS53" s="154"/>
      <c r="WNT53" s="154"/>
      <c r="WNU53" s="154"/>
      <c r="WNV53" s="154"/>
      <c r="WNW53" s="154"/>
      <c r="WNX53" s="154"/>
      <c r="WNY53" s="154"/>
      <c r="WNZ53" s="154"/>
      <c r="WOA53" s="154"/>
      <c r="WOB53" s="154"/>
      <c r="WOC53" s="154"/>
      <c r="WOD53" s="154"/>
      <c r="WOE53" s="154"/>
      <c r="WOF53" s="154"/>
      <c r="WOG53" s="154"/>
      <c r="WOH53" s="154"/>
      <c r="WOI53" s="154"/>
      <c r="WOJ53" s="154"/>
      <c r="WOK53" s="154"/>
      <c r="WOL53" s="154"/>
      <c r="WOM53" s="154"/>
      <c r="WON53" s="154"/>
      <c r="WOO53" s="154"/>
      <c r="WOP53" s="154"/>
      <c r="WOQ53" s="154"/>
      <c r="WOR53" s="154"/>
      <c r="WOS53" s="154"/>
      <c r="WOT53" s="154"/>
      <c r="WOU53" s="154"/>
      <c r="WOV53" s="154"/>
      <c r="WOW53" s="154"/>
      <c r="WOX53" s="154"/>
      <c r="WOY53" s="154"/>
      <c r="WOZ53" s="154"/>
      <c r="WPA53" s="154"/>
      <c r="WPB53" s="154"/>
      <c r="WPC53" s="154"/>
      <c r="WPD53" s="154"/>
      <c r="WPE53" s="154"/>
      <c r="WPF53" s="154"/>
      <c r="WPG53" s="154"/>
      <c r="WPH53" s="154"/>
      <c r="WPI53" s="154"/>
      <c r="WPJ53" s="154"/>
      <c r="WPK53" s="154"/>
      <c r="WPL53" s="154"/>
      <c r="WPM53" s="154"/>
      <c r="WPN53" s="154"/>
      <c r="WPO53" s="154"/>
      <c r="WPP53" s="154"/>
      <c r="WPQ53" s="154"/>
      <c r="WPR53" s="154"/>
      <c r="WPS53" s="154"/>
      <c r="WPT53" s="154"/>
      <c r="WPU53" s="154"/>
      <c r="WPV53" s="154"/>
      <c r="WPW53" s="154"/>
      <c r="WPX53" s="154"/>
      <c r="WPY53" s="154"/>
      <c r="WPZ53" s="154"/>
      <c r="WQA53" s="154"/>
      <c r="WQB53" s="154"/>
      <c r="WQC53" s="154"/>
      <c r="WQD53" s="154"/>
      <c r="WQE53" s="154"/>
      <c r="WQF53" s="154"/>
      <c r="WQG53" s="154"/>
      <c r="WQH53" s="154"/>
      <c r="WQI53" s="154"/>
      <c r="WQJ53" s="154"/>
      <c r="WQK53" s="154"/>
      <c r="WQL53" s="154"/>
      <c r="WQM53" s="154"/>
      <c r="WQN53" s="154"/>
      <c r="WQO53" s="154"/>
      <c r="WQP53" s="154"/>
      <c r="WQQ53" s="154"/>
      <c r="WQR53" s="154"/>
      <c r="WQS53" s="154"/>
      <c r="WQT53" s="154"/>
      <c r="WQU53" s="154"/>
      <c r="WQV53" s="154"/>
      <c r="WQW53" s="154"/>
      <c r="WQX53" s="154"/>
      <c r="WQY53" s="154"/>
      <c r="WQZ53" s="154"/>
      <c r="WRA53" s="154"/>
      <c r="WRB53" s="154"/>
      <c r="WRC53" s="154"/>
      <c r="WRD53" s="154"/>
      <c r="WRE53" s="154"/>
      <c r="WRF53" s="154"/>
      <c r="WRG53" s="154"/>
      <c r="WRH53" s="154"/>
      <c r="WRI53" s="154"/>
      <c r="WRJ53" s="154"/>
      <c r="WRK53" s="154"/>
      <c r="WRL53" s="154"/>
      <c r="WRM53" s="154"/>
      <c r="WRN53" s="154"/>
      <c r="WRO53" s="154"/>
      <c r="WRP53" s="154"/>
      <c r="WRQ53" s="154"/>
      <c r="WRR53" s="154"/>
      <c r="WRS53" s="154"/>
      <c r="WRT53" s="154"/>
      <c r="WRU53" s="154"/>
      <c r="WRV53" s="154"/>
      <c r="WRW53" s="154"/>
      <c r="WRX53" s="154"/>
      <c r="WRY53" s="154"/>
      <c r="WRZ53" s="154"/>
      <c r="WSA53" s="154"/>
      <c r="WSB53" s="154"/>
      <c r="WSC53" s="154"/>
      <c r="WSD53" s="154"/>
      <c r="WSE53" s="154"/>
      <c r="WSF53" s="154"/>
      <c r="WSG53" s="154"/>
      <c r="WSH53" s="154"/>
      <c r="WSI53" s="154"/>
      <c r="WSJ53" s="154"/>
      <c r="WSK53" s="154"/>
      <c r="WSL53" s="154"/>
      <c r="WSM53" s="154"/>
      <c r="WSN53" s="154"/>
      <c r="WSO53" s="154"/>
      <c r="WSP53" s="154"/>
      <c r="WSQ53" s="154"/>
      <c r="WSR53" s="154"/>
      <c r="WSS53" s="154"/>
      <c r="WST53" s="154"/>
      <c r="WSU53" s="154"/>
      <c r="WSV53" s="154"/>
      <c r="WSW53" s="154"/>
      <c r="WSX53" s="154"/>
      <c r="WSY53" s="154"/>
      <c r="WSZ53" s="154"/>
      <c r="WTA53" s="154"/>
      <c r="WTB53" s="154"/>
      <c r="WTC53" s="154"/>
      <c r="WTD53" s="154"/>
      <c r="WTE53" s="154"/>
      <c r="WTF53" s="154"/>
      <c r="WTG53" s="154"/>
      <c r="WTH53" s="154"/>
      <c r="WTI53" s="154"/>
      <c r="WTJ53" s="154"/>
      <c r="WTK53" s="154"/>
      <c r="WTL53" s="154"/>
      <c r="WTM53" s="154"/>
      <c r="WTN53" s="154"/>
      <c r="WTO53" s="154"/>
      <c r="WTP53" s="154"/>
      <c r="WTQ53" s="154"/>
      <c r="WTR53" s="154"/>
      <c r="WTS53" s="154"/>
      <c r="WTT53" s="154"/>
      <c r="WTU53" s="154"/>
      <c r="WTV53" s="154"/>
      <c r="WTW53" s="154"/>
      <c r="WTX53" s="154"/>
      <c r="WTY53" s="154"/>
      <c r="WTZ53" s="154"/>
      <c r="WUA53" s="154"/>
      <c r="WUB53" s="154"/>
      <c r="WUC53" s="154"/>
      <c r="WUD53" s="154"/>
      <c r="WUE53" s="154"/>
      <c r="WUF53" s="154"/>
      <c r="WUG53" s="154"/>
      <c r="WUH53" s="154"/>
      <c r="WUI53" s="154"/>
      <c r="WUJ53" s="154"/>
      <c r="WUK53" s="154"/>
      <c r="WUL53" s="154"/>
      <c r="WUM53" s="154"/>
      <c r="WUN53" s="154"/>
      <c r="WUO53" s="154"/>
      <c r="WUP53" s="154"/>
      <c r="WUQ53" s="154"/>
      <c r="WUR53" s="154"/>
      <c r="WUS53" s="154"/>
      <c r="WUT53" s="154"/>
      <c r="WUU53" s="154"/>
      <c r="WUV53" s="154"/>
      <c r="WUW53" s="154"/>
      <c r="WUX53" s="154"/>
      <c r="WUY53" s="154"/>
      <c r="WUZ53" s="154"/>
      <c r="WVA53" s="154"/>
      <c r="WVB53" s="154"/>
      <c r="WVC53" s="154"/>
      <c r="WVD53" s="154"/>
      <c r="WVE53" s="154"/>
      <c r="WVF53" s="154"/>
      <c r="WVG53" s="154"/>
      <c r="WVH53" s="154"/>
      <c r="WVI53" s="154"/>
      <c r="WVJ53" s="154"/>
      <c r="WVK53" s="154"/>
      <c r="WVL53" s="154"/>
      <c r="WVM53" s="154"/>
      <c r="WVN53" s="154"/>
      <c r="WVO53" s="154"/>
      <c r="WVP53" s="154"/>
      <c r="WVQ53" s="154"/>
      <c r="WVR53" s="154"/>
      <c r="WVS53" s="154"/>
      <c r="WVT53" s="154"/>
      <c r="WVU53" s="154"/>
      <c r="WVV53" s="154"/>
      <c r="WVW53" s="154"/>
      <c r="WVX53" s="154"/>
      <c r="WVY53" s="154"/>
      <c r="WVZ53" s="154"/>
      <c r="WWA53" s="154"/>
      <c r="WWB53" s="154"/>
      <c r="WWC53" s="154"/>
      <c r="WWD53" s="154"/>
      <c r="WWE53" s="154"/>
      <c r="WWF53" s="154"/>
      <c r="WWG53" s="154"/>
      <c r="WWH53" s="154"/>
      <c r="WWI53" s="154"/>
      <c r="WWJ53" s="154"/>
      <c r="WWK53" s="154"/>
      <c r="WWL53" s="154"/>
      <c r="WWM53" s="154"/>
      <c r="WWN53" s="154"/>
      <c r="WWO53" s="154"/>
      <c r="WWP53" s="154"/>
      <c r="WWQ53" s="154"/>
      <c r="WWR53" s="154"/>
      <c r="WWS53" s="154"/>
      <c r="WWT53" s="154"/>
      <c r="WWU53" s="154"/>
      <c r="WWV53" s="154"/>
      <c r="WWW53" s="154"/>
      <c r="WWX53" s="154"/>
      <c r="WWY53" s="154"/>
      <c r="WWZ53" s="154"/>
      <c r="WXA53" s="154"/>
      <c r="WXB53" s="154"/>
      <c r="WXC53" s="154"/>
      <c r="WXD53" s="154"/>
      <c r="WXE53" s="154"/>
      <c r="WXF53" s="154"/>
      <c r="WXG53" s="154"/>
      <c r="WXH53" s="154"/>
      <c r="WXI53" s="154"/>
      <c r="WXJ53" s="154"/>
      <c r="WXK53" s="154"/>
      <c r="WXL53" s="154"/>
      <c r="WXM53" s="154"/>
      <c r="WXN53" s="154"/>
      <c r="WXO53" s="154"/>
      <c r="WXP53" s="154"/>
      <c r="WXQ53" s="154"/>
      <c r="WXR53" s="154"/>
      <c r="WXS53" s="154"/>
      <c r="WXT53" s="154"/>
      <c r="WXU53" s="154"/>
      <c r="WXV53" s="154"/>
      <c r="WXW53" s="154"/>
      <c r="WXX53" s="154"/>
      <c r="WXY53" s="154"/>
      <c r="WXZ53" s="154"/>
      <c r="WYA53" s="154"/>
      <c r="WYB53" s="154"/>
      <c r="WYC53" s="154"/>
      <c r="WYD53" s="154"/>
      <c r="WYE53" s="154"/>
      <c r="WYF53" s="154"/>
      <c r="WYG53" s="154"/>
      <c r="WYH53" s="154"/>
      <c r="WYI53" s="154"/>
      <c r="WYJ53" s="154"/>
      <c r="WYK53" s="154"/>
      <c r="WYL53" s="154"/>
      <c r="WYM53" s="154"/>
      <c r="WYN53" s="154"/>
      <c r="WYO53" s="154"/>
      <c r="WYP53" s="154"/>
      <c r="WYQ53" s="154"/>
      <c r="WYR53" s="154"/>
      <c r="WYS53" s="154"/>
      <c r="WYT53" s="154"/>
      <c r="WYU53" s="154"/>
      <c r="WYV53" s="154"/>
      <c r="WYW53" s="154"/>
      <c r="WYX53" s="154"/>
      <c r="WYY53" s="154"/>
      <c r="WYZ53" s="154"/>
      <c r="WZA53" s="154"/>
      <c r="WZB53" s="154"/>
      <c r="WZC53" s="154"/>
      <c r="WZD53" s="154"/>
      <c r="WZE53" s="154"/>
      <c r="WZF53" s="154"/>
      <c r="WZG53" s="154"/>
      <c r="WZH53" s="154"/>
      <c r="WZI53" s="154"/>
      <c r="WZJ53" s="154"/>
      <c r="WZK53" s="154"/>
      <c r="WZL53" s="154"/>
      <c r="WZM53" s="154"/>
      <c r="WZN53" s="154"/>
      <c r="WZO53" s="154"/>
      <c r="WZP53" s="154"/>
      <c r="WZQ53" s="154"/>
      <c r="WZR53" s="154"/>
      <c r="WZS53" s="154"/>
      <c r="WZT53" s="154"/>
      <c r="WZU53" s="154"/>
      <c r="WZV53" s="154"/>
      <c r="WZW53" s="154"/>
      <c r="WZX53" s="154"/>
      <c r="WZY53" s="154"/>
      <c r="WZZ53" s="154"/>
      <c r="XAA53" s="154"/>
      <c r="XAB53" s="154"/>
      <c r="XAC53" s="154"/>
      <c r="XAD53" s="154"/>
      <c r="XAE53" s="154"/>
      <c r="XAF53" s="154"/>
      <c r="XAG53" s="154"/>
      <c r="XAH53" s="154"/>
      <c r="XAI53" s="154"/>
      <c r="XAJ53" s="154"/>
      <c r="XAK53" s="154"/>
      <c r="XAL53" s="154"/>
      <c r="XAM53" s="154"/>
      <c r="XAN53" s="154"/>
      <c r="XAO53" s="154"/>
      <c r="XAP53" s="154"/>
      <c r="XAQ53" s="154"/>
      <c r="XAR53" s="154"/>
      <c r="XAS53" s="154"/>
      <c r="XAT53" s="154"/>
      <c r="XAU53" s="154"/>
      <c r="XAV53" s="154"/>
      <c r="XAW53" s="154"/>
      <c r="XAX53" s="154"/>
      <c r="XAY53" s="154"/>
      <c r="XAZ53" s="154"/>
      <c r="XBA53" s="154"/>
      <c r="XBB53" s="154"/>
      <c r="XBC53" s="154"/>
      <c r="XBD53" s="154"/>
      <c r="XBE53" s="154"/>
      <c r="XBF53" s="154"/>
      <c r="XBG53" s="154"/>
      <c r="XBH53" s="154"/>
      <c r="XBI53" s="154"/>
      <c r="XBJ53" s="154"/>
      <c r="XBK53" s="154"/>
      <c r="XBL53" s="154"/>
      <c r="XBM53" s="154"/>
      <c r="XBN53" s="154"/>
      <c r="XBO53" s="154"/>
      <c r="XBP53" s="154"/>
      <c r="XBQ53" s="154"/>
      <c r="XBR53" s="154"/>
      <c r="XBS53" s="154"/>
      <c r="XBT53" s="154"/>
      <c r="XBU53" s="154"/>
      <c r="XBV53" s="154"/>
      <c r="XBW53" s="154"/>
      <c r="XBX53" s="154"/>
      <c r="XBY53" s="154"/>
      <c r="XBZ53" s="154"/>
      <c r="XCA53" s="154"/>
      <c r="XCB53" s="154"/>
      <c r="XCC53" s="154"/>
      <c r="XCD53" s="154"/>
      <c r="XCE53" s="154"/>
      <c r="XCF53" s="154"/>
      <c r="XCG53" s="154"/>
      <c r="XCH53" s="154"/>
      <c r="XCI53" s="154"/>
      <c r="XCJ53" s="154"/>
      <c r="XCK53" s="154"/>
      <c r="XCL53" s="154"/>
      <c r="XCM53" s="154"/>
      <c r="XCN53" s="154"/>
      <c r="XCO53" s="154"/>
      <c r="XCP53" s="154"/>
      <c r="XCQ53" s="154"/>
      <c r="XCR53" s="154"/>
      <c r="XCS53" s="154"/>
      <c r="XCT53" s="154"/>
      <c r="XCU53" s="154"/>
      <c r="XCV53" s="154"/>
      <c r="XCW53" s="154"/>
      <c r="XCX53" s="154"/>
      <c r="XCY53" s="154"/>
      <c r="XCZ53" s="154"/>
      <c r="XDA53" s="154"/>
      <c r="XDB53" s="154"/>
      <c r="XDC53" s="154"/>
      <c r="XDD53" s="154"/>
      <c r="XDE53" s="154"/>
      <c r="XDF53" s="154"/>
      <c r="XDG53" s="154"/>
      <c r="XDH53" s="154"/>
      <c r="XDI53" s="154"/>
      <c r="XDJ53" s="154"/>
      <c r="XDK53" s="154"/>
      <c r="XDL53" s="154"/>
      <c r="XDM53" s="154"/>
      <c r="XDN53" s="154"/>
      <c r="XDO53" s="154"/>
      <c r="XDP53" s="154"/>
      <c r="XDQ53" s="154"/>
      <c r="XDR53" s="154"/>
      <c r="XDS53" s="154"/>
      <c r="XDT53" s="154"/>
      <c r="XDU53" s="154"/>
      <c r="XDV53" s="154"/>
      <c r="XDW53" s="154"/>
      <c r="XDX53" s="154"/>
      <c r="XDY53" s="154"/>
      <c r="XDZ53" s="154"/>
      <c r="XEA53" s="154"/>
      <c r="XEB53" s="154"/>
      <c r="XEC53" s="154"/>
      <c r="XED53" s="154"/>
    </row>
    <row r="54" spans="1:16358" s="175" customFormat="1" ht="154.5" customHeight="1" x14ac:dyDescent="0.25">
      <c r="A54" s="44">
        <v>1</v>
      </c>
      <c r="B54" s="416" t="s">
        <v>298</v>
      </c>
      <c r="C54" s="270" t="s">
        <v>22</v>
      </c>
      <c r="D54" s="271" t="s">
        <v>291</v>
      </c>
      <c r="E54" s="272" t="s">
        <v>808</v>
      </c>
      <c r="F54" s="274">
        <v>0.38100000000000001</v>
      </c>
      <c r="G54" s="274">
        <v>3263.9360000000001</v>
      </c>
      <c r="H54" s="275">
        <v>91</v>
      </c>
      <c r="I54" s="385"/>
      <c r="J54" s="274">
        <f>ROUND(G54*H54/100,5)</f>
        <v>2970.1817599999999</v>
      </c>
      <c r="K54" s="274"/>
      <c r="L54" s="212" t="s">
        <v>497</v>
      </c>
      <c r="M54" s="38">
        <v>6</v>
      </c>
      <c r="N54" s="212" t="s">
        <v>496</v>
      </c>
      <c r="O54" s="424">
        <v>7</v>
      </c>
      <c r="P54" s="424"/>
      <c r="Q54" s="424">
        <v>4</v>
      </c>
      <c r="R54" s="424"/>
      <c r="S54" s="424"/>
      <c r="T54" s="424"/>
      <c r="U54" s="424"/>
      <c r="V54" s="424">
        <f t="shared" si="1"/>
        <v>130</v>
      </c>
      <c r="W54" s="618">
        <v>36</v>
      </c>
      <c r="X54" s="619">
        <f>X53+J54</f>
        <v>495564.08306000003</v>
      </c>
      <c r="Y54" s="101"/>
    </row>
    <row r="55" spans="1:16358" s="149" customFormat="1" ht="118.5" customHeight="1" x14ac:dyDescent="0.25">
      <c r="A55" s="44"/>
      <c r="B55" s="345" t="s">
        <v>131</v>
      </c>
      <c r="C55" s="270" t="s">
        <v>47</v>
      </c>
      <c r="D55" s="271" t="s">
        <v>108</v>
      </c>
      <c r="E55" s="272" t="s">
        <v>629</v>
      </c>
      <c r="F55" s="273">
        <v>0.10340000000000001</v>
      </c>
      <c r="G55" s="320">
        <v>97424.532000000007</v>
      </c>
      <c r="H55" s="322">
        <v>88</v>
      </c>
      <c r="I55" s="274"/>
      <c r="J55" s="274"/>
      <c r="K55" s="274">
        <f>ROUNDDOWN(G55*H55/100,5)</f>
        <v>85733.588159999999</v>
      </c>
      <c r="L55" s="49"/>
      <c r="M55" s="167"/>
      <c r="N55" s="49"/>
      <c r="O55" s="424">
        <v>7</v>
      </c>
      <c r="P55" s="424"/>
      <c r="Q55" s="424">
        <v>4</v>
      </c>
      <c r="R55" s="424"/>
      <c r="S55" s="424"/>
      <c r="T55" s="424"/>
      <c r="U55" s="424"/>
      <c r="V55" s="424">
        <f t="shared" si="1"/>
        <v>130</v>
      </c>
      <c r="W55" s="618">
        <v>37</v>
      </c>
      <c r="X55" s="619">
        <f>X54+K55</f>
        <v>581297.67122000002</v>
      </c>
      <c r="Y55" s="101"/>
      <c r="Z55" s="148"/>
      <c r="AA55" s="148"/>
      <c r="AB55" s="148"/>
      <c r="AC55" s="148"/>
      <c r="AD55" s="148"/>
      <c r="AE55" s="148"/>
    </row>
    <row r="56" spans="1:16358" s="175" customFormat="1" ht="156.75" customHeight="1" x14ac:dyDescent="0.25">
      <c r="A56" s="44">
        <v>1</v>
      </c>
      <c r="B56" s="269" t="s">
        <v>1441</v>
      </c>
      <c r="C56" s="270" t="s">
        <v>73</v>
      </c>
      <c r="D56" s="271" t="s">
        <v>74</v>
      </c>
      <c r="E56" s="272" t="s">
        <v>917</v>
      </c>
      <c r="F56" s="273">
        <v>0.5</v>
      </c>
      <c r="G56" s="320">
        <v>16599.2196</v>
      </c>
      <c r="H56" s="322">
        <v>93</v>
      </c>
      <c r="I56" s="274">
        <f>ROUNDDOWN(G56*H56/100,5)</f>
        <v>15437.274219999999</v>
      </c>
      <c r="J56" s="274"/>
      <c r="K56" s="274"/>
      <c r="L56" s="212" t="s">
        <v>487</v>
      </c>
      <c r="M56" s="47">
        <v>5</v>
      </c>
      <c r="N56" s="583" t="s">
        <v>491</v>
      </c>
      <c r="O56" s="424">
        <v>7</v>
      </c>
      <c r="P56" s="424"/>
      <c r="Q56" s="424">
        <v>4</v>
      </c>
      <c r="R56" s="424"/>
      <c r="S56" s="424"/>
      <c r="T56" s="424"/>
      <c r="U56" s="424"/>
      <c r="V56" s="424">
        <f t="shared" si="1"/>
        <v>130</v>
      </c>
      <c r="W56" s="618">
        <v>38</v>
      </c>
      <c r="X56" s="619">
        <f>X55+I56</f>
        <v>596734.94544000004</v>
      </c>
      <c r="Y56" s="101"/>
    </row>
    <row r="57" spans="1:16358" s="53" customFormat="1" ht="96" customHeight="1" x14ac:dyDescent="0.25">
      <c r="A57" s="149"/>
      <c r="B57" s="269" t="s">
        <v>1384</v>
      </c>
      <c r="C57" s="270" t="s">
        <v>33</v>
      </c>
      <c r="D57" s="271" t="s">
        <v>884</v>
      </c>
      <c r="E57" s="272" t="s">
        <v>885</v>
      </c>
      <c r="F57" s="273">
        <v>0.83499999999999996</v>
      </c>
      <c r="G57" s="274">
        <v>15718.375249999999</v>
      </c>
      <c r="H57" s="275">
        <v>91</v>
      </c>
      <c r="I57" s="274"/>
      <c r="J57" s="385"/>
      <c r="K57" s="274">
        <f>ROUNDDOWN(G57*H57/100,5)</f>
        <v>14303.72147</v>
      </c>
      <c r="L57" s="583" t="s">
        <v>434</v>
      </c>
      <c r="M57" s="38">
        <v>18</v>
      </c>
      <c r="N57" s="50" t="s">
        <v>432</v>
      </c>
      <c r="O57" s="424">
        <v>7</v>
      </c>
      <c r="P57" s="424"/>
      <c r="Q57" s="424">
        <v>4</v>
      </c>
      <c r="R57" s="424"/>
      <c r="S57" s="424"/>
      <c r="T57" s="424"/>
      <c r="U57" s="424"/>
      <c r="V57" s="424">
        <f t="shared" si="1"/>
        <v>130</v>
      </c>
      <c r="W57" s="618">
        <v>39</v>
      </c>
      <c r="X57" s="619">
        <f>X56+K57</f>
        <v>611038.66691000003</v>
      </c>
      <c r="Y57" s="156"/>
      <c r="Z57" s="141"/>
      <c r="AA57" s="141"/>
      <c r="AB57" s="141"/>
      <c r="AC57" s="141"/>
      <c r="AD57" s="141"/>
      <c r="AE57" s="141"/>
    </row>
    <row r="58" spans="1:16358" s="46" customFormat="1" ht="131.25" customHeight="1" x14ac:dyDescent="0.25">
      <c r="A58" s="44">
        <v>1</v>
      </c>
      <c r="B58" s="269" t="s">
        <v>1385</v>
      </c>
      <c r="C58" s="270" t="s">
        <v>33</v>
      </c>
      <c r="D58" s="271" t="s">
        <v>98</v>
      </c>
      <c r="E58" s="272" t="s">
        <v>403</v>
      </c>
      <c r="F58" s="273">
        <v>1.216</v>
      </c>
      <c r="G58" s="274">
        <v>16098.777</v>
      </c>
      <c r="H58" s="275">
        <v>90</v>
      </c>
      <c r="I58" s="405"/>
      <c r="J58" s="274"/>
      <c r="K58" s="274">
        <f>ROUNDDOWN(G58*H58/100,5)</f>
        <v>14488.899299999999</v>
      </c>
      <c r="L58" s="583" t="s">
        <v>441</v>
      </c>
      <c r="M58" s="209">
        <v>5</v>
      </c>
      <c r="N58" s="583"/>
      <c r="O58" s="424">
        <v>7</v>
      </c>
      <c r="P58" s="424"/>
      <c r="Q58" s="424">
        <v>4</v>
      </c>
      <c r="R58" s="424"/>
      <c r="S58" s="424"/>
      <c r="T58" s="424"/>
      <c r="U58" s="424"/>
      <c r="V58" s="424">
        <f t="shared" si="1"/>
        <v>130</v>
      </c>
      <c r="W58" s="618">
        <v>40</v>
      </c>
      <c r="X58" s="619">
        <f>X57+K58</f>
        <v>625527.56621000008</v>
      </c>
      <c r="Y58" s="101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149"/>
      <c r="ET58" s="149"/>
      <c r="EU58" s="149"/>
      <c r="EV58" s="149"/>
      <c r="EW58" s="149"/>
      <c r="EX58" s="149"/>
      <c r="EY58" s="149"/>
      <c r="EZ58" s="149"/>
      <c r="FA58" s="149"/>
      <c r="FB58" s="149"/>
      <c r="FC58" s="149"/>
      <c r="FD58" s="149"/>
      <c r="FE58" s="149"/>
      <c r="FF58" s="149"/>
      <c r="FG58" s="149"/>
      <c r="FH58" s="149"/>
      <c r="FI58" s="149"/>
      <c r="FJ58" s="149"/>
      <c r="FK58" s="149"/>
      <c r="FL58" s="149"/>
      <c r="FM58" s="149"/>
      <c r="FN58" s="149"/>
      <c r="FO58" s="149"/>
      <c r="FP58" s="149"/>
      <c r="FQ58" s="149"/>
      <c r="FR58" s="149"/>
      <c r="FS58" s="149"/>
      <c r="FT58" s="149"/>
      <c r="FU58" s="149"/>
      <c r="FV58" s="149"/>
      <c r="FW58" s="149"/>
      <c r="FX58" s="149"/>
      <c r="FY58" s="149"/>
      <c r="FZ58" s="149"/>
      <c r="GA58" s="149"/>
      <c r="GB58" s="149"/>
      <c r="GC58" s="149"/>
      <c r="GD58" s="149"/>
      <c r="GE58" s="149"/>
      <c r="GF58" s="149"/>
      <c r="GG58" s="149"/>
      <c r="GH58" s="149"/>
      <c r="GI58" s="149"/>
      <c r="GJ58" s="149"/>
      <c r="GK58" s="149"/>
      <c r="GL58" s="149"/>
      <c r="GM58" s="149"/>
      <c r="GN58" s="149"/>
      <c r="GO58" s="149"/>
      <c r="GP58" s="149"/>
      <c r="GQ58" s="149"/>
      <c r="GR58" s="149"/>
      <c r="GS58" s="149"/>
      <c r="GT58" s="149"/>
      <c r="GU58" s="149"/>
      <c r="GV58" s="149"/>
      <c r="GW58" s="149"/>
      <c r="GX58" s="149"/>
      <c r="GY58" s="149"/>
      <c r="GZ58" s="149"/>
      <c r="HA58" s="149"/>
      <c r="HB58" s="149"/>
      <c r="HC58" s="149"/>
      <c r="HD58" s="149"/>
      <c r="HE58" s="149"/>
      <c r="HF58" s="149"/>
      <c r="HG58" s="149"/>
      <c r="HH58" s="149"/>
      <c r="HI58" s="149"/>
      <c r="HJ58" s="149"/>
      <c r="HK58" s="149"/>
      <c r="HL58" s="149"/>
      <c r="HM58" s="149"/>
      <c r="HN58" s="149"/>
      <c r="HO58" s="149"/>
      <c r="HP58" s="149"/>
      <c r="HQ58" s="149"/>
      <c r="HR58" s="149"/>
      <c r="HS58" s="149"/>
      <c r="HT58" s="149"/>
      <c r="HU58" s="149"/>
      <c r="HV58" s="149"/>
      <c r="HW58" s="149"/>
      <c r="HX58" s="149"/>
      <c r="HY58" s="149"/>
      <c r="HZ58" s="149"/>
      <c r="IA58" s="149"/>
      <c r="IB58" s="149"/>
      <c r="IC58" s="149"/>
      <c r="ID58" s="149"/>
      <c r="IE58" s="149"/>
      <c r="IF58" s="149"/>
      <c r="IG58" s="149"/>
      <c r="IH58" s="149"/>
      <c r="II58" s="149"/>
      <c r="IJ58" s="149"/>
      <c r="IK58" s="149"/>
      <c r="IL58" s="149"/>
      <c r="IM58" s="149"/>
      <c r="IN58" s="149"/>
      <c r="IO58" s="149"/>
      <c r="IP58" s="149"/>
      <c r="IQ58" s="149"/>
      <c r="IR58" s="149"/>
      <c r="IS58" s="149"/>
      <c r="IT58" s="149"/>
      <c r="IU58" s="149"/>
      <c r="IV58" s="149"/>
      <c r="IW58" s="149"/>
      <c r="IX58" s="149"/>
      <c r="IY58" s="149"/>
      <c r="IZ58" s="149"/>
      <c r="JA58" s="149"/>
      <c r="JB58" s="149"/>
      <c r="JC58" s="149"/>
      <c r="JD58" s="149"/>
      <c r="JE58" s="149"/>
      <c r="JF58" s="149"/>
      <c r="JG58" s="149"/>
      <c r="JH58" s="149"/>
      <c r="JI58" s="149"/>
      <c r="JJ58" s="149"/>
      <c r="JK58" s="149"/>
      <c r="JL58" s="149"/>
      <c r="JM58" s="149"/>
      <c r="JN58" s="149"/>
      <c r="JO58" s="149"/>
      <c r="JP58" s="149"/>
      <c r="JQ58" s="149"/>
      <c r="JR58" s="149"/>
      <c r="JS58" s="149"/>
      <c r="JT58" s="149"/>
      <c r="JU58" s="149"/>
      <c r="JV58" s="149"/>
      <c r="JW58" s="149"/>
      <c r="JX58" s="149"/>
      <c r="JY58" s="149"/>
      <c r="JZ58" s="149"/>
      <c r="KA58" s="149"/>
      <c r="KB58" s="149"/>
      <c r="KC58" s="149"/>
      <c r="KD58" s="149"/>
      <c r="KE58" s="149"/>
      <c r="KF58" s="149"/>
      <c r="KG58" s="149"/>
      <c r="KH58" s="149"/>
      <c r="KI58" s="149"/>
      <c r="KJ58" s="149"/>
      <c r="KK58" s="149"/>
      <c r="KL58" s="149"/>
      <c r="KM58" s="149"/>
      <c r="KN58" s="149"/>
      <c r="KO58" s="149"/>
      <c r="KP58" s="149"/>
      <c r="KQ58" s="149"/>
      <c r="KR58" s="149"/>
      <c r="KS58" s="149"/>
      <c r="KT58" s="149"/>
      <c r="KU58" s="149"/>
      <c r="KV58" s="149"/>
      <c r="KW58" s="149"/>
      <c r="KX58" s="149"/>
      <c r="KY58" s="149"/>
      <c r="KZ58" s="149"/>
      <c r="LA58" s="149"/>
      <c r="LB58" s="149"/>
      <c r="LC58" s="149"/>
      <c r="LD58" s="149"/>
      <c r="LE58" s="149"/>
      <c r="LF58" s="149"/>
      <c r="LG58" s="149"/>
      <c r="LH58" s="149"/>
      <c r="LI58" s="149"/>
      <c r="LJ58" s="149"/>
      <c r="LK58" s="149"/>
      <c r="LL58" s="149"/>
      <c r="LM58" s="149"/>
      <c r="LN58" s="149"/>
      <c r="LO58" s="149"/>
      <c r="LP58" s="149"/>
      <c r="LQ58" s="149"/>
      <c r="LR58" s="149"/>
      <c r="LS58" s="149"/>
      <c r="LT58" s="149"/>
      <c r="LU58" s="149"/>
      <c r="LV58" s="149"/>
      <c r="LW58" s="149"/>
      <c r="LX58" s="149"/>
      <c r="LY58" s="149"/>
      <c r="LZ58" s="149"/>
      <c r="MA58" s="149"/>
      <c r="MB58" s="149"/>
      <c r="MC58" s="149"/>
      <c r="MD58" s="149"/>
      <c r="ME58" s="149"/>
      <c r="MF58" s="149"/>
      <c r="MG58" s="149"/>
      <c r="MH58" s="149"/>
      <c r="MI58" s="149"/>
      <c r="MJ58" s="149"/>
      <c r="MK58" s="149"/>
      <c r="ML58" s="149"/>
      <c r="MM58" s="149"/>
      <c r="MN58" s="149"/>
      <c r="MO58" s="149"/>
      <c r="MP58" s="149"/>
      <c r="MQ58" s="149"/>
      <c r="MR58" s="149"/>
      <c r="MS58" s="149"/>
      <c r="MT58" s="149"/>
      <c r="MU58" s="149"/>
      <c r="MV58" s="149"/>
      <c r="MW58" s="149"/>
      <c r="MX58" s="149"/>
      <c r="MY58" s="149"/>
      <c r="MZ58" s="149"/>
      <c r="NA58" s="149"/>
      <c r="NB58" s="149"/>
      <c r="NC58" s="149"/>
      <c r="ND58" s="149"/>
      <c r="NE58" s="149"/>
      <c r="NF58" s="149"/>
      <c r="NG58" s="149"/>
      <c r="NH58" s="149"/>
      <c r="NI58" s="149"/>
      <c r="NJ58" s="149"/>
      <c r="NK58" s="149"/>
      <c r="NL58" s="149"/>
      <c r="NM58" s="149"/>
      <c r="NN58" s="149"/>
      <c r="NO58" s="149"/>
      <c r="NP58" s="149"/>
      <c r="NQ58" s="149"/>
      <c r="NR58" s="149"/>
      <c r="NS58" s="149"/>
      <c r="NT58" s="149"/>
      <c r="NU58" s="149"/>
      <c r="NV58" s="149"/>
      <c r="NW58" s="149"/>
      <c r="NX58" s="149"/>
      <c r="NY58" s="149"/>
      <c r="NZ58" s="149"/>
      <c r="OA58" s="149"/>
      <c r="OB58" s="149"/>
      <c r="OC58" s="149"/>
      <c r="OD58" s="149"/>
      <c r="OE58" s="149"/>
      <c r="OF58" s="149"/>
      <c r="OG58" s="149"/>
      <c r="OH58" s="149"/>
      <c r="OI58" s="149"/>
      <c r="OJ58" s="149"/>
      <c r="OK58" s="149"/>
      <c r="OL58" s="149"/>
      <c r="OM58" s="149"/>
      <c r="ON58" s="149"/>
      <c r="OO58" s="149"/>
      <c r="OP58" s="149"/>
      <c r="OQ58" s="149"/>
      <c r="OR58" s="149"/>
      <c r="OS58" s="149"/>
      <c r="OT58" s="149"/>
      <c r="OU58" s="149"/>
      <c r="OV58" s="149"/>
      <c r="OW58" s="149"/>
      <c r="OX58" s="149"/>
      <c r="OY58" s="149"/>
      <c r="OZ58" s="149"/>
      <c r="PA58" s="149"/>
      <c r="PB58" s="149"/>
      <c r="PC58" s="149"/>
      <c r="PD58" s="149"/>
      <c r="PE58" s="149"/>
      <c r="PF58" s="149"/>
      <c r="PG58" s="149"/>
      <c r="PH58" s="149"/>
      <c r="PI58" s="149"/>
      <c r="PJ58" s="149"/>
      <c r="PK58" s="149"/>
      <c r="PL58" s="149"/>
      <c r="PM58" s="149"/>
      <c r="PN58" s="149"/>
      <c r="PO58" s="149"/>
      <c r="PP58" s="149"/>
      <c r="PQ58" s="149"/>
      <c r="PR58" s="149"/>
      <c r="PS58" s="149"/>
      <c r="PT58" s="149"/>
      <c r="PU58" s="149"/>
      <c r="PV58" s="149"/>
      <c r="PW58" s="149"/>
      <c r="PX58" s="149"/>
      <c r="PY58" s="149"/>
      <c r="PZ58" s="149"/>
      <c r="QA58" s="149"/>
      <c r="QB58" s="149"/>
      <c r="QC58" s="149"/>
      <c r="QD58" s="149"/>
      <c r="QE58" s="149"/>
      <c r="QF58" s="149"/>
      <c r="QG58" s="149"/>
      <c r="QH58" s="149"/>
      <c r="QI58" s="149"/>
      <c r="QJ58" s="149"/>
      <c r="QK58" s="149"/>
      <c r="QL58" s="149"/>
      <c r="QM58" s="149"/>
      <c r="QN58" s="149"/>
      <c r="QO58" s="149"/>
      <c r="QP58" s="149"/>
      <c r="QQ58" s="149"/>
      <c r="QR58" s="149"/>
      <c r="QS58" s="149"/>
      <c r="QT58" s="149"/>
      <c r="QU58" s="149"/>
      <c r="QV58" s="149"/>
      <c r="QW58" s="149"/>
      <c r="QX58" s="149"/>
      <c r="QY58" s="149"/>
      <c r="QZ58" s="149"/>
      <c r="RA58" s="149"/>
      <c r="RB58" s="149"/>
      <c r="RC58" s="149"/>
      <c r="RD58" s="149"/>
      <c r="RE58" s="149"/>
      <c r="RF58" s="149"/>
      <c r="RG58" s="149"/>
      <c r="RH58" s="149"/>
      <c r="RI58" s="149"/>
      <c r="RJ58" s="149"/>
      <c r="RK58" s="149"/>
      <c r="RL58" s="149"/>
      <c r="RM58" s="149"/>
      <c r="RN58" s="149"/>
      <c r="RO58" s="149"/>
      <c r="RP58" s="149"/>
      <c r="RQ58" s="149"/>
      <c r="RR58" s="149"/>
      <c r="RS58" s="149"/>
      <c r="RT58" s="149"/>
      <c r="RU58" s="149"/>
      <c r="RV58" s="149"/>
      <c r="RW58" s="149"/>
      <c r="RX58" s="149"/>
      <c r="RY58" s="149"/>
      <c r="RZ58" s="149"/>
      <c r="SA58" s="149"/>
      <c r="SB58" s="149"/>
      <c r="SC58" s="149"/>
      <c r="SD58" s="149"/>
      <c r="SE58" s="149"/>
      <c r="SF58" s="149"/>
      <c r="SG58" s="149"/>
      <c r="SH58" s="149"/>
      <c r="SI58" s="149"/>
      <c r="SJ58" s="149"/>
      <c r="SK58" s="149"/>
      <c r="SL58" s="149"/>
      <c r="SM58" s="149"/>
      <c r="SN58" s="149"/>
      <c r="SO58" s="149"/>
      <c r="SP58" s="149"/>
      <c r="SQ58" s="149"/>
      <c r="SR58" s="149"/>
      <c r="SS58" s="149"/>
      <c r="ST58" s="149"/>
      <c r="SU58" s="149"/>
      <c r="SV58" s="149"/>
      <c r="SW58" s="149"/>
      <c r="SX58" s="149"/>
      <c r="SY58" s="149"/>
      <c r="SZ58" s="149"/>
      <c r="TA58" s="149"/>
      <c r="TB58" s="149"/>
      <c r="TC58" s="149"/>
      <c r="TD58" s="149"/>
      <c r="TE58" s="149"/>
      <c r="TF58" s="149"/>
      <c r="TG58" s="149"/>
      <c r="TH58" s="149"/>
      <c r="TI58" s="149"/>
      <c r="TJ58" s="149"/>
      <c r="TK58" s="149"/>
      <c r="TL58" s="149"/>
      <c r="TM58" s="149"/>
      <c r="TN58" s="149"/>
      <c r="TO58" s="149"/>
      <c r="TP58" s="149"/>
      <c r="TQ58" s="149"/>
      <c r="TR58" s="149"/>
      <c r="TS58" s="149"/>
      <c r="TT58" s="149"/>
      <c r="TU58" s="149"/>
      <c r="TV58" s="149"/>
      <c r="TW58" s="149"/>
      <c r="TX58" s="149"/>
      <c r="TY58" s="149"/>
      <c r="TZ58" s="149"/>
      <c r="UA58" s="149"/>
      <c r="UB58" s="149"/>
      <c r="UC58" s="149"/>
      <c r="UD58" s="149"/>
      <c r="UE58" s="149"/>
      <c r="UF58" s="149"/>
      <c r="UG58" s="149"/>
      <c r="UH58" s="149"/>
      <c r="UI58" s="149"/>
      <c r="UJ58" s="149"/>
      <c r="UK58" s="149"/>
      <c r="UL58" s="149"/>
      <c r="UM58" s="149"/>
      <c r="UN58" s="149"/>
      <c r="UO58" s="149"/>
      <c r="UP58" s="149"/>
      <c r="UQ58" s="149"/>
      <c r="UR58" s="149"/>
      <c r="US58" s="149"/>
      <c r="UT58" s="149"/>
      <c r="UU58" s="149"/>
      <c r="UV58" s="149"/>
      <c r="UW58" s="149"/>
      <c r="UX58" s="149"/>
      <c r="UY58" s="149"/>
      <c r="UZ58" s="149"/>
      <c r="VA58" s="149"/>
      <c r="VB58" s="149"/>
      <c r="VC58" s="149"/>
      <c r="VD58" s="149"/>
      <c r="VE58" s="149"/>
      <c r="VF58" s="149"/>
      <c r="VG58" s="149"/>
      <c r="VH58" s="149"/>
      <c r="VI58" s="149"/>
      <c r="VJ58" s="149"/>
      <c r="VK58" s="149"/>
      <c r="VL58" s="149"/>
      <c r="VM58" s="149"/>
      <c r="VN58" s="149"/>
      <c r="VO58" s="149"/>
      <c r="VP58" s="149"/>
      <c r="VQ58" s="149"/>
      <c r="VR58" s="149"/>
      <c r="VS58" s="149"/>
      <c r="VT58" s="149"/>
      <c r="VU58" s="149"/>
      <c r="VV58" s="149"/>
      <c r="VW58" s="149"/>
      <c r="VX58" s="149"/>
      <c r="VY58" s="149"/>
      <c r="VZ58" s="149"/>
      <c r="WA58" s="149"/>
      <c r="WB58" s="149"/>
      <c r="WC58" s="149"/>
      <c r="WD58" s="149"/>
      <c r="WE58" s="149"/>
      <c r="WF58" s="149"/>
      <c r="WG58" s="149"/>
      <c r="WH58" s="149"/>
      <c r="WI58" s="149"/>
      <c r="WJ58" s="149"/>
      <c r="WK58" s="149"/>
      <c r="WL58" s="149"/>
      <c r="WM58" s="149"/>
      <c r="WN58" s="149"/>
      <c r="WO58" s="149"/>
      <c r="WP58" s="149"/>
      <c r="WQ58" s="149"/>
      <c r="WR58" s="149"/>
      <c r="WS58" s="149"/>
      <c r="WT58" s="149"/>
      <c r="WU58" s="149"/>
      <c r="WV58" s="149"/>
      <c r="WW58" s="149"/>
      <c r="WX58" s="149"/>
      <c r="WY58" s="149"/>
      <c r="WZ58" s="149"/>
      <c r="XA58" s="149"/>
      <c r="XB58" s="149"/>
      <c r="XC58" s="149"/>
      <c r="XD58" s="149"/>
      <c r="XE58" s="149"/>
      <c r="XF58" s="149"/>
      <c r="XG58" s="149"/>
      <c r="XH58" s="149"/>
      <c r="XI58" s="149"/>
      <c r="XJ58" s="149"/>
      <c r="XK58" s="149"/>
      <c r="XL58" s="149"/>
      <c r="XM58" s="149"/>
      <c r="XN58" s="149"/>
      <c r="XO58" s="149"/>
      <c r="XP58" s="149"/>
      <c r="XQ58" s="149"/>
      <c r="XR58" s="149"/>
      <c r="XS58" s="149"/>
      <c r="XT58" s="149"/>
      <c r="XU58" s="149"/>
      <c r="XV58" s="149"/>
      <c r="XW58" s="149"/>
      <c r="XX58" s="149"/>
      <c r="XY58" s="149"/>
      <c r="XZ58" s="149"/>
      <c r="YA58" s="149"/>
      <c r="YB58" s="149"/>
      <c r="YC58" s="149"/>
      <c r="YD58" s="149"/>
      <c r="YE58" s="149"/>
      <c r="YF58" s="149"/>
      <c r="YG58" s="149"/>
      <c r="YH58" s="149"/>
      <c r="YI58" s="149"/>
      <c r="YJ58" s="149"/>
      <c r="YK58" s="149"/>
      <c r="YL58" s="149"/>
      <c r="YM58" s="149"/>
      <c r="YN58" s="149"/>
      <c r="YO58" s="149"/>
      <c r="YP58" s="149"/>
      <c r="YQ58" s="149"/>
      <c r="YR58" s="149"/>
      <c r="YS58" s="149"/>
      <c r="YT58" s="149"/>
      <c r="YU58" s="149"/>
      <c r="YV58" s="149"/>
      <c r="YW58" s="149"/>
      <c r="YX58" s="149"/>
      <c r="YY58" s="149"/>
      <c r="YZ58" s="149"/>
      <c r="ZA58" s="149"/>
      <c r="ZB58" s="149"/>
      <c r="ZC58" s="149"/>
      <c r="ZD58" s="149"/>
      <c r="ZE58" s="149"/>
      <c r="ZF58" s="149"/>
      <c r="ZG58" s="149"/>
      <c r="ZH58" s="149"/>
      <c r="ZI58" s="149"/>
      <c r="ZJ58" s="149"/>
      <c r="ZK58" s="149"/>
      <c r="ZL58" s="149"/>
      <c r="ZM58" s="149"/>
      <c r="ZN58" s="149"/>
      <c r="ZO58" s="149"/>
      <c r="ZP58" s="149"/>
      <c r="ZQ58" s="149"/>
      <c r="ZR58" s="149"/>
      <c r="ZS58" s="149"/>
      <c r="ZT58" s="149"/>
      <c r="ZU58" s="149"/>
      <c r="ZV58" s="149"/>
      <c r="ZW58" s="149"/>
      <c r="ZX58" s="149"/>
      <c r="ZY58" s="149"/>
      <c r="ZZ58" s="149"/>
      <c r="AAA58" s="149"/>
      <c r="AAB58" s="149"/>
      <c r="AAC58" s="149"/>
      <c r="AAD58" s="149"/>
      <c r="AAE58" s="149"/>
      <c r="AAF58" s="149"/>
      <c r="AAG58" s="149"/>
      <c r="AAH58" s="149"/>
      <c r="AAI58" s="149"/>
      <c r="AAJ58" s="149"/>
      <c r="AAK58" s="149"/>
      <c r="AAL58" s="149"/>
      <c r="AAM58" s="149"/>
      <c r="AAN58" s="149"/>
      <c r="AAO58" s="149"/>
      <c r="AAP58" s="149"/>
      <c r="AAQ58" s="149"/>
      <c r="AAR58" s="149"/>
      <c r="AAS58" s="149"/>
      <c r="AAT58" s="149"/>
      <c r="AAU58" s="149"/>
      <c r="AAV58" s="149"/>
      <c r="AAW58" s="149"/>
      <c r="AAX58" s="149"/>
      <c r="AAY58" s="149"/>
      <c r="AAZ58" s="149"/>
      <c r="ABA58" s="149"/>
      <c r="ABB58" s="149"/>
      <c r="ABC58" s="149"/>
      <c r="ABD58" s="149"/>
      <c r="ABE58" s="149"/>
      <c r="ABF58" s="149"/>
      <c r="ABG58" s="149"/>
      <c r="ABH58" s="149"/>
      <c r="ABI58" s="149"/>
      <c r="ABJ58" s="149"/>
      <c r="ABK58" s="149"/>
      <c r="ABL58" s="149"/>
      <c r="ABM58" s="149"/>
      <c r="ABN58" s="149"/>
      <c r="ABO58" s="149"/>
      <c r="ABP58" s="149"/>
      <c r="ABQ58" s="149"/>
      <c r="ABR58" s="149"/>
      <c r="ABS58" s="149"/>
      <c r="ABT58" s="149"/>
      <c r="ABU58" s="149"/>
      <c r="ABV58" s="149"/>
      <c r="ABW58" s="149"/>
      <c r="ABX58" s="149"/>
      <c r="ABY58" s="149"/>
      <c r="ABZ58" s="149"/>
      <c r="ACA58" s="149"/>
      <c r="ACB58" s="149"/>
      <c r="ACC58" s="149"/>
      <c r="ACD58" s="149"/>
      <c r="ACE58" s="149"/>
      <c r="ACF58" s="149"/>
      <c r="ACG58" s="149"/>
      <c r="ACH58" s="149"/>
      <c r="ACI58" s="149"/>
      <c r="ACJ58" s="149"/>
      <c r="ACK58" s="149"/>
      <c r="ACL58" s="149"/>
      <c r="ACM58" s="149"/>
      <c r="ACN58" s="149"/>
      <c r="ACO58" s="149"/>
      <c r="ACP58" s="149"/>
      <c r="ACQ58" s="149"/>
      <c r="ACR58" s="149"/>
      <c r="ACS58" s="149"/>
      <c r="ACT58" s="149"/>
      <c r="ACU58" s="149"/>
      <c r="ACV58" s="149"/>
      <c r="ACW58" s="149"/>
      <c r="ACX58" s="149"/>
      <c r="ACY58" s="149"/>
      <c r="ACZ58" s="149"/>
      <c r="ADA58" s="149"/>
      <c r="ADB58" s="149"/>
      <c r="ADC58" s="149"/>
      <c r="ADD58" s="149"/>
      <c r="ADE58" s="149"/>
      <c r="ADF58" s="149"/>
      <c r="ADG58" s="149"/>
      <c r="ADH58" s="149"/>
      <c r="ADI58" s="149"/>
      <c r="ADJ58" s="149"/>
      <c r="ADK58" s="149"/>
      <c r="ADL58" s="149"/>
      <c r="ADM58" s="149"/>
      <c r="ADN58" s="149"/>
      <c r="ADO58" s="149"/>
      <c r="ADP58" s="149"/>
      <c r="ADQ58" s="149"/>
      <c r="ADR58" s="149"/>
      <c r="ADS58" s="149"/>
      <c r="ADT58" s="149"/>
      <c r="ADU58" s="149"/>
      <c r="ADV58" s="149"/>
      <c r="ADW58" s="149"/>
      <c r="ADX58" s="149"/>
      <c r="ADY58" s="149"/>
      <c r="ADZ58" s="149"/>
      <c r="AEA58" s="149"/>
      <c r="AEB58" s="149"/>
      <c r="AEC58" s="149"/>
      <c r="AED58" s="149"/>
      <c r="AEE58" s="149"/>
      <c r="AEF58" s="149"/>
      <c r="AEG58" s="149"/>
      <c r="AEH58" s="149"/>
      <c r="AEI58" s="149"/>
      <c r="AEJ58" s="149"/>
      <c r="AEK58" s="149"/>
      <c r="AEL58" s="149"/>
      <c r="AEM58" s="149"/>
      <c r="AEN58" s="149"/>
      <c r="AEO58" s="149"/>
      <c r="AEP58" s="149"/>
      <c r="AEQ58" s="149"/>
      <c r="AER58" s="149"/>
      <c r="AES58" s="149"/>
      <c r="AET58" s="149"/>
      <c r="AEU58" s="149"/>
      <c r="AEV58" s="149"/>
      <c r="AEW58" s="149"/>
      <c r="AEX58" s="149"/>
      <c r="AEY58" s="149"/>
      <c r="AEZ58" s="149"/>
      <c r="AFA58" s="149"/>
      <c r="AFB58" s="149"/>
      <c r="AFC58" s="149"/>
      <c r="AFD58" s="149"/>
      <c r="AFE58" s="149"/>
      <c r="AFF58" s="149"/>
      <c r="AFG58" s="149"/>
      <c r="AFH58" s="149"/>
      <c r="AFI58" s="149"/>
      <c r="AFJ58" s="149"/>
      <c r="AFK58" s="149"/>
      <c r="AFL58" s="149"/>
      <c r="AFM58" s="149"/>
      <c r="AFN58" s="149"/>
      <c r="AFO58" s="149"/>
      <c r="AFP58" s="149"/>
      <c r="AFQ58" s="149"/>
      <c r="AFR58" s="149"/>
      <c r="AFS58" s="149"/>
      <c r="AFT58" s="149"/>
      <c r="AFU58" s="149"/>
      <c r="AFV58" s="149"/>
      <c r="AFW58" s="149"/>
      <c r="AFX58" s="149"/>
      <c r="AFY58" s="149"/>
      <c r="AFZ58" s="149"/>
      <c r="AGA58" s="149"/>
      <c r="AGB58" s="149"/>
      <c r="AGC58" s="149"/>
      <c r="AGD58" s="149"/>
      <c r="AGE58" s="149"/>
      <c r="AGF58" s="149"/>
      <c r="AGG58" s="149"/>
      <c r="AGH58" s="149"/>
      <c r="AGI58" s="149"/>
      <c r="AGJ58" s="149"/>
      <c r="AGK58" s="149"/>
      <c r="AGL58" s="149"/>
      <c r="AGM58" s="149"/>
      <c r="AGN58" s="149"/>
      <c r="AGO58" s="149"/>
      <c r="AGP58" s="149"/>
      <c r="AGQ58" s="149"/>
      <c r="AGR58" s="149"/>
      <c r="AGS58" s="149"/>
      <c r="AGT58" s="149"/>
      <c r="AGU58" s="149"/>
      <c r="AGV58" s="149"/>
      <c r="AGW58" s="149"/>
      <c r="AGX58" s="149"/>
      <c r="AGY58" s="149"/>
      <c r="AGZ58" s="149"/>
      <c r="AHA58" s="149"/>
      <c r="AHB58" s="149"/>
      <c r="AHC58" s="149"/>
      <c r="AHD58" s="149"/>
      <c r="AHE58" s="149"/>
      <c r="AHF58" s="149"/>
      <c r="AHG58" s="149"/>
      <c r="AHH58" s="149"/>
      <c r="AHI58" s="149"/>
      <c r="AHJ58" s="149"/>
      <c r="AHK58" s="149"/>
      <c r="AHL58" s="149"/>
      <c r="AHM58" s="149"/>
      <c r="AHN58" s="149"/>
      <c r="AHO58" s="149"/>
      <c r="AHP58" s="149"/>
      <c r="AHQ58" s="149"/>
      <c r="AHR58" s="149"/>
      <c r="AHS58" s="149"/>
      <c r="AHT58" s="149"/>
      <c r="AHU58" s="149"/>
      <c r="AHV58" s="149"/>
      <c r="AHW58" s="149"/>
      <c r="AHX58" s="149"/>
      <c r="AHY58" s="149"/>
      <c r="AHZ58" s="149"/>
      <c r="AIA58" s="149"/>
      <c r="AIB58" s="149"/>
      <c r="AIC58" s="149"/>
      <c r="AID58" s="149"/>
      <c r="AIE58" s="149"/>
      <c r="AIF58" s="149"/>
      <c r="AIG58" s="149"/>
      <c r="AIH58" s="149"/>
      <c r="AII58" s="149"/>
      <c r="AIJ58" s="149"/>
      <c r="AIK58" s="149"/>
      <c r="AIL58" s="149"/>
      <c r="AIM58" s="149"/>
      <c r="AIN58" s="149"/>
      <c r="AIO58" s="149"/>
      <c r="AIP58" s="149"/>
      <c r="AIQ58" s="149"/>
      <c r="AIR58" s="149"/>
      <c r="AIS58" s="149"/>
      <c r="AIT58" s="149"/>
      <c r="AIU58" s="149"/>
      <c r="AIV58" s="149"/>
      <c r="AIW58" s="149"/>
      <c r="AIX58" s="149"/>
      <c r="AIY58" s="149"/>
      <c r="AIZ58" s="149"/>
      <c r="AJA58" s="149"/>
      <c r="AJB58" s="149"/>
      <c r="AJC58" s="149"/>
      <c r="AJD58" s="149"/>
      <c r="AJE58" s="149"/>
      <c r="AJF58" s="149"/>
      <c r="AJG58" s="149"/>
      <c r="AJH58" s="149"/>
      <c r="AJI58" s="149"/>
      <c r="AJJ58" s="149"/>
      <c r="AJK58" s="149"/>
      <c r="AJL58" s="149"/>
      <c r="AJM58" s="149"/>
      <c r="AJN58" s="149"/>
      <c r="AJO58" s="149"/>
      <c r="AJP58" s="149"/>
      <c r="AJQ58" s="149"/>
      <c r="AJR58" s="149"/>
      <c r="AJS58" s="149"/>
      <c r="AJT58" s="149"/>
      <c r="AJU58" s="149"/>
      <c r="AJV58" s="149"/>
      <c r="AJW58" s="149"/>
      <c r="AJX58" s="149"/>
      <c r="AJY58" s="149"/>
      <c r="AJZ58" s="149"/>
      <c r="AKA58" s="149"/>
      <c r="AKB58" s="149"/>
      <c r="AKC58" s="149"/>
      <c r="AKD58" s="149"/>
      <c r="AKE58" s="149"/>
      <c r="AKF58" s="149"/>
      <c r="AKG58" s="149"/>
      <c r="AKH58" s="149"/>
      <c r="AKI58" s="149"/>
      <c r="AKJ58" s="149"/>
      <c r="AKK58" s="149"/>
      <c r="AKL58" s="149"/>
      <c r="AKM58" s="149"/>
      <c r="AKN58" s="149"/>
      <c r="AKO58" s="149"/>
      <c r="AKP58" s="149"/>
      <c r="AKQ58" s="149"/>
      <c r="AKR58" s="149"/>
      <c r="AKS58" s="149"/>
      <c r="AKT58" s="149"/>
      <c r="AKU58" s="149"/>
      <c r="AKV58" s="149"/>
      <c r="AKW58" s="149"/>
      <c r="AKX58" s="149"/>
      <c r="AKY58" s="149"/>
      <c r="AKZ58" s="149"/>
      <c r="ALA58" s="149"/>
      <c r="ALB58" s="149"/>
      <c r="ALC58" s="149"/>
      <c r="ALD58" s="149"/>
      <c r="ALE58" s="149"/>
      <c r="ALF58" s="149"/>
      <c r="ALG58" s="149"/>
      <c r="ALH58" s="149"/>
      <c r="ALI58" s="149"/>
      <c r="ALJ58" s="149"/>
      <c r="ALK58" s="149"/>
      <c r="ALL58" s="149"/>
      <c r="ALM58" s="149"/>
      <c r="ALN58" s="149"/>
      <c r="ALO58" s="149"/>
      <c r="ALP58" s="149"/>
      <c r="ALQ58" s="149"/>
      <c r="ALR58" s="149"/>
      <c r="ALS58" s="149"/>
      <c r="ALT58" s="149"/>
      <c r="ALU58" s="149"/>
      <c r="ALV58" s="149"/>
      <c r="ALW58" s="149"/>
      <c r="ALX58" s="149"/>
      <c r="ALY58" s="149"/>
      <c r="ALZ58" s="149"/>
      <c r="AMA58" s="149"/>
      <c r="AMB58" s="149"/>
      <c r="AMC58" s="149"/>
      <c r="AMD58" s="149"/>
      <c r="AME58" s="149"/>
      <c r="AMF58" s="149"/>
      <c r="AMG58" s="149"/>
      <c r="AMH58" s="149"/>
      <c r="AMI58" s="149"/>
      <c r="AMJ58" s="149"/>
      <c r="AMK58" s="149"/>
      <c r="AML58" s="149"/>
      <c r="AMM58" s="149"/>
      <c r="AMN58" s="149"/>
      <c r="AMO58" s="149"/>
      <c r="AMP58" s="149"/>
      <c r="AMQ58" s="149"/>
      <c r="AMR58" s="149"/>
      <c r="AMS58" s="149"/>
      <c r="AMT58" s="149"/>
      <c r="AMU58" s="149"/>
      <c r="AMV58" s="149"/>
      <c r="AMW58" s="149"/>
      <c r="AMX58" s="149"/>
      <c r="AMY58" s="149"/>
      <c r="AMZ58" s="149"/>
      <c r="ANA58" s="149"/>
      <c r="ANB58" s="149"/>
      <c r="ANC58" s="149"/>
      <c r="AND58" s="149"/>
      <c r="ANE58" s="149"/>
      <c r="ANF58" s="149"/>
      <c r="ANG58" s="149"/>
      <c r="ANH58" s="149"/>
      <c r="ANI58" s="149"/>
      <c r="ANJ58" s="149"/>
      <c r="ANK58" s="149"/>
      <c r="ANL58" s="149"/>
      <c r="ANM58" s="149"/>
      <c r="ANN58" s="149"/>
      <c r="ANO58" s="149"/>
      <c r="ANP58" s="149"/>
      <c r="ANQ58" s="149"/>
      <c r="ANR58" s="149"/>
      <c r="ANS58" s="149"/>
      <c r="ANT58" s="149"/>
      <c r="ANU58" s="149"/>
      <c r="ANV58" s="149"/>
      <c r="ANW58" s="149"/>
      <c r="ANX58" s="149"/>
      <c r="ANY58" s="149"/>
      <c r="ANZ58" s="149"/>
      <c r="AOA58" s="149"/>
      <c r="AOB58" s="149"/>
      <c r="AOC58" s="149"/>
      <c r="AOD58" s="149"/>
      <c r="AOE58" s="149"/>
      <c r="AOF58" s="149"/>
      <c r="AOG58" s="149"/>
      <c r="AOH58" s="149"/>
      <c r="AOI58" s="149"/>
      <c r="AOJ58" s="149"/>
      <c r="AOK58" s="149"/>
      <c r="AOL58" s="149"/>
      <c r="AOM58" s="149"/>
      <c r="AON58" s="149"/>
      <c r="AOO58" s="149"/>
      <c r="AOP58" s="149"/>
      <c r="AOQ58" s="149"/>
      <c r="AOR58" s="149"/>
      <c r="AOS58" s="149"/>
      <c r="AOT58" s="149"/>
      <c r="AOU58" s="149"/>
      <c r="AOV58" s="149"/>
      <c r="AOW58" s="149"/>
      <c r="AOX58" s="149"/>
      <c r="AOY58" s="149"/>
      <c r="AOZ58" s="149"/>
      <c r="APA58" s="149"/>
      <c r="APB58" s="149"/>
      <c r="APC58" s="149"/>
      <c r="APD58" s="149"/>
      <c r="APE58" s="149"/>
      <c r="APF58" s="149"/>
      <c r="APG58" s="149"/>
      <c r="APH58" s="149"/>
      <c r="API58" s="149"/>
      <c r="APJ58" s="149"/>
      <c r="APK58" s="149"/>
      <c r="APL58" s="149"/>
      <c r="APM58" s="149"/>
      <c r="APN58" s="149"/>
      <c r="APO58" s="149"/>
      <c r="APP58" s="149"/>
      <c r="APQ58" s="149"/>
      <c r="APR58" s="149"/>
      <c r="APS58" s="149"/>
      <c r="APT58" s="149"/>
      <c r="APU58" s="149"/>
      <c r="APV58" s="149"/>
      <c r="APW58" s="149"/>
      <c r="APX58" s="149"/>
      <c r="APY58" s="149"/>
      <c r="APZ58" s="149"/>
      <c r="AQA58" s="149"/>
      <c r="AQB58" s="149"/>
      <c r="AQC58" s="149"/>
      <c r="AQD58" s="149"/>
      <c r="AQE58" s="149"/>
      <c r="AQF58" s="149"/>
      <c r="AQG58" s="149"/>
      <c r="AQH58" s="149"/>
      <c r="AQI58" s="149"/>
      <c r="AQJ58" s="149"/>
      <c r="AQK58" s="149"/>
      <c r="AQL58" s="149"/>
      <c r="AQM58" s="149"/>
      <c r="AQN58" s="149"/>
      <c r="AQO58" s="149"/>
      <c r="AQP58" s="149"/>
      <c r="AQQ58" s="149"/>
      <c r="AQR58" s="149"/>
      <c r="AQS58" s="149"/>
      <c r="AQT58" s="149"/>
      <c r="AQU58" s="149"/>
      <c r="AQV58" s="149"/>
      <c r="AQW58" s="149"/>
      <c r="AQX58" s="149"/>
      <c r="AQY58" s="149"/>
      <c r="AQZ58" s="149"/>
      <c r="ARA58" s="149"/>
      <c r="ARB58" s="149"/>
      <c r="ARC58" s="149"/>
      <c r="ARD58" s="149"/>
      <c r="ARE58" s="149"/>
      <c r="ARF58" s="149"/>
      <c r="ARG58" s="149"/>
      <c r="ARH58" s="149"/>
      <c r="ARI58" s="149"/>
      <c r="ARJ58" s="149"/>
      <c r="ARK58" s="149"/>
      <c r="ARL58" s="149"/>
      <c r="ARM58" s="149"/>
      <c r="ARN58" s="149"/>
      <c r="ARO58" s="149"/>
      <c r="ARP58" s="149"/>
      <c r="ARQ58" s="149"/>
      <c r="ARR58" s="149"/>
      <c r="ARS58" s="149"/>
      <c r="ART58" s="149"/>
      <c r="ARU58" s="149"/>
      <c r="ARV58" s="149"/>
      <c r="ARW58" s="149"/>
      <c r="ARX58" s="149"/>
      <c r="ARY58" s="149"/>
      <c r="ARZ58" s="149"/>
      <c r="ASA58" s="149"/>
      <c r="ASB58" s="149"/>
      <c r="ASC58" s="149"/>
      <c r="ASD58" s="149"/>
      <c r="ASE58" s="149"/>
      <c r="ASF58" s="149"/>
      <c r="ASG58" s="149"/>
      <c r="ASH58" s="149"/>
      <c r="ASI58" s="149"/>
      <c r="ASJ58" s="149"/>
      <c r="ASK58" s="149"/>
      <c r="ASL58" s="149"/>
      <c r="ASM58" s="149"/>
      <c r="ASN58" s="149"/>
      <c r="ASO58" s="149"/>
      <c r="ASP58" s="149"/>
      <c r="ASQ58" s="149"/>
      <c r="ASR58" s="149"/>
      <c r="ASS58" s="149"/>
      <c r="AST58" s="149"/>
      <c r="ASU58" s="149"/>
      <c r="ASV58" s="149"/>
      <c r="ASW58" s="149"/>
      <c r="ASX58" s="149"/>
      <c r="ASY58" s="149"/>
      <c r="ASZ58" s="149"/>
      <c r="ATA58" s="149"/>
      <c r="ATB58" s="149"/>
      <c r="ATC58" s="149"/>
      <c r="ATD58" s="149"/>
      <c r="ATE58" s="149"/>
      <c r="ATF58" s="149"/>
      <c r="ATG58" s="149"/>
      <c r="ATH58" s="149"/>
      <c r="ATI58" s="149"/>
      <c r="ATJ58" s="149"/>
      <c r="ATK58" s="149"/>
      <c r="ATL58" s="149"/>
      <c r="ATM58" s="149"/>
      <c r="ATN58" s="149"/>
      <c r="ATO58" s="149"/>
      <c r="ATP58" s="149"/>
      <c r="ATQ58" s="149"/>
      <c r="ATR58" s="149"/>
      <c r="ATS58" s="149"/>
      <c r="ATT58" s="149"/>
      <c r="ATU58" s="149"/>
      <c r="ATV58" s="149"/>
      <c r="ATW58" s="149"/>
      <c r="ATX58" s="149"/>
      <c r="ATY58" s="149"/>
      <c r="ATZ58" s="149"/>
      <c r="AUA58" s="149"/>
      <c r="AUB58" s="149"/>
      <c r="AUC58" s="149"/>
      <c r="AUD58" s="149"/>
      <c r="AUE58" s="149"/>
      <c r="AUF58" s="149"/>
      <c r="AUG58" s="149"/>
      <c r="AUH58" s="149"/>
      <c r="AUI58" s="149"/>
      <c r="AUJ58" s="149"/>
      <c r="AUK58" s="149"/>
      <c r="AUL58" s="149"/>
      <c r="AUM58" s="149"/>
      <c r="AUN58" s="149"/>
      <c r="AUO58" s="149"/>
      <c r="AUP58" s="149"/>
      <c r="AUQ58" s="149"/>
      <c r="AUR58" s="149"/>
      <c r="AUS58" s="149"/>
      <c r="AUT58" s="149"/>
      <c r="AUU58" s="149"/>
      <c r="AUV58" s="149"/>
      <c r="AUW58" s="149"/>
      <c r="AUX58" s="149"/>
      <c r="AUY58" s="149"/>
      <c r="AUZ58" s="149"/>
      <c r="AVA58" s="149"/>
      <c r="AVB58" s="149"/>
      <c r="AVC58" s="149"/>
      <c r="AVD58" s="149"/>
      <c r="AVE58" s="149"/>
      <c r="AVF58" s="149"/>
      <c r="AVG58" s="149"/>
      <c r="AVH58" s="149"/>
      <c r="AVI58" s="149"/>
      <c r="AVJ58" s="149"/>
      <c r="AVK58" s="149"/>
      <c r="AVL58" s="149"/>
      <c r="AVM58" s="149"/>
      <c r="AVN58" s="149"/>
      <c r="AVO58" s="149"/>
      <c r="AVP58" s="149"/>
      <c r="AVQ58" s="149"/>
      <c r="AVR58" s="149"/>
      <c r="AVS58" s="149"/>
      <c r="AVT58" s="149"/>
      <c r="AVU58" s="149"/>
      <c r="AVV58" s="149"/>
      <c r="AVW58" s="149"/>
      <c r="AVX58" s="149"/>
      <c r="AVY58" s="149"/>
      <c r="AVZ58" s="149"/>
      <c r="AWA58" s="149"/>
      <c r="AWB58" s="149"/>
      <c r="AWC58" s="149"/>
      <c r="AWD58" s="149"/>
      <c r="AWE58" s="149"/>
      <c r="AWF58" s="149"/>
      <c r="AWG58" s="149"/>
      <c r="AWH58" s="149"/>
      <c r="AWI58" s="149"/>
      <c r="AWJ58" s="149"/>
      <c r="AWK58" s="149"/>
      <c r="AWL58" s="149"/>
      <c r="AWM58" s="149"/>
      <c r="AWN58" s="149"/>
      <c r="AWO58" s="149"/>
      <c r="AWP58" s="149"/>
      <c r="AWQ58" s="149"/>
      <c r="AWR58" s="149"/>
      <c r="AWS58" s="149"/>
      <c r="AWT58" s="149"/>
      <c r="AWU58" s="149"/>
      <c r="AWV58" s="149"/>
      <c r="AWW58" s="149"/>
      <c r="AWX58" s="149"/>
      <c r="AWY58" s="149"/>
      <c r="AWZ58" s="149"/>
      <c r="AXA58" s="149"/>
      <c r="AXB58" s="149"/>
      <c r="AXC58" s="149"/>
      <c r="AXD58" s="149"/>
      <c r="AXE58" s="149"/>
      <c r="AXF58" s="149"/>
      <c r="AXG58" s="149"/>
      <c r="AXH58" s="149"/>
      <c r="AXI58" s="149"/>
      <c r="AXJ58" s="149"/>
      <c r="AXK58" s="149"/>
      <c r="AXL58" s="149"/>
      <c r="AXM58" s="149"/>
      <c r="AXN58" s="149"/>
      <c r="AXO58" s="149"/>
      <c r="AXP58" s="149"/>
      <c r="AXQ58" s="149"/>
      <c r="AXR58" s="149"/>
      <c r="AXS58" s="149"/>
      <c r="AXT58" s="149"/>
      <c r="AXU58" s="149"/>
      <c r="AXV58" s="149"/>
      <c r="AXW58" s="149"/>
      <c r="AXX58" s="149"/>
      <c r="AXY58" s="149"/>
      <c r="AXZ58" s="149"/>
      <c r="AYA58" s="149"/>
      <c r="AYB58" s="149"/>
      <c r="AYC58" s="149"/>
      <c r="AYD58" s="149"/>
      <c r="AYE58" s="149"/>
      <c r="AYF58" s="149"/>
      <c r="AYG58" s="149"/>
      <c r="AYH58" s="149"/>
      <c r="AYI58" s="149"/>
      <c r="AYJ58" s="149"/>
      <c r="AYK58" s="149"/>
      <c r="AYL58" s="149"/>
      <c r="AYM58" s="149"/>
      <c r="AYN58" s="149"/>
      <c r="AYO58" s="149"/>
      <c r="AYP58" s="149"/>
      <c r="AYQ58" s="149"/>
      <c r="AYR58" s="149"/>
      <c r="AYS58" s="149"/>
      <c r="AYT58" s="149"/>
      <c r="AYU58" s="149"/>
      <c r="AYV58" s="149"/>
      <c r="AYW58" s="149"/>
      <c r="AYX58" s="149"/>
      <c r="AYY58" s="149"/>
      <c r="AYZ58" s="149"/>
      <c r="AZA58" s="149"/>
      <c r="AZB58" s="149"/>
      <c r="AZC58" s="149"/>
      <c r="AZD58" s="149"/>
      <c r="AZE58" s="149"/>
      <c r="AZF58" s="149"/>
      <c r="AZG58" s="149"/>
      <c r="AZH58" s="149"/>
      <c r="AZI58" s="149"/>
      <c r="AZJ58" s="149"/>
      <c r="AZK58" s="149"/>
      <c r="AZL58" s="149"/>
      <c r="AZM58" s="149"/>
      <c r="AZN58" s="149"/>
      <c r="AZO58" s="149"/>
      <c r="AZP58" s="149"/>
      <c r="AZQ58" s="149"/>
      <c r="AZR58" s="149"/>
      <c r="AZS58" s="149"/>
      <c r="AZT58" s="149"/>
      <c r="AZU58" s="149"/>
      <c r="AZV58" s="149"/>
      <c r="AZW58" s="149"/>
      <c r="AZX58" s="149"/>
      <c r="AZY58" s="149"/>
      <c r="AZZ58" s="149"/>
      <c r="BAA58" s="149"/>
      <c r="BAB58" s="149"/>
      <c r="BAC58" s="149"/>
      <c r="BAD58" s="149"/>
      <c r="BAE58" s="149"/>
      <c r="BAF58" s="149"/>
      <c r="BAG58" s="149"/>
      <c r="BAH58" s="149"/>
      <c r="BAI58" s="149"/>
      <c r="BAJ58" s="149"/>
      <c r="BAK58" s="149"/>
      <c r="BAL58" s="149"/>
      <c r="BAM58" s="149"/>
      <c r="BAN58" s="149"/>
      <c r="BAO58" s="149"/>
      <c r="BAP58" s="149"/>
      <c r="BAQ58" s="149"/>
      <c r="BAR58" s="149"/>
      <c r="BAS58" s="149"/>
      <c r="BAT58" s="149"/>
      <c r="BAU58" s="149"/>
      <c r="BAV58" s="149"/>
      <c r="BAW58" s="149"/>
      <c r="BAX58" s="149"/>
      <c r="BAY58" s="149"/>
      <c r="BAZ58" s="149"/>
      <c r="BBA58" s="149"/>
      <c r="BBB58" s="149"/>
      <c r="BBC58" s="149"/>
      <c r="BBD58" s="149"/>
      <c r="BBE58" s="149"/>
      <c r="BBF58" s="149"/>
      <c r="BBG58" s="149"/>
      <c r="BBH58" s="149"/>
      <c r="BBI58" s="149"/>
      <c r="BBJ58" s="149"/>
      <c r="BBK58" s="149"/>
      <c r="BBL58" s="149"/>
      <c r="BBM58" s="149"/>
      <c r="BBN58" s="149"/>
      <c r="BBO58" s="149"/>
      <c r="BBP58" s="149"/>
      <c r="BBQ58" s="149"/>
      <c r="BBR58" s="149"/>
      <c r="BBS58" s="149"/>
      <c r="BBT58" s="149"/>
      <c r="BBU58" s="149"/>
      <c r="BBV58" s="149"/>
      <c r="BBW58" s="149"/>
      <c r="BBX58" s="149"/>
      <c r="BBY58" s="149"/>
      <c r="BBZ58" s="149"/>
      <c r="BCA58" s="149"/>
      <c r="BCB58" s="149"/>
      <c r="BCC58" s="149"/>
      <c r="BCD58" s="149"/>
      <c r="BCE58" s="149"/>
      <c r="BCF58" s="149"/>
      <c r="BCG58" s="149"/>
      <c r="BCH58" s="149"/>
      <c r="BCI58" s="149"/>
      <c r="BCJ58" s="149"/>
      <c r="BCK58" s="149"/>
      <c r="BCL58" s="149"/>
      <c r="BCM58" s="149"/>
      <c r="BCN58" s="149"/>
      <c r="BCO58" s="149"/>
      <c r="BCP58" s="149"/>
      <c r="BCQ58" s="149"/>
      <c r="BCR58" s="149"/>
      <c r="BCS58" s="149"/>
      <c r="BCT58" s="149"/>
      <c r="BCU58" s="149"/>
      <c r="BCV58" s="149"/>
      <c r="BCW58" s="149"/>
      <c r="BCX58" s="149"/>
      <c r="BCY58" s="149"/>
      <c r="BCZ58" s="149"/>
      <c r="BDA58" s="149"/>
      <c r="BDB58" s="149"/>
      <c r="BDC58" s="149"/>
      <c r="BDD58" s="149"/>
      <c r="BDE58" s="149"/>
      <c r="BDF58" s="149"/>
      <c r="BDG58" s="149"/>
      <c r="BDH58" s="149"/>
      <c r="BDI58" s="149"/>
      <c r="BDJ58" s="149"/>
      <c r="BDK58" s="149"/>
      <c r="BDL58" s="149"/>
      <c r="BDM58" s="149"/>
      <c r="BDN58" s="149"/>
      <c r="BDO58" s="149"/>
      <c r="BDP58" s="149"/>
      <c r="BDQ58" s="149"/>
      <c r="BDR58" s="149"/>
      <c r="BDS58" s="149"/>
      <c r="BDT58" s="149"/>
      <c r="BDU58" s="149"/>
      <c r="BDV58" s="149"/>
      <c r="BDW58" s="149"/>
      <c r="BDX58" s="149"/>
      <c r="BDY58" s="149"/>
      <c r="BDZ58" s="149"/>
      <c r="BEA58" s="149"/>
      <c r="BEB58" s="149"/>
      <c r="BEC58" s="149"/>
      <c r="BED58" s="149"/>
      <c r="BEE58" s="149"/>
      <c r="BEF58" s="149"/>
      <c r="BEG58" s="149"/>
      <c r="BEH58" s="149"/>
      <c r="BEI58" s="149"/>
      <c r="BEJ58" s="149"/>
      <c r="BEK58" s="149"/>
      <c r="BEL58" s="149"/>
      <c r="BEM58" s="149"/>
      <c r="BEN58" s="149"/>
      <c r="BEO58" s="149"/>
      <c r="BEP58" s="149"/>
      <c r="BEQ58" s="149"/>
      <c r="BER58" s="149"/>
      <c r="BES58" s="149"/>
      <c r="BET58" s="149"/>
      <c r="BEU58" s="149"/>
      <c r="BEV58" s="149"/>
      <c r="BEW58" s="149"/>
      <c r="BEX58" s="149"/>
      <c r="BEY58" s="149"/>
      <c r="BEZ58" s="149"/>
      <c r="BFA58" s="149"/>
      <c r="BFB58" s="149"/>
      <c r="BFC58" s="149"/>
      <c r="BFD58" s="149"/>
      <c r="BFE58" s="149"/>
      <c r="BFF58" s="149"/>
      <c r="BFG58" s="149"/>
      <c r="BFH58" s="149"/>
      <c r="BFI58" s="149"/>
      <c r="BFJ58" s="149"/>
      <c r="BFK58" s="149"/>
      <c r="BFL58" s="149"/>
      <c r="BFM58" s="149"/>
      <c r="BFN58" s="149"/>
      <c r="BFO58" s="149"/>
      <c r="BFP58" s="149"/>
      <c r="BFQ58" s="149"/>
      <c r="BFR58" s="149"/>
      <c r="BFS58" s="149"/>
      <c r="BFT58" s="149"/>
      <c r="BFU58" s="149"/>
      <c r="BFV58" s="149"/>
      <c r="BFW58" s="149"/>
      <c r="BFX58" s="149"/>
      <c r="BFY58" s="149"/>
      <c r="BFZ58" s="149"/>
      <c r="BGA58" s="149"/>
      <c r="BGB58" s="149"/>
      <c r="BGC58" s="149"/>
      <c r="BGD58" s="149"/>
      <c r="BGE58" s="149"/>
      <c r="BGF58" s="149"/>
      <c r="BGG58" s="149"/>
      <c r="BGH58" s="149"/>
      <c r="BGI58" s="149"/>
      <c r="BGJ58" s="149"/>
      <c r="BGK58" s="149"/>
      <c r="BGL58" s="149"/>
      <c r="BGM58" s="149"/>
      <c r="BGN58" s="149"/>
      <c r="BGO58" s="149"/>
      <c r="BGP58" s="149"/>
      <c r="BGQ58" s="149"/>
      <c r="BGR58" s="149"/>
      <c r="BGS58" s="149"/>
      <c r="BGT58" s="149"/>
      <c r="BGU58" s="149"/>
      <c r="BGV58" s="149"/>
      <c r="BGW58" s="149"/>
      <c r="BGX58" s="149"/>
      <c r="BGY58" s="149"/>
      <c r="BGZ58" s="149"/>
      <c r="BHA58" s="149"/>
      <c r="BHB58" s="149"/>
      <c r="BHC58" s="149"/>
      <c r="BHD58" s="149"/>
      <c r="BHE58" s="149"/>
      <c r="BHF58" s="149"/>
      <c r="BHG58" s="149"/>
      <c r="BHH58" s="149"/>
      <c r="BHI58" s="149"/>
      <c r="BHJ58" s="149"/>
      <c r="BHK58" s="149"/>
      <c r="BHL58" s="149"/>
      <c r="BHM58" s="149"/>
      <c r="BHN58" s="149"/>
      <c r="BHO58" s="149"/>
      <c r="BHP58" s="149"/>
      <c r="BHQ58" s="149"/>
      <c r="BHR58" s="149"/>
      <c r="BHS58" s="149"/>
      <c r="BHT58" s="149"/>
      <c r="BHU58" s="149"/>
      <c r="BHV58" s="149"/>
      <c r="BHW58" s="149"/>
      <c r="BHX58" s="149"/>
      <c r="BHY58" s="149"/>
      <c r="BHZ58" s="149"/>
      <c r="BIA58" s="149"/>
      <c r="BIB58" s="149"/>
      <c r="BIC58" s="149"/>
      <c r="BID58" s="149"/>
      <c r="BIE58" s="149"/>
      <c r="BIF58" s="149"/>
      <c r="BIG58" s="149"/>
      <c r="BIH58" s="149"/>
      <c r="BII58" s="149"/>
      <c r="BIJ58" s="149"/>
      <c r="BIK58" s="149"/>
      <c r="BIL58" s="149"/>
      <c r="BIM58" s="149"/>
      <c r="BIN58" s="149"/>
      <c r="BIO58" s="149"/>
      <c r="BIP58" s="149"/>
      <c r="BIQ58" s="149"/>
      <c r="BIR58" s="149"/>
      <c r="BIS58" s="149"/>
      <c r="BIT58" s="149"/>
      <c r="BIU58" s="149"/>
      <c r="BIV58" s="149"/>
      <c r="BIW58" s="149"/>
      <c r="BIX58" s="149"/>
      <c r="BIY58" s="149"/>
      <c r="BIZ58" s="149"/>
      <c r="BJA58" s="149"/>
      <c r="BJB58" s="149"/>
      <c r="BJC58" s="149"/>
      <c r="BJD58" s="149"/>
      <c r="BJE58" s="149"/>
      <c r="BJF58" s="149"/>
      <c r="BJG58" s="149"/>
      <c r="BJH58" s="149"/>
      <c r="BJI58" s="149"/>
      <c r="BJJ58" s="149"/>
      <c r="BJK58" s="149"/>
      <c r="BJL58" s="149"/>
      <c r="BJM58" s="149"/>
      <c r="BJN58" s="149"/>
      <c r="BJO58" s="149"/>
      <c r="BJP58" s="149"/>
      <c r="BJQ58" s="149"/>
      <c r="BJR58" s="149"/>
      <c r="BJS58" s="149"/>
      <c r="BJT58" s="149"/>
      <c r="BJU58" s="149"/>
      <c r="BJV58" s="149"/>
      <c r="BJW58" s="149"/>
      <c r="BJX58" s="149"/>
      <c r="BJY58" s="149"/>
      <c r="BJZ58" s="149"/>
      <c r="BKA58" s="149"/>
      <c r="BKB58" s="149"/>
      <c r="BKC58" s="149"/>
      <c r="BKD58" s="149"/>
      <c r="BKE58" s="149"/>
      <c r="BKF58" s="149"/>
      <c r="BKG58" s="149"/>
      <c r="BKH58" s="149"/>
      <c r="BKI58" s="149"/>
      <c r="BKJ58" s="149"/>
      <c r="BKK58" s="149"/>
      <c r="BKL58" s="149"/>
      <c r="BKM58" s="149"/>
      <c r="BKN58" s="149"/>
      <c r="BKO58" s="149"/>
      <c r="BKP58" s="149"/>
      <c r="BKQ58" s="149"/>
      <c r="BKR58" s="149"/>
      <c r="BKS58" s="149"/>
      <c r="BKT58" s="149"/>
      <c r="BKU58" s="149"/>
      <c r="BKV58" s="149"/>
      <c r="BKW58" s="149"/>
      <c r="BKX58" s="149"/>
      <c r="BKY58" s="149"/>
      <c r="BKZ58" s="149"/>
      <c r="BLA58" s="149"/>
      <c r="BLB58" s="149"/>
      <c r="BLC58" s="149"/>
      <c r="BLD58" s="149"/>
      <c r="BLE58" s="149"/>
      <c r="BLF58" s="149"/>
      <c r="BLG58" s="149"/>
      <c r="BLH58" s="149"/>
      <c r="BLI58" s="149"/>
      <c r="BLJ58" s="149"/>
      <c r="BLK58" s="149"/>
      <c r="BLL58" s="149"/>
      <c r="BLM58" s="149"/>
      <c r="BLN58" s="149"/>
      <c r="BLO58" s="149"/>
      <c r="BLP58" s="149"/>
      <c r="BLQ58" s="149"/>
      <c r="BLR58" s="149"/>
      <c r="BLS58" s="149"/>
      <c r="BLT58" s="149"/>
      <c r="BLU58" s="149"/>
      <c r="BLV58" s="149"/>
      <c r="BLW58" s="149"/>
      <c r="BLX58" s="149"/>
      <c r="BLY58" s="149"/>
      <c r="BLZ58" s="149"/>
      <c r="BMA58" s="149"/>
      <c r="BMB58" s="149"/>
      <c r="BMC58" s="149"/>
      <c r="BMD58" s="149"/>
      <c r="BME58" s="149"/>
      <c r="BMF58" s="149"/>
      <c r="BMG58" s="149"/>
      <c r="BMH58" s="149"/>
      <c r="BMI58" s="149"/>
      <c r="BMJ58" s="149"/>
      <c r="BMK58" s="149"/>
      <c r="BML58" s="149"/>
      <c r="BMM58" s="149"/>
      <c r="BMN58" s="149"/>
      <c r="BMO58" s="149"/>
      <c r="BMP58" s="149"/>
      <c r="BMQ58" s="149"/>
      <c r="BMR58" s="149"/>
      <c r="BMS58" s="149"/>
      <c r="BMT58" s="149"/>
      <c r="BMU58" s="149"/>
      <c r="BMV58" s="149"/>
      <c r="BMW58" s="149"/>
      <c r="BMX58" s="149"/>
      <c r="BMY58" s="149"/>
      <c r="BMZ58" s="149"/>
      <c r="BNA58" s="149"/>
      <c r="BNB58" s="149"/>
      <c r="BNC58" s="149"/>
      <c r="BND58" s="149"/>
      <c r="BNE58" s="149"/>
      <c r="BNF58" s="149"/>
      <c r="BNG58" s="149"/>
      <c r="BNH58" s="149"/>
      <c r="BNI58" s="149"/>
      <c r="BNJ58" s="149"/>
      <c r="BNK58" s="149"/>
      <c r="BNL58" s="149"/>
      <c r="BNM58" s="149"/>
      <c r="BNN58" s="149"/>
      <c r="BNO58" s="149"/>
      <c r="BNP58" s="149"/>
      <c r="BNQ58" s="149"/>
      <c r="BNR58" s="149"/>
      <c r="BNS58" s="149"/>
      <c r="BNT58" s="149"/>
      <c r="BNU58" s="149"/>
      <c r="BNV58" s="149"/>
      <c r="BNW58" s="149"/>
      <c r="BNX58" s="149"/>
      <c r="BNY58" s="149"/>
      <c r="BNZ58" s="149"/>
      <c r="BOA58" s="149"/>
      <c r="BOB58" s="149"/>
      <c r="BOC58" s="149"/>
      <c r="BOD58" s="149"/>
      <c r="BOE58" s="149"/>
      <c r="BOF58" s="149"/>
      <c r="BOG58" s="149"/>
      <c r="BOH58" s="149"/>
      <c r="BOI58" s="149"/>
      <c r="BOJ58" s="149"/>
      <c r="BOK58" s="149"/>
      <c r="BOL58" s="149"/>
      <c r="BOM58" s="149"/>
      <c r="BON58" s="149"/>
      <c r="BOO58" s="149"/>
      <c r="BOP58" s="149"/>
      <c r="BOQ58" s="149"/>
      <c r="BOR58" s="149"/>
      <c r="BOS58" s="149"/>
      <c r="BOT58" s="149"/>
      <c r="BOU58" s="149"/>
      <c r="BOV58" s="149"/>
      <c r="BOW58" s="149"/>
      <c r="BOX58" s="149"/>
      <c r="BOY58" s="149"/>
      <c r="BOZ58" s="149"/>
      <c r="BPA58" s="149"/>
      <c r="BPB58" s="149"/>
      <c r="BPC58" s="149"/>
      <c r="BPD58" s="149"/>
      <c r="BPE58" s="149"/>
      <c r="BPF58" s="149"/>
      <c r="BPG58" s="149"/>
      <c r="BPH58" s="149"/>
      <c r="BPI58" s="149"/>
      <c r="BPJ58" s="149"/>
      <c r="BPK58" s="149"/>
      <c r="BPL58" s="149"/>
      <c r="BPM58" s="149"/>
      <c r="BPN58" s="149"/>
      <c r="BPO58" s="149"/>
      <c r="BPP58" s="149"/>
      <c r="BPQ58" s="149"/>
      <c r="BPR58" s="149"/>
      <c r="BPS58" s="149"/>
      <c r="BPT58" s="149"/>
      <c r="BPU58" s="149"/>
      <c r="BPV58" s="149"/>
      <c r="BPW58" s="149"/>
      <c r="BPX58" s="149"/>
      <c r="BPY58" s="149"/>
      <c r="BPZ58" s="149"/>
      <c r="BQA58" s="149"/>
      <c r="BQB58" s="149"/>
      <c r="BQC58" s="149"/>
      <c r="BQD58" s="149"/>
      <c r="BQE58" s="149"/>
      <c r="BQF58" s="149"/>
      <c r="BQG58" s="149"/>
      <c r="BQH58" s="149"/>
      <c r="BQI58" s="149"/>
      <c r="BQJ58" s="149"/>
      <c r="BQK58" s="149"/>
      <c r="BQL58" s="149"/>
      <c r="BQM58" s="149"/>
      <c r="BQN58" s="149"/>
      <c r="BQO58" s="149"/>
      <c r="BQP58" s="149"/>
      <c r="BQQ58" s="149"/>
      <c r="BQR58" s="149"/>
      <c r="BQS58" s="149"/>
      <c r="BQT58" s="149"/>
      <c r="BQU58" s="149"/>
      <c r="BQV58" s="149"/>
      <c r="BQW58" s="149"/>
      <c r="BQX58" s="149"/>
      <c r="BQY58" s="149"/>
      <c r="BQZ58" s="149"/>
      <c r="BRA58" s="149"/>
      <c r="BRB58" s="149"/>
      <c r="BRC58" s="149"/>
      <c r="BRD58" s="149"/>
      <c r="BRE58" s="149"/>
      <c r="BRF58" s="149"/>
      <c r="BRG58" s="149"/>
      <c r="BRH58" s="149"/>
      <c r="BRI58" s="149"/>
      <c r="BRJ58" s="149"/>
      <c r="BRK58" s="149"/>
      <c r="BRL58" s="149"/>
      <c r="BRM58" s="149"/>
      <c r="BRN58" s="149"/>
      <c r="BRO58" s="149"/>
      <c r="BRP58" s="149"/>
      <c r="BRQ58" s="149"/>
      <c r="BRR58" s="149"/>
      <c r="BRS58" s="149"/>
      <c r="BRT58" s="149"/>
      <c r="BRU58" s="149"/>
      <c r="BRV58" s="149"/>
      <c r="BRW58" s="149"/>
      <c r="BRX58" s="149"/>
      <c r="BRY58" s="149"/>
      <c r="BRZ58" s="149"/>
      <c r="BSA58" s="149"/>
      <c r="BSB58" s="149"/>
      <c r="BSC58" s="149"/>
      <c r="BSD58" s="149"/>
      <c r="BSE58" s="149"/>
      <c r="BSF58" s="149"/>
      <c r="BSG58" s="149"/>
      <c r="BSH58" s="149"/>
      <c r="BSI58" s="149"/>
      <c r="BSJ58" s="149"/>
      <c r="BSK58" s="149"/>
      <c r="BSL58" s="149"/>
      <c r="BSM58" s="149"/>
      <c r="BSN58" s="149"/>
      <c r="BSO58" s="149"/>
      <c r="BSP58" s="149"/>
      <c r="BSQ58" s="149"/>
      <c r="BSR58" s="149"/>
      <c r="BSS58" s="149"/>
      <c r="BST58" s="149"/>
      <c r="BSU58" s="149"/>
      <c r="BSV58" s="149"/>
      <c r="BSW58" s="149"/>
      <c r="BSX58" s="149"/>
      <c r="BSY58" s="149"/>
      <c r="BSZ58" s="149"/>
      <c r="BTA58" s="149"/>
      <c r="BTB58" s="149"/>
      <c r="BTC58" s="149"/>
      <c r="BTD58" s="149"/>
      <c r="BTE58" s="149"/>
      <c r="BTF58" s="149"/>
      <c r="BTG58" s="149"/>
      <c r="BTH58" s="149"/>
      <c r="BTI58" s="149"/>
      <c r="BTJ58" s="149"/>
      <c r="BTK58" s="149"/>
      <c r="BTL58" s="149"/>
      <c r="BTM58" s="149"/>
      <c r="BTN58" s="149"/>
      <c r="BTO58" s="149"/>
      <c r="BTP58" s="149"/>
      <c r="BTQ58" s="149"/>
      <c r="BTR58" s="149"/>
      <c r="BTS58" s="149"/>
      <c r="BTT58" s="149"/>
      <c r="BTU58" s="149"/>
      <c r="BTV58" s="149"/>
      <c r="BTW58" s="149"/>
      <c r="BTX58" s="149"/>
      <c r="BTY58" s="149"/>
      <c r="BTZ58" s="149"/>
      <c r="BUA58" s="149"/>
      <c r="BUB58" s="149"/>
      <c r="BUC58" s="149"/>
      <c r="BUD58" s="149"/>
      <c r="BUE58" s="149"/>
      <c r="BUF58" s="149"/>
      <c r="BUG58" s="149"/>
      <c r="BUH58" s="149"/>
      <c r="BUI58" s="149"/>
      <c r="BUJ58" s="149"/>
      <c r="BUK58" s="149"/>
      <c r="BUL58" s="149"/>
      <c r="BUM58" s="149"/>
      <c r="BUN58" s="149"/>
      <c r="BUO58" s="149"/>
      <c r="BUP58" s="149"/>
      <c r="BUQ58" s="149"/>
      <c r="BUR58" s="149"/>
      <c r="BUS58" s="149"/>
      <c r="BUT58" s="149"/>
      <c r="BUU58" s="149"/>
      <c r="BUV58" s="149"/>
      <c r="BUW58" s="149"/>
      <c r="BUX58" s="149"/>
      <c r="BUY58" s="149"/>
      <c r="BUZ58" s="149"/>
      <c r="BVA58" s="149"/>
      <c r="BVB58" s="149"/>
      <c r="BVC58" s="149"/>
      <c r="BVD58" s="149"/>
      <c r="BVE58" s="149"/>
      <c r="BVF58" s="149"/>
      <c r="BVG58" s="149"/>
      <c r="BVH58" s="149"/>
      <c r="BVI58" s="149"/>
      <c r="BVJ58" s="149"/>
      <c r="BVK58" s="149"/>
      <c r="BVL58" s="149"/>
      <c r="BVM58" s="149"/>
      <c r="BVN58" s="149"/>
      <c r="BVO58" s="149"/>
      <c r="BVP58" s="149"/>
      <c r="BVQ58" s="149"/>
      <c r="BVR58" s="149"/>
      <c r="BVS58" s="149"/>
      <c r="BVT58" s="149"/>
      <c r="BVU58" s="149"/>
      <c r="BVV58" s="149"/>
      <c r="BVW58" s="149"/>
      <c r="BVX58" s="149"/>
      <c r="BVY58" s="149"/>
      <c r="BVZ58" s="149"/>
      <c r="BWA58" s="149"/>
      <c r="BWB58" s="149"/>
      <c r="BWC58" s="149"/>
      <c r="BWD58" s="149"/>
      <c r="BWE58" s="149"/>
      <c r="BWF58" s="149"/>
      <c r="BWG58" s="149"/>
      <c r="BWH58" s="149"/>
      <c r="BWI58" s="149"/>
      <c r="BWJ58" s="149"/>
      <c r="BWK58" s="149"/>
      <c r="BWL58" s="149"/>
      <c r="BWM58" s="149"/>
      <c r="BWN58" s="149"/>
      <c r="BWO58" s="149"/>
      <c r="BWP58" s="149"/>
      <c r="BWQ58" s="149"/>
      <c r="BWR58" s="149"/>
      <c r="BWS58" s="149"/>
      <c r="BWT58" s="149"/>
      <c r="BWU58" s="149"/>
      <c r="BWV58" s="149"/>
      <c r="BWW58" s="149"/>
      <c r="BWX58" s="149"/>
      <c r="BWY58" s="149"/>
      <c r="BWZ58" s="149"/>
      <c r="BXA58" s="149"/>
      <c r="BXB58" s="149"/>
      <c r="BXC58" s="149"/>
      <c r="BXD58" s="149"/>
      <c r="BXE58" s="149"/>
      <c r="BXF58" s="149"/>
      <c r="BXG58" s="149"/>
      <c r="BXH58" s="149"/>
      <c r="BXI58" s="149"/>
      <c r="BXJ58" s="149"/>
      <c r="BXK58" s="149"/>
      <c r="BXL58" s="149"/>
      <c r="BXM58" s="149"/>
      <c r="BXN58" s="149"/>
      <c r="BXO58" s="149"/>
      <c r="BXP58" s="149"/>
      <c r="BXQ58" s="149"/>
      <c r="BXR58" s="149"/>
      <c r="BXS58" s="149"/>
      <c r="BXT58" s="149"/>
      <c r="BXU58" s="149"/>
      <c r="BXV58" s="149"/>
      <c r="BXW58" s="149"/>
      <c r="BXX58" s="149"/>
      <c r="BXY58" s="149"/>
      <c r="BXZ58" s="149"/>
      <c r="BYA58" s="149"/>
      <c r="BYB58" s="149"/>
      <c r="BYC58" s="149"/>
      <c r="BYD58" s="149"/>
      <c r="BYE58" s="149"/>
      <c r="BYF58" s="149"/>
      <c r="BYG58" s="149"/>
      <c r="BYH58" s="149"/>
      <c r="BYI58" s="149"/>
      <c r="BYJ58" s="149"/>
      <c r="BYK58" s="149"/>
      <c r="BYL58" s="149"/>
      <c r="BYM58" s="149"/>
      <c r="BYN58" s="149"/>
      <c r="BYO58" s="149"/>
      <c r="BYP58" s="149"/>
      <c r="BYQ58" s="149"/>
      <c r="BYR58" s="149"/>
      <c r="BYS58" s="149"/>
      <c r="BYT58" s="149"/>
      <c r="BYU58" s="149"/>
      <c r="BYV58" s="149"/>
      <c r="BYW58" s="149"/>
      <c r="BYX58" s="149"/>
      <c r="BYY58" s="149"/>
      <c r="BYZ58" s="149"/>
      <c r="BZA58" s="149"/>
      <c r="BZB58" s="149"/>
      <c r="BZC58" s="149"/>
      <c r="BZD58" s="149"/>
      <c r="BZE58" s="149"/>
      <c r="BZF58" s="149"/>
      <c r="BZG58" s="149"/>
      <c r="BZH58" s="149"/>
      <c r="BZI58" s="149"/>
      <c r="BZJ58" s="149"/>
      <c r="BZK58" s="149"/>
      <c r="BZL58" s="149"/>
      <c r="BZM58" s="149"/>
      <c r="BZN58" s="149"/>
      <c r="BZO58" s="149"/>
      <c r="BZP58" s="149"/>
      <c r="BZQ58" s="149"/>
      <c r="BZR58" s="149"/>
      <c r="BZS58" s="149"/>
      <c r="BZT58" s="149"/>
      <c r="BZU58" s="149"/>
      <c r="BZV58" s="149"/>
      <c r="BZW58" s="149"/>
      <c r="BZX58" s="149"/>
      <c r="BZY58" s="149"/>
      <c r="BZZ58" s="149"/>
      <c r="CAA58" s="149"/>
      <c r="CAB58" s="149"/>
      <c r="CAC58" s="149"/>
      <c r="CAD58" s="149"/>
      <c r="CAE58" s="149"/>
      <c r="CAF58" s="149"/>
      <c r="CAG58" s="149"/>
      <c r="CAH58" s="149"/>
      <c r="CAI58" s="149"/>
      <c r="CAJ58" s="149"/>
      <c r="CAK58" s="149"/>
      <c r="CAL58" s="149"/>
      <c r="CAM58" s="149"/>
      <c r="CAN58" s="149"/>
      <c r="CAO58" s="149"/>
      <c r="CAP58" s="149"/>
      <c r="CAQ58" s="149"/>
      <c r="CAR58" s="149"/>
      <c r="CAS58" s="149"/>
      <c r="CAT58" s="149"/>
      <c r="CAU58" s="149"/>
      <c r="CAV58" s="149"/>
      <c r="CAW58" s="149"/>
      <c r="CAX58" s="149"/>
      <c r="CAY58" s="149"/>
      <c r="CAZ58" s="149"/>
      <c r="CBA58" s="149"/>
      <c r="CBB58" s="149"/>
      <c r="CBC58" s="149"/>
      <c r="CBD58" s="149"/>
      <c r="CBE58" s="149"/>
      <c r="CBF58" s="149"/>
      <c r="CBG58" s="149"/>
      <c r="CBH58" s="149"/>
      <c r="CBI58" s="149"/>
      <c r="CBJ58" s="149"/>
      <c r="CBK58" s="149"/>
      <c r="CBL58" s="149"/>
      <c r="CBM58" s="149"/>
      <c r="CBN58" s="149"/>
      <c r="CBO58" s="149"/>
      <c r="CBP58" s="149"/>
      <c r="CBQ58" s="149"/>
      <c r="CBR58" s="149"/>
      <c r="CBS58" s="149"/>
      <c r="CBT58" s="149"/>
      <c r="CBU58" s="149"/>
      <c r="CBV58" s="149"/>
      <c r="CBW58" s="149"/>
      <c r="CBX58" s="149"/>
      <c r="CBY58" s="149"/>
      <c r="CBZ58" s="149"/>
      <c r="CCA58" s="149"/>
      <c r="CCB58" s="149"/>
      <c r="CCC58" s="149"/>
      <c r="CCD58" s="149"/>
      <c r="CCE58" s="149"/>
      <c r="CCF58" s="149"/>
      <c r="CCG58" s="149"/>
      <c r="CCH58" s="149"/>
      <c r="CCI58" s="149"/>
      <c r="CCJ58" s="149"/>
      <c r="CCK58" s="149"/>
      <c r="CCL58" s="149"/>
      <c r="CCM58" s="149"/>
      <c r="CCN58" s="149"/>
      <c r="CCO58" s="149"/>
      <c r="CCP58" s="149"/>
      <c r="CCQ58" s="149"/>
      <c r="CCR58" s="149"/>
      <c r="CCS58" s="149"/>
      <c r="CCT58" s="149"/>
      <c r="CCU58" s="149"/>
      <c r="CCV58" s="149"/>
      <c r="CCW58" s="149"/>
      <c r="CCX58" s="149"/>
      <c r="CCY58" s="149"/>
      <c r="CCZ58" s="149"/>
      <c r="CDA58" s="149"/>
      <c r="CDB58" s="149"/>
      <c r="CDC58" s="149"/>
      <c r="CDD58" s="149"/>
      <c r="CDE58" s="149"/>
      <c r="CDF58" s="149"/>
      <c r="CDG58" s="149"/>
      <c r="CDH58" s="149"/>
      <c r="CDI58" s="149"/>
      <c r="CDJ58" s="149"/>
      <c r="CDK58" s="149"/>
      <c r="CDL58" s="149"/>
      <c r="CDM58" s="149"/>
      <c r="CDN58" s="149"/>
      <c r="CDO58" s="149"/>
      <c r="CDP58" s="149"/>
      <c r="CDQ58" s="149"/>
      <c r="CDR58" s="149"/>
      <c r="CDS58" s="149"/>
      <c r="CDT58" s="149"/>
      <c r="CDU58" s="149"/>
      <c r="CDV58" s="149"/>
      <c r="CDW58" s="149"/>
      <c r="CDX58" s="149"/>
      <c r="CDY58" s="149"/>
      <c r="CDZ58" s="149"/>
      <c r="CEA58" s="149"/>
      <c r="CEB58" s="149"/>
      <c r="CEC58" s="149"/>
      <c r="CED58" s="149"/>
      <c r="CEE58" s="149"/>
      <c r="CEF58" s="149"/>
      <c r="CEG58" s="149"/>
      <c r="CEH58" s="149"/>
      <c r="CEI58" s="149"/>
      <c r="CEJ58" s="149"/>
      <c r="CEK58" s="149"/>
      <c r="CEL58" s="149"/>
      <c r="CEM58" s="149"/>
      <c r="CEN58" s="149"/>
      <c r="CEO58" s="149"/>
      <c r="CEP58" s="149"/>
      <c r="CEQ58" s="149"/>
      <c r="CER58" s="149"/>
      <c r="CES58" s="149"/>
      <c r="CET58" s="149"/>
      <c r="CEU58" s="149"/>
      <c r="CEV58" s="149"/>
      <c r="CEW58" s="149"/>
      <c r="CEX58" s="149"/>
      <c r="CEY58" s="149"/>
      <c r="CEZ58" s="149"/>
      <c r="CFA58" s="149"/>
      <c r="CFB58" s="149"/>
      <c r="CFC58" s="149"/>
      <c r="CFD58" s="149"/>
      <c r="CFE58" s="149"/>
      <c r="CFF58" s="149"/>
      <c r="CFG58" s="149"/>
      <c r="CFH58" s="149"/>
      <c r="CFI58" s="149"/>
      <c r="CFJ58" s="149"/>
      <c r="CFK58" s="149"/>
      <c r="CFL58" s="149"/>
      <c r="CFM58" s="149"/>
      <c r="CFN58" s="149"/>
      <c r="CFO58" s="149"/>
      <c r="CFP58" s="149"/>
      <c r="CFQ58" s="149"/>
      <c r="CFR58" s="149"/>
      <c r="CFS58" s="149"/>
      <c r="CFT58" s="149"/>
      <c r="CFU58" s="149"/>
      <c r="CFV58" s="149"/>
      <c r="CFW58" s="149"/>
      <c r="CFX58" s="149"/>
      <c r="CFY58" s="149"/>
      <c r="CFZ58" s="149"/>
      <c r="CGA58" s="149"/>
      <c r="CGB58" s="149"/>
      <c r="CGC58" s="149"/>
      <c r="CGD58" s="149"/>
      <c r="CGE58" s="149"/>
      <c r="CGF58" s="149"/>
      <c r="CGG58" s="149"/>
      <c r="CGH58" s="149"/>
      <c r="CGI58" s="149"/>
      <c r="CGJ58" s="149"/>
      <c r="CGK58" s="149"/>
      <c r="CGL58" s="149"/>
      <c r="CGM58" s="149"/>
      <c r="CGN58" s="149"/>
      <c r="CGO58" s="149"/>
      <c r="CGP58" s="149"/>
      <c r="CGQ58" s="149"/>
      <c r="CGR58" s="149"/>
      <c r="CGS58" s="149"/>
      <c r="CGT58" s="149"/>
      <c r="CGU58" s="149"/>
      <c r="CGV58" s="149"/>
      <c r="CGW58" s="149"/>
      <c r="CGX58" s="149"/>
      <c r="CGY58" s="149"/>
      <c r="CGZ58" s="149"/>
      <c r="CHA58" s="149"/>
      <c r="CHB58" s="149"/>
      <c r="CHC58" s="149"/>
      <c r="CHD58" s="149"/>
      <c r="CHE58" s="149"/>
      <c r="CHF58" s="149"/>
      <c r="CHG58" s="149"/>
      <c r="CHH58" s="149"/>
      <c r="CHI58" s="149"/>
      <c r="CHJ58" s="149"/>
      <c r="CHK58" s="149"/>
      <c r="CHL58" s="149"/>
      <c r="CHM58" s="149"/>
      <c r="CHN58" s="149"/>
      <c r="CHO58" s="149"/>
      <c r="CHP58" s="149"/>
      <c r="CHQ58" s="149"/>
      <c r="CHR58" s="149"/>
      <c r="CHS58" s="149"/>
      <c r="CHT58" s="149"/>
      <c r="CHU58" s="149"/>
      <c r="CHV58" s="149"/>
      <c r="CHW58" s="149"/>
      <c r="CHX58" s="149"/>
      <c r="CHY58" s="149"/>
      <c r="CHZ58" s="149"/>
      <c r="CIA58" s="149"/>
      <c r="CIB58" s="149"/>
      <c r="CIC58" s="149"/>
      <c r="CID58" s="149"/>
      <c r="CIE58" s="149"/>
      <c r="CIF58" s="149"/>
      <c r="CIG58" s="149"/>
      <c r="CIH58" s="149"/>
      <c r="CII58" s="149"/>
      <c r="CIJ58" s="149"/>
      <c r="CIK58" s="149"/>
      <c r="CIL58" s="149"/>
      <c r="CIM58" s="149"/>
      <c r="CIN58" s="149"/>
      <c r="CIO58" s="149"/>
      <c r="CIP58" s="149"/>
      <c r="CIQ58" s="149"/>
      <c r="CIR58" s="149"/>
      <c r="CIS58" s="149"/>
      <c r="CIT58" s="149"/>
      <c r="CIU58" s="149"/>
      <c r="CIV58" s="149"/>
      <c r="CIW58" s="149"/>
      <c r="CIX58" s="149"/>
      <c r="CIY58" s="149"/>
      <c r="CIZ58" s="149"/>
      <c r="CJA58" s="149"/>
      <c r="CJB58" s="149"/>
      <c r="CJC58" s="149"/>
      <c r="CJD58" s="149"/>
      <c r="CJE58" s="149"/>
      <c r="CJF58" s="149"/>
      <c r="CJG58" s="149"/>
      <c r="CJH58" s="149"/>
      <c r="CJI58" s="149"/>
      <c r="CJJ58" s="149"/>
      <c r="CJK58" s="149"/>
      <c r="CJL58" s="149"/>
      <c r="CJM58" s="149"/>
      <c r="CJN58" s="149"/>
      <c r="CJO58" s="149"/>
      <c r="CJP58" s="149"/>
      <c r="CJQ58" s="149"/>
      <c r="CJR58" s="149"/>
      <c r="CJS58" s="149"/>
      <c r="CJT58" s="149"/>
      <c r="CJU58" s="149"/>
      <c r="CJV58" s="149"/>
      <c r="CJW58" s="149"/>
      <c r="CJX58" s="149"/>
      <c r="CJY58" s="149"/>
      <c r="CJZ58" s="149"/>
      <c r="CKA58" s="149"/>
      <c r="CKB58" s="149"/>
      <c r="CKC58" s="149"/>
      <c r="CKD58" s="149"/>
      <c r="CKE58" s="149"/>
      <c r="CKF58" s="149"/>
      <c r="CKG58" s="149"/>
      <c r="CKH58" s="149"/>
      <c r="CKI58" s="149"/>
      <c r="CKJ58" s="149"/>
      <c r="CKK58" s="149"/>
      <c r="CKL58" s="149"/>
      <c r="CKM58" s="149"/>
      <c r="CKN58" s="149"/>
      <c r="CKO58" s="149"/>
      <c r="CKP58" s="149"/>
      <c r="CKQ58" s="149"/>
      <c r="CKR58" s="149"/>
      <c r="CKS58" s="149"/>
      <c r="CKT58" s="149"/>
      <c r="CKU58" s="149"/>
      <c r="CKV58" s="149"/>
      <c r="CKW58" s="149"/>
      <c r="CKX58" s="149"/>
      <c r="CKY58" s="149"/>
      <c r="CKZ58" s="149"/>
      <c r="CLA58" s="149"/>
      <c r="CLB58" s="149"/>
      <c r="CLC58" s="149"/>
      <c r="CLD58" s="149"/>
      <c r="CLE58" s="149"/>
      <c r="CLF58" s="149"/>
      <c r="CLG58" s="149"/>
      <c r="CLH58" s="149"/>
      <c r="CLI58" s="149"/>
      <c r="CLJ58" s="149"/>
      <c r="CLK58" s="149"/>
      <c r="CLL58" s="149"/>
      <c r="CLM58" s="149"/>
      <c r="CLN58" s="149"/>
      <c r="CLO58" s="149"/>
      <c r="CLP58" s="149"/>
      <c r="CLQ58" s="149"/>
      <c r="CLR58" s="149"/>
      <c r="CLS58" s="149"/>
      <c r="CLT58" s="149"/>
      <c r="CLU58" s="149"/>
      <c r="CLV58" s="149"/>
      <c r="CLW58" s="149"/>
      <c r="CLX58" s="149"/>
      <c r="CLY58" s="149"/>
      <c r="CLZ58" s="149"/>
      <c r="CMA58" s="149"/>
      <c r="CMB58" s="149"/>
      <c r="CMC58" s="149"/>
      <c r="CMD58" s="149"/>
      <c r="CME58" s="149"/>
      <c r="CMF58" s="149"/>
      <c r="CMG58" s="149"/>
      <c r="CMH58" s="149"/>
      <c r="CMI58" s="149"/>
      <c r="CMJ58" s="149"/>
      <c r="CMK58" s="149"/>
      <c r="CML58" s="149"/>
      <c r="CMM58" s="149"/>
      <c r="CMN58" s="149"/>
      <c r="CMO58" s="149"/>
      <c r="CMP58" s="149"/>
      <c r="CMQ58" s="149"/>
      <c r="CMR58" s="149"/>
      <c r="CMS58" s="149"/>
      <c r="CMT58" s="149"/>
      <c r="CMU58" s="149"/>
      <c r="CMV58" s="149"/>
      <c r="CMW58" s="149"/>
      <c r="CMX58" s="149"/>
      <c r="CMY58" s="149"/>
      <c r="CMZ58" s="149"/>
      <c r="CNA58" s="149"/>
      <c r="CNB58" s="149"/>
      <c r="CNC58" s="149"/>
      <c r="CND58" s="149"/>
      <c r="CNE58" s="149"/>
      <c r="CNF58" s="149"/>
      <c r="CNG58" s="149"/>
      <c r="CNH58" s="149"/>
      <c r="CNI58" s="149"/>
      <c r="CNJ58" s="149"/>
      <c r="CNK58" s="149"/>
      <c r="CNL58" s="149"/>
      <c r="CNM58" s="149"/>
      <c r="CNN58" s="149"/>
      <c r="CNO58" s="149"/>
      <c r="CNP58" s="149"/>
      <c r="CNQ58" s="149"/>
      <c r="CNR58" s="149"/>
      <c r="CNS58" s="149"/>
      <c r="CNT58" s="149"/>
      <c r="CNU58" s="149"/>
      <c r="CNV58" s="149"/>
      <c r="CNW58" s="149"/>
      <c r="CNX58" s="149"/>
      <c r="CNY58" s="149"/>
      <c r="CNZ58" s="149"/>
      <c r="COA58" s="149"/>
      <c r="COB58" s="149"/>
      <c r="COC58" s="149"/>
      <c r="COD58" s="149"/>
      <c r="COE58" s="149"/>
      <c r="COF58" s="149"/>
      <c r="COG58" s="149"/>
      <c r="COH58" s="149"/>
      <c r="COI58" s="149"/>
      <c r="COJ58" s="149"/>
      <c r="COK58" s="149"/>
      <c r="COL58" s="149"/>
      <c r="COM58" s="149"/>
      <c r="CON58" s="149"/>
      <c r="COO58" s="149"/>
      <c r="COP58" s="149"/>
      <c r="COQ58" s="149"/>
      <c r="COR58" s="149"/>
      <c r="COS58" s="149"/>
      <c r="COT58" s="149"/>
      <c r="COU58" s="149"/>
      <c r="COV58" s="149"/>
      <c r="COW58" s="149"/>
      <c r="COX58" s="149"/>
      <c r="COY58" s="149"/>
      <c r="COZ58" s="149"/>
      <c r="CPA58" s="149"/>
      <c r="CPB58" s="149"/>
      <c r="CPC58" s="149"/>
      <c r="CPD58" s="149"/>
      <c r="CPE58" s="149"/>
      <c r="CPF58" s="149"/>
      <c r="CPG58" s="149"/>
      <c r="CPH58" s="149"/>
      <c r="CPI58" s="149"/>
      <c r="CPJ58" s="149"/>
      <c r="CPK58" s="149"/>
      <c r="CPL58" s="149"/>
      <c r="CPM58" s="149"/>
      <c r="CPN58" s="149"/>
      <c r="CPO58" s="149"/>
      <c r="CPP58" s="149"/>
      <c r="CPQ58" s="149"/>
      <c r="CPR58" s="149"/>
      <c r="CPS58" s="149"/>
      <c r="CPT58" s="149"/>
      <c r="CPU58" s="149"/>
      <c r="CPV58" s="149"/>
      <c r="CPW58" s="149"/>
      <c r="CPX58" s="149"/>
      <c r="CPY58" s="149"/>
      <c r="CPZ58" s="149"/>
      <c r="CQA58" s="149"/>
      <c r="CQB58" s="149"/>
      <c r="CQC58" s="149"/>
      <c r="CQD58" s="149"/>
      <c r="CQE58" s="149"/>
      <c r="CQF58" s="149"/>
      <c r="CQG58" s="149"/>
      <c r="CQH58" s="149"/>
      <c r="CQI58" s="149"/>
      <c r="CQJ58" s="149"/>
      <c r="CQK58" s="149"/>
      <c r="CQL58" s="149"/>
      <c r="CQM58" s="149"/>
      <c r="CQN58" s="149"/>
      <c r="CQO58" s="149"/>
      <c r="CQP58" s="149"/>
      <c r="CQQ58" s="149"/>
      <c r="CQR58" s="149"/>
      <c r="CQS58" s="149"/>
      <c r="CQT58" s="149"/>
      <c r="CQU58" s="149"/>
      <c r="CQV58" s="149"/>
      <c r="CQW58" s="149"/>
      <c r="CQX58" s="149"/>
      <c r="CQY58" s="149"/>
      <c r="CQZ58" s="149"/>
      <c r="CRA58" s="149"/>
      <c r="CRB58" s="149"/>
      <c r="CRC58" s="149"/>
      <c r="CRD58" s="149"/>
      <c r="CRE58" s="149"/>
      <c r="CRF58" s="149"/>
      <c r="CRG58" s="149"/>
      <c r="CRH58" s="149"/>
      <c r="CRI58" s="149"/>
      <c r="CRJ58" s="149"/>
      <c r="CRK58" s="149"/>
      <c r="CRL58" s="149"/>
      <c r="CRM58" s="149"/>
      <c r="CRN58" s="149"/>
      <c r="CRO58" s="149"/>
      <c r="CRP58" s="149"/>
      <c r="CRQ58" s="149"/>
      <c r="CRR58" s="149"/>
      <c r="CRS58" s="149"/>
      <c r="CRT58" s="149"/>
      <c r="CRU58" s="149"/>
      <c r="CRV58" s="149"/>
      <c r="CRW58" s="149"/>
      <c r="CRX58" s="149"/>
      <c r="CRY58" s="149"/>
      <c r="CRZ58" s="149"/>
      <c r="CSA58" s="149"/>
      <c r="CSB58" s="149"/>
      <c r="CSC58" s="149"/>
      <c r="CSD58" s="149"/>
      <c r="CSE58" s="149"/>
      <c r="CSF58" s="149"/>
      <c r="CSG58" s="149"/>
      <c r="CSH58" s="149"/>
      <c r="CSI58" s="149"/>
      <c r="CSJ58" s="149"/>
      <c r="CSK58" s="149"/>
      <c r="CSL58" s="149"/>
      <c r="CSM58" s="149"/>
      <c r="CSN58" s="149"/>
      <c r="CSO58" s="149"/>
      <c r="CSP58" s="149"/>
      <c r="CSQ58" s="149"/>
      <c r="CSR58" s="149"/>
      <c r="CSS58" s="149"/>
      <c r="CST58" s="149"/>
      <c r="CSU58" s="149"/>
      <c r="CSV58" s="149"/>
      <c r="CSW58" s="149"/>
      <c r="CSX58" s="149"/>
      <c r="CSY58" s="149"/>
      <c r="CSZ58" s="149"/>
      <c r="CTA58" s="149"/>
      <c r="CTB58" s="149"/>
      <c r="CTC58" s="149"/>
      <c r="CTD58" s="149"/>
      <c r="CTE58" s="149"/>
      <c r="CTF58" s="149"/>
      <c r="CTG58" s="149"/>
      <c r="CTH58" s="149"/>
      <c r="CTI58" s="149"/>
      <c r="CTJ58" s="149"/>
      <c r="CTK58" s="149"/>
      <c r="CTL58" s="149"/>
      <c r="CTM58" s="149"/>
      <c r="CTN58" s="149"/>
      <c r="CTO58" s="149"/>
      <c r="CTP58" s="149"/>
      <c r="CTQ58" s="149"/>
      <c r="CTR58" s="149"/>
      <c r="CTS58" s="149"/>
      <c r="CTT58" s="149"/>
      <c r="CTU58" s="149"/>
      <c r="CTV58" s="149"/>
      <c r="CTW58" s="149"/>
      <c r="CTX58" s="149"/>
      <c r="CTY58" s="149"/>
      <c r="CTZ58" s="149"/>
      <c r="CUA58" s="149"/>
      <c r="CUB58" s="149"/>
      <c r="CUC58" s="149"/>
      <c r="CUD58" s="149"/>
      <c r="CUE58" s="149"/>
      <c r="CUF58" s="149"/>
      <c r="CUG58" s="149"/>
      <c r="CUH58" s="149"/>
      <c r="CUI58" s="149"/>
      <c r="CUJ58" s="149"/>
      <c r="CUK58" s="149"/>
      <c r="CUL58" s="149"/>
      <c r="CUM58" s="149"/>
      <c r="CUN58" s="149"/>
      <c r="CUO58" s="149"/>
      <c r="CUP58" s="149"/>
      <c r="CUQ58" s="149"/>
      <c r="CUR58" s="149"/>
      <c r="CUS58" s="149"/>
      <c r="CUT58" s="149"/>
      <c r="CUU58" s="149"/>
      <c r="CUV58" s="149"/>
      <c r="CUW58" s="149"/>
      <c r="CUX58" s="149"/>
      <c r="CUY58" s="149"/>
      <c r="CUZ58" s="149"/>
      <c r="CVA58" s="149"/>
      <c r="CVB58" s="149"/>
      <c r="CVC58" s="149"/>
      <c r="CVD58" s="149"/>
      <c r="CVE58" s="149"/>
      <c r="CVF58" s="149"/>
      <c r="CVG58" s="149"/>
      <c r="CVH58" s="149"/>
      <c r="CVI58" s="149"/>
      <c r="CVJ58" s="149"/>
      <c r="CVK58" s="149"/>
      <c r="CVL58" s="149"/>
      <c r="CVM58" s="149"/>
      <c r="CVN58" s="149"/>
      <c r="CVO58" s="149"/>
      <c r="CVP58" s="149"/>
      <c r="CVQ58" s="149"/>
      <c r="CVR58" s="149"/>
      <c r="CVS58" s="149"/>
      <c r="CVT58" s="149"/>
      <c r="CVU58" s="149"/>
      <c r="CVV58" s="149"/>
      <c r="CVW58" s="149"/>
      <c r="CVX58" s="149"/>
      <c r="CVY58" s="149"/>
      <c r="CVZ58" s="149"/>
      <c r="CWA58" s="149"/>
      <c r="CWB58" s="149"/>
      <c r="CWC58" s="149"/>
      <c r="CWD58" s="149"/>
      <c r="CWE58" s="149"/>
      <c r="CWF58" s="149"/>
      <c r="CWG58" s="149"/>
      <c r="CWH58" s="149"/>
      <c r="CWI58" s="149"/>
      <c r="CWJ58" s="149"/>
      <c r="CWK58" s="149"/>
      <c r="CWL58" s="149"/>
      <c r="CWM58" s="149"/>
      <c r="CWN58" s="149"/>
      <c r="CWO58" s="149"/>
      <c r="CWP58" s="149"/>
      <c r="CWQ58" s="149"/>
      <c r="CWR58" s="149"/>
      <c r="CWS58" s="149"/>
      <c r="CWT58" s="149"/>
      <c r="CWU58" s="149"/>
      <c r="CWV58" s="149"/>
      <c r="CWW58" s="149"/>
      <c r="CWX58" s="149"/>
      <c r="CWY58" s="149"/>
      <c r="CWZ58" s="149"/>
      <c r="CXA58" s="149"/>
      <c r="CXB58" s="149"/>
      <c r="CXC58" s="149"/>
      <c r="CXD58" s="149"/>
      <c r="CXE58" s="149"/>
      <c r="CXF58" s="149"/>
      <c r="CXG58" s="149"/>
      <c r="CXH58" s="149"/>
      <c r="CXI58" s="149"/>
      <c r="CXJ58" s="149"/>
      <c r="CXK58" s="149"/>
      <c r="CXL58" s="149"/>
      <c r="CXM58" s="149"/>
      <c r="CXN58" s="149"/>
      <c r="CXO58" s="149"/>
      <c r="CXP58" s="149"/>
      <c r="CXQ58" s="149"/>
      <c r="CXR58" s="149"/>
      <c r="CXS58" s="149"/>
      <c r="CXT58" s="149"/>
      <c r="CXU58" s="149"/>
      <c r="CXV58" s="149"/>
      <c r="CXW58" s="149"/>
      <c r="CXX58" s="149"/>
      <c r="CXY58" s="149"/>
      <c r="CXZ58" s="149"/>
      <c r="CYA58" s="149"/>
      <c r="CYB58" s="149"/>
      <c r="CYC58" s="149"/>
      <c r="CYD58" s="149"/>
      <c r="CYE58" s="149"/>
      <c r="CYF58" s="149"/>
      <c r="CYG58" s="149"/>
      <c r="CYH58" s="149"/>
      <c r="CYI58" s="149"/>
      <c r="CYJ58" s="149"/>
      <c r="CYK58" s="149"/>
      <c r="CYL58" s="149"/>
      <c r="CYM58" s="149"/>
      <c r="CYN58" s="149"/>
      <c r="CYO58" s="149"/>
      <c r="CYP58" s="149"/>
      <c r="CYQ58" s="149"/>
      <c r="CYR58" s="149"/>
      <c r="CYS58" s="149"/>
      <c r="CYT58" s="149"/>
      <c r="CYU58" s="149"/>
      <c r="CYV58" s="149"/>
      <c r="CYW58" s="149"/>
      <c r="CYX58" s="149"/>
      <c r="CYY58" s="149"/>
      <c r="CYZ58" s="149"/>
      <c r="CZA58" s="149"/>
      <c r="CZB58" s="149"/>
      <c r="CZC58" s="149"/>
      <c r="CZD58" s="149"/>
      <c r="CZE58" s="149"/>
      <c r="CZF58" s="149"/>
      <c r="CZG58" s="149"/>
      <c r="CZH58" s="149"/>
      <c r="CZI58" s="149"/>
      <c r="CZJ58" s="149"/>
      <c r="CZK58" s="149"/>
      <c r="CZL58" s="149"/>
      <c r="CZM58" s="149"/>
      <c r="CZN58" s="149"/>
      <c r="CZO58" s="149"/>
      <c r="CZP58" s="149"/>
      <c r="CZQ58" s="149"/>
      <c r="CZR58" s="149"/>
      <c r="CZS58" s="149"/>
      <c r="CZT58" s="149"/>
      <c r="CZU58" s="149"/>
      <c r="CZV58" s="149"/>
      <c r="CZW58" s="149"/>
      <c r="CZX58" s="149"/>
      <c r="CZY58" s="149"/>
      <c r="CZZ58" s="149"/>
      <c r="DAA58" s="149"/>
      <c r="DAB58" s="149"/>
      <c r="DAC58" s="149"/>
      <c r="DAD58" s="149"/>
      <c r="DAE58" s="149"/>
      <c r="DAF58" s="149"/>
      <c r="DAG58" s="149"/>
      <c r="DAH58" s="149"/>
      <c r="DAI58" s="149"/>
      <c r="DAJ58" s="149"/>
      <c r="DAK58" s="149"/>
      <c r="DAL58" s="149"/>
      <c r="DAM58" s="149"/>
      <c r="DAN58" s="149"/>
      <c r="DAO58" s="149"/>
      <c r="DAP58" s="149"/>
      <c r="DAQ58" s="149"/>
      <c r="DAR58" s="149"/>
      <c r="DAS58" s="149"/>
      <c r="DAT58" s="149"/>
      <c r="DAU58" s="149"/>
      <c r="DAV58" s="149"/>
      <c r="DAW58" s="149"/>
      <c r="DAX58" s="149"/>
      <c r="DAY58" s="149"/>
      <c r="DAZ58" s="149"/>
      <c r="DBA58" s="149"/>
      <c r="DBB58" s="149"/>
      <c r="DBC58" s="149"/>
      <c r="DBD58" s="149"/>
      <c r="DBE58" s="149"/>
      <c r="DBF58" s="149"/>
      <c r="DBG58" s="149"/>
      <c r="DBH58" s="149"/>
      <c r="DBI58" s="149"/>
      <c r="DBJ58" s="149"/>
      <c r="DBK58" s="149"/>
      <c r="DBL58" s="149"/>
      <c r="DBM58" s="149"/>
      <c r="DBN58" s="149"/>
      <c r="DBO58" s="149"/>
      <c r="DBP58" s="149"/>
      <c r="DBQ58" s="149"/>
      <c r="DBR58" s="149"/>
      <c r="DBS58" s="149"/>
      <c r="DBT58" s="149"/>
      <c r="DBU58" s="149"/>
      <c r="DBV58" s="149"/>
      <c r="DBW58" s="149"/>
      <c r="DBX58" s="149"/>
      <c r="DBY58" s="149"/>
      <c r="DBZ58" s="149"/>
      <c r="DCA58" s="149"/>
      <c r="DCB58" s="149"/>
      <c r="DCC58" s="149"/>
      <c r="DCD58" s="149"/>
      <c r="DCE58" s="149"/>
      <c r="DCF58" s="149"/>
      <c r="DCG58" s="149"/>
      <c r="DCH58" s="149"/>
      <c r="DCI58" s="149"/>
      <c r="DCJ58" s="149"/>
      <c r="DCK58" s="149"/>
      <c r="DCL58" s="149"/>
      <c r="DCM58" s="149"/>
      <c r="DCN58" s="149"/>
      <c r="DCO58" s="149"/>
      <c r="DCP58" s="149"/>
      <c r="DCQ58" s="149"/>
      <c r="DCR58" s="149"/>
      <c r="DCS58" s="149"/>
      <c r="DCT58" s="149"/>
      <c r="DCU58" s="149"/>
      <c r="DCV58" s="149"/>
      <c r="DCW58" s="149"/>
      <c r="DCX58" s="149"/>
      <c r="DCY58" s="149"/>
      <c r="DCZ58" s="149"/>
      <c r="DDA58" s="149"/>
      <c r="DDB58" s="149"/>
      <c r="DDC58" s="149"/>
      <c r="DDD58" s="149"/>
      <c r="DDE58" s="149"/>
      <c r="DDF58" s="149"/>
      <c r="DDG58" s="149"/>
      <c r="DDH58" s="149"/>
      <c r="DDI58" s="149"/>
      <c r="DDJ58" s="149"/>
      <c r="DDK58" s="149"/>
      <c r="DDL58" s="149"/>
      <c r="DDM58" s="149"/>
      <c r="DDN58" s="149"/>
      <c r="DDO58" s="149"/>
      <c r="DDP58" s="149"/>
      <c r="DDQ58" s="149"/>
      <c r="DDR58" s="149"/>
      <c r="DDS58" s="149"/>
      <c r="DDT58" s="149"/>
      <c r="DDU58" s="149"/>
      <c r="DDV58" s="149"/>
      <c r="DDW58" s="149"/>
      <c r="DDX58" s="149"/>
      <c r="DDY58" s="149"/>
      <c r="DDZ58" s="149"/>
      <c r="DEA58" s="149"/>
      <c r="DEB58" s="149"/>
      <c r="DEC58" s="149"/>
      <c r="DED58" s="149"/>
      <c r="DEE58" s="149"/>
      <c r="DEF58" s="149"/>
      <c r="DEG58" s="149"/>
      <c r="DEH58" s="149"/>
      <c r="DEI58" s="149"/>
      <c r="DEJ58" s="149"/>
      <c r="DEK58" s="149"/>
      <c r="DEL58" s="149"/>
      <c r="DEM58" s="149"/>
      <c r="DEN58" s="149"/>
      <c r="DEO58" s="149"/>
      <c r="DEP58" s="149"/>
      <c r="DEQ58" s="149"/>
      <c r="DER58" s="149"/>
      <c r="DES58" s="149"/>
      <c r="DET58" s="149"/>
      <c r="DEU58" s="149"/>
      <c r="DEV58" s="149"/>
      <c r="DEW58" s="149"/>
      <c r="DEX58" s="149"/>
      <c r="DEY58" s="149"/>
      <c r="DEZ58" s="149"/>
      <c r="DFA58" s="149"/>
      <c r="DFB58" s="149"/>
      <c r="DFC58" s="149"/>
      <c r="DFD58" s="149"/>
      <c r="DFE58" s="149"/>
      <c r="DFF58" s="149"/>
      <c r="DFG58" s="149"/>
      <c r="DFH58" s="149"/>
      <c r="DFI58" s="149"/>
      <c r="DFJ58" s="149"/>
      <c r="DFK58" s="149"/>
      <c r="DFL58" s="149"/>
      <c r="DFM58" s="149"/>
      <c r="DFN58" s="149"/>
      <c r="DFO58" s="149"/>
      <c r="DFP58" s="149"/>
      <c r="DFQ58" s="149"/>
      <c r="DFR58" s="149"/>
      <c r="DFS58" s="149"/>
      <c r="DFT58" s="149"/>
      <c r="DFU58" s="149"/>
      <c r="DFV58" s="149"/>
      <c r="DFW58" s="149"/>
      <c r="DFX58" s="149"/>
      <c r="DFY58" s="149"/>
      <c r="DFZ58" s="149"/>
      <c r="DGA58" s="149"/>
      <c r="DGB58" s="149"/>
      <c r="DGC58" s="149"/>
      <c r="DGD58" s="149"/>
      <c r="DGE58" s="149"/>
      <c r="DGF58" s="149"/>
      <c r="DGG58" s="149"/>
      <c r="DGH58" s="149"/>
      <c r="DGI58" s="149"/>
      <c r="DGJ58" s="149"/>
      <c r="DGK58" s="149"/>
      <c r="DGL58" s="149"/>
      <c r="DGM58" s="149"/>
      <c r="DGN58" s="149"/>
      <c r="DGO58" s="149"/>
      <c r="DGP58" s="149"/>
      <c r="DGQ58" s="149"/>
      <c r="DGR58" s="149"/>
      <c r="DGS58" s="149"/>
      <c r="DGT58" s="149"/>
      <c r="DGU58" s="149"/>
      <c r="DGV58" s="149"/>
      <c r="DGW58" s="149"/>
      <c r="DGX58" s="149"/>
      <c r="DGY58" s="149"/>
      <c r="DGZ58" s="149"/>
      <c r="DHA58" s="149"/>
      <c r="DHB58" s="149"/>
      <c r="DHC58" s="149"/>
      <c r="DHD58" s="149"/>
      <c r="DHE58" s="149"/>
      <c r="DHF58" s="149"/>
      <c r="DHG58" s="149"/>
      <c r="DHH58" s="149"/>
      <c r="DHI58" s="149"/>
      <c r="DHJ58" s="149"/>
      <c r="DHK58" s="149"/>
      <c r="DHL58" s="149"/>
      <c r="DHM58" s="149"/>
      <c r="DHN58" s="149"/>
      <c r="DHO58" s="149"/>
      <c r="DHP58" s="149"/>
      <c r="DHQ58" s="149"/>
      <c r="DHR58" s="149"/>
      <c r="DHS58" s="149"/>
      <c r="DHT58" s="149"/>
      <c r="DHU58" s="149"/>
      <c r="DHV58" s="149"/>
      <c r="DHW58" s="149"/>
      <c r="DHX58" s="149"/>
      <c r="DHY58" s="149"/>
      <c r="DHZ58" s="149"/>
      <c r="DIA58" s="149"/>
      <c r="DIB58" s="149"/>
      <c r="DIC58" s="149"/>
      <c r="DID58" s="149"/>
      <c r="DIE58" s="149"/>
      <c r="DIF58" s="149"/>
      <c r="DIG58" s="149"/>
      <c r="DIH58" s="149"/>
      <c r="DII58" s="149"/>
      <c r="DIJ58" s="149"/>
      <c r="DIK58" s="149"/>
      <c r="DIL58" s="149"/>
      <c r="DIM58" s="149"/>
      <c r="DIN58" s="149"/>
      <c r="DIO58" s="149"/>
      <c r="DIP58" s="149"/>
      <c r="DIQ58" s="149"/>
      <c r="DIR58" s="149"/>
      <c r="DIS58" s="149"/>
      <c r="DIT58" s="149"/>
      <c r="DIU58" s="149"/>
      <c r="DIV58" s="149"/>
      <c r="DIW58" s="149"/>
      <c r="DIX58" s="149"/>
      <c r="DIY58" s="149"/>
      <c r="DIZ58" s="149"/>
      <c r="DJA58" s="149"/>
      <c r="DJB58" s="149"/>
      <c r="DJC58" s="149"/>
      <c r="DJD58" s="149"/>
      <c r="DJE58" s="149"/>
      <c r="DJF58" s="149"/>
      <c r="DJG58" s="149"/>
      <c r="DJH58" s="149"/>
      <c r="DJI58" s="149"/>
      <c r="DJJ58" s="149"/>
      <c r="DJK58" s="149"/>
      <c r="DJL58" s="149"/>
      <c r="DJM58" s="149"/>
      <c r="DJN58" s="149"/>
      <c r="DJO58" s="149"/>
      <c r="DJP58" s="149"/>
      <c r="DJQ58" s="149"/>
      <c r="DJR58" s="149"/>
      <c r="DJS58" s="149"/>
      <c r="DJT58" s="149"/>
      <c r="DJU58" s="149"/>
      <c r="DJV58" s="149"/>
      <c r="DJW58" s="149"/>
      <c r="DJX58" s="149"/>
      <c r="DJY58" s="149"/>
      <c r="DJZ58" s="149"/>
      <c r="DKA58" s="149"/>
      <c r="DKB58" s="149"/>
      <c r="DKC58" s="149"/>
      <c r="DKD58" s="149"/>
      <c r="DKE58" s="149"/>
      <c r="DKF58" s="149"/>
      <c r="DKG58" s="149"/>
      <c r="DKH58" s="149"/>
      <c r="DKI58" s="149"/>
      <c r="DKJ58" s="149"/>
      <c r="DKK58" s="149"/>
      <c r="DKL58" s="149"/>
      <c r="DKM58" s="149"/>
      <c r="DKN58" s="149"/>
      <c r="DKO58" s="149"/>
      <c r="DKP58" s="149"/>
      <c r="DKQ58" s="149"/>
      <c r="DKR58" s="149"/>
      <c r="DKS58" s="149"/>
      <c r="DKT58" s="149"/>
      <c r="DKU58" s="149"/>
      <c r="DKV58" s="149"/>
      <c r="DKW58" s="149"/>
      <c r="DKX58" s="149"/>
      <c r="DKY58" s="149"/>
      <c r="DKZ58" s="149"/>
      <c r="DLA58" s="149"/>
      <c r="DLB58" s="149"/>
      <c r="DLC58" s="149"/>
      <c r="DLD58" s="149"/>
      <c r="DLE58" s="149"/>
      <c r="DLF58" s="149"/>
      <c r="DLG58" s="149"/>
      <c r="DLH58" s="149"/>
      <c r="DLI58" s="149"/>
      <c r="DLJ58" s="149"/>
      <c r="DLK58" s="149"/>
      <c r="DLL58" s="149"/>
      <c r="DLM58" s="149"/>
      <c r="DLN58" s="149"/>
      <c r="DLO58" s="149"/>
      <c r="DLP58" s="149"/>
      <c r="DLQ58" s="149"/>
      <c r="DLR58" s="149"/>
      <c r="DLS58" s="149"/>
      <c r="DLT58" s="149"/>
      <c r="DLU58" s="149"/>
      <c r="DLV58" s="149"/>
      <c r="DLW58" s="149"/>
      <c r="DLX58" s="149"/>
      <c r="DLY58" s="149"/>
      <c r="DLZ58" s="149"/>
      <c r="DMA58" s="149"/>
      <c r="DMB58" s="149"/>
      <c r="DMC58" s="149"/>
      <c r="DMD58" s="149"/>
      <c r="DME58" s="149"/>
      <c r="DMF58" s="149"/>
      <c r="DMG58" s="149"/>
      <c r="DMH58" s="149"/>
      <c r="DMI58" s="149"/>
      <c r="DMJ58" s="149"/>
      <c r="DMK58" s="149"/>
      <c r="DML58" s="149"/>
      <c r="DMM58" s="149"/>
      <c r="DMN58" s="149"/>
      <c r="DMO58" s="149"/>
      <c r="DMP58" s="149"/>
      <c r="DMQ58" s="149"/>
      <c r="DMR58" s="149"/>
      <c r="DMS58" s="149"/>
      <c r="DMT58" s="149"/>
      <c r="DMU58" s="149"/>
      <c r="DMV58" s="149"/>
      <c r="DMW58" s="149"/>
      <c r="DMX58" s="149"/>
      <c r="DMY58" s="149"/>
      <c r="DMZ58" s="149"/>
      <c r="DNA58" s="149"/>
      <c r="DNB58" s="149"/>
      <c r="DNC58" s="149"/>
      <c r="DND58" s="149"/>
      <c r="DNE58" s="149"/>
      <c r="DNF58" s="149"/>
      <c r="DNG58" s="149"/>
      <c r="DNH58" s="149"/>
      <c r="DNI58" s="149"/>
      <c r="DNJ58" s="149"/>
      <c r="DNK58" s="149"/>
      <c r="DNL58" s="149"/>
      <c r="DNM58" s="149"/>
      <c r="DNN58" s="149"/>
      <c r="DNO58" s="149"/>
      <c r="DNP58" s="149"/>
      <c r="DNQ58" s="149"/>
      <c r="DNR58" s="149"/>
      <c r="DNS58" s="149"/>
      <c r="DNT58" s="149"/>
      <c r="DNU58" s="149"/>
      <c r="DNV58" s="149"/>
      <c r="DNW58" s="149"/>
      <c r="DNX58" s="149"/>
      <c r="DNY58" s="149"/>
      <c r="DNZ58" s="149"/>
      <c r="DOA58" s="149"/>
      <c r="DOB58" s="149"/>
      <c r="DOC58" s="149"/>
      <c r="DOD58" s="149"/>
      <c r="DOE58" s="149"/>
      <c r="DOF58" s="149"/>
      <c r="DOG58" s="149"/>
      <c r="DOH58" s="149"/>
      <c r="DOI58" s="149"/>
      <c r="DOJ58" s="149"/>
      <c r="DOK58" s="149"/>
      <c r="DOL58" s="149"/>
      <c r="DOM58" s="149"/>
      <c r="DON58" s="149"/>
      <c r="DOO58" s="149"/>
      <c r="DOP58" s="149"/>
      <c r="DOQ58" s="149"/>
      <c r="DOR58" s="149"/>
      <c r="DOS58" s="149"/>
      <c r="DOT58" s="149"/>
      <c r="DOU58" s="149"/>
      <c r="DOV58" s="149"/>
      <c r="DOW58" s="149"/>
      <c r="DOX58" s="149"/>
      <c r="DOY58" s="149"/>
      <c r="DOZ58" s="149"/>
      <c r="DPA58" s="149"/>
      <c r="DPB58" s="149"/>
      <c r="DPC58" s="149"/>
      <c r="DPD58" s="149"/>
      <c r="DPE58" s="149"/>
      <c r="DPF58" s="149"/>
      <c r="DPG58" s="149"/>
      <c r="DPH58" s="149"/>
      <c r="DPI58" s="149"/>
      <c r="DPJ58" s="149"/>
      <c r="DPK58" s="149"/>
      <c r="DPL58" s="149"/>
      <c r="DPM58" s="149"/>
      <c r="DPN58" s="149"/>
      <c r="DPO58" s="149"/>
      <c r="DPP58" s="149"/>
      <c r="DPQ58" s="149"/>
      <c r="DPR58" s="149"/>
      <c r="DPS58" s="149"/>
      <c r="DPT58" s="149"/>
      <c r="DPU58" s="149"/>
      <c r="DPV58" s="149"/>
      <c r="DPW58" s="149"/>
      <c r="DPX58" s="149"/>
      <c r="DPY58" s="149"/>
      <c r="DPZ58" s="149"/>
      <c r="DQA58" s="149"/>
      <c r="DQB58" s="149"/>
      <c r="DQC58" s="149"/>
      <c r="DQD58" s="149"/>
      <c r="DQE58" s="149"/>
      <c r="DQF58" s="149"/>
      <c r="DQG58" s="149"/>
      <c r="DQH58" s="149"/>
      <c r="DQI58" s="149"/>
      <c r="DQJ58" s="149"/>
      <c r="DQK58" s="149"/>
      <c r="DQL58" s="149"/>
      <c r="DQM58" s="149"/>
      <c r="DQN58" s="149"/>
      <c r="DQO58" s="149"/>
      <c r="DQP58" s="149"/>
      <c r="DQQ58" s="149"/>
      <c r="DQR58" s="149"/>
      <c r="DQS58" s="149"/>
      <c r="DQT58" s="149"/>
      <c r="DQU58" s="149"/>
      <c r="DQV58" s="149"/>
      <c r="DQW58" s="149"/>
      <c r="DQX58" s="149"/>
      <c r="DQY58" s="149"/>
      <c r="DQZ58" s="149"/>
      <c r="DRA58" s="149"/>
      <c r="DRB58" s="149"/>
      <c r="DRC58" s="149"/>
      <c r="DRD58" s="149"/>
      <c r="DRE58" s="149"/>
      <c r="DRF58" s="149"/>
      <c r="DRG58" s="149"/>
      <c r="DRH58" s="149"/>
      <c r="DRI58" s="149"/>
      <c r="DRJ58" s="149"/>
      <c r="DRK58" s="149"/>
      <c r="DRL58" s="149"/>
      <c r="DRM58" s="149"/>
      <c r="DRN58" s="149"/>
      <c r="DRO58" s="149"/>
      <c r="DRP58" s="149"/>
      <c r="DRQ58" s="149"/>
      <c r="DRR58" s="149"/>
      <c r="DRS58" s="149"/>
      <c r="DRT58" s="149"/>
      <c r="DRU58" s="149"/>
      <c r="DRV58" s="149"/>
      <c r="DRW58" s="149"/>
      <c r="DRX58" s="149"/>
      <c r="DRY58" s="149"/>
      <c r="DRZ58" s="149"/>
      <c r="DSA58" s="149"/>
      <c r="DSB58" s="149"/>
      <c r="DSC58" s="149"/>
      <c r="DSD58" s="149"/>
      <c r="DSE58" s="149"/>
      <c r="DSF58" s="149"/>
      <c r="DSG58" s="149"/>
      <c r="DSH58" s="149"/>
      <c r="DSI58" s="149"/>
      <c r="DSJ58" s="149"/>
      <c r="DSK58" s="149"/>
      <c r="DSL58" s="149"/>
      <c r="DSM58" s="149"/>
      <c r="DSN58" s="149"/>
      <c r="DSO58" s="149"/>
      <c r="DSP58" s="149"/>
      <c r="DSQ58" s="149"/>
      <c r="DSR58" s="149"/>
      <c r="DSS58" s="149"/>
      <c r="DST58" s="149"/>
      <c r="DSU58" s="149"/>
      <c r="DSV58" s="149"/>
      <c r="DSW58" s="149"/>
      <c r="DSX58" s="149"/>
      <c r="DSY58" s="149"/>
      <c r="DSZ58" s="149"/>
      <c r="DTA58" s="149"/>
      <c r="DTB58" s="149"/>
      <c r="DTC58" s="149"/>
      <c r="DTD58" s="149"/>
      <c r="DTE58" s="149"/>
      <c r="DTF58" s="149"/>
      <c r="DTG58" s="149"/>
      <c r="DTH58" s="149"/>
      <c r="DTI58" s="149"/>
      <c r="DTJ58" s="149"/>
      <c r="DTK58" s="149"/>
      <c r="DTL58" s="149"/>
      <c r="DTM58" s="149"/>
      <c r="DTN58" s="149"/>
      <c r="DTO58" s="149"/>
      <c r="DTP58" s="149"/>
      <c r="DTQ58" s="149"/>
      <c r="DTR58" s="149"/>
      <c r="DTS58" s="149"/>
      <c r="DTT58" s="149"/>
      <c r="DTU58" s="149"/>
      <c r="DTV58" s="149"/>
      <c r="DTW58" s="149"/>
      <c r="DTX58" s="149"/>
      <c r="DTY58" s="149"/>
      <c r="DTZ58" s="149"/>
      <c r="DUA58" s="149"/>
      <c r="DUB58" s="149"/>
      <c r="DUC58" s="149"/>
      <c r="DUD58" s="149"/>
      <c r="DUE58" s="149"/>
      <c r="DUF58" s="149"/>
      <c r="DUG58" s="149"/>
      <c r="DUH58" s="149"/>
      <c r="DUI58" s="149"/>
      <c r="DUJ58" s="149"/>
      <c r="DUK58" s="149"/>
      <c r="DUL58" s="149"/>
      <c r="DUM58" s="149"/>
      <c r="DUN58" s="149"/>
      <c r="DUO58" s="149"/>
      <c r="DUP58" s="149"/>
      <c r="DUQ58" s="149"/>
      <c r="DUR58" s="149"/>
      <c r="DUS58" s="149"/>
      <c r="DUT58" s="149"/>
      <c r="DUU58" s="149"/>
      <c r="DUV58" s="149"/>
      <c r="DUW58" s="149"/>
      <c r="DUX58" s="149"/>
      <c r="DUY58" s="149"/>
      <c r="DUZ58" s="149"/>
      <c r="DVA58" s="149"/>
      <c r="DVB58" s="149"/>
      <c r="DVC58" s="149"/>
      <c r="DVD58" s="149"/>
      <c r="DVE58" s="149"/>
      <c r="DVF58" s="149"/>
      <c r="DVG58" s="149"/>
      <c r="DVH58" s="149"/>
      <c r="DVI58" s="149"/>
      <c r="DVJ58" s="149"/>
      <c r="DVK58" s="149"/>
      <c r="DVL58" s="149"/>
      <c r="DVM58" s="149"/>
      <c r="DVN58" s="149"/>
      <c r="DVO58" s="149"/>
      <c r="DVP58" s="149"/>
      <c r="DVQ58" s="149"/>
      <c r="DVR58" s="149"/>
      <c r="DVS58" s="149"/>
      <c r="DVT58" s="149"/>
      <c r="DVU58" s="149"/>
      <c r="DVV58" s="149"/>
      <c r="DVW58" s="149"/>
      <c r="DVX58" s="149"/>
      <c r="DVY58" s="149"/>
      <c r="DVZ58" s="149"/>
      <c r="DWA58" s="149"/>
      <c r="DWB58" s="149"/>
      <c r="DWC58" s="149"/>
      <c r="DWD58" s="149"/>
      <c r="DWE58" s="149"/>
      <c r="DWF58" s="149"/>
      <c r="DWG58" s="149"/>
      <c r="DWH58" s="149"/>
      <c r="DWI58" s="149"/>
      <c r="DWJ58" s="149"/>
      <c r="DWK58" s="149"/>
      <c r="DWL58" s="149"/>
      <c r="DWM58" s="149"/>
      <c r="DWN58" s="149"/>
      <c r="DWO58" s="149"/>
      <c r="DWP58" s="149"/>
      <c r="DWQ58" s="149"/>
      <c r="DWR58" s="149"/>
      <c r="DWS58" s="149"/>
      <c r="DWT58" s="149"/>
      <c r="DWU58" s="149"/>
      <c r="DWV58" s="149"/>
      <c r="DWW58" s="149"/>
      <c r="DWX58" s="149"/>
      <c r="DWY58" s="149"/>
      <c r="DWZ58" s="149"/>
      <c r="DXA58" s="149"/>
      <c r="DXB58" s="149"/>
      <c r="DXC58" s="149"/>
      <c r="DXD58" s="149"/>
      <c r="DXE58" s="149"/>
      <c r="DXF58" s="149"/>
      <c r="DXG58" s="149"/>
      <c r="DXH58" s="149"/>
      <c r="DXI58" s="149"/>
      <c r="DXJ58" s="149"/>
      <c r="DXK58" s="149"/>
      <c r="DXL58" s="149"/>
      <c r="DXM58" s="149"/>
      <c r="DXN58" s="149"/>
      <c r="DXO58" s="149"/>
      <c r="DXP58" s="149"/>
      <c r="DXQ58" s="149"/>
      <c r="DXR58" s="149"/>
      <c r="DXS58" s="149"/>
      <c r="DXT58" s="149"/>
      <c r="DXU58" s="149"/>
      <c r="DXV58" s="149"/>
      <c r="DXW58" s="149"/>
      <c r="DXX58" s="149"/>
      <c r="DXY58" s="149"/>
      <c r="DXZ58" s="149"/>
      <c r="DYA58" s="149"/>
      <c r="DYB58" s="149"/>
      <c r="DYC58" s="149"/>
      <c r="DYD58" s="149"/>
      <c r="DYE58" s="149"/>
      <c r="DYF58" s="149"/>
      <c r="DYG58" s="149"/>
      <c r="DYH58" s="149"/>
      <c r="DYI58" s="149"/>
      <c r="DYJ58" s="149"/>
      <c r="DYK58" s="149"/>
      <c r="DYL58" s="149"/>
      <c r="DYM58" s="149"/>
      <c r="DYN58" s="149"/>
      <c r="DYO58" s="149"/>
      <c r="DYP58" s="149"/>
      <c r="DYQ58" s="149"/>
      <c r="DYR58" s="149"/>
      <c r="DYS58" s="149"/>
      <c r="DYT58" s="149"/>
      <c r="DYU58" s="149"/>
      <c r="DYV58" s="149"/>
      <c r="DYW58" s="149"/>
      <c r="DYX58" s="149"/>
      <c r="DYY58" s="149"/>
      <c r="DYZ58" s="149"/>
      <c r="DZA58" s="149"/>
      <c r="DZB58" s="149"/>
      <c r="DZC58" s="149"/>
      <c r="DZD58" s="149"/>
      <c r="DZE58" s="149"/>
      <c r="DZF58" s="149"/>
      <c r="DZG58" s="149"/>
      <c r="DZH58" s="149"/>
      <c r="DZI58" s="149"/>
      <c r="DZJ58" s="149"/>
      <c r="DZK58" s="149"/>
      <c r="DZL58" s="149"/>
      <c r="DZM58" s="149"/>
      <c r="DZN58" s="149"/>
      <c r="DZO58" s="149"/>
      <c r="DZP58" s="149"/>
      <c r="DZQ58" s="149"/>
      <c r="DZR58" s="149"/>
      <c r="DZS58" s="149"/>
      <c r="DZT58" s="149"/>
      <c r="DZU58" s="149"/>
      <c r="DZV58" s="149"/>
      <c r="DZW58" s="149"/>
      <c r="DZX58" s="149"/>
      <c r="DZY58" s="149"/>
      <c r="DZZ58" s="149"/>
      <c r="EAA58" s="149"/>
      <c r="EAB58" s="149"/>
      <c r="EAC58" s="149"/>
      <c r="EAD58" s="149"/>
      <c r="EAE58" s="149"/>
      <c r="EAF58" s="149"/>
      <c r="EAG58" s="149"/>
      <c r="EAH58" s="149"/>
      <c r="EAI58" s="149"/>
      <c r="EAJ58" s="149"/>
      <c r="EAK58" s="149"/>
      <c r="EAL58" s="149"/>
      <c r="EAM58" s="149"/>
      <c r="EAN58" s="149"/>
      <c r="EAO58" s="149"/>
      <c r="EAP58" s="149"/>
      <c r="EAQ58" s="149"/>
      <c r="EAR58" s="149"/>
      <c r="EAS58" s="149"/>
      <c r="EAT58" s="149"/>
      <c r="EAU58" s="149"/>
      <c r="EAV58" s="149"/>
      <c r="EAW58" s="149"/>
      <c r="EAX58" s="149"/>
      <c r="EAY58" s="149"/>
      <c r="EAZ58" s="149"/>
      <c r="EBA58" s="149"/>
      <c r="EBB58" s="149"/>
      <c r="EBC58" s="149"/>
      <c r="EBD58" s="149"/>
      <c r="EBE58" s="149"/>
      <c r="EBF58" s="149"/>
      <c r="EBG58" s="149"/>
      <c r="EBH58" s="149"/>
      <c r="EBI58" s="149"/>
      <c r="EBJ58" s="149"/>
      <c r="EBK58" s="149"/>
      <c r="EBL58" s="149"/>
      <c r="EBM58" s="149"/>
      <c r="EBN58" s="149"/>
      <c r="EBO58" s="149"/>
      <c r="EBP58" s="149"/>
      <c r="EBQ58" s="149"/>
      <c r="EBR58" s="149"/>
      <c r="EBS58" s="149"/>
      <c r="EBT58" s="149"/>
      <c r="EBU58" s="149"/>
      <c r="EBV58" s="149"/>
      <c r="EBW58" s="149"/>
      <c r="EBX58" s="149"/>
      <c r="EBY58" s="149"/>
      <c r="EBZ58" s="149"/>
      <c r="ECA58" s="149"/>
      <c r="ECB58" s="149"/>
      <c r="ECC58" s="149"/>
      <c r="ECD58" s="149"/>
      <c r="ECE58" s="149"/>
      <c r="ECF58" s="149"/>
      <c r="ECG58" s="149"/>
      <c r="ECH58" s="149"/>
      <c r="ECI58" s="149"/>
      <c r="ECJ58" s="149"/>
      <c r="ECK58" s="149"/>
      <c r="ECL58" s="149"/>
      <c r="ECM58" s="149"/>
      <c r="ECN58" s="149"/>
      <c r="ECO58" s="149"/>
      <c r="ECP58" s="149"/>
      <c r="ECQ58" s="149"/>
      <c r="ECR58" s="149"/>
      <c r="ECS58" s="149"/>
      <c r="ECT58" s="149"/>
      <c r="ECU58" s="149"/>
      <c r="ECV58" s="149"/>
      <c r="ECW58" s="149"/>
      <c r="ECX58" s="149"/>
      <c r="ECY58" s="149"/>
      <c r="ECZ58" s="149"/>
      <c r="EDA58" s="149"/>
      <c r="EDB58" s="149"/>
      <c r="EDC58" s="149"/>
      <c r="EDD58" s="149"/>
      <c r="EDE58" s="149"/>
      <c r="EDF58" s="149"/>
      <c r="EDG58" s="149"/>
      <c r="EDH58" s="149"/>
      <c r="EDI58" s="149"/>
      <c r="EDJ58" s="149"/>
      <c r="EDK58" s="149"/>
      <c r="EDL58" s="149"/>
      <c r="EDM58" s="149"/>
      <c r="EDN58" s="149"/>
      <c r="EDO58" s="149"/>
      <c r="EDP58" s="149"/>
      <c r="EDQ58" s="149"/>
      <c r="EDR58" s="149"/>
      <c r="EDS58" s="149"/>
      <c r="EDT58" s="149"/>
      <c r="EDU58" s="149"/>
      <c r="EDV58" s="149"/>
      <c r="EDW58" s="149"/>
      <c r="EDX58" s="149"/>
      <c r="EDY58" s="149"/>
      <c r="EDZ58" s="149"/>
      <c r="EEA58" s="149"/>
      <c r="EEB58" s="149"/>
      <c r="EEC58" s="149"/>
      <c r="EED58" s="149"/>
      <c r="EEE58" s="149"/>
      <c r="EEF58" s="149"/>
      <c r="EEG58" s="149"/>
      <c r="EEH58" s="149"/>
      <c r="EEI58" s="149"/>
      <c r="EEJ58" s="149"/>
      <c r="EEK58" s="149"/>
      <c r="EEL58" s="149"/>
      <c r="EEM58" s="149"/>
      <c r="EEN58" s="149"/>
      <c r="EEO58" s="149"/>
      <c r="EEP58" s="149"/>
      <c r="EEQ58" s="149"/>
      <c r="EER58" s="149"/>
      <c r="EES58" s="149"/>
      <c r="EET58" s="149"/>
      <c r="EEU58" s="149"/>
      <c r="EEV58" s="149"/>
      <c r="EEW58" s="149"/>
      <c r="EEX58" s="149"/>
      <c r="EEY58" s="149"/>
      <c r="EEZ58" s="149"/>
      <c r="EFA58" s="149"/>
      <c r="EFB58" s="149"/>
      <c r="EFC58" s="149"/>
      <c r="EFD58" s="149"/>
      <c r="EFE58" s="149"/>
      <c r="EFF58" s="149"/>
      <c r="EFG58" s="149"/>
      <c r="EFH58" s="149"/>
      <c r="EFI58" s="149"/>
      <c r="EFJ58" s="149"/>
      <c r="EFK58" s="149"/>
      <c r="EFL58" s="149"/>
      <c r="EFM58" s="149"/>
      <c r="EFN58" s="149"/>
      <c r="EFO58" s="149"/>
      <c r="EFP58" s="149"/>
      <c r="EFQ58" s="149"/>
      <c r="EFR58" s="149"/>
      <c r="EFS58" s="149"/>
      <c r="EFT58" s="149"/>
      <c r="EFU58" s="149"/>
      <c r="EFV58" s="149"/>
      <c r="EFW58" s="149"/>
      <c r="EFX58" s="149"/>
      <c r="EFY58" s="149"/>
      <c r="EFZ58" s="149"/>
      <c r="EGA58" s="149"/>
      <c r="EGB58" s="149"/>
      <c r="EGC58" s="149"/>
      <c r="EGD58" s="149"/>
      <c r="EGE58" s="149"/>
      <c r="EGF58" s="149"/>
      <c r="EGG58" s="149"/>
      <c r="EGH58" s="149"/>
      <c r="EGI58" s="149"/>
      <c r="EGJ58" s="149"/>
      <c r="EGK58" s="149"/>
      <c r="EGL58" s="149"/>
      <c r="EGM58" s="149"/>
      <c r="EGN58" s="149"/>
      <c r="EGO58" s="149"/>
      <c r="EGP58" s="149"/>
      <c r="EGQ58" s="149"/>
      <c r="EGR58" s="149"/>
      <c r="EGS58" s="149"/>
      <c r="EGT58" s="149"/>
      <c r="EGU58" s="149"/>
      <c r="EGV58" s="149"/>
      <c r="EGW58" s="149"/>
      <c r="EGX58" s="149"/>
      <c r="EGY58" s="149"/>
      <c r="EGZ58" s="149"/>
      <c r="EHA58" s="149"/>
      <c r="EHB58" s="149"/>
      <c r="EHC58" s="149"/>
      <c r="EHD58" s="149"/>
      <c r="EHE58" s="149"/>
      <c r="EHF58" s="149"/>
      <c r="EHG58" s="149"/>
      <c r="EHH58" s="149"/>
      <c r="EHI58" s="149"/>
      <c r="EHJ58" s="149"/>
      <c r="EHK58" s="149"/>
      <c r="EHL58" s="149"/>
      <c r="EHM58" s="149"/>
      <c r="EHN58" s="149"/>
      <c r="EHO58" s="149"/>
      <c r="EHP58" s="149"/>
      <c r="EHQ58" s="149"/>
      <c r="EHR58" s="149"/>
      <c r="EHS58" s="149"/>
      <c r="EHT58" s="149"/>
      <c r="EHU58" s="149"/>
      <c r="EHV58" s="149"/>
      <c r="EHW58" s="149"/>
      <c r="EHX58" s="149"/>
      <c r="EHY58" s="149"/>
      <c r="EHZ58" s="149"/>
      <c r="EIA58" s="149"/>
      <c r="EIB58" s="149"/>
      <c r="EIC58" s="149"/>
      <c r="EID58" s="149"/>
      <c r="EIE58" s="149"/>
      <c r="EIF58" s="149"/>
      <c r="EIG58" s="149"/>
      <c r="EIH58" s="149"/>
      <c r="EII58" s="149"/>
      <c r="EIJ58" s="149"/>
      <c r="EIK58" s="149"/>
      <c r="EIL58" s="149"/>
      <c r="EIM58" s="149"/>
      <c r="EIN58" s="149"/>
      <c r="EIO58" s="149"/>
      <c r="EIP58" s="149"/>
      <c r="EIQ58" s="149"/>
      <c r="EIR58" s="149"/>
      <c r="EIS58" s="149"/>
      <c r="EIT58" s="149"/>
      <c r="EIU58" s="149"/>
      <c r="EIV58" s="149"/>
      <c r="EIW58" s="149"/>
      <c r="EIX58" s="149"/>
      <c r="EIY58" s="149"/>
      <c r="EIZ58" s="149"/>
      <c r="EJA58" s="149"/>
      <c r="EJB58" s="149"/>
      <c r="EJC58" s="149"/>
      <c r="EJD58" s="149"/>
      <c r="EJE58" s="149"/>
      <c r="EJF58" s="149"/>
      <c r="EJG58" s="149"/>
      <c r="EJH58" s="149"/>
      <c r="EJI58" s="149"/>
      <c r="EJJ58" s="149"/>
      <c r="EJK58" s="149"/>
      <c r="EJL58" s="149"/>
      <c r="EJM58" s="149"/>
      <c r="EJN58" s="149"/>
      <c r="EJO58" s="149"/>
      <c r="EJP58" s="149"/>
      <c r="EJQ58" s="149"/>
      <c r="EJR58" s="149"/>
      <c r="EJS58" s="149"/>
      <c r="EJT58" s="149"/>
      <c r="EJU58" s="149"/>
      <c r="EJV58" s="149"/>
      <c r="EJW58" s="149"/>
      <c r="EJX58" s="149"/>
      <c r="EJY58" s="149"/>
      <c r="EJZ58" s="149"/>
      <c r="EKA58" s="149"/>
      <c r="EKB58" s="149"/>
      <c r="EKC58" s="149"/>
      <c r="EKD58" s="149"/>
      <c r="EKE58" s="149"/>
      <c r="EKF58" s="149"/>
      <c r="EKG58" s="149"/>
      <c r="EKH58" s="149"/>
      <c r="EKI58" s="149"/>
      <c r="EKJ58" s="149"/>
      <c r="EKK58" s="149"/>
      <c r="EKL58" s="149"/>
      <c r="EKM58" s="149"/>
      <c r="EKN58" s="149"/>
      <c r="EKO58" s="149"/>
      <c r="EKP58" s="149"/>
      <c r="EKQ58" s="149"/>
      <c r="EKR58" s="149"/>
      <c r="EKS58" s="149"/>
      <c r="EKT58" s="149"/>
      <c r="EKU58" s="149"/>
      <c r="EKV58" s="149"/>
      <c r="EKW58" s="149"/>
      <c r="EKX58" s="149"/>
      <c r="EKY58" s="149"/>
      <c r="EKZ58" s="149"/>
      <c r="ELA58" s="149"/>
      <c r="ELB58" s="149"/>
      <c r="ELC58" s="149"/>
      <c r="ELD58" s="149"/>
      <c r="ELE58" s="149"/>
      <c r="ELF58" s="149"/>
      <c r="ELG58" s="149"/>
      <c r="ELH58" s="149"/>
      <c r="ELI58" s="149"/>
      <c r="ELJ58" s="149"/>
      <c r="ELK58" s="149"/>
      <c r="ELL58" s="149"/>
      <c r="ELM58" s="149"/>
      <c r="ELN58" s="149"/>
      <c r="ELO58" s="149"/>
      <c r="ELP58" s="149"/>
      <c r="ELQ58" s="149"/>
      <c r="ELR58" s="149"/>
      <c r="ELS58" s="149"/>
      <c r="ELT58" s="149"/>
      <c r="ELU58" s="149"/>
      <c r="ELV58" s="149"/>
      <c r="ELW58" s="149"/>
      <c r="ELX58" s="149"/>
      <c r="ELY58" s="149"/>
      <c r="ELZ58" s="149"/>
      <c r="EMA58" s="149"/>
      <c r="EMB58" s="149"/>
      <c r="EMC58" s="149"/>
      <c r="EMD58" s="149"/>
      <c r="EME58" s="149"/>
      <c r="EMF58" s="149"/>
      <c r="EMG58" s="149"/>
      <c r="EMH58" s="149"/>
      <c r="EMI58" s="149"/>
      <c r="EMJ58" s="149"/>
      <c r="EMK58" s="149"/>
      <c r="EML58" s="149"/>
      <c r="EMM58" s="149"/>
      <c r="EMN58" s="149"/>
      <c r="EMO58" s="149"/>
      <c r="EMP58" s="149"/>
      <c r="EMQ58" s="149"/>
      <c r="EMR58" s="149"/>
      <c r="EMS58" s="149"/>
      <c r="EMT58" s="149"/>
      <c r="EMU58" s="149"/>
      <c r="EMV58" s="149"/>
      <c r="EMW58" s="149"/>
      <c r="EMX58" s="149"/>
      <c r="EMY58" s="149"/>
      <c r="EMZ58" s="149"/>
      <c r="ENA58" s="149"/>
      <c r="ENB58" s="149"/>
      <c r="ENC58" s="149"/>
      <c r="END58" s="149"/>
      <c r="ENE58" s="149"/>
      <c r="ENF58" s="149"/>
      <c r="ENG58" s="149"/>
      <c r="ENH58" s="149"/>
      <c r="ENI58" s="149"/>
      <c r="ENJ58" s="149"/>
      <c r="ENK58" s="149"/>
      <c r="ENL58" s="149"/>
      <c r="ENM58" s="149"/>
      <c r="ENN58" s="149"/>
      <c r="ENO58" s="149"/>
      <c r="ENP58" s="149"/>
      <c r="ENQ58" s="149"/>
      <c r="ENR58" s="149"/>
      <c r="ENS58" s="149"/>
      <c r="ENT58" s="149"/>
      <c r="ENU58" s="149"/>
      <c r="ENV58" s="149"/>
      <c r="ENW58" s="149"/>
      <c r="ENX58" s="149"/>
      <c r="ENY58" s="149"/>
      <c r="ENZ58" s="149"/>
      <c r="EOA58" s="149"/>
      <c r="EOB58" s="149"/>
      <c r="EOC58" s="149"/>
      <c r="EOD58" s="149"/>
      <c r="EOE58" s="149"/>
      <c r="EOF58" s="149"/>
      <c r="EOG58" s="149"/>
      <c r="EOH58" s="149"/>
      <c r="EOI58" s="149"/>
      <c r="EOJ58" s="149"/>
      <c r="EOK58" s="149"/>
      <c r="EOL58" s="149"/>
      <c r="EOM58" s="149"/>
      <c r="EON58" s="149"/>
      <c r="EOO58" s="149"/>
      <c r="EOP58" s="149"/>
      <c r="EOQ58" s="149"/>
      <c r="EOR58" s="149"/>
      <c r="EOS58" s="149"/>
      <c r="EOT58" s="149"/>
      <c r="EOU58" s="149"/>
      <c r="EOV58" s="149"/>
      <c r="EOW58" s="149"/>
      <c r="EOX58" s="149"/>
      <c r="EOY58" s="149"/>
      <c r="EOZ58" s="149"/>
      <c r="EPA58" s="149"/>
      <c r="EPB58" s="149"/>
      <c r="EPC58" s="149"/>
      <c r="EPD58" s="149"/>
      <c r="EPE58" s="149"/>
      <c r="EPF58" s="149"/>
      <c r="EPG58" s="149"/>
      <c r="EPH58" s="149"/>
      <c r="EPI58" s="149"/>
      <c r="EPJ58" s="149"/>
      <c r="EPK58" s="149"/>
      <c r="EPL58" s="149"/>
      <c r="EPM58" s="149"/>
      <c r="EPN58" s="149"/>
      <c r="EPO58" s="149"/>
      <c r="EPP58" s="149"/>
      <c r="EPQ58" s="149"/>
      <c r="EPR58" s="149"/>
      <c r="EPS58" s="149"/>
      <c r="EPT58" s="149"/>
      <c r="EPU58" s="149"/>
      <c r="EPV58" s="149"/>
      <c r="EPW58" s="149"/>
      <c r="EPX58" s="149"/>
      <c r="EPY58" s="149"/>
      <c r="EPZ58" s="149"/>
      <c r="EQA58" s="149"/>
      <c r="EQB58" s="149"/>
      <c r="EQC58" s="149"/>
      <c r="EQD58" s="149"/>
      <c r="EQE58" s="149"/>
      <c r="EQF58" s="149"/>
      <c r="EQG58" s="149"/>
      <c r="EQH58" s="149"/>
      <c r="EQI58" s="149"/>
      <c r="EQJ58" s="149"/>
      <c r="EQK58" s="149"/>
      <c r="EQL58" s="149"/>
      <c r="EQM58" s="149"/>
      <c r="EQN58" s="149"/>
      <c r="EQO58" s="149"/>
      <c r="EQP58" s="149"/>
      <c r="EQQ58" s="149"/>
      <c r="EQR58" s="149"/>
      <c r="EQS58" s="149"/>
      <c r="EQT58" s="149"/>
      <c r="EQU58" s="149"/>
      <c r="EQV58" s="149"/>
      <c r="EQW58" s="149"/>
      <c r="EQX58" s="149"/>
      <c r="EQY58" s="149"/>
      <c r="EQZ58" s="149"/>
      <c r="ERA58" s="149"/>
      <c r="ERB58" s="149"/>
      <c r="ERC58" s="149"/>
      <c r="ERD58" s="149"/>
      <c r="ERE58" s="149"/>
      <c r="ERF58" s="149"/>
      <c r="ERG58" s="149"/>
      <c r="ERH58" s="149"/>
      <c r="ERI58" s="149"/>
      <c r="ERJ58" s="149"/>
      <c r="ERK58" s="149"/>
      <c r="ERL58" s="149"/>
      <c r="ERM58" s="149"/>
      <c r="ERN58" s="149"/>
      <c r="ERO58" s="149"/>
      <c r="ERP58" s="149"/>
      <c r="ERQ58" s="149"/>
      <c r="ERR58" s="149"/>
      <c r="ERS58" s="149"/>
      <c r="ERT58" s="149"/>
      <c r="ERU58" s="149"/>
      <c r="ERV58" s="149"/>
      <c r="ERW58" s="149"/>
      <c r="ERX58" s="149"/>
      <c r="ERY58" s="149"/>
      <c r="ERZ58" s="149"/>
      <c r="ESA58" s="149"/>
      <c r="ESB58" s="149"/>
      <c r="ESC58" s="149"/>
      <c r="ESD58" s="149"/>
      <c r="ESE58" s="149"/>
      <c r="ESF58" s="149"/>
      <c r="ESG58" s="149"/>
      <c r="ESH58" s="149"/>
      <c r="ESI58" s="149"/>
      <c r="ESJ58" s="149"/>
      <c r="ESK58" s="149"/>
      <c r="ESL58" s="149"/>
      <c r="ESM58" s="149"/>
      <c r="ESN58" s="149"/>
      <c r="ESO58" s="149"/>
      <c r="ESP58" s="149"/>
      <c r="ESQ58" s="149"/>
      <c r="ESR58" s="149"/>
      <c r="ESS58" s="149"/>
      <c r="EST58" s="149"/>
      <c r="ESU58" s="149"/>
      <c r="ESV58" s="149"/>
      <c r="ESW58" s="149"/>
      <c r="ESX58" s="149"/>
      <c r="ESY58" s="149"/>
      <c r="ESZ58" s="149"/>
      <c r="ETA58" s="149"/>
      <c r="ETB58" s="149"/>
      <c r="ETC58" s="149"/>
      <c r="ETD58" s="149"/>
      <c r="ETE58" s="149"/>
      <c r="ETF58" s="149"/>
      <c r="ETG58" s="149"/>
      <c r="ETH58" s="149"/>
      <c r="ETI58" s="149"/>
      <c r="ETJ58" s="149"/>
      <c r="ETK58" s="149"/>
      <c r="ETL58" s="149"/>
      <c r="ETM58" s="149"/>
      <c r="ETN58" s="149"/>
      <c r="ETO58" s="149"/>
      <c r="ETP58" s="149"/>
      <c r="ETQ58" s="149"/>
      <c r="ETR58" s="149"/>
      <c r="ETS58" s="149"/>
      <c r="ETT58" s="149"/>
      <c r="ETU58" s="149"/>
      <c r="ETV58" s="149"/>
      <c r="ETW58" s="149"/>
      <c r="ETX58" s="149"/>
      <c r="ETY58" s="149"/>
      <c r="ETZ58" s="149"/>
      <c r="EUA58" s="149"/>
      <c r="EUB58" s="149"/>
      <c r="EUC58" s="149"/>
      <c r="EUD58" s="149"/>
      <c r="EUE58" s="149"/>
      <c r="EUF58" s="149"/>
      <c r="EUG58" s="149"/>
      <c r="EUH58" s="149"/>
      <c r="EUI58" s="149"/>
      <c r="EUJ58" s="149"/>
      <c r="EUK58" s="149"/>
      <c r="EUL58" s="149"/>
      <c r="EUM58" s="149"/>
      <c r="EUN58" s="149"/>
      <c r="EUO58" s="149"/>
      <c r="EUP58" s="149"/>
      <c r="EUQ58" s="149"/>
      <c r="EUR58" s="149"/>
      <c r="EUS58" s="149"/>
      <c r="EUT58" s="149"/>
      <c r="EUU58" s="149"/>
      <c r="EUV58" s="149"/>
      <c r="EUW58" s="149"/>
      <c r="EUX58" s="149"/>
      <c r="EUY58" s="149"/>
      <c r="EUZ58" s="149"/>
      <c r="EVA58" s="149"/>
      <c r="EVB58" s="149"/>
      <c r="EVC58" s="149"/>
      <c r="EVD58" s="149"/>
      <c r="EVE58" s="149"/>
      <c r="EVF58" s="149"/>
      <c r="EVG58" s="149"/>
      <c r="EVH58" s="149"/>
      <c r="EVI58" s="149"/>
      <c r="EVJ58" s="149"/>
      <c r="EVK58" s="149"/>
      <c r="EVL58" s="149"/>
      <c r="EVM58" s="149"/>
      <c r="EVN58" s="149"/>
      <c r="EVO58" s="149"/>
      <c r="EVP58" s="149"/>
      <c r="EVQ58" s="149"/>
      <c r="EVR58" s="149"/>
      <c r="EVS58" s="149"/>
      <c r="EVT58" s="149"/>
      <c r="EVU58" s="149"/>
      <c r="EVV58" s="149"/>
      <c r="EVW58" s="149"/>
      <c r="EVX58" s="149"/>
      <c r="EVY58" s="149"/>
      <c r="EVZ58" s="149"/>
      <c r="EWA58" s="149"/>
      <c r="EWB58" s="149"/>
      <c r="EWC58" s="149"/>
      <c r="EWD58" s="149"/>
      <c r="EWE58" s="149"/>
      <c r="EWF58" s="149"/>
      <c r="EWG58" s="149"/>
      <c r="EWH58" s="149"/>
      <c r="EWI58" s="149"/>
      <c r="EWJ58" s="149"/>
      <c r="EWK58" s="149"/>
      <c r="EWL58" s="149"/>
      <c r="EWM58" s="149"/>
      <c r="EWN58" s="149"/>
      <c r="EWO58" s="149"/>
      <c r="EWP58" s="149"/>
      <c r="EWQ58" s="149"/>
      <c r="EWR58" s="149"/>
      <c r="EWS58" s="149"/>
      <c r="EWT58" s="149"/>
      <c r="EWU58" s="149"/>
      <c r="EWV58" s="149"/>
      <c r="EWW58" s="149"/>
      <c r="EWX58" s="149"/>
      <c r="EWY58" s="149"/>
      <c r="EWZ58" s="149"/>
      <c r="EXA58" s="149"/>
      <c r="EXB58" s="149"/>
      <c r="EXC58" s="149"/>
      <c r="EXD58" s="149"/>
      <c r="EXE58" s="149"/>
      <c r="EXF58" s="149"/>
      <c r="EXG58" s="149"/>
      <c r="EXH58" s="149"/>
      <c r="EXI58" s="149"/>
      <c r="EXJ58" s="149"/>
      <c r="EXK58" s="149"/>
      <c r="EXL58" s="149"/>
      <c r="EXM58" s="149"/>
      <c r="EXN58" s="149"/>
      <c r="EXO58" s="149"/>
      <c r="EXP58" s="149"/>
      <c r="EXQ58" s="149"/>
      <c r="EXR58" s="149"/>
      <c r="EXS58" s="149"/>
      <c r="EXT58" s="149"/>
      <c r="EXU58" s="149"/>
      <c r="EXV58" s="149"/>
      <c r="EXW58" s="149"/>
      <c r="EXX58" s="149"/>
      <c r="EXY58" s="149"/>
      <c r="EXZ58" s="149"/>
      <c r="EYA58" s="149"/>
      <c r="EYB58" s="149"/>
      <c r="EYC58" s="149"/>
      <c r="EYD58" s="149"/>
      <c r="EYE58" s="149"/>
      <c r="EYF58" s="149"/>
      <c r="EYG58" s="149"/>
      <c r="EYH58" s="149"/>
      <c r="EYI58" s="149"/>
      <c r="EYJ58" s="149"/>
      <c r="EYK58" s="149"/>
      <c r="EYL58" s="149"/>
      <c r="EYM58" s="149"/>
      <c r="EYN58" s="149"/>
      <c r="EYO58" s="149"/>
      <c r="EYP58" s="149"/>
      <c r="EYQ58" s="149"/>
      <c r="EYR58" s="149"/>
      <c r="EYS58" s="149"/>
      <c r="EYT58" s="149"/>
      <c r="EYU58" s="149"/>
      <c r="EYV58" s="149"/>
      <c r="EYW58" s="149"/>
      <c r="EYX58" s="149"/>
      <c r="EYY58" s="149"/>
      <c r="EYZ58" s="149"/>
      <c r="EZA58" s="149"/>
      <c r="EZB58" s="149"/>
      <c r="EZC58" s="149"/>
      <c r="EZD58" s="149"/>
      <c r="EZE58" s="149"/>
      <c r="EZF58" s="149"/>
      <c r="EZG58" s="149"/>
      <c r="EZH58" s="149"/>
      <c r="EZI58" s="149"/>
      <c r="EZJ58" s="149"/>
      <c r="EZK58" s="149"/>
      <c r="EZL58" s="149"/>
      <c r="EZM58" s="149"/>
      <c r="EZN58" s="149"/>
      <c r="EZO58" s="149"/>
      <c r="EZP58" s="149"/>
      <c r="EZQ58" s="149"/>
      <c r="EZR58" s="149"/>
      <c r="EZS58" s="149"/>
      <c r="EZT58" s="149"/>
      <c r="EZU58" s="149"/>
      <c r="EZV58" s="149"/>
      <c r="EZW58" s="149"/>
      <c r="EZX58" s="149"/>
      <c r="EZY58" s="149"/>
      <c r="EZZ58" s="149"/>
      <c r="FAA58" s="149"/>
      <c r="FAB58" s="149"/>
      <c r="FAC58" s="149"/>
      <c r="FAD58" s="149"/>
      <c r="FAE58" s="149"/>
      <c r="FAF58" s="149"/>
      <c r="FAG58" s="149"/>
      <c r="FAH58" s="149"/>
      <c r="FAI58" s="149"/>
      <c r="FAJ58" s="149"/>
      <c r="FAK58" s="149"/>
      <c r="FAL58" s="149"/>
      <c r="FAM58" s="149"/>
      <c r="FAN58" s="149"/>
      <c r="FAO58" s="149"/>
      <c r="FAP58" s="149"/>
      <c r="FAQ58" s="149"/>
      <c r="FAR58" s="149"/>
      <c r="FAS58" s="149"/>
      <c r="FAT58" s="149"/>
      <c r="FAU58" s="149"/>
      <c r="FAV58" s="149"/>
      <c r="FAW58" s="149"/>
      <c r="FAX58" s="149"/>
      <c r="FAY58" s="149"/>
      <c r="FAZ58" s="149"/>
      <c r="FBA58" s="149"/>
      <c r="FBB58" s="149"/>
      <c r="FBC58" s="149"/>
      <c r="FBD58" s="149"/>
      <c r="FBE58" s="149"/>
      <c r="FBF58" s="149"/>
      <c r="FBG58" s="149"/>
      <c r="FBH58" s="149"/>
      <c r="FBI58" s="149"/>
      <c r="FBJ58" s="149"/>
      <c r="FBK58" s="149"/>
      <c r="FBL58" s="149"/>
      <c r="FBM58" s="149"/>
      <c r="FBN58" s="149"/>
      <c r="FBO58" s="149"/>
      <c r="FBP58" s="149"/>
      <c r="FBQ58" s="149"/>
      <c r="FBR58" s="149"/>
      <c r="FBS58" s="149"/>
      <c r="FBT58" s="149"/>
      <c r="FBU58" s="149"/>
      <c r="FBV58" s="149"/>
      <c r="FBW58" s="149"/>
      <c r="FBX58" s="149"/>
      <c r="FBY58" s="149"/>
      <c r="FBZ58" s="149"/>
      <c r="FCA58" s="149"/>
      <c r="FCB58" s="149"/>
      <c r="FCC58" s="149"/>
      <c r="FCD58" s="149"/>
      <c r="FCE58" s="149"/>
      <c r="FCF58" s="149"/>
      <c r="FCG58" s="149"/>
      <c r="FCH58" s="149"/>
      <c r="FCI58" s="149"/>
      <c r="FCJ58" s="149"/>
      <c r="FCK58" s="149"/>
      <c r="FCL58" s="149"/>
      <c r="FCM58" s="149"/>
      <c r="FCN58" s="149"/>
      <c r="FCO58" s="149"/>
      <c r="FCP58" s="149"/>
      <c r="FCQ58" s="149"/>
      <c r="FCR58" s="149"/>
      <c r="FCS58" s="149"/>
      <c r="FCT58" s="149"/>
      <c r="FCU58" s="149"/>
      <c r="FCV58" s="149"/>
      <c r="FCW58" s="149"/>
      <c r="FCX58" s="149"/>
      <c r="FCY58" s="149"/>
      <c r="FCZ58" s="149"/>
      <c r="FDA58" s="149"/>
      <c r="FDB58" s="149"/>
      <c r="FDC58" s="149"/>
      <c r="FDD58" s="149"/>
      <c r="FDE58" s="149"/>
      <c r="FDF58" s="149"/>
      <c r="FDG58" s="149"/>
      <c r="FDH58" s="149"/>
      <c r="FDI58" s="149"/>
      <c r="FDJ58" s="149"/>
      <c r="FDK58" s="149"/>
      <c r="FDL58" s="149"/>
      <c r="FDM58" s="149"/>
      <c r="FDN58" s="149"/>
      <c r="FDO58" s="149"/>
      <c r="FDP58" s="149"/>
      <c r="FDQ58" s="149"/>
      <c r="FDR58" s="149"/>
      <c r="FDS58" s="149"/>
      <c r="FDT58" s="149"/>
      <c r="FDU58" s="149"/>
      <c r="FDV58" s="149"/>
      <c r="FDW58" s="149"/>
      <c r="FDX58" s="149"/>
      <c r="FDY58" s="149"/>
      <c r="FDZ58" s="149"/>
      <c r="FEA58" s="149"/>
      <c r="FEB58" s="149"/>
      <c r="FEC58" s="149"/>
      <c r="FED58" s="149"/>
      <c r="FEE58" s="149"/>
      <c r="FEF58" s="149"/>
      <c r="FEG58" s="149"/>
      <c r="FEH58" s="149"/>
      <c r="FEI58" s="149"/>
      <c r="FEJ58" s="149"/>
      <c r="FEK58" s="149"/>
      <c r="FEL58" s="149"/>
      <c r="FEM58" s="149"/>
      <c r="FEN58" s="149"/>
      <c r="FEO58" s="149"/>
      <c r="FEP58" s="149"/>
      <c r="FEQ58" s="149"/>
      <c r="FER58" s="149"/>
      <c r="FES58" s="149"/>
      <c r="FET58" s="149"/>
      <c r="FEU58" s="149"/>
      <c r="FEV58" s="149"/>
      <c r="FEW58" s="149"/>
      <c r="FEX58" s="149"/>
      <c r="FEY58" s="149"/>
      <c r="FEZ58" s="149"/>
      <c r="FFA58" s="149"/>
      <c r="FFB58" s="149"/>
      <c r="FFC58" s="149"/>
      <c r="FFD58" s="149"/>
      <c r="FFE58" s="149"/>
      <c r="FFF58" s="149"/>
      <c r="FFG58" s="149"/>
      <c r="FFH58" s="149"/>
      <c r="FFI58" s="149"/>
      <c r="FFJ58" s="149"/>
      <c r="FFK58" s="149"/>
      <c r="FFL58" s="149"/>
      <c r="FFM58" s="149"/>
      <c r="FFN58" s="149"/>
      <c r="FFO58" s="149"/>
      <c r="FFP58" s="149"/>
      <c r="FFQ58" s="149"/>
      <c r="FFR58" s="149"/>
      <c r="FFS58" s="149"/>
      <c r="FFT58" s="149"/>
      <c r="FFU58" s="149"/>
      <c r="FFV58" s="149"/>
      <c r="FFW58" s="149"/>
      <c r="FFX58" s="149"/>
      <c r="FFY58" s="149"/>
      <c r="FFZ58" s="149"/>
      <c r="FGA58" s="149"/>
      <c r="FGB58" s="149"/>
      <c r="FGC58" s="149"/>
      <c r="FGD58" s="149"/>
      <c r="FGE58" s="149"/>
      <c r="FGF58" s="149"/>
      <c r="FGG58" s="149"/>
      <c r="FGH58" s="149"/>
      <c r="FGI58" s="149"/>
      <c r="FGJ58" s="149"/>
      <c r="FGK58" s="149"/>
      <c r="FGL58" s="149"/>
      <c r="FGM58" s="149"/>
      <c r="FGN58" s="149"/>
      <c r="FGO58" s="149"/>
      <c r="FGP58" s="149"/>
      <c r="FGQ58" s="149"/>
      <c r="FGR58" s="149"/>
      <c r="FGS58" s="149"/>
      <c r="FGT58" s="149"/>
      <c r="FGU58" s="149"/>
      <c r="FGV58" s="149"/>
      <c r="FGW58" s="149"/>
      <c r="FGX58" s="149"/>
      <c r="FGY58" s="149"/>
      <c r="FGZ58" s="149"/>
      <c r="FHA58" s="149"/>
      <c r="FHB58" s="149"/>
      <c r="FHC58" s="149"/>
      <c r="FHD58" s="149"/>
      <c r="FHE58" s="149"/>
      <c r="FHF58" s="149"/>
      <c r="FHG58" s="149"/>
      <c r="FHH58" s="149"/>
      <c r="FHI58" s="149"/>
      <c r="FHJ58" s="149"/>
      <c r="FHK58" s="149"/>
      <c r="FHL58" s="149"/>
      <c r="FHM58" s="149"/>
      <c r="FHN58" s="149"/>
      <c r="FHO58" s="149"/>
      <c r="FHP58" s="149"/>
      <c r="FHQ58" s="149"/>
      <c r="FHR58" s="149"/>
      <c r="FHS58" s="149"/>
      <c r="FHT58" s="149"/>
      <c r="FHU58" s="149"/>
      <c r="FHV58" s="149"/>
      <c r="FHW58" s="149"/>
      <c r="FHX58" s="149"/>
      <c r="FHY58" s="149"/>
      <c r="FHZ58" s="149"/>
      <c r="FIA58" s="149"/>
      <c r="FIB58" s="149"/>
      <c r="FIC58" s="149"/>
      <c r="FID58" s="149"/>
      <c r="FIE58" s="149"/>
      <c r="FIF58" s="149"/>
      <c r="FIG58" s="149"/>
      <c r="FIH58" s="149"/>
      <c r="FII58" s="149"/>
      <c r="FIJ58" s="149"/>
      <c r="FIK58" s="149"/>
      <c r="FIL58" s="149"/>
      <c r="FIM58" s="149"/>
      <c r="FIN58" s="149"/>
      <c r="FIO58" s="149"/>
      <c r="FIP58" s="149"/>
      <c r="FIQ58" s="149"/>
      <c r="FIR58" s="149"/>
      <c r="FIS58" s="149"/>
      <c r="FIT58" s="149"/>
      <c r="FIU58" s="149"/>
      <c r="FIV58" s="149"/>
      <c r="FIW58" s="149"/>
      <c r="FIX58" s="149"/>
      <c r="FIY58" s="149"/>
      <c r="FIZ58" s="149"/>
      <c r="FJA58" s="149"/>
      <c r="FJB58" s="149"/>
      <c r="FJC58" s="149"/>
      <c r="FJD58" s="149"/>
      <c r="FJE58" s="149"/>
      <c r="FJF58" s="149"/>
      <c r="FJG58" s="149"/>
      <c r="FJH58" s="149"/>
      <c r="FJI58" s="149"/>
      <c r="FJJ58" s="149"/>
      <c r="FJK58" s="149"/>
      <c r="FJL58" s="149"/>
      <c r="FJM58" s="149"/>
      <c r="FJN58" s="149"/>
      <c r="FJO58" s="149"/>
      <c r="FJP58" s="149"/>
      <c r="FJQ58" s="149"/>
      <c r="FJR58" s="149"/>
      <c r="FJS58" s="149"/>
      <c r="FJT58" s="149"/>
      <c r="FJU58" s="149"/>
      <c r="FJV58" s="149"/>
      <c r="FJW58" s="149"/>
      <c r="FJX58" s="149"/>
      <c r="FJY58" s="149"/>
      <c r="FJZ58" s="149"/>
      <c r="FKA58" s="149"/>
      <c r="FKB58" s="149"/>
      <c r="FKC58" s="149"/>
      <c r="FKD58" s="149"/>
      <c r="FKE58" s="149"/>
      <c r="FKF58" s="149"/>
      <c r="FKG58" s="149"/>
      <c r="FKH58" s="149"/>
      <c r="FKI58" s="149"/>
      <c r="FKJ58" s="149"/>
      <c r="FKK58" s="149"/>
      <c r="FKL58" s="149"/>
      <c r="FKM58" s="149"/>
      <c r="FKN58" s="149"/>
      <c r="FKO58" s="149"/>
      <c r="FKP58" s="149"/>
      <c r="FKQ58" s="149"/>
      <c r="FKR58" s="149"/>
      <c r="FKS58" s="149"/>
      <c r="FKT58" s="149"/>
      <c r="FKU58" s="149"/>
      <c r="FKV58" s="149"/>
      <c r="FKW58" s="149"/>
      <c r="FKX58" s="149"/>
      <c r="FKY58" s="149"/>
      <c r="FKZ58" s="149"/>
      <c r="FLA58" s="149"/>
      <c r="FLB58" s="149"/>
      <c r="FLC58" s="149"/>
      <c r="FLD58" s="149"/>
      <c r="FLE58" s="149"/>
      <c r="FLF58" s="149"/>
      <c r="FLG58" s="149"/>
      <c r="FLH58" s="149"/>
      <c r="FLI58" s="149"/>
      <c r="FLJ58" s="149"/>
      <c r="FLK58" s="149"/>
      <c r="FLL58" s="149"/>
      <c r="FLM58" s="149"/>
      <c r="FLN58" s="149"/>
      <c r="FLO58" s="149"/>
      <c r="FLP58" s="149"/>
      <c r="FLQ58" s="149"/>
      <c r="FLR58" s="149"/>
      <c r="FLS58" s="149"/>
      <c r="FLT58" s="149"/>
      <c r="FLU58" s="149"/>
      <c r="FLV58" s="149"/>
      <c r="FLW58" s="149"/>
      <c r="FLX58" s="149"/>
      <c r="FLY58" s="149"/>
      <c r="FLZ58" s="149"/>
      <c r="FMA58" s="149"/>
      <c r="FMB58" s="149"/>
      <c r="FMC58" s="149"/>
      <c r="FMD58" s="149"/>
      <c r="FME58" s="149"/>
      <c r="FMF58" s="149"/>
      <c r="FMG58" s="149"/>
      <c r="FMH58" s="149"/>
      <c r="FMI58" s="149"/>
      <c r="FMJ58" s="149"/>
      <c r="FMK58" s="149"/>
      <c r="FML58" s="149"/>
      <c r="FMM58" s="149"/>
      <c r="FMN58" s="149"/>
      <c r="FMO58" s="149"/>
      <c r="FMP58" s="149"/>
      <c r="FMQ58" s="149"/>
      <c r="FMR58" s="149"/>
      <c r="FMS58" s="149"/>
      <c r="FMT58" s="149"/>
      <c r="FMU58" s="149"/>
      <c r="FMV58" s="149"/>
      <c r="FMW58" s="149"/>
      <c r="FMX58" s="149"/>
      <c r="FMY58" s="149"/>
      <c r="FMZ58" s="149"/>
      <c r="FNA58" s="149"/>
      <c r="FNB58" s="149"/>
      <c r="FNC58" s="149"/>
      <c r="FND58" s="149"/>
      <c r="FNE58" s="149"/>
      <c r="FNF58" s="149"/>
      <c r="FNG58" s="149"/>
      <c r="FNH58" s="149"/>
      <c r="FNI58" s="149"/>
      <c r="FNJ58" s="149"/>
      <c r="FNK58" s="149"/>
      <c r="FNL58" s="149"/>
      <c r="FNM58" s="149"/>
      <c r="FNN58" s="149"/>
      <c r="FNO58" s="149"/>
      <c r="FNP58" s="149"/>
      <c r="FNQ58" s="149"/>
      <c r="FNR58" s="149"/>
      <c r="FNS58" s="149"/>
      <c r="FNT58" s="149"/>
      <c r="FNU58" s="149"/>
      <c r="FNV58" s="149"/>
      <c r="FNW58" s="149"/>
      <c r="FNX58" s="149"/>
      <c r="FNY58" s="149"/>
      <c r="FNZ58" s="149"/>
      <c r="FOA58" s="149"/>
      <c r="FOB58" s="149"/>
      <c r="FOC58" s="149"/>
      <c r="FOD58" s="149"/>
      <c r="FOE58" s="149"/>
      <c r="FOF58" s="149"/>
      <c r="FOG58" s="149"/>
      <c r="FOH58" s="149"/>
      <c r="FOI58" s="149"/>
      <c r="FOJ58" s="149"/>
      <c r="FOK58" s="149"/>
      <c r="FOL58" s="149"/>
      <c r="FOM58" s="149"/>
      <c r="FON58" s="149"/>
      <c r="FOO58" s="149"/>
      <c r="FOP58" s="149"/>
      <c r="FOQ58" s="149"/>
      <c r="FOR58" s="149"/>
      <c r="FOS58" s="149"/>
      <c r="FOT58" s="149"/>
      <c r="FOU58" s="149"/>
      <c r="FOV58" s="149"/>
      <c r="FOW58" s="149"/>
      <c r="FOX58" s="149"/>
      <c r="FOY58" s="149"/>
      <c r="FOZ58" s="149"/>
      <c r="FPA58" s="149"/>
      <c r="FPB58" s="149"/>
      <c r="FPC58" s="149"/>
      <c r="FPD58" s="149"/>
      <c r="FPE58" s="149"/>
      <c r="FPF58" s="149"/>
      <c r="FPG58" s="149"/>
      <c r="FPH58" s="149"/>
      <c r="FPI58" s="149"/>
      <c r="FPJ58" s="149"/>
      <c r="FPK58" s="149"/>
      <c r="FPL58" s="149"/>
      <c r="FPM58" s="149"/>
      <c r="FPN58" s="149"/>
      <c r="FPO58" s="149"/>
      <c r="FPP58" s="149"/>
      <c r="FPQ58" s="149"/>
      <c r="FPR58" s="149"/>
      <c r="FPS58" s="149"/>
      <c r="FPT58" s="149"/>
      <c r="FPU58" s="149"/>
      <c r="FPV58" s="149"/>
      <c r="FPW58" s="149"/>
      <c r="FPX58" s="149"/>
      <c r="FPY58" s="149"/>
      <c r="FPZ58" s="149"/>
      <c r="FQA58" s="149"/>
      <c r="FQB58" s="149"/>
      <c r="FQC58" s="149"/>
      <c r="FQD58" s="149"/>
      <c r="FQE58" s="149"/>
      <c r="FQF58" s="149"/>
      <c r="FQG58" s="149"/>
      <c r="FQH58" s="149"/>
      <c r="FQI58" s="149"/>
      <c r="FQJ58" s="149"/>
      <c r="FQK58" s="149"/>
      <c r="FQL58" s="149"/>
      <c r="FQM58" s="149"/>
      <c r="FQN58" s="149"/>
      <c r="FQO58" s="149"/>
      <c r="FQP58" s="149"/>
      <c r="FQQ58" s="149"/>
      <c r="FQR58" s="149"/>
      <c r="FQS58" s="149"/>
      <c r="FQT58" s="149"/>
      <c r="FQU58" s="149"/>
      <c r="FQV58" s="149"/>
      <c r="FQW58" s="149"/>
      <c r="FQX58" s="149"/>
      <c r="FQY58" s="149"/>
      <c r="FQZ58" s="149"/>
      <c r="FRA58" s="149"/>
      <c r="FRB58" s="149"/>
      <c r="FRC58" s="149"/>
      <c r="FRD58" s="149"/>
      <c r="FRE58" s="149"/>
      <c r="FRF58" s="149"/>
      <c r="FRG58" s="149"/>
      <c r="FRH58" s="149"/>
      <c r="FRI58" s="149"/>
      <c r="FRJ58" s="149"/>
      <c r="FRK58" s="149"/>
      <c r="FRL58" s="149"/>
      <c r="FRM58" s="149"/>
      <c r="FRN58" s="149"/>
      <c r="FRO58" s="149"/>
      <c r="FRP58" s="149"/>
      <c r="FRQ58" s="149"/>
      <c r="FRR58" s="149"/>
      <c r="FRS58" s="149"/>
      <c r="FRT58" s="149"/>
      <c r="FRU58" s="149"/>
      <c r="FRV58" s="149"/>
      <c r="FRW58" s="149"/>
      <c r="FRX58" s="149"/>
      <c r="FRY58" s="149"/>
      <c r="FRZ58" s="149"/>
      <c r="FSA58" s="149"/>
      <c r="FSB58" s="149"/>
      <c r="FSC58" s="149"/>
      <c r="FSD58" s="149"/>
      <c r="FSE58" s="149"/>
      <c r="FSF58" s="149"/>
      <c r="FSG58" s="149"/>
      <c r="FSH58" s="149"/>
      <c r="FSI58" s="149"/>
      <c r="FSJ58" s="149"/>
      <c r="FSK58" s="149"/>
      <c r="FSL58" s="149"/>
      <c r="FSM58" s="149"/>
      <c r="FSN58" s="149"/>
      <c r="FSO58" s="149"/>
      <c r="FSP58" s="149"/>
      <c r="FSQ58" s="149"/>
      <c r="FSR58" s="149"/>
      <c r="FSS58" s="149"/>
      <c r="FST58" s="149"/>
      <c r="FSU58" s="149"/>
      <c r="FSV58" s="149"/>
      <c r="FSW58" s="149"/>
      <c r="FSX58" s="149"/>
      <c r="FSY58" s="149"/>
      <c r="FSZ58" s="149"/>
      <c r="FTA58" s="149"/>
      <c r="FTB58" s="149"/>
      <c r="FTC58" s="149"/>
      <c r="FTD58" s="149"/>
      <c r="FTE58" s="149"/>
      <c r="FTF58" s="149"/>
      <c r="FTG58" s="149"/>
      <c r="FTH58" s="149"/>
      <c r="FTI58" s="149"/>
      <c r="FTJ58" s="149"/>
      <c r="FTK58" s="149"/>
      <c r="FTL58" s="149"/>
      <c r="FTM58" s="149"/>
      <c r="FTN58" s="149"/>
      <c r="FTO58" s="149"/>
      <c r="FTP58" s="149"/>
      <c r="FTQ58" s="149"/>
      <c r="FTR58" s="149"/>
      <c r="FTS58" s="149"/>
      <c r="FTT58" s="149"/>
      <c r="FTU58" s="149"/>
      <c r="FTV58" s="149"/>
      <c r="FTW58" s="149"/>
      <c r="FTX58" s="149"/>
      <c r="FTY58" s="149"/>
      <c r="FTZ58" s="149"/>
      <c r="FUA58" s="149"/>
      <c r="FUB58" s="149"/>
      <c r="FUC58" s="149"/>
      <c r="FUD58" s="149"/>
      <c r="FUE58" s="149"/>
      <c r="FUF58" s="149"/>
      <c r="FUG58" s="149"/>
      <c r="FUH58" s="149"/>
      <c r="FUI58" s="149"/>
      <c r="FUJ58" s="149"/>
      <c r="FUK58" s="149"/>
      <c r="FUL58" s="149"/>
      <c r="FUM58" s="149"/>
      <c r="FUN58" s="149"/>
      <c r="FUO58" s="149"/>
      <c r="FUP58" s="149"/>
      <c r="FUQ58" s="149"/>
      <c r="FUR58" s="149"/>
      <c r="FUS58" s="149"/>
      <c r="FUT58" s="149"/>
      <c r="FUU58" s="149"/>
      <c r="FUV58" s="149"/>
      <c r="FUW58" s="149"/>
      <c r="FUX58" s="149"/>
      <c r="FUY58" s="149"/>
      <c r="FUZ58" s="149"/>
      <c r="FVA58" s="149"/>
      <c r="FVB58" s="149"/>
      <c r="FVC58" s="149"/>
      <c r="FVD58" s="149"/>
      <c r="FVE58" s="149"/>
      <c r="FVF58" s="149"/>
      <c r="FVG58" s="149"/>
      <c r="FVH58" s="149"/>
      <c r="FVI58" s="149"/>
      <c r="FVJ58" s="149"/>
      <c r="FVK58" s="149"/>
      <c r="FVL58" s="149"/>
      <c r="FVM58" s="149"/>
      <c r="FVN58" s="149"/>
      <c r="FVO58" s="149"/>
      <c r="FVP58" s="149"/>
      <c r="FVQ58" s="149"/>
      <c r="FVR58" s="149"/>
      <c r="FVS58" s="149"/>
      <c r="FVT58" s="149"/>
      <c r="FVU58" s="149"/>
      <c r="FVV58" s="149"/>
      <c r="FVW58" s="149"/>
      <c r="FVX58" s="149"/>
      <c r="FVY58" s="149"/>
      <c r="FVZ58" s="149"/>
      <c r="FWA58" s="149"/>
      <c r="FWB58" s="149"/>
      <c r="FWC58" s="149"/>
      <c r="FWD58" s="149"/>
      <c r="FWE58" s="149"/>
      <c r="FWF58" s="149"/>
      <c r="FWG58" s="149"/>
      <c r="FWH58" s="149"/>
      <c r="FWI58" s="149"/>
      <c r="FWJ58" s="149"/>
      <c r="FWK58" s="149"/>
      <c r="FWL58" s="149"/>
      <c r="FWM58" s="149"/>
      <c r="FWN58" s="149"/>
      <c r="FWO58" s="149"/>
      <c r="FWP58" s="149"/>
      <c r="FWQ58" s="149"/>
      <c r="FWR58" s="149"/>
      <c r="FWS58" s="149"/>
      <c r="FWT58" s="149"/>
      <c r="FWU58" s="149"/>
      <c r="FWV58" s="149"/>
      <c r="FWW58" s="149"/>
      <c r="FWX58" s="149"/>
      <c r="FWY58" s="149"/>
      <c r="FWZ58" s="149"/>
      <c r="FXA58" s="149"/>
      <c r="FXB58" s="149"/>
      <c r="FXC58" s="149"/>
      <c r="FXD58" s="149"/>
      <c r="FXE58" s="149"/>
      <c r="FXF58" s="149"/>
      <c r="FXG58" s="149"/>
      <c r="FXH58" s="149"/>
      <c r="FXI58" s="149"/>
      <c r="FXJ58" s="149"/>
      <c r="FXK58" s="149"/>
      <c r="FXL58" s="149"/>
      <c r="FXM58" s="149"/>
      <c r="FXN58" s="149"/>
      <c r="FXO58" s="149"/>
      <c r="FXP58" s="149"/>
      <c r="FXQ58" s="149"/>
      <c r="FXR58" s="149"/>
      <c r="FXS58" s="149"/>
      <c r="FXT58" s="149"/>
      <c r="FXU58" s="149"/>
      <c r="FXV58" s="149"/>
      <c r="FXW58" s="149"/>
      <c r="FXX58" s="149"/>
      <c r="FXY58" s="149"/>
      <c r="FXZ58" s="149"/>
      <c r="FYA58" s="149"/>
      <c r="FYB58" s="149"/>
      <c r="FYC58" s="149"/>
      <c r="FYD58" s="149"/>
      <c r="FYE58" s="149"/>
      <c r="FYF58" s="149"/>
      <c r="FYG58" s="149"/>
      <c r="FYH58" s="149"/>
      <c r="FYI58" s="149"/>
      <c r="FYJ58" s="149"/>
      <c r="FYK58" s="149"/>
      <c r="FYL58" s="149"/>
      <c r="FYM58" s="149"/>
      <c r="FYN58" s="149"/>
      <c r="FYO58" s="149"/>
      <c r="FYP58" s="149"/>
      <c r="FYQ58" s="149"/>
      <c r="FYR58" s="149"/>
      <c r="FYS58" s="149"/>
      <c r="FYT58" s="149"/>
      <c r="FYU58" s="149"/>
      <c r="FYV58" s="149"/>
      <c r="FYW58" s="149"/>
      <c r="FYX58" s="149"/>
      <c r="FYY58" s="149"/>
      <c r="FYZ58" s="149"/>
      <c r="FZA58" s="149"/>
      <c r="FZB58" s="149"/>
      <c r="FZC58" s="149"/>
      <c r="FZD58" s="149"/>
      <c r="FZE58" s="149"/>
      <c r="FZF58" s="149"/>
      <c r="FZG58" s="149"/>
      <c r="FZH58" s="149"/>
      <c r="FZI58" s="149"/>
      <c r="FZJ58" s="149"/>
      <c r="FZK58" s="149"/>
      <c r="FZL58" s="149"/>
      <c r="FZM58" s="149"/>
      <c r="FZN58" s="149"/>
      <c r="FZO58" s="149"/>
      <c r="FZP58" s="149"/>
      <c r="FZQ58" s="149"/>
      <c r="FZR58" s="149"/>
      <c r="FZS58" s="149"/>
      <c r="FZT58" s="149"/>
      <c r="FZU58" s="149"/>
      <c r="FZV58" s="149"/>
      <c r="FZW58" s="149"/>
      <c r="FZX58" s="149"/>
      <c r="FZY58" s="149"/>
      <c r="FZZ58" s="149"/>
      <c r="GAA58" s="149"/>
      <c r="GAB58" s="149"/>
      <c r="GAC58" s="149"/>
      <c r="GAD58" s="149"/>
      <c r="GAE58" s="149"/>
      <c r="GAF58" s="149"/>
      <c r="GAG58" s="149"/>
      <c r="GAH58" s="149"/>
      <c r="GAI58" s="149"/>
      <c r="GAJ58" s="149"/>
      <c r="GAK58" s="149"/>
      <c r="GAL58" s="149"/>
      <c r="GAM58" s="149"/>
      <c r="GAN58" s="149"/>
      <c r="GAO58" s="149"/>
      <c r="GAP58" s="149"/>
      <c r="GAQ58" s="149"/>
      <c r="GAR58" s="149"/>
      <c r="GAS58" s="149"/>
      <c r="GAT58" s="149"/>
      <c r="GAU58" s="149"/>
      <c r="GAV58" s="149"/>
      <c r="GAW58" s="149"/>
      <c r="GAX58" s="149"/>
      <c r="GAY58" s="149"/>
      <c r="GAZ58" s="149"/>
      <c r="GBA58" s="149"/>
      <c r="GBB58" s="149"/>
      <c r="GBC58" s="149"/>
      <c r="GBD58" s="149"/>
      <c r="GBE58" s="149"/>
      <c r="GBF58" s="149"/>
      <c r="GBG58" s="149"/>
      <c r="GBH58" s="149"/>
      <c r="GBI58" s="149"/>
      <c r="GBJ58" s="149"/>
      <c r="GBK58" s="149"/>
      <c r="GBL58" s="149"/>
      <c r="GBM58" s="149"/>
      <c r="GBN58" s="149"/>
      <c r="GBO58" s="149"/>
      <c r="GBP58" s="149"/>
      <c r="GBQ58" s="149"/>
      <c r="GBR58" s="149"/>
      <c r="GBS58" s="149"/>
      <c r="GBT58" s="149"/>
      <c r="GBU58" s="149"/>
      <c r="GBV58" s="149"/>
      <c r="GBW58" s="149"/>
      <c r="GBX58" s="149"/>
      <c r="GBY58" s="149"/>
      <c r="GBZ58" s="149"/>
      <c r="GCA58" s="149"/>
      <c r="GCB58" s="149"/>
      <c r="GCC58" s="149"/>
      <c r="GCD58" s="149"/>
      <c r="GCE58" s="149"/>
      <c r="GCF58" s="149"/>
      <c r="GCG58" s="149"/>
      <c r="GCH58" s="149"/>
      <c r="GCI58" s="149"/>
      <c r="GCJ58" s="149"/>
      <c r="GCK58" s="149"/>
      <c r="GCL58" s="149"/>
      <c r="GCM58" s="149"/>
      <c r="GCN58" s="149"/>
      <c r="GCO58" s="149"/>
      <c r="GCP58" s="149"/>
      <c r="GCQ58" s="149"/>
      <c r="GCR58" s="149"/>
      <c r="GCS58" s="149"/>
      <c r="GCT58" s="149"/>
      <c r="GCU58" s="149"/>
      <c r="GCV58" s="149"/>
      <c r="GCW58" s="149"/>
      <c r="GCX58" s="149"/>
      <c r="GCY58" s="149"/>
      <c r="GCZ58" s="149"/>
      <c r="GDA58" s="149"/>
      <c r="GDB58" s="149"/>
      <c r="GDC58" s="149"/>
      <c r="GDD58" s="149"/>
      <c r="GDE58" s="149"/>
      <c r="GDF58" s="149"/>
      <c r="GDG58" s="149"/>
      <c r="GDH58" s="149"/>
      <c r="GDI58" s="149"/>
      <c r="GDJ58" s="149"/>
      <c r="GDK58" s="149"/>
      <c r="GDL58" s="149"/>
      <c r="GDM58" s="149"/>
      <c r="GDN58" s="149"/>
      <c r="GDO58" s="149"/>
      <c r="GDP58" s="149"/>
      <c r="GDQ58" s="149"/>
      <c r="GDR58" s="149"/>
      <c r="GDS58" s="149"/>
      <c r="GDT58" s="149"/>
      <c r="GDU58" s="149"/>
      <c r="GDV58" s="149"/>
      <c r="GDW58" s="149"/>
      <c r="GDX58" s="149"/>
      <c r="GDY58" s="149"/>
      <c r="GDZ58" s="149"/>
      <c r="GEA58" s="149"/>
      <c r="GEB58" s="149"/>
      <c r="GEC58" s="149"/>
      <c r="GED58" s="149"/>
      <c r="GEE58" s="149"/>
      <c r="GEF58" s="149"/>
      <c r="GEG58" s="149"/>
      <c r="GEH58" s="149"/>
      <c r="GEI58" s="149"/>
      <c r="GEJ58" s="149"/>
      <c r="GEK58" s="149"/>
      <c r="GEL58" s="149"/>
      <c r="GEM58" s="149"/>
      <c r="GEN58" s="149"/>
      <c r="GEO58" s="149"/>
      <c r="GEP58" s="149"/>
      <c r="GEQ58" s="149"/>
      <c r="GER58" s="149"/>
      <c r="GES58" s="149"/>
      <c r="GET58" s="149"/>
      <c r="GEU58" s="149"/>
      <c r="GEV58" s="149"/>
      <c r="GEW58" s="149"/>
      <c r="GEX58" s="149"/>
      <c r="GEY58" s="149"/>
      <c r="GEZ58" s="149"/>
      <c r="GFA58" s="149"/>
      <c r="GFB58" s="149"/>
      <c r="GFC58" s="149"/>
      <c r="GFD58" s="149"/>
      <c r="GFE58" s="149"/>
      <c r="GFF58" s="149"/>
      <c r="GFG58" s="149"/>
      <c r="GFH58" s="149"/>
      <c r="GFI58" s="149"/>
      <c r="GFJ58" s="149"/>
      <c r="GFK58" s="149"/>
      <c r="GFL58" s="149"/>
      <c r="GFM58" s="149"/>
      <c r="GFN58" s="149"/>
      <c r="GFO58" s="149"/>
      <c r="GFP58" s="149"/>
      <c r="GFQ58" s="149"/>
      <c r="GFR58" s="149"/>
      <c r="GFS58" s="149"/>
      <c r="GFT58" s="149"/>
      <c r="GFU58" s="149"/>
      <c r="GFV58" s="149"/>
      <c r="GFW58" s="149"/>
      <c r="GFX58" s="149"/>
      <c r="GFY58" s="149"/>
      <c r="GFZ58" s="149"/>
      <c r="GGA58" s="149"/>
      <c r="GGB58" s="149"/>
      <c r="GGC58" s="149"/>
      <c r="GGD58" s="149"/>
      <c r="GGE58" s="149"/>
      <c r="GGF58" s="149"/>
      <c r="GGG58" s="149"/>
      <c r="GGH58" s="149"/>
      <c r="GGI58" s="149"/>
      <c r="GGJ58" s="149"/>
      <c r="GGK58" s="149"/>
      <c r="GGL58" s="149"/>
      <c r="GGM58" s="149"/>
      <c r="GGN58" s="149"/>
      <c r="GGO58" s="149"/>
      <c r="GGP58" s="149"/>
      <c r="GGQ58" s="149"/>
      <c r="GGR58" s="149"/>
      <c r="GGS58" s="149"/>
      <c r="GGT58" s="149"/>
      <c r="GGU58" s="149"/>
      <c r="GGV58" s="149"/>
      <c r="GGW58" s="149"/>
      <c r="GGX58" s="149"/>
      <c r="GGY58" s="149"/>
      <c r="GGZ58" s="149"/>
      <c r="GHA58" s="149"/>
      <c r="GHB58" s="149"/>
      <c r="GHC58" s="149"/>
      <c r="GHD58" s="149"/>
      <c r="GHE58" s="149"/>
      <c r="GHF58" s="149"/>
      <c r="GHG58" s="149"/>
      <c r="GHH58" s="149"/>
      <c r="GHI58" s="149"/>
      <c r="GHJ58" s="149"/>
      <c r="GHK58" s="149"/>
      <c r="GHL58" s="149"/>
      <c r="GHM58" s="149"/>
      <c r="GHN58" s="149"/>
      <c r="GHO58" s="149"/>
      <c r="GHP58" s="149"/>
      <c r="GHQ58" s="149"/>
      <c r="GHR58" s="149"/>
      <c r="GHS58" s="149"/>
      <c r="GHT58" s="149"/>
      <c r="GHU58" s="149"/>
      <c r="GHV58" s="149"/>
      <c r="GHW58" s="149"/>
      <c r="GHX58" s="149"/>
      <c r="GHY58" s="149"/>
      <c r="GHZ58" s="149"/>
      <c r="GIA58" s="149"/>
      <c r="GIB58" s="149"/>
      <c r="GIC58" s="149"/>
      <c r="GID58" s="149"/>
      <c r="GIE58" s="149"/>
      <c r="GIF58" s="149"/>
      <c r="GIG58" s="149"/>
      <c r="GIH58" s="149"/>
      <c r="GII58" s="149"/>
      <c r="GIJ58" s="149"/>
      <c r="GIK58" s="149"/>
      <c r="GIL58" s="149"/>
      <c r="GIM58" s="149"/>
      <c r="GIN58" s="149"/>
      <c r="GIO58" s="149"/>
      <c r="GIP58" s="149"/>
      <c r="GIQ58" s="149"/>
      <c r="GIR58" s="149"/>
      <c r="GIS58" s="149"/>
      <c r="GIT58" s="149"/>
      <c r="GIU58" s="149"/>
      <c r="GIV58" s="149"/>
      <c r="GIW58" s="149"/>
      <c r="GIX58" s="149"/>
      <c r="GIY58" s="149"/>
      <c r="GIZ58" s="149"/>
      <c r="GJA58" s="149"/>
      <c r="GJB58" s="149"/>
      <c r="GJC58" s="149"/>
      <c r="GJD58" s="149"/>
      <c r="GJE58" s="149"/>
      <c r="GJF58" s="149"/>
      <c r="GJG58" s="149"/>
      <c r="GJH58" s="149"/>
      <c r="GJI58" s="149"/>
      <c r="GJJ58" s="149"/>
      <c r="GJK58" s="149"/>
      <c r="GJL58" s="149"/>
      <c r="GJM58" s="149"/>
      <c r="GJN58" s="149"/>
      <c r="GJO58" s="149"/>
      <c r="GJP58" s="149"/>
      <c r="GJQ58" s="149"/>
      <c r="GJR58" s="149"/>
      <c r="GJS58" s="149"/>
      <c r="GJT58" s="149"/>
      <c r="GJU58" s="149"/>
      <c r="GJV58" s="149"/>
      <c r="GJW58" s="149"/>
      <c r="GJX58" s="149"/>
      <c r="GJY58" s="149"/>
      <c r="GJZ58" s="149"/>
      <c r="GKA58" s="149"/>
      <c r="GKB58" s="149"/>
      <c r="GKC58" s="149"/>
      <c r="GKD58" s="149"/>
      <c r="GKE58" s="149"/>
      <c r="GKF58" s="149"/>
      <c r="GKG58" s="149"/>
      <c r="GKH58" s="149"/>
      <c r="GKI58" s="149"/>
      <c r="GKJ58" s="149"/>
      <c r="GKK58" s="149"/>
      <c r="GKL58" s="149"/>
      <c r="GKM58" s="149"/>
      <c r="GKN58" s="149"/>
      <c r="GKO58" s="149"/>
      <c r="GKP58" s="149"/>
      <c r="GKQ58" s="149"/>
      <c r="GKR58" s="149"/>
      <c r="GKS58" s="149"/>
      <c r="GKT58" s="149"/>
      <c r="GKU58" s="149"/>
      <c r="GKV58" s="149"/>
      <c r="GKW58" s="149"/>
      <c r="GKX58" s="149"/>
      <c r="GKY58" s="149"/>
      <c r="GKZ58" s="149"/>
      <c r="GLA58" s="149"/>
      <c r="GLB58" s="149"/>
      <c r="GLC58" s="149"/>
      <c r="GLD58" s="149"/>
      <c r="GLE58" s="149"/>
      <c r="GLF58" s="149"/>
      <c r="GLG58" s="149"/>
      <c r="GLH58" s="149"/>
      <c r="GLI58" s="149"/>
      <c r="GLJ58" s="149"/>
      <c r="GLK58" s="149"/>
      <c r="GLL58" s="149"/>
      <c r="GLM58" s="149"/>
      <c r="GLN58" s="149"/>
      <c r="GLO58" s="149"/>
      <c r="GLP58" s="149"/>
      <c r="GLQ58" s="149"/>
      <c r="GLR58" s="149"/>
      <c r="GLS58" s="149"/>
      <c r="GLT58" s="149"/>
      <c r="GLU58" s="149"/>
      <c r="GLV58" s="149"/>
      <c r="GLW58" s="149"/>
      <c r="GLX58" s="149"/>
      <c r="GLY58" s="149"/>
      <c r="GLZ58" s="149"/>
      <c r="GMA58" s="149"/>
      <c r="GMB58" s="149"/>
      <c r="GMC58" s="149"/>
      <c r="GMD58" s="149"/>
      <c r="GME58" s="149"/>
      <c r="GMF58" s="149"/>
      <c r="GMG58" s="149"/>
      <c r="GMH58" s="149"/>
      <c r="GMI58" s="149"/>
      <c r="GMJ58" s="149"/>
      <c r="GMK58" s="149"/>
      <c r="GML58" s="149"/>
      <c r="GMM58" s="149"/>
      <c r="GMN58" s="149"/>
      <c r="GMO58" s="149"/>
      <c r="GMP58" s="149"/>
      <c r="GMQ58" s="149"/>
      <c r="GMR58" s="149"/>
      <c r="GMS58" s="149"/>
      <c r="GMT58" s="149"/>
      <c r="GMU58" s="149"/>
      <c r="GMV58" s="149"/>
      <c r="GMW58" s="149"/>
      <c r="GMX58" s="149"/>
      <c r="GMY58" s="149"/>
      <c r="GMZ58" s="149"/>
      <c r="GNA58" s="149"/>
      <c r="GNB58" s="149"/>
      <c r="GNC58" s="149"/>
      <c r="GND58" s="149"/>
      <c r="GNE58" s="149"/>
      <c r="GNF58" s="149"/>
      <c r="GNG58" s="149"/>
      <c r="GNH58" s="149"/>
      <c r="GNI58" s="149"/>
      <c r="GNJ58" s="149"/>
      <c r="GNK58" s="149"/>
      <c r="GNL58" s="149"/>
      <c r="GNM58" s="149"/>
      <c r="GNN58" s="149"/>
      <c r="GNO58" s="149"/>
      <c r="GNP58" s="149"/>
      <c r="GNQ58" s="149"/>
      <c r="GNR58" s="149"/>
      <c r="GNS58" s="149"/>
      <c r="GNT58" s="149"/>
      <c r="GNU58" s="149"/>
      <c r="GNV58" s="149"/>
      <c r="GNW58" s="149"/>
      <c r="GNX58" s="149"/>
      <c r="GNY58" s="149"/>
      <c r="GNZ58" s="149"/>
      <c r="GOA58" s="149"/>
      <c r="GOB58" s="149"/>
      <c r="GOC58" s="149"/>
      <c r="GOD58" s="149"/>
      <c r="GOE58" s="149"/>
      <c r="GOF58" s="149"/>
      <c r="GOG58" s="149"/>
      <c r="GOH58" s="149"/>
      <c r="GOI58" s="149"/>
      <c r="GOJ58" s="149"/>
      <c r="GOK58" s="149"/>
      <c r="GOL58" s="149"/>
      <c r="GOM58" s="149"/>
      <c r="GON58" s="149"/>
      <c r="GOO58" s="149"/>
      <c r="GOP58" s="149"/>
      <c r="GOQ58" s="149"/>
      <c r="GOR58" s="149"/>
      <c r="GOS58" s="149"/>
      <c r="GOT58" s="149"/>
      <c r="GOU58" s="149"/>
      <c r="GOV58" s="149"/>
      <c r="GOW58" s="149"/>
      <c r="GOX58" s="149"/>
      <c r="GOY58" s="149"/>
      <c r="GOZ58" s="149"/>
      <c r="GPA58" s="149"/>
      <c r="GPB58" s="149"/>
      <c r="GPC58" s="149"/>
      <c r="GPD58" s="149"/>
      <c r="GPE58" s="149"/>
      <c r="GPF58" s="149"/>
      <c r="GPG58" s="149"/>
      <c r="GPH58" s="149"/>
      <c r="GPI58" s="149"/>
      <c r="GPJ58" s="149"/>
      <c r="GPK58" s="149"/>
      <c r="GPL58" s="149"/>
      <c r="GPM58" s="149"/>
      <c r="GPN58" s="149"/>
      <c r="GPO58" s="149"/>
      <c r="GPP58" s="149"/>
      <c r="GPQ58" s="149"/>
      <c r="GPR58" s="149"/>
      <c r="GPS58" s="149"/>
      <c r="GPT58" s="149"/>
      <c r="GPU58" s="149"/>
      <c r="GPV58" s="149"/>
      <c r="GPW58" s="149"/>
      <c r="GPX58" s="149"/>
      <c r="GPY58" s="149"/>
      <c r="GPZ58" s="149"/>
      <c r="GQA58" s="149"/>
      <c r="GQB58" s="149"/>
      <c r="GQC58" s="149"/>
      <c r="GQD58" s="149"/>
      <c r="GQE58" s="149"/>
      <c r="GQF58" s="149"/>
      <c r="GQG58" s="149"/>
      <c r="GQH58" s="149"/>
      <c r="GQI58" s="149"/>
      <c r="GQJ58" s="149"/>
      <c r="GQK58" s="149"/>
      <c r="GQL58" s="149"/>
      <c r="GQM58" s="149"/>
      <c r="GQN58" s="149"/>
      <c r="GQO58" s="149"/>
      <c r="GQP58" s="149"/>
      <c r="GQQ58" s="149"/>
      <c r="GQR58" s="149"/>
      <c r="GQS58" s="149"/>
      <c r="GQT58" s="149"/>
      <c r="GQU58" s="149"/>
      <c r="GQV58" s="149"/>
      <c r="GQW58" s="149"/>
      <c r="GQX58" s="149"/>
      <c r="GQY58" s="149"/>
      <c r="GQZ58" s="149"/>
      <c r="GRA58" s="149"/>
      <c r="GRB58" s="149"/>
      <c r="GRC58" s="149"/>
      <c r="GRD58" s="149"/>
      <c r="GRE58" s="149"/>
      <c r="GRF58" s="149"/>
      <c r="GRG58" s="149"/>
      <c r="GRH58" s="149"/>
      <c r="GRI58" s="149"/>
      <c r="GRJ58" s="149"/>
      <c r="GRK58" s="149"/>
      <c r="GRL58" s="149"/>
      <c r="GRM58" s="149"/>
      <c r="GRN58" s="149"/>
      <c r="GRO58" s="149"/>
      <c r="GRP58" s="149"/>
      <c r="GRQ58" s="149"/>
      <c r="GRR58" s="149"/>
      <c r="GRS58" s="149"/>
      <c r="GRT58" s="149"/>
      <c r="GRU58" s="149"/>
      <c r="GRV58" s="149"/>
      <c r="GRW58" s="149"/>
      <c r="GRX58" s="149"/>
      <c r="GRY58" s="149"/>
      <c r="GRZ58" s="149"/>
      <c r="GSA58" s="149"/>
      <c r="GSB58" s="149"/>
      <c r="GSC58" s="149"/>
      <c r="GSD58" s="149"/>
      <c r="GSE58" s="149"/>
      <c r="GSF58" s="149"/>
      <c r="GSG58" s="149"/>
      <c r="GSH58" s="149"/>
      <c r="GSI58" s="149"/>
      <c r="GSJ58" s="149"/>
      <c r="GSK58" s="149"/>
      <c r="GSL58" s="149"/>
      <c r="GSM58" s="149"/>
      <c r="GSN58" s="149"/>
      <c r="GSO58" s="149"/>
      <c r="GSP58" s="149"/>
      <c r="GSQ58" s="149"/>
      <c r="GSR58" s="149"/>
      <c r="GSS58" s="149"/>
      <c r="GST58" s="149"/>
      <c r="GSU58" s="149"/>
      <c r="GSV58" s="149"/>
      <c r="GSW58" s="149"/>
      <c r="GSX58" s="149"/>
      <c r="GSY58" s="149"/>
      <c r="GSZ58" s="149"/>
      <c r="GTA58" s="149"/>
      <c r="GTB58" s="149"/>
      <c r="GTC58" s="149"/>
      <c r="GTD58" s="149"/>
      <c r="GTE58" s="149"/>
      <c r="GTF58" s="149"/>
      <c r="GTG58" s="149"/>
      <c r="GTH58" s="149"/>
      <c r="GTI58" s="149"/>
      <c r="GTJ58" s="149"/>
      <c r="GTK58" s="149"/>
      <c r="GTL58" s="149"/>
      <c r="GTM58" s="149"/>
      <c r="GTN58" s="149"/>
      <c r="GTO58" s="149"/>
      <c r="GTP58" s="149"/>
      <c r="GTQ58" s="149"/>
      <c r="GTR58" s="149"/>
      <c r="GTS58" s="149"/>
      <c r="GTT58" s="149"/>
      <c r="GTU58" s="149"/>
      <c r="GTV58" s="149"/>
      <c r="GTW58" s="149"/>
      <c r="GTX58" s="149"/>
      <c r="GTY58" s="149"/>
      <c r="GTZ58" s="149"/>
      <c r="GUA58" s="149"/>
      <c r="GUB58" s="149"/>
      <c r="GUC58" s="149"/>
      <c r="GUD58" s="149"/>
      <c r="GUE58" s="149"/>
      <c r="GUF58" s="149"/>
      <c r="GUG58" s="149"/>
      <c r="GUH58" s="149"/>
      <c r="GUI58" s="149"/>
      <c r="GUJ58" s="149"/>
      <c r="GUK58" s="149"/>
      <c r="GUL58" s="149"/>
      <c r="GUM58" s="149"/>
      <c r="GUN58" s="149"/>
      <c r="GUO58" s="149"/>
      <c r="GUP58" s="149"/>
      <c r="GUQ58" s="149"/>
      <c r="GUR58" s="149"/>
      <c r="GUS58" s="149"/>
      <c r="GUT58" s="149"/>
      <c r="GUU58" s="149"/>
      <c r="GUV58" s="149"/>
      <c r="GUW58" s="149"/>
      <c r="GUX58" s="149"/>
      <c r="GUY58" s="149"/>
      <c r="GUZ58" s="149"/>
      <c r="GVA58" s="149"/>
      <c r="GVB58" s="149"/>
      <c r="GVC58" s="149"/>
      <c r="GVD58" s="149"/>
      <c r="GVE58" s="149"/>
      <c r="GVF58" s="149"/>
      <c r="GVG58" s="149"/>
      <c r="GVH58" s="149"/>
      <c r="GVI58" s="149"/>
      <c r="GVJ58" s="149"/>
      <c r="GVK58" s="149"/>
      <c r="GVL58" s="149"/>
      <c r="GVM58" s="149"/>
      <c r="GVN58" s="149"/>
      <c r="GVO58" s="149"/>
      <c r="GVP58" s="149"/>
      <c r="GVQ58" s="149"/>
      <c r="GVR58" s="149"/>
      <c r="GVS58" s="149"/>
      <c r="GVT58" s="149"/>
      <c r="GVU58" s="149"/>
      <c r="GVV58" s="149"/>
      <c r="GVW58" s="149"/>
      <c r="GVX58" s="149"/>
      <c r="GVY58" s="149"/>
      <c r="GVZ58" s="149"/>
      <c r="GWA58" s="149"/>
      <c r="GWB58" s="149"/>
      <c r="GWC58" s="149"/>
      <c r="GWD58" s="149"/>
      <c r="GWE58" s="149"/>
      <c r="GWF58" s="149"/>
      <c r="GWG58" s="149"/>
      <c r="GWH58" s="149"/>
      <c r="GWI58" s="149"/>
      <c r="GWJ58" s="149"/>
      <c r="GWK58" s="149"/>
      <c r="GWL58" s="149"/>
      <c r="GWM58" s="149"/>
      <c r="GWN58" s="149"/>
      <c r="GWO58" s="149"/>
      <c r="GWP58" s="149"/>
      <c r="GWQ58" s="149"/>
      <c r="GWR58" s="149"/>
      <c r="GWS58" s="149"/>
      <c r="GWT58" s="149"/>
      <c r="GWU58" s="149"/>
      <c r="GWV58" s="149"/>
      <c r="GWW58" s="149"/>
      <c r="GWX58" s="149"/>
      <c r="GWY58" s="149"/>
      <c r="GWZ58" s="149"/>
      <c r="GXA58" s="149"/>
      <c r="GXB58" s="149"/>
      <c r="GXC58" s="149"/>
      <c r="GXD58" s="149"/>
      <c r="GXE58" s="149"/>
      <c r="GXF58" s="149"/>
      <c r="GXG58" s="149"/>
      <c r="GXH58" s="149"/>
      <c r="GXI58" s="149"/>
      <c r="GXJ58" s="149"/>
      <c r="GXK58" s="149"/>
      <c r="GXL58" s="149"/>
      <c r="GXM58" s="149"/>
      <c r="GXN58" s="149"/>
      <c r="GXO58" s="149"/>
      <c r="GXP58" s="149"/>
      <c r="GXQ58" s="149"/>
      <c r="GXR58" s="149"/>
      <c r="GXS58" s="149"/>
      <c r="GXT58" s="149"/>
      <c r="GXU58" s="149"/>
      <c r="GXV58" s="149"/>
      <c r="GXW58" s="149"/>
      <c r="GXX58" s="149"/>
      <c r="GXY58" s="149"/>
      <c r="GXZ58" s="149"/>
      <c r="GYA58" s="149"/>
      <c r="GYB58" s="149"/>
      <c r="GYC58" s="149"/>
      <c r="GYD58" s="149"/>
      <c r="GYE58" s="149"/>
      <c r="GYF58" s="149"/>
      <c r="GYG58" s="149"/>
      <c r="GYH58" s="149"/>
      <c r="GYI58" s="149"/>
      <c r="GYJ58" s="149"/>
      <c r="GYK58" s="149"/>
      <c r="GYL58" s="149"/>
      <c r="GYM58" s="149"/>
      <c r="GYN58" s="149"/>
      <c r="GYO58" s="149"/>
      <c r="GYP58" s="149"/>
      <c r="GYQ58" s="149"/>
      <c r="GYR58" s="149"/>
      <c r="GYS58" s="149"/>
      <c r="GYT58" s="149"/>
      <c r="GYU58" s="149"/>
      <c r="GYV58" s="149"/>
      <c r="GYW58" s="149"/>
      <c r="GYX58" s="149"/>
      <c r="GYY58" s="149"/>
      <c r="GYZ58" s="149"/>
      <c r="GZA58" s="149"/>
      <c r="GZB58" s="149"/>
      <c r="GZC58" s="149"/>
      <c r="GZD58" s="149"/>
      <c r="GZE58" s="149"/>
      <c r="GZF58" s="149"/>
      <c r="GZG58" s="149"/>
      <c r="GZH58" s="149"/>
      <c r="GZI58" s="149"/>
      <c r="GZJ58" s="149"/>
      <c r="GZK58" s="149"/>
      <c r="GZL58" s="149"/>
      <c r="GZM58" s="149"/>
      <c r="GZN58" s="149"/>
      <c r="GZO58" s="149"/>
      <c r="GZP58" s="149"/>
      <c r="GZQ58" s="149"/>
      <c r="GZR58" s="149"/>
      <c r="GZS58" s="149"/>
      <c r="GZT58" s="149"/>
      <c r="GZU58" s="149"/>
      <c r="GZV58" s="149"/>
      <c r="GZW58" s="149"/>
      <c r="GZX58" s="149"/>
      <c r="GZY58" s="149"/>
      <c r="GZZ58" s="149"/>
      <c r="HAA58" s="149"/>
      <c r="HAB58" s="149"/>
      <c r="HAC58" s="149"/>
      <c r="HAD58" s="149"/>
      <c r="HAE58" s="149"/>
      <c r="HAF58" s="149"/>
      <c r="HAG58" s="149"/>
      <c r="HAH58" s="149"/>
      <c r="HAI58" s="149"/>
      <c r="HAJ58" s="149"/>
      <c r="HAK58" s="149"/>
      <c r="HAL58" s="149"/>
      <c r="HAM58" s="149"/>
      <c r="HAN58" s="149"/>
      <c r="HAO58" s="149"/>
      <c r="HAP58" s="149"/>
      <c r="HAQ58" s="149"/>
      <c r="HAR58" s="149"/>
      <c r="HAS58" s="149"/>
      <c r="HAT58" s="149"/>
      <c r="HAU58" s="149"/>
      <c r="HAV58" s="149"/>
      <c r="HAW58" s="149"/>
      <c r="HAX58" s="149"/>
      <c r="HAY58" s="149"/>
      <c r="HAZ58" s="149"/>
      <c r="HBA58" s="149"/>
      <c r="HBB58" s="149"/>
      <c r="HBC58" s="149"/>
      <c r="HBD58" s="149"/>
      <c r="HBE58" s="149"/>
      <c r="HBF58" s="149"/>
      <c r="HBG58" s="149"/>
      <c r="HBH58" s="149"/>
      <c r="HBI58" s="149"/>
      <c r="HBJ58" s="149"/>
      <c r="HBK58" s="149"/>
      <c r="HBL58" s="149"/>
      <c r="HBM58" s="149"/>
      <c r="HBN58" s="149"/>
      <c r="HBO58" s="149"/>
      <c r="HBP58" s="149"/>
      <c r="HBQ58" s="149"/>
      <c r="HBR58" s="149"/>
      <c r="HBS58" s="149"/>
      <c r="HBT58" s="149"/>
      <c r="HBU58" s="149"/>
      <c r="HBV58" s="149"/>
      <c r="HBW58" s="149"/>
      <c r="HBX58" s="149"/>
      <c r="HBY58" s="149"/>
      <c r="HBZ58" s="149"/>
      <c r="HCA58" s="149"/>
      <c r="HCB58" s="149"/>
      <c r="HCC58" s="149"/>
      <c r="HCD58" s="149"/>
      <c r="HCE58" s="149"/>
      <c r="HCF58" s="149"/>
      <c r="HCG58" s="149"/>
      <c r="HCH58" s="149"/>
      <c r="HCI58" s="149"/>
      <c r="HCJ58" s="149"/>
      <c r="HCK58" s="149"/>
      <c r="HCL58" s="149"/>
      <c r="HCM58" s="149"/>
      <c r="HCN58" s="149"/>
      <c r="HCO58" s="149"/>
      <c r="HCP58" s="149"/>
      <c r="HCQ58" s="149"/>
      <c r="HCR58" s="149"/>
      <c r="HCS58" s="149"/>
      <c r="HCT58" s="149"/>
      <c r="HCU58" s="149"/>
      <c r="HCV58" s="149"/>
      <c r="HCW58" s="149"/>
      <c r="HCX58" s="149"/>
      <c r="HCY58" s="149"/>
      <c r="HCZ58" s="149"/>
      <c r="HDA58" s="149"/>
      <c r="HDB58" s="149"/>
      <c r="HDC58" s="149"/>
      <c r="HDD58" s="149"/>
      <c r="HDE58" s="149"/>
      <c r="HDF58" s="149"/>
      <c r="HDG58" s="149"/>
      <c r="HDH58" s="149"/>
      <c r="HDI58" s="149"/>
      <c r="HDJ58" s="149"/>
      <c r="HDK58" s="149"/>
      <c r="HDL58" s="149"/>
      <c r="HDM58" s="149"/>
      <c r="HDN58" s="149"/>
      <c r="HDO58" s="149"/>
      <c r="HDP58" s="149"/>
      <c r="HDQ58" s="149"/>
      <c r="HDR58" s="149"/>
      <c r="HDS58" s="149"/>
      <c r="HDT58" s="149"/>
      <c r="HDU58" s="149"/>
      <c r="HDV58" s="149"/>
      <c r="HDW58" s="149"/>
      <c r="HDX58" s="149"/>
      <c r="HDY58" s="149"/>
      <c r="HDZ58" s="149"/>
      <c r="HEA58" s="149"/>
      <c r="HEB58" s="149"/>
      <c r="HEC58" s="149"/>
      <c r="HED58" s="149"/>
      <c r="HEE58" s="149"/>
      <c r="HEF58" s="149"/>
      <c r="HEG58" s="149"/>
      <c r="HEH58" s="149"/>
      <c r="HEI58" s="149"/>
      <c r="HEJ58" s="149"/>
      <c r="HEK58" s="149"/>
      <c r="HEL58" s="149"/>
      <c r="HEM58" s="149"/>
      <c r="HEN58" s="149"/>
      <c r="HEO58" s="149"/>
      <c r="HEP58" s="149"/>
      <c r="HEQ58" s="149"/>
      <c r="HER58" s="149"/>
      <c r="HES58" s="149"/>
      <c r="HET58" s="149"/>
      <c r="HEU58" s="149"/>
      <c r="HEV58" s="149"/>
      <c r="HEW58" s="149"/>
      <c r="HEX58" s="149"/>
      <c r="HEY58" s="149"/>
      <c r="HEZ58" s="149"/>
      <c r="HFA58" s="149"/>
      <c r="HFB58" s="149"/>
      <c r="HFC58" s="149"/>
      <c r="HFD58" s="149"/>
      <c r="HFE58" s="149"/>
      <c r="HFF58" s="149"/>
      <c r="HFG58" s="149"/>
      <c r="HFH58" s="149"/>
      <c r="HFI58" s="149"/>
      <c r="HFJ58" s="149"/>
      <c r="HFK58" s="149"/>
      <c r="HFL58" s="149"/>
      <c r="HFM58" s="149"/>
      <c r="HFN58" s="149"/>
      <c r="HFO58" s="149"/>
      <c r="HFP58" s="149"/>
      <c r="HFQ58" s="149"/>
      <c r="HFR58" s="149"/>
      <c r="HFS58" s="149"/>
      <c r="HFT58" s="149"/>
      <c r="HFU58" s="149"/>
      <c r="HFV58" s="149"/>
      <c r="HFW58" s="149"/>
      <c r="HFX58" s="149"/>
      <c r="HFY58" s="149"/>
      <c r="HFZ58" s="149"/>
      <c r="HGA58" s="149"/>
      <c r="HGB58" s="149"/>
      <c r="HGC58" s="149"/>
      <c r="HGD58" s="149"/>
      <c r="HGE58" s="149"/>
      <c r="HGF58" s="149"/>
      <c r="HGG58" s="149"/>
      <c r="HGH58" s="149"/>
      <c r="HGI58" s="149"/>
      <c r="HGJ58" s="149"/>
      <c r="HGK58" s="149"/>
      <c r="HGL58" s="149"/>
      <c r="HGM58" s="149"/>
      <c r="HGN58" s="149"/>
      <c r="HGO58" s="149"/>
      <c r="HGP58" s="149"/>
      <c r="HGQ58" s="149"/>
      <c r="HGR58" s="149"/>
      <c r="HGS58" s="149"/>
      <c r="HGT58" s="149"/>
      <c r="HGU58" s="149"/>
      <c r="HGV58" s="149"/>
      <c r="HGW58" s="149"/>
      <c r="HGX58" s="149"/>
      <c r="HGY58" s="149"/>
      <c r="HGZ58" s="149"/>
      <c r="HHA58" s="149"/>
      <c r="HHB58" s="149"/>
      <c r="HHC58" s="149"/>
      <c r="HHD58" s="149"/>
      <c r="HHE58" s="149"/>
      <c r="HHF58" s="149"/>
      <c r="HHG58" s="149"/>
      <c r="HHH58" s="149"/>
      <c r="HHI58" s="149"/>
      <c r="HHJ58" s="149"/>
      <c r="HHK58" s="149"/>
      <c r="HHL58" s="149"/>
      <c r="HHM58" s="149"/>
      <c r="HHN58" s="149"/>
      <c r="HHO58" s="149"/>
      <c r="HHP58" s="149"/>
      <c r="HHQ58" s="149"/>
      <c r="HHR58" s="149"/>
      <c r="HHS58" s="149"/>
      <c r="HHT58" s="149"/>
      <c r="HHU58" s="149"/>
      <c r="HHV58" s="149"/>
      <c r="HHW58" s="149"/>
      <c r="HHX58" s="149"/>
      <c r="HHY58" s="149"/>
      <c r="HHZ58" s="149"/>
      <c r="HIA58" s="149"/>
      <c r="HIB58" s="149"/>
      <c r="HIC58" s="149"/>
      <c r="HID58" s="149"/>
      <c r="HIE58" s="149"/>
      <c r="HIF58" s="149"/>
      <c r="HIG58" s="149"/>
      <c r="HIH58" s="149"/>
      <c r="HII58" s="149"/>
      <c r="HIJ58" s="149"/>
      <c r="HIK58" s="149"/>
      <c r="HIL58" s="149"/>
      <c r="HIM58" s="149"/>
      <c r="HIN58" s="149"/>
      <c r="HIO58" s="149"/>
      <c r="HIP58" s="149"/>
      <c r="HIQ58" s="149"/>
      <c r="HIR58" s="149"/>
      <c r="HIS58" s="149"/>
      <c r="HIT58" s="149"/>
      <c r="HIU58" s="149"/>
      <c r="HIV58" s="149"/>
      <c r="HIW58" s="149"/>
      <c r="HIX58" s="149"/>
      <c r="HIY58" s="149"/>
      <c r="HIZ58" s="149"/>
      <c r="HJA58" s="149"/>
      <c r="HJB58" s="149"/>
      <c r="HJC58" s="149"/>
      <c r="HJD58" s="149"/>
      <c r="HJE58" s="149"/>
      <c r="HJF58" s="149"/>
      <c r="HJG58" s="149"/>
      <c r="HJH58" s="149"/>
      <c r="HJI58" s="149"/>
      <c r="HJJ58" s="149"/>
      <c r="HJK58" s="149"/>
      <c r="HJL58" s="149"/>
      <c r="HJM58" s="149"/>
      <c r="HJN58" s="149"/>
      <c r="HJO58" s="149"/>
      <c r="HJP58" s="149"/>
      <c r="HJQ58" s="149"/>
      <c r="HJR58" s="149"/>
      <c r="HJS58" s="149"/>
      <c r="HJT58" s="149"/>
      <c r="HJU58" s="149"/>
      <c r="HJV58" s="149"/>
      <c r="HJW58" s="149"/>
      <c r="HJX58" s="149"/>
      <c r="HJY58" s="149"/>
      <c r="HJZ58" s="149"/>
      <c r="HKA58" s="149"/>
      <c r="HKB58" s="149"/>
      <c r="HKC58" s="149"/>
      <c r="HKD58" s="149"/>
      <c r="HKE58" s="149"/>
      <c r="HKF58" s="149"/>
      <c r="HKG58" s="149"/>
      <c r="HKH58" s="149"/>
      <c r="HKI58" s="149"/>
      <c r="HKJ58" s="149"/>
      <c r="HKK58" s="149"/>
      <c r="HKL58" s="149"/>
      <c r="HKM58" s="149"/>
      <c r="HKN58" s="149"/>
      <c r="HKO58" s="149"/>
      <c r="HKP58" s="149"/>
      <c r="HKQ58" s="149"/>
      <c r="HKR58" s="149"/>
      <c r="HKS58" s="149"/>
      <c r="HKT58" s="149"/>
      <c r="HKU58" s="149"/>
      <c r="HKV58" s="149"/>
      <c r="HKW58" s="149"/>
      <c r="HKX58" s="149"/>
      <c r="HKY58" s="149"/>
      <c r="HKZ58" s="149"/>
      <c r="HLA58" s="149"/>
      <c r="HLB58" s="149"/>
      <c r="HLC58" s="149"/>
      <c r="HLD58" s="149"/>
      <c r="HLE58" s="149"/>
      <c r="HLF58" s="149"/>
      <c r="HLG58" s="149"/>
      <c r="HLH58" s="149"/>
      <c r="HLI58" s="149"/>
      <c r="HLJ58" s="149"/>
      <c r="HLK58" s="149"/>
      <c r="HLL58" s="149"/>
      <c r="HLM58" s="149"/>
      <c r="HLN58" s="149"/>
      <c r="HLO58" s="149"/>
      <c r="HLP58" s="149"/>
      <c r="HLQ58" s="149"/>
      <c r="HLR58" s="149"/>
      <c r="HLS58" s="149"/>
      <c r="HLT58" s="149"/>
      <c r="HLU58" s="149"/>
      <c r="HLV58" s="149"/>
      <c r="HLW58" s="149"/>
      <c r="HLX58" s="149"/>
      <c r="HLY58" s="149"/>
      <c r="HLZ58" s="149"/>
      <c r="HMA58" s="149"/>
      <c r="HMB58" s="149"/>
      <c r="HMC58" s="149"/>
      <c r="HMD58" s="149"/>
      <c r="HME58" s="149"/>
      <c r="HMF58" s="149"/>
      <c r="HMG58" s="149"/>
      <c r="HMH58" s="149"/>
      <c r="HMI58" s="149"/>
      <c r="HMJ58" s="149"/>
      <c r="HMK58" s="149"/>
      <c r="HML58" s="149"/>
      <c r="HMM58" s="149"/>
      <c r="HMN58" s="149"/>
      <c r="HMO58" s="149"/>
      <c r="HMP58" s="149"/>
      <c r="HMQ58" s="149"/>
      <c r="HMR58" s="149"/>
      <c r="HMS58" s="149"/>
      <c r="HMT58" s="149"/>
      <c r="HMU58" s="149"/>
      <c r="HMV58" s="149"/>
      <c r="HMW58" s="149"/>
      <c r="HMX58" s="149"/>
      <c r="HMY58" s="149"/>
      <c r="HMZ58" s="149"/>
      <c r="HNA58" s="149"/>
      <c r="HNB58" s="149"/>
      <c r="HNC58" s="149"/>
      <c r="HND58" s="149"/>
      <c r="HNE58" s="149"/>
      <c r="HNF58" s="149"/>
      <c r="HNG58" s="149"/>
      <c r="HNH58" s="149"/>
      <c r="HNI58" s="149"/>
      <c r="HNJ58" s="149"/>
      <c r="HNK58" s="149"/>
      <c r="HNL58" s="149"/>
      <c r="HNM58" s="149"/>
      <c r="HNN58" s="149"/>
      <c r="HNO58" s="149"/>
      <c r="HNP58" s="149"/>
      <c r="HNQ58" s="149"/>
      <c r="HNR58" s="149"/>
      <c r="HNS58" s="149"/>
      <c r="HNT58" s="149"/>
      <c r="HNU58" s="149"/>
      <c r="HNV58" s="149"/>
      <c r="HNW58" s="149"/>
      <c r="HNX58" s="149"/>
      <c r="HNY58" s="149"/>
      <c r="HNZ58" s="149"/>
      <c r="HOA58" s="149"/>
      <c r="HOB58" s="149"/>
      <c r="HOC58" s="149"/>
      <c r="HOD58" s="149"/>
      <c r="HOE58" s="149"/>
      <c r="HOF58" s="149"/>
      <c r="HOG58" s="149"/>
      <c r="HOH58" s="149"/>
      <c r="HOI58" s="149"/>
      <c r="HOJ58" s="149"/>
      <c r="HOK58" s="149"/>
      <c r="HOL58" s="149"/>
      <c r="HOM58" s="149"/>
      <c r="HON58" s="149"/>
      <c r="HOO58" s="149"/>
      <c r="HOP58" s="149"/>
      <c r="HOQ58" s="149"/>
      <c r="HOR58" s="149"/>
      <c r="HOS58" s="149"/>
      <c r="HOT58" s="149"/>
      <c r="HOU58" s="149"/>
      <c r="HOV58" s="149"/>
      <c r="HOW58" s="149"/>
      <c r="HOX58" s="149"/>
      <c r="HOY58" s="149"/>
      <c r="HOZ58" s="149"/>
      <c r="HPA58" s="149"/>
      <c r="HPB58" s="149"/>
      <c r="HPC58" s="149"/>
      <c r="HPD58" s="149"/>
      <c r="HPE58" s="149"/>
      <c r="HPF58" s="149"/>
      <c r="HPG58" s="149"/>
      <c r="HPH58" s="149"/>
      <c r="HPI58" s="149"/>
      <c r="HPJ58" s="149"/>
      <c r="HPK58" s="149"/>
      <c r="HPL58" s="149"/>
      <c r="HPM58" s="149"/>
      <c r="HPN58" s="149"/>
      <c r="HPO58" s="149"/>
      <c r="HPP58" s="149"/>
      <c r="HPQ58" s="149"/>
      <c r="HPR58" s="149"/>
      <c r="HPS58" s="149"/>
      <c r="HPT58" s="149"/>
      <c r="HPU58" s="149"/>
      <c r="HPV58" s="149"/>
      <c r="HPW58" s="149"/>
      <c r="HPX58" s="149"/>
      <c r="HPY58" s="149"/>
      <c r="HPZ58" s="149"/>
      <c r="HQA58" s="149"/>
      <c r="HQB58" s="149"/>
      <c r="HQC58" s="149"/>
      <c r="HQD58" s="149"/>
      <c r="HQE58" s="149"/>
      <c r="HQF58" s="149"/>
      <c r="HQG58" s="149"/>
      <c r="HQH58" s="149"/>
      <c r="HQI58" s="149"/>
      <c r="HQJ58" s="149"/>
      <c r="HQK58" s="149"/>
      <c r="HQL58" s="149"/>
      <c r="HQM58" s="149"/>
      <c r="HQN58" s="149"/>
      <c r="HQO58" s="149"/>
      <c r="HQP58" s="149"/>
      <c r="HQQ58" s="149"/>
      <c r="HQR58" s="149"/>
      <c r="HQS58" s="149"/>
      <c r="HQT58" s="149"/>
      <c r="HQU58" s="149"/>
      <c r="HQV58" s="149"/>
      <c r="HQW58" s="149"/>
      <c r="HQX58" s="149"/>
      <c r="HQY58" s="149"/>
      <c r="HQZ58" s="149"/>
      <c r="HRA58" s="149"/>
      <c r="HRB58" s="149"/>
      <c r="HRC58" s="149"/>
      <c r="HRD58" s="149"/>
      <c r="HRE58" s="149"/>
      <c r="HRF58" s="149"/>
      <c r="HRG58" s="149"/>
      <c r="HRH58" s="149"/>
      <c r="HRI58" s="149"/>
      <c r="HRJ58" s="149"/>
      <c r="HRK58" s="149"/>
      <c r="HRL58" s="149"/>
      <c r="HRM58" s="149"/>
      <c r="HRN58" s="149"/>
      <c r="HRO58" s="149"/>
      <c r="HRP58" s="149"/>
      <c r="HRQ58" s="149"/>
      <c r="HRR58" s="149"/>
      <c r="HRS58" s="149"/>
      <c r="HRT58" s="149"/>
      <c r="HRU58" s="149"/>
      <c r="HRV58" s="149"/>
      <c r="HRW58" s="149"/>
      <c r="HRX58" s="149"/>
      <c r="HRY58" s="149"/>
      <c r="HRZ58" s="149"/>
      <c r="HSA58" s="149"/>
      <c r="HSB58" s="149"/>
      <c r="HSC58" s="149"/>
      <c r="HSD58" s="149"/>
      <c r="HSE58" s="149"/>
      <c r="HSF58" s="149"/>
      <c r="HSG58" s="149"/>
      <c r="HSH58" s="149"/>
      <c r="HSI58" s="149"/>
      <c r="HSJ58" s="149"/>
      <c r="HSK58" s="149"/>
      <c r="HSL58" s="149"/>
      <c r="HSM58" s="149"/>
      <c r="HSN58" s="149"/>
      <c r="HSO58" s="149"/>
      <c r="HSP58" s="149"/>
      <c r="HSQ58" s="149"/>
      <c r="HSR58" s="149"/>
      <c r="HSS58" s="149"/>
      <c r="HST58" s="149"/>
      <c r="HSU58" s="149"/>
      <c r="HSV58" s="149"/>
      <c r="HSW58" s="149"/>
      <c r="HSX58" s="149"/>
      <c r="HSY58" s="149"/>
      <c r="HSZ58" s="149"/>
      <c r="HTA58" s="149"/>
      <c r="HTB58" s="149"/>
      <c r="HTC58" s="149"/>
      <c r="HTD58" s="149"/>
      <c r="HTE58" s="149"/>
      <c r="HTF58" s="149"/>
      <c r="HTG58" s="149"/>
      <c r="HTH58" s="149"/>
      <c r="HTI58" s="149"/>
      <c r="HTJ58" s="149"/>
      <c r="HTK58" s="149"/>
      <c r="HTL58" s="149"/>
      <c r="HTM58" s="149"/>
      <c r="HTN58" s="149"/>
      <c r="HTO58" s="149"/>
      <c r="HTP58" s="149"/>
      <c r="HTQ58" s="149"/>
      <c r="HTR58" s="149"/>
      <c r="HTS58" s="149"/>
      <c r="HTT58" s="149"/>
      <c r="HTU58" s="149"/>
      <c r="HTV58" s="149"/>
      <c r="HTW58" s="149"/>
      <c r="HTX58" s="149"/>
      <c r="HTY58" s="149"/>
      <c r="HTZ58" s="149"/>
      <c r="HUA58" s="149"/>
      <c r="HUB58" s="149"/>
      <c r="HUC58" s="149"/>
      <c r="HUD58" s="149"/>
      <c r="HUE58" s="149"/>
      <c r="HUF58" s="149"/>
      <c r="HUG58" s="149"/>
      <c r="HUH58" s="149"/>
      <c r="HUI58" s="149"/>
      <c r="HUJ58" s="149"/>
      <c r="HUK58" s="149"/>
      <c r="HUL58" s="149"/>
      <c r="HUM58" s="149"/>
      <c r="HUN58" s="149"/>
      <c r="HUO58" s="149"/>
      <c r="HUP58" s="149"/>
      <c r="HUQ58" s="149"/>
      <c r="HUR58" s="149"/>
      <c r="HUS58" s="149"/>
      <c r="HUT58" s="149"/>
      <c r="HUU58" s="149"/>
      <c r="HUV58" s="149"/>
      <c r="HUW58" s="149"/>
      <c r="HUX58" s="149"/>
      <c r="HUY58" s="149"/>
      <c r="HUZ58" s="149"/>
      <c r="HVA58" s="149"/>
      <c r="HVB58" s="149"/>
      <c r="HVC58" s="149"/>
      <c r="HVD58" s="149"/>
      <c r="HVE58" s="149"/>
      <c r="HVF58" s="149"/>
      <c r="HVG58" s="149"/>
      <c r="HVH58" s="149"/>
      <c r="HVI58" s="149"/>
      <c r="HVJ58" s="149"/>
      <c r="HVK58" s="149"/>
      <c r="HVL58" s="149"/>
      <c r="HVM58" s="149"/>
      <c r="HVN58" s="149"/>
      <c r="HVO58" s="149"/>
      <c r="HVP58" s="149"/>
      <c r="HVQ58" s="149"/>
      <c r="HVR58" s="149"/>
      <c r="HVS58" s="149"/>
      <c r="HVT58" s="149"/>
      <c r="HVU58" s="149"/>
      <c r="HVV58" s="149"/>
      <c r="HVW58" s="149"/>
      <c r="HVX58" s="149"/>
      <c r="HVY58" s="149"/>
      <c r="HVZ58" s="149"/>
      <c r="HWA58" s="149"/>
      <c r="HWB58" s="149"/>
      <c r="HWC58" s="149"/>
      <c r="HWD58" s="149"/>
      <c r="HWE58" s="149"/>
      <c r="HWF58" s="149"/>
      <c r="HWG58" s="149"/>
      <c r="HWH58" s="149"/>
      <c r="HWI58" s="149"/>
      <c r="HWJ58" s="149"/>
      <c r="HWK58" s="149"/>
      <c r="HWL58" s="149"/>
      <c r="HWM58" s="149"/>
      <c r="HWN58" s="149"/>
      <c r="HWO58" s="149"/>
      <c r="HWP58" s="149"/>
      <c r="HWQ58" s="149"/>
      <c r="HWR58" s="149"/>
      <c r="HWS58" s="149"/>
      <c r="HWT58" s="149"/>
      <c r="HWU58" s="149"/>
      <c r="HWV58" s="149"/>
      <c r="HWW58" s="149"/>
      <c r="HWX58" s="149"/>
      <c r="HWY58" s="149"/>
      <c r="HWZ58" s="149"/>
      <c r="HXA58" s="149"/>
      <c r="HXB58" s="149"/>
      <c r="HXC58" s="149"/>
      <c r="HXD58" s="149"/>
      <c r="HXE58" s="149"/>
      <c r="HXF58" s="149"/>
      <c r="HXG58" s="149"/>
      <c r="HXH58" s="149"/>
      <c r="HXI58" s="149"/>
      <c r="HXJ58" s="149"/>
      <c r="HXK58" s="149"/>
      <c r="HXL58" s="149"/>
      <c r="HXM58" s="149"/>
      <c r="HXN58" s="149"/>
      <c r="HXO58" s="149"/>
      <c r="HXP58" s="149"/>
      <c r="HXQ58" s="149"/>
      <c r="HXR58" s="149"/>
      <c r="HXS58" s="149"/>
      <c r="HXT58" s="149"/>
      <c r="HXU58" s="149"/>
      <c r="HXV58" s="149"/>
      <c r="HXW58" s="149"/>
      <c r="HXX58" s="149"/>
      <c r="HXY58" s="149"/>
      <c r="HXZ58" s="149"/>
      <c r="HYA58" s="149"/>
      <c r="HYB58" s="149"/>
      <c r="HYC58" s="149"/>
      <c r="HYD58" s="149"/>
      <c r="HYE58" s="149"/>
      <c r="HYF58" s="149"/>
      <c r="HYG58" s="149"/>
      <c r="HYH58" s="149"/>
      <c r="HYI58" s="149"/>
      <c r="HYJ58" s="149"/>
      <c r="HYK58" s="149"/>
      <c r="HYL58" s="149"/>
      <c r="HYM58" s="149"/>
      <c r="HYN58" s="149"/>
      <c r="HYO58" s="149"/>
      <c r="HYP58" s="149"/>
      <c r="HYQ58" s="149"/>
      <c r="HYR58" s="149"/>
      <c r="HYS58" s="149"/>
      <c r="HYT58" s="149"/>
      <c r="HYU58" s="149"/>
      <c r="HYV58" s="149"/>
      <c r="HYW58" s="149"/>
      <c r="HYX58" s="149"/>
      <c r="HYY58" s="149"/>
      <c r="HYZ58" s="149"/>
      <c r="HZA58" s="149"/>
      <c r="HZB58" s="149"/>
      <c r="HZC58" s="149"/>
      <c r="HZD58" s="149"/>
      <c r="HZE58" s="149"/>
      <c r="HZF58" s="149"/>
      <c r="HZG58" s="149"/>
      <c r="HZH58" s="149"/>
      <c r="HZI58" s="149"/>
      <c r="HZJ58" s="149"/>
      <c r="HZK58" s="149"/>
      <c r="HZL58" s="149"/>
      <c r="HZM58" s="149"/>
      <c r="HZN58" s="149"/>
      <c r="HZO58" s="149"/>
      <c r="HZP58" s="149"/>
      <c r="HZQ58" s="149"/>
      <c r="HZR58" s="149"/>
      <c r="HZS58" s="149"/>
      <c r="HZT58" s="149"/>
      <c r="HZU58" s="149"/>
      <c r="HZV58" s="149"/>
      <c r="HZW58" s="149"/>
      <c r="HZX58" s="149"/>
      <c r="HZY58" s="149"/>
      <c r="HZZ58" s="149"/>
      <c r="IAA58" s="149"/>
      <c r="IAB58" s="149"/>
      <c r="IAC58" s="149"/>
      <c r="IAD58" s="149"/>
      <c r="IAE58" s="149"/>
      <c r="IAF58" s="149"/>
      <c r="IAG58" s="149"/>
      <c r="IAH58" s="149"/>
      <c r="IAI58" s="149"/>
      <c r="IAJ58" s="149"/>
      <c r="IAK58" s="149"/>
      <c r="IAL58" s="149"/>
      <c r="IAM58" s="149"/>
      <c r="IAN58" s="149"/>
      <c r="IAO58" s="149"/>
      <c r="IAP58" s="149"/>
      <c r="IAQ58" s="149"/>
      <c r="IAR58" s="149"/>
      <c r="IAS58" s="149"/>
      <c r="IAT58" s="149"/>
      <c r="IAU58" s="149"/>
      <c r="IAV58" s="149"/>
      <c r="IAW58" s="149"/>
      <c r="IAX58" s="149"/>
      <c r="IAY58" s="149"/>
      <c r="IAZ58" s="149"/>
      <c r="IBA58" s="149"/>
      <c r="IBB58" s="149"/>
      <c r="IBC58" s="149"/>
      <c r="IBD58" s="149"/>
      <c r="IBE58" s="149"/>
      <c r="IBF58" s="149"/>
      <c r="IBG58" s="149"/>
      <c r="IBH58" s="149"/>
      <c r="IBI58" s="149"/>
      <c r="IBJ58" s="149"/>
      <c r="IBK58" s="149"/>
      <c r="IBL58" s="149"/>
      <c r="IBM58" s="149"/>
      <c r="IBN58" s="149"/>
      <c r="IBO58" s="149"/>
      <c r="IBP58" s="149"/>
      <c r="IBQ58" s="149"/>
      <c r="IBR58" s="149"/>
      <c r="IBS58" s="149"/>
      <c r="IBT58" s="149"/>
      <c r="IBU58" s="149"/>
      <c r="IBV58" s="149"/>
      <c r="IBW58" s="149"/>
      <c r="IBX58" s="149"/>
      <c r="IBY58" s="149"/>
      <c r="IBZ58" s="149"/>
      <c r="ICA58" s="149"/>
      <c r="ICB58" s="149"/>
      <c r="ICC58" s="149"/>
      <c r="ICD58" s="149"/>
      <c r="ICE58" s="149"/>
      <c r="ICF58" s="149"/>
      <c r="ICG58" s="149"/>
      <c r="ICH58" s="149"/>
      <c r="ICI58" s="149"/>
      <c r="ICJ58" s="149"/>
      <c r="ICK58" s="149"/>
      <c r="ICL58" s="149"/>
      <c r="ICM58" s="149"/>
      <c r="ICN58" s="149"/>
      <c r="ICO58" s="149"/>
      <c r="ICP58" s="149"/>
      <c r="ICQ58" s="149"/>
      <c r="ICR58" s="149"/>
      <c r="ICS58" s="149"/>
      <c r="ICT58" s="149"/>
      <c r="ICU58" s="149"/>
      <c r="ICV58" s="149"/>
      <c r="ICW58" s="149"/>
      <c r="ICX58" s="149"/>
      <c r="ICY58" s="149"/>
      <c r="ICZ58" s="149"/>
      <c r="IDA58" s="149"/>
      <c r="IDB58" s="149"/>
      <c r="IDC58" s="149"/>
      <c r="IDD58" s="149"/>
      <c r="IDE58" s="149"/>
      <c r="IDF58" s="149"/>
      <c r="IDG58" s="149"/>
      <c r="IDH58" s="149"/>
      <c r="IDI58" s="149"/>
      <c r="IDJ58" s="149"/>
      <c r="IDK58" s="149"/>
      <c r="IDL58" s="149"/>
      <c r="IDM58" s="149"/>
      <c r="IDN58" s="149"/>
      <c r="IDO58" s="149"/>
      <c r="IDP58" s="149"/>
      <c r="IDQ58" s="149"/>
      <c r="IDR58" s="149"/>
      <c r="IDS58" s="149"/>
      <c r="IDT58" s="149"/>
      <c r="IDU58" s="149"/>
      <c r="IDV58" s="149"/>
      <c r="IDW58" s="149"/>
      <c r="IDX58" s="149"/>
      <c r="IDY58" s="149"/>
      <c r="IDZ58" s="149"/>
      <c r="IEA58" s="149"/>
      <c r="IEB58" s="149"/>
      <c r="IEC58" s="149"/>
      <c r="IED58" s="149"/>
      <c r="IEE58" s="149"/>
      <c r="IEF58" s="149"/>
      <c r="IEG58" s="149"/>
      <c r="IEH58" s="149"/>
      <c r="IEI58" s="149"/>
      <c r="IEJ58" s="149"/>
      <c r="IEK58" s="149"/>
      <c r="IEL58" s="149"/>
      <c r="IEM58" s="149"/>
      <c r="IEN58" s="149"/>
      <c r="IEO58" s="149"/>
      <c r="IEP58" s="149"/>
      <c r="IEQ58" s="149"/>
      <c r="IER58" s="149"/>
      <c r="IES58" s="149"/>
      <c r="IET58" s="149"/>
      <c r="IEU58" s="149"/>
      <c r="IEV58" s="149"/>
      <c r="IEW58" s="149"/>
      <c r="IEX58" s="149"/>
      <c r="IEY58" s="149"/>
      <c r="IEZ58" s="149"/>
      <c r="IFA58" s="149"/>
      <c r="IFB58" s="149"/>
      <c r="IFC58" s="149"/>
      <c r="IFD58" s="149"/>
      <c r="IFE58" s="149"/>
      <c r="IFF58" s="149"/>
      <c r="IFG58" s="149"/>
      <c r="IFH58" s="149"/>
      <c r="IFI58" s="149"/>
      <c r="IFJ58" s="149"/>
      <c r="IFK58" s="149"/>
      <c r="IFL58" s="149"/>
      <c r="IFM58" s="149"/>
      <c r="IFN58" s="149"/>
      <c r="IFO58" s="149"/>
      <c r="IFP58" s="149"/>
      <c r="IFQ58" s="149"/>
      <c r="IFR58" s="149"/>
      <c r="IFS58" s="149"/>
      <c r="IFT58" s="149"/>
      <c r="IFU58" s="149"/>
      <c r="IFV58" s="149"/>
      <c r="IFW58" s="149"/>
      <c r="IFX58" s="149"/>
      <c r="IFY58" s="149"/>
      <c r="IFZ58" s="149"/>
      <c r="IGA58" s="149"/>
      <c r="IGB58" s="149"/>
      <c r="IGC58" s="149"/>
      <c r="IGD58" s="149"/>
      <c r="IGE58" s="149"/>
      <c r="IGF58" s="149"/>
      <c r="IGG58" s="149"/>
      <c r="IGH58" s="149"/>
      <c r="IGI58" s="149"/>
      <c r="IGJ58" s="149"/>
      <c r="IGK58" s="149"/>
      <c r="IGL58" s="149"/>
      <c r="IGM58" s="149"/>
      <c r="IGN58" s="149"/>
      <c r="IGO58" s="149"/>
      <c r="IGP58" s="149"/>
      <c r="IGQ58" s="149"/>
      <c r="IGR58" s="149"/>
      <c r="IGS58" s="149"/>
      <c r="IGT58" s="149"/>
      <c r="IGU58" s="149"/>
      <c r="IGV58" s="149"/>
      <c r="IGW58" s="149"/>
      <c r="IGX58" s="149"/>
      <c r="IGY58" s="149"/>
      <c r="IGZ58" s="149"/>
      <c r="IHA58" s="149"/>
      <c r="IHB58" s="149"/>
      <c r="IHC58" s="149"/>
      <c r="IHD58" s="149"/>
      <c r="IHE58" s="149"/>
      <c r="IHF58" s="149"/>
      <c r="IHG58" s="149"/>
      <c r="IHH58" s="149"/>
      <c r="IHI58" s="149"/>
      <c r="IHJ58" s="149"/>
      <c r="IHK58" s="149"/>
      <c r="IHL58" s="149"/>
      <c r="IHM58" s="149"/>
      <c r="IHN58" s="149"/>
      <c r="IHO58" s="149"/>
      <c r="IHP58" s="149"/>
      <c r="IHQ58" s="149"/>
      <c r="IHR58" s="149"/>
      <c r="IHS58" s="149"/>
      <c r="IHT58" s="149"/>
      <c r="IHU58" s="149"/>
      <c r="IHV58" s="149"/>
      <c r="IHW58" s="149"/>
      <c r="IHX58" s="149"/>
      <c r="IHY58" s="149"/>
      <c r="IHZ58" s="149"/>
      <c r="IIA58" s="149"/>
      <c r="IIB58" s="149"/>
      <c r="IIC58" s="149"/>
      <c r="IID58" s="149"/>
      <c r="IIE58" s="149"/>
      <c r="IIF58" s="149"/>
      <c r="IIG58" s="149"/>
      <c r="IIH58" s="149"/>
      <c r="III58" s="149"/>
      <c r="IIJ58" s="149"/>
      <c r="IIK58" s="149"/>
      <c r="IIL58" s="149"/>
      <c r="IIM58" s="149"/>
      <c r="IIN58" s="149"/>
      <c r="IIO58" s="149"/>
      <c r="IIP58" s="149"/>
      <c r="IIQ58" s="149"/>
      <c r="IIR58" s="149"/>
      <c r="IIS58" s="149"/>
      <c r="IIT58" s="149"/>
      <c r="IIU58" s="149"/>
      <c r="IIV58" s="149"/>
      <c r="IIW58" s="149"/>
      <c r="IIX58" s="149"/>
      <c r="IIY58" s="149"/>
      <c r="IIZ58" s="149"/>
      <c r="IJA58" s="149"/>
      <c r="IJB58" s="149"/>
      <c r="IJC58" s="149"/>
      <c r="IJD58" s="149"/>
      <c r="IJE58" s="149"/>
      <c r="IJF58" s="149"/>
      <c r="IJG58" s="149"/>
      <c r="IJH58" s="149"/>
      <c r="IJI58" s="149"/>
      <c r="IJJ58" s="149"/>
      <c r="IJK58" s="149"/>
      <c r="IJL58" s="149"/>
      <c r="IJM58" s="149"/>
      <c r="IJN58" s="149"/>
      <c r="IJO58" s="149"/>
      <c r="IJP58" s="149"/>
      <c r="IJQ58" s="149"/>
      <c r="IJR58" s="149"/>
      <c r="IJS58" s="149"/>
      <c r="IJT58" s="149"/>
      <c r="IJU58" s="149"/>
      <c r="IJV58" s="149"/>
      <c r="IJW58" s="149"/>
      <c r="IJX58" s="149"/>
      <c r="IJY58" s="149"/>
      <c r="IJZ58" s="149"/>
      <c r="IKA58" s="149"/>
      <c r="IKB58" s="149"/>
      <c r="IKC58" s="149"/>
      <c r="IKD58" s="149"/>
      <c r="IKE58" s="149"/>
      <c r="IKF58" s="149"/>
      <c r="IKG58" s="149"/>
      <c r="IKH58" s="149"/>
      <c r="IKI58" s="149"/>
      <c r="IKJ58" s="149"/>
      <c r="IKK58" s="149"/>
      <c r="IKL58" s="149"/>
      <c r="IKM58" s="149"/>
      <c r="IKN58" s="149"/>
      <c r="IKO58" s="149"/>
      <c r="IKP58" s="149"/>
      <c r="IKQ58" s="149"/>
      <c r="IKR58" s="149"/>
      <c r="IKS58" s="149"/>
      <c r="IKT58" s="149"/>
      <c r="IKU58" s="149"/>
      <c r="IKV58" s="149"/>
      <c r="IKW58" s="149"/>
      <c r="IKX58" s="149"/>
      <c r="IKY58" s="149"/>
      <c r="IKZ58" s="149"/>
      <c r="ILA58" s="149"/>
      <c r="ILB58" s="149"/>
      <c r="ILC58" s="149"/>
      <c r="ILD58" s="149"/>
      <c r="ILE58" s="149"/>
      <c r="ILF58" s="149"/>
      <c r="ILG58" s="149"/>
      <c r="ILH58" s="149"/>
      <c r="ILI58" s="149"/>
      <c r="ILJ58" s="149"/>
      <c r="ILK58" s="149"/>
      <c r="ILL58" s="149"/>
      <c r="ILM58" s="149"/>
      <c r="ILN58" s="149"/>
      <c r="ILO58" s="149"/>
      <c r="ILP58" s="149"/>
      <c r="ILQ58" s="149"/>
      <c r="ILR58" s="149"/>
      <c r="ILS58" s="149"/>
      <c r="ILT58" s="149"/>
      <c r="ILU58" s="149"/>
      <c r="ILV58" s="149"/>
      <c r="ILW58" s="149"/>
      <c r="ILX58" s="149"/>
      <c r="ILY58" s="149"/>
      <c r="ILZ58" s="149"/>
      <c r="IMA58" s="149"/>
      <c r="IMB58" s="149"/>
      <c r="IMC58" s="149"/>
      <c r="IMD58" s="149"/>
      <c r="IME58" s="149"/>
      <c r="IMF58" s="149"/>
      <c r="IMG58" s="149"/>
      <c r="IMH58" s="149"/>
      <c r="IMI58" s="149"/>
      <c r="IMJ58" s="149"/>
      <c r="IMK58" s="149"/>
      <c r="IML58" s="149"/>
      <c r="IMM58" s="149"/>
      <c r="IMN58" s="149"/>
      <c r="IMO58" s="149"/>
      <c r="IMP58" s="149"/>
      <c r="IMQ58" s="149"/>
      <c r="IMR58" s="149"/>
      <c r="IMS58" s="149"/>
      <c r="IMT58" s="149"/>
      <c r="IMU58" s="149"/>
      <c r="IMV58" s="149"/>
      <c r="IMW58" s="149"/>
      <c r="IMX58" s="149"/>
      <c r="IMY58" s="149"/>
      <c r="IMZ58" s="149"/>
      <c r="INA58" s="149"/>
      <c r="INB58" s="149"/>
      <c r="INC58" s="149"/>
      <c r="IND58" s="149"/>
      <c r="INE58" s="149"/>
      <c r="INF58" s="149"/>
      <c r="ING58" s="149"/>
      <c r="INH58" s="149"/>
      <c r="INI58" s="149"/>
      <c r="INJ58" s="149"/>
      <c r="INK58" s="149"/>
      <c r="INL58" s="149"/>
      <c r="INM58" s="149"/>
      <c r="INN58" s="149"/>
      <c r="INO58" s="149"/>
      <c r="INP58" s="149"/>
      <c r="INQ58" s="149"/>
      <c r="INR58" s="149"/>
      <c r="INS58" s="149"/>
      <c r="INT58" s="149"/>
      <c r="INU58" s="149"/>
      <c r="INV58" s="149"/>
      <c r="INW58" s="149"/>
      <c r="INX58" s="149"/>
      <c r="INY58" s="149"/>
      <c r="INZ58" s="149"/>
      <c r="IOA58" s="149"/>
      <c r="IOB58" s="149"/>
      <c r="IOC58" s="149"/>
      <c r="IOD58" s="149"/>
      <c r="IOE58" s="149"/>
      <c r="IOF58" s="149"/>
      <c r="IOG58" s="149"/>
      <c r="IOH58" s="149"/>
      <c r="IOI58" s="149"/>
      <c r="IOJ58" s="149"/>
      <c r="IOK58" s="149"/>
      <c r="IOL58" s="149"/>
      <c r="IOM58" s="149"/>
      <c r="ION58" s="149"/>
      <c r="IOO58" s="149"/>
      <c r="IOP58" s="149"/>
      <c r="IOQ58" s="149"/>
      <c r="IOR58" s="149"/>
      <c r="IOS58" s="149"/>
      <c r="IOT58" s="149"/>
      <c r="IOU58" s="149"/>
      <c r="IOV58" s="149"/>
      <c r="IOW58" s="149"/>
      <c r="IOX58" s="149"/>
      <c r="IOY58" s="149"/>
      <c r="IOZ58" s="149"/>
      <c r="IPA58" s="149"/>
      <c r="IPB58" s="149"/>
      <c r="IPC58" s="149"/>
      <c r="IPD58" s="149"/>
      <c r="IPE58" s="149"/>
      <c r="IPF58" s="149"/>
      <c r="IPG58" s="149"/>
      <c r="IPH58" s="149"/>
      <c r="IPI58" s="149"/>
      <c r="IPJ58" s="149"/>
      <c r="IPK58" s="149"/>
      <c r="IPL58" s="149"/>
      <c r="IPM58" s="149"/>
      <c r="IPN58" s="149"/>
      <c r="IPO58" s="149"/>
      <c r="IPP58" s="149"/>
      <c r="IPQ58" s="149"/>
      <c r="IPR58" s="149"/>
      <c r="IPS58" s="149"/>
      <c r="IPT58" s="149"/>
      <c r="IPU58" s="149"/>
      <c r="IPV58" s="149"/>
      <c r="IPW58" s="149"/>
      <c r="IPX58" s="149"/>
      <c r="IPY58" s="149"/>
      <c r="IPZ58" s="149"/>
      <c r="IQA58" s="149"/>
      <c r="IQB58" s="149"/>
      <c r="IQC58" s="149"/>
      <c r="IQD58" s="149"/>
      <c r="IQE58" s="149"/>
      <c r="IQF58" s="149"/>
      <c r="IQG58" s="149"/>
      <c r="IQH58" s="149"/>
      <c r="IQI58" s="149"/>
      <c r="IQJ58" s="149"/>
      <c r="IQK58" s="149"/>
      <c r="IQL58" s="149"/>
      <c r="IQM58" s="149"/>
      <c r="IQN58" s="149"/>
      <c r="IQO58" s="149"/>
      <c r="IQP58" s="149"/>
      <c r="IQQ58" s="149"/>
      <c r="IQR58" s="149"/>
      <c r="IQS58" s="149"/>
      <c r="IQT58" s="149"/>
      <c r="IQU58" s="149"/>
      <c r="IQV58" s="149"/>
      <c r="IQW58" s="149"/>
      <c r="IQX58" s="149"/>
      <c r="IQY58" s="149"/>
      <c r="IQZ58" s="149"/>
      <c r="IRA58" s="149"/>
      <c r="IRB58" s="149"/>
      <c r="IRC58" s="149"/>
      <c r="IRD58" s="149"/>
      <c r="IRE58" s="149"/>
      <c r="IRF58" s="149"/>
      <c r="IRG58" s="149"/>
      <c r="IRH58" s="149"/>
      <c r="IRI58" s="149"/>
      <c r="IRJ58" s="149"/>
      <c r="IRK58" s="149"/>
      <c r="IRL58" s="149"/>
      <c r="IRM58" s="149"/>
      <c r="IRN58" s="149"/>
      <c r="IRO58" s="149"/>
      <c r="IRP58" s="149"/>
      <c r="IRQ58" s="149"/>
      <c r="IRR58" s="149"/>
      <c r="IRS58" s="149"/>
      <c r="IRT58" s="149"/>
      <c r="IRU58" s="149"/>
      <c r="IRV58" s="149"/>
      <c r="IRW58" s="149"/>
      <c r="IRX58" s="149"/>
      <c r="IRY58" s="149"/>
      <c r="IRZ58" s="149"/>
      <c r="ISA58" s="149"/>
      <c r="ISB58" s="149"/>
      <c r="ISC58" s="149"/>
      <c r="ISD58" s="149"/>
      <c r="ISE58" s="149"/>
      <c r="ISF58" s="149"/>
      <c r="ISG58" s="149"/>
      <c r="ISH58" s="149"/>
      <c r="ISI58" s="149"/>
      <c r="ISJ58" s="149"/>
      <c r="ISK58" s="149"/>
      <c r="ISL58" s="149"/>
      <c r="ISM58" s="149"/>
      <c r="ISN58" s="149"/>
      <c r="ISO58" s="149"/>
      <c r="ISP58" s="149"/>
      <c r="ISQ58" s="149"/>
      <c r="ISR58" s="149"/>
      <c r="ISS58" s="149"/>
      <c r="IST58" s="149"/>
      <c r="ISU58" s="149"/>
      <c r="ISV58" s="149"/>
      <c r="ISW58" s="149"/>
      <c r="ISX58" s="149"/>
      <c r="ISY58" s="149"/>
      <c r="ISZ58" s="149"/>
      <c r="ITA58" s="149"/>
      <c r="ITB58" s="149"/>
      <c r="ITC58" s="149"/>
      <c r="ITD58" s="149"/>
      <c r="ITE58" s="149"/>
      <c r="ITF58" s="149"/>
      <c r="ITG58" s="149"/>
      <c r="ITH58" s="149"/>
      <c r="ITI58" s="149"/>
      <c r="ITJ58" s="149"/>
      <c r="ITK58" s="149"/>
      <c r="ITL58" s="149"/>
      <c r="ITM58" s="149"/>
      <c r="ITN58" s="149"/>
      <c r="ITO58" s="149"/>
      <c r="ITP58" s="149"/>
      <c r="ITQ58" s="149"/>
      <c r="ITR58" s="149"/>
      <c r="ITS58" s="149"/>
      <c r="ITT58" s="149"/>
      <c r="ITU58" s="149"/>
      <c r="ITV58" s="149"/>
      <c r="ITW58" s="149"/>
      <c r="ITX58" s="149"/>
      <c r="ITY58" s="149"/>
      <c r="ITZ58" s="149"/>
      <c r="IUA58" s="149"/>
      <c r="IUB58" s="149"/>
      <c r="IUC58" s="149"/>
      <c r="IUD58" s="149"/>
      <c r="IUE58" s="149"/>
      <c r="IUF58" s="149"/>
      <c r="IUG58" s="149"/>
      <c r="IUH58" s="149"/>
      <c r="IUI58" s="149"/>
      <c r="IUJ58" s="149"/>
      <c r="IUK58" s="149"/>
      <c r="IUL58" s="149"/>
      <c r="IUM58" s="149"/>
      <c r="IUN58" s="149"/>
      <c r="IUO58" s="149"/>
      <c r="IUP58" s="149"/>
      <c r="IUQ58" s="149"/>
      <c r="IUR58" s="149"/>
      <c r="IUS58" s="149"/>
      <c r="IUT58" s="149"/>
      <c r="IUU58" s="149"/>
      <c r="IUV58" s="149"/>
      <c r="IUW58" s="149"/>
      <c r="IUX58" s="149"/>
      <c r="IUY58" s="149"/>
      <c r="IUZ58" s="149"/>
      <c r="IVA58" s="149"/>
      <c r="IVB58" s="149"/>
      <c r="IVC58" s="149"/>
      <c r="IVD58" s="149"/>
      <c r="IVE58" s="149"/>
      <c r="IVF58" s="149"/>
      <c r="IVG58" s="149"/>
      <c r="IVH58" s="149"/>
      <c r="IVI58" s="149"/>
      <c r="IVJ58" s="149"/>
      <c r="IVK58" s="149"/>
      <c r="IVL58" s="149"/>
      <c r="IVM58" s="149"/>
      <c r="IVN58" s="149"/>
      <c r="IVO58" s="149"/>
      <c r="IVP58" s="149"/>
      <c r="IVQ58" s="149"/>
      <c r="IVR58" s="149"/>
      <c r="IVS58" s="149"/>
      <c r="IVT58" s="149"/>
      <c r="IVU58" s="149"/>
      <c r="IVV58" s="149"/>
      <c r="IVW58" s="149"/>
      <c r="IVX58" s="149"/>
      <c r="IVY58" s="149"/>
      <c r="IVZ58" s="149"/>
      <c r="IWA58" s="149"/>
      <c r="IWB58" s="149"/>
      <c r="IWC58" s="149"/>
      <c r="IWD58" s="149"/>
      <c r="IWE58" s="149"/>
      <c r="IWF58" s="149"/>
      <c r="IWG58" s="149"/>
      <c r="IWH58" s="149"/>
      <c r="IWI58" s="149"/>
      <c r="IWJ58" s="149"/>
      <c r="IWK58" s="149"/>
      <c r="IWL58" s="149"/>
      <c r="IWM58" s="149"/>
      <c r="IWN58" s="149"/>
      <c r="IWO58" s="149"/>
      <c r="IWP58" s="149"/>
      <c r="IWQ58" s="149"/>
      <c r="IWR58" s="149"/>
      <c r="IWS58" s="149"/>
      <c r="IWT58" s="149"/>
      <c r="IWU58" s="149"/>
      <c r="IWV58" s="149"/>
      <c r="IWW58" s="149"/>
      <c r="IWX58" s="149"/>
      <c r="IWY58" s="149"/>
      <c r="IWZ58" s="149"/>
      <c r="IXA58" s="149"/>
      <c r="IXB58" s="149"/>
      <c r="IXC58" s="149"/>
      <c r="IXD58" s="149"/>
      <c r="IXE58" s="149"/>
      <c r="IXF58" s="149"/>
      <c r="IXG58" s="149"/>
      <c r="IXH58" s="149"/>
      <c r="IXI58" s="149"/>
      <c r="IXJ58" s="149"/>
      <c r="IXK58" s="149"/>
      <c r="IXL58" s="149"/>
      <c r="IXM58" s="149"/>
      <c r="IXN58" s="149"/>
      <c r="IXO58" s="149"/>
      <c r="IXP58" s="149"/>
      <c r="IXQ58" s="149"/>
      <c r="IXR58" s="149"/>
      <c r="IXS58" s="149"/>
      <c r="IXT58" s="149"/>
      <c r="IXU58" s="149"/>
      <c r="IXV58" s="149"/>
      <c r="IXW58" s="149"/>
      <c r="IXX58" s="149"/>
      <c r="IXY58" s="149"/>
      <c r="IXZ58" s="149"/>
      <c r="IYA58" s="149"/>
      <c r="IYB58" s="149"/>
      <c r="IYC58" s="149"/>
      <c r="IYD58" s="149"/>
      <c r="IYE58" s="149"/>
      <c r="IYF58" s="149"/>
      <c r="IYG58" s="149"/>
      <c r="IYH58" s="149"/>
      <c r="IYI58" s="149"/>
      <c r="IYJ58" s="149"/>
      <c r="IYK58" s="149"/>
      <c r="IYL58" s="149"/>
      <c r="IYM58" s="149"/>
      <c r="IYN58" s="149"/>
      <c r="IYO58" s="149"/>
      <c r="IYP58" s="149"/>
      <c r="IYQ58" s="149"/>
      <c r="IYR58" s="149"/>
      <c r="IYS58" s="149"/>
      <c r="IYT58" s="149"/>
      <c r="IYU58" s="149"/>
      <c r="IYV58" s="149"/>
      <c r="IYW58" s="149"/>
      <c r="IYX58" s="149"/>
      <c r="IYY58" s="149"/>
      <c r="IYZ58" s="149"/>
      <c r="IZA58" s="149"/>
      <c r="IZB58" s="149"/>
      <c r="IZC58" s="149"/>
      <c r="IZD58" s="149"/>
      <c r="IZE58" s="149"/>
      <c r="IZF58" s="149"/>
      <c r="IZG58" s="149"/>
      <c r="IZH58" s="149"/>
      <c r="IZI58" s="149"/>
      <c r="IZJ58" s="149"/>
      <c r="IZK58" s="149"/>
      <c r="IZL58" s="149"/>
      <c r="IZM58" s="149"/>
      <c r="IZN58" s="149"/>
      <c r="IZO58" s="149"/>
      <c r="IZP58" s="149"/>
      <c r="IZQ58" s="149"/>
      <c r="IZR58" s="149"/>
      <c r="IZS58" s="149"/>
      <c r="IZT58" s="149"/>
      <c r="IZU58" s="149"/>
      <c r="IZV58" s="149"/>
      <c r="IZW58" s="149"/>
      <c r="IZX58" s="149"/>
      <c r="IZY58" s="149"/>
      <c r="IZZ58" s="149"/>
      <c r="JAA58" s="149"/>
      <c r="JAB58" s="149"/>
      <c r="JAC58" s="149"/>
      <c r="JAD58" s="149"/>
      <c r="JAE58" s="149"/>
      <c r="JAF58" s="149"/>
      <c r="JAG58" s="149"/>
      <c r="JAH58" s="149"/>
      <c r="JAI58" s="149"/>
      <c r="JAJ58" s="149"/>
      <c r="JAK58" s="149"/>
      <c r="JAL58" s="149"/>
      <c r="JAM58" s="149"/>
      <c r="JAN58" s="149"/>
      <c r="JAO58" s="149"/>
      <c r="JAP58" s="149"/>
      <c r="JAQ58" s="149"/>
      <c r="JAR58" s="149"/>
      <c r="JAS58" s="149"/>
      <c r="JAT58" s="149"/>
      <c r="JAU58" s="149"/>
      <c r="JAV58" s="149"/>
      <c r="JAW58" s="149"/>
      <c r="JAX58" s="149"/>
      <c r="JAY58" s="149"/>
      <c r="JAZ58" s="149"/>
      <c r="JBA58" s="149"/>
      <c r="JBB58" s="149"/>
      <c r="JBC58" s="149"/>
      <c r="JBD58" s="149"/>
      <c r="JBE58" s="149"/>
      <c r="JBF58" s="149"/>
      <c r="JBG58" s="149"/>
      <c r="JBH58" s="149"/>
      <c r="JBI58" s="149"/>
      <c r="JBJ58" s="149"/>
      <c r="JBK58" s="149"/>
      <c r="JBL58" s="149"/>
      <c r="JBM58" s="149"/>
      <c r="JBN58" s="149"/>
      <c r="JBO58" s="149"/>
      <c r="JBP58" s="149"/>
      <c r="JBQ58" s="149"/>
      <c r="JBR58" s="149"/>
      <c r="JBS58" s="149"/>
      <c r="JBT58" s="149"/>
      <c r="JBU58" s="149"/>
      <c r="JBV58" s="149"/>
      <c r="JBW58" s="149"/>
      <c r="JBX58" s="149"/>
      <c r="JBY58" s="149"/>
      <c r="JBZ58" s="149"/>
      <c r="JCA58" s="149"/>
      <c r="JCB58" s="149"/>
      <c r="JCC58" s="149"/>
      <c r="JCD58" s="149"/>
      <c r="JCE58" s="149"/>
      <c r="JCF58" s="149"/>
      <c r="JCG58" s="149"/>
      <c r="JCH58" s="149"/>
      <c r="JCI58" s="149"/>
      <c r="JCJ58" s="149"/>
      <c r="JCK58" s="149"/>
      <c r="JCL58" s="149"/>
      <c r="JCM58" s="149"/>
      <c r="JCN58" s="149"/>
      <c r="JCO58" s="149"/>
      <c r="JCP58" s="149"/>
      <c r="JCQ58" s="149"/>
      <c r="JCR58" s="149"/>
      <c r="JCS58" s="149"/>
      <c r="JCT58" s="149"/>
      <c r="JCU58" s="149"/>
      <c r="JCV58" s="149"/>
      <c r="JCW58" s="149"/>
      <c r="JCX58" s="149"/>
      <c r="JCY58" s="149"/>
      <c r="JCZ58" s="149"/>
      <c r="JDA58" s="149"/>
      <c r="JDB58" s="149"/>
      <c r="JDC58" s="149"/>
      <c r="JDD58" s="149"/>
      <c r="JDE58" s="149"/>
      <c r="JDF58" s="149"/>
      <c r="JDG58" s="149"/>
      <c r="JDH58" s="149"/>
      <c r="JDI58" s="149"/>
      <c r="JDJ58" s="149"/>
      <c r="JDK58" s="149"/>
      <c r="JDL58" s="149"/>
      <c r="JDM58" s="149"/>
      <c r="JDN58" s="149"/>
      <c r="JDO58" s="149"/>
      <c r="JDP58" s="149"/>
      <c r="JDQ58" s="149"/>
      <c r="JDR58" s="149"/>
      <c r="JDS58" s="149"/>
      <c r="JDT58" s="149"/>
      <c r="JDU58" s="149"/>
      <c r="JDV58" s="149"/>
      <c r="JDW58" s="149"/>
      <c r="JDX58" s="149"/>
      <c r="JDY58" s="149"/>
      <c r="JDZ58" s="149"/>
      <c r="JEA58" s="149"/>
      <c r="JEB58" s="149"/>
      <c r="JEC58" s="149"/>
      <c r="JED58" s="149"/>
      <c r="JEE58" s="149"/>
      <c r="JEF58" s="149"/>
      <c r="JEG58" s="149"/>
      <c r="JEH58" s="149"/>
      <c r="JEI58" s="149"/>
      <c r="JEJ58" s="149"/>
      <c r="JEK58" s="149"/>
      <c r="JEL58" s="149"/>
      <c r="JEM58" s="149"/>
      <c r="JEN58" s="149"/>
      <c r="JEO58" s="149"/>
      <c r="JEP58" s="149"/>
      <c r="JEQ58" s="149"/>
      <c r="JER58" s="149"/>
      <c r="JES58" s="149"/>
      <c r="JET58" s="149"/>
      <c r="JEU58" s="149"/>
      <c r="JEV58" s="149"/>
      <c r="JEW58" s="149"/>
      <c r="JEX58" s="149"/>
      <c r="JEY58" s="149"/>
      <c r="JEZ58" s="149"/>
      <c r="JFA58" s="149"/>
      <c r="JFB58" s="149"/>
      <c r="JFC58" s="149"/>
      <c r="JFD58" s="149"/>
      <c r="JFE58" s="149"/>
      <c r="JFF58" s="149"/>
      <c r="JFG58" s="149"/>
      <c r="JFH58" s="149"/>
      <c r="JFI58" s="149"/>
      <c r="JFJ58" s="149"/>
      <c r="JFK58" s="149"/>
      <c r="JFL58" s="149"/>
      <c r="JFM58" s="149"/>
      <c r="JFN58" s="149"/>
      <c r="JFO58" s="149"/>
      <c r="JFP58" s="149"/>
      <c r="JFQ58" s="149"/>
      <c r="JFR58" s="149"/>
      <c r="JFS58" s="149"/>
      <c r="JFT58" s="149"/>
      <c r="JFU58" s="149"/>
      <c r="JFV58" s="149"/>
      <c r="JFW58" s="149"/>
      <c r="JFX58" s="149"/>
      <c r="JFY58" s="149"/>
      <c r="JFZ58" s="149"/>
      <c r="JGA58" s="149"/>
      <c r="JGB58" s="149"/>
      <c r="JGC58" s="149"/>
      <c r="JGD58" s="149"/>
      <c r="JGE58" s="149"/>
      <c r="JGF58" s="149"/>
      <c r="JGG58" s="149"/>
      <c r="JGH58" s="149"/>
      <c r="JGI58" s="149"/>
      <c r="JGJ58" s="149"/>
      <c r="JGK58" s="149"/>
      <c r="JGL58" s="149"/>
      <c r="JGM58" s="149"/>
      <c r="JGN58" s="149"/>
      <c r="JGO58" s="149"/>
      <c r="JGP58" s="149"/>
      <c r="JGQ58" s="149"/>
      <c r="JGR58" s="149"/>
      <c r="JGS58" s="149"/>
      <c r="JGT58" s="149"/>
      <c r="JGU58" s="149"/>
      <c r="JGV58" s="149"/>
      <c r="JGW58" s="149"/>
      <c r="JGX58" s="149"/>
      <c r="JGY58" s="149"/>
      <c r="JGZ58" s="149"/>
      <c r="JHA58" s="149"/>
      <c r="JHB58" s="149"/>
      <c r="JHC58" s="149"/>
      <c r="JHD58" s="149"/>
      <c r="JHE58" s="149"/>
      <c r="JHF58" s="149"/>
      <c r="JHG58" s="149"/>
      <c r="JHH58" s="149"/>
      <c r="JHI58" s="149"/>
      <c r="JHJ58" s="149"/>
      <c r="JHK58" s="149"/>
      <c r="JHL58" s="149"/>
      <c r="JHM58" s="149"/>
      <c r="JHN58" s="149"/>
      <c r="JHO58" s="149"/>
      <c r="JHP58" s="149"/>
      <c r="JHQ58" s="149"/>
      <c r="JHR58" s="149"/>
      <c r="JHS58" s="149"/>
      <c r="JHT58" s="149"/>
      <c r="JHU58" s="149"/>
      <c r="JHV58" s="149"/>
      <c r="JHW58" s="149"/>
      <c r="JHX58" s="149"/>
      <c r="JHY58" s="149"/>
      <c r="JHZ58" s="149"/>
      <c r="JIA58" s="149"/>
      <c r="JIB58" s="149"/>
      <c r="JIC58" s="149"/>
      <c r="JID58" s="149"/>
      <c r="JIE58" s="149"/>
      <c r="JIF58" s="149"/>
      <c r="JIG58" s="149"/>
      <c r="JIH58" s="149"/>
      <c r="JII58" s="149"/>
      <c r="JIJ58" s="149"/>
      <c r="JIK58" s="149"/>
      <c r="JIL58" s="149"/>
      <c r="JIM58" s="149"/>
      <c r="JIN58" s="149"/>
      <c r="JIO58" s="149"/>
      <c r="JIP58" s="149"/>
      <c r="JIQ58" s="149"/>
      <c r="JIR58" s="149"/>
      <c r="JIS58" s="149"/>
      <c r="JIT58" s="149"/>
      <c r="JIU58" s="149"/>
      <c r="JIV58" s="149"/>
      <c r="JIW58" s="149"/>
      <c r="JIX58" s="149"/>
      <c r="JIY58" s="149"/>
      <c r="JIZ58" s="149"/>
      <c r="JJA58" s="149"/>
      <c r="JJB58" s="149"/>
      <c r="JJC58" s="149"/>
      <c r="JJD58" s="149"/>
      <c r="JJE58" s="149"/>
      <c r="JJF58" s="149"/>
      <c r="JJG58" s="149"/>
      <c r="JJH58" s="149"/>
      <c r="JJI58" s="149"/>
      <c r="JJJ58" s="149"/>
      <c r="JJK58" s="149"/>
      <c r="JJL58" s="149"/>
      <c r="JJM58" s="149"/>
      <c r="JJN58" s="149"/>
      <c r="JJO58" s="149"/>
      <c r="JJP58" s="149"/>
      <c r="JJQ58" s="149"/>
      <c r="JJR58" s="149"/>
      <c r="JJS58" s="149"/>
      <c r="JJT58" s="149"/>
      <c r="JJU58" s="149"/>
      <c r="JJV58" s="149"/>
      <c r="JJW58" s="149"/>
      <c r="JJX58" s="149"/>
      <c r="JJY58" s="149"/>
      <c r="JJZ58" s="149"/>
      <c r="JKA58" s="149"/>
      <c r="JKB58" s="149"/>
      <c r="JKC58" s="149"/>
      <c r="JKD58" s="149"/>
      <c r="JKE58" s="149"/>
      <c r="JKF58" s="149"/>
      <c r="JKG58" s="149"/>
      <c r="JKH58" s="149"/>
      <c r="JKI58" s="149"/>
      <c r="JKJ58" s="149"/>
      <c r="JKK58" s="149"/>
      <c r="JKL58" s="149"/>
      <c r="JKM58" s="149"/>
      <c r="JKN58" s="149"/>
      <c r="JKO58" s="149"/>
      <c r="JKP58" s="149"/>
      <c r="JKQ58" s="149"/>
      <c r="JKR58" s="149"/>
      <c r="JKS58" s="149"/>
      <c r="JKT58" s="149"/>
      <c r="JKU58" s="149"/>
      <c r="JKV58" s="149"/>
      <c r="JKW58" s="149"/>
      <c r="JKX58" s="149"/>
      <c r="JKY58" s="149"/>
      <c r="JKZ58" s="149"/>
      <c r="JLA58" s="149"/>
      <c r="JLB58" s="149"/>
      <c r="JLC58" s="149"/>
      <c r="JLD58" s="149"/>
      <c r="JLE58" s="149"/>
      <c r="JLF58" s="149"/>
      <c r="JLG58" s="149"/>
      <c r="JLH58" s="149"/>
      <c r="JLI58" s="149"/>
      <c r="JLJ58" s="149"/>
      <c r="JLK58" s="149"/>
      <c r="JLL58" s="149"/>
      <c r="JLM58" s="149"/>
      <c r="JLN58" s="149"/>
      <c r="JLO58" s="149"/>
      <c r="JLP58" s="149"/>
      <c r="JLQ58" s="149"/>
      <c r="JLR58" s="149"/>
      <c r="JLS58" s="149"/>
      <c r="JLT58" s="149"/>
      <c r="JLU58" s="149"/>
      <c r="JLV58" s="149"/>
      <c r="JLW58" s="149"/>
      <c r="JLX58" s="149"/>
      <c r="JLY58" s="149"/>
      <c r="JLZ58" s="149"/>
      <c r="JMA58" s="149"/>
      <c r="JMB58" s="149"/>
      <c r="JMC58" s="149"/>
      <c r="JMD58" s="149"/>
      <c r="JME58" s="149"/>
      <c r="JMF58" s="149"/>
      <c r="JMG58" s="149"/>
      <c r="JMH58" s="149"/>
      <c r="JMI58" s="149"/>
      <c r="JMJ58" s="149"/>
      <c r="JMK58" s="149"/>
      <c r="JML58" s="149"/>
      <c r="JMM58" s="149"/>
      <c r="JMN58" s="149"/>
      <c r="JMO58" s="149"/>
      <c r="JMP58" s="149"/>
      <c r="JMQ58" s="149"/>
      <c r="JMR58" s="149"/>
      <c r="JMS58" s="149"/>
      <c r="JMT58" s="149"/>
      <c r="JMU58" s="149"/>
      <c r="JMV58" s="149"/>
      <c r="JMW58" s="149"/>
      <c r="JMX58" s="149"/>
      <c r="JMY58" s="149"/>
      <c r="JMZ58" s="149"/>
      <c r="JNA58" s="149"/>
      <c r="JNB58" s="149"/>
      <c r="JNC58" s="149"/>
      <c r="JND58" s="149"/>
      <c r="JNE58" s="149"/>
      <c r="JNF58" s="149"/>
      <c r="JNG58" s="149"/>
      <c r="JNH58" s="149"/>
      <c r="JNI58" s="149"/>
      <c r="JNJ58" s="149"/>
      <c r="JNK58" s="149"/>
      <c r="JNL58" s="149"/>
      <c r="JNM58" s="149"/>
      <c r="JNN58" s="149"/>
      <c r="JNO58" s="149"/>
      <c r="JNP58" s="149"/>
      <c r="JNQ58" s="149"/>
      <c r="JNR58" s="149"/>
      <c r="JNS58" s="149"/>
      <c r="JNT58" s="149"/>
      <c r="JNU58" s="149"/>
      <c r="JNV58" s="149"/>
      <c r="JNW58" s="149"/>
      <c r="JNX58" s="149"/>
      <c r="JNY58" s="149"/>
      <c r="JNZ58" s="149"/>
      <c r="JOA58" s="149"/>
      <c r="JOB58" s="149"/>
      <c r="JOC58" s="149"/>
      <c r="JOD58" s="149"/>
      <c r="JOE58" s="149"/>
      <c r="JOF58" s="149"/>
      <c r="JOG58" s="149"/>
      <c r="JOH58" s="149"/>
      <c r="JOI58" s="149"/>
      <c r="JOJ58" s="149"/>
      <c r="JOK58" s="149"/>
      <c r="JOL58" s="149"/>
      <c r="JOM58" s="149"/>
      <c r="JON58" s="149"/>
      <c r="JOO58" s="149"/>
      <c r="JOP58" s="149"/>
      <c r="JOQ58" s="149"/>
      <c r="JOR58" s="149"/>
      <c r="JOS58" s="149"/>
      <c r="JOT58" s="149"/>
      <c r="JOU58" s="149"/>
      <c r="JOV58" s="149"/>
      <c r="JOW58" s="149"/>
      <c r="JOX58" s="149"/>
      <c r="JOY58" s="149"/>
      <c r="JOZ58" s="149"/>
      <c r="JPA58" s="149"/>
      <c r="JPB58" s="149"/>
      <c r="JPC58" s="149"/>
      <c r="JPD58" s="149"/>
      <c r="JPE58" s="149"/>
      <c r="JPF58" s="149"/>
      <c r="JPG58" s="149"/>
      <c r="JPH58" s="149"/>
      <c r="JPI58" s="149"/>
      <c r="JPJ58" s="149"/>
      <c r="JPK58" s="149"/>
      <c r="JPL58" s="149"/>
      <c r="JPM58" s="149"/>
      <c r="JPN58" s="149"/>
      <c r="JPO58" s="149"/>
      <c r="JPP58" s="149"/>
      <c r="JPQ58" s="149"/>
      <c r="JPR58" s="149"/>
      <c r="JPS58" s="149"/>
      <c r="JPT58" s="149"/>
      <c r="JPU58" s="149"/>
      <c r="JPV58" s="149"/>
      <c r="JPW58" s="149"/>
      <c r="JPX58" s="149"/>
      <c r="JPY58" s="149"/>
      <c r="JPZ58" s="149"/>
      <c r="JQA58" s="149"/>
      <c r="JQB58" s="149"/>
      <c r="JQC58" s="149"/>
      <c r="JQD58" s="149"/>
      <c r="JQE58" s="149"/>
      <c r="JQF58" s="149"/>
      <c r="JQG58" s="149"/>
      <c r="JQH58" s="149"/>
      <c r="JQI58" s="149"/>
      <c r="JQJ58" s="149"/>
      <c r="JQK58" s="149"/>
      <c r="JQL58" s="149"/>
      <c r="JQM58" s="149"/>
      <c r="JQN58" s="149"/>
      <c r="JQO58" s="149"/>
      <c r="JQP58" s="149"/>
      <c r="JQQ58" s="149"/>
      <c r="JQR58" s="149"/>
      <c r="JQS58" s="149"/>
      <c r="JQT58" s="149"/>
      <c r="JQU58" s="149"/>
      <c r="JQV58" s="149"/>
      <c r="JQW58" s="149"/>
      <c r="JQX58" s="149"/>
      <c r="JQY58" s="149"/>
      <c r="JQZ58" s="149"/>
      <c r="JRA58" s="149"/>
      <c r="JRB58" s="149"/>
      <c r="JRC58" s="149"/>
      <c r="JRD58" s="149"/>
      <c r="JRE58" s="149"/>
      <c r="JRF58" s="149"/>
      <c r="JRG58" s="149"/>
      <c r="JRH58" s="149"/>
      <c r="JRI58" s="149"/>
      <c r="JRJ58" s="149"/>
      <c r="JRK58" s="149"/>
      <c r="JRL58" s="149"/>
      <c r="JRM58" s="149"/>
      <c r="JRN58" s="149"/>
      <c r="JRO58" s="149"/>
      <c r="JRP58" s="149"/>
      <c r="JRQ58" s="149"/>
      <c r="JRR58" s="149"/>
      <c r="JRS58" s="149"/>
      <c r="JRT58" s="149"/>
      <c r="JRU58" s="149"/>
      <c r="JRV58" s="149"/>
      <c r="JRW58" s="149"/>
      <c r="JRX58" s="149"/>
      <c r="JRY58" s="149"/>
      <c r="JRZ58" s="149"/>
      <c r="JSA58" s="149"/>
      <c r="JSB58" s="149"/>
      <c r="JSC58" s="149"/>
      <c r="JSD58" s="149"/>
      <c r="JSE58" s="149"/>
      <c r="JSF58" s="149"/>
      <c r="JSG58" s="149"/>
      <c r="JSH58" s="149"/>
      <c r="JSI58" s="149"/>
      <c r="JSJ58" s="149"/>
      <c r="JSK58" s="149"/>
      <c r="JSL58" s="149"/>
      <c r="JSM58" s="149"/>
      <c r="JSN58" s="149"/>
      <c r="JSO58" s="149"/>
      <c r="JSP58" s="149"/>
      <c r="JSQ58" s="149"/>
      <c r="JSR58" s="149"/>
      <c r="JSS58" s="149"/>
      <c r="JST58" s="149"/>
      <c r="JSU58" s="149"/>
      <c r="JSV58" s="149"/>
      <c r="JSW58" s="149"/>
      <c r="JSX58" s="149"/>
      <c r="JSY58" s="149"/>
      <c r="JSZ58" s="149"/>
      <c r="JTA58" s="149"/>
      <c r="JTB58" s="149"/>
      <c r="JTC58" s="149"/>
      <c r="JTD58" s="149"/>
      <c r="JTE58" s="149"/>
      <c r="JTF58" s="149"/>
      <c r="JTG58" s="149"/>
      <c r="JTH58" s="149"/>
      <c r="JTI58" s="149"/>
      <c r="JTJ58" s="149"/>
      <c r="JTK58" s="149"/>
      <c r="JTL58" s="149"/>
      <c r="JTM58" s="149"/>
      <c r="JTN58" s="149"/>
      <c r="JTO58" s="149"/>
      <c r="JTP58" s="149"/>
      <c r="JTQ58" s="149"/>
      <c r="JTR58" s="149"/>
      <c r="JTS58" s="149"/>
      <c r="JTT58" s="149"/>
      <c r="JTU58" s="149"/>
      <c r="JTV58" s="149"/>
      <c r="JTW58" s="149"/>
      <c r="JTX58" s="149"/>
      <c r="JTY58" s="149"/>
      <c r="JTZ58" s="149"/>
      <c r="JUA58" s="149"/>
      <c r="JUB58" s="149"/>
      <c r="JUC58" s="149"/>
      <c r="JUD58" s="149"/>
      <c r="JUE58" s="149"/>
      <c r="JUF58" s="149"/>
      <c r="JUG58" s="149"/>
      <c r="JUH58" s="149"/>
      <c r="JUI58" s="149"/>
      <c r="JUJ58" s="149"/>
      <c r="JUK58" s="149"/>
      <c r="JUL58" s="149"/>
      <c r="JUM58" s="149"/>
      <c r="JUN58" s="149"/>
      <c r="JUO58" s="149"/>
      <c r="JUP58" s="149"/>
      <c r="JUQ58" s="149"/>
      <c r="JUR58" s="149"/>
      <c r="JUS58" s="149"/>
      <c r="JUT58" s="149"/>
      <c r="JUU58" s="149"/>
      <c r="JUV58" s="149"/>
      <c r="JUW58" s="149"/>
      <c r="JUX58" s="149"/>
      <c r="JUY58" s="149"/>
      <c r="JUZ58" s="149"/>
      <c r="JVA58" s="149"/>
      <c r="JVB58" s="149"/>
      <c r="JVC58" s="149"/>
      <c r="JVD58" s="149"/>
      <c r="JVE58" s="149"/>
      <c r="JVF58" s="149"/>
      <c r="JVG58" s="149"/>
      <c r="JVH58" s="149"/>
      <c r="JVI58" s="149"/>
      <c r="JVJ58" s="149"/>
      <c r="JVK58" s="149"/>
      <c r="JVL58" s="149"/>
      <c r="JVM58" s="149"/>
      <c r="JVN58" s="149"/>
      <c r="JVO58" s="149"/>
      <c r="JVP58" s="149"/>
      <c r="JVQ58" s="149"/>
      <c r="JVR58" s="149"/>
      <c r="JVS58" s="149"/>
      <c r="JVT58" s="149"/>
      <c r="JVU58" s="149"/>
      <c r="JVV58" s="149"/>
      <c r="JVW58" s="149"/>
      <c r="JVX58" s="149"/>
      <c r="JVY58" s="149"/>
      <c r="JVZ58" s="149"/>
      <c r="JWA58" s="149"/>
      <c r="JWB58" s="149"/>
      <c r="JWC58" s="149"/>
      <c r="JWD58" s="149"/>
      <c r="JWE58" s="149"/>
      <c r="JWF58" s="149"/>
      <c r="JWG58" s="149"/>
      <c r="JWH58" s="149"/>
      <c r="JWI58" s="149"/>
      <c r="JWJ58" s="149"/>
      <c r="JWK58" s="149"/>
      <c r="JWL58" s="149"/>
      <c r="JWM58" s="149"/>
      <c r="JWN58" s="149"/>
      <c r="JWO58" s="149"/>
      <c r="JWP58" s="149"/>
      <c r="JWQ58" s="149"/>
      <c r="JWR58" s="149"/>
      <c r="JWS58" s="149"/>
      <c r="JWT58" s="149"/>
      <c r="JWU58" s="149"/>
      <c r="JWV58" s="149"/>
      <c r="JWW58" s="149"/>
      <c r="JWX58" s="149"/>
      <c r="JWY58" s="149"/>
      <c r="JWZ58" s="149"/>
      <c r="JXA58" s="149"/>
      <c r="JXB58" s="149"/>
      <c r="JXC58" s="149"/>
      <c r="JXD58" s="149"/>
      <c r="JXE58" s="149"/>
      <c r="JXF58" s="149"/>
      <c r="JXG58" s="149"/>
      <c r="JXH58" s="149"/>
      <c r="JXI58" s="149"/>
      <c r="JXJ58" s="149"/>
      <c r="JXK58" s="149"/>
      <c r="JXL58" s="149"/>
      <c r="JXM58" s="149"/>
      <c r="JXN58" s="149"/>
      <c r="JXO58" s="149"/>
      <c r="JXP58" s="149"/>
      <c r="JXQ58" s="149"/>
      <c r="JXR58" s="149"/>
      <c r="JXS58" s="149"/>
      <c r="JXT58" s="149"/>
      <c r="JXU58" s="149"/>
      <c r="JXV58" s="149"/>
      <c r="JXW58" s="149"/>
      <c r="JXX58" s="149"/>
      <c r="JXY58" s="149"/>
      <c r="JXZ58" s="149"/>
      <c r="JYA58" s="149"/>
      <c r="JYB58" s="149"/>
      <c r="JYC58" s="149"/>
      <c r="JYD58" s="149"/>
      <c r="JYE58" s="149"/>
      <c r="JYF58" s="149"/>
      <c r="JYG58" s="149"/>
      <c r="JYH58" s="149"/>
      <c r="JYI58" s="149"/>
      <c r="JYJ58" s="149"/>
      <c r="JYK58" s="149"/>
      <c r="JYL58" s="149"/>
      <c r="JYM58" s="149"/>
      <c r="JYN58" s="149"/>
      <c r="JYO58" s="149"/>
      <c r="JYP58" s="149"/>
      <c r="JYQ58" s="149"/>
      <c r="JYR58" s="149"/>
      <c r="JYS58" s="149"/>
      <c r="JYT58" s="149"/>
      <c r="JYU58" s="149"/>
      <c r="JYV58" s="149"/>
      <c r="JYW58" s="149"/>
      <c r="JYX58" s="149"/>
      <c r="JYY58" s="149"/>
      <c r="JYZ58" s="149"/>
      <c r="JZA58" s="149"/>
      <c r="JZB58" s="149"/>
      <c r="JZC58" s="149"/>
      <c r="JZD58" s="149"/>
      <c r="JZE58" s="149"/>
      <c r="JZF58" s="149"/>
      <c r="JZG58" s="149"/>
      <c r="JZH58" s="149"/>
      <c r="JZI58" s="149"/>
      <c r="JZJ58" s="149"/>
      <c r="JZK58" s="149"/>
      <c r="JZL58" s="149"/>
      <c r="JZM58" s="149"/>
      <c r="JZN58" s="149"/>
      <c r="JZO58" s="149"/>
      <c r="JZP58" s="149"/>
      <c r="JZQ58" s="149"/>
      <c r="JZR58" s="149"/>
      <c r="JZS58" s="149"/>
      <c r="JZT58" s="149"/>
      <c r="JZU58" s="149"/>
      <c r="JZV58" s="149"/>
      <c r="JZW58" s="149"/>
      <c r="JZX58" s="149"/>
      <c r="JZY58" s="149"/>
      <c r="JZZ58" s="149"/>
      <c r="KAA58" s="149"/>
      <c r="KAB58" s="149"/>
      <c r="KAC58" s="149"/>
      <c r="KAD58" s="149"/>
      <c r="KAE58" s="149"/>
      <c r="KAF58" s="149"/>
      <c r="KAG58" s="149"/>
      <c r="KAH58" s="149"/>
      <c r="KAI58" s="149"/>
      <c r="KAJ58" s="149"/>
      <c r="KAK58" s="149"/>
      <c r="KAL58" s="149"/>
      <c r="KAM58" s="149"/>
      <c r="KAN58" s="149"/>
      <c r="KAO58" s="149"/>
      <c r="KAP58" s="149"/>
      <c r="KAQ58" s="149"/>
      <c r="KAR58" s="149"/>
      <c r="KAS58" s="149"/>
      <c r="KAT58" s="149"/>
      <c r="KAU58" s="149"/>
      <c r="KAV58" s="149"/>
      <c r="KAW58" s="149"/>
      <c r="KAX58" s="149"/>
      <c r="KAY58" s="149"/>
      <c r="KAZ58" s="149"/>
      <c r="KBA58" s="149"/>
      <c r="KBB58" s="149"/>
      <c r="KBC58" s="149"/>
      <c r="KBD58" s="149"/>
      <c r="KBE58" s="149"/>
      <c r="KBF58" s="149"/>
      <c r="KBG58" s="149"/>
      <c r="KBH58" s="149"/>
      <c r="KBI58" s="149"/>
      <c r="KBJ58" s="149"/>
      <c r="KBK58" s="149"/>
      <c r="KBL58" s="149"/>
      <c r="KBM58" s="149"/>
      <c r="KBN58" s="149"/>
      <c r="KBO58" s="149"/>
      <c r="KBP58" s="149"/>
      <c r="KBQ58" s="149"/>
      <c r="KBR58" s="149"/>
      <c r="KBS58" s="149"/>
      <c r="KBT58" s="149"/>
      <c r="KBU58" s="149"/>
      <c r="KBV58" s="149"/>
      <c r="KBW58" s="149"/>
      <c r="KBX58" s="149"/>
      <c r="KBY58" s="149"/>
      <c r="KBZ58" s="149"/>
      <c r="KCA58" s="149"/>
      <c r="KCB58" s="149"/>
      <c r="KCC58" s="149"/>
      <c r="KCD58" s="149"/>
      <c r="KCE58" s="149"/>
      <c r="KCF58" s="149"/>
      <c r="KCG58" s="149"/>
      <c r="KCH58" s="149"/>
      <c r="KCI58" s="149"/>
      <c r="KCJ58" s="149"/>
      <c r="KCK58" s="149"/>
      <c r="KCL58" s="149"/>
      <c r="KCM58" s="149"/>
      <c r="KCN58" s="149"/>
      <c r="KCO58" s="149"/>
      <c r="KCP58" s="149"/>
      <c r="KCQ58" s="149"/>
      <c r="KCR58" s="149"/>
      <c r="KCS58" s="149"/>
      <c r="KCT58" s="149"/>
      <c r="KCU58" s="149"/>
      <c r="KCV58" s="149"/>
      <c r="KCW58" s="149"/>
      <c r="KCX58" s="149"/>
      <c r="KCY58" s="149"/>
      <c r="KCZ58" s="149"/>
      <c r="KDA58" s="149"/>
      <c r="KDB58" s="149"/>
      <c r="KDC58" s="149"/>
      <c r="KDD58" s="149"/>
      <c r="KDE58" s="149"/>
      <c r="KDF58" s="149"/>
      <c r="KDG58" s="149"/>
      <c r="KDH58" s="149"/>
      <c r="KDI58" s="149"/>
      <c r="KDJ58" s="149"/>
      <c r="KDK58" s="149"/>
      <c r="KDL58" s="149"/>
      <c r="KDM58" s="149"/>
      <c r="KDN58" s="149"/>
      <c r="KDO58" s="149"/>
      <c r="KDP58" s="149"/>
      <c r="KDQ58" s="149"/>
      <c r="KDR58" s="149"/>
      <c r="KDS58" s="149"/>
      <c r="KDT58" s="149"/>
      <c r="KDU58" s="149"/>
      <c r="KDV58" s="149"/>
      <c r="KDW58" s="149"/>
      <c r="KDX58" s="149"/>
      <c r="KDY58" s="149"/>
      <c r="KDZ58" s="149"/>
      <c r="KEA58" s="149"/>
      <c r="KEB58" s="149"/>
      <c r="KEC58" s="149"/>
      <c r="KED58" s="149"/>
      <c r="KEE58" s="149"/>
      <c r="KEF58" s="149"/>
      <c r="KEG58" s="149"/>
      <c r="KEH58" s="149"/>
      <c r="KEI58" s="149"/>
      <c r="KEJ58" s="149"/>
      <c r="KEK58" s="149"/>
      <c r="KEL58" s="149"/>
      <c r="KEM58" s="149"/>
      <c r="KEN58" s="149"/>
      <c r="KEO58" s="149"/>
      <c r="KEP58" s="149"/>
      <c r="KEQ58" s="149"/>
      <c r="KER58" s="149"/>
      <c r="KES58" s="149"/>
      <c r="KET58" s="149"/>
      <c r="KEU58" s="149"/>
      <c r="KEV58" s="149"/>
      <c r="KEW58" s="149"/>
      <c r="KEX58" s="149"/>
      <c r="KEY58" s="149"/>
      <c r="KEZ58" s="149"/>
      <c r="KFA58" s="149"/>
      <c r="KFB58" s="149"/>
      <c r="KFC58" s="149"/>
      <c r="KFD58" s="149"/>
      <c r="KFE58" s="149"/>
      <c r="KFF58" s="149"/>
      <c r="KFG58" s="149"/>
      <c r="KFH58" s="149"/>
      <c r="KFI58" s="149"/>
      <c r="KFJ58" s="149"/>
      <c r="KFK58" s="149"/>
      <c r="KFL58" s="149"/>
      <c r="KFM58" s="149"/>
      <c r="KFN58" s="149"/>
      <c r="KFO58" s="149"/>
      <c r="KFP58" s="149"/>
      <c r="KFQ58" s="149"/>
      <c r="KFR58" s="149"/>
      <c r="KFS58" s="149"/>
      <c r="KFT58" s="149"/>
      <c r="KFU58" s="149"/>
      <c r="KFV58" s="149"/>
      <c r="KFW58" s="149"/>
      <c r="KFX58" s="149"/>
      <c r="KFY58" s="149"/>
      <c r="KFZ58" s="149"/>
      <c r="KGA58" s="149"/>
      <c r="KGB58" s="149"/>
      <c r="KGC58" s="149"/>
      <c r="KGD58" s="149"/>
      <c r="KGE58" s="149"/>
      <c r="KGF58" s="149"/>
      <c r="KGG58" s="149"/>
      <c r="KGH58" s="149"/>
      <c r="KGI58" s="149"/>
      <c r="KGJ58" s="149"/>
      <c r="KGK58" s="149"/>
      <c r="KGL58" s="149"/>
      <c r="KGM58" s="149"/>
      <c r="KGN58" s="149"/>
      <c r="KGO58" s="149"/>
      <c r="KGP58" s="149"/>
      <c r="KGQ58" s="149"/>
      <c r="KGR58" s="149"/>
      <c r="KGS58" s="149"/>
      <c r="KGT58" s="149"/>
      <c r="KGU58" s="149"/>
      <c r="KGV58" s="149"/>
      <c r="KGW58" s="149"/>
      <c r="KGX58" s="149"/>
      <c r="KGY58" s="149"/>
      <c r="KGZ58" s="149"/>
      <c r="KHA58" s="149"/>
      <c r="KHB58" s="149"/>
      <c r="KHC58" s="149"/>
      <c r="KHD58" s="149"/>
      <c r="KHE58" s="149"/>
      <c r="KHF58" s="149"/>
      <c r="KHG58" s="149"/>
      <c r="KHH58" s="149"/>
      <c r="KHI58" s="149"/>
      <c r="KHJ58" s="149"/>
      <c r="KHK58" s="149"/>
      <c r="KHL58" s="149"/>
      <c r="KHM58" s="149"/>
      <c r="KHN58" s="149"/>
      <c r="KHO58" s="149"/>
      <c r="KHP58" s="149"/>
      <c r="KHQ58" s="149"/>
      <c r="KHR58" s="149"/>
      <c r="KHS58" s="149"/>
      <c r="KHT58" s="149"/>
      <c r="KHU58" s="149"/>
      <c r="KHV58" s="149"/>
      <c r="KHW58" s="149"/>
      <c r="KHX58" s="149"/>
      <c r="KHY58" s="149"/>
      <c r="KHZ58" s="149"/>
      <c r="KIA58" s="149"/>
      <c r="KIB58" s="149"/>
      <c r="KIC58" s="149"/>
      <c r="KID58" s="149"/>
      <c r="KIE58" s="149"/>
      <c r="KIF58" s="149"/>
      <c r="KIG58" s="149"/>
      <c r="KIH58" s="149"/>
      <c r="KII58" s="149"/>
      <c r="KIJ58" s="149"/>
      <c r="KIK58" s="149"/>
      <c r="KIL58" s="149"/>
      <c r="KIM58" s="149"/>
      <c r="KIN58" s="149"/>
      <c r="KIO58" s="149"/>
      <c r="KIP58" s="149"/>
      <c r="KIQ58" s="149"/>
      <c r="KIR58" s="149"/>
      <c r="KIS58" s="149"/>
      <c r="KIT58" s="149"/>
      <c r="KIU58" s="149"/>
      <c r="KIV58" s="149"/>
      <c r="KIW58" s="149"/>
      <c r="KIX58" s="149"/>
      <c r="KIY58" s="149"/>
      <c r="KIZ58" s="149"/>
      <c r="KJA58" s="149"/>
      <c r="KJB58" s="149"/>
      <c r="KJC58" s="149"/>
      <c r="KJD58" s="149"/>
      <c r="KJE58" s="149"/>
      <c r="KJF58" s="149"/>
      <c r="KJG58" s="149"/>
      <c r="KJH58" s="149"/>
      <c r="KJI58" s="149"/>
      <c r="KJJ58" s="149"/>
      <c r="KJK58" s="149"/>
      <c r="KJL58" s="149"/>
      <c r="KJM58" s="149"/>
      <c r="KJN58" s="149"/>
      <c r="KJO58" s="149"/>
      <c r="KJP58" s="149"/>
      <c r="KJQ58" s="149"/>
      <c r="KJR58" s="149"/>
      <c r="KJS58" s="149"/>
      <c r="KJT58" s="149"/>
      <c r="KJU58" s="149"/>
      <c r="KJV58" s="149"/>
      <c r="KJW58" s="149"/>
      <c r="KJX58" s="149"/>
      <c r="KJY58" s="149"/>
      <c r="KJZ58" s="149"/>
      <c r="KKA58" s="149"/>
      <c r="KKB58" s="149"/>
      <c r="KKC58" s="149"/>
      <c r="KKD58" s="149"/>
      <c r="KKE58" s="149"/>
      <c r="KKF58" s="149"/>
      <c r="KKG58" s="149"/>
      <c r="KKH58" s="149"/>
      <c r="KKI58" s="149"/>
      <c r="KKJ58" s="149"/>
      <c r="KKK58" s="149"/>
      <c r="KKL58" s="149"/>
      <c r="KKM58" s="149"/>
      <c r="KKN58" s="149"/>
      <c r="KKO58" s="149"/>
      <c r="KKP58" s="149"/>
      <c r="KKQ58" s="149"/>
      <c r="KKR58" s="149"/>
      <c r="KKS58" s="149"/>
      <c r="KKT58" s="149"/>
      <c r="KKU58" s="149"/>
      <c r="KKV58" s="149"/>
      <c r="KKW58" s="149"/>
      <c r="KKX58" s="149"/>
      <c r="KKY58" s="149"/>
      <c r="KKZ58" s="149"/>
      <c r="KLA58" s="149"/>
      <c r="KLB58" s="149"/>
      <c r="KLC58" s="149"/>
      <c r="KLD58" s="149"/>
      <c r="KLE58" s="149"/>
      <c r="KLF58" s="149"/>
      <c r="KLG58" s="149"/>
      <c r="KLH58" s="149"/>
      <c r="KLI58" s="149"/>
      <c r="KLJ58" s="149"/>
      <c r="KLK58" s="149"/>
      <c r="KLL58" s="149"/>
      <c r="KLM58" s="149"/>
      <c r="KLN58" s="149"/>
      <c r="KLO58" s="149"/>
      <c r="KLP58" s="149"/>
      <c r="KLQ58" s="149"/>
      <c r="KLR58" s="149"/>
      <c r="KLS58" s="149"/>
      <c r="KLT58" s="149"/>
      <c r="KLU58" s="149"/>
      <c r="KLV58" s="149"/>
      <c r="KLW58" s="149"/>
      <c r="KLX58" s="149"/>
      <c r="KLY58" s="149"/>
      <c r="KLZ58" s="149"/>
      <c r="KMA58" s="149"/>
      <c r="KMB58" s="149"/>
      <c r="KMC58" s="149"/>
      <c r="KMD58" s="149"/>
      <c r="KME58" s="149"/>
      <c r="KMF58" s="149"/>
      <c r="KMG58" s="149"/>
      <c r="KMH58" s="149"/>
      <c r="KMI58" s="149"/>
      <c r="KMJ58" s="149"/>
      <c r="KMK58" s="149"/>
      <c r="KML58" s="149"/>
      <c r="KMM58" s="149"/>
      <c r="KMN58" s="149"/>
      <c r="KMO58" s="149"/>
      <c r="KMP58" s="149"/>
      <c r="KMQ58" s="149"/>
      <c r="KMR58" s="149"/>
      <c r="KMS58" s="149"/>
      <c r="KMT58" s="149"/>
      <c r="KMU58" s="149"/>
      <c r="KMV58" s="149"/>
      <c r="KMW58" s="149"/>
      <c r="KMX58" s="149"/>
      <c r="KMY58" s="149"/>
      <c r="KMZ58" s="149"/>
      <c r="KNA58" s="149"/>
      <c r="KNB58" s="149"/>
      <c r="KNC58" s="149"/>
      <c r="KND58" s="149"/>
      <c r="KNE58" s="149"/>
      <c r="KNF58" s="149"/>
      <c r="KNG58" s="149"/>
      <c r="KNH58" s="149"/>
      <c r="KNI58" s="149"/>
      <c r="KNJ58" s="149"/>
      <c r="KNK58" s="149"/>
      <c r="KNL58" s="149"/>
      <c r="KNM58" s="149"/>
      <c r="KNN58" s="149"/>
      <c r="KNO58" s="149"/>
      <c r="KNP58" s="149"/>
      <c r="KNQ58" s="149"/>
      <c r="KNR58" s="149"/>
      <c r="KNS58" s="149"/>
      <c r="KNT58" s="149"/>
      <c r="KNU58" s="149"/>
      <c r="KNV58" s="149"/>
      <c r="KNW58" s="149"/>
      <c r="KNX58" s="149"/>
      <c r="KNY58" s="149"/>
      <c r="KNZ58" s="149"/>
      <c r="KOA58" s="149"/>
      <c r="KOB58" s="149"/>
      <c r="KOC58" s="149"/>
      <c r="KOD58" s="149"/>
      <c r="KOE58" s="149"/>
      <c r="KOF58" s="149"/>
      <c r="KOG58" s="149"/>
      <c r="KOH58" s="149"/>
      <c r="KOI58" s="149"/>
      <c r="KOJ58" s="149"/>
      <c r="KOK58" s="149"/>
      <c r="KOL58" s="149"/>
      <c r="KOM58" s="149"/>
      <c r="KON58" s="149"/>
      <c r="KOO58" s="149"/>
      <c r="KOP58" s="149"/>
      <c r="KOQ58" s="149"/>
      <c r="KOR58" s="149"/>
      <c r="KOS58" s="149"/>
      <c r="KOT58" s="149"/>
      <c r="KOU58" s="149"/>
      <c r="KOV58" s="149"/>
      <c r="KOW58" s="149"/>
      <c r="KOX58" s="149"/>
      <c r="KOY58" s="149"/>
      <c r="KOZ58" s="149"/>
      <c r="KPA58" s="149"/>
      <c r="KPB58" s="149"/>
      <c r="KPC58" s="149"/>
      <c r="KPD58" s="149"/>
      <c r="KPE58" s="149"/>
      <c r="KPF58" s="149"/>
      <c r="KPG58" s="149"/>
      <c r="KPH58" s="149"/>
      <c r="KPI58" s="149"/>
      <c r="KPJ58" s="149"/>
      <c r="KPK58" s="149"/>
      <c r="KPL58" s="149"/>
      <c r="KPM58" s="149"/>
      <c r="KPN58" s="149"/>
      <c r="KPO58" s="149"/>
      <c r="KPP58" s="149"/>
      <c r="KPQ58" s="149"/>
      <c r="KPR58" s="149"/>
      <c r="KPS58" s="149"/>
      <c r="KPT58" s="149"/>
      <c r="KPU58" s="149"/>
      <c r="KPV58" s="149"/>
      <c r="KPW58" s="149"/>
      <c r="KPX58" s="149"/>
      <c r="KPY58" s="149"/>
      <c r="KPZ58" s="149"/>
      <c r="KQA58" s="149"/>
      <c r="KQB58" s="149"/>
      <c r="KQC58" s="149"/>
      <c r="KQD58" s="149"/>
      <c r="KQE58" s="149"/>
      <c r="KQF58" s="149"/>
      <c r="KQG58" s="149"/>
      <c r="KQH58" s="149"/>
      <c r="KQI58" s="149"/>
      <c r="KQJ58" s="149"/>
      <c r="KQK58" s="149"/>
      <c r="KQL58" s="149"/>
      <c r="KQM58" s="149"/>
      <c r="KQN58" s="149"/>
      <c r="KQO58" s="149"/>
      <c r="KQP58" s="149"/>
      <c r="KQQ58" s="149"/>
      <c r="KQR58" s="149"/>
      <c r="KQS58" s="149"/>
      <c r="KQT58" s="149"/>
      <c r="KQU58" s="149"/>
      <c r="KQV58" s="149"/>
      <c r="KQW58" s="149"/>
      <c r="KQX58" s="149"/>
      <c r="KQY58" s="149"/>
      <c r="KQZ58" s="149"/>
      <c r="KRA58" s="149"/>
      <c r="KRB58" s="149"/>
      <c r="KRC58" s="149"/>
      <c r="KRD58" s="149"/>
      <c r="KRE58" s="149"/>
      <c r="KRF58" s="149"/>
      <c r="KRG58" s="149"/>
      <c r="KRH58" s="149"/>
      <c r="KRI58" s="149"/>
      <c r="KRJ58" s="149"/>
      <c r="KRK58" s="149"/>
      <c r="KRL58" s="149"/>
      <c r="KRM58" s="149"/>
      <c r="KRN58" s="149"/>
      <c r="KRO58" s="149"/>
      <c r="KRP58" s="149"/>
      <c r="KRQ58" s="149"/>
      <c r="KRR58" s="149"/>
      <c r="KRS58" s="149"/>
      <c r="KRT58" s="149"/>
      <c r="KRU58" s="149"/>
      <c r="KRV58" s="149"/>
      <c r="KRW58" s="149"/>
      <c r="KRX58" s="149"/>
      <c r="KRY58" s="149"/>
      <c r="KRZ58" s="149"/>
      <c r="KSA58" s="149"/>
      <c r="KSB58" s="149"/>
      <c r="KSC58" s="149"/>
      <c r="KSD58" s="149"/>
      <c r="KSE58" s="149"/>
      <c r="KSF58" s="149"/>
      <c r="KSG58" s="149"/>
      <c r="KSH58" s="149"/>
      <c r="KSI58" s="149"/>
      <c r="KSJ58" s="149"/>
      <c r="KSK58" s="149"/>
      <c r="KSL58" s="149"/>
      <c r="KSM58" s="149"/>
      <c r="KSN58" s="149"/>
      <c r="KSO58" s="149"/>
      <c r="KSP58" s="149"/>
      <c r="KSQ58" s="149"/>
      <c r="KSR58" s="149"/>
      <c r="KSS58" s="149"/>
      <c r="KST58" s="149"/>
      <c r="KSU58" s="149"/>
      <c r="KSV58" s="149"/>
      <c r="KSW58" s="149"/>
      <c r="KSX58" s="149"/>
      <c r="KSY58" s="149"/>
      <c r="KSZ58" s="149"/>
      <c r="KTA58" s="149"/>
      <c r="KTB58" s="149"/>
      <c r="KTC58" s="149"/>
      <c r="KTD58" s="149"/>
      <c r="KTE58" s="149"/>
      <c r="KTF58" s="149"/>
      <c r="KTG58" s="149"/>
      <c r="KTH58" s="149"/>
      <c r="KTI58" s="149"/>
      <c r="KTJ58" s="149"/>
      <c r="KTK58" s="149"/>
      <c r="KTL58" s="149"/>
      <c r="KTM58" s="149"/>
      <c r="KTN58" s="149"/>
      <c r="KTO58" s="149"/>
      <c r="KTP58" s="149"/>
      <c r="KTQ58" s="149"/>
      <c r="KTR58" s="149"/>
      <c r="KTS58" s="149"/>
      <c r="KTT58" s="149"/>
      <c r="KTU58" s="149"/>
      <c r="KTV58" s="149"/>
      <c r="KTW58" s="149"/>
      <c r="KTX58" s="149"/>
      <c r="KTY58" s="149"/>
      <c r="KTZ58" s="149"/>
      <c r="KUA58" s="149"/>
      <c r="KUB58" s="149"/>
      <c r="KUC58" s="149"/>
      <c r="KUD58" s="149"/>
      <c r="KUE58" s="149"/>
      <c r="KUF58" s="149"/>
      <c r="KUG58" s="149"/>
      <c r="KUH58" s="149"/>
      <c r="KUI58" s="149"/>
      <c r="KUJ58" s="149"/>
      <c r="KUK58" s="149"/>
      <c r="KUL58" s="149"/>
      <c r="KUM58" s="149"/>
      <c r="KUN58" s="149"/>
      <c r="KUO58" s="149"/>
      <c r="KUP58" s="149"/>
      <c r="KUQ58" s="149"/>
      <c r="KUR58" s="149"/>
      <c r="KUS58" s="149"/>
      <c r="KUT58" s="149"/>
      <c r="KUU58" s="149"/>
      <c r="KUV58" s="149"/>
      <c r="KUW58" s="149"/>
      <c r="KUX58" s="149"/>
      <c r="KUY58" s="149"/>
      <c r="KUZ58" s="149"/>
      <c r="KVA58" s="149"/>
      <c r="KVB58" s="149"/>
      <c r="KVC58" s="149"/>
      <c r="KVD58" s="149"/>
      <c r="KVE58" s="149"/>
      <c r="KVF58" s="149"/>
      <c r="KVG58" s="149"/>
      <c r="KVH58" s="149"/>
      <c r="KVI58" s="149"/>
      <c r="KVJ58" s="149"/>
      <c r="KVK58" s="149"/>
      <c r="KVL58" s="149"/>
      <c r="KVM58" s="149"/>
      <c r="KVN58" s="149"/>
      <c r="KVO58" s="149"/>
      <c r="KVP58" s="149"/>
      <c r="KVQ58" s="149"/>
      <c r="KVR58" s="149"/>
      <c r="KVS58" s="149"/>
      <c r="KVT58" s="149"/>
      <c r="KVU58" s="149"/>
      <c r="KVV58" s="149"/>
      <c r="KVW58" s="149"/>
      <c r="KVX58" s="149"/>
      <c r="KVY58" s="149"/>
      <c r="KVZ58" s="149"/>
      <c r="KWA58" s="149"/>
      <c r="KWB58" s="149"/>
      <c r="KWC58" s="149"/>
      <c r="KWD58" s="149"/>
      <c r="KWE58" s="149"/>
      <c r="KWF58" s="149"/>
      <c r="KWG58" s="149"/>
      <c r="KWH58" s="149"/>
      <c r="KWI58" s="149"/>
      <c r="KWJ58" s="149"/>
      <c r="KWK58" s="149"/>
      <c r="KWL58" s="149"/>
      <c r="KWM58" s="149"/>
      <c r="KWN58" s="149"/>
      <c r="KWO58" s="149"/>
      <c r="KWP58" s="149"/>
      <c r="KWQ58" s="149"/>
      <c r="KWR58" s="149"/>
      <c r="KWS58" s="149"/>
      <c r="KWT58" s="149"/>
      <c r="KWU58" s="149"/>
      <c r="KWV58" s="149"/>
      <c r="KWW58" s="149"/>
      <c r="KWX58" s="149"/>
      <c r="KWY58" s="149"/>
      <c r="KWZ58" s="149"/>
      <c r="KXA58" s="149"/>
      <c r="KXB58" s="149"/>
      <c r="KXC58" s="149"/>
      <c r="KXD58" s="149"/>
      <c r="KXE58" s="149"/>
      <c r="KXF58" s="149"/>
      <c r="KXG58" s="149"/>
      <c r="KXH58" s="149"/>
      <c r="KXI58" s="149"/>
      <c r="KXJ58" s="149"/>
      <c r="KXK58" s="149"/>
      <c r="KXL58" s="149"/>
      <c r="KXM58" s="149"/>
      <c r="KXN58" s="149"/>
      <c r="KXO58" s="149"/>
      <c r="KXP58" s="149"/>
      <c r="KXQ58" s="149"/>
      <c r="KXR58" s="149"/>
      <c r="KXS58" s="149"/>
      <c r="KXT58" s="149"/>
      <c r="KXU58" s="149"/>
      <c r="KXV58" s="149"/>
      <c r="KXW58" s="149"/>
      <c r="KXX58" s="149"/>
      <c r="KXY58" s="149"/>
      <c r="KXZ58" s="149"/>
      <c r="KYA58" s="149"/>
      <c r="KYB58" s="149"/>
      <c r="KYC58" s="149"/>
      <c r="KYD58" s="149"/>
      <c r="KYE58" s="149"/>
      <c r="KYF58" s="149"/>
      <c r="KYG58" s="149"/>
      <c r="KYH58" s="149"/>
      <c r="KYI58" s="149"/>
      <c r="KYJ58" s="149"/>
      <c r="KYK58" s="149"/>
      <c r="KYL58" s="149"/>
      <c r="KYM58" s="149"/>
      <c r="KYN58" s="149"/>
      <c r="KYO58" s="149"/>
      <c r="KYP58" s="149"/>
      <c r="KYQ58" s="149"/>
      <c r="KYR58" s="149"/>
      <c r="KYS58" s="149"/>
      <c r="KYT58" s="149"/>
      <c r="KYU58" s="149"/>
      <c r="KYV58" s="149"/>
      <c r="KYW58" s="149"/>
      <c r="KYX58" s="149"/>
      <c r="KYY58" s="149"/>
      <c r="KYZ58" s="149"/>
      <c r="KZA58" s="149"/>
      <c r="KZB58" s="149"/>
      <c r="KZC58" s="149"/>
      <c r="KZD58" s="149"/>
      <c r="KZE58" s="149"/>
      <c r="KZF58" s="149"/>
      <c r="KZG58" s="149"/>
      <c r="KZH58" s="149"/>
      <c r="KZI58" s="149"/>
      <c r="KZJ58" s="149"/>
      <c r="KZK58" s="149"/>
      <c r="KZL58" s="149"/>
      <c r="KZM58" s="149"/>
      <c r="KZN58" s="149"/>
      <c r="KZO58" s="149"/>
      <c r="KZP58" s="149"/>
      <c r="KZQ58" s="149"/>
      <c r="KZR58" s="149"/>
      <c r="KZS58" s="149"/>
      <c r="KZT58" s="149"/>
      <c r="KZU58" s="149"/>
      <c r="KZV58" s="149"/>
      <c r="KZW58" s="149"/>
      <c r="KZX58" s="149"/>
      <c r="KZY58" s="149"/>
      <c r="KZZ58" s="149"/>
      <c r="LAA58" s="149"/>
      <c r="LAB58" s="149"/>
      <c r="LAC58" s="149"/>
      <c r="LAD58" s="149"/>
      <c r="LAE58" s="149"/>
      <c r="LAF58" s="149"/>
      <c r="LAG58" s="149"/>
      <c r="LAH58" s="149"/>
      <c r="LAI58" s="149"/>
      <c r="LAJ58" s="149"/>
      <c r="LAK58" s="149"/>
      <c r="LAL58" s="149"/>
      <c r="LAM58" s="149"/>
      <c r="LAN58" s="149"/>
      <c r="LAO58" s="149"/>
      <c r="LAP58" s="149"/>
      <c r="LAQ58" s="149"/>
      <c r="LAR58" s="149"/>
      <c r="LAS58" s="149"/>
      <c r="LAT58" s="149"/>
      <c r="LAU58" s="149"/>
      <c r="LAV58" s="149"/>
      <c r="LAW58" s="149"/>
      <c r="LAX58" s="149"/>
      <c r="LAY58" s="149"/>
      <c r="LAZ58" s="149"/>
      <c r="LBA58" s="149"/>
      <c r="LBB58" s="149"/>
      <c r="LBC58" s="149"/>
      <c r="LBD58" s="149"/>
      <c r="LBE58" s="149"/>
      <c r="LBF58" s="149"/>
      <c r="LBG58" s="149"/>
      <c r="LBH58" s="149"/>
      <c r="LBI58" s="149"/>
      <c r="LBJ58" s="149"/>
      <c r="LBK58" s="149"/>
      <c r="LBL58" s="149"/>
      <c r="LBM58" s="149"/>
      <c r="LBN58" s="149"/>
      <c r="LBO58" s="149"/>
      <c r="LBP58" s="149"/>
      <c r="LBQ58" s="149"/>
      <c r="LBR58" s="149"/>
      <c r="LBS58" s="149"/>
      <c r="LBT58" s="149"/>
      <c r="LBU58" s="149"/>
      <c r="LBV58" s="149"/>
      <c r="LBW58" s="149"/>
      <c r="LBX58" s="149"/>
      <c r="LBY58" s="149"/>
      <c r="LBZ58" s="149"/>
      <c r="LCA58" s="149"/>
      <c r="LCB58" s="149"/>
      <c r="LCC58" s="149"/>
      <c r="LCD58" s="149"/>
      <c r="LCE58" s="149"/>
      <c r="LCF58" s="149"/>
      <c r="LCG58" s="149"/>
      <c r="LCH58" s="149"/>
      <c r="LCI58" s="149"/>
      <c r="LCJ58" s="149"/>
      <c r="LCK58" s="149"/>
      <c r="LCL58" s="149"/>
      <c r="LCM58" s="149"/>
      <c r="LCN58" s="149"/>
      <c r="LCO58" s="149"/>
      <c r="LCP58" s="149"/>
      <c r="LCQ58" s="149"/>
      <c r="LCR58" s="149"/>
      <c r="LCS58" s="149"/>
      <c r="LCT58" s="149"/>
      <c r="LCU58" s="149"/>
      <c r="LCV58" s="149"/>
      <c r="LCW58" s="149"/>
      <c r="LCX58" s="149"/>
      <c r="LCY58" s="149"/>
      <c r="LCZ58" s="149"/>
      <c r="LDA58" s="149"/>
      <c r="LDB58" s="149"/>
      <c r="LDC58" s="149"/>
      <c r="LDD58" s="149"/>
      <c r="LDE58" s="149"/>
      <c r="LDF58" s="149"/>
      <c r="LDG58" s="149"/>
      <c r="LDH58" s="149"/>
      <c r="LDI58" s="149"/>
      <c r="LDJ58" s="149"/>
      <c r="LDK58" s="149"/>
      <c r="LDL58" s="149"/>
      <c r="LDM58" s="149"/>
      <c r="LDN58" s="149"/>
      <c r="LDO58" s="149"/>
      <c r="LDP58" s="149"/>
      <c r="LDQ58" s="149"/>
      <c r="LDR58" s="149"/>
      <c r="LDS58" s="149"/>
      <c r="LDT58" s="149"/>
      <c r="LDU58" s="149"/>
      <c r="LDV58" s="149"/>
      <c r="LDW58" s="149"/>
      <c r="LDX58" s="149"/>
      <c r="LDY58" s="149"/>
      <c r="LDZ58" s="149"/>
      <c r="LEA58" s="149"/>
      <c r="LEB58" s="149"/>
      <c r="LEC58" s="149"/>
      <c r="LED58" s="149"/>
      <c r="LEE58" s="149"/>
      <c r="LEF58" s="149"/>
      <c r="LEG58" s="149"/>
      <c r="LEH58" s="149"/>
      <c r="LEI58" s="149"/>
      <c r="LEJ58" s="149"/>
      <c r="LEK58" s="149"/>
      <c r="LEL58" s="149"/>
      <c r="LEM58" s="149"/>
      <c r="LEN58" s="149"/>
      <c r="LEO58" s="149"/>
      <c r="LEP58" s="149"/>
      <c r="LEQ58" s="149"/>
      <c r="LER58" s="149"/>
      <c r="LES58" s="149"/>
      <c r="LET58" s="149"/>
      <c r="LEU58" s="149"/>
      <c r="LEV58" s="149"/>
      <c r="LEW58" s="149"/>
      <c r="LEX58" s="149"/>
      <c r="LEY58" s="149"/>
      <c r="LEZ58" s="149"/>
      <c r="LFA58" s="149"/>
      <c r="LFB58" s="149"/>
      <c r="LFC58" s="149"/>
      <c r="LFD58" s="149"/>
      <c r="LFE58" s="149"/>
      <c r="LFF58" s="149"/>
      <c r="LFG58" s="149"/>
      <c r="LFH58" s="149"/>
      <c r="LFI58" s="149"/>
      <c r="LFJ58" s="149"/>
      <c r="LFK58" s="149"/>
      <c r="LFL58" s="149"/>
      <c r="LFM58" s="149"/>
      <c r="LFN58" s="149"/>
      <c r="LFO58" s="149"/>
      <c r="LFP58" s="149"/>
      <c r="LFQ58" s="149"/>
      <c r="LFR58" s="149"/>
      <c r="LFS58" s="149"/>
      <c r="LFT58" s="149"/>
      <c r="LFU58" s="149"/>
      <c r="LFV58" s="149"/>
      <c r="LFW58" s="149"/>
      <c r="LFX58" s="149"/>
      <c r="LFY58" s="149"/>
      <c r="LFZ58" s="149"/>
      <c r="LGA58" s="149"/>
      <c r="LGB58" s="149"/>
      <c r="LGC58" s="149"/>
      <c r="LGD58" s="149"/>
      <c r="LGE58" s="149"/>
      <c r="LGF58" s="149"/>
      <c r="LGG58" s="149"/>
      <c r="LGH58" s="149"/>
      <c r="LGI58" s="149"/>
      <c r="LGJ58" s="149"/>
      <c r="LGK58" s="149"/>
      <c r="LGL58" s="149"/>
      <c r="LGM58" s="149"/>
      <c r="LGN58" s="149"/>
      <c r="LGO58" s="149"/>
      <c r="LGP58" s="149"/>
      <c r="LGQ58" s="149"/>
      <c r="LGR58" s="149"/>
      <c r="LGS58" s="149"/>
      <c r="LGT58" s="149"/>
      <c r="LGU58" s="149"/>
      <c r="LGV58" s="149"/>
      <c r="LGW58" s="149"/>
      <c r="LGX58" s="149"/>
      <c r="LGY58" s="149"/>
      <c r="LGZ58" s="149"/>
      <c r="LHA58" s="149"/>
      <c r="LHB58" s="149"/>
      <c r="LHC58" s="149"/>
      <c r="LHD58" s="149"/>
      <c r="LHE58" s="149"/>
      <c r="LHF58" s="149"/>
      <c r="LHG58" s="149"/>
      <c r="LHH58" s="149"/>
      <c r="LHI58" s="149"/>
      <c r="LHJ58" s="149"/>
      <c r="LHK58" s="149"/>
      <c r="LHL58" s="149"/>
      <c r="LHM58" s="149"/>
      <c r="LHN58" s="149"/>
      <c r="LHO58" s="149"/>
      <c r="LHP58" s="149"/>
      <c r="LHQ58" s="149"/>
      <c r="LHR58" s="149"/>
      <c r="LHS58" s="149"/>
      <c r="LHT58" s="149"/>
      <c r="LHU58" s="149"/>
      <c r="LHV58" s="149"/>
      <c r="LHW58" s="149"/>
      <c r="LHX58" s="149"/>
      <c r="LHY58" s="149"/>
      <c r="LHZ58" s="149"/>
      <c r="LIA58" s="149"/>
      <c r="LIB58" s="149"/>
      <c r="LIC58" s="149"/>
      <c r="LID58" s="149"/>
      <c r="LIE58" s="149"/>
      <c r="LIF58" s="149"/>
      <c r="LIG58" s="149"/>
      <c r="LIH58" s="149"/>
      <c r="LII58" s="149"/>
      <c r="LIJ58" s="149"/>
      <c r="LIK58" s="149"/>
      <c r="LIL58" s="149"/>
      <c r="LIM58" s="149"/>
      <c r="LIN58" s="149"/>
      <c r="LIO58" s="149"/>
      <c r="LIP58" s="149"/>
      <c r="LIQ58" s="149"/>
      <c r="LIR58" s="149"/>
      <c r="LIS58" s="149"/>
      <c r="LIT58" s="149"/>
      <c r="LIU58" s="149"/>
      <c r="LIV58" s="149"/>
      <c r="LIW58" s="149"/>
      <c r="LIX58" s="149"/>
      <c r="LIY58" s="149"/>
      <c r="LIZ58" s="149"/>
      <c r="LJA58" s="149"/>
      <c r="LJB58" s="149"/>
      <c r="LJC58" s="149"/>
      <c r="LJD58" s="149"/>
      <c r="LJE58" s="149"/>
      <c r="LJF58" s="149"/>
      <c r="LJG58" s="149"/>
      <c r="LJH58" s="149"/>
      <c r="LJI58" s="149"/>
      <c r="LJJ58" s="149"/>
      <c r="LJK58" s="149"/>
      <c r="LJL58" s="149"/>
      <c r="LJM58" s="149"/>
      <c r="LJN58" s="149"/>
      <c r="LJO58" s="149"/>
      <c r="LJP58" s="149"/>
      <c r="LJQ58" s="149"/>
      <c r="LJR58" s="149"/>
      <c r="LJS58" s="149"/>
      <c r="LJT58" s="149"/>
      <c r="LJU58" s="149"/>
      <c r="LJV58" s="149"/>
      <c r="LJW58" s="149"/>
      <c r="LJX58" s="149"/>
      <c r="LJY58" s="149"/>
      <c r="LJZ58" s="149"/>
      <c r="LKA58" s="149"/>
      <c r="LKB58" s="149"/>
      <c r="LKC58" s="149"/>
      <c r="LKD58" s="149"/>
      <c r="LKE58" s="149"/>
      <c r="LKF58" s="149"/>
      <c r="LKG58" s="149"/>
      <c r="LKH58" s="149"/>
      <c r="LKI58" s="149"/>
      <c r="LKJ58" s="149"/>
      <c r="LKK58" s="149"/>
      <c r="LKL58" s="149"/>
      <c r="LKM58" s="149"/>
      <c r="LKN58" s="149"/>
      <c r="LKO58" s="149"/>
      <c r="LKP58" s="149"/>
      <c r="LKQ58" s="149"/>
      <c r="LKR58" s="149"/>
      <c r="LKS58" s="149"/>
      <c r="LKT58" s="149"/>
      <c r="LKU58" s="149"/>
      <c r="LKV58" s="149"/>
      <c r="LKW58" s="149"/>
      <c r="LKX58" s="149"/>
      <c r="LKY58" s="149"/>
      <c r="LKZ58" s="149"/>
      <c r="LLA58" s="149"/>
      <c r="LLB58" s="149"/>
      <c r="LLC58" s="149"/>
      <c r="LLD58" s="149"/>
      <c r="LLE58" s="149"/>
      <c r="LLF58" s="149"/>
      <c r="LLG58" s="149"/>
      <c r="LLH58" s="149"/>
      <c r="LLI58" s="149"/>
      <c r="LLJ58" s="149"/>
      <c r="LLK58" s="149"/>
      <c r="LLL58" s="149"/>
      <c r="LLM58" s="149"/>
      <c r="LLN58" s="149"/>
      <c r="LLO58" s="149"/>
      <c r="LLP58" s="149"/>
      <c r="LLQ58" s="149"/>
      <c r="LLR58" s="149"/>
      <c r="LLS58" s="149"/>
      <c r="LLT58" s="149"/>
      <c r="LLU58" s="149"/>
      <c r="LLV58" s="149"/>
      <c r="LLW58" s="149"/>
      <c r="LLX58" s="149"/>
      <c r="LLY58" s="149"/>
      <c r="LLZ58" s="149"/>
      <c r="LMA58" s="149"/>
      <c r="LMB58" s="149"/>
      <c r="LMC58" s="149"/>
      <c r="LMD58" s="149"/>
      <c r="LME58" s="149"/>
      <c r="LMF58" s="149"/>
      <c r="LMG58" s="149"/>
      <c r="LMH58" s="149"/>
      <c r="LMI58" s="149"/>
      <c r="LMJ58" s="149"/>
      <c r="LMK58" s="149"/>
      <c r="LML58" s="149"/>
      <c r="LMM58" s="149"/>
      <c r="LMN58" s="149"/>
      <c r="LMO58" s="149"/>
      <c r="LMP58" s="149"/>
      <c r="LMQ58" s="149"/>
      <c r="LMR58" s="149"/>
      <c r="LMS58" s="149"/>
      <c r="LMT58" s="149"/>
      <c r="LMU58" s="149"/>
      <c r="LMV58" s="149"/>
      <c r="LMW58" s="149"/>
      <c r="LMX58" s="149"/>
      <c r="LMY58" s="149"/>
      <c r="LMZ58" s="149"/>
      <c r="LNA58" s="149"/>
      <c r="LNB58" s="149"/>
      <c r="LNC58" s="149"/>
      <c r="LND58" s="149"/>
      <c r="LNE58" s="149"/>
      <c r="LNF58" s="149"/>
      <c r="LNG58" s="149"/>
      <c r="LNH58" s="149"/>
      <c r="LNI58" s="149"/>
      <c r="LNJ58" s="149"/>
      <c r="LNK58" s="149"/>
      <c r="LNL58" s="149"/>
      <c r="LNM58" s="149"/>
      <c r="LNN58" s="149"/>
      <c r="LNO58" s="149"/>
      <c r="LNP58" s="149"/>
      <c r="LNQ58" s="149"/>
      <c r="LNR58" s="149"/>
      <c r="LNS58" s="149"/>
      <c r="LNT58" s="149"/>
      <c r="LNU58" s="149"/>
      <c r="LNV58" s="149"/>
      <c r="LNW58" s="149"/>
      <c r="LNX58" s="149"/>
      <c r="LNY58" s="149"/>
      <c r="LNZ58" s="149"/>
      <c r="LOA58" s="149"/>
      <c r="LOB58" s="149"/>
      <c r="LOC58" s="149"/>
      <c r="LOD58" s="149"/>
      <c r="LOE58" s="149"/>
      <c r="LOF58" s="149"/>
      <c r="LOG58" s="149"/>
      <c r="LOH58" s="149"/>
      <c r="LOI58" s="149"/>
      <c r="LOJ58" s="149"/>
      <c r="LOK58" s="149"/>
      <c r="LOL58" s="149"/>
      <c r="LOM58" s="149"/>
      <c r="LON58" s="149"/>
      <c r="LOO58" s="149"/>
      <c r="LOP58" s="149"/>
      <c r="LOQ58" s="149"/>
      <c r="LOR58" s="149"/>
      <c r="LOS58" s="149"/>
      <c r="LOT58" s="149"/>
      <c r="LOU58" s="149"/>
      <c r="LOV58" s="149"/>
      <c r="LOW58" s="149"/>
      <c r="LOX58" s="149"/>
      <c r="LOY58" s="149"/>
      <c r="LOZ58" s="149"/>
      <c r="LPA58" s="149"/>
      <c r="LPB58" s="149"/>
      <c r="LPC58" s="149"/>
      <c r="LPD58" s="149"/>
      <c r="LPE58" s="149"/>
      <c r="LPF58" s="149"/>
      <c r="LPG58" s="149"/>
      <c r="LPH58" s="149"/>
      <c r="LPI58" s="149"/>
      <c r="LPJ58" s="149"/>
      <c r="LPK58" s="149"/>
      <c r="LPL58" s="149"/>
      <c r="LPM58" s="149"/>
      <c r="LPN58" s="149"/>
      <c r="LPO58" s="149"/>
      <c r="LPP58" s="149"/>
      <c r="LPQ58" s="149"/>
      <c r="LPR58" s="149"/>
      <c r="LPS58" s="149"/>
      <c r="LPT58" s="149"/>
      <c r="LPU58" s="149"/>
      <c r="LPV58" s="149"/>
      <c r="LPW58" s="149"/>
      <c r="LPX58" s="149"/>
      <c r="LPY58" s="149"/>
      <c r="LPZ58" s="149"/>
      <c r="LQA58" s="149"/>
      <c r="LQB58" s="149"/>
      <c r="LQC58" s="149"/>
      <c r="LQD58" s="149"/>
      <c r="LQE58" s="149"/>
      <c r="LQF58" s="149"/>
      <c r="LQG58" s="149"/>
      <c r="LQH58" s="149"/>
      <c r="LQI58" s="149"/>
      <c r="LQJ58" s="149"/>
      <c r="LQK58" s="149"/>
      <c r="LQL58" s="149"/>
      <c r="LQM58" s="149"/>
      <c r="LQN58" s="149"/>
      <c r="LQO58" s="149"/>
      <c r="LQP58" s="149"/>
      <c r="LQQ58" s="149"/>
      <c r="LQR58" s="149"/>
      <c r="LQS58" s="149"/>
      <c r="LQT58" s="149"/>
      <c r="LQU58" s="149"/>
      <c r="LQV58" s="149"/>
      <c r="LQW58" s="149"/>
      <c r="LQX58" s="149"/>
      <c r="LQY58" s="149"/>
      <c r="LQZ58" s="149"/>
      <c r="LRA58" s="149"/>
      <c r="LRB58" s="149"/>
      <c r="LRC58" s="149"/>
      <c r="LRD58" s="149"/>
      <c r="LRE58" s="149"/>
      <c r="LRF58" s="149"/>
      <c r="LRG58" s="149"/>
      <c r="LRH58" s="149"/>
      <c r="LRI58" s="149"/>
      <c r="LRJ58" s="149"/>
      <c r="LRK58" s="149"/>
      <c r="LRL58" s="149"/>
      <c r="LRM58" s="149"/>
      <c r="LRN58" s="149"/>
      <c r="LRO58" s="149"/>
      <c r="LRP58" s="149"/>
      <c r="LRQ58" s="149"/>
      <c r="LRR58" s="149"/>
      <c r="LRS58" s="149"/>
      <c r="LRT58" s="149"/>
      <c r="LRU58" s="149"/>
      <c r="LRV58" s="149"/>
      <c r="LRW58" s="149"/>
      <c r="LRX58" s="149"/>
      <c r="LRY58" s="149"/>
      <c r="LRZ58" s="149"/>
      <c r="LSA58" s="149"/>
      <c r="LSB58" s="149"/>
      <c r="LSC58" s="149"/>
      <c r="LSD58" s="149"/>
      <c r="LSE58" s="149"/>
      <c r="LSF58" s="149"/>
      <c r="LSG58" s="149"/>
      <c r="LSH58" s="149"/>
      <c r="LSI58" s="149"/>
      <c r="LSJ58" s="149"/>
      <c r="LSK58" s="149"/>
      <c r="LSL58" s="149"/>
      <c r="LSM58" s="149"/>
      <c r="LSN58" s="149"/>
      <c r="LSO58" s="149"/>
      <c r="LSP58" s="149"/>
      <c r="LSQ58" s="149"/>
      <c r="LSR58" s="149"/>
      <c r="LSS58" s="149"/>
      <c r="LST58" s="149"/>
      <c r="LSU58" s="149"/>
      <c r="LSV58" s="149"/>
      <c r="LSW58" s="149"/>
      <c r="LSX58" s="149"/>
      <c r="LSY58" s="149"/>
      <c r="LSZ58" s="149"/>
      <c r="LTA58" s="149"/>
      <c r="LTB58" s="149"/>
      <c r="LTC58" s="149"/>
      <c r="LTD58" s="149"/>
      <c r="LTE58" s="149"/>
      <c r="LTF58" s="149"/>
      <c r="LTG58" s="149"/>
      <c r="LTH58" s="149"/>
      <c r="LTI58" s="149"/>
      <c r="LTJ58" s="149"/>
      <c r="LTK58" s="149"/>
      <c r="LTL58" s="149"/>
      <c r="LTM58" s="149"/>
      <c r="LTN58" s="149"/>
      <c r="LTO58" s="149"/>
      <c r="LTP58" s="149"/>
      <c r="LTQ58" s="149"/>
      <c r="LTR58" s="149"/>
      <c r="LTS58" s="149"/>
      <c r="LTT58" s="149"/>
      <c r="LTU58" s="149"/>
      <c r="LTV58" s="149"/>
      <c r="LTW58" s="149"/>
      <c r="LTX58" s="149"/>
      <c r="LTY58" s="149"/>
      <c r="LTZ58" s="149"/>
      <c r="LUA58" s="149"/>
      <c r="LUB58" s="149"/>
      <c r="LUC58" s="149"/>
      <c r="LUD58" s="149"/>
      <c r="LUE58" s="149"/>
      <c r="LUF58" s="149"/>
      <c r="LUG58" s="149"/>
      <c r="LUH58" s="149"/>
      <c r="LUI58" s="149"/>
      <c r="LUJ58" s="149"/>
      <c r="LUK58" s="149"/>
      <c r="LUL58" s="149"/>
      <c r="LUM58" s="149"/>
      <c r="LUN58" s="149"/>
      <c r="LUO58" s="149"/>
      <c r="LUP58" s="149"/>
      <c r="LUQ58" s="149"/>
      <c r="LUR58" s="149"/>
      <c r="LUS58" s="149"/>
      <c r="LUT58" s="149"/>
      <c r="LUU58" s="149"/>
      <c r="LUV58" s="149"/>
      <c r="LUW58" s="149"/>
      <c r="LUX58" s="149"/>
      <c r="LUY58" s="149"/>
      <c r="LUZ58" s="149"/>
      <c r="LVA58" s="149"/>
      <c r="LVB58" s="149"/>
      <c r="LVC58" s="149"/>
      <c r="LVD58" s="149"/>
      <c r="LVE58" s="149"/>
      <c r="LVF58" s="149"/>
      <c r="LVG58" s="149"/>
      <c r="LVH58" s="149"/>
      <c r="LVI58" s="149"/>
      <c r="LVJ58" s="149"/>
      <c r="LVK58" s="149"/>
      <c r="LVL58" s="149"/>
      <c r="LVM58" s="149"/>
      <c r="LVN58" s="149"/>
      <c r="LVO58" s="149"/>
      <c r="LVP58" s="149"/>
      <c r="LVQ58" s="149"/>
      <c r="LVR58" s="149"/>
      <c r="LVS58" s="149"/>
      <c r="LVT58" s="149"/>
      <c r="LVU58" s="149"/>
      <c r="LVV58" s="149"/>
      <c r="LVW58" s="149"/>
      <c r="LVX58" s="149"/>
      <c r="LVY58" s="149"/>
      <c r="LVZ58" s="149"/>
      <c r="LWA58" s="149"/>
      <c r="LWB58" s="149"/>
      <c r="LWC58" s="149"/>
      <c r="LWD58" s="149"/>
      <c r="LWE58" s="149"/>
      <c r="LWF58" s="149"/>
      <c r="LWG58" s="149"/>
      <c r="LWH58" s="149"/>
      <c r="LWI58" s="149"/>
      <c r="LWJ58" s="149"/>
      <c r="LWK58" s="149"/>
      <c r="LWL58" s="149"/>
      <c r="LWM58" s="149"/>
      <c r="LWN58" s="149"/>
      <c r="LWO58" s="149"/>
      <c r="LWP58" s="149"/>
      <c r="LWQ58" s="149"/>
      <c r="LWR58" s="149"/>
      <c r="LWS58" s="149"/>
      <c r="LWT58" s="149"/>
      <c r="LWU58" s="149"/>
      <c r="LWV58" s="149"/>
      <c r="LWW58" s="149"/>
      <c r="LWX58" s="149"/>
      <c r="LWY58" s="149"/>
      <c r="LWZ58" s="149"/>
      <c r="LXA58" s="149"/>
      <c r="LXB58" s="149"/>
      <c r="LXC58" s="149"/>
      <c r="LXD58" s="149"/>
      <c r="LXE58" s="149"/>
      <c r="LXF58" s="149"/>
      <c r="LXG58" s="149"/>
      <c r="LXH58" s="149"/>
      <c r="LXI58" s="149"/>
      <c r="LXJ58" s="149"/>
      <c r="LXK58" s="149"/>
      <c r="LXL58" s="149"/>
      <c r="LXM58" s="149"/>
      <c r="LXN58" s="149"/>
      <c r="LXO58" s="149"/>
      <c r="LXP58" s="149"/>
      <c r="LXQ58" s="149"/>
      <c r="LXR58" s="149"/>
      <c r="LXS58" s="149"/>
      <c r="LXT58" s="149"/>
      <c r="LXU58" s="149"/>
      <c r="LXV58" s="149"/>
      <c r="LXW58" s="149"/>
      <c r="LXX58" s="149"/>
      <c r="LXY58" s="149"/>
      <c r="LXZ58" s="149"/>
      <c r="LYA58" s="149"/>
      <c r="LYB58" s="149"/>
      <c r="LYC58" s="149"/>
      <c r="LYD58" s="149"/>
      <c r="LYE58" s="149"/>
      <c r="LYF58" s="149"/>
      <c r="LYG58" s="149"/>
      <c r="LYH58" s="149"/>
      <c r="LYI58" s="149"/>
      <c r="LYJ58" s="149"/>
      <c r="LYK58" s="149"/>
      <c r="LYL58" s="149"/>
      <c r="LYM58" s="149"/>
      <c r="LYN58" s="149"/>
      <c r="LYO58" s="149"/>
      <c r="LYP58" s="149"/>
      <c r="LYQ58" s="149"/>
      <c r="LYR58" s="149"/>
      <c r="LYS58" s="149"/>
      <c r="LYT58" s="149"/>
      <c r="LYU58" s="149"/>
      <c r="LYV58" s="149"/>
      <c r="LYW58" s="149"/>
      <c r="LYX58" s="149"/>
      <c r="LYY58" s="149"/>
      <c r="LYZ58" s="149"/>
      <c r="LZA58" s="149"/>
      <c r="LZB58" s="149"/>
      <c r="LZC58" s="149"/>
      <c r="LZD58" s="149"/>
      <c r="LZE58" s="149"/>
      <c r="LZF58" s="149"/>
      <c r="LZG58" s="149"/>
      <c r="LZH58" s="149"/>
      <c r="LZI58" s="149"/>
      <c r="LZJ58" s="149"/>
      <c r="LZK58" s="149"/>
      <c r="LZL58" s="149"/>
      <c r="LZM58" s="149"/>
      <c r="LZN58" s="149"/>
      <c r="LZO58" s="149"/>
      <c r="LZP58" s="149"/>
      <c r="LZQ58" s="149"/>
      <c r="LZR58" s="149"/>
      <c r="LZS58" s="149"/>
      <c r="LZT58" s="149"/>
      <c r="LZU58" s="149"/>
      <c r="LZV58" s="149"/>
      <c r="LZW58" s="149"/>
      <c r="LZX58" s="149"/>
      <c r="LZY58" s="149"/>
      <c r="LZZ58" s="149"/>
      <c r="MAA58" s="149"/>
      <c r="MAB58" s="149"/>
      <c r="MAC58" s="149"/>
      <c r="MAD58" s="149"/>
      <c r="MAE58" s="149"/>
      <c r="MAF58" s="149"/>
      <c r="MAG58" s="149"/>
      <c r="MAH58" s="149"/>
      <c r="MAI58" s="149"/>
      <c r="MAJ58" s="149"/>
      <c r="MAK58" s="149"/>
      <c r="MAL58" s="149"/>
      <c r="MAM58" s="149"/>
      <c r="MAN58" s="149"/>
      <c r="MAO58" s="149"/>
      <c r="MAP58" s="149"/>
      <c r="MAQ58" s="149"/>
      <c r="MAR58" s="149"/>
      <c r="MAS58" s="149"/>
      <c r="MAT58" s="149"/>
      <c r="MAU58" s="149"/>
      <c r="MAV58" s="149"/>
      <c r="MAW58" s="149"/>
      <c r="MAX58" s="149"/>
      <c r="MAY58" s="149"/>
      <c r="MAZ58" s="149"/>
      <c r="MBA58" s="149"/>
      <c r="MBB58" s="149"/>
      <c r="MBC58" s="149"/>
      <c r="MBD58" s="149"/>
      <c r="MBE58" s="149"/>
      <c r="MBF58" s="149"/>
      <c r="MBG58" s="149"/>
      <c r="MBH58" s="149"/>
      <c r="MBI58" s="149"/>
      <c r="MBJ58" s="149"/>
      <c r="MBK58" s="149"/>
      <c r="MBL58" s="149"/>
      <c r="MBM58" s="149"/>
      <c r="MBN58" s="149"/>
      <c r="MBO58" s="149"/>
      <c r="MBP58" s="149"/>
      <c r="MBQ58" s="149"/>
      <c r="MBR58" s="149"/>
      <c r="MBS58" s="149"/>
      <c r="MBT58" s="149"/>
      <c r="MBU58" s="149"/>
      <c r="MBV58" s="149"/>
      <c r="MBW58" s="149"/>
      <c r="MBX58" s="149"/>
      <c r="MBY58" s="149"/>
      <c r="MBZ58" s="149"/>
      <c r="MCA58" s="149"/>
      <c r="MCB58" s="149"/>
      <c r="MCC58" s="149"/>
      <c r="MCD58" s="149"/>
      <c r="MCE58" s="149"/>
      <c r="MCF58" s="149"/>
      <c r="MCG58" s="149"/>
      <c r="MCH58" s="149"/>
      <c r="MCI58" s="149"/>
      <c r="MCJ58" s="149"/>
      <c r="MCK58" s="149"/>
      <c r="MCL58" s="149"/>
      <c r="MCM58" s="149"/>
      <c r="MCN58" s="149"/>
      <c r="MCO58" s="149"/>
      <c r="MCP58" s="149"/>
      <c r="MCQ58" s="149"/>
      <c r="MCR58" s="149"/>
      <c r="MCS58" s="149"/>
      <c r="MCT58" s="149"/>
      <c r="MCU58" s="149"/>
      <c r="MCV58" s="149"/>
      <c r="MCW58" s="149"/>
      <c r="MCX58" s="149"/>
      <c r="MCY58" s="149"/>
      <c r="MCZ58" s="149"/>
      <c r="MDA58" s="149"/>
      <c r="MDB58" s="149"/>
      <c r="MDC58" s="149"/>
      <c r="MDD58" s="149"/>
      <c r="MDE58" s="149"/>
      <c r="MDF58" s="149"/>
      <c r="MDG58" s="149"/>
      <c r="MDH58" s="149"/>
      <c r="MDI58" s="149"/>
      <c r="MDJ58" s="149"/>
      <c r="MDK58" s="149"/>
      <c r="MDL58" s="149"/>
      <c r="MDM58" s="149"/>
      <c r="MDN58" s="149"/>
      <c r="MDO58" s="149"/>
      <c r="MDP58" s="149"/>
      <c r="MDQ58" s="149"/>
      <c r="MDR58" s="149"/>
      <c r="MDS58" s="149"/>
      <c r="MDT58" s="149"/>
      <c r="MDU58" s="149"/>
      <c r="MDV58" s="149"/>
      <c r="MDW58" s="149"/>
      <c r="MDX58" s="149"/>
      <c r="MDY58" s="149"/>
      <c r="MDZ58" s="149"/>
      <c r="MEA58" s="149"/>
      <c r="MEB58" s="149"/>
      <c r="MEC58" s="149"/>
      <c r="MED58" s="149"/>
      <c r="MEE58" s="149"/>
      <c r="MEF58" s="149"/>
      <c r="MEG58" s="149"/>
      <c r="MEH58" s="149"/>
      <c r="MEI58" s="149"/>
      <c r="MEJ58" s="149"/>
      <c r="MEK58" s="149"/>
      <c r="MEL58" s="149"/>
      <c r="MEM58" s="149"/>
      <c r="MEN58" s="149"/>
      <c r="MEO58" s="149"/>
      <c r="MEP58" s="149"/>
      <c r="MEQ58" s="149"/>
      <c r="MER58" s="149"/>
      <c r="MES58" s="149"/>
      <c r="MET58" s="149"/>
      <c r="MEU58" s="149"/>
      <c r="MEV58" s="149"/>
      <c r="MEW58" s="149"/>
      <c r="MEX58" s="149"/>
      <c r="MEY58" s="149"/>
      <c r="MEZ58" s="149"/>
      <c r="MFA58" s="149"/>
      <c r="MFB58" s="149"/>
      <c r="MFC58" s="149"/>
      <c r="MFD58" s="149"/>
      <c r="MFE58" s="149"/>
      <c r="MFF58" s="149"/>
      <c r="MFG58" s="149"/>
      <c r="MFH58" s="149"/>
      <c r="MFI58" s="149"/>
      <c r="MFJ58" s="149"/>
      <c r="MFK58" s="149"/>
      <c r="MFL58" s="149"/>
      <c r="MFM58" s="149"/>
      <c r="MFN58" s="149"/>
      <c r="MFO58" s="149"/>
      <c r="MFP58" s="149"/>
      <c r="MFQ58" s="149"/>
      <c r="MFR58" s="149"/>
      <c r="MFS58" s="149"/>
      <c r="MFT58" s="149"/>
      <c r="MFU58" s="149"/>
      <c r="MFV58" s="149"/>
      <c r="MFW58" s="149"/>
      <c r="MFX58" s="149"/>
      <c r="MFY58" s="149"/>
      <c r="MFZ58" s="149"/>
      <c r="MGA58" s="149"/>
      <c r="MGB58" s="149"/>
      <c r="MGC58" s="149"/>
      <c r="MGD58" s="149"/>
      <c r="MGE58" s="149"/>
      <c r="MGF58" s="149"/>
      <c r="MGG58" s="149"/>
      <c r="MGH58" s="149"/>
      <c r="MGI58" s="149"/>
      <c r="MGJ58" s="149"/>
      <c r="MGK58" s="149"/>
      <c r="MGL58" s="149"/>
      <c r="MGM58" s="149"/>
      <c r="MGN58" s="149"/>
      <c r="MGO58" s="149"/>
      <c r="MGP58" s="149"/>
      <c r="MGQ58" s="149"/>
      <c r="MGR58" s="149"/>
      <c r="MGS58" s="149"/>
      <c r="MGT58" s="149"/>
      <c r="MGU58" s="149"/>
      <c r="MGV58" s="149"/>
      <c r="MGW58" s="149"/>
      <c r="MGX58" s="149"/>
      <c r="MGY58" s="149"/>
      <c r="MGZ58" s="149"/>
      <c r="MHA58" s="149"/>
      <c r="MHB58" s="149"/>
      <c r="MHC58" s="149"/>
      <c r="MHD58" s="149"/>
      <c r="MHE58" s="149"/>
      <c r="MHF58" s="149"/>
      <c r="MHG58" s="149"/>
      <c r="MHH58" s="149"/>
      <c r="MHI58" s="149"/>
      <c r="MHJ58" s="149"/>
      <c r="MHK58" s="149"/>
      <c r="MHL58" s="149"/>
      <c r="MHM58" s="149"/>
      <c r="MHN58" s="149"/>
      <c r="MHO58" s="149"/>
      <c r="MHP58" s="149"/>
      <c r="MHQ58" s="149"/>
      <c r="MHR58" s="149"/>
      <c r="MHS58" s="149"/>
      <c r="MHT58" s="149"/>
      <c r="MHU58" s="149"/>
      <c r="MHV58" s="149"/>
      <c r="MHW58" s="149"/>
      <c r="MHX58" s="149"/>
      <c r="MHY58" s="149"/>
      <c r="MHZ58" s="149"/>
      <c r="MIA58" s="149"/>
      <c r="MIB58" s="149"/>
      <c r="MIC58" s="149"/>
      <c r="MID58" s="149"/>
      <c r="MIE58" s="149"/>
      <c r="MIF58" s="149"/>
      <c r="MIG58" s="149"/>
      <c r="MIH58" s="149"/>
      <c r="MII58" s="149"/>
      <c r="MIJ58" s="149"/>
      <c r="MIK58" s="149"/>
      <c r="MIL58" s="149"/>
      <c r="MIM58" s="149"/>
      <c r="MIN58" s="149"/>
      <c r="MIO58" s="149"/>
      <c r="MIP58" s="149"/>
      <c r="MIQ58" s="149"/>
      <c r="MIR58" s="149"/>
      <c r="MIS58" s="149"/>
      <c r="MIT58" s="149"/>
      <c r="MIU58" s="149"/>
      <c r="MIV58" s="149"/>
      <c r="MIW58" s="149"/>
      <c r="MIX58" s="149"/>
      <c r="MIY58" s="149"/>
      <c r="MIZ58" s="149"/>
      <c r="MJA58" s="149"/>
      <c r="MJB58" s="149"/>
      <c r="MJC58" s="149"/>
      <c r="MJD58" s="149"/>
      <c r="MJE58" s="149"/>
      <c r="MJF58" s="149"/>
      <c r="MJG58" s="149"/>
      <c r="MJH58" s="149"/>
      <c r="MJI58" s="149"/>
      <c r="MJJ58" s="149"/>
      <c r="MJK58" s="149"/>
      <c r="MJL58" s="149"/>
      <c r="MJM58" s="149"/>
      <c r="MJN58" s="149"/>
      <c r="MJO58" s="149"/>
      <c r="MJP58" s="149"/>
      <c r="MJQ58" s="149"/>
      <c r="MJR58" s="149"/>
      <c r="MJS58" s="149"/>
      <c r="MJT58" s="149"/>
      <c r="MJU58" s="149"/>
      <c r="MJV58" s="149"/>
      <c r="MJW58" s="149"/>
      <c r="MJX58" s="149"/>
      <c r="MJY58" s="149"/>
      <c r="MJZ58" s="149"/>
      <c r="MKA58" s="149"/>
      <c r="MKB58" s="149"/>
      <c r="MKC58" s="149"/>
      <c r="MKD58" s="149"/>
      <c r="MKE58" s="149"/>
      <c r="MKF58" s="149"/>
      <c r="MKG58" s="149"/>
      <c r="MKH58" s="149"/>
      <c r="MKI58" s="149"/>
      <c r="MKJ58" s="149"/>
      <c r="MKK58" s="149"/>
      <c r="MKL58" s="149"/>
      <c r="MKM58" s="149"/>
      <c r="MKN58" s="149"/>
      <c r="MKO58" s="149"/>
      <c r="MKP58" s="149"/>
      <c r="MKQ58" s="149"/>
      <c r="MKR58" s="149"/>
      <c r="MKS58" s="149"/>
      <c r="MKT58" s="149"/>
      <c r="MKU58" s="149"/>
      <c r="MKV58" s="149"/>
      <c r="MKW58" s="149"/>
      <c r="MKX58" s="149"/>
      <c r="MKY58" s="149"/>
      <c r="MKZ58" s="149"/>
      <c r="MLA58" s="149"/>
      <c r="MLB58" s="149"/>
      <c r="MLC58" s="149"/>
      <c r="MLD58" s="149"/>
      <c r="MLE58" s="149"/>
      <c r="MLF58" s="149"/>
      <c r="MLG58" s="149"/>
      <c r="MLH58" s="149"/>
      <c r="MLI58" s="149"/>
      <c r="MLJ58" s="149"/>
      <c r="MLK58" s="149"/>
      <c r="MLL58" s="149"/>
      <c r="MLM58" s="149"/>
      <c r="MLN58" s="149"/>
      <c r="MLO58" s="149"/>
      <c r="MLP58" s="149"/>
      <c r="MLQ58" s="149"/>
      <c r="MLR58" s="149"/>
      <c r="MLS58" s="149"/>
      <c r="MLT58" s="149"/>
      <c r="MLU58" s="149"/>
      <c r="MLV58" s="149"/>
      <c r="MLW58" s="149"/>
      <c r="MLX58" s="149"/>
      <c r="MLY58" s="149"/>
      <c r="MLZ58" s="149"/>
      <c r="MMA58" s="149"/>
      <c r="MMB58" s="149"/>
      <c r="MMC58" s="149"/>
      <c r="MMD58" s="149"/>
      <c r="MME58" s="149"/>
      <c r="MMF58" s="149"/>
      <c r="MMG58" s="149"/>
      <c r="MMH58" s="149"/>
      <c r="MMI58" s="149"/>
      <c r="MMJ58" s="149"/>
      <c r="MMK58" s="149"/>
      <c r="MML58" s="149"/>
      <c r="MMM58" s="149"/>
      <c r="MMN58" s="149"/>
      <c r="MMO58" s="149"/>
      <c r="MMP58" s="149"/>
      <c r="MMQ58" s="149"/>
      <c r="MMR58" s="149"/>
      <c r="MMS58" s="149"/>
      <c r="MMT58" s="149"/>
      <c r="MMU58" s="149"/>
      <c r="MMV58" s="149"/>
      <c r="MMW58" s="149"/>
      <c r="MMX58" s="149"/>
      <c r="MMY58" s="149"/>
      <c r="MMZ58" s="149"/>
      <c r="MNA58" s="149"/>
      <c r="MNB58" s="149"/>
      <c r="MNC58" s="149"/>
      <c r="MND58" s="149"/>
      <c r="MNE58" s="149"/>
      <c r="MNF58" s="149"/>
      <c r="MNG58" s="149"/>
      <c r="MNH58" s="149"/>
      <c r="MNI58" s="149"/>
      <c r="MNJ58" s="149"/>
      <c r="MNK58" s="149"/>
      <c r="MNL58" s="149"/>
      <c r="MNM58" s="149"/>
      <c r="MNN58" s="149"/>
      <c r="MNO58" s="149"/>
      <c r="MNP58" s="149"/>
      <c r="MNQ58" s="149"/>
      <c r="MNR58" s="149"/>
      <c r="MNS58" s="149"/>
      <c r="MNT58" s="149"/>
      <c r="MNU58" s="149"/>
      <c r="MNV58" s="149"/>
      <c r="MNW58" s="149"/>
      <c r="MNX58" s="149"/>
      <c r="MNY58" s="149"/>
      <c r="MNZ58" s="149"/>
      <c r="MOA58" s="149"/>
      <c r="MOB58" s="149"/>
      <c r="MOC58" s="149"/>
      <c r="MOD58" s="149"/>
      <c r="MOE58" s="149"/>
      <c r="MOF58" s="149"/>
      <c r="MOG58" s="149"/>
      <c r="MOH58" s="149"/>
      <c r="MOI58" s="149"/>
      <c r="MOJ58" s="149"/>
      <c r="MOK58" s="149"/>
      <c r="MOL58" s="149"/>
      <c r="MOM58" s="149"/>
      <c r="MON58" s="149"/>
      <c r="MOO58" s="149"/>
      <c r="MOP58" s="149"/>
      <c r="MOQ58" s="149"/>
      <c r="MOR58" s="149"/>
      <c r="MOS58" s="149"/>
      <c r="MOT58" s="149"/>
      <c r="MOU58" s="149"/>
      <c r="MOV58" s="149"/>
      <c r="MOW58" s="149"/>
      <c r="MOX58" s="149"/>
      <c r="MOY58" s="149"/>
      <c r="MOZ58" s="149"/>
      <c r="MPA58" s="149"/>
      <c r="MPB58" s="149"/>
      <c r="MPC58" s="149"/>
      <c r="MPD58" s="149"/>
      <c r="MPE58" s="149"/>
      <c r="MPF58" s="149"/>
      <c r="MPG58" s="149"/>
      <c r="MPH58" s="149"/>
      <c r="MPI58" s="149"/>
      <c r="MPJ58" s="149"/>
      <c r="MPK58" s="149"/>
      <c r="MPL58" s="149"/>
      <c r="MPM58" s="149"/>
      <c r="MPN58" s="149"/>
      <c r="MPO58" s="149"/>
      <c r="MPP58" s="149"/>
      <c r="MPQ58" s="149"/>
      <c r="MPR58" s="149"/>
      <c r="MPS58" s="149"/>
      <c r="MPT58" s="149"/>
      <c r="MPU58" s="149"/>
      <c r="MPV58" s="149"/>
      <c r="MPW58" s="149"/>
      <c r="MPX58" s="149"/>
      <c r="MPY58" s="149"/>
      <c r="MPZ58" s="149"/>
      <c r="MQA58" s="149"/>
      <c r="MQB58" s="149"/>
      <c r="MQC58" s="149"/>
      <c r="MQD58" s="149"/>
      <c r="MQE58" s="149"/>
      <c r="MQF58" s="149"/>
      <c r="MQG58" s="149"/>
      <c r="MQH58" s="149"/>
      <c r="MQI58" s="149"/>
      <c r="MQJ58" s="149"/>
      <c r="MQK58" s="149"/>
      <c r="MQL58" s="149"/>
      <c r="MQM58" s="149"/>
      <c r="MQN58" s="149"/>
      <c r="MQO58" s="149"/>
      <c r="MQP58" s="149"/>
      <c r="MQQ58" s="149"/>
      <c r="MQR58" s="149"/>
      <c r="MQS58" s="149"/>
      <c r="MQT58" s="149"/>
      <c r="MQU58" s="149"/>
      <c r="MQV58" s="149"/>
      <c r="MQW58" s="149"/>
      <c r="MQX58" s="149"/>
      <c r="MQY58" s="149"/>
      <c r="MQZ58" s="149"/>
      <c r="MRA58" s="149"/>
      <c r="MRB58" s="149"/>
      <c r="MRC58" s="149"/>
      <c r="MRD58" s="149"/>
      <c r="MRE58" s="149"/>
      <c r="MRF58" s="149"/>
      <c r="MRG58" s="149"/>
      <c r="MRH58" s="149"/>
      <c r="MRI58" s="149"/>
      <c r="MRJ58" s="149"/>
      <c r="MRK58" s="149"/>
      <c r="MRL58" s="149"/>
      <c r="MRM58" s="149"/>
      <c r="MRN58" s="149"/>
      <c r="MRO58" s="149"/>
      <c r="MRP58" s="149"/>
      <c r="MRQ58" s="149"/>
      <c r="MRR58" s="149"/>
      <c r="MRS58" s="149"/>
      <c r="MRT58" s="149"/>
      <c r="MRU58" s="149"/>
      <c r="MRV58" s="149"/>
      <c r="MRW58" s="149"/>
      <c r="MRX58" s="149"/>
      <c r="MRY58" s="149"/>
      <c r="MRZ58" s="149"/>
      <c r="MSA58" s="149"/>
      <c r="MSB58" s="149"/>
      <c r="MSC58" s="149"/>
      <c r="MSD58" s="149"/>
      <c r="MSE58" s="149"/>
      <c r="MSF58" s="149"/>
      <c r="MSG58" s="149"/>
      <c r="MSH58" s="149"/>
      <c r="MSI58" s="149"/>
      <c r="MSJ58" s="149"/>
      <c r="MSK58" s="149"/>
      <c r="MSL58" s="149"/>
      <c r="MSM58" s="149"/>
      <c r="MSN58" s="149"/>
      <c r="MSO58" s="149"/>
      <c r="MSP58" s="149"/>
      <c r="MSQ58" s="149"/>
      <c r="MSR58" s="149"/>
      <c r="MSS58" s="149"/>
      <c r="MST58" s="149"/>
      <c r="MSU58" s="149"/>
      <c r="MSV58" s="149"/>
      <c r="MSW58" s="149"/>
      <c r="MSX58" s="149"/>
      <c r="MSY58" s="149"/>
      <c r="MSZ58" s="149"/>
      <c r="MTA58" s="149"/>
      <c r="MTB58" s="149"/>
      <c r="MTC58" s="149"/>
      <c r="MTD58" s="149"/>
      <c r="MTE58" s="149"/>
      <c r="MTF58" s="149"/>
      <c r="MTG58" s="149"/>
      <c r="MTH58" s="149"/>
      <c r="MTI58" s="149"/>
      <c r="MTJ58" s="149"/>
      <c r="MTK58" s="149"/>
      <c r="MTL58" s="149"/>
      <c r="MTM58" s="149"/>
      <c r="MTN58" s="149"/>
      <c r="MTO58" s="149"/>
      <c r="MTP58" s="149"/>
      <c r="MTQ58" s="149"/>
      <c r="MTR58" s="149"/>
      <c r="MTS58" s="149"/>
      <c r="MTT58" s="149"/>
      <c r="MTU58" s="149"/>
      <c r="MTV58" s="149"/>
      <c r="MTW58" s="149"/>
      <c r="MTX58" s="149"/>
      <c r="MTY58" s="149"/>
      <c r="MTZ58" s="149"/>
      <c r="MUA58" s="149"/>
      <c r="MUB58" s="149"/>
      <c r="MUC58" s="149"/>
      <c r="MUD58" s="149"/>
      <c r="MUE58" s="149"/>
      <c r="MUF58" s="149"/>
      <c r="MUG58" s="149"/>
      <c r="MUH58" s="149"/>
      <c r="MUI58" s="149"/>
      <c r="MUJ58" s="149"/>
      <c r="MUK58" s="149"/>
      <c r="MUL58" s="149"/>
      <c r="MUM58" s="149"/>
      <c r="MUN58" s="149"/>
      <c r="MUO58" s="149"/>
      <c r="MUP58" s="149"/>
      <c r="MUQ58" s="149"/>
      <c r="MUR58" s="149"/>
      <c r="MUS58" s="149"/>
      <c r="MUT58" s="149"/>
      <c r="MUU58" s="149"/>
      <c r="MUV58" s="149"/>
      <c r="MUW58" s="149"/>
      <c r="MUX58" s="149"/>
      <c r="MUY58" s="149"/>
      <c r="MUZ58" s="149"/>
      <c r="MVA58" s="149"/>
      <c r="MVB58" s="149"/>
      <c r="MVC58" s="149"/>
      <c r="MVD58" s="149"/>
      <c r="MVE58" s="149"/>
      <c r="MVF58" s="149"/>
      <c r="MVG58" s="149"/>
      <c r="MVH58" s="149"/>
      <c r="MVI58" s="149"/>
      <c r="MVJ58" s="149"/>
      <c r="MVK58" s="149"/>
      <c r="MVL58" s="149"/>
      <c r="MVM58" s="149"/>
      <c r="MVN58" s="149"/>
      <c r="MVO58" s="149"/>
      <c r="MVP58" s="149"/>
      <c r="MVQ58" s="149"/>
      <c r="MVR58" s="149"/>
      <c r="MVS58" s="149"/>
      <c r="MVT58" s="149"/>
      <c r="MVU58" s="149"/>
      <c r="MVV58" s="149"/>
      <c r="MVW58" s="149"/>
      <c r="MVX58" s="149"/>
      <c r="MVY58" s="149"/>
      <c r="MVZ58" s="149"/>
      <c r="MWA58" s="149"/>
      <c r="MWB58" s="149"/>
      <c r="MWC58" s="149"/>
      <c r="MWD58" s="149"/>
      <c r="MWE58" s="149"/>
      <c r="MWF58" s="149"/>
      <c r="MWG58" s="149"/>
      <c r="MWH58" s="149"/>
      <c r="MWI58" s="149"/>
      <c r="MWJ58" s="149"/>
      <c r="MWK58" s="149"/>
      <c r="MWL58" s="149"/>
      <c r="MWM58" s="149"/>
      <c r="MWN58" s="149"/>
      <c r="MWO58" s="149"/>
      <c r="MWP58" s="149"/>
      <c r="MWQ58" s="149"/>
      <c r="MWR58" s="149"/>
      <c r="MWS58" s="149"/>
      <c r="MWT58" s="149"/>
      <c r="MWU58" s="149"/>
      <c r="MWV58" s="149"/>
      <c r="MWW58" s="149"/>
      <c r="MWX58" s="149"/>
      <c r="MWY58" s="149"/>
      <c r="MWZ58" s="149"/>
      <c r="MXA58" s="149"/>
      <c r="MXB58" s="149"/>
      <c r="MXC58" s="149"/>
      <c r="MXD58" s="149"/>
      <c r="MXE58" s="149"/>
      <c r="MXF58" s="149"/>
      <c r="MXG58" s="149"/>
      <c r="MXH58" s="149"/>
      <c r="MXI58" s="149"/>
      <c r="MXJ58" s="149"/>
      <c r="MXK58" s="149"/>
      <c r="MXL58" s="149"/>
      <c r="MXM58" s="149"/>
      <c r="MXN58" s="149"/>
      <c r="MXO58" s="149"/>
      <c r="MXP58" s="149"/>
      <c r="MXQ58" s="149"/>
      <c r="MXR58" s="149"/>
      <c r="MXS58" s="149"/>
      <c r="MXT58" s="149"/>
      <c r="MXU58" s="149"/>
      <c r="MXV58" s="149"/>
      <c r="MXW58" s="149"/>
      <c r="MXX58" s="149"/>
      <c r="MXY58" s="149"/>
      <c r="MXZ58" s="149"/>
      <c r="MYA58" s="149"/>
      <c r="MYB58" s="149"/>
      <c r="MYC58" s="149"/>
      <c r="MYD58" s="149"/>
      <c r="MYE58" s="149"/>
      <c r="MYF58" s="149"/>
      <c r="MYG58" s="149"/>
      <c r="MYH58" s="149"/>
      <c r="MYI58" s="149"/>
      <c r="MYJ58" s="149"/>
      <c r="MYK58" s="149"/>
      <c r="MYL58" s="149"/>
      <c r="MYM58" s="149"/>
      <c r="MYN58" s="149"/>
      <c r="MYO58" s="149"/>
      <c r="MYP58" s="149"/>
      <c r="MYQ58" s="149"/>
      <c r="MYR58" s="149"/>
      <c r="MYS58" s="149"/>
      <c r="MYT58" s="149"/>
      <c r="MYU58" s="149"/>
      <c r="MYV58" s="149"/>
      <c r="MYW58" s="149"/>
      <c r="MYX58" s="149"/>
      <c r="MYY58" s="149"/>
      <c r="MYZ58" s="149"/>
      <c r="MZA58" s="149"/>
      <c r="MZB58" s="149"/>
      <c r="MZC58" s="149"/>
      <c r="MZD58" s="149"/>
      <c r="MZE58" s="149"/>
      <c r="MZF58" s="149"/>
      <c r="MZG58" s="149"/>
      <c r="MZH58" s="149"/>
      <c r="MZI58" s="149"/>
      <c r="MZJ58" s="149"/>
      <c r="MZK58" s="149"/>
      <c r="MZL58" s="149"/>
      <c r="MZM58" s="149"/>
      <c r="MZN58" s="149"/>
      <c r="MZO58" s="149"/>
      <c r="MZP58" s="149"/>
      <c r="MZQ58" s="149"/>
      <c r="MZR58" s="149"/>
      <c r="MZS58" s="149"/>
      <c r="MZT58" s="149"/>
      <c r="MZU58" s="149"/>
      <c r="MZV58" s="149"/>
      <c r="MZW58" s="149"/>
      <c r="MZX58" s="149"/>
      <c r="MZY58" s="149"/>
      <c r="MZZ58" s="149"/>
      <c r="NAA58" s="149"/>
      <c r="NAB58" s="149"/>
      <c r="NAC58" s="149"/>
      <c r="NAD58" s="149"/>
      <c r="NAE58" s="149"/>
      <c r="NAF58" s="149"/>
      <c r="NAG58" s="149"/>
      <c r="NAH58" s="149"/>
      <c r="NAI58" s="149"/>
      <c r="NAJ58" s="149"/>
      <c r="NAK58" s="149"/>
      <c r="NAL58" s="149"/>
      <c r="NAM58" s="149"/>
      <c r="NAN58" s="149"/>
      <c r="NAO58" s="149"/>
      <c r="NAP58" s="149"/>
      <c r="NAQ58" s="149"/>
      <c r="NAR58" s="149"/>
      <c r="NAS58" s="149"/>
      <c r="NAT58" s="149"/>
      <c r="NAU58" s="149"/>
      <c r="NAV58" s="149"/>
      <c r="NAW58" s="149"/>
      <c r="NAX58" s="149"/>
      <c r="NAY58" s="149"/>
      <c r="NAZ58" s="149"/>
      <c r="NBA58" s="149"/>
      <c r="NBB58" s="149"/>
      <c r="NBC58" s="149"/>
      <c r="NBD58" s="149"/>
      <c r="NBE58" s="149"/>
      <c r="NBF58" s="149"/>
      <c r="NBG58" s="149"/>
      <c r="NBH58" s="149"/>
      <c r="NBI58" s="149"/>
      <c r="NBJ58" s="149"/>
      <c r="NBK58" s="149"/>
      <c r="NBL58" s="149"/>
      <c r="NBM58" s="149"/>
      <c r="NBN58" s="149"/>
      <c r="NBO58" s="149"/>
      <c r="NBP58" s="149"/>
      <c r="NBQ58" s="149"/>
      <c r="NBR58" s="149"/>
      <c r="NBS58" s="149"/>
      <c r="NBT58" s="149"/>
      <c r="NBU58" s="149"/>
      <c r="NBV58" s="149"/>
      <c r="NBW58" s="149"/>
      <c r="NBX58" s="149"/>
      <c r="NBY58" s="149"/>
      <c r="NBZ58" s="149"/>
      <c r="NCA58" s="149"/>
      <c r="NCB58" s="149"/>
      <c r="NCC58" s="149"/>
      <c r="NCD58" s="149"/>
      <c r="NCE58" s="149"/>
      <c r="NCF58" s="149"/>
      <c r="NCG58" s="149"/>
      <c r="NCH58" s="149"/>
      <c r="NCI58" s="149"/>
      <c r="NCJ58" s="149"/>
      <c r="NCK58" s="149"/>
      <c r="NCL58" s="149"/>
      <c r="NCM58" s="149"/>
      <c r="NCN58" s="149"/>
      <c r="NCO58" s="149"/>
      <c r="NCP58" s="149"/>
      <c r="NCQ58" s="149"/>
      <c r="NCR58" s="149"/>
      <c r="NCS58" s="149"/>
      <c r="NCT58" s="149"/>
      <c r="NCU58" s="149"/>
      <c r="NCV58" s="149"/>
      <c r="NCW58" s="149"/>
      <c r="NCX58" s="149"/>
      <c r="NCY58" s="149"/>
      <c r="NCZ58" s="149"/>
      <c r="NDA58" s="149"/>
      <c r="NDB58" s="149"/>
      <c r="NDC58" s="149"/>
      <c r="NDD58" s="149"/>
      <c r="NDE58" s="149"/>
      <c r="NDF58" s="149"/>
      <c r="NDG58" s="149"/>
      <c r="NDH58" s="149"/>
      <c r="NDI58" s="149"/>
      <c r="NDJ58" s="149"/>
      <c r="NDK58" s="149"/>
      <c r="NDL58" s="149"/>
      <c r="NDM58" s="149"/>
      <c r="NDN58" s="149"/>
      <c r="NDO58" s="149"/>
      <c r="NDP58" s="149"/>
      <c r="NDQ58" s="149"/>
      <c r="NDR58" s="149"/>
      <c r="NDS58" s="149"/>
      <c r="NDT58" s="149"/>
      <c r="NDU58" s="149"/>
      <c r="NDV58" s="149"/>
      <c r="NDW58" s="149"/>
      <c r="NDX58" s="149"/>
      <c r="NDY58" s="149"/>
      <c r="NDZ58" s="149"/>
      <c r="NEA58" s="149"/>
      <c r="NEB58" s="149"/>
      <c r="NEC58" s="149"/>
      <c r="NED58" s="149"/>
      <c r="NEE58" s="149"/>
      <c r="NEF58" s="149"/>
      <c r="NEG58" s="149"/>
      <c r="NEH58" s="149"/>
      <c r="NEI58" s="149"/>
      <c r="NEJ58" s="149"/>
      <c r="NEK58" s="149"/>
      <c r="NEL58" s="149"/>
      <c r="NEM58" s="149"/>
      <c r="NEN58" s="149"/>
      <c r="NEO58" s="149"/>
      <c r="NEP58" s="149"/>
      <c r="NEQ58" s="149"/>
      <c r="NER58" s="149"/>
      <c r="NES58" s="149"/>
      <c r="NET58" s="149"/>
      <c r="NEU58" s="149"/>
      <c r="NEV58" s="149"/>
      <c r="NEW58" s="149"/>
      <c r="NEX58" s="149"/>
      <c r="NEY58" s="149"/>
      <c r="NEZ58" s="149"/>
      <c r="NFA58" s="149"/>
      <c r="NFB58" s="149"/>
      <c r="NFC58" s="149"/>
      <c r="NFD58" s="149"/>
      <c r="NFE58" s="149"/>
      <c r="NFF58" s="149"/>
      <c r="NFG58" s="149"/>
      <c r="NFH58" s="149"/>
      <c r="NFI58" s="149"/>
      <c r="NFJ58" s="149"/>
      <c r="NFK58" s="149"/>
      <c r="NFL58" s="149"/>
      <c r="NFM58" s="149"/>
      <c r="NFN58" s="149"/>
      <c r="NFO58" s="149"/>
      <c r="NFP58" s="149"/>
      <c r="NFQ58" s="149"/>
      <c r="NFR58" s="149"/>
      <c r="NFS58" s="149"/>
      <c r="NFT58" s="149"/>
      <c r="NFU58" s="149"/>
      <c r="NFV58" s="149"/>
      <c r="NFW58" s="149"/>
      <c r="NFX58" s="149"/>
      <c r="NFY58" s="149"/>
      <c r="NFZ58" s="149"/>
      <c r="NGA58" s="149"/>
      <c r="NGB58" s="149"/>
      <c r="NGC58" s="149"/>
      <c r="NGD58" s="149"/>
      <c r="NGE58" s="149"/>
      <c r="NGF58" s="149"/>
      <c r="NGG58" s="149"/>
      <c r="NGH58" s="149"/>
      <c r="NGI58" s="149"/>
      <c r="NGJ58" s="149"/>
      <c r="NGK58" s="149"/>
      <c r="NGL58" s="149"/>
      <c r="NGM58" s="149"/>
      <c r="NGN58" s="149"/>
      <c r="NGO58" s="149"/>
      <c r="NGP58" s="149"/>
      <c r="NGQ58" s="149"/>
      <c r="NGR58" s="149"/>
      <c r="NGS58" s="149"/>
      <c r="NGT58" s="149"/>
      <c r="NGU58" s="149"/>
      <c r="NGV58" s="149"/>
      <c r="NGW58" s="149"/>
      <c r="NGX58" s="149"/>
      <c r="NGY58" s="149"/>
      <c r="NGZ58" s="149"/>
      <c r="NHA58" s="149"/>
      <c r="NHB58" s="149"/>
      <c r="NHC58" s="149"/>
      <c r="NHD58" s="149"/>
      <c r="NHE58" s="149"/>
      <c r="NHF58" s="149"/>
      <c r="NHG58" s="149"/>
      <c r="NHH58" s="149"/>
      <c r="NHI58" s="149"/>
      <c r="NHJ58" s="149"/>
      <c r="NHK58" s="149"/>
      <c r="NHL58" s="149"/>
      <c r="NHM58" s="149"/>
      <c r="NHN58" s="149"/>
      <c r="NHO58" s="149"/>
      <c r="NHP58" s="149"/>
      <c r="NHQ58" s="149"/>
      <c r="NHR58" s="149"/>
      <c r="NHS58" s="149"/>
      <c r="NHT58" s="149"/>
      <c r="NHU58" s="149"/>
      <c r="NHV58" s="149"/>
      <c r="NHW58" s="149"/>
      <c r="NHX58" s="149"/>
      <c r="NHY58" s="149"/>
      <c r="NHZ58" s="149"/>
      <c r="NIA58" s="149"/>
      <c r="NIB58" s="149"/>
      <c r="NIC58" s="149"/>
      <c r="NID58" s="149"/>
      <c r="NIE58" s="149"/>
      <c r="NIF58" s="149"/>
      <c r="NIG58" s="149"/>
      <c r="NIH58" s="149"/>
      <c r="NII58" s="149"/>
      <c r="NIJ58" s="149"/>
      <c r="NIK58" s="149"/>
      <c r="NIL58" s="149"/>
      <c r="NIM58" s="149"/>
      <c r="NIN58" s="149"/>
      <c r="NIO58" s="149"/>
      <c r="NIP58" s="149"/>
      <c r="NIQ58" s="149"/>
      <c r="NIR58" s="149"/>
      <c r="NIS58" s="149"/>
      <c r="NIT58" s="149"/>
      <c r="NIU58" s="149"/>
      <c r="NIV58" s="149"/>
      <c r="NIW58" s="149"/>
      <c r="NIX58" s="149"/>
      <c r="NIY58" s="149"/>
      <c r="NIZ58" s="149"/>
      <c r="NJA58" s="149"/>
      <c r="NJB58" s="149"/>
      <c r="NJC58" s="149"/>
      <c r="NJD58" s="149"/>
      <c r="NJE58" s="149"/>
      <c r="NJF58" s="149"/>
      <c r="NJG58" s="149"/>
      <c r="NJH58" s="149"/>
      <c r="NJI58" s="149"/>
      <c r="NJJ58" s="149"/>
      <c r="NJK58" s="149"/>
      <c r="NJL58" s="149"/>
      <c r="NJM58" s="149"/>
      <c r="NJN58" s="149"/>
      <c r="NJO58" s="149"/>
      <c r="NJP58" s="149"/>
      <c r="NJQ58" s="149"/>
      <c r="NJR58" s="149"/>
      <c r="NJS58" s="149"/>
      <c r="NJT58" s="149"/>
      <c r="NJU58" s="149"/>
      <c r="NJV58" s="149"/>
      <c r="NJW58" s="149"/>
      <c r="NJX58" s="149"/>
      <c r="NJY58" s="149"/>
      <c r="NJZ58" s="149"/>
      <c r="NKA58" s="149"/>
      <c r="NKB58" s="149"/>
      <c r="NKC58" s="149"/>
      <c r="NKD58" s="149"/>
      <c r="NKE58" s="149"/>
      <c r="NKF58" s="149"/>
      <c r="NKG58" s="149"/>
      <c r="NKH58" s="149"/>
      <c r="NKI58" s="149"/>
      <c r="NKJ58" s="149"/>
      <c r="NKK58" s="149"/>
      <c r="NKL58" s="149"/>
      <c r="NKM58" s="149"/>
      <c r="NKN58" s="149"/>
      <c r="NKO58" s="149"/>
      <c r="NKP58" s="149"/>
      <c r="NKQ58" s="149"/>
      <c r="NKR58" s="149"/>
      <c r="NKS58" s="149"/>
      <c r="NKT58" s="149"/>
      <c r="NKU58" s="149"/>
      <c r="NKV58" s="149"/>
      <c r="NKW58" s="149"/>
      <c r="NKX58" s="149"/>
      <c r="NKY58" s="149"/>
      <c r="NKZ58" s="149"/>
      <c r="NLA58" s="149"/>
      <c r="NLB58" s="149"/>
      <c r="NLC58" s="149"/>
      <c r="NLD58" s="149"/>
      <c r="NLE58" s="149"/>
      <c r="NLF58" s="149"/>
      <c r="NLG58" s="149"/>
      <c r="NLH58" s="149"/>
      <c r="NLI58" s="149"/>
      <c r="NLJ58" s="149"/>
      <c r="NLK58" s="149"/>
      <c r="NLL58" s="149"/>
      <c r="NLM58" s="149"/>
      <c r="NLN58" s="149"/>
      <c r="NLO58" s="149"/>
      <c r="NLP58" s="149"/>
      <c r="NLQ58" s="149"/>
      <c r="NLR58" s="149"/>
      <c r="NLS58" s="149"/>
      <c r="NLT58" s="149"/>
      <c r="NLU58" s="149"/>
      <c r="NLV58" s="149"/>
      <c r="NLW58" s="149"/>
      <c r="NLX58" s="149"/>
      <c r="NLY58" s="149"/>
      <c r="NLZ58" s="149"/>
      <c r="NMA58" s="149"/>
      <c r="NMB58" s="149"/>
      <c r="NMC58" s="149"/>
      <c r="NMD58" s="149"/>
      <c r="NME58" s="149"/>
      <c r="NMF58" s="149"/>
      <c r="NMG58" s="149"/>
      <c r="NMH58" s="149"/>
      <c r="NMI58" s="149"/>
      <c r="NMJ58" s="149"/>
      <c r="NMK58" s="149"/>
      <c r="NML58" s="149"/>
      <c r="NMM58" s="149"/>
      <c r="NMN58" s="149"/>
      <c r="NMO58" s="149"/>
      <c r="NMP58" s="149"/>
      <c r="NMQ58" s="149"/>
      <c r="NMR58" s="149"/>
      <c r="NMS58" s="149"/>
      <c r="NMT58" s="149"/>
      <c r="NMU58" s="149"/>
      <c r="NMV58" s="149"/>
      <c r="NMW58" s="149"/>
      <c r="NMX58" s="149"/>
      <c r="NMY58" s="149"/>
      <c r="NMZ58" s="149"/>
      <c r="NNA58" s="149"/>
      <c r="NNB58" s="149"/>
      <c r="NNC58" s="149"/>
      <c r="NND58" s="149"/>
      <c r="NNE58" s="149"/>
      <c r="NNF58" s="149"/>
      <c r="NNG58" s="149"/>
      <c r="NNH58" s="149"/>
      <c r="NNI58" s="149"/>
      <c r="NNJ58" s="149"/>
      <c r="NNK58" s="149"/>
      <c r="NNL58" s="149"/>
      <c r="NNM58" s="149"/>
      <c r="NNN58" s="149"/>
      <c r="NNO58" s="149"/>
      <c r="NNP58" s="149"/>
      <c r="NNQ58" s="149"/>
      <c r="NNR58" s="149"/>
      <c r="NNS58" s="149"/>
      <c r="NNT58" s="149"/>
      <c r="NNU58" s="149"/>
      <c r="NNV58" s="149"/>
      <c r="NNW58" s="149"/>
      <c r="NNX58" s="149"/>
      <c r="NNY58" s="149"/>
      <c r="NNZ58" s="149"/>
      <c r="NOA58" s="149"/>
      <c r="NOB58" s="149"/>
      <c r="NOC58" s="149"/>
      <c r="NOD58" s="149"/>
      <c r="NOE58" s="149"/>
      <c r="NOF58" s="149"/>
      <c r="NOG58" s="149"/>
      <c r="NOH58" s="149"/>
      <c r="NOI58" s="149"/>
      <c r="NOJ58" s="149"/>
      <c r="NOK58" s="149"/>
      <c r="NOL58" s="149"/>
      <c r="NOM58" s="149"/>
      <c r="NON58" s="149"/>
      <c r="NOO58" s="149"/>
      <c r="NOP58" s="149"/>
      <c r="NOQ58" s="149"/>
      <c r="NOR58" s="149"/>
      <c r="NOS58" s="149"/>
      <c r="NOT58" s="149"/>
      <c r="NOU58" s="149"/>
      <c r="NOV58" s="149"/>
      <c r="NOW58" s="149"/>
      <c r="NOX58" s="149"/>
      <c r="NOY58" s="149"/>
      <c r="NOZ58" s="149"/>
      <c r="NPA58" s="149"/>
      <c r="NPB58" s="149"/>
      <c r="NPC58" s="149"/>
      <c r="NPD58" s="149"/>
      <c r="NPE58" s="149"/>
      <c r="NPF58" s="149"/>
      <c r="NPG58" s="149"/>
      <c r="NPH58" s="149"/>
      <c r="NPI58" s="149"/>
      <c r="NPJ58" s="149"/>
      <c r="NPK58" s="149"/>
      <c r="NPL58" s="149"/>
      <c r="NPM58" s="149"/>
      <c r="NPN58" s="149"/>
      <c r="NPO58" s="149"/>
      <c r="NPP58" s="149"/>
      <c r="NPQ58" s="149"/>
      <c r="NPR58" s="149"/>
      <c r="NPS58" s="149"/>
      <c r="NPT58" s="149"/>
      <c r="NPU58" s="149"/>
      <c r="NPV58" s="149"/>
      <c r="NPW58" s="149"/>
      <c r="NPX58" s="149"/>
      <c r="NPY58" s="149"/>
      <c r="NPZ58" s="149"/>
      <c r="NQA58" s="149"/>
      <c r="NQB58" s="149"/>
      <c r="NQC58" s="149"/>
      <c r="NQD58" s="149"/>
      <c r="NQE58" s="149"/>
      <c r="NQF58" s="149"/>
      <c r="NQG58" s="149"/>
      <c r="NQH58" s="149"/>
      <c r="NQI58" s="149"/>
      <c r="NQJ58" s="149"/>
      <c r="NQK58" s="149"/>
      <c r="NQL58" s="149"/>
      <c r="NQM58" s="149"/>
      <c r="NQN58" s="149"/>
      <c r="NQO58" s="149"/>
      <c r="NQP58" s="149"/>
      <c r="NQQ58" s="149"/>
      <c r="NQR58" s="149"/>
      <c r="NQS58" s="149"/>
      <c r="NQT58" s="149"/>
      <c r="NQU58" s="149"/>
      <c r="NQV58" s="149"/>
      <c r="NQW58" s="149"/>
      <c r="NQX58" s="149"/>
      <c r="NQY58" s="149"/>
      <c r="NQZ58" s="149"/>
      <c r="NRA58" s="149"/>
      <c r="NRB58" s="149"/>
      <c r="NRC58" s="149"/>
      <c r="NRD58" s="149"/>
      <c r="NRE58" s="149"/>
      <c r="NRF58" s="149"/>
      <c r="NRG58" s="149"/>
      <c r="NRH58" s="149"/>
      <c r="NRI58" s="149"/>
      <c r="NRJ58" s="149"/>
      <c r="NRK58" s="149"/>
      <c r="NRL58" s="149"/>
      <c r="NRM58" s="149"/>
      <c r="NRN58" s="149"/>
      <c r="NRO58" s="149"/>
      <c r="NRP58" s="149"/>
      <c r="NRQ58" s="149"/>
      <c r="NRR58" s="149"/>
      <c r="NRS58" s="149"/>
      <c r="NRT58" s="149"/>
      <c r="NRU58" s="149"/>
      <c r="NRV58" s="149"/>
      <c r="NRW58" s="149"/>
      <c r="NRX58" s="149"/>
      <c r="NRY58" s="149"/>
      <c r="NRZ58" s="149"/>
      <c r="NSA58" s="149"/>
      <c r="NSB58" s="149"/>
      <c r="NSC58" s="149"/>
      <c r="NSD58" s="149"/>
      <c r="NSE58" s="149"/>
      <c r="NSF58" s="149"/>
      <c r="NSG58" s="149"/>
      <c r="NSH58" s="149"/>
      <c r="NSI58" s="149"/>
      <c r="NSJ58" s="149"/>
      <c r="NSK58" s="149"/>
      <c r="NSL58" s="149"/>
      <c r="NSM58" s="149"/>
      <c r="NSN58" s="149"/>
      <c r="NSO58" s="149"/>
      <c r="NSP58" s="149"/>
      <c r="NSQ58" s="149"/>
      <c r="NSR58" s="149"/>
      <c r="NSS58" s="149"/>
      <c r="NST58" s="149"/>
      <c r="NSU58" s="149"/>
      <c r="NSV58" s="149"/>
      <c r="NSW58" s="149"/>
      <c r="NSX58" s="149"/>
      <c r="NSY58" s="149"/>
      <c r="NSZ58" s="149"/>
      <c r="NTA58" s="149"/>
      <c r="NTB58" s="149"/>
      <c r="NTC58" s="149"/>
      <c r="NTD58" s="149"/>
      <c r="NTE58" s="149"/>
      <c r="NTF58" s="149"/>
      <c r="NTG58" s="149"/>
      <c r="NTH58" s="149"/>
      <c r="NTI58" s="149"/>
      <c r="NTJ58" s="149"/>
      <c r="NTK58" s="149"/>
      <c r="NTL58" s="149"/>
      <c r="NTM58" s="149"/>
      <c r="NTN58" s="149"/>
      <c r="NTO58" s="149"/>
      <c r="NTP58" s="149"/>
      <c r="NTQ58" s="149"/>
      <c r="NTR58" s="149"/>
      <c r="NTS58" s="149"/>
      <c r="NTT58" s="149"/>
      <c r="NTU58" s="149"/>
      <c r="NTV58" s="149"/>
      <c r="NTW58" s="149"/>
      <c r="NTX58" s="149"/>
      <c r="NTY58" s="149"/>
      <c r="NTZ58" s="149"/>
      <c r="NUA58" s="149"/>
      <c r="NUB58" s="149"/>
      <c r="NUC58" s="149"/>
      <c r="NUD58" s="149"/>
      <c r="NUE58" s="149"/>
      <c r="NUF58" s="149"/>
      <c r="NUG58" s="149"/>
      <c r="NUH58" s="149"/>
      <c r="NUI58" s="149"/>
      <c r="NUJ58" s="149"/>
      <c r="NUK58" s="149"/>
      <c r="NUL58" s="149"/>
      <c r="NUM58" s="149"/>
      <c r="NUN58" s="149"/>
      <c r="NUO58" s="149"/>
      <c r="NUP58" s="149"/>
      <c r="NUQ58" s="149"/>
      <c r="NUR58" s="149"/>
      <c r="NUS58" s="149"/>
      <c r="NUT58" s="149"/>
      <c r="NUU58" s="149"/>
      <c r="NUV58" s="149"/>
      <c r="NUW58" s="149"/>
      <c r="NUX58" s="149"/>
      <c r="NUY58" s="149"/>
      <c r="NUZ58" s="149"/>
      <c r="NVA58" s="149"/>
      <c r="NVB58" s="149"/>
      <c r="NVC58" s="149"/>
      <c r="NVD58" s="149"/>
      <c r="NVE58" s="149"/>
      <c r="NVF58" s="149"/>
      <c r="NVG58" s="149"/>
      <c r="NVH58" s="149"/>
      <c r="NVI58" s="149"/>
      <c r="NVJ58" s="149"/>
      <c r="NVK58" s="149"/>
      <c r="NVL58" s="149"/>
      <c r="NVM58" s="149"/>
      <c r="NVN58" s="149"/>
      <c r="NVO58" s="149"/>
      <c r="NVP58" s="149"/>
      <c r="NVQ58" s="149"/>
      <c r="NVR58" s="149"/>
      <c r="NVS58" s="149"/>
      <c r="NVT58" s="149"/>
      <c r="NVU58" s="149"/>
      <c r="NVV58" s="149"/>
      <c r="NVW58" s="149"/>
      <c r="NVX58" s="149"/>
      <c r="NVY58" s="149"/>
      <c r="NVZ58" s="149"/>
      <c r="NWA58" s="149"/>
      <c r="NWB58" s="149"/>
      <c r="NWC58" s="149"/>
      <c r="NWD58" s="149"/>
      <c r="NWE58" s="149"/>
      <c r="NWF58" s="149"/>
      <c r="NWG58" s="149"/>
      <c r="NWH58" s="149"/>
      <c r="NWI58" s="149"/>
      <c r="NWJ58" s="149"/>
      <c r="NWK58" s="149"/>
      <c r="NWL58" s="149"/>
      <c r="NWM58" s="149"/>
      <c r="NWN58" s="149"/>
      <c r="NWO58" s="149"/>
      <c r="NWP58" s="149"/>
      <c r="NWQ58" s="149"/>
      <c r="NWR58" s="149"/>
      <c r="NWS58" s="149"/>
      <c r="NWT58" s="149"/>
      <c r="NWU58" s="149"/>
      <c r="NWV58" s="149"/>
      <c r="NWW58" s="149"/>
      <c r="NWX58" s="149"/>
      <c r="NWY58" s="149"/>
      <c r="NWZ58" s="149"/>
      <c r="NXA58" s="149"/>
      <c r="NXB58" s="149"/>
      <c r="NXC58" s="149"/>
      <c r="NXD58" s="149"/>
      <c r="NXE58" s="149"/>
      <c r="NXF58" s="149"/>
      <c r="NXG58" s="149"/>
      <c r="NXH58" s="149"/>
      <c r="NXI58" s="149"/>
      <c r="NXJ58" s="149"/>
      <c r="NXK58" s="149"/>
      <c r="NXL58" s="149"/>
      <c r="NXM58" s="149"/>
      <c r="NXN58" s="149"/>
      <c r="NXO58" s="149"/>
      <c r="NXP58" s="149"/>
      <c r="NXQ58" s="149"/>
      <c r="NXR58" s="149"/>
      <c r="NXS58" s="149"/>
      <c r="NXT58" s="149"/>
      <c r="NXU58" s="149"/>
      <c r="NXV58" s="149"/>
      <c r="NXW58" s="149"/>
      <c r="NXX58" s="149"/>
      <c r="NXY58" s="149"/>
      <c r="NXZ58" s="149"/>
      <c r="NYA58" s="149"/>
      <c r="NYB58" s="149"/>
      <c r="NYC58" s="149"/>
      <c r="NYD58" s="149"/>
      <c r="NYE58" s="149"/>
      <c r="NYF58" s="149"/>
      <c r="NYG58" s="149"/>
      <c r="NYH58" s="149"/>
      <c r="NYI58" s="149"/>
      <c r="NYJ58" s="149"/>
      <c r="NYK58" s="149"/>
      <c r="NYL58" s="149"/>
      <c r="NYM58" s="149"/>
      <c r="NYN58" s="149"/>
      <c r="NYO58" s="149"/>
      <c r="NYP58" s="149"/>
      <c r="NYQ58" s="149"/>
      <c r="NYR58" s="149"/>
      <c r="NYS58" s="149"/>
      <c r="NYT58" s="149"/>
      <c r="NYU58" s="149"/>
      <c r="NYV58" s="149"/>
      <c r="NYW58" s="149"/>
      <c r="NYX58" s="149"/>
      <c r="NYY58" s="149"/>
      <c r="NYZ58" s="149"/>
      <c r="NZA58" s="149"/>
      <c r="NZB58" s="149"/>
      <c r="NZC58" s="149"/>
      <c r="NZD58" s="149"/>
      <c r="NZE58" s="149"/>
      <c r="NZF58" s="149"/>
      <c r="NZG58" s="149"/>
      <c r="NZH58" s="149"/>
      <c r="NZI58" s="149"/>
      <c r="NZJ58" s="149"/>
      <c r="NZK58" s="149"/>
      <c r="NZL58" s="149"/>
      <c r="NZM58" s="149"/>
      <c r="NZN58" s="149"/>
      <c r="NZO58" s="149"/>
      <c r="NZP58" s="149"/>
      <c r="NZQ58" s="149"/>
      <c r="NZR58" s="149"/>
      <c r="NZS58" s="149"/>
      <c r="NZT58" s="149"/>
      <c r="NZU58" s="149"/>
      <c r="NZV58" s="149"/>
      <c r="NZW58" s="149"/>
      <c r="NZX58" s="149"/>
      <c r="NZY58" s="149"/>
      <c r="NZZ58" s="149"/>
      <c r="OAA58" s="149"/>
      <c r="OAB58" s="149"/>
      <c r="OAC58" s="149"/>
      <c r="OAD58" s="149"/>
      <c r="OAE58" s="149"/>
      <c r="OAF58" s="149"/>
      <c r="OAG58" s="149"/>
      <c r="OAH58" s="149"/>
      <c r="OAI58" s="149"/>
      <c r="OAJ58" s="149"/>
      <c r="OAK58" s="149"/>
      <c r="OAL58" s="149"/>
      <c r="OAM58" s="149"/>
      <c r="OAN58" s="149"/>
      <c r="OAO58" s="149"/>
      <c r="OAP58" s="149"/>
      <c r="OAQ58" s="149"/>
      <c r="OAR58" s="149"/>
      <c r="OAS58" s="149"/>
      <c r="OAT58" s="149"/>
      <c r="OAU58" s="149"/>
      <c r="OAV58" s="149"/>
      <c r="OAW58" s="149"/>
      <c r="OAX58" s="149"/>
      <c r="OAY58" s="149"/>
      <c r="OAZ58" s="149"/>
      <c r="OBA58" s="149"/>
      <c r="OBB58" s="149"/>
      <c r="OBC58" s="149"/>
      <c r="OBD58" s="149"/>
      <c r="OBE58" s="149"/>
      <c r="OBF58" s="149"/>
      <c r="OBG58" s="149"/>
      <c r="OBH58" s="149"/>
      <c r="OBI58" s="149"/>
      <c r="OBJ58" s="149"/>
      <c r="OBK58" s="149"/>
      <c r="OBL58" s="149"/>
      <c r="OBM58" s="149"/>
      <c r="OBN58" s="149"/>
      <c r="OBO58" s="149"/>
      <c r="OBP58" s="149"/>
      <c r="OBQ58" s="149"/>
      <c r="OBR58" s="149"/>
      <c r="OBS58" s="149"/>
      <c r="OBT58" s="149"/>
      <c r="OBU58" s="149"/>
      <c r="OBV58" s="149"/>
      <c r="OBW58" s="149"/>
      <c r="OBX58" s="149"/>
      <c r="OBY58" s="149"/>
      <c r="OBZ58" s="149"/>
      <c r="OCA58" s="149"/>
      <c r="OCB58" s="149"/>
      <c r="OCC58" s="149"/>
      <c r="OCD58" s="149"/>
      <c r="OCE58" s="149"/>
      <c r="OCF58" s="149"/>
      <c r="OCG58" s="149"/>
      <c r="OCH58" s="149"/>
      <c r="OCI58" s="149"/>
      <c r="OCJ58" s="149"/>
      <c r="OCK58" s="149"/>
      <c r="OCL58" s="149"/>
      <c r="OCM58" s="149"/>
      <c r="OCN58" s="149"/>
      <c r="OCO58" s="149"/>
      <c r="OCP58" s="149"/>
      <c r="OCQ58" s="149"/>
      <c r="OCR58" s="149"/>
      <c r="OCS58" s="149"/>
      <c r="OCT58" s="149"/>
      <c r="OCU58" s="149"/>
      <c r="OCV58" s="149"/>
      <c r="OCW58" s="149"/>
      <c r="OCX58" s="149"/>
      <c r="OCY58" s="149"/>
      <c r="OCZ58" s="149"/>
      <c r="ODA58" s="149"/>
      <c r="ODB58" s="149"/>
      <c r="ODC58" s="149"/>
      <c r="ODD58" s="149"/>
      <c r="ODE58" s="149"/>
      <c r="ODF58" s="149"/>
      <c r="ODG58" s="149"/>
      <c r="ODH58" s="149"/>
      <c r="ODI58" s="149"/>
      <c r="ODJ58" s="149"/>
      <c r="ODK58" s="149"/>
      <c r="ODL58" s="149"/>
      <c r="ODM58" s="149"/>
      <c r="ODN58" s="149"/>
      <c r="ODO58" s="149"/>
      <c r="ODP58" s="149"/>
      <c r="ODQ58" s="149"/>
      <c r="ODR58" s="149"/>
      <c r="ODS58" s="149"/>
      <c r="ODT58" s="149"/>
      <c r="ODU58" s="149"/>
      <c r="ODV58" s="149"/>
      <c r="ODW58" s="149"/>
      <c r="ODX58" s="149"/>
      <c r="ODY58" s="149"/>
      <c r="ODZ58" s="149"/>
      <c r="OEA58" s="149"/>
      <c r="OEB58" s="149"/>
      <c r="OEC58" s="149"/>
      <c r="OED58" s="149"/>
      <c r="OEE58" s="149"/>
      <c r="OEF58" s="149"/>
      <c r="OEG58" s="149"/>
      <c r="OEH58" s="149"/>
      <c r="OEI58" s="149"/>
      <c r="OEJ58" s="149"/>
      <c r="OEK58" s="149"/>
      <c r="OEL58" s="149"/>
      <c r="OEM58" s="149"/>
      <c r="OEN58" s="149"/>
      <c r="OEO58" s="149"/>
      <c r="OEP58" s="149"/>
      <c r="OEQ58" s="149"/>
      <c r="OER58" s="149"/>
      <c r="OES58" s="149"/>
      <c r="OET58" s="149"/>
      <c r="OEU58" s="149"/>
      <c r="OEV58" s="149"/>
      <c r="OEW58" s="149"/>
      <c r="OEX58" s="149"/>
      <c r="OEY58" s="149"/>
      <c r="OEZ58" s="149"/>
      <c r="OFA58" s="149"/>
      <c r="OFB58" s="149"/>
      <c r="OFC58" s="149"/>
      <c r="OFD58" s="149"/>
      <c r="OFE58" s="149"/>
      <c r="OFF58" s="149"/>
      <c r="OFG58" s="149"/>
      <c r="OFH58" s="149"/>
      <c r="OFI58" s="149"/>
      <c r="OFJ58" s="149"/>
      <c r="OFK58" s="149"/>
      <c r="OFL58" s="149"/>
      <c r="OFM58" s="149"/>
      <c r="OFN58" s="149"/>
      <c r="OFO58" s="149"/>
      <c r="OFP58" s="149"/>
      <c r="OFQ58" s="149"/>
      <c r="OFR58" s="149"/>
      <c r="OFS58" s="149"/>
      <c r="OFT58" s="149"/>
      <c r="OFU58" s="149"/>
      <c r="OFV58" s="149"/>
      <c r="OFW58" s="149"/>
      <c r="OFX58" s="149"/>
      <c r="OFY58" s="149"/>
      <c r="OFZ58" s="149"/>
      <c r="OGA58" s="149"/>
      <c r="OGB58" s="149"/>
      <c r="OGC58" s="149"/>
      <c r="OGD58" s="149"/>
      <c r="OGE58" s="149"/>
      <c r="OGF58" s="149"/>
      <c r="OGG58" s="149"/>
      <c r="OGH58" s="149"/>
      <c r="OGI58" s="149"/>
      <c r="OGJ58" s="149"/>
      <c r="OGK58" s="149"/>
      <c r="OGL58" s="149"/>
      <c r="OGM58" s="149"/>
      <c r="OGN58" s="149"/>
      <c r="OGO58" s="149"/>
      <c r="OGP58" s="149"/>
      <c r="OGQ58" s="149"/>
      <c r="OGR58" s="149"/>
      <c r="OGS58" s="149"/>
      <c r="OGT58" s="149"/>
      <c r="OGU58" s="149"/>
      <c r="OGV58" s="149"/>
      <c r="OGW58" s="149"/>
      <c r="OGX58" s="149"/>
      <c r="OGY58" s="149"/>
      <c r="OGZ58" s="149"/>
      <c r="OHA58" s="149"/>
      <c r="OHB58" s="149"/>
      <c r="OHC58" s="149"/>
      <c r="OHD58" s="149"/>
      <c r="OHE58" s="149"/>
      <c r="OHF58" s="149"/>
      <c r="OHG58" s="149"/>
      <c r="OHH58" s="149"/>
      <c r="OHI58" s="149"/>
      <c r="OHJ58" s="149"/>
      <c r="OHK58" s="149"/>
      <c r="OHL58" s="149"/>
      <c r="OHM58" s="149"/>
      <c r="OHN58" s="149"/>
      <c r="OHO58" s="149"/>
      <c r="OHP58" s="149"/>
      <c r="OHQ58" s="149"/>
      <c r="OHR58" s="149"/>
      <c r="OHS58" s="149"/>
      <c r="OHT58" s="149"/>
      <c r="OHU58" s="149"/>
      <c r="OHV58" s="149"/>
      <c r="OHW58" s="149"/>
      <c r="OHX58" s="149"/>
      <c r="OHY58" s="149"/>
      <c r="OHZ58" s="149"/>
      <c r="OIA58" s="149"/>
      <c r="OIB58" s="149"/>
      <c r="OIC58" s="149"/>
      <c r="OID58" s="149"/>
      <c r="OIE58" s="149"/>
      <c r="OIF58" s="149"/>
      <c r="OIG58" s="149"/>
      <c r="OIH58" s="149"/>
      <c r="OII58" s="149"/>
      <c r="OIJ58" s="149"/>
      <c r="OIK58" s="149"/>
      <c r="OIL58" s="149"/>
      <c r="OIM58" s="149"/>
      <c r="OIN58" s="149"/>
      <c r="OIO58" s="149"/>
      <c r="OIP58" s="149"/>
      <c r="OIQ58" s="149"/>
      <c r="OIR58" s="149"/>
      <c r="OIS58" s="149"/>
      <c r="OIT58" s="149"/>
      <c r="OIU58" s="149"/>
      <c r="OIV58" s="149"/>
      <c r="OIW58" s="149"/>
      <c r="OIX58" s="149"/>
      <c r="OIY58" s="149"/>
      <c r="OIZ58" s="149"/>
      <c r="OJA58" s="149"/>
      <c r="OJB58" s="149"/>
      <c r="OJC58" s="149"/>
      <c r="OJD58" s="149"/>
      <c r="OJE58" s="149"/>
      <c r="OJF58" s="149"/>
      <c r="OJG58" s="149"/>
      <c r="OJH58" s="149"/>
      <c r="OJI58" s="149"/>
      <c r="OJJ58" s="149"/>
      <c r="OJK58" s="149"/>
      <c r="OJL58" s="149"/>
      <c r="OJM58" s="149"/>
      <c r="OJN58" s="149"/>
      <c r="OJO58" s="149"/>
      <c r="OJP58" s="149"/>
      <c r="OJQ58" s="149"/>
      <c r="OJR58" s="149"/>
      <c r="OJS58" s="149"/>
      <c r="OJT58" s="149"/>
      <c r="OJU58" s="149"/>
      <c r="OJV58" s="149"/>
      <c r="OJW58" s="149"/>
      <c r="OJX58" s="149"/>
      <c r="OJY58" s="149"/>
      <c r="OJZ58" s="149"/>
      <c r="OKA58" s="149"/>
      <c r="OKB58" s="149"/>
      <c r="OKC58" s="149"/>
      <c r="OKD58" s="149"/>
      <c r="OKE58" s="149"/>
      <c r="OKF58" s="149"/>
      <c r="OKG58" s="149"/>
      <c r="OKH58" s="149"/>
      <c r="OKI58" s="149"/>
      <c r="OKJ58" s="149"/>
      <c r="OKK58" s="149"/>
      <c r="OKL58" s="149"/>
      <c r="OKM58" s="149"/>
      <c r="OKN58" s="149"/>
      <c r="OKO58" s="149"/>
      <c r="OKP58" s="149"/>
      <c r="OKQ58" s="149"/>
      <c r="OKR58" s="149"/>
      <c r="OKS58" s="149"/>
      <c r="OKT58" s="149"/>
      <c r="OKU58" s="149"/>
      <c r="OKV58" s="149"/>
      <c r="OKW58" s="149"/>
      <c r="OKX58" s="149"/>
      <c r="OKY58" s="149"/>
      <c r="OKZ58" s="149"/>
      <c r="OLA58" s="149"/>
      <c r="OLB58" s="149"/>
      <c r="OLC58" s="149"/>
      <c r="OLD58" s="149"/>
      <c r="OLE58" s="149"/>
      <c r="OLF58" s="149"/>
      <c r="OLG58" s="149"/>
      <c r="OLH58" s="149"/>
      <c r="OLI58" s="149"/>
      <c r="OLJ58" s="149"/>
      <c r="OLK58" s="149"/>
      <c r="OLL58" s="149"/>
      <c r="OLM58" s="149"/>
      <c r="OLN58" s="149"/>
      <c r="OLO58" s="149"/>
      <c r="OLP58" s="149"/>
      <c r="OLQ58" s="149"/>
      <c r="OLR58" s="149"/>
      <c r="OLS58" s="149"/>
      <c r="OLT58" s="149"/>
      <c r="OLU58" s="149"/>
      <c r="OLV58" s="149"/>
      <c r="OLW58" s="149"/>
      <c r="OLX58" s="149"/>
      <c r="OLY58" s="149"/>
      <c r="OLZ58" s="149"/>
      <c r="OMA58" s="149"/>
      <c r="OMB58" s="149"/>
      <c r="OMC58" s="149"/>
      <c r="OMD58" s="149"/>
      <c r="OME58" s="149"/>
      <c r="OMF58" s="149"/>
      <c r="OMG58" s="149"/>
      <c r="OMH58" s="149"/>
      <c r="OMI58" s="149"/>
      <c r="OMJ58" s="149"/>
      <c r="OMK58" s="149"/>
      <c r="OML58" s="149"/>
      <c r="OMM58" s="149"/>
      <c r="OMN58" s="149"/>
      <c r="OMO58" s="149"/>
      <c r="OMP58" s="149"/>
      <c r="OMQ58" s="149"/>
      <c r="OMR58" s="149"/>
      <c r="OMS58" s="149"/>
      <c r="OMT58" s="149"/>
      <c r="OMU58" s="149"/>
      <c r="OMV58" s="149"/>
      <c r="OMW58" s="149"/>
      <c r="OMX58" s="149"/>
      <c r="OMY58" s="149"/>
      <c r="OMZ58" s="149"/>
      <c r="ONA58" s="149"/>
      <c r="ONB58" s="149"/>
      <c r="ONC58" s="149"/>
      <c r="OND58" s="149"/>
      <c r="ONE58" s="149"/>
      <c r="ONF58" s="149"/>
      <c r="ONG58" s="149"/>
      <c r="ONH58" s="149"/>
      <c r="ONI58" s="149"/>
      <c r="ONJ58" s="149"/>
      <c r="ONK58" s="149"/>
      <c r="ONL58" s="149"/>
      <c r="ONM58" s="149"/>
      <c r="ONN58" s="149"/>
      <c r="ONO58" s="149"/>
      <c r="ONP58" s="149"/>
      <c r="ONQ58" s="149"/>
      <c r="ONR58" s="149"/>
      <c r="ONS58" s="149"/>
      <c r="ONT58" s="149"/>
      <c r="ONU58" s="149"/>
      <c r="ONV58" s="149"/>
      <c r="ONW58" s="149"/>
      <c r="ONX58" s="149"/>
      <c r="ONY58" s="149"/>
      <c r="ONZ58" s="149"/>
      <c r="OOA58" s="149"/>
      <c r="OOB58" s="149"/>
      <c r="OOC58" s="149"/>
      <c r="OOD58" s="149"/>
      <c r="OOE58" s="149"/>
      <c r="OOF58" s="149"/>
      <c r="OOG58" s="149"/>
      <c r="OOH58" s="149"/>
      <c r="OOI58" s="149"/>
      <c r="OOJ58" s="149"/>
      <c r="OOK58" s="149"/>
      <c r="OOL58" s="149"/>
      <c r="OOM58" s="149"/>
      <c r="OON58" s="149"/>
      <c r="OOO58" s="149"/>
      <c r="OOP58" s="149"/>
      <c r="OOQ58" s="149"/>
      <c r="OOR58" s="149"/>
      <c r="OOS58" s="149"/>
      <c r="OOT58" s="149"/>
      <c r="OOU58" s="149"/>
      <c r="OOV58" s="149"/>
      <c r="OOW58" s="149"/>
      <c r="OOX58" s="149"/>
      <c r="OOY58" s="149"/>
      <c r="OOZ58" s="149"/>
      <c r="OPA58" s="149"/>
      <c r="OPB58" s="149"/>
      <c r="OPC58" s="149"/>
      <c r="OPD58" s="149"/>
      <c r="OPE58" s="149"/>
      <c r="OPF58" s="149"/>
      <c r="OPG58" s="149"/>
      <c r="OPH58" s="149"/>
      <c r="OPI58" s="149"/>
      <c r="OPJ58" s="149"/>
      <c r="OPK58" s="149"/>
      <c r="OPL58" s="149"/>
      <c r="OPM58" s="149"/>
      <c r="OPN58" s="149"/>
      <c r="OPO58" s="149"/>
      <c r="OPP58" s="149"/>
      <c r="OPQ58" s="149"/>
      <c r="OPR58" s="149"/>
      <c r="OPS58" s="149"/>
      <c r="OPT58" s="149"/>
      <c r="OPU58" s="149"/>
      <c r="OPV58" s="149"/>
      <c r="OPW58" s="149"/>
      <c r="OPX58" s="149"/>
      <c r="OPY58" s="149"/>
      <c r="OPZ58" s="149"/>
      <c r="OQA58" s="149"/>
      <c r="OQB58" s="149"/>
      <c r="OQC58" s="149"/>
      <c r="OQD58" s="149"/>
      <c r="OQE58" s="149"/>
      <c r="OQF58" s="149"/>
      <c r="OQG58" s="149"/>
      <c r="OQH58" s="149"/>
      <c r="OQI58" s="149"/>
      <c r="OQJ58" s="149"/>
      <c r="OQK58" s="149"/>
      <c r="OQL58" s="149"/>
      <c r="OQM58" s="149"/>
      <c r="OQN58" s="149"/>
      <c r="OQO58" s="149"/>
      <c r="OQP58" s="149"/>
      <c r="OQQ58" s="149"/>
      <c r="OQR58" s="149"/>
      <c r="OQS58" s="149"/>
      <c r="OQT58" s="149"/>
      <c r="OQU58" s="149"/>
      <c r="OQV58" s="149"/>
      <c r="OQW58" s="149"/>
      <c r="OQX58" s="149"/>
      <c r="OQY58" s="149"/>
      <c r="OQZ58" s="149"/>
      <c r="ORA58" s="149"/>
      <c r="ORB58" s="149"/>
      <c r="ORC58" s="149"/>
      <c r="ORD58" s="149"/>
      <c r="ORE58" s="149"/>
      <c r="ORF58" s="149"/>
      <c r="ORG58" s="149"/>
      <c r="ORH58" s="149"/>
      <c r="ORI58" s="149"/>
      <c r="ORJ58" s="149"/>
      <c r="ORK58" s="149"/>
      <c r="ORL58" s="149"/>
      <c r="ORM58" s="149"/>
      <c r="ORN58" s="149"/>
      <c r="ORO58" s="149"/>
      <c r="ORP58" s="149"/>
      <c r="ORQ58" s="149"/>
      <c r="ORR58" s="149"/>
      <c r="ORS58" s="149"/>
      <c r="ORT58" s="149"/>
      <c r="ORU58" s="149"/>
      <c r="ORV58" s="149"/>
      <c r="ORW58" s="149"/>
      <c r="ORX58" s="149"/>
      <c r="ORY58" s="149"/>
      <c r="ORZ58" s="149"/>
      <c r="OSA58" s="149"/>
      <c r="OSB58" s="149"/>
      <c r="OSC58" s="149"/>
      <c r="OSD58" s="149"/>
      <c r="OSE58" s="149"/>
      <c r="OSF58" s="149"/>
      <c r="OSG58" s="149"/>
      <c r="OSH58" s="149"/>
      <c r="OSI58" s="149"/>
      <c r="OSJ58" s="149"/>
      <c r="OSK58" s="149"/>
      <c r="OSL58" s="149"/>
      <c r="OSM58" s="149"/>
      <c r="OSN58" s="149"/>
      <c r="OSO58" s="149"/>
      <c r="OSP58" s="149"/>
      <c r="OSQ58" s="149"/>
      <c r="OSR58" s="149"/>
      <c r="OSS58" s="149"/>
      <c r="OST58" s="149"/>
      <c r="OSU58" s="149"/>
      <c r="OSV58" s="149"/>
      <c r="OSW58" s="149"/>
      <c r="OSX58" s="149"/>
      <c r="OSY58" s="149"/>
      <c r="OSZ58" s="149"/>
      <c r="OTA58" s="149"/>
      <c r="OTB58" s="149"/>
      <c r="OTC58" s="149"/>
      <c r="OTD58" s="149"/>
      <c r="OTE58" s="149"/>
      <c r="OTF58" s="149"/>
      <c r="OTG58" s="149"/>
      <c r="OTH58" s="149"/>
      <c r="OTI58" s="149"/>
      <c r="OTJ58" s="149"/>
      <c r="OTK58" s="149"/>
      <c r="OTL58" s="149"/>
      <c r="OTM58" s="149"/>
      <c r="OTN58" s="149"/>
      <c r="OTO58" s="149"/>
      <c r="OTP58" s="149"/>
      <c r="OTQ58" s="149"/>
      <c r="OTR58" s="149"/>
      <c r="OTS58" s="149"/>
      <c r="OTT58" s="149"/>
      <c r="OTU58" s="149"/>
      <c r="OTV58" s="149"/>
      <c r="OTW58" s="149"/>
      <c r="OTX58" s="149"/>
      <c r="OTY58" s="149"/>
      <c r="OTZ58" s="149"/>
      <c r="OUA58" s="149"/>
      <c r="OUB58" s="149"/>
      <c r="OUC58" s="149"/>
      <c r="OUD58" s="149"/>
      <c r="OUE58" s="149"/>
      <c r="OUF58" s="149"/>
      <c r="OUG58" s="149"/>
      <c r="OUH58" s="149"/>
      <c r="OUI58" s="149"/>
      <c r="OUJ58" s="149"/>
      <c r="OUK58" s="149"/>
      <c r="OUL58" s="149"/>
      <c r="OUM58" s="149"/>
      <c r="OUN58" s="149"/>
      <c r="OUO58" s="149"/>
      <c r="OUP58" s="149"/>
      <c r="OUQ58" s="149"/>
      <c r="OUR58" s="149"/>
      <c r="OUS58" s="149"/>
      <c r="OUT58" s="149"/>
      <c r="OUU58" s="149"/>
      <c r="OUV58" s="149"/>
      <c r="OUW58" s="149"/>
      <c r="OUX58" s="149"/>
      <c r="OUY58" s="149"/>
      <c r="OUZ58" s="149"/>
      <c r="OVA58" s="149"/>
      <c r="OVB58" s="149"/>
      <c r="OVC58" s="149"/>
      <c r="OVD58" s="149"/>
      <c r="OVE58" s="149"/>
      <c r="OVF58" s="149"/>
      <c r="OVG58" s="149"/>
      <c r="OVH58" s="149"/>
      <c r="OVI58" s="149"/>
      <c r="OVJ58" s="149"/>
      <c r="OVK58" s="149"/>
      <c r="OVL58" s="149"/>
      <c r="OVM58" s="149"/>
      <c r="OVN58" s="149"/>
      <c r="OVO58" s="149"/>
      <c r="OVP58" s="149"/>
      <c r="OVQ58" s="149"/>
      <c r="OVR58" s="149"/>
      <c r="OVS58" s="149"/>
      <c r="OVT58" s="149"/>
      <c r="OVU58" s="149"/>
      <c r="OVV58" s="149"/>
      <c r="OVW58" s="149"/>
      <c r="OVX58" s="149"/>
      <c r="OVY58" s="149"/>
      <c r="OVZ58" s="149"/>
      <c r="OWA58" s="149"/>
      <c r="OWB58" s="149"/>
      <c r="OWC58" s="149"/>
      <c r="OWD58" s="149"/>
      <c r="OWE58" s="149"/>
      <c r="OWF58" s="149"/>
      <c r="OWG58" s="149"/>
      <c r="OWH58" s="149"/>
      <c r="OWI58" s="149"/>
      <c r="OWJ58" s="149"/>
      <c r="OWK58" s="149"/>
      <c r="OWL58" s="149"/>
      <c r="OWM58" s="149"/>
      <c r="OWN58" s="149"/>
      <c r="OWO58" s="149"/>
      <c r="OWP58" s="149"/>
      <c r="OWQ58" s="149"/>
      <c r="OWR58" s="149"/>
      <c r="OWS58" s="149"/>
      <c r="OWT58" s="149"/>
      <c r="OWU58" s="149"/>
      <c r="OWV58" s="149"/>
      <c r="OWW58" s="149"/>
      <c r="OWX58" s="149"/>
      <c r="OWY58" s="149"/>
      <c r="OWZ58" s="149"/>
      <c r="OXA58" s="149"/>
      <c r="OXB58" s="149"/>
      <c r="OXC58" s="149"/>
      <c r="OXD58" s="149"/>
      <c r="OXE58" s="149"/>
      <c r="OXF58" s="149"/>
      <c r="OXG58" s="149"/>
      <c r="OXH58" s="149"/>
      <c r="OXI58" s="149"/>
      <c r="OXJ58" s="149"/>
      <c r="OXK58" s="149"/>
      <c r="OXL58" s="149"/>
      <c r="OXM58" s="149"/>
      <c r="OXN58" s="149"/>
      <c r="OXO58" s="149"/>
      <c r="OXP58" s="149"/>
      <c r="OXQ58" s="149"/>
      <c r="OXR58" s="149"/>
      <c r="OXS58" s="149"/>
      <c r="OXT58" s="149"/>
      <c r="OXU58" s="149"/>
      <c r="OXV58" s="149"/>
      <c r="OXW58" s="149"/>
      <c r="OXX58" s="149"/>
      <c r="OXY58" s="149"/>
      <c r="OXZ58" s="149"/>
      <c r="OYA58" s="149"/>
      <c r="OYB58" s="149"/>
      <c r="OYC58" s="149"/>
      <c r="OYD58" s="149"/>
      <c r="OYE58" s="149"/>
      <c r="OYF58" s="149"/>
      <c r="OYG58" s="149"/>
      <c r="OYH58" s="149"/>
      <c r="OYI58" s="149"/>
      <c r="OYJ58" s="149"/>
      <c r="OYK58" s="149"/>
      <c r="OYL58" s="149"/>
      <c r="OYM58" s="149"/>
      <c r="OYN58" s="149"/>
      <c r="OYO58" s="149"/>
      <c r="OYP58" s="149"/>
      <c r="OYQ58" s="149"/>
      <c r="OYR58" s="149"/>
      <c r="OYS58" s="149"/>
      <c r="OYT58" s="149"/>
      <c r="OYU58" s="149"/>
      <c r="OYV58" s="149"/>
      <c r="OYW58" s="149"/>
      <c r="OYX58" s="149"/>
      <c r="OYY58" s="149"/>
      <c r="OYZ58" s="149"/>
      <c r="OZA58" s="149"/>
      <c r="OZB58" s="149"/>
      <c r="OZC58" s="149"/>
      <c r="OZD58" s="149"/>
      <c r="OZE58" s="149"/>
      <c r="OZF58" s="149"/>
      <c r="OZG58" s="149"/>
      <c r="OZH58" s="149"/>
      <c r="OZI58" s="149"/>
      <c r="OZJ58" s="149"/>
      <c r="OZK58" s="149"/>
      <c r="OZL58" s="149"/>
      <c r="OZM58" s="149"/>
      <c r="OZN58" s="149"/>
      <c r="OZO58" s="149"/>
      <c r="OZP58" s="149"/>
      <c r="OZQ58" s="149"/>
      <c r="OZR58" s="149"/>
      <c r="OZS58" s="149"/>
      <c r="OZT58" s="149"/>
      <c r="OZU58" s="149"/>
      <c r="OZV58" s="149"/>
      <c r="OZW58" s="149"/>
      <c r="OZX58" s="149"/>
      <c r="OZY58" s="149"/>
      <c r="OZZ58" s="149"/>
      <c r="PAA58" s="149"/>
      <c r="PAB58" s="149"/>
      <c r="PAC58" s="149"/>
      <c r="PAD58" s="149"/>
      <c r="PAE58" s="149"/>
      <c r="PAF58" s="149"/>
      <c r="PAG58" s="149"/>
      <c r="PAH58" s="149"/>
      <c r="PAI58" s="149"/>
      <c r="PAJ58" s="149"/>
      <c r="PAK58" s="149"/>
      <c r="PAL58" s="149"/>
      <c r="PAM58" s="149"/>
      <c r="PAN58" s="149"/>
      <c r="PAO58" s="149"/>
      <c r="PAP58" s="149"/>
      <c r="PAQ58" s="149"/>
      <c r="PAR58" s="149"/>
      <c r="PAS58" s="149"/>
      <c r="PAT58" s="149"/>
      <c r="PAU58" s="149"/>
      <c r="PAV58" s="149"/>
      <c r="PAW58" s="149"/>
      <c r="PAX58" s="149"/>
      <c r="PAY58" s="149"/>
      <c r="PAZ58" s="149"/>
      <c r="PBA58" s="149"/>
      <c r="PBB58" s="149"/>
      <c r="PBC58" s="149"/>
      <c r="PBD58" s="149"/>
      <c r="PBE58" s="149"/>
      <c r="PBF58" s="149"/>
      <c r="PBG58" s="149"/>
      <c r="PBH58" s="149"/>
      <c r="PBI58" s="149"/>
      <c r="PBJ58" s="149"/>
      <c r="PBK58" s="149"/>
      <c r="PBL58" s="149"/>
      <c r="PBM58" s="149"/>
      <c r="PBN58" s="149"/>
      <c r="PBO58" s="149"/>
      <c r="PBP58" s="149"/>
      <c r="PBQ58" s="149"/>
      <c r="PBR58" s="149"/>
      <c r="PBS58" s="149"/>
      <c r="PBT58" s="149"/>
      <c r="PBU58" s="149"/>
      <c r="PBV58" s="149"/>
      <c r="PBW58" s="149"/>
      <c r="PBX58" s="149"/>
      <c r="PBY58" s="149"/>
      <c r="PBZ58" s="149"/>
      <c r="PCA58" s="149"/>
      <c r="PCB58" s="149"/>
      <c r="PCC58" s="149"/>
      <c r="PCD58" s="149"/>
      <c r="PCE58" s="149"/>
      <c r="PCF58" s="149"/>
      <c r="PCG58" s="149"/>
      <c r="PCH58" s="149"/>
      <c r="PCI58" s="149"/>
      <c r="PCJ58" s="149"/>
      <c r="PCK58" s="149"/>
      <c r="PCL58" s="149"/>
      <c r="PCM58" s="149"/>
      <c r="PCN58" s="149"/>
      <c r="PCO58" s="149"/>
      <c r="PCP58" s="149"/>
      <c r="PCQ58" s="149"/>
      <c r="PCR58" s="149"/>
      <c r="PCS58" s="149"/>
      <c r="PCT58" s="149"/>
      <c r="PCU58" s="149"/>
      <c r="PCV58" s="149"/>
      <c r="PCW58" s="149"/>
      <c r="PCX58" s="149"/>
      <c r="PCY58" s="149"/>
      <c r="PCZ58" s="149"/>
      <c r="PDA58" s="149"/>
      <c r="PDB58" s="149"/>
      <c r="PDC58" s="149"/>
      <c r="PDD58" s="149"/>
      <c r="PDE58" s="149"/>
      <c r="PDF58" s="149"/>
      <c r="PDG58" s="149"/>
      <c r="PDH58" s="149"/>
      <c r="PDI58" s="149"/>
      <c r="PDJ58" s="149"/>
      <c r="PDK58" s="149"/>
      <c r="PDL58" s="149"/>
      <c r="PDM58" s="149"/>
      <c r="PDN58" s="149"/>
      <c r="PDO58" s="149"/>
      <c r="PDP58" s="149"/>
      <c r="PDQ58" s="149"/>
      <c r="PDR58" s="149"/>
      <c r="PDS58" s="149"/>
      <c r="PDT58" s="149"/>
      <c r="PDU58" s="149"/>
      <c r="PDV58" s="149"/>
      <c r="PDW58" s="149"/>
      <c r="PDX58" s="149"/>
      <c r="PDY58" s="149"/>
      <c r="PDZ58" s="149"/>
      <c r="PEA58" s="149"/>
      <c r="PEB58" s="149"/>
      <c r="PEC58" s="149"/>
      <c r="PED58" s="149"/>
      <c r="PEE58" s="149"/>
      <c r="PEF58" s="149"/>
      <c r="PEG58" s="149"/>
      <c r="PEH58" s="149"/>
      <c r="PEI58" s="149"/>
      <c r="PEJ58" s="149"/>
      <c r="PEK58" s="149"/>
      <c r="PEL58" s="149"/>
      <c r="PEM58" s="149"/>
      <c r="PEN58" s="149"/>
      <c r="PEO58" s="149"/>
      <c r="PEP58" s="149"/>
      <c r="PEQ58" s="149"/>
      <c r="PER58" s="149"/>
      <c r="PES58" s="149"/>
      <c r="PET58" s="149"/>
      <c r="PEU58" s="149"/>
      <c r="PEV58" s="149"/>
      <c r="PEW58" s="149"/>
      <c r="PEX58" s="149"/>
      <c r="PEY58" s="149"/>
      <c r="PEZ58" s="149"/>
      <c r="PFA58" s="149"/>
      <c r="PFB58" s="149"/>
      <c r="PFC58" s="149"/>
      <c r="PFD58" s="149"/>
      <c r="PFE58" s="149"/>
      <c r="PFF58" s="149"/>
      <c r="PFG58" s="149"/>
      <c r="PFH58" s="149"/>
      <c r="PFI58" s="149"/>
      <c r="PFJ58" s="149"/>
      <c r="PFK58" s="149"/>
      <c r="PFL58" s="149"/>
      <c r="PFM58" s="149"/>
      <c r="PFN58" s="149"/>
      <c r="PFO58" s="149"/>
      <c r="PFP58" s="149"/>
      <c r="PFQ58" s="149"/>
      <c r="PFR58" s="149"/>
      <c r="PFS58" s="149"/>
      <c r="PFT58" s="149"/>
      <c r="PFU58" s="149"/>
      <c r="PFV58" s="149"/>
      <c r="PFW58" s="149"/>
      <c r="PFX58" s="149"/>
      <c r="PFY58" s="149"/>
      <c r="PFZ58" s="149"/>
      <c r="PGA58" s="149"/>
      <c r="PGB58" s="149"/>
      <c r="PGC58" s="149"/>
      <c r="PGD58" s="149"/>
      <c r="PGE58" s="149"/>
      <c r="PGF58" s="149"/>
      <c r="PGG58" s="149"/>
      <c r="PGH58" s="149"/>
      <c r="PGI58" s="149"/>
      <c r="PGJ58" s="149"/>
      <c r="PGK58" s="149"/>
      <c r="PGL58" s="149"/>
      <c r="PGM58" s="149"/>
      <c r="PGN58" s="149"/>
      <c r="PGO58" s="149"/>
      <c r="PGP58" s="149"/>
      <c r="PGQ58" s="149"/>
      <c r="PGR58" s="149"/>
      <c r="PGS58" s="149"/>
      <c r="PGT58" s="149"/>
      <c r="PGU58" s="149"/>
      <c r="PGV58" s="149"/>
      <c r="PGW58" s="149"/>
      <c r="PGX58" s="149"/>
      <c r="PGY58" s="149"/>
      <c r="PGZ58" s="149"/>
      <c r="PHA58" s="149"/>
      <c r="PHB58" s="149"/>
      <c r="PHC58" s="149"/>
      <c r="PHD58" s="149"/>
      <c r="PHE58" s="149"/>
      <c r="PHF58" s="149"/>
      <c r="PHG58" s="149"/>
      <c r="PHH58" s="149"/>
      <c r="PHI58" s="149"/>
      <c r="PHJ58" s="149"/>
      <c r="PHK58" s="149"/>
      <c r="PHL58" s="149"/>
      <c r="PHM58" s="149"/>
      <c r="PHN58" s="149"/>
      <c r="PHO58" s="149"/>
      <c r="PHP58" s="149"/>
      <c r="PHQ58" s="149"/>
      <c r="PHR58" s="149"/>
      <c r="PHS58" s="149"/>
      <c r="PHT58" s="149"/>
      <c r="PHU58" s="149"/>
      <c r="PHV58" s="149"/>
      <c r="PHW58" s="149"/>
      <c r="PHX58" s="149"/>
      <c r="PHY58" s="149"/>
      <c r="PHZ58" s="149"/>
      <c r="PIA58" s="149"/>
      <c r="PIB58" s="149"/>
      <c r="PIC58" s="149"/>
      <c r="PID58" s="149"/>
      <c r="PIE58" s="149"/>
      <c r="PIF58" s="149"/>
      <c r="PIG58" s="149"/>
      <c r="PIH58" s="149"/>
      <c r="PII58" s="149"/>
      <c r="PIJ58" s="149"/>
      <c r="PIK58" s="149"/>
      <c r="PIL58" s="149"/>
      <c r="PIM58" s="149"/>
      <c r="PIN58" s="149"/>
      <c r="PIO58" s="149"/>
      <c r="PIP58" s="149"/>
      <c r="PIQ58" s="149"/>
      <c r="PIR58" s="149"/>
      <c r="PIS58" s="149"/>
      <c r="PIT58" s="149"/>
      <c r="PIU58" s="149"/>
      <c r="PIV58" s="149"/>
      <c r="PIW58" s="149"/>
      <c r="PIX58" s="149"/>
      <c r="PIY58" s="149"/>
      <c r="PIZ58" s="149"/>
      <c r="PJA58" s="149"/>
      <c r="PJB58" s="149"/>
      <c r="PJC58" s="149"/>
      <c r="PJD58" s="149"/>
      <c r="PJE58" s="149"/>
      <c r="PJF58" s="149"/>
      <c r="PJG58" s="149"/>
      <c r="PJH58" s="149"/>
      <c r="PJI58" s="149"/>
      <c r="PJJ58" s="149"/>
      <c r="PJK58" s="149"/>
      <c r="PJL58" s="149"/>
      <c r="PJM58" s="149"/>
      <c r="PJN58" s="149"/>
      <c r="PJO58" s="149"/>
      <c r="PJP58" s="149"/>
      <c r="PJQ58" s="149"/>
      <c r="PJR58" s="149"/>
      <c r="PJS58" s="149"/>
      <c r="PJT58" s="149"/>
      <c r="PJU58" s="149"/>
      <c r="PJV58" s="149"/>
      <c r="PJW58" s="149"/>
      <c r="PJX58" s="149"/>
      <c r="PJY58" s="149"/>
      <c r="PJZ58" s="149"/>
      <c r="PKA58" s="149"/>
      <c r="PKB58" s="149"/>
      <c r="PKC58" s="149"/>
      <c r="PKD58" s="149"/>
      <c r="PKE58" s="149"/>
      <c r="PKF58" s="149"/>
      <c r="PKG58" s="149"/>
      <c r="PKH58" s="149"/>
      <c r="PKI58" s="149"/>
      <c r="PKJ58" s="149"/>
      <c r="PKK58" s="149"/>
      <c r="PKL58" s="149"/>
      <c r="PKM58" s="149"/>
      <c r="PKN58" s="149"/>
      <c r="PKO58" s="149"/>
      <c r="PKP58" s="149"/>
      <c r="PKQ58" s="149"/>
      <c r="PKR58" s="149"/>
      <c r="PKS58" s="149"/>
      <c r="PKT58" s="149"/>
      <c r="PKU58" s="149"/>
      <c r="PKV58" s="149"/>
      <c r="PKW58" s="149"/>
      <c r="PKX58" s="149"/>
      <c r="PKY58" s="149"/>
      <c r="PKZ58" s="149"/>
      <c r="PLA58" s="149"/>
      <c r="PLB58" s="149"/>
      <c r="PLC58" s="149"/>
      <c r="PLD58" s="149"/>
      <c r="PLE58" s="149"/>
      <c r="PLF58" s="149"/>
      <c r="PLG58" s="149"/>
      <c r="PLH58" s="149"/>
      <c r="PLI58" s="149"/>
      <c r="PLJ58" s="149"/>
      <c r="PLK58" s="149"/>
      <c r="PLL58" s="149"/>
      <c r="PLM58" s="149"/>
      <c r="PLN58" s="149"/>
      <c r="PLO58" s="149"/>
      <c r="PLP58" s="149"/>
      <c r="PLQ58" s="149"/>
      <c r="PLR58" s="149"/>
      <c r="PLS58" s="149"/>
      <c r="PLT58" s="149"/>
      <c r="PLU58" s="149"/>
      <c r="PLV58" s="149"/>
      <c r="PLW58" s="149"/>
      <c r="PLX58" s="149"/>
      <c r="PLY58" s="149"/>
      <c r="PLZ58" s="149"/>
      <c r="PMA58" s="149"/>
      <c r="PMB58" s="149"/>
      <c r="PMC58" s="149"/>
      <c r="PMD58" s="149"/>
      <c r="PME58" s="149"/>
      <c r="PMF58" s="149"/>
      <c r="PMG58" s="149"/>
      <c r="PMH58" s="149"/>
      <c r="PMI58" s="149"/>
      <c r="PMJ58" s="149"/>
      <c r="PMK58" s="149"/>
      <c r="PML58" s="149"/>
      <c r="PMM58" s="149"/>
      <c r="PMN58" s="149"/>
      <c r="PMO58" s="149"/>
      <c r="PMP58" s="149"/>
      <c r="PMQ58" s="149"/>
      <c r="PMR58" s="149"/>
      <c r="PMS58" s="149"/>
      <c r="PMT58" s="149"/>
      <c r="PMU58" s="149"/>
      <c r="PMV58" s="149"/>
      <c r="PMW58" s="149"/>
      <c r="PMX58" s="149"/>
      <c r="PMY58" s="149"/>
      <c r="PMZ58" s="149"/>
      <c r="PNA58" s="149"/>
      <c r="PNB58" s="149"/>
      <c r="PNC58" s="149"/>
      <c r="PND58" s="149"/>
      <c r="PNE58" s="149"/>
      <c r="PNF58" s="149"/>
      <c r="PNG58" s="149"/>
      <c r="PNH58" s="149"/>
      <c r="PNI58" s="149"/>
      <c r="PNJ58" s="149"/>
      <c r="PNK58" s="149"/>
      <c r="PNL58" s="149"/>
      <c r="PNM58" s="149"/>
      <c r="PNN58" s="149"/>
      <c r="PNO58" s="149"/>
      <c r="PNP58" s="149"/>
      <c r="PNQ58" s="149"/>
      <c r="PNR58" s="149"/>
      <c r="PNS58" s="149"/>
      <c r="PNT58" s="149"/>
      <c r="PNU58" s="149"/>
      <c r="PNV58" s="149"/>
      <c r="PNW58" s="149"/>
      <c r="PNX58" s="149"/>
      <c r="PNY58" s="149"/>
      <c r="PNZ58" s="149"/>
      <c r="POA58" s="149"/>
      <c r="POB58" s="149"/>
      <c r="POC58" s="149"/>
      <c r="POD58" s="149"/>
      <c r="POE58" s="149"/>
      <c r="POF58" s="149"/>
      <c r="POG58" s="149"/>
      <c r="POH58" s="149"/>
      <c r="POI58" s="149"/>
      <c r="POJ58" s="149"/>
      <c r="POK58" s="149"/>
      <c r="POL58" s="149"/>
      <c r="POM58" s="149"/>
      <c r="PON58" s="149"/>
      <c r="POO58" s="149"/>
      <c r="POP58" s="149"/>
      <c r="POQ58" s="149"/>
      <c r="POR58" s="149"/>
      <c r="POS58" s="149"/>
      <c r="POT58" s="149"/>
      <c r="POU58" s="149"/>
      <c r="POV58" s="149"/>
      <c r="POW58" s="149"/>
      <c r="POX58" s="149"/>
      <c r="POY58" s="149"/>
      <c r="POZ58" s="149"/>
      <c r="PPA58" s="149"/>
      <c r="PPB58" s="149"/>
      <c r="PPC58" s="149"/>
      <c r="PPD58" s="149"/>
      <c r="PPE58" s="149"/>
      <c r="PPF58" s="149"/>
      <c r="PPG58" s="149"/>
      <c r="PPH58" s="149"/>
      <c r="PPI58" s="149"/>
      <c r="PPJ58" s="149"/>
      <c r="PPK58" s="149"/>
      <c r="PPL58" s="149"/>
      <c r="PPM58" s="149"/>
      <c r="PPN58" s="149"/>
      <c r="PPO58" s="149"/>
      <c r="PPP58" s="149"/>
      <c r="PPQ58" s="149"/>
      <c r="PPR58" s="149"/>
      <c r="PPS58" s="149"/>
      <c r="PPT58" s="149"/>
      <c r="PPU58" s="149"/>
      <c r="PPV58" s="149"/>
      <c r="PPW58" s="149"/>
      <c r="PPX58" s="149"/>
      <c r="PPY58" s="149"/>
      <c r="PPZ58" s="149"/>
      <c r="PQA58" s="149"/>
      <c r="PQB58" s="149"/>
      <c r="PQC58" s="149"/>
      <c r="PQD58" s="149"/>
      <c r="PQE58" s="149"/>
      <c r="PQF58" s="149"/>
      <c r="PQG58" s="149"/>
      <c r="PQH58" s="149"/>
      <c r="PQI58" s="149"/>
      <c r="PQJ58" s="149"/>
      <c r="PQK58" s="149"/>
      <c r="PQL58" s="149"/>
      <c r="PQM58" s="149"/>
      <c r="PQN58" s="149"/>
      <c r="PQO58" s="149"/>
      <c r="PQP58" s="149"/>
      <c r="PQQ58" s="149"/>
      <c r="PQR58" s="149"/>
      <c r="PQS58" s="149"/>
      <c r="PQT58" s="149"/>
      <c r="PQU58" s="149"/>
      <c r="PQV58" s="149"/>
      <c r="PQW58" s="149"/>
      <c r="PQX58" s="149"/>
      <c r="PQY58" s="149"/>
      <c r="PQZ58" s="149"/>
      <c r="PRA58" s="149"/>
      <c r="PRB58" s="149"/>
      <c r="PRC58" s="149"/>
      <c r="PRD58" s="149"/>
      <c r="PRE58" s="149"/>
      <c r="PRF58" s="149"/>
      <c r="PRG58" s="149"/>
      <c r="PRH58" s="149"/>
      <c r="PRI58" s="149"/>
      <c r="PRJ58" s="149"/>
      <c r="PRK58" s="149"/>
      <c r="PRL58" s="149"/>
      <c r="PRM58" s="149"/>
      <c r="PRN58" s="149"/>
      <c r="PRO58" s="149"/>
      <c r="PRP58" s="149"/>
      <c r="PRQ58" s="149"/>
      <c r="PRR58" s="149"/>
      <c r="PRS58" s="149"/>
      <c r="PRT58" s="149"/>
      <c r="PRU58" s="149"/>
      <c r="PRV58" s="149"/>
      <c r="PRW58" s="149"/>
      <c r="PRX58" s="149"/>
      <c r="PRY58" s="149"/>
      <c r="PRZ58" s="149"/>
      <c r="PSA58" s="149"/>
      <c r="PSB58" s="149"/>
      <c r="PSC58" s="149"/>
      <c r="PSD58" s="149"/>
      <c r="PSE58" s="149"/>
      <c r="PSF58" s="149"/>
      <c r="PSG58" s="149"/>
      <c r="PSH58" s="149"/>
      <c r="PSI58" s="149"/>
      <c r="PSJ58" s="149"/>
      <c r="PSK58" s="149"/>
      <c r="PSL58" s="149"/>
      <c r="PSM58" s="149"/>
      <c r="PSN58" s="149"/>
      <c r="PSO58" s="149"/>
      <c r="PSP58" s="149"/>
      <c r="PSQ58" s="149"/>
      <c r="PSR58" s="149"/>
      <c r="PSS58" s="149"/>
      <c r="PST58" s="149"/>
      <c r="PSU58" s="149"/>
      <c r="PSV58" s="149"/>
      <c r="PSW58" s="149"/>
      <c r="PSX58" s="149"/>
      <c r="PSY58" s="149"/>
      <c r="PSZ58" s="149"/>
      <c r="PTA58" s="149"/>
      <c r="PTB58" s="149"/>
      <c r="PTC58" s="149"/>
      <c r="PTD58" s="149"/>
      <c r="PTE58" s="149"/>
      <c r="PTF58" s="149"/>
      <c r="PTG58" s="149"/>
      <c r="PTH58" s="149"/>
      <c r="PTI58" s="149"/>
      <c r="PTJ58" s="149"/>
      <c r="PTK58" s="149"/>
      <c r="PTL58" s="149"/>
      <c r="PTM58" s="149"/>
      <c r="PTN58" s="149"/>
      <c r="PTO58" s="149"/>
      <c r="PTP58" s="149"/>
      <c r="PTQ58" s="149"/>
      <c r="PTR58" s="149"/>
      <c r="PTS58" s="149"/>
      <c r="PTT58" s="149"/>
      <c r="PTU58" s="149"/>
      <c r="PTV58" s="149"/>
      <c r="PTW58" s="149"/>
      <c r="PTX58" s="149"/>
      <c r="PTY58" s="149"/>
      <c r="PTZ58" s="149"/>
      <c r="PUA58" s="149"/>
      <c r="PUB58" s="149"/>
      <c r="PUC58" s="149"/>
      <c r="PUD58" s="149"/>
      <c r="PUE58" s="149"/>
      <c r="PUF58" s="149"/>
      <c r="PUG58" s="149"/>
      <c r="PUH58" s="149"/>
      <c r="PUI58" s="149"/>
      <c r="PUJ58" s="149"/>
      <c r="PUK58" s="149"/>
      <c r="PUL58" s="149"/>
      <c r="PUM58" s="149"/>
      <c r="PUN58" s="149"/>
      <c r="PUO58" s="149"/>
      <c r="PUP58" s="149"/>
      <c r="PUQ58" s="149"/>
      <c r="PUR58" s="149"/>
      <c r="PUS58" s="149"/>
      <c r="PUT58" s="149"/>
      <c r="PUU58" s="149"/>
      <c r="PUV58" s="149"/>
      <c r="PUW58" s="149"/>
      <c r="PUX58" s="149"/>
      <c r="PUY58" s="149"/>
      <c r="PUZ58" s="149"/>
      <c r="PVA58" s="149"/>
      <c r="PVB58" s="149"/>
      <c r="PVC58" s="149"/>
      <c r="PVD58" s="149"/>
      <c r="PVE58" s="149"/>
      <c r="PVF58" s="149"/>
      <c r="PVG58" s="149"/>
      <c r="PVH58" s="149"/>
      <c r="PVI58" s="149"/>
      <c r="PVJ58" s="149"/>
      <c r="PVK58" s="149"/>
      <c r="PVL58" s="149"/>
      <c r="PVM58" s="149"/>
      <c r="PVN58" s="149"/>
      <c r="PVO58" s="149"/>
      <c r="PVP58" s="149"/>
      <c r="PVQ58" s="149"/>
      <c r="PVR58" s="149"/>
      <c r="PVS58" s="149"/>
      <c r="PVT58" s="149"/>
      <c r="PVU58" s="149"/>
      <c r="PVV58" s="149"/>
      <c r="PVW58" s="149"/>
      <c r="PVX58" s="149"/>
      <c r="PVY58" s="149"/>
      <c r="PVZ58" s="149"/>
      <c r="PWA58" s="149"/>
      <c r="PWB58" s="149"/>
      <c r="PWC58" s="149"/>
      <c r="PWD58" s="149"/>
      <c r="PWE58" s="149"/>
      <c r="PWF58" s="149"/>
      <c r="PWG58" s="149"/>
      <c r="PWH58" s="149"/>
      <c r="PWI58" s="149"/>
      <c r="PWJ58" s="149"/>
      <c r="PWK58" s="149"/>
      <c r="PWL58" s="149"/>
      <c r="PWM58" s="149"/>
      <c r="PWN58" s="149"/>
      <c r="PWO58" s="149"/>
      <c r="PWP58" s="149"/>
      <c r="PWQ58" s="149"/>
      <c r="PWR58" s="149"/>
      <c r="PWS58" s="149"/>
      <c r="PWT58" s="149"/>
      <c r="PWU58" s="149"/>
      <c r="PWV58" s="149"/>
      <c r="PWW58" s="149"/>
      <c r="PWX58" s="149"/>
      <c r="PWY58" s="149"/>
      <c r="PWZ58" s="149"/>
      <c r="PXA58" s="149"/>
      <c r="PXB58" s="149"/>
      <c r="PXC58" s="149"/>
      <c r="PXD58" s="149"/>
      <c r="PXE58" s="149"/>
      <c r="PXF58" s="149"/>
      <c r="PXG58" s="149"/>
      <c r="PXH58" s="149"/>
      <c r="PXI58" s="149"/>
      <c r="PXJ58" s="149"/>
      <c r="PXK58" s="149"/>
      <c r="PXL58" s="149"/>
      <c r="PXM58" s="149"/>
      <c r="PXN58" s="149"/>
      <c r="PXO58" s="149"/>
      <c r="PXP58" s="149"/>
      <c r="PXQ58" s="149"/>
      <c r="PXR58" s="149"/>
      <c r="PXS58" s="149"/>
      <c r="PXT58" s="149"/>
      <c r="PXU58" s="149"/>
      <c r="PXV58" s="149"/>
      <c r="PXW58" s="149"/>
      <c r="PXX58" s="149"/>
      <c r="PXY58" s="149"/>
      <c r="PXZ58" s="149"/>
      <c r="PYA58" s="149"/>
      <c r="PYB58" s="149"/>
      <c r="PYC58" s="149"/>
      <c r="PYD58" s="149"/>
      <c r="PYE58" s="149"/>
      <c r="PYF58" s="149"/>
      <c r="PYG58" s="149"/>
      <c r="PYH58" s="149"/>
      <c r="PYI58" s="149"/>
      <c r="PYJ58" s="149"/>
      <c r="PYK58" s="149"/>
      <c r="PYL58" s="149"/>
      <c r="PYM58" s="149"/>
      <c r="PYN58" s="149"/>
      <c r="PYO58" s="149"/>
      <c r="PYP58" s="149"/>
      <c r="PYQ58" s="149"/>
      <c r="PYR58" s="149"/>
      <c r="PYS58" s="149"/>
      <c r="PYT58" s="149"/>
      <c r="PYU58" s="149"/>
      <c r="PYV58" s="149"/>
      <c r="PYW58" s="149"/>
      <c r="PYX58" s="149"/>
      <c r="PYY58" s="149"/>
      <c r="PYZ58" s="149"/>
      <c r="PZA58" s="149"/>
      <c r="PZB58" s="149"/>
      <c r="PZC58" s="149"/>
      <c r="PZD58" s="149"/>
      <c r="PZE58" s="149"/>
      <c r="PZF58" s="149"/>
      <c r="PZG58" s="149"/>
      <c r="PZH58" s="149"/>
      <c r="PZI58" s="149"/>
      <c r="PZJ58" s="149"/>
      <c r="PZK58" s="149"/>
      <c r="PZL58" s="149"/>
      <c r="PZM58" s="149"/>
      <c r="PZN58" s="149"/>
      <c r="PZO58" s="149"/>
      <c r="PZP58" s="149"/>
      <c r="PZQ58" s="149"/>
      <c r="PZR58" s="149"/>
      <c r="PZS58" s="149"/>
      <c r="PZT58" s="149"/>
      <c r="PZU58" s="149"/>
      <c r="PZV58" s="149"/>
      <c r="PZW58" s="149"/>
      <c r="PZX58" s="149"/>
      <c r="PZY58" s="149"/>
      <c r="PZZ58" s="149"/>
      <c r="QAA58" s="149"/>
      <c r="QAB58" s="149"/>
      <c r="QAC58" s="149"/>
      <c r="QAD58" s="149"/>
      <c r="QAE58" s="149"/>
      <c r="QAF58" s="149"/>
      <c r="QAG58" s="149"/>
      <c r="QAH58" s="149"/>
      <c r="QAI58" s="149"/>
      <c r="QAJ58" s="149"/>
      <c r="QAK58" s="149"/>
      <c r="QAL58" s="149"/>
      <c r="QAM58" s="149"/>
      <c r="QAN58" s="149"/>
      <c r="QAO58" s="149"/>
      <c r="QAP58" s="149"/>
      <c r="QAQ58" s="149"/>
      <c r="QAR58" s="149"/>
      <c r="QAS58" s="149"/>
      <c r="QAT58" s="149"/>
      <c r="QAU58" s="149"/>
      <c r="QAV58" s="149"/>
      <c r="QAW58" s="149"/>
      <c r="QAX58" s="149"/>
      <c r="QAY58" s="149"/>
      <c r="QAZ58" s="149"/>
      <c r="QBA58" s="149"/>
      <c r="QBB58" s="149"/>
      <c r="QBC58" s="149"/>
      <c r="QBD58" s="149"/>
      <c r="QBE58" s="149"/>
      <c r="QBF58" s="149"/>
      <c r="QBG58" s="149"/>
      <c r="QBH58" s="149"/>
      <c r="QBI58" s="149"/>
      <c r="QBJ58" s="149"/>
      <c r="QBK58" s="149"/>
      <c r="QBL58" s="149"/>
      <c r="QBM58" s="149"/>
      <c r="QBN58" s="149"/>
      <c r="QBO58" s="149"/>
      <c r="QBP58" s="149"/>
      <c r="QBQ58" s="149"/>
      <c r="QBR58" s="149"/>
      <c r="QBS58" s="149"/>
      <c r="QBT58" s="149"/>
      <c r="QBU58" s="149"/>
      <c r="QBV58" s="149"/>
      <c r="QBW58" s="149"/>
      <c r="QBX58" s="149"/>
      <c r="QBY58" s="149"/>
      <c r="QBZ58" s="149"/>
      <c r="QCA58" s="149"/>
      <c r="QCB58" s="149"/>
      <c r="QCC58" s="149"/>
      <c r="QCD58" s="149"/>
      <c r="QCE58" s="149"/>
      <c r="QCF58" s="149"/>
      <c r="QCG58" s="149"/>
      <c r="QCH58" s="149"/>
      <c r="QCI58" s="149"/>
      <c r="QCJ58" s="149"/>
      <c r="QCK58" s="149"/>
      <c r="QCL58" s="149"/>
      <c r="QCM58" s="149"/>
      <c r="QCN58" s="149"/>
      <c r="QCO58" s="149"/>
      <c r="QCP58" s="149"/>
      <c r="QCQ58" s="149"/>
      <c r="QCR58" s="149"/>
      <c r="QCS58" s="149"/>
      <c r="QCT58" s="149"/>
      <c r="QCU58" s="149"/>
      <c r="QCV58" s="149"/>
      <c r="QCW58" s="149"/>
      <c r="QCX58" s="149"/>
      <c r="QCY58" s="149"/>
      <c r="QCZ58" s="149"/>
      <c r="QDA58" s="149"/>
      <c r="QDB58" s="149"/>
      <c r="QDC58" s="149"/>
      <c r="QDD58" s="149"/>
      <c r="QDE58" s="149"/>
      <c r="QDF58" s="149"/>
      <c r="QDG58" s="149"/>
      <c r="QDH58" s="149"/>
      <c r="QDI58" s="149"/>
      <c r="QDJ58" s="149"/>
      <c r="QDK58" s="149"/>
      <c r="QDL58" s="149"/>
      <c r="QDM58" s="149"/>
      <c r="QDN58" s="149"/>
      <c r="QDO58" s="149"/>
      <c r="QDP58" s="149"/>
      <c r="QDQ58" s="149"/>
      <c r="QDR58" s="149"/>
      <c r="QDS58" s="149"/>
      <c r="QDT58" s="149"/>
      <c r="QDU58" s="149"/>
      <c r="QDV58" s="149"/>
      <c r="QDW58" s="149"/>
      <c r="QDX58" s="149"/>
      <c r="QDY58" s="149"/>
      <c r="QDZ58" s="149"/>
      <c r="QEA58" s="149"/>
      <c r="QEB58" s="149"/>
      <c r="QEC58" s="149"/>
      <c r="QED58" s="149"/>
      <c r="QEE58" s="149"/>
      <c r="QEF58" s="149"/>
      <c r="QEG58" s="149"/>
      <c r="QEH58" s="149"/>
      <c r="QEI58" s="149"/>
      <c r="QEJ58" s="149"/>
      <c r="QEK58" s="149"/>
      <c r="QEL58" s="149"/>
      <c r="QEM58" s="149"/>
      <c r="QEN58" s="149"/>
      <c r="QEO58" s="149"/>
      <c r="QEP58" s="149"/>
      <c r="QEQ58" s="149"/>
      <c r="QER58" s="149"/>
      <c r="QES58" s="149"/>
      <c r="QET58" s="149"/>
      <c r="QEU58" s="149"/>
      <c r="QEV58" s="149"/>
      <c r="QEW58" s="149"/>
      <c r="QEX58" s="149"/>
      <c r="QEY58" s="149"/>
      <c r="QEZ58" s="149"/>
      <c r="QFA58" s="149"/>
      <c r="QFB58" s="149"/>
      <c r="QFC58" s="149"/>
      <c r="QFD58" s="149"/>
      <c r="QFE58" s="149"/>
      <c r="QFF58" s="149"/>
      <c r="QFG58" s="149"/>
      <c r="QFH58" s="149"/>
      <c r="QFI58" s="149"/>
      <c r="QFJ58" s="149"/>
      <c r="QFK58" s="149"/>
      <c r="QFL58" s="149"/>
      <c r="QFM58" s="149"/>
      <c r="QFN58" s="149"/>
      <c r="QFO58" s="149"/>
      <c r="QFP58" s="149"/>
      <c r="QFQ58" s="149"/>
      <c r="QFR58" s="149"/>
      <c r="QFS58" s="149"/>
      <c r="QFT58" s="149"/>
      <c r="QFU58" s="149"/>
      <c r="QFV58" s="149"/>
      <c r="QFW58" s="149"/>
      <c r="QFX58" s="149"/>
      <c r="QFY58" s="149"/>
      <c r="QFZ58" s="149"/>
      <c r="QGA58" s="149"/>
      <c r="QGB58" s="149"/>
      <c r="QGC58" s="149"/>
      <c r="QGD58" s="149"/>
      <c r="QGE58" s="149"/>
      <c r="QGF58" s="149"/>
      <c r="QGG58" s="149"/>
      <c r="QGH58" s="149"/>
      <c r="QGI58" s="149"/>
      <c r="QGJ58" s="149"/>
      <c r="QGK58" s="149"/>
      <c r="QGL58" s="149"/>
      <c r="QGM58" s="149"/>
      <c r="QGN58" s="149"/>
      <c r="QGO58" s="149"/>
      <c r="QGP58" s="149"/>
      <c r="QGQ58" s="149"/>
      <c r="QGR58" s="149"/>
      <c r="QGS58" s="149"/>
      <c r="QGT58" s="149"/>
      <c r="QGU58" s="149"/>
      <c r="QGV58" s="149"/>
      <c r="QGW58" s="149"/>
      <c r="QGX58" s="149"/>
      <c r="QGY58" s="149"/>
      <c r="QGZ58" s="149"/>
      <c r="QHA58" s="149"/>
      <c r="QHB58" s="149"/>
      <c r="QHC58" s="149"/>
      <c r="QHD58" s="149"/>
      <c r="QHE58" s="149"/>
      <c r="QHF58" s="149"/>
      <c r="QHG58" s="149"/>
      <c r="QHH58" s="149"/>
      <c r="QHI58" s="149"/>
      <c r="QHJ58" s="149"/>
      <c r="QHK58" s="149"/>
      <c r="QHL58" s="149"/>
      <c r="QHM58" s="149"/>
      <c r="QHN58" s="149"/>
      <c r="QHO58" s="149"/>
      <c r="QHP58" s="149"/>
      <c r="QHQ58" s="149"/>
      <c r="QHR58" s="149"/>
      <c r="QHS58" s="149"/>
      <c r="QHT58" s="149"/>
      <c r="QHU58" s="149"/>
      <c r="QHV58" s="149"/>
      <c r="QHW58" s="149"/>
      <c r="QHX58" s="149"/>
      <c r="QHY58" s="149"/>
      <c r="QHZ58" s="149"/>
      <c r="QIA58" s="149"/>
      <c r="QIB58" s="149"/>
      <c r="QIC58" s="149"/>
      <c r="QID58" s="149"/>
      <c r="QIE58" s="149"/>
      <c r="QIF58" s="149"/>
      <c r="QIG58" s="149"/>
      <c r="QIH58" s="149"/>
      <c r="QII58" s="149"/>
      <c r="QIJ58" s="149"/>
      <c r="QIK58" s="149"/>
      <c r="QIL58" s="149"/>
      <c r="QIM58" s="149"/>
      <c r="QIN58" s="149"/>
      <c r="QIO58" s="149"/>
      <c r="QIP58" s="149"/>
      <c r="QIQ58" s="149"/>
      <c r="QIR58" s="149"/>
      <c r="QIS58" s="149"/>
      <c r="QIT58" s="149"/>
      <c r="QIU58" s="149"/>
      <c r="QIV58" s="149"/>
      <c r="QIW58" s="149"/>
      <c r="QIX58" s="149"/>
      <c r="QIY58" s="149"/>
      <c r="QIZ58" s="149"/>
      <c r="QJA58" s="149"/>
      <c r="QJB58" s="149"/>
      <c r="QJC58" s="149"/>
      <c r="QJD58" s="149"/>
      <c r="QJE58" s="149"/>
      <c r="QJF58" s="149"/>
      <c r="QJG58" s="149"/>
      <c r="QJH58" s="149"/>
      <c r="QJI58" s="149"/>
      <c r="QJJ58" s="149"/>
      <c r="QJK58" s="149"/>
      <c r="QJL58" s="149"/>
      <c r="QJM58" s="149"/>
      <c r="QJN58" s="149"/>
      <c r="QJO58" s="149"/>
      <c r="QJP58" s="149"/>
      <c r="QJQ58" s="149"/>
      <c r="QJR58" s="149"/>
      <c r="QJS58" s="149"/>
      <c r="QJT58" s="149"/>
      <c r="QJU58" s="149"/>
      <c r="QJV58" s="149"/>
      <c r="QJW58" s="149"/>
      <c r="QJX58" s="149"/>
      <c r="QJY58" s="149"/>
      <c r="QJZ58" s="149"/>
      <c r="QKA58" s="149"/>
      <c r="QKB58" s="149"/>
      <c r="QKC58" s="149"/>
      <c r="QKD58" s="149"/>
      <c r="QKE58" s="149"/>
      <c r="QKF58" s="149"/>
      <c r="QKG58" s="149"/>
      <c r="QKH58" s="149"/>
      <c r="QKI58" s="149"/>
      <c r="QKJ58" s="149"/>
      <c r="QKK58" s="149"/>
      <c r="QKL58" s="149"/>
      <c r="QKM58" s="149"/>
      <c r="QKN58" s="149"/>
      <c r="QKO58" s="149"/>
      <c r="QKP58" s="149"/>
      <c r="QKQ58" s="149"/>
      <c r="QKR58" s="149"/>
      <c r="QKS58" s="149"/>
      <c r="QKT58" s="149"/>
      <c r="QKU58" s="149"/>
      <c r="QKV58" s="149"/>
      <c r="QKW58" s="149"/>
      <c r="QKX58" s="149"/>
      <c r="QKY58" s="149"/>
      <c r="QKZ58" s="149"/>
      <c r="QLA58" s="149"/>
      <c r="QLB58" s="149"/>
      <c r="QLC58" s="149"/>
      <c r="QLD58" s="149"/>
      <c r="QLE58" s="149"/>
      <c r="QLF58" s="149"/>
      <c r="QLG58" s="149"/>
      <c r="QLH58" s="149"/>
      <c r="QLI58" s="149"/>
      <c r="QLJ58" s="149"/>
      <c r="QLK58" s="149"/>
      <c r="QLL58" s="149"/>
      <c r="QLM58" s="149"/>
      <c r="QLN58" s="149"/>
      <c r="QLO58" s="149"/>
      <c r="QLP58" s="149"/>
      <c r="QLQ58" s="149"/>
      <c r="QLR58" s="149"/>
      <c r="QLS58" s="149"/>
      <c r="QLT58" s="149"/>
      <c r="QLU58" s="149"/>
      <c r="QLV58" s="149"/>
      <c r="QLW58" s="149"/>
      <c r="QLX58" s="149"/>
      <c r="QLY58" s="149"/>
      <c r="QLZ58" s="149"/>
      <c r="QMA58" s="149"/>
      <c r="QMB58" s="149"/>
      <c r="QMC58" s="149"/>
      <c r="QMD58" s="149"/>
      <c r="QME58" s="149"/>
      <c r="QMF58" s="149"/>
      <c r="QMG58" s="149"/>
      <c r="QMH58" s="149"/>
      <c r="QMI58" s="149"/>
      <c r="QMJ58" s="149"/>
      <c r="QMK58" s="149"/>
      <c r="QML58" s="149"/>
      <c r="QMM58" s="149"/>
      <c r="QMN58" s="149"/>
      <c r="QMO58" s="149"/>
      <c r="QMP58" s="149"/>
      <c r="QMQ58" s="149"/>
      <c r="QMR58" s="149"/>
      <c r="QMS58" s="149"/>
      <c r="QMT58" s="149"/>
      <c r="QMU58" s="149"/>
      <c r="QMV58" s="149"/>
      <c r="QMW58" s="149"/>
      <c r="QMX58" s="149"/>
      <c r="QMY58" s="149"/>
      <c r="QMZ58" s="149"/>
      <c r="QNA58" s="149"/>
      <c r="QNB58" s="149"/>
      <c r="QNC58" s="149"/>
      <c r="QND58" s="149"/>
      <c r="QNE58" s="149"/>
      <c r="QNF58" s="149"/>
      <c r="QNG58" s="149"/>
      <c r="QNH58" s="149"/>
      <c r="QNI58" s="149"/>
      <c r="QNJ58" s="149"/>
      <c r="QNK58" s="149"/>
      <c r="QNL58" s="149"/>
      <c r="QNM58" s="149"/>
      <c r="QNN58" s="149"/>
      <c r="QNO58" s="149"/>
      <c r="QNP58" s="149"/>
      <c r="QNQ58" s="149"/>
      <c r="QNR58" s="149"/>
      <c r="QNS58" s="149"/>
      <c r="QNT58" s="149"/>
      <c r="QNU58" s="149"/>
      <c r="QNV58" s="149"/>
      <c r="QNW58" s="149"/>
      <c r="QNX58" s="149"/>
      <c r="QNY58" s="149"/>
      <c r="QNZ58" s="149"/>
      <c r="QOA58" s="149"/>
      <c r="QOB58" s="149"/>
      <c r="QOC58" s="149"/>
      <c r="QOD58" s="149"/>
      <c r="QOE58" s="149"/>
      <c r="QOF58" s="149"/>
      <c r="QOG58" s="149"/>
      <c r="QOH58" s="149"/>
      <c r="QOI58" s="149"/>
      <c r="QOJ58" s="149"/>
      <c r="QOK58" s="149"/>
      <c r="QOL58" s="149"/>
      <c r="QOM58" s="149"/>
      <c r="QON58" s="149"/>
      <c r="QOO58" s="149"/>
      <c r="QOP58" s="149"/>
      <c r="QOQ58" s="149"/>
      <c r="QOR58" s="149"/>
      <c r="QOS58" s="149"/>
      <c r="QOT58" s="149"/>
      <c r="QOU58" s="149"/>
      <c r="QOV58" s="149"/>
      <c r="QOW58" s="149"/>
      <c r="QOX58" s="149"/>
      <c r="QOY58" s="149"/>
      <c r="QOZ58" s="149"/>
      <c r="QPA58" s="149"/>
      <c r="QPB58" s="149"/>
      <c r="QPC58" s="149"/>
      <c r="QPD58" s="149"/>
      <c r="QPE58" s="149"/>
      <c r="QPF58" s="149"/>
      <c r="QPG58" s="149"/>
      <c r="QPH58" s="149"/>
      <c r="QPI58" s="149"/>
      <c r="QPJ58" s="149"/>
      <c r="QPK58" s="149"/>
      <c r="QPL58" s="149"/>
      <c r="QPM58" s="149"/>
      <c r="QPN58" s="149"/>
      <c r="QPO58" s="149"/>
      <c r="QPP58" s="149"/>
      <c r="QPQ58" s="149"/>
      <c r="QPR58" s="149"/>
      <c r="QPS58" s="149"/>
      <c r="QPT58" s="149"/>
      <c r="QPU58" s="149"/>
      <c r="QPV58" s="149"/>
      <c r="QPW58" s="149"/>
      <c r="QPX58" s="149"/>
      <c r="QPY58" s="149"/>
      <c r="QPZ58" s="149"/>
      <c r="QQA58" s="149"/>
      <c r="QQB58" s="149"/>
      <c r="QQC58" s="149"/>
      <c r="QQD58" s="149"/>
      <c r="QQE58" s="149"/>
      <c r="QQF58" s="149"/>
      <c r="QQG58" s="149"/>
      <c r="QQH58" s="149"/>
      <c r="QQI58" s="149"/>
      <c r="QQJ58" s="149"/>
      <c r="QQK58" s="149"/>
      <c r="QQL58" s="149"/>
      <c r="QQM58" s="149"/>
      <c r="QQN58" s="149"/>
      <c r="QQO58" s="149"/>
      <c r="QQP58" s="149"/>
      <c r="QQQ58" s="149"/>
      <c r="QQR58" s="149"/>
      <c r="QQS58" s="149"/>
      <c r="QQT58" s="149"/>
      <c r="QQU58" s="149"/>
      <c r="QQV58" s="149"/>
      <c r="QQW58" s="149"/>
      <c r="QQX58" s="149"/>
      <c r="QQY58" s="149"/>
      <c r="QQZ58" s="149"/>
      <c r="QRA58" s="149"/>
      <c r="QRB58" s="149"/>
      <c r="QRC58" s="149"/>
      <c r="QRD58" s="149"/>
      <c r="QRE58" s="149"/>
      <c r="QRF58" s="149"/>
      <c r="QRG58" s="149"/>
      <c r="QRH58" s="149"/>
      <c r="QRI58" s="149"/>
      <c r="QRJ58" s="149"/>
      <c r="QRK58" s="149"/>
      <c r="QRL58" s="149"/>
      <c r="QRM58" s="149"/>
      <c r="QRN58" s="149"/>
      <c r="QRO58" s="149"/>
      <c r="QRP58" s="149"/>
      <c r="QRQ58" s="149"/>
      <c r="QRR58" s="149"/>
      <c r="QRS58" s="149"/>
      <c r="QRT58" s="149"/>
      <c r="QRU58" s="149"/>
      <c r="QRV58" s="149"/>
      <c r="QRW58" s="149"/>
      <c r="QRX58" s="149"/>
      <c r="QRY58" s="149"/>
      <c r="QRZ58" s="149"/>
      <c r="QSA58" s="149"/>
      <c r="QSB58" s="149"/>
      <c r="QSC58" s="149"/>
      <c r="QSD58" s="149"/>
      <c r="QSE58" s="149"/>
      <c r="QSF58" s="149"/>
      <c r="QSG58" s="149"/>
      <c r="QSH58" s="149"/>
      <c r="QSI58" s="149"/>
      <c r="QSJ58" s="149"/>
      <c r="QSK58" s="149"/>
      <c r="QSL58" s="149"/>
      <c r="QSM58" s="149"/>
      <c r="QSN58" s="149"/>
      <c r="QSO58" s="149"/>
      <c r="QSP58" s="149"/>
      <c r="QSQ58" s="149"/>
      <c r="QSR58" s="149"/>
      <c r="QSS58" s="149"/>
      <c r="QST58" s="149"/>
      <c r="QSU58" s="149"/>
      <c r="QSV58" s="149"/>
      <c r="QSW58" s="149"/>
      <c r="QSX58" s="149"/>
      <c r="QSY58" s="149"/>
      <c r="QSZ58" s="149"/>
      <c r="QTA58" s="149"/>
      <c r="QTB58" s="149"/>
      <c r="QTC58" s="149"/>
      <c r="QTD58" s="149"/>
      <c r="QTE58" s="149"/>
      <c r="QTF58" s="149"/>
      <c r="QTG58" s="149"/>
      <c r="QTH58" s="149"/>
      <c r="QTI58" s="149"/>
      <c r="QTJ58" s="149"/>
      <c r="QTK58" s="149"/>
      <c r="QTL58" s="149"/>
      <c r="QTM58" s="149"/>
      <c r="QTN58" s="149"/>
      <c r="QTO58" s="149"/>
      <c r="QTP58" s="149"/>
      <c r="QTQ58" s="149"/>
      <c r="QTR58" s="149"/>
      <c r="QTS58" s="149"/>
      <c r="QTT58" s="149"/>
      <c r="QTU58" s="149"/>
      <c r="QTV58" s="149"/>
      <c r="QTW58" s="149"/>
      <c r="QTX58" s="149"/>
      <c r="QTY58" s="149"/>
      <c r="QTZ58" s="149"/>
      <c r="QUA58" s="149"/>
      <c r="QUB58" s="149"/>
      <c r="QUC58" s="149"/>
      <c r="QUD58" s="149"/>
      <c r="QUE58" s="149"/>
      <c r="QUF58" s="149"/>
      <c r="QUG58" s="149"/>
      <c r="QUH58" s="149"/>
      <c r="QUI58" s="149"/>
      <c r="QUJ58" s="149"/>
      <c r="QUK58" s="149"/>
      <c r="QUL58" s="149"/>
      <c r="QUM58" s="149"/>
      <c r="QUN58" s="149"/>
      <c r="QUO58" s="149"/>
      <c r="QUP58" s="149"/>
      <c r="QUQ58" s="149"/>
      <c r="QUR58" s="149"/>
      <c r="QUS58" s="149"/>
      <c r="QUT58" s="149"/>
      <c r="QUU58" s="149"/>
      <c r="QUV58" s="149"/>
      <c r="QUW58" s="149"/>
      <c r="QUX58" s="149"/>
      <c r="QUY58" s="149"/>
      <c r="QUZ58" s="149"/>
      <c r="QVA58" s="149"/>
      <c r="QVB58" s="149"/>
      <c r="QVC58" s="149"/>
      <c r="QVD58" s="149"/>
      <c r="QVE58" s="149"/>
      <c r="QVF58" s="149"/>
      <c r="QVG58" s="149"/>
      <c r="QVH58" s="149"/>
      <c r="QVI58" s="149"/>
      <c r="QVJ58" s="149"/>
      <c r="QVK58" s="149"/>
      <c r="QVL58" s="149"/>
      <c r="QVM58" s="149"/>
      <c r="QVN58" s="149"/>
      <c r="QVO58" s="149"/>
      <c r="QVP58" s="149"/>
      <c r="QVQ58" s="149"/>
      <c r="QVR58" s="149"/>
      <c r="QVS58" s="149"/>
      <c r="QVT58" s="149"/>
      <c r="QVU58" s="149"/>
      <c r="QVV58" s="149"/>
      <c r="QVW58" s="149"/>
      <c r="QVX58" s="149"/>
      <c r="QVY58" s="149"/>
      <c r="QVZ58" s="149"/>
      <c r="QWA58" s="149"/>
      <c r="QWB58" s="149"/>
      <c r="QWC58" s="149"/>
      <c r="QWD58" s="149"/>
      <c r="QWE58" s="149"/>
      <c r="QWF58" s="149"/>
      <c r="QWG58" s="149"/>
      <c r="QWH58" s="149"/>
      <c r="QWI58" s="149"/>
      <c r="QWJ58" s="149"/>
      <c r="QWK58" s="149"/>
      <c r="QWL58" s="149"/>
      <c r="QWM58" s="149"/>
      <c r="QWN58" s="149"/>
      <c r="QWO58" s="149"/>
      <c r="QWP58" s="149"/>
      <c r="QWQ58" s="149"/>
      <c r="QWR58" s="149"/>
      <c r="QWS58" s="149"/>
      <c r="QWT58" s="149"/>
      <c r="QWU58" s="149"/>
      <c r="QWV58" s="149"/>
      <c r="QWW58" s="149"/>
      <c r="QWX58" s="149"/>
      <c r="QWY58" s="149"/>
      <c r="QWZ58" s="149"/>
      <c r="QXA58" s="149"/>
      <c r="QXB58" s="149"/>
      <c r="QXC58" s="149"/>
      <c r="QXD58" s="149"/>
      <c r="QXE58" s="149"/>
      <c r="QXF58" s="149"/>
      <c r="QXG58" s="149"/>
      <c r="QXH58" s="149"/>
      <c r="QXI58" s="149"/>
      <c r="QXJ58" s="149"/>
      <c r="QXK58" s="149"/>
      <c r="QXL58" s="149"/>
      <c r="QXM58" s="149"/>
      <c r="QXN58" s="149"/>
      <c r="QXO58" s="149"/>
      <c r="QXP58" s="149"/>
      <c r="QXQ58" s="149"/>
      <c r="QXR58" s="149"/>
      <c r="QXS58" s="149"/>
      <c r="QXT58" s="149"/>
      <c r="QXU58" s="149"/>
      <c r="QXV58" s="149"/>
      <c r="QXW58" s="149"/>
      <c r="QXX58" s="149"/>
      <c r="QXY58" s="149"/>
      <c r="QXZ58" s="149"/>
      <c r="QYA58" s="149"/>
      <c r="QYB58" s="149"/>
      <c r="QYC58" s="149"/>
      <c r="QYD58" s="149"/>
      <c r="QYE58" s="149"/>
      <c r="QYF58" s="149"/>
      <c r="QYG58" s="149"/>
      <c r="QYH58" s="149"/>
      <c r="QYI58" s="149"/>
      <c r="QYJ58" s="149"/>
      <c r="QYK58" s="149"/>
      <c r="QYL58" s="149"/>
      <c r="QYM58" s="149"/>
      <c r="QYN58" s="149"/>
      <c r="QYO58" s="149"/>
      <c r="QYP58" s="149"/>
      <c r="QYQ58" s="149"/>
      <c r="QYR58" s="149"/>
      <c r="QYS58" s="149"/>
      <c r="QYT58" s="149"/>
      <c r="QYU58" s="149"/>
      <c r="QYV58" s="149"/>
      <c r="QYW58" s="149"/>
      <c r="QYX58" s="149"/>
      <c r="QYY58" s="149"/>
      <c r="QYZ58" s="149"/>
      <c r="QZA58" s="149"/>
      <c r="QZB58" s="149"/>
      <c r="QZC58" s="149"/>
      <c r="QZD58" s="149"/>
      <c r="QZE58" s="149"/>
      <c r="QZF58" s="149"/>
      <c r="QZG58" s="149"/>
      <c r="QZH58" s="149"/>
      <c r="QZI58" s="149"/>
      <c r="QZJ58" s="149"/>
      <c r="QZK58" s="149"/>
      <c r="QZL58" s="149"/>
      <c r="QZM58" s="149"/>
      <c r="QZN58" s="149"/>
      <c r="QZO58" s="149"/>
      <c r="QZP58" s="149"/>
      <c r="QZQ58" s="149"/>
      <c r="QZR58" s="149"/>
      <c r="QZS58" s="149"/>
      <c r="QZT58" s="149"/>
      <c r="QZU58" s="149"/>
      <c r="QZV58" s="149"/>
      <c r="QZW58" s="149"/>
      <c r="QZX58" s="149"/>
      <c r="QZY58" s="149"/>
      <c r="QZZ58" s="149"/>
      <c r="RAA58" s="149"/>
      <c r="RAB58" s="149"/>
      <c r="RAC58" s="149"/>
      <c r="RAD58" s="149"/>
      <c r="RAE58" s="149"/>
      <c r="RAF58" s="149"/>
      <c r="RAG58" s="149"/>
      <c r="RAH58" s="149"/>
      <c r="RAI58" s="149"/>
      <c r="RAJ58" s="149"/>
      <c r="RAK58" s="149"/>
      <c r="RAL58" s="149"/>
      <c r="RAM58" s="149"/>
      <c r="RAN58" s="149"/>
      <c r="RAO58" s="149"/>
      <c r="RAP58" s="149"/>
      <c r="RAQ58" s="149"/>
      <c r="RAR58" s="149"/>
      <c r="RAS58" s="149"/>
      <c r="RAT58" s="149"/>
      <c r="RAU58" s="149"/>
      <c r="RAV58" s="149"/>
      <c r="RAW58" s="149"/>
      <c r="RAX58" s="149"/>
      <c r="RAY58" s="149"/>
      <c r="RAZ58" s="149"/>
      <c r="RBA58" s="149"/>
      <c r="RBB58" s="149"/>
      <c r="RBC58" s="149"/>
      <c r="RBD58" s="149"/>
      <c r="RBE58" s="149"/>
      <c r="RBF58" s="149"/>
      <c r="RBG58" s="149"/>
      <c r="RBH58" s="149"/>
      <c r="RBI58" s="149"/>
      <c r="RBJ58" s="149"/>
      <c r="RBK58" s="149"/>
      <c r="RBL58" s="149"/>
      <c r="RBM58" s="149"/>
      <c r="RBN58" s="149"/>
      <c r="RBO58" s="149"/>
      <c r="RBP58" s="149"/>
      <c r="RBQ58" s="149"/>
      <c r="RBR58" s="149"/>
      <c r="RBS58" s="149"/>
      <c r="RBT58" s="149"/>
      <c r="RBU58" s="149"/>
      <c r="RBV58" s="149"/>
      <c r="RBW58" s="149"/>
      <c r="RBX58" s="149"/>
      <c r="RBY58" s="149"/>
      <c r="RBZ58" s="149"/>
      <c r="RCA58" s="149"/>
      <c r="RCB58" s="149"/>
      <c r="RCC58" s="149"/>
      <c r="RCD58" s="149"/>
      <c r="RCE58" s="149"/>
      <c r="RCF58" s="149"/>
      <c r="RCG58" s="149"/>
      <c r="RCH58" s="149"/>
      <c r="RCI58" s="149"/>
      <c r="RCJ58" s="149"/>
      <c r="RCK58" s="149"/>
      <c r="RCL58" s="149"/>
      <c r="RCM58" s="149"/>
      <c r="RCN58" s="149"/>
      <c r="RCO58" s="149"/>
      <c r="RCP58" s="149"/>
      <c r="RCQ58" s="149"/>
      <c r="RCR58" s="149"/>
      <c r="RCS58" s="149"/>
      <c r="RCT58" s="149"/>
      <c r="RCU58" s="149"/>
      <c r="RCV58" s="149"/>
      <c r="RCW58" s="149"/>
      <c r="RCX58" s="149"/>
      <c r="RCY58" s="149"/>
      <c r="RCZ58" s="149"/>
      <c r="RDA58" s="149"/>
      <c r="RDB58" s="149"/>
      <c r="RDC58" s="149"/>
      <c r="RDD58" s="149"/>
      <c r="RDE58" s="149"/>
      <c r="RDF58" s="149"/>
      <c r="RDG58" s="149"/>
      <c r="RDH58" s="149"/>
      <c r="RDI58" s="149"/>
      <c r="RDJ58" s="149"/>
      <c r="RDK58" s="149"/>
      <c r="RDL58" s="149"/>
      <c r="RDM58" s="149"/>
      <c r="RDN58" s="149"/>
      <c r="RDO58" s="149"/>
      <c r="RDP58" s="149"/>
      <c r="RDQ58" s="149"/>
      <c r="RDR58" s="149"/>
      <c r="RDS58" s="149"/>
      <c r="RDT58" s="149"/>
      <c r="RDU58" s="149"/>
      <c r="RDV58" s="149"/>
      <c r="RDW58" s="149"/>
      <c r="RDX58" s="149"/>
      <c r="RDY58" s="149"/>
      <c r="RDZ58" s="149"/>
      <c r="REA58" s="149"/>
      <c r="REB58" s="149"/>
      <c r="REC58" s="149"/>
      <c r="RED58" s="149"/>
      <c r="REE58" s="149"/>
      <c r="REF58" s="149"/>
      <c r="REG58" s="149"/>
      <c r="REH58" s="149"/>
      <c r="REI58" s="149"/>
      <c r="REJ58" s="149"/>
      <c r="REK58" s="149"/>
      <c r="REL58" s="149"/>
      <c r="REM58" s="149"/>
      <c r="REN58" s="149"/>
      <c r="REO58" s="149"/>
      <c r="REP58" s="149"/>
      <c r="REQ58" s="149"/>
      <c r="RER58" s="149"/>
      <c r="RES58" s="149"/>
      <c r="RET58" s="149"/>
      <c r="REU58" s="149"/>
      <c r="REV58" s="149"/>
      <c r="REW58" s="149"/>
      <c r="REX58" s="149"/>
      <c r="REY58" s="149"/>
      <c r="REZ58" s="149"/>
      <c r="RFA58" s="149"/>
      <c r="RFB58" s="149"/>
      <c r="RFC58" s="149"/>
      <c r="RFD58" s="149"/>
      <c r="RFE58" s="149"/>
      <c r="RFF58" s="149"/>
      <c r="RFG58" s="149"/>
      <c r="RFH58" s="149"/>
      <c r="RFI58" s="149"/>
      <c r="RFJ58" s="149"/>
      <c r="RFK58" s="149"/>
      <c r="RFL58" s="149"/>
      <c r="RFM58" s="149"/>
      <c r="RFN58" s="149"/>
      <c r="RFO58" s="149"/>
      <c r="RFP58" s="149"/>
      <c r="RFQ58" s="149"/>
      <c r="RFR58" s="149"/>
      <c r="RFS58" s="149"/>
      <c r="RFT58" s="149"/>
      <c r="RFU58" s="149"/>
      <c r="RFV58" s="149"/>
      <c r="RFW58" s="149"/>
      <c r="RFX58" s="149"/>
      <c r="RFY58" s="149"/>
      <c r="RFZ58" s="149"/>
      <c r="RGA58" s="149"/>
      <c r="RGB58" s="149"/>
      <c r="RGC58" s="149"/>
      <c r="RGD58" s="149"/>
      <c r="RGE58" s="149"/>
      <c r="RGF58" s="149"/>
      <c r="RGG58" s="149"/>
      <c r="RGH58" s="149"/>
      <c r="RGI58" s="149"/>
      <c r="RGJ58" s="149"/>
      <c r="RGK58" s="149"/>
      <c r="RGL58" s="149"/>
      <c r="RGM58" s="149"/>
      <c r="RGN58" s="149"/>
      <c r="RGO58" s="149"/>
      <c r="RGP58" s="149"/>
      <c r="RGQ58" s="149"/>
      <c r="RGR58" s="149"/>
      <c r="RGS58" s="149"/>
      <c r="RGT58" s="149"/>
      <c r="RGU58" s="149"/>
      <c r="RGV58" s="149"/>
      <c r="RGW58" s="149"/>
      <c r="RGX58" s="149"/>
      <c r="RGY58" s="149"/>
      <c r="RGZ58" s="149"/>
      <c r="RHA58" s="149"/>
      <c r="RHB58" s="149"/>
      <c r="RHC58" s="149"/>
      <c r="RHD58" s="149"/>
      <c r="RHE58" s="149"/>
      <c r="RHF58" s="149"/>
      <c r="RHG58" s="149"/>
      <c r="RHH58" s="149"/>
      <c r="RHI58" s="149"/>
      <c r="RHJ58" s="149"/>
      <c r="RHK58" s="149"/>
      <c r="RHL58" s="149"/>
      <c r="RHM58" s="149"/>
      <c r="RHN58" s="149"/>
      <c r="RHO58" s="149"/>
      <c r="RHP58" s="149"/>
      <c r="RHQ58" s="149"/>
      <c r="RHR58" s="149"/>
      <c r="RHS58" s="149"/>
      <c r="RHT58" s="149"/>
      <c r="RHU58" s="149"/>
      <c r="RHV58" s="149"/>
      <c r="RHW58" s="149"/>
      <c r="RHX58" s="149"/>
      <c r="RHY58" s="149"/>
      <c r="RHZ58" s="149"/>
      <c r="RIA58" s="149"/>
      <c r="RIB58" s="149"/>
      <c r="RIC58" s="149"/>
      <c r="RID58" s="149"/>
      <c r="RIE58" s="149"/>
      <c r="RIF58" s="149"/>
      <c r="RIG58" s="149"/>
      <c r="RIH58" s="149"/>
      <c r="RII58" s="149"/>
      <c r="RIJ58" s="149"/>
      <c r="RIK58" s="149"/>
      <c r="RIL58" s="149"/>
      <c r="RIM58" s="149"/>
      <c r="RIN58" s="149"/>
      <c r="RIO58" s="149"/>
      <c r="RIP58" s="149"/>
      <c r="RIQ58" s="149"/>
      <c r="RIR58" s="149"/>
      <c r="RIS58" s="149"/>
      <c r="RIT58" s="149"/>
      <c r="RIU58" s="149"/>
      <c r="RIV58" s="149"/>
      <c r="RIW58" s="149"/>
      <c r="RIX58" s="149"/>
      <c r="RIY58" s="149"/>
      <c r="RIZ58" s="149"/>
      <c r="RJA58" s="149"/>
      <c r="RJB58" s="149"/>
      <c r="RJC58" s="149"/>
      <c r="RJD58" s="149"/>
      <c r="RJE58" s="149"/>
      <c r="RJF58" s="149"/>
      <c r="RJG58" s="149"/>
      <c r="RJH58" s="149"/>
      <c r="RJI58" s="149"/>
      <c r="RJJ58" s="149"/>
      <c r="RJK58" s="149"/>
      <c r="RJL58" s="149"/>
      <c r="RJM58" s="149"/>
      <c r="RJN58" s="149"/>
      <c r="RJO58" s="149"/>
      <c r="RJP58" s="149"/>
      <c r="RJQ58" s="149"/>
      <c r="RJR58" s="149"/>
      <c r="RJS58" s="149"/>
      <c r="RJT58" s="149"/>
      <c r="RJU58" s="149"/>
      <c r="RJV58" s="149"/>
      <c r="RJW58" s="149"/>
      <c r="RJX58" s="149"/>
      <c r="RJY58" s="149"/>
      <c r="RJZ58" s="149"/>
      <c r="RKA58" s="149"/>
      <c r="RKB58" s="149"/>
      <c r="RKC58" s="149"/>
      <c r="RKD58" s="149"/>
      <c r="RKE58" s="149"/>
      <c r="RKF58" s="149"/>
      <c r="RKG58" s="149"/>
      <c r="RKH58" s="149"/>
      <c r="RKI58" s="149"/>
      <c r="RKJ58" s="149"/>
      <c r="RKK58" s="149"/>
      <c r="RKL58" s="149"/>
      <c r="RKM58" s="149"/>
      <c r="RKN58" s="149"/>
      <c r="RKO58" s="149"/>
      <c r="RKP58" s="149"/>
      <c r="RKQ58" s="149"/>
      <c r="RKR58" s="149"/>
      <c r="RKS58" s="149"/>
      <c r="RKT58" s="149"/>
      <c r="RKU58" s="149"/>
      <c r="RKV58" s="149"/>
      <c r="RKW58" s="149"/>
      <c r="RKX58" s="149"/>
      <c r="RKY58" s="149"/>
      <c r="RKZ58" s="149"/>
      <c r="RLA58" s="149"/>
      <c r="RLB58" s="149"/>
      <c r="RLC58" s="149"/>
      <c r="RLD58" s="149"/>
      <c r="RLE58" s="149"/>
      <c r="RLF58" s="149"/>
      <c r="RLG58" s="149"/>
      <c r="RLH58" s="149"/>
      <c r="RLI58" s="149"/>
      <c r="RLJ58" s="149"/>
      <c r="RLK58" s="149"/>
      <c r="RLL58" s="149"/>
      <c r="RLM58" s="149"/>
      <c r="RLN58" s="149"/>
      <c r="RLO58" s="149"/>
      <c r="RLP58" s="149"/>
      <c r="RLQ58" s="149"/>
      <c r="RLR58" s="149"/>
      <c r="RLS58" s="149"/>
      <c r="RLT58" s="149"/>
      <c r="RLU58" s="149"/>
      <c r="RLV58" s="149"/>
      <c r="RLW58" s="149"/>
      <c r="RLX58" s="149"/>
      <c r="RLY58" s="149"/>
      <c r="RLZ58" s="149"/>
      <c r="RMA58" s="149"/>
      <c r="RMB58" s="149"/>
      <c r="RMC58" s="149"/>
      <c r="RMD58" s="149"/>
      <c r="RME58" s="149"/>
      <c r="RMF58" s="149"/>
      <c r="RMG58" s="149"/>
      <c r="RMH58" s="149"/>
      <c r="RMI58" s="149"/>
      <c r="RMJ58" s="149"/>
      <c r="RMK58" s="149"/>
      <c r="RML58" s="149"/>
      <c r="RMM58" s="149"/>
      <c r="RMN58" s="149"/>
      <c r="RMO58" s="149"/>
      <c r="RMP58" s="149"/>
      <c r="RMQ58" s="149"/>
      <c r="RMR58" s="149"/>
      <c r="RMS58" s="149"/>
      <c r="RMT58" s="149"/>
      <c r="RMU58" s="149"/>
      <c r="RMV58" s="149"/>
      <c r="RMW58" s="149"/>
      <c r="RMX58" s="149"/>
      <c r="RMY58" s="149"/>
      <c r="RMZ58" s="149"/>
      <c r="RNA58" s="149"/>
      <c r="RNB58" s="149"/>
      <c r="RNC58" s="149"/>
      <c r="RND58" s="149"/>
      <c r="RNE58" s="149"/>
      <c r="RNF58" s="149"/>
      <c r="RNG58" s="149"/>
      <c r="RNH58" s="149"/>
      <c r="RNI58" s="149"/>
      <c r="RNJ58" s="149"/>
      <c r="RNK58" s="149"/>
      <c r="RNL58" s="149"/>
      <c r="RNM58" s="149"/>
      <c r="RNN58" s="149"/>
      <c r="RNO58" s="149"/>
      <c r="RNP58" s="149"/>
      <c r="RNQ58" s="149"/>
      <c r="RNR58" s="149"/>
      <c r="RNS58" s="149"/>
      <c r="RNT58" s="149"/>
      <c r="RNU58" s="149"/>
      <c r="RNV58" s="149"/>
      <c r="RNW58" s="149"/>
      <c r="RNX58" s="149"/>
      <c r="RNY58" s="149"/>
      <c r="RNZ58" s="149"/>
      <c r="ROA58" s="149"/>
      <c r="ROB58" s="149"/>
      <c r="ROC58" s="149"/>
      <c r="ROD58" s="149"/>
      <c r="ROE58" s="149"/>
      <c r="ROF58" s="149"/>
      <c r="ROG58" s="149"/>
      <c r="ROH58" s="149"/>
      <c r="ROI58" s="149"/>
      <c r="ROJ58" s="149"/>
      <c r="ROK58" s="149"/>
      <c r="ROL58" s="149"/>
      <c r="ROM58" s="149"/>
      <c r="RON58" s="149"/>
      <c r="ROO58" s="149"/>
      <c r="ROP58" s="149"/>
      <c r="ROQ58" s="149"/>
      <c r="ROR58" s="149"/>
      <c r="ROS58" s="149"/>
      <c r="ROT58" s="149"/>
      <c r="ROU58" s="149"/>
      <c r="ROV58" s="149"/>
      <c r="ROW58" s="149"/>
      <c r="ROX58" s="149"/>
      <c r="ROY58" s="149"/>
      <c r="ROZ58" s="149"/>
      <c r="RPA58" s="149"/>
      <c r="RPB58" s="149"/>
      <c r="RPC58" s="149"/>
      <c r="RPD58" s="149"/>
      <c r="RPE58" s="149"/>
      <c r="RPF58" s="149"/>
      <c r="RPG58" s="149"/>
      <c r="RPH58" s="149"/>
      <c r="RPI58" s="149"/>
      <c r="RPJ58" s="149"/>
      <c r="RPK58" s="149"/>
      <c r="RPL58" s="149"/>
      <c r="RPM58" s="149"/>
      <c r="RPN58" s="149"/>
      <c r="RPO58" s="149"/>
      <c r="RPP58" s="149"/>
      <c r="RPQ58" s="149"/>
      <c r="RPR58" s="149"/>
      <c r="RPS58" s="149"/>
      <c r="RPT58" s="149"/>
      <c r="RPU58" s="149"/>
      <c r="RPV58" s="149"/>
      <c r="RPW58" s="149"/>
      <c r="RPX58" s="149"/>
      <c r="RPY58" s="149"/>
      <c r="RPZ58" s="149"/>
      <c r="RQA58" s="149"/>
      <c r="RQB58" s="149"/>
      <c r="RQC58" s="149"/>
      <c r="RQD58" s="149"/>
      <c r="RQE58" s="149"/>
      <c r="RQF58" s="149"/>
      <c r="RQG58" s="149"/>
      <c r="RQH58" s="149"/>
      <c r="RQI58" s="149"/>
      <c r="RQJ58" s="149"/>
      <c r="RQK58" s="149"/>
      <c r="RQL58" s="149"/>
      <c r="RQM58" s="149"/>
      <c r="RQN58" s="149"/>
      <c r="RQO58" s="149"/>
      <c r="RQP58" s="149"/>
      <c r="RQQ58" s="149"/>
      <c r="RQR58" s="149"/>
      <c r="RQS58" s="149"/>
      <c r="RQT58" s="149"/>
      <c r="RQU58" s="149"/>
      <c r="RQV58" s="149"/>
      <c r="RQW58" s="149"/>
      <c r="RQX58" s="149"/>
      <c r="RQY58" s="149"/>
      <c r="RQZ58" s="149"/>
      <c r="RRA58" s="149"/>
      <c r="RRB58" s="149"/>
      <c r="RRC58" s="149"/>
      <c r="RRD58" s="149"/>
      <c r="RRE58" s="149"/>
      <c r="RRF58" s="149"/>
      <c r="RRG58" s="149"/>
      <c r="RRH58" s="149"/>
      <c r="RRI58" s="149"/>
      <c r="RRJ58" s="149"/>
      <c r="RRK58" s="149"/>
      <c r="RRL58" s="149"/>
      <c r="RRM58" s="149"/>
      <c r="RRN58" s="149"/>
      <c r="RRO58" s="149"/>
      <c r="RRP58" s="149"/>
      <c r="RRQ58" s="149"/>
      <c r="RRR58" s="149"/>
      <c r="RRS58" s="149"/>
      <c r="RRT58" s="149"/>
      <c r="RRU58" s="149"/>
      <c r="RRV58" s="149"/>
      <c r="RRW58" s="149"/>
      <c r="RRX58" s="149"/>
      <c r="RRY58" s="149"/>
      <c r="RRZ58" s="149"/>
      <c r="RSA58" s="149"/>
      <c r="RSB58" s="149"/>
      <c r="RSC58" s="149"/>
      <c r="RSD58" s="149"/>
      <c r="RSE58" s="149"/>
      <c r="RSF58" s="149"/>
      <c r="RSG58" s="149"/>
      <c r="RSH58" s="149"/>
      <c r="RSI58" s="149"/>
      <c r="RSJ58" s="149"/>
      <c r="RSK58" s="149"/>
      <c r="RSL58" s="149"/>
      <c r="RSM58" s="149"/>
      <c r="RSN58" s="149"/>
      <c r="RSO58" s="149"/>
      <c r="RSP58" s="149"/>
      <c r="RSQ58" s="149"/>
      <c r="RSR58" s="149"/>
      <c r="RSS58" s="149"/>
      <c r="RST58" s="149"/>
      <c r="RSU58" s="149"/>
      <c r="RSV58" s="149"/>
      <c r="RSW58" s="149"/>
      <c r="RSX58" s="149"/>
      <c r="RSY58" s="149"/>
      <c r="RSZ58" s="149"/>
      <c r="RTA58" s="149"/>
      <c r="RTB58" s="149"/>
      <c r="RTC58" s="149"/>
      <c r="RTD58" s="149"/>
      <c r="RTE58" s="149"/>
      <c r="RTF58" s="149"/>
      <c r="RTG58" s="149"/>
      <c r="RTH58" s="149"/>
      <c r="RTI58" s="149"/>
      <c r="RTJ58" s="149"/>
      <c r="RTK58" s="149"/>
      <c r="RTL58" s="149"/>
      <c r="RTM58" s="149"/>
      <c r="RTN58" s="149"/>
      <c r="RTO58" s="149"/>
      <c r="RTP58" s="149"/>
      <c r="RTQ58" s="149"/>
      <c r="RTR58" s="149"/>
      <c r="RTS58" s="149"/>
      <c r="RTT58" s="149"/>
      <c r="RTU58" s="149"/>
      <c r="RTV58" s="149"/>
      <c r="RTW58" s="149"/>
      <c r="RTX58" s="149"/>
      <c r="RTY58" s="149"/>
      <c r="RTZ58" s="149"/>
      <c r="RUA58" s="149"/>
      <c r="RUB58" s="149"/>
      <c r="RUC58" s="149"/>
      <c r="RUD58" s="149"/>
      <c r="RUE58" s="149"/>
      <c r="RUF58" s="149"/>
      <c r="RUG58" s="149"/>
      <c r="RUH58" s="149"/>
      <c r="RUI58" s="149"/>
      <c r="RUJ58" s="149"/>
      <c r="RUK58" s="149"/>
      <c r="RUL58" s="149"/>
      <c r="RUM58" s="149"/>
      <c r="RUN58" s="149"/>
      <c r="RUO58" s="149"/>
      <c r="RUP58" s="149"/>
      <c r="RUQ58" s="149"/>
      <c r="RUR58" s="149"/>
      <c r="RUS58" s="149"/>
      <c r="RUT58" s="149"/>
      <c r="RUU58" s="149"/>
      <c r="RUV58" s="149"/>
      <c r="RUW58" s="149"/>
      <c r="RUX58" s="149"/>
      <c r="RUY58" s="149"/>
      <c r="RUZ58" s="149"/>
      <c r="RVA58" s="149"/>
      <c r="RVB58" s="149"/>
      <c r="RVC58" s="149"/>
      <c r="RVD58" s="149"/>
      <c r="RVE58" s="149"/>
      <c r="RVF58" s="149"/>
      <c r="RVG58" s="149"/>
      <c r="RVH58" s="149"/>
      <c r="RVI58" s="149"/>
      <c r="RVJ58" s="149"/>
      <c r="RVK58" s="149"/>
      <c r="RVL58" s="149"/>
      <c r="RVM58" s="149"/>
      <c r="RVN58" s="149"/>
      <c r="RVO58" s="149"/>
      <c r="RVP58" s="149"/>
      <c r="RVQ58" s="149"/>
      <c r="RVR58" s="149"/>
      <c r="RVS58" s="149"/>
      <c r="RVT58" s="149"/>
      <c r="RVU58" s="149"/>
      <c r="RVV58" s="149"/>
      <c r="RVW58" s="149"/>
      <c r="RVX58" s="149"/>
      <c r="RVY58" s="149"/>
      <c r="RVZ58" s="149"/>
      <c r="RWA58" s="149"/>
      <c r="RWB58" s="149"/>
      <c r="RWC58" s="149"/>
      <c r="RWD58" s="149"/>
      <c r="RWE58" s="149"/>
      <c r="RWF58" s="149"/>
      <c r="RWG58" s="149"/>
      <c r="RWH58" s="149"/>
      <c r="RWI58" s="149"/>
      <c r="RWJ58" s="149"/>
      <c r="RWK58" s="149"/>
      <c r="RWL58" s="149"/>
      <c r="RWM58" s="149"/>
      <c r="RWN58" s="149"/>
      <c r="RWO58" s="149"/>
      <c r="RWP58" s="149"/>
      <c r="RWQ58" s="149"/>
      <c r="RWR58" s="149"/>
      <c r="RWS58" s="149"/>
      <c r="RWT58" s="149"/>
      <c r="RWU58" s="149"/>
      <c r="RWV58" s="149"/>
      <c r="RWW58" s="149"/>
      <c r="RWX58" s="149"/>
      <c r="RWY58" s="149"/>
      <c r="RWZ58" s="149"/>
      <c r="RXA58" s="149"/>
      <c r="RXB58" s="149"/>
      <c r="RXC58" s="149"/>
      <c r="RXD58" s="149"/>
      <c r="RXE58" s="149"/>
      <c r="RXF58" s="149"/>
      <c r="RXG58" s="149"/>
      <c r="RXH58" s="149"/>
      <c r="RXI58" s="149"/>
      <c r="RXJ58" s="149"/>
      <c r="RXK58" s="149"/>
      <c r="RXL58" s="149"/>
      <c r="RXM58" s="149"/>
      <c r="RXN58" s="149"/>
      <c r="RXO58" s="149"/>
      <c r="RXP58" s="149"/>
      <c r="RXQ58" s="149"/>
      <c r="RXR58" s="149"/>
      <c r="RXS58" s="149"/>
      <c r="RXT58" s="149"/>
      <c r="RXU58" s="149"/>
      <c r="RXV58" s="149"/>
      <c r="RXW58" s="149"/>
      <c r="RXX58" s="149"/>
      <c r="RXY58" s="149"/>
      <c r="RXZ58" s="149"/>
      <c r="RYA58" s="149"/>
      <c r="RYB58" s="149"/>
      <c r="RYC58" s="149"/>
      <c r="RYD58" s="149"/>
      <c r="RYE58" s="149"/>
      <c r="RYF58" s="149"/>
      <c r="RYG58" s="149"/>
      <c r="RYH58" s="149"/>
      <c r="RYI58" s="149"/>
      <c r="RYJ58" s="149"/>
      <c r="RYK58" s="149"/>
      <c r="RYL58" s="149"/>
      <c r="RYM58" s="149"/>
      <c r="RYN58" s="149"/>
      <c r="RYO58" s="149"/>
      <c r="RYP58" s="149"/>
      <c r="RYQ58" s="149"/>
      <c r="RYR58" s="149"/>
      <c r="RYS58" s="149"/>
      <c r="RYT58" s="149"/>
      <c r="RYU58" s="149"/>
      <c r="RYV58" s="149"/>
      <c r="RYW58" s="149"/>
      <c r="RYX58" s="149"/>
      <c r="RYY58" s="149"/>
      <c r="RYZ58" s="149"/>
      <c r="RZA58" s="149"/>
      <c r="RZB58" s="149"/>
      <c r="RZC58" s="149"/>
      <c r="RZD58" s="149"/>
      <c r="RZE58" s="149"/>
      <c r="RZF58" s="149"/>
      <c r="RZG58" s="149"/>
      <c r="RZH58" s="149"/>
      <c r="RZI58" s="149"/>
      <c r="RZJ58" s="149"/>
      <c r="RZK58" s="149"/>
      <c r="RZL58" s="149"/>
      <c r="RZM58" s="149"/>
      <c r="RZN58" s="149"/>
      <c r="RZO58" s="149"/>
      <c r="RZP58" s="149"/>
      <c r="RZQ58" s="149"/>
      <c r="RZR58" s="149"/>
      <c r="RZS58" s="149"/>
      <c r="RZT58" s="149"/>
      <c r="RZU58" s="149"/>
      <c r="RZV58" s="149"/>
      <c r="RZW58" s="149"/>
      <c r="RZX58" s="149"/>
      <c r="RZY58" s="149"/>
      <c r="RZZ58" s="149"/>
      <c r="SAA58" s="149"/>
      <c r="SAB58" s="149"/>
      <c r="SAC58" s="149"/>
      <c r="SAD58" s="149"/>
      <c r="SAE58" s="149"/>
      <c r="SAF58" s="149"/>
      <c r="SAG58" s="149"/>
      <c r="SAH58" s="149"/>
      <c r="SAI58" s="149"/>
      <c r="SAJ58" s="149"/>
      <c r="SAK58" s="149"/>
      <c r="SAL58" s="149"/>
      <c r="SAM58" s="149"/>
      <c r="SAN58" s="149"/>
      <c r="SAO58" s="149"/>
      <c r="SAP58" s="149"/>
      <c r="SAQ58" s="149"/>
      <c r="SAR58" s="149"/>
      <c r="SAS58" s="149"/>
      <c r="SAT58" s="149"/>
      <c r="SAU58" s="149"/>
      <c r="SAV58" s="149"/>
      <c r="SAW58" s="149"/>
      <c r="SAX58" s="149"/>
      <c r="SAY58" s="149"/>
      <c r="SAZ58" s="149"/>
      <c r="SBA58" s="149"/>
      <c r="SBB58" s="149"/>
      <c r="SBC58" s="149"/>
      <c r="SBD58" s="149"/>
      <c r="SBE58" s="149"/>
      <c r="SBF58" s="149"/>
      <c r="SBG58" s="149"/>
      <c r="SBH58" s="149"/>
      <c r="SBI58" s="149"/>
      <c r="SBJ58" s="149"/>
      <c r="SBK58" s="149"/>
      <c r="SBL58" s="149"/>
      <c r="SBM58" s="149"/>
      <c r="SBN58" s="149"/>
      <c r="SBO58" s="149"/>
      <c r="SBP58" s="149"/>
      <c r="SBQ58" s="149"/>
      <c r="SBR58" s="149"/>
      <c r="SBS58" s="149"/>
      <c r="SBT58" s="149"/>
      <c r="SBU58" s="149"/>
      <c r="SBV58" s="149"/>
      <c r="SBW58" s="149"/>
      <c r="SBX58" s="149"/>
      <c r="SBY58" s="149"/>
      <c r="SBZ58" s="149"/>
      <c r="SCA58" s="149"/>
      <c r="SCB58" s="149"/>
      <c r="SCC58" s="149"/>
      <c r="SCD58" s="149"/>
      <c r="SCE58" s="149"/>
      <c r="SCF58" s="149"/>
      <c r="SCG58" s="149"/>
      <c r="SCH58" s="149"/>
      <c r="SCI58" s="149"/>
      <c r="SCJ58" s="149"/>
      <c r="SCK58" s="149"/>
      <c r="SCL58" s="149"/>
      <c r="SCM58" s="149"/>
      <c r="SCN58" s="149"/>
      <c r="SCO58" s="149"/>
      <c r="SCP58" s="149"/>
      <c r="SCQ58" s="149"/>
      <c r="SCR58" s="149"/>
      <c r="SCS58" s="149"/>
      <c r="SCT58" s="149"/>
      <c r="SCU58" s="149"/>
      <c r="SCV58" s="149"/>
      <c r="SCW58" s="149"/>
      <c r="SCX58" s="149"/>
      <c r="SCY58" s="149"/>
      <c r="SCZ58" s="149"/>
      <c r="SDA58" s="149"/>
      <c r="SDB58" s="149"/>
      <c r="SDC58" s="149"/>
      <c r="SDD58" s="149"/>
      <c r="SDE58" s="149"/>
      <c r="SDF58" s="149"/>
      <c r="SDG58" s="149"/>
      <c r="SDH58" s="149"/>
      <c r="SDI58" s="149"/>
      <c r="SDJ58" s="149"/>
      <c r="SDK58" s="149"/>
      <c r="SDL58" s="149"/>
      <c r="SDM58" s="149"/>
      <c r="SDN58" s="149"/>
      <c r="SDO58" s="149"/>
      <c r="SDP58" s="149"/>
      <c r="SDQ58" s="149"/>
      <c r="SDR58" s="149"/>
      <c r="SDS58" s="149"/>
      <c r="SDT58" s="149"/>
      <c r="SDU58" s="149"/>
      <c r="SDV58" s="149"/>
      <c r="SDW58" s="149"/>
      <c r="SDX58" s="149"/>
      <c r="SDY58" s="149"/>
      <c r="SDZ58" s="149"/>
      <c r="SEA58" s="149"/>
      <c r="SEB58" s="149"/>
      <c r="SEC58" s="149"/>
      <c r="SED58" s="149"/>
      <c r="SEE58" s="149"/>
      <c r="SEF58" s="149"/>
      <c r="SEG58" s="149"/>
      <c r="SEH58" s="149"/>
      <c r="SEI58" s="149"/>
      <c r="SEJ58" s="149"/>
      <c r="SEK58" s="149"/>
      <c r="SEL58" s="149"/>
      <c r="SEM58" s="149"/>
      <c r="SEN58" s="149"/>
      <c r="SEO58" s="149"/>
      <c r="SEP58" s="149"/>
      <c r="SEQ58" s="149"/>
      <c r="SER58" s="149"/>
      <c r="SES58" s="149"/>
      <c r="SET58" s="149"/>
      <c r="SEU58" s="149"/>
      <c r="SEV58" s="149"/>
      <c r="SEW58" s="149"/>
      <c r="SEX58" s="149"/>
      <c r="SEY58" s="149"/>
      <c r="SEZ58" s="149"/>
      <c r="SFA58" s="149"/>
      <c r="SFB58" s="149"/>
      <c r="SFC58" s="149"/>
      <c r="SFD58" s="149"/>
      <c r="SFE58" s="149"/>
      <c r="SFF58" s="149"/>
      <c r="SFG58" s="149"/>
      <c r="SFH58" s="149"/>
      <c r="SFI58" s="149"/>
      <c r="SFJ58" s="149"/>
      <c r="SFK58" s="149"/>
      <c r="SFL58" s="149"/>
      <c r="SFM58" s="149"/>
      <c r="SFN58" s="149"/>
      <c r="SFO58" s="149"/>
      <c r="SFP58" s="149"/>
      <c r="SFQ58" s="149"/>
      <c r="SFR58" s="149"/>
      <c r="SFS58" s="149"/>
      <c r="SFT58" s="149"/>
      <c r="SFU58" s="149"/>
      <c r="SFV58" s="149"/>
      <c r="SFW58" s="149"/>
      <c r="SFX58" s="149"/>
      <c r="SFY58" s="149"/>
      <c r="SFZ58" s="149"/>
      <c r="SGA58" s="149"/>
      <c r="SGB58" s="149"/>
      <c r="SGC58" s="149"/>
      <c r="SGD58" s="149"/>
      <c r="SGE58" s="149"/>
      <c r="SGF58" s="149"/>
      <c r="SGG58" s="149"/>
      <c r="SGH58" s="149"/>
      <c r="SGI58" s="149"/>
      <c r="SGJ58" s="149"/>
      <c r="SGK58" s="149"/>
      <c r="SGL58" s="149"/>
      <c r="SGM58" s="149"/>
      <c r="SGN58" s="149"/>
      <c r="SGO58" s="149"/>
      <c r="SGP58" s="149"/>
      <c r="SGQ58" s="149"/>
      <c r="SGR58" s="149"/>
      <c r="SGS58" s="149"/>
      <c r="SGT58" s="149"/>
      <c r="SGU58" s="149"/>
      <c r="SGV58" s="149"/>
      <c r="SGW58" s="149"/>
      <c r="SGX58" s="149"/>
      <c r="SGY58" s="149"/>
      <c r="SGZ58" s="149"/>
      <c r="SHA58" s="149"/>
      <c r="SHB58" s="149"/>
      <c r="SHC58" s="149"/>
      <c r="SHD58" s="149"/>
      <c r="SHE58" s="149"/>
      <c r="SHF58" s="149"/>
      <c r="SHG58" s="149"/>
      <c r="SHH58" s="149"/>
      <c r="SHI58" s="149"/>
      <c r="SHJ58" s="149"/>
      <c r="SHK58" s="149"/>
      <c r="SHL58" s="149"/>
      <c r="SHM58" s="149"/>
      <c r="SHN58" s="149"/>
      <c r="SHO58" s="149"/>
      <c r="SHP58" s="149"/>
      <c r="SHQ58" s="149"/>
      <c r="SHR58" s="149"/>
      <c r="SHS58" s="149"/>
      <c r="SHT58" s="149"/>
      <c r="SHU58" s="149"/>
      <c r="SHV58" s="149"/>
      <c r="SHW58" s="149"/>
      <c r="SHX58" s="149"/>
      <c r="SHY58" s="149"/>
      <c r="SHZ58" s="149"/>
      <c r="SIA58" s="149"/>
      <c r="SIB58" s="149"/>
      <c r="SIC58" s="149"/>
      <c r="SID58" s="149"/>
      <c r="SIE58" s="149"/>
      <c r="SIF58" s="149"/>
      <c r="SIG58" s="149"/>
      <c r="SIH58" s="149"/>
      <c r="SII58" s="149"/>
      <c r="SIJ58" s="149"/>
      <c r="SIK58" s="149"/>
      <c r="SIL58" s="149"/>
      <c r="SIM58" s="149"/>
      <c r="SIN58" s="149"/>
      <c r="SIO58" s="149"/>
      <c r="SIP58" s="149"/>
      <c r="SIQ58" s="149"/>
      <c r="SIR58" s="149"/>
      <c r="SIS58" s="149"/>
      <c r="SIT58" s="149"/>
      <c r="SIU58" s="149"/>
      <c r="SIV58" s="149"/>
      <c r="SIW58" s="149"/>
      <c r="SIX58" s="149"/>
      <c r="SIY58" s="149"/>
      <c r="SIZ58" s="149"/>
      <c r="SJA58" s="149"/>
      <c r="SJB58" s="149"/>
      <c r="SJC58" s="149"/>
      <c r="SJD58" s="149"/>
      <c r="SJE58" s="149"/>
      <c r="SJF58" s="149"/>
      <c r="SJG58" s="149"/>
      <c r="SJH58" s="149"/>
      <c r="SJI58" s="149"/>
      <c r="SJJ58" s="149"/>
      <c r="SJK58" s="149"/>
      <c r="SJL58" s="149"/>
      <c r="SJM58" s="149"/>
      <c r="SJN58" s="149"/>
      <c r="SJO58" s="149"/>
      <c r="SJP58" s="149"/>
      <c r="SJQ58" s="149"/>
      <c r="SJR58" s="149"/>
      <c r="SJS58" s="149"/>
      <c r="SJT58" s="149"/>
      <c r="SJU58" s="149"/>
      <c r="SJV58" s="149"/>
      <c r="SJW58" s="149"/>
      <c r="SJX58" s="149"/>
      <c r="SJY58" s="149"/>
      <c r="SJZ58" s="149"/>
      <c r="SKA58" s="149"/>
      <c r="SKB58" s="149"/>
      <c r="SKC58" s="149"/>
      <c r="SKD58" s="149"/>
      <c r="SKE58" s="149"/>
      <c r="SKF58" s="149"/>
      <c r="SKG58" s="149"/>
      <c r="SKH58" s="149"/>
      <c r="SKI58" s="149"/>
      <c r="SKJ58" s="149"/>
      <c r="SKK58" s="149"/>
      <c r="SKL58" s="149"/>
      <c r="SKM58" s="149"/>
      <c r="SKN58" s="149"/>
      <c r="SKO58" s="149"/>
      <c r="SKP58" s="149"/>
      <c r="SKQ58" s="149"/>
      <c r="SKR58" s="149"/>
      <c r="SKS58" s="149"/>
      <c r="SKT58" s="149"/>
      <c r="SKU58" s="149"/>
      <c r="SKV58" s="149"/>
      <c r="SKW58" s="149"/>
      <c r="SKX58" s="149"/>
      <c r="SKY58" s="149"/>
      <c r="SKZ58" s="149"/>
      <c r="SLA58" s="149"/>
      <c r="SLB58" s="149"/>
      <c r="SLC58" s="149"/>
      <c r="SLD58" s="149"/>
      <c r="SLE58" s="149"/>
      <c r="SLF58" s="149"/>
      <c r="SLG58" s="149"/>
      <c r="SLH58" s="149"/>
      <c r="SLI58" s="149"/>
      <c r="SLJ58" s="149"/>
      <c r="SLK58" s="149"/>
      <c r="SLL58" s="149"/>
      <c r="SLM58" s="149"/>
      <c r="SLN58" s="149"/>
      <c r="SLO58" s="149"/>
      <c r="SLP58" s="149"/>
      <c r="SLQ58" s="149"/>
      <c r="SLR58" s="149"/>
      <c r="SLS58" s="149"/>
      <c r="SLT58" s="149"/>
      <c r="SLU58" s="149"/>
      <c r="SLV58" s="149"/>
      <c r="SLW58" s="149"/>
      <c r="SLX58" s="149"/>
      <c r="SLY58" s="149"/>
      <c r="SLZ58" s="149"/>
      <c r="SMA58" s="149"/>
      <c r="SMB58" s="149"/>
      <c r="SMC58" s="149"/>
      <c r="SMD58" s="149"/>
      <c r="SME58" s="149"/>
      <c r="SMF58" s="149"/>
      <c r="SMG58" s="149"/>
      <c r="SMH58" s="149"/>
      <c r="SMI58" s="149"/>
      <c r="SMJ58" s="149"/>
      <c r="SMK58" s="149"/>
      <c r="SML58" s="149"/>
      <c r="SMM58" s="149"/>
      <c r="SMN58" s="149"/>
      <c r="SMO58" s="149"/>
      <c r="SMP58" s="149"/>
      <c r="SMQ58" s="149"/>
      <c r="SMR58" s="149"/>
      <c r="SMS58" s="149"/>
      <c r="SMT58" s="149"/>
      <c r="SMU58" s="149"/>
      <c r="SMV58" s="149"/>
      <c r="SMW58" s="149"/>
      <c r="SMX58" s="149"/>
      <c r="SMY58" s="149"/>
      <c r="SMZ58" s="149"/>
      <c r="SNA58" s="149"/>
      <c r="SNB58" s="149"/>
      <c r="SNC58" s="149"/>
      <c r="SND58" s="149"/>
      <c r="SNE58" s="149"/>
      <c r="SNF58" s="149"/>
      <c r="SNG58" s="149"/>
      <c r="SNH58" s="149"/>
      <c r="SNI58" s="149"/>
      <c r="SNJ58" s="149"/>
      <c r="SNK58" s="149"/>
      <c r="SNL58" s="149"/>
      <c r="SNM58" s="149"/>
      <c r="SNN58" s="149"/>
      <c r="SNO58" s="149"/>
      <c r="SNP58" s="149"/>
      <c r="SNQ58" s="149"/>
      <c r="SNR58" s="149"/>
      <c r="SNS58" s="149"/>
      <c r="SNT58" s="149"/>
      <c r="SNU58" s="149"/>
      <c r="SNV58" s="149"/>
      <c r="SNW58" s="149"/>
      <c r="SNX58" s="149"/>
      <c r="SNY58" s="149"/>
      <c r="SNZ58" s="149"/>
      <c r="SOA58" s="149"/>
      <c r="SOB58" s="149"/>
      <c r="SOC58" s="149"/>
      <c r="SOD58" s="149"/>
      <c r="SOE58" s="149"/>
      <c r="SOF58" s="149"/>
      <c r="SOG58" s="149"/>
      <c r="SOH58" s="149"/>
      <c r="SOI58" s="149"/>
      <c r="SOJ58" s="149"/>
      <c r="SOK58" s="149"/>
      <c r="SOL58" s="149"/>
      <c r="SOM58" s="149"/>
      <c r="SON58" s="149"/>
      <c r="SOO58" s="149"/>
      <c r="SOP58" s="149"/>
      <c r="SOQ58" s="149"/>
      <c r="SOR58" s="149"/>
      <c r="SOS58" s="149"/>
      <c r="SOT58" s="149"/>
      <c r="SOU58" s="149"/>
      <c r="SOV58" s="149"/>
      <c r="SOW58" s="149"/>
      <c r="SOX58" s="149"/>
      <c r="SOY58" s="149"/>
      <c r="SOZ58" s="149"/>
      <c r="SPA58" s="149"/>
      <c r="SPB58" s="149"/>
      <c r="SPC58" s="149"/>
      <c r="SPD58" s="149"/>
      <c r="SPE58" s="149"/>
      <c r="SPF58" s="149"/>
      <c r="SPG58" s="149"/>
      <c r="SPH58" s="149"/>
      <c r="SPI58" s="149"/>
      <c r="SPJ58" s="149"/>
      <c r="SPK58" s="149"/>
      <c r="SPL58" s="149"/>
      <c r="SPM58" s="149"/>
      <c r="SPN58" s="149"/>
      <c r="SPO58" s="149"/>
      <c r="SPP58" s="149"/>
      <c r="SPQ58" s="149"/>
      <c r="SPR58" s="149"/>
      <c r="SPS58" s="149"/>
      <c r="SPT58" s="149"/>
      <c r="SPU58" s="149"/>
      <c r="SPV58" s="149"/>
      <c r="SPW58" s="149"/>
      <c r="SPX58" s="149"/>
      <c r="SPY58" s="149"/>
      <c r="SPZ58" s="149"/>
      <c r="SQA58" s="149"/>
      <c r="SQB58" s="149"/>
      <c r="SQC58" s="149"/>
      <c r="SQD58" s="149"/>
      <c r="SQE58" s="149"/>
      <c r="SQF58" s="149"/>
      <c r="SQG58" s="149"/>
      <c r="SQH58" s="149"/>
      <c r="SQI58" s="149"/>
      <c r="SQJ58" s="149"/>
      <c r="SQK58" s="149"/>
      <c r="SQL58" s="149"/>
      <c r="SQM58" s="149"/>
      <c r="SQN58" s="149"/>
      <c r="SQO58" s="149"/>
      <c r="SQP58" s="149"/>
      <c r="SQQ58" s="149"/>
      <c r="SQR58" s="149"/>
      <c r="SQS58" s="149"/>
      <c r="SQT58" s="149"/>
      <c r="SQU58" s="149"/>
      <c r="SQV58" s="149"/>
      <c r="SQW58" s="149"/>
      <c r="SQX58" s="149"/>
      <c r="SQY58" s="149"/>
      <c r="SQZ58" s="149"/>
      <c r="SRA58" s="149"/>
      <c r="SRB58" s="149"/>
      <c r="SRC58" s="149"/>
      <c r="SRD58" s="149"/>
      <c r="SRE58" s="149"/>
      <c r="SRF58" s="149"/>
      <c r="SRG58" s="149"/>
      <c r="SRH58" s="149"/>
      <c r="SRI58" s="149"/>
      <c r="SRJ58" s="149"/>
      <c r="SRK58" s="149"/>
      <c r="SRL58" s="149"/>
      <c r="SRM58" s="149"/>
      <c r="SRN58" s="149"/>
      <c r="SRO58" s="149"/>
      <c r="SRP58" s="149"/>
      <c r="SRQ58" s="149"/>
      <c r="SRR58" s="149"/>
      <c r="SRS58" s="149"/>
      <c r="SRT58" s="149"/>
      <c r="SRU58" s="149"/>
      <c r="SRV58" s="149"/>
      <c r="SRW58" s="149"/>
      <c r="SRX58" s="149"/>
      <c r="SRY58" s="149"/>
      <c r="SRZ58" s="149"/>
      <c r="SSA58" s="149"/>
      <c r="SSB58" s="149"/>
      <c r="SSC58" s="149"/>
      <c r="SSD58" s="149"/>
      <c r="SSE58" s="149"/>
      <c r="SSF58" s="149"/>
      <c r="SSG58" s="149"/>
      <c r="SSH58" s="149"/>
      <c r="SSI58" s="149"/>
      <c r="SSJ58" s="149"/>
      <c r="SSK58" s="149"/>
      <c r="SSL58" s="149"/>
      <c r="SSM58" s="149"/>
      <c r="SSN58" s="149"/>
      <c r="SSO58" s="149"/>
      <c r="SSP58" s="149"/>
      <c r="SSQ58" s="149"/>
      <c r="SSR58" s="149"/>
      <c r="SSS58" s="149"/>
      <c r="SST58" s="149"/>
      <c r="SSU58" s="149"/>
      <c r="SSV58" s="149"/>
      <c r="SSW58" s="149"/>
      <c r="SSX58" s="149"/>
      <c r="SSY58" s="149"/>
      <c r="SSZ58" s="149"/>
      <c r="STA58" s="149"/>
      <c r="STB58" s="149"/>
      <c r="STC58" s="149"/>
      <c r="STD58" s="149"/>
      <c r="STE58" s="149"/>
      <c r="STF58" s="149"/>
      <c r="STG58" s="149"/>
      <c r="STH58" s="149"/>
      <c r="STI58" s="149"/>
      <c r="STJ58" s="149"/>
      <c r="STK58" s="149"/>
      <c r="STL58" s="149"/>
      <c r="STM58" s="149"/>
      <c r="STN58" s="149"/>
      <c r="STO58" s="149"/>
      <c r="STP58" s="149"/>
      <c r="STQ58" s="149"/>
      <c r="STR58" s="149"/>
      <c r="STS58" s="149"/>
      <c r="STT58" s="149"/>
      <c r="STU58" s="149"/>
      <c r="STV58" s="149"/>
      <c r="STW58" s="149"/>
      <c r="STX58" s="149"/>
      <c r="STY58" s="149"/>
      <c r="STZ58" s="149"/>
      <c r="SUA58" s="149"/>
      <c r="SUB58" s="149"/>
      <c r="SUC58" s="149"/>
      <c r="SUD58" s="149"/>
      <c r="SUE58" s="149"/>
      <c r="SUF58" s="149"/>
      <c r="SUG58" s="149"/>
      <c r="SUH58" s="149"/>
      <c r="SUI58" s="149"/>
      <c r="SUJ58" s="149"/>
      <c r="SUK58" s="149"/>
      <c r="SUL58" s="149"/>
      <c r="SUM58" s="149"/>
      <c r="SUN58" s="149"/>
      <c r="SUO58" s="149"/>
      <c r="SUP58" s="149"/>
      <c r="SUQ58" s="149"/>
      <c r="SUR58" s="149"/>
      <c r="SUS58" s="149"/>
      <c r="SUT58" s="149"/>
      <c r="SUU58" s="149"/>
      <c r="SUV58" s="149"/>
      <c r="SUW58" s="149"/>
      <c r="SUX58" s="149"/>
      <c r="SUY58" s="149"/>
      <c r="SUZ58" s="149"/>
      <c r="SVA58" s="149"/>
      <c r="SVB58" s="149"/>
      <c r="SVC58" s="149"/>
      <c r="SVD58" s="149"/>
      <c r="SVE58" s="149"/>
      <c r="SVF58" s="149"/>
      <c r="SVG58" s="149"/>
      <c r="SVH58" s="149"/>
      <c r="SVI58" s="149"/>
      <c r="SVJ58" s="149"/>
      <c r="SVK58" s="149"/>
      <c r="SVL58" s="149"/>
      <c r="SVM58" s="149"/>
      <c r="SVN58" s="149"/>
      <c r="SVO58" s="149"/>
      <c r="SVP58" s="149"/>
      <c r="SVQ58" s="149"/>
      <c r="SVR58" s="149"/>
      <c r="SVS58" s="149"/>
      <c r="SVT58" s="149"/>
      <c r="SVU58" s="149"/>
      <c r="SVV58" s="149"/>
      <c r="SVW58" s="149"/>
      <c r="SVX58" s="149"/>
      <c r="SVY58" s="149"/>
      <c r="SVZ58" s="149"/>
      <c r="SWA58" s="149"/>
      <c r="SWB58" s="149"/>
      <c r="SWC58" s="149"/>
      <c r="SWD58" s="149"/>
      <c r="SWE58" s="149"/>
      <c r="SWF58" s="149"/>
      <c r="SWG58" s="149"/>
      <c r="SWH58" s="149"/>
      <c r="SWI58" s="149"/>
      <c r="SWJ58" s="149"/>
      <c r="SWK58" s="149"/>
      <c r="SWL58" s="149"/>
      <c r="SWM58" s="149"/>
      <c r="SWN58" s="149"/>
      <c r="SWO58" s="149"/>
      <c r="SWP58" s="149"/>
      <c r="SWQ58" s="149"/>
      <c r="SWR58" s="149"/>
      <c r="SWS58" s="149"/>
      <c r="SWT58" s="149"/>
      <c r="SWU58" s="149"/>
      <c r="SWV58" s="149"/>
      <c r="SWW58" s="149"/>
      <c r="SWX58" s="149"/>
      <c r="SWY58" s="149"/>
      <c r="SWZ58" s="149"/>
      <c r="SXA58" s="149"/>
      <c r="SXB58" s="149"/>
      <c r="SXC58" s="149"/>
      <c r="SXD58" s="149"/>
      <c r="SXE58" s="149"/>
      <c r="SXF58" s="149"/>
      <c r="SXG58" s="149"/>
      <c r="SXH58" s="149"/>
      <c r="SXI58" s="149"/>
      <c r="SXJ58" s="149"/>
      <c r="SXK58" s="149"/>
      <c r="SXL58" s="149"/>
      <c r="SXM58" s="149"/>
      <c r="SXN58" s="149"/>
      <c r="SXO58" s="149"/>
      <c r="SXP58" s="149"/>
      <c r="SXQ58" s="149"/>
      <c r="SXR58" s="149"/>
      <c r="SXS58" s="149"/>
      <c r="SXT58" s="149"/>
      <c r="SXU58" s="149"/>
      <c r="SXV58" s="149"/>
      <c r="SXW58" s="149"/>
      <c r="SXX58" s="149"/>
      <c r="SXY58" s="149"/>
      <c r="SXZ58" s="149"/>
      <c r="SYA58" s="149"/>
      <c r="SYB58" s="149"/>
      <c r="SYC58" s="149"/>
      <c r="SYD58" s="149"/>
      <c r="SYE58" s="149"/>
      <c r="SYF58" s="149"/>
      <c r="SYG58" s="149"/>
      <c r="SYH58" s="149"/>
      <c r="SYI58" s="149"/>
      <c r="SYJ58" s="149"/>
      <c r="SYK58" s="149"/>
      <c r="SYL58" s="149"/>
      <c r="SYM58" s="149"/>
      <c r="SYN58" s="149"/>
      <c r="SYO58" s="149"/>
      <c r="SYP58" s="149"/>
      <c r="SYQ58" s="149"/>
      <c r="SYR58" s="149"/>
      <c r="SYS58" s="149"/>
      <c r="SYT58" s="149"/>
      <c r="SYU58" s="149"/>
      <c r="SYV58" s="149"/>
      <c r="SYW58" s="149"/>
      <c r="SYX58" s="149"/>
      <c r="SYY58" s="149"/>
      <c r="SYZ58" s="149"/>
      <c r="SZA58" s="149"/>
      <c r="SZB58" s="149"/>
      <c r="SZC58" s="149"/>
      <c r="SZD58" s="149"/>
      <c r="SZE58" s="149"/>
      <c r="SZF58" s="149"/>
      <c r="SZG58" s="149"/>
      <c r="SZH58" s="149"/>
      <c r="SZI58" s="149"/>
      <c r="SZJ58" s="149"/>
      <c r="SZK58" s="149"/>
      <c r="SZL58" s="149"/>
      <c r="SZM58" s="149"/>
      <c r="SZN58" s="149"/>
      <c r="SZO58" s="149"/>
      <c r="SZP58" s="149"/>
      <c r="SZQ58" s="149"/>
      <c r="SZR58" s="149"/>
      <c r="SZS58" s="149"/>
      <c r="SZT58" s="149"/>
      <c r="SZU58" s="149"/>
      <c r="SZV58" s="149"/>
      <c r="SZW58" s="149"/>
      <c r="SZX58" s="149"/>
      <c r="SZY58" s="149"/>
      <c r="SZZ58" s="149"/>
      <c r="TAA58" s="149"/>
      <c r="TAB58" s="149"/>
      <c r="TAC58" s="149"/>
      <c r="TAD58" s="149"/>
      <c r="TAE58" s="149"/>
      <c r="TAF58" s="149"/>
      <c r="TAG58" s="149"/>
      <c r="TAH58" s="149"/>
      <c r="TAI58" s="149"/>
      <c r="TAJ58" s="149"/>
      <c r="TAK58" s="149"/>
      <c r="TAL58" s="149"/>
      <c r="TAM58" s="149"/>
      <c r="TAN58" s="149"/>
      <c r="TAO58" s="149"/>
      <c r="TAP58" s="149"/>
      <c r="TAQ58" s="149"/>
      <c r="TAR58" s="149"/>
      <c r="TAS58" s="149"/>
      <c r="TAT58" s="149"/>
      <c r="TAU58" s="149"/>
      <c r="TAV58" s="149"/>
      <c r="TAW58" s="149"/>
      <c r="TAX58" s="149"/>
      <c r="TAY58" s="149"/>
      <c r="TAZ58" s="149"/>
      <c r="TBA58" s="149"/>
      <c r="TBB58" s="149"/>
      <c r="TBC58" s="149"/>
      <c r="TBD58" s="149"/>
      <c r="TBE58" s="149"/>
      <c r="TBF58" s="149"/>
      <c r="TBG58" s="149"/>
      <c r="TBH58" s="149"/>
      <c r="TBI58" s="149"/>
      <c r="TBJ58" s="149"/>
      <c r="TBK58" s="149"/>
      <c r="TBL58" s="149"/>
      <c r="TBM58" s="149"/>
      <c r="TBN58" s="149"/>
      <c r="TBO58" s="149"/>
      <c r="TBP58" s="149"/>
      <c r="TBQ58" s="149"/>
      <c r="TBR58" s="149"/>
      <c r="TBS58" s="149"/>
      <c r="TBT58" s="149"/>
      <c r="TBU58" s="149"/>
      <c r="TBV58" s="149"/>
      <c r="TBW58" s="149"/>
      <c r="TBX58" s="149"/>
      <c r="TBY58" s="149"/>
      <c r="TBZ58" s="149"/>
      <c r="TCA58" s="149"/>
      <c r="TCB58" s="149"/>
      <c r="TCC58" s="149"/>
      <c r="TCD58" s="149"/>
      <c r="TCE58" s="149"/>
      <c r="TCF58" s="149"/>
      <c r="TCG58" s="149"/>
      <c r="TCH58" s="149"/>
      <c r="TCI58" s="149"/>
      <c r="TCJ58" s="149"/>
      <c r="TCK58" s="149"/>
      <c r="TCL58" s="149"/>
      <c r="TCM58" s="149"/>
      <c r="TCN58" s="149"/>
      <c r="TCO58" s="149"/>
      <c r="TCP58" s="149"/>
      <c r="TCQ58" s="149"/>
      <c r="TCR58" s="149"/>
      <c r="TCS58" s="149"/>
      <c r="TCT58" s="149"/>
      <c r="TCU58" s="149"/>
      <c r="TCV58" s="149"/>
      <c r="TCW58" s="149"/>
      <c r="TCX58" s="149"/>
      <c r="TCY58" s="149"/>
      <c r="TCZ58" s="149"/>
      <c r="TDA58" s="149"/>
      <c r="TDB58" s="149"/>
      <c r="TDC58" s="149"/>
      <c r="TDD58" s="149"/>
      <c r="TDE58" s="149"/>
      <c r="TDF58" s="149"/>
      <c r="TDG58" s="149"/>
      <c r="TDH58" s="149"/>
      <c r="TDI58" s="149"/>
      <c r="TDJ58" s="149"/>
      <c r="TDK58" s="149"/>
      <c r="TDL58" s="149"/>
      <c r="TDM58" s="149"/>
      <c r="TDN58" s="149"/>
      <c r="TDO58" s="149"/>
      <c r="TDP58" s="149"/>
      <c r="TDQ58" s="149"/>
      <c r="TDR58" s="149"/>
      <c r="TDS58" s="149"/>
      <c r="TDT58" s="149"/>
      <c r="TDU58" s="149"/>
      <c r="TDV58" s="149"/>
      <c r="TDW58" s="149"/>
      <c r="TDX58" s="149"/>
      <c r="TDY58" s="149"/>
      <c r="TDZ58" s="149"/>
      <c r="TEA58" s="149"/>
      <c r="TEB58" s="149"/>
      <c r="TEC58" s="149"/>
      <c r="TED58" s="149"/>
      <c r="TEE58" s="149"/>
      <c r="TEF58" s="149"/>
      <c r="TEG58" s="149"/>
      <c r="TEH58" s="149"/>
      <c r="TEI58" s="149"/>
      <c r="TEJ58" s="149"/>
      <c r="TEK58" s="149"/>
      <c r="TEL58" s="149"/>
      <c r="TEM58" s="149"/>
      <c r="TEN58" s="149"/>
      <c r="TEO58" s="149"/>
      <c r="TEP58" s="149"/>
      <c r="TEQ58" s="149"/>
      <c r="TER58" s="149"/>
      <c r="TES58" s="149"/>
      <c r="TET58" s="149"/>
      <c r="TEU58" s="149"/>
      <c r="TEV58" s="149"/>
      <c r="TEW58" s="149"/>
      <c r="TEX58" s="149"/>
      <c r="TEY58" s="149"/>
      <c r="TEZ58" s="149"/>
      <c r="TFA58" s="149"/>
      <c r="TFB58" s="149"/>
      <c r="TFC58" s="149"/>
      <c r="TFD58" s="149"/>
      <c r="TFE58" s="149"/>
      <c r="TFF58" s="149"/>
      <c r="TFG58" s="149"/>
      <c r="TFH58" s="149"/>
      <c r="TFI58" s="149"/>
      <c r="TFJ58" s="149"/>
      <c r="TFK58" s="149"/>
      <c r="TFL58" s="149"/>
      <c r="TFM58" s="149"/>
      <c r="TFN58" s="149"/>
      <c r="TFO58" s="149"/>
      <c r="TFP58" s="149"/>
      <c r="TFQ58" s="149"/>
      <c r="TFR58" s="149"/>
      <c r="TFS58" s="149"/>
      <c r="TFT58" s="149"/>
      <c r="TFU58" s="149"/>
      <c r="TFV58" s="149"/>
      <c r="TFW58" s="149"/>
      <c r="TFX58" s="149"/>
      <c r="TFY58" s="149"/>
      <c r="TFZ58" s="149"/>
      <c r="TGA58" s="149"/>
      <c r="TGB58" s="149"/>
      <c r="TGC58" s="149"/>
      <c r="TGD58" s="149"/>
      <c r="TGE58" s="149"/>
      <c r="TGF58" s="149"/>
      <c r="TGG58" s="149"/>
      <c r="TGH58" s="149"/>
      <c r="TGI58" s="149"/>
      <c r="TGJ58" s="149"/>
      <c r="TGK58" s="149"/>
      <c r="TGL58" s="149"/>
      <c r="TGM58" s="149"/>
      <c r="TGN58" s="149"/>
      <c r="TGO58" s="149"/>
      <c r="TGP58" s="149"/>
      <c r="TGQ58" s="149"/>
      <c r="TGR58" s="149"/>
      <c r="TGS58" s="149"/>
      <c r="TGT58" s="149"/>
      <c r="TGU58" s="149"/>
      <c r="TGV58" s="149"/>
      <c r="TGW58" s="149"/>
      <c r="TGX58" s="149"/>
      <c r="TGY58" s="149"/>
      <c r="TGZ58" s="149"/>
      <c r="THA58" s="149"/>
      <c r="THB58" s="149"/>
      <c r="THC58" s="149"/>
      <c r="THD58" s="149"/>
      <c r="THE58" s="149"/>
      <c r="THF58" s="149"/>
      <c r="THG58" s="149"/>
      <c r="THH58" s="149"/>
      <c r="THI58" s="149"/>
      <c r="THJ58" s="149"/>
      <c r="THK58" s="149"/>
      <c r="THL58" s="149"/>
      <c r="THM58" s="149"/>
      <c r="THN58" s="149"/>
      <c r="THO58" s="149"/>
      <c r="THP58" s="149"/>
      <c r="THQ58" s="149"/>
      <c r="THR58" s="149"/>
      <c r="THS58" s="149"/>
      <c r="THT58" s="149"/>
      <c r="THU58" s="149"/>
      <c r="THV58" s="149"/>
      <c r="THW58" s="149"/>
      <c r="THX58" s="149"/>
      <c r="THY58" s="149"/>
      <c r="THZ58" s="149"/>
      <c r="TIA58" s="149"/>
      <c r="TIB58" s="149"/>
      <c r="TIC58" s="149"/>
      <c r="TID58" s="149"/>
      <c r="TIE58" s="149"/>
      <c r="TIF58" s="149"/>
      <c r="TIG58" s="149"/>
      <c r="TIH58" s="149"/>
      <c r="TII58" s="149"/>
      <c r="TIJ58" s="149"/>
      <c r="TIK58" s="149"/>
      <c r="TIL58" s="149"/>
      <c r="TIM58" s="149"/>
      <c r="TIN58" s="149"/>
      <c r="TIO58" s="149"/>
      <c r="TIP58" s="149"/>
      <c r="TIQ58" s="149"/>
      <c r="TIR58" s="149"/>
      <c r="TIS58" s="149"/>
      <c r="TIT58" s="149"/>
      <c r="TIU58" s="149"/>
      <c r="TIV58" s="149"/>
      <c r="TIW58" s="149"/>
      <c r="TIX58" s="149"/>
      <c r="TIY58" s="149"/>
      <c r="TIZ58" s="149"/>
      <c r="TJA58" s="149"/>
      <c r="TJB58" s="149"/>
      <c r="TJC58" s="149"/>
      <c r="TJD58" s="149"/>
      <c r="TJE58" s="149"/>
      <c r="TJF58" s="149"/>
      <c r="TJG58" s="149"/>
      <c r="TJH58" s="149"/>
      <c r="TJI58" s="149"/>
      <c r="TJJ58" s="149"/>
      <c r="TJK58" s="149"/>
      <c r="TJL58" s="149"/>
      <c r="TJM58" s="149"/>
      <c r="TJN58" s="149"/>
      <c r="TJO58" s="149"/>
      <c r="TJP58" s="149"/>
      <c r="TJQ58" s="149"/>
      <c r="TJR58" s="149"/>
      <c r="TJS58" s="149"/>
      <c r="TJT58" s="149"/>
      <c r="TJU58" s="149"/>
      <c r="TJV58" s="149"/>
      <c r="TJW58" s="149"/>
      <c r="TJX58" s="149"/>
      <c r="TJY58" s="149"/>
      <c r="TJZ58" s="149"/>
      <c r="TKA58" s="149"/>
      <c r="TKB58" s="149"/>
      <c r="TKC58" s="149"/>
      <c r="TKD58" s="149"/>
      <c r="TKE58" s="149"/>
      <c r="TKF58" s="149"/>
      <c r="TKG58" s="149"/>
      <c r="TKH58" s="149"/>
      <c r="TKI58" s="149"/>
      <c r="TKJ58" s="149"/>
      <c r="TKK58" s="149"/>
      <c r="TKL58" s="149"/>
      <c r="TKM58" s="149"/>
      <c r="TKN58" s="149"/>
      <c r="TKO58" s="149"/>
      <c r="TKP58" s="149"/>
      <c r="TKQ58" s="149"/>
      <c r="TKR58" s="149"/>
      <c r="TKS58" s="149"/>
      <c r="TKT58" s="149"/>
      <c r="TKU58" s="149"/>
      <c r="TKV58" s="149"/>
      <c r="TKW58" s="149"/>
      <c r="TKX58" s="149"/>
      <c r="TKY58" s="149"/>
      <c r="TKZ58" s="149"/>
      <c r="TLA58" s="149"/>
      <c r="TLB58" s="149"/>
      <c r="TLC58" s="149"/>
      <c r="TLD58" s="149"/>
      <c r="TLE58" s="149"/>
      <c r="TLF58" s="149"/>
      <c r="TLG58" s="149"/>
      <c r="TLH58" s="149"/>
      <c r="TLI58" s="149"/>
      <c r="TLJ58" s="149"/>
      <c r="TLK58" s="149"/>
      <c r="TLL58" s="149"/>
      <c r="TLM58" s="149"/>
      <c r="TLN58" s="149"/>
      <c r="TLO58" s="149"/>
      <c r="TLP58" s="149"/>
      <c r="TLQ58" s="149"/>
      <c r="TLR58" s="149"/>
      <c r="TLS58" s="149"/>
      <c r="TLT58" s="149"/>
      <c r="TLU58" s="149"/>
      <c r="TLV58" s="149"/>
      <c r="TLW58" s="149"/>
      <c r="TLX58" s="149"/>
      <c r="TLY58" s="149"/>
      <c r="TLZ58" s="149"/>
      <c r="TMA58" s="149"/>
      <c r="TMB58" s="149"/>
      <c r="TMC58" s="149"/>
      <c r="TMD58" s="149"/>
      <c r="TME58" s="149"/>
      <c r="TMF58" s="149"/>
      <c r="TMG58" s="149"/>
      <c r="TMH58" s="149"/>
      <c r="TMI58" s="149"/>
      <c r="TMJ58" s="149"/>
      <c r="TMK58" s="149"/>
      <c r="TML58" s="149"/>
      <c r="TMM58" s="149"/>
      <c r="TMN58" s="149"/>
      <c r="TMO58" s="149"/>
      <c r="TMP58" s="149"/>
      <c r="TMQ58" s="149"/>
      <c r="TMR58" s="149"/>
      <c r="TMS58" s="149"/>
      <c r="TMT58" s="149"/>
      <c r="TMU58" s="149"/>
      <c r="TMV58" s="149"/>
      <c r="TMW58" s="149"/>
      <c r="TMX58" s="149"/>
      <c r="TMY58" s="149"/>
      <c r="TMZ58" s="149"/>
      <c r="TNA58" s="149"/>
      <c r="TNB58" s="149"/>
      <c r="TNC58" s="149"/>
      <c r="TND58" s="149"/>
      <c r="TNE58" s="149"/>
      <c r="TNF58" s="149"/>
      <c r="TNG58" s="149"/>
      <c r="TNH58" s="149"/>
      <c r="TNI58" s="149"/>
      <c r="TNJ58" s="149"/>
      <c r="TNK58" s="149"/>
      <c r="TNL58" s="149"/>
      <c r="TNM58" s="149"/>
      <c r="TNN58" s="149"/>
      <c r="TNO58" s="149"/>
      <c r="TNP58" s="149"/>
      <c r="TNQ58" s="149"/>
      <c r="TNR58" s="149"/>
      <c r="TNS58" s="149"/>
      <c r="TNT58" s="149"/>
      <c r="TNU58" s="149"/>
      <c r="TNV58" s="149"/>
      <c r="TNW58" s="149"/>
      <c r="TNX58" s="149"/>
      <c r="TNY58" s="149"/>
      <c r="TNZ58" s="149"/>
      <c r="TOA58" s="149"/>
      <c r="TOB58" s="149"/>
      <c r="TOC58" s="149"/>
      <c r="TOD58" s="149"/>
      <c r="TOE58" s="149"/>
      <c r="TOF58" s="149"/>
      <c r="TOG58" s="149"/>
      <c r="TOH58" s="149"/>
      <c r="TOI58" s="149"/>
      <c r="TOJ58" s="149"/>
      <c r="TOK58" s="149"/>
      <c r="TOL58" s="149"/>
      <c r="TOM58" s="149"/>
      <c r="TON58" s="149"/>
      <c r="TOO58" s="149"/>
      <c r="TOP58" s="149"/>
      <c r="TOQ58" s="149"/>
      <c r="TOR58" s="149"/>
      <c r="TOS58" s="149"/>
      <c r="TOT58" s="149"/>
      <c r="TOU58" s="149"/>
      <c r="TOV58" s="149"/>
      <c r="TOW58" s="149"/>
      <c r="TOX58" s="149"/>
      <c r="TOY58" s="149"/>
      <c r="TOZ58" s="149"/>
      <c r="TPA58" s="149"/>
      <c r="TPB58" s="149"/>
      <c r="TPC58" s="149"/>
      <c r="TPD58" s="149"/>
      <c r="TPE58" s="149"/>
      <c r="TPF58" s="149"/>
      <c r="TPG58" s="149"/>
      <c r="TPH58" s="149"/>
      <c r="TPI58" s="149"/>
      <c r="TPJ58" s="149"/>
      <c r="TPK58" s="149"/>
      <c r="TPL58" s="149"/>
      <c r="TPM58" s="149"/>
      <c r="TPN58" s="149"/>
      <c r="TPO58" s="149"/>
      <c r="TPP58" s="149"/>
      <c r="TPQ58" s="149"/>
      <c r="TPR58" s="149"/>
      <c r="TPS58" s="149"/>
      <c r="TPT58" s="149"/>
      <c r="TPU58" s="149"/>
      <c r="TPV58" s="149"/>
      <c r="TPW58" s="149"/>
      <c r="TPX58" s="149"/>
      <c r="TPY58" s="149"/>
      <c r="TPZ58" s="149"/>
      <c r="TQA58" s="149"/>
      <c r="TQB58" s="149"/>
      <c r="TQC58" s="149"/>
      <c r="TQD58" s="149"/>
      <c r="TQE58" s="149"/>
      <c r="TQF58" s="149"/>
      <c r="TQG58" s="149"/>
      <c r="TQH58" s="149"/>
      <c r="TQI58" s="149"/>
      <c r="TQJ58" s="149"/>
      <c r="TQK58" s="149"/>
      <c r="TQL58" s="149"/>
      <c r="TQM58" s="149"/>
      <c r="TQN58" s="149"/>
      <c r="TQO58" s="149"/>
      <c r="TQP58" s="149"/>
      <c r="TQQ58" s="149"/>
      <c r="TQR58" s="149"/>
      <c r="TQS58" s="149"/>
      <c r="TQT58" s="149"/>
      <c r="TQU58" s="149"/>
      <c r="TQV58" s="149"/>
      <c r="TQW58" s="149"/>
      <c r="TQX58" s="149"/>
      <c r="TQY58" s="149"/>
      <c r="TQZ58" s="149"/>
      <c r="TRA58" s="149"/>
      <c r="TRB58" s="149"/>
      <c r="TRC58" s="149"/>
      <c r="TRD58" s="149"/>
      <c r="TRE58" s="149"/>
      <c r="TRF58" s="149"/>
      <c r="TRG58" s="149"/>
      <c r="TRH58" s="149"/>
      <c r="TRI58" s="149"/>
      <c r="TRJ58" s="149"/>
      <c r="TRK58" s="149"/>
      <c r="TRL58" s="149"/>
      <c r="TRM58" s="149"/>
      <c r="TRN58" s="149"/>
      <c r="TRO58" s="149"/>
      <c r="TRP58" s="149"/>
      <c r="TRQ58" s="149"/>
      <c r="TRR58" s="149"/>
      <c r="TRS58" s="149"/>
      <c r="TRT58" s="149"/>
      <c r="TRU58" s="149"/>
      <c r="TRV58" s="149"/>
      <c r="TRW58" s="149"/>
      <c r="TRX58" s="149"/>
      <c r="TRY58" s="149"/>
      <c r="TRZ58" s="149"/>
      <c r="TSA58" s="149"/>
      <c r="TSB58" s="149"/>
      <c r="TSC58" s="149"/>
      <c r="TSD58" s="149"/>
      <c r="TSE58" s="149"/>
      <c r="TSF58" s="149"/>
      <c r="TSG58" s="149"/>
      <c r="TSH58" s="149"/>
      <c r="TSI58" s="149"/>
      <c r="TSJ58" s="149"/>
      <c r="TSK58" s="149"/>
      <c r="TSL58" s="149"/>
      <c r="TSM58" s="149"/>
      <c r="TSN58" s="149"/>
      <c r="TSO58" s="149"/>
      <c r="TSP58" s="149"/>
      <c r="TSQ58" s="149"/>
      <c r="TSR58" s="149"/>
      <c r="TSS58" s="149"/>
      <c r="TST58" s="149"/>
      <c r="TSU58" s="149"/>
      <c r="TSV58" s="149"/>
      <c r="TSW58" s="149"/>
      <c r="TSX58" s="149"/>
      <c r="TSY58" s="149"/>
      <c r="TSZ58" s="149"/>
      <c r="TTA58" s="149"/>
      <c r="TTB58" s="149"/>
      <c r="TTC58" s="149"/>
      <c r="TTD58" s="149"/>
      <c r="TTE58" s="149"/>
      <c r="TTF58" s="149"/>
      <c r="TTG58" s="149"/>
      <c r="TTH58" s="149"/>
      <c r="TTI58" s="149"/>
      <c r="TTJ58" s="149"/>
      <c r="TTK58" s="149"/>
      <c r="TTL58" s="149"/>
      <c r="TTM58" s="149"/>
      <c r="TTN58" s="149"/>
      <c r="TTO58" s="149"/>
      <c r="TTP58" s="149"/>
      <c r="TTQ58" s="149"/>
      <c r="TTR58" s="149"/>
      <c r="TTS58" s="149"/>
      <c r="TTT58" s="149"/>
      <c r="TTU58" s="149"/>
      <c r="TTV58" s="149"/>
      <c r="TTW58" s="149"/>
      <c r="TTX58" s="149"/>
      <c r="TTY58" s="149"/>
      <c r="TTZ58" s="149"/>
      <c r="TUA58" s="149"/>
      <c r="TUB58" s="149"/>
      <c r="TUC58" s="149"/>
      <c r="TUD58" s="149"/>
      <c r="TUE58" s="149"/>
      <c r="TUF58" s="149"/>
      <c r="TUG58" s="149"/>
      <c r="TUH58" s="149"/>
      <c r="TUI58" s="149"/>
      <c r="TUJ58" s="149"/>
      <c r="TUK58" s="149"/>
      <c r="TUL58" s="149"/>
      <c r="TUM58" s="149"/>
      <c r="TUN58" s="149"/>
      <c r="TUO58" s="149"/>
      <c r="TUP58" s="149"/>
      <c r="TUQ58" s="149"/>
      <c r="TUR58" s="149"/>
      <c r="TUS58" s="149"/>
      <c r="TUT58" s="149"/>
      <c r="TUU58" s="149"/>
      <c r="TUV58" s="149"/>
      <c r="TUW58" s="149"/>
      <c r="TUX58" s="149"/>
      <c r="TUY58" s="149"/>
      <c r="TUZ58" s="149"/>
      <c r="TVA58" s="149"/>
      <c r="TVB58" s="149"/>
      <c r="TVC58" s="149"/>
      <c r="TVD58" s="149"/>
      <c r="TVE58" s="149"/>
      <c r="TVF58" s="149"/>
      <c r="TVG58" s="149"/>
      <c r="TVH58" s="149"/>
      <c r="TVI58" s="149"/>
      <c r="TVJ58" s="149"/>
      <c r="TVK58" s="149"/>
      <c r="TVL58" s="149"/>
      <c r="TVM58" s="149"/>
      <c r="TVN58" s="149"/>
      <c r="TVO58" s="149"/>
      <c r="TVP58" s="149"/>
      <c r="TVQ58" s="149"/>
      <c r="TVR58" s="149"/>
      <c r="TVS58" s="149"/>
      <c r="TVT58" s="149"/>
      <c r="TVU58" s="149"/>
      <c r="TVV58" s="149"/>
      <c r="TVW58" s="149"/>
      <c r="TVX58" s="149"/>
      <c r="TVY58" s="149"/>
      <c r="TVZ58" s="149"/>
      <c r="TWA58" s="149"/>
      <c r="TWB58" s="149"/>
      <c r="TWC58" s="149"/>
      <c r="TWD58" s="149"/>
      <c r="TWE58" s="149"/>
      <c r="TWF58" s="149"/>
      <c r="TWG58" s="149"/>
      <c r="TWH58" s="149"/>
      <c r="TWI58" s="149"/>
      <c r="TWJ58" s="149"/>
      <c r="TWK58" s="149"/>
      <c r="TWL58" s="149"/>
      <c r="TWM58" s="149"/>
      <c r="TWN58" s="149"/>
      <c r="TWO58" s="149"/>
      <c r="TWP58" s="149"/>
      <c r="TWQ58" s="149"/>
      <c r="TWR58" s="149"/>
      <c r="TWS58" s="149"/>
      <c r="TWT58" s="149"/>
      <c r="TWU58" s="149"/>
      <c r="TWV58" s="149"/>
      <c r="TWW58" s="149"/>
      <c r="TWX58" s="149"/>
      <c r="TWY58" s="149"/>
      <c r="TWZ58" s="149"/>
      <c r="TXA58" s="149"/>
      <c r="TXB58" s="149"/>
      <c r="TXC58" s="149"/>
      <c r="TXD58" s="149"/>
      <c r="TXE58" s="149"/>
      <c r="TXF58" s="149"/>
      <c r="TXG58" s="149"/>
      <c r="TXH58" s="149"/>
      <c r="TXI58" s="149"/>
      <c r="TXJ58" s="149"/>
      <c r="TXK58" s="149"/>
      <c r="TXL58" s="149"/>
      <c r="TXM58" s="149"/>
      <c r="TXN58" s="149"/>
      <c r="TXO58" s="149"/>
      <c r="TXP58" s="149"/>
      <c r="TXQ58" s="149"/>
      <c r="TXR58" s="149"/>
      <c r="TXS58" s="149"/>
      <c r="TXT58" s="149"/>
      <c r="TXU58" s="149"/>
      <c r="TXV58" s="149"/>
      <c r="TXW58" s="149"/>
      <c r="TXX58" s="149"/>
      <c r="TXY58" s="149"/>
      <c r="TXZ58" s="149"/>
      <c r="TYA58" s="149"/>
      <c r="TYB58" s="149"/>
      <c r="TYC58" s="149"/>
      <c r="TYD58" s="149"/>
      <c r="TYE58" s="149"/>
      <c r="TYF58" s="149"/>
      <c r="TYG58" s="149"/>
      <c r="TYH58" s="149"/>
      <c r="TYI58" s="149"/>
      <c r="TYJ58" s="149"/>
      <c r="TYK58" s="149"/>
      <c r="TYL58" s="149"/>
      <c r="TYM58" s="149"/>
      <c r="TYN58" s="149"/>
      <c r="TYO58" s="149"/>
      <c r="TYP58" s="149"/>
      <c r="TYQ58" s="149"/>
      <c r="TYR58" s="149"/>
      <c r="TYS58" s="149"/>
      <c r="TYT58" s="149"/>
      <c r="TYU58" s="149"/>
      <c r="TYV58" s="149"/>
      <c r="TYW58" s="149"/>
      <c r="TYX58" s="149"/>
      <c r="TYY58" s="149"/>
      <c r="TYZ58" s="149"/>
      <c r="TZA58" s="149"/>
      <c r="TZB58" s="149"/>
      <c r="TZC58" s="149"/>
      <c r="TZD58" s="149"/>
      <c r="TZE58" s="149"/>
      <c r="TZF58" s="149"/>
      <c r="TZG58" s="149"/>
      <c r="TZH58" s="149"/>
      <c r="TZI58" s="149"/>
      <c r="TZJ58" s="149"/>
      <c r="TZK58" s="149"/>
      <c r="TZL58" s="149"/>
      <c r="TZM58" s="149"/>
      <c r="TZN58" s="149"/>
      <c r="TZO58" s="149"/>
      <c r="TZP58" s="149"/>
      <c r="TZQ58" s="149"/>
      <c r="TZR58" s="149"/>
      <c r="TZS58" s="149"/>
      <c r="TZT58" s="149"/>
      <c r="TZU58" s="149"/>
      <c r="TZV58" s="149"/>
      <c r="TZW58" s="149"/>
      <c r="TZX58" s="149"/>
      <c r="TZY58" s="149"/>
      <c r="TZZ58" s="149"/>
      <c r="UAA58" s="149"/>
      <c r="UAB58" s="149"/>
      <c r="UAC58" s="149"/>
      <c r="UAD58" s="149"/>
      <c r="UAE58" s="149"/>
      <c r="UAF58" s="149"/>
      <c r="UAG58" s="149"/>
      <c r="UAH58" s="149"/>
      <c r="UAI58" s="149"/>
      <c r="UAJ58" s="149"/>
      <c r="UAK58" s="149"/>
      <c r="UAL58" s="149"/>
      <c r="UAM58" s="149"/>
      <c r="UAN58" s="149"/>
      <c r="UAO58" s="149"/>
      <c r="UAP58" s="149"/>
      <c r="UAQ58" s="149"/>
      <c r="UAR58" s="149"/>
      <c r="UAS58" s="149"/>
      <c r="UAT58" s="149"/>
      <c r="UAU58" s="149"/>
      <c r="UAV58" s="149"/>
      <c r="UAW58" s="149"/>
      <c r="UAX58" s="149"/>
      <c r="UAY58" s="149"/>
      <c r="UAZ58" s="149"/>
      <c r="UBA58" s="149"/>
      <c r="UBB58" s="149"/>
      <c r="UBC58" s="149"/>
      <c r="UBD58" s="149"/>
      <c r="UBE58" s="149"/>
      <c r="UBF58" s="149"/>
      <c r="UBG58" s="149"/>
      <c r="UBH58" s="149"/>
      <c r="UBI58" s="149"/>
      <c r="UBJ58" s="149"/>
      <c r="UBK58" s="149"/>
      <c r="UBL58" s="149"/>
      <c r="UBM58" s="149"/>
      <c r="UBN58" s="149"/>
      <c r="UBO58" s="149"/>
      <c r="UBP58" s="149"/>
      <c r="UBQ58" s="149"/>
      <c r="UBR58" s="149"/>
      <c r="UBS58" s="149"/>
      <c r="UBT58" s="149"/>
      <c r="UBU58" s="149"/>
      <c r="UBV58" s="149"/>
      <c r="UBW58" s="149"/>
      <c r="UBX58" s="149"/>
      <c r="UBY58" s="149"/>
      <c r="UBZ58" s="149"/>
      <c r="UCA58" s="149"/>
      <c r="UCB58" s="149"/>
      <c r="UCC58" s="149"/>
      <c r="UCD58" s="149"/>
      <c r="UCE58" s="149"/>
      <c r="UCF58" s="149"/>
      <c r="UCG58" s="149"/>
      <c r="UCH58" s="149"/>
      <c r="UCI58" s="149"/>
      <c r="UCJ58" s="149"/>
      <c r="UCK58" s="149"/>
      <c r="UCL58" s="149"/>
      <c r="UCM58" s="149"/>
      <c r="UCN58" s="149"/>
      <c r="UCO58" s="149"/>
      <c r="UCP58" s="149"/>
      <c r="UCQ58" s="149"/>
      <c r="UCR58" s="149"/>
      <c r="UCS58" s="149"/>
      <c r="UCT58" s="149"/>
      <c r="UCU58" s="149"/>
      <c r="UCV58" s="149"/>
      <c r="UCW58" s="149"/>
      <c r="UCX58" s="149"/>
      <c r="UCY58" s="149"/>
      <c r="UCZ58" s="149"/>
      <c r="UDA58" s="149"/>
      <c r="UDB58" s="149"/>
      <c r="UDC58" s="149"/>
      <c r="UDD58" s="149"/>
      <c r="UDE58" s="149"/>
      <c r="UDF58" s="149"/>
      <c r="UDG58" s="149"/>
      <c r="UDH58" s="149"/>
      <c r="UDI58" s="149"/>
      <c r="UDJ58" s="149"/>
      <c r="UDK58" s="149"/>
      <c r="UDL58" s="149"/>
      <c r="UDM58" s="149"/>
      <c r="UDN58" s="149"/>
      <c r="UDO58" s="149"/>
      <c r="UDP58" s="149"/>
      <c r="UDQ58" s="149"/>
      <c r="UDR58" s="149"/>
      <c r="UDS58" s="149"/>
      <c r="UDT58" s="149"/>
      <c r="UDU58" s="149"/>
      <c r="UDV58" s="149"/>
      <c r="UDW58" s="149"/>
      <c r="UDX58" s="149"/>
      <c r="UDY58" s="149"/>
      <c r="UDZ58" s="149"/>
      <c r="UEA58" s="149"/>
      <c r="UEB58" s="149"/>
      <c r="UEC58" s="149"/>
      <c r="UED58" s="149"/>
      <c r="UEE58" s="149"/>
      <c r="UEF58" s="149"/>
      <c r="UEG58" s="149"/>
      <c r="UEH58" s="149"/>
      <c r="UEI58" s="149"/>
      <c r="UEJ58" s="149"/>
      <c r="UEK58" s="149"/>
      <c r="UEL58" s="149"/>
      <c r="UEM58" s="149"/>
      <c r="UEN58" s="149"/>
      <c r="UEO58" s="149"/>
      <c r="UEP58" s="149"/>
      <c r="UEQ58" s="149"/>
      <c r="UER58" s="149"/>
      <c r="UES58" s="149"/>
      <c r="UET58" s="149"/>
      <c r="UEU58" s="149"/>
      <c r="UEV58" s="149"/>
      <c r="UEW58" s="149"/>
      <c r="UEX58" s="149"/>
      <c r="UEY58" s="149"/>
      <c r="UEZ58" s="149"/>
      <c r="UFA58" s="149"/>
      <c r="UFB58" s="149"/>
      <c r="UFC58" s="149"/>
      <c r="UFD58" s="149"/>
      <c r="UFE58" s="149"/>
      <c r="UFF58" s="149"/>
      <c r="UFG58" s="149"/>
      <c r="UFH58" s="149"/>
      <c r="UFI58" s="149"/>
      <c r="UFJ58" s="149"/>
      <c r="UFK58" s="149"/>
      <c r="UFL58" s="149"/>
      <c r="UFM58" s="149"/>
      <c r="UFN58" s="149"/>
      <c r="UFO58" s="149"/>
      <c r="UFP58" s="149"/>
      <c r="UFQ58" s="149"/>
      <c r="UFR58" s="149"/>
      <c r="UFS58" s="149"/>
      <c r="UFT58" s="149"/>
      <c r="UFU58" s="149"/>
      <c r="UFV58" s="149"/>
      <c r="UFW58" s="149"/>
      <c r="UFX58" s="149"/>
      <c r="UFY58" s="149"/>
      <c r="UFZ58" s="149"/>
      <c r="UGA58" s="149"/>
      <c r="UGB58" s="149"/>
      <c r="UGC58" s="149"/>
      <c r="UGD58" s="149"/>
      <c r="UGE58" s="149"/>
      <c r="UGF58" s="149"/>
      <c r="UGG58" s="149"/>
      <c r="UGH58" s="149"/>
      <c r="UGI58" s="149"/>
      <c r="UGJ58" s="149"/>
      <c r="UGK58" s="149"/>
      <c r="UGL58" s="149"/>
      <c r="UGM58" s="149"/>
      <c r="UGN58" s="149"/>
      <c r="UGO58" s="149"/>
      <c r="UGP58" s="149"/>
      <c r="UGQ58" s="149"/>
      <c r="UGR58" s="149"/>
      <c r="UGS58" s="149"/>
      <c r="UGT58" s="149"/>
      <c r="UGU58" s="149"/>
      <c r="UGV58" s="149"/>
      <c r="UGW58" s="149"/>
      <c r="UGX58" s="149"/>
      <c r="UGY58" s="149"/>
      <c r="UGZ58" s="149"/>
      <c r="UHA58" s="149"/>
      <c r="UHB58" s="149"/>
      <c r="UHC58" s="149"/>
      <c r="UHD58" s="149"/>
      <c r="UHE58" s="149"/>
      <c r="UHF58" s="149"/>
      <c r="UHG58" s="149"/>
      <c r="UHH58" s="149"/>
      <c r="UHI58" s="149"/>
      <c r="UHJ58" s="149"/>
      <c r="UHK58" s="149"/>
      <c r="UHL58" s="149"/>
      <c r="UHM58" s="149"/>
      <c r="UHN58" s="149"/>
      <c r="UHO58" s="149"/>
      <c r="UHP58" s="149"/>
      <c r="UHQ58" s="149"/>
      <c r="UHR58" s="149"/>
      <c r="UHS58" s="149"/>
      <c r="UHT58" s="149"/>
      <c r="UHU58" s="149"/>
      <c r="UHV58" s="149"/>
      <c r="UHW58" s="149"/>
      <c r="UHX58" s="149"/>
      <c r="UHY58" s="149"/>
      <c r="UHZ58" s="149"/>
      <c r="UIA58" s="149"/>
      <c r="UIB58" s="149"/>
      <c r="UIC58" s="149"/>
      <c r="UID58" s="149"/>
      <c r="UIE58" s="149"/>
      <c r="UIF58" s="149"/>
      <c r="UIG58" s="149"/>
      <c r="UIH58" s="149"/>
      <c r="UII58" s="149"/>
      <c r="UIJ58" s="149"/>
      <c r="UIK58" s="149"/>
      <c r="UIL58" s="149"/>
      <c r="UIM58" s="149"/>
      <c r="UIN58" s="149"/>
      <c r="UIO58" s="149"/>
      <c r="UIP58" s="149"/>
      <c r="UIQ58" s="149"/>
      <c r="UIR58" s="149"/>
      <c r="UIS58" s="149"/>
      <c r="UIT58" s="149"/>
      <c r="UIU58" s="149"/>
      <c r="UIV58" s="149"/>
      <c r="UIW58" s="149"/>
      <c r="UIX58" s="149"/>
      <c r="UIY58" s="149"/>
      <c r="UIZ58" s="149"/>
      <c r="UJA58" s="149"/>
      <c r="UJB58" s="149"/>
      <c r="UJC58" s="149"/>
      <c r="UJD58" s="149"/>
      <c r="UJE58" s="149"/>
      <c r="UJF58" s="149"/>
      <c r="UJG58" s="149"/>
      <c r="UJH58" s="149"/>
      <c r="UJI58" s="149"/>
      <c r="UJJ58" s="149"/>
      <c r="UJK58" s="149"/>
      <c r="UJL58" s="149"/>
      <c r="UJM58" s="149"/>
      <c r="UJN58" s="149"/>
      <c r="UJO58" s="149"/>
      <c r="UJP58" s="149"/>
      <c r="UJQ58" s="149"/>
      <c r="UJR58" s="149"/>
      <c r="UJS58" s="149"/>
      <c r="UJT58" s="149"/>
      <c r="UJU58" s="149"/>
      <c r="UJV58" s="149"/>
      <c r="UJW58" s="149"/>
      <c r="UJX58" s="149"/>
      <c r="UJY58" s="149"/>
      <c r="UJZ58" s="149"/>
      <c r="UKA58" s="149"/>
      <c r="UKB58" s="149"/>
      <c r="UKC58" s="149"/>
      <c r="UKD58" s="149"/>
      <c r="UKE58" s="149"/>
      <c r="UKF58" s="149"/>
      <c r="UKG58" s="149"/>
      <c r="UKH58" s="149"/>
      <c r="UKI58" s="149"/>
      <c r="UKJ58" s="149"/>
      <c r="UKK58" s="149"/>
      <c r="UKL58" s="149"/>
      <c r="UKM58" s="149"/>
      <c r="UKN58" s="149"/>
      <c r="UKO58" s="149"/>
      <c r="UKP58" s="149"/>
      <c r="UKQ58" s="149"/>
      <c r="UKR58" s="149"/>
      <c r="UKS58" s="149"/>
      <c r="UKT58" s="149"/>
      <c r="UKU58" s="149"/>
      <c r="UKV58" s="149"/>
      <c r="UKW58" s="149"/>
      <c r="UKX58" s="149"/>
      <c r="UKY58" s="149"/>
      <c r="UKZ58" s="149"/>
      <c r="ULA58" s="149"/>
      <c r="ULB58" s="149"/>
      <c r="ULC58" s="149"/>
      <c r="ULD58" s="149"/>
      <c r="ULE58" s="149"/>
      <c r="ULF58" s="149"/>
      <c r="ULG58" s="149"/>
      <c r="ULH58" s="149"/>
      <c r="ULI58" s="149"/>
      <c r="ULJ58" s="149"/>
      <c r="ULK58" s="149"/>
      <c r="ULL58" s="149"/>
      <c r="ULM58" s="149"/>
      <c r="ULN58" s="149"/>
      <c r="ULO58" s="149"/>
      <c r="ULP58" s="149"/>
      <c r="ULQ58" s="149"/>
      <c r="ULR58" s="149"/>
      <c r="ULS58" s="149"/>
      <c r="ULT58" s="149"/>
      <c r="ULU58" s="149"/>
      <c r="ULV58" s="149"/>
      <c r="ULW58" s="149"/>
      <c r="ULX58" s="149"/>
      <c r="ULY58" s="149"/>
      <c r="ULZ58" s="149"/>
      <c r="UMA58" s="149"/>
      <c r="UMB58" s="149"/>
      <c r="UMC58" s="149"/>
      <c r="UMD58" s="149"/>
      <c r="UME58" s="149"/>
      <c r="UMF58" s="149"/>
      <c r="UMG58" s="149"/>
      <c r="UMH58" s="149"/>
      <c r="UMI58" s="149"/>
      <c r="UMJ58" s="149"/>
      <c r="UMK58" s="149"/>
      <c r="UML58" s="149"/>
      <c r="UMM58" s="149"/>
      <c r="UMN58" s="149"/>
      <c r="UMO58" s="149"/>
      <c r="UMP58" s="149"/>
      <c r="UMQ58" s="149"/>
      <c r="UMR58" s="149"/>
      <c r="UMS58" s="149"/>
      <c r="UMT58" s="149"/>
      <c r="UMU58" s="149"/>
      <c r="UMV58" s="149"/>
      <c r="UMW58" s="149"/>
      <c r="UMX58" s="149"/>
      <c r="UMY58" s="149"/>
      <c r="UMZ58" s="149"/>
      <c r="UNA58" s="149"/>
      <c r="UNB58" s="149"/>
      <c r="UNC58" s="149"/>
      <c r="UND58" s="149"/>
      <c r="UNE58" s="149"/>
      <c r="UNF58" s="149"/>
      <c r="UNG58" s="149"/>
      <c r="UNH58" s="149"/>
      <c r="UNI58" s="149"/>
      <c r="UNJ58" s="149"/>
      <c r="UNK58" s="149"/>
      <c r="UNL58" s="149"/>
      <c r="UNM58" s="149"/>
      <c r="UNN58" s="149"/>
      <c r="UNO58" s="149"/>
      <c r="UNP58" s="149"/>
      <c r="UNQ58" s="149"/>
      <c r="UNR58" s="149"/>
      <c r="UNS58" s="149"/>
      <c r="UNT58" s="149"/>
      <c r="UNU58" s="149"/>
      <c r="UNV58" s="149"/>
      <c r="UNW58" s="149"/>
      <c r="UNX58" s="149"/>
      <c r="UNY58" s="149"/>
      <c r="UNZ58" s="149"/>
      <c r="UOA58" s="149"/>
      <c r="UOB58" s="149"/>
      <c r="UOC58" s="149"/>
      <c r="UOD58" s="149"/>
      <c r="UOE58" s="149"/>
      <c r="UOF58" s="149"/>
      <c r="UOG58" s="149"/>
      <c r="UOH58" s="149"/>
      <c r="UOI58" s="149"/>
      <c r="UOJ58" s="149"/>
      <c r="UOK58" s="149"/>
      <c r="UOL58" s="149"/>
      <c r="UOM58" s="149"/>
      <c r="UON58" s="149"/>
      <c r="UOO58" s="149"/>
      <c r="UOP58" s="149"/>
      <c r="UOQ58" s="149"/>
      <c r="UOR58" s="149"/>
      <c r="UOS58" s="149"/>
      <c r="UOT58" s="149"/>
      <c r="UOU58" s="149"/>
      <c r="UOV58" s="149"/>
      <c r="UOW58" s="149"/>
      <c r="UOX58" s="149"/>
      <c r="UOY58" s="149"/>
      <c r="UOZ58" s="149"/>
      <c r="UPA58" s="149"/>
      <c r="UPB58" s="149"/>
      <c r="UPC58" s="149"/>
      <c r="UPD58" s="149"/>
      <c r="UPE58" s="149"/>
      <c r="UPF58" s="149"/>
      <c r="UPG58" s="149"/>
      <c r="UPH58" s="149"/>
      <c r="UPI58" s="149"/>
      <c r="UPJ58" s="149"/>
      <c r="UPK58" s="149"/>
      <c r="UPL58" s="149"/>
      <c r="UPM58" s="149"/>
      <c r="UPN58" s="149"/>
      <c r="UPO58" s="149"/>
      <c r="UPP58" s="149"/>
      <c r="UPQ58" s="149"/>
      <c r="UPR58" s="149"/>
      <c r="UPS58" s="149"/>
      <c r="UPT58" s="149"/>
      <c r="UPU58" s="149"/>
      <c r="UPV58" s="149"/>
      <c r="UPW58" s="149"/>
      <c r="UPX58" s="149"/>
      <c r="UPY58" s="149"/>
      <c r="UPZ58" s="149"/>
      <c r="UQA58" s="149"/>
      <c r="UQB58" s="149"/>
      <c r="UQC58" s="149"/>
      <c r="UQD58" s="149"/>
      <c r="UQE58" s="149"/>
      <c r="UQF58" s="149"/>
      <c r="UQG58" s="149"/>
      <c r="UQH58" s="149"/>
      <c r="UQI58" s="149"/>
      <c r="UQJ58" s="149"/>
      <c r="UQK58" s="149"/>
      <c r="UQL58" s="149"/>
      <c r="UQM58" s="149"/>
      <c r="UQN58" s="149"/>
      <c r="UQO58" s="149"/>
      <c r="UQP58" s="149"/>
      <c r="UQQ58" s="149"/>
      <c r="UQR58" s="149"/>
      <c r="UQS58" s="149"/>
      <c r="UQT58" s="149"/>
      <c r="UQU58" s="149"/>
      <c r="UQV58" s="149"/>
      <c r="UQW58" s="149"/>
      <c r="UQX58" s="149"/>
      <c r="UQY58" s="149"/>
      <c r="UQZ58" s="149"/>
      <c r="URA58" s="149"/>
      <c r="URB58" s="149"/>
      <c r="URC58" s="149"/>
      <c r="URD58" s="149"/>
      <c r="URE58" s="149"/>
      <c r="URF58" s="149"/>
      <c r="URG58" s="149"/>
      <c r="URH58" s="149"/>
      <c r="URI58" s="149"/>
      <c r="URJ58" s="149"/>
      <c r="URK58" s="149"/>
      <c r="URL58" s="149"/>
      <c r="URM58" s="149"/>
      <c r="URN58" s="149"/>
      <c r="URO58" s="149"/>
      <c r="URP58" s="149"/>
      <c r="URQ58" s="149"/>
      <c r="URR58" s="149"/>
      <c r="URS58" s="149"/>
      <c r="URT58" s="149"/>
      <c r="URU58" s="149"/>
      <c r="URV58" s="149"/>
      <c r="URW58" s="149"/>
      <c r="URX58" s="149"/>
      <c r="URY58" s="149"/>
      <c r="URZ58" s="149"/>
      <c r="USA58" s="149"/>
      <c r="USB58" s="149"/>
      <c r="USC58" s="149"/>
      <c r="USD58" s="149"/>
      <c r="USE58" s="149"/>
      <c r="USF58" s="149"/>
      <c r="USG58" s="149"/>
      <c r="USH58" s="149"/>
      <c r="USI58" s="149"/>
      <c r="USJ58" s="149"/>
      <c r="USK58" s="149"/>
      <c r="USL58" s="149"/>
      <c r="USM58" s="149"/>
      <c r="USN58" s="149"/>
      <c r="USO58" s="149"/>
      <c r="USP58" s="149"/>
      <c r="USQ58" s="149"/>
      <c r="USR58" s="149"/>
      <c r="USS58" s="149"/>
      <c r="UST58" s="149"/>
      <c r="USU58" s="149"/>
      <c r="USV58" s="149"/>
      <c r="USW58" s="149"/>
      <c r="USX58" s="149"/>
      <c r="USY58" s="149"/>
      <c r="USZ58" s="149"/>
      <c r="UTA58" s="149"/>
      <c r="UTB58" s="149"/>
      <c r="UTC58" s="149"/>
      <c r="UTD58" s="149"/>
      <c r="UTE58" s="149"/>
      <c r="UTF58" s="149"/>
      <c r="UTG58" s="149"/>
      <c r="UTH58" s="149"/>
      <c r="UTI58" s="149"/>
      <c r="UTJ58" s="149"/>
      <c r="UTK58" s="149"/>
      <c r="UTL58" s="149"/>
      <c r="UTM58" s="149"/>
      <c r="UTN58" s="149"/>
      <c r="UTO58" s="149"/>
      <c r="UTP58" s="149"/>
      <c r="UTQ58" s="149"/>
      <c r="UTR58" s="149"/>
      <c r="UTS58" s="149"/>
      <c r="UTT58" s="149"/>
      <c r="UTU58" s="149"/>
      <c r="UTV58" s="149"/>
      <c r="UTW58" s="149"/>
      <c r="UTX58" s="149"/>
      <c r="UTY58" s="149"/>
      <c r="UTZ58" s="149"/>
      <c r="UUA58" s="149"/>
      <c r="UUB58" s="149"/>
      <c r="UUC58" s="149"/>
      <c r="UUD58" s="149"/>
      <c r="UUE58" s="149"/>
      <c r="UUF58" s="149"/>
      <c r="UUG58" s="149"/>
      <c r="UUH58" s="149"/>
      <c r="UUI58" s="149"/>
      <c r="UUJ58" s="149"/>
      <c r="UUK58" s="149"/>
      <c r="UUL58" s="149"/>
      <c r="UUM58" s="149"/>
      <c r="UUN58" s="149"/>
      <c r="UUO58" s="149"/>
      <c r="UUP58" s="149"/>
      <c r="UUQ58" s="149"/>
      <c r="UUR58" s="149"/>
      <c r="UUS58" s="149"/>
      <c r="UUT58" s="149"/>
      <c r="UUU58" s="149"/>
      <c r="UUV58" s="149"/>
      <c r="UUW58" s="149"/>
      <c r="UUX58" s="149"/>
      <c r="UUY58" s="149"/>
      <c r="UUZ58" s="149"/>
      <c r="UVA58" s="149"/>
      <c r="UVB58" s="149"/>
      <c r="UVC58" s="149"/>
      <c r="UVD58" s="149"/>
      <c r="UVE58" s="149"/>
      <c r="UVF58" s="149"/>
      <c r="UVG58" s="149"/>
      <c r="UVH58" s="149"/>
      <c r="UVI58" s="149"/>
      <c r="UVJ58" s="149"/>
      <c r="UVK58" s="149"/>
      <c r="UVL58" s="149"/>
      <c r="UVM58" s="149"/>
      <c r="UVN58" s="149"/>
      <c r="UVO58" s="149"/>
      <c r="UVP58" s="149"/>
      <c r="UVQ58" s="149"/>
      <c r="UVR58" s="149"/>
      <c r="UVS58" s="149"/>
      <c r="UVT58" s="149"/>
      <c r="UVU58" s="149"/>
      <c r="UVV58" s="149"/>
      <c r="UVW58" s="149"/>
      <c r="UVX58" s="149"/>
      <c r="UVY58" s="149"/>
      <c r="UVZ58" s="149"/>
      <c r="UWA58" s="149"/>
      <c r="UWB58" s="149"/>
      <c r="UWC58" s="149"/>
      <c r="UWD58" s="149"/>
      <c r="UWE58" s="149"/>
      <c r="UWF58" s="149"/>
      <c r="UWG58" s="149"/>
      <c r="UWH58" s="149"/>
      <c r="UWI58" s="149"/>
      <c r="UWJ58" s="149"/>
      <c r="UWK58" s="149"/>
      <c r="UWL58" s="149"/>
      <c r="UWM58" s="149"/>
      <c r="UWN58" s="149"/>
      <c r="UWO58" s="149"/>
      <c r="UWP58" s="149"/>
      <c r="UWQ58" s="149"/>
      <c r="UWR58" s="149"/>
      <c r="UWS58" s="149"/>
      <c r="UWT58" s="149"/>
      <c r="UWU58" s="149"/>
      <c r="UWV58" s="149"/>
      <c r="UWW58" s="149"/>
      <c r="UWX58" s="149"/>
      <c r="UWY58" s="149"/>
      <c r="UWZ58" s="149"/>
      <c r="UXA58" s="149"/>
      <c r="UXB58" s="149"/>
      <c r="UXC58" s="149"/>
      <c r="UXD58" s="149"/>
      <c r="UXE58" s="149"/>
      <c r="UXF58" s="149"/>
      <c r="UXG58" s="149"/>
      <c r="UXH58" s="149"/>
      <c r="UXI58" s="149"/>
      <c r="UXJ58" s="149"/>
      <c r="UXK58" s="149"/>
      <c r="UXL58" s="149"/>
      <c r="UXM58" s="149"/>
      <c r="UXN58" s="149"/>
      <c r="UXO58" s="149"/>
      <c r="UXP58" s="149"/>
      <c r="UXQ58" s="149"/>
      <c r="UXR58" s="149"/>
      <c r="UXS58" s="149"/>
      <c r="UXT58" s="149"/>
      <c r="UXU58" s="149"/>
      <c r="UXV58" s="149"/>
      <c r="UXW58" s="149"/>
      <c r="UXX58" s="149"/>
      <c r="UXY58" s="149"/>
      <c r="UXZ58" s="149"/>
      <c r="UYA58" s="149"/>
      <c r="UYB58" s="149"/>
      <c r="UYC58" s="149"/>
      <c r="UYD58" s="149"/>
      <c r="UYE58" s="149"/>
      <c r="UYF58" s="149"/>
      <c r="UYG58" s="149"/>
      <c r="UYH58" s="149"/>
      <c r="UYI58" s="149"/>
      <c r="UYJ58" s="149"/>
      <c r="UYK58" s="149"/>
      <c r="UYL58" s="149"/>
      <c r="UYM58" s="149"/>
      <c r="UYN58" s="149"/>
      <c r="UYO58" s="149"/>
      <c r="UYP58" s="149"/>
      <c r="UYQ58" s="149"/>
      <c r="UYR58" s="149"/>
      <c r="UYS58" s="149"/>
      <c r="UYT58" s="149"/>
      <c r="UYU58" s="149"/>
      <c r="UYV58" s="149"/>
      <c r="UYW58" s="149"/>
      <c r="UYX58" s="149"/>
      <c r="UYY58" s="149"/>
      <c r="UYZ58" s="149"/>
      <c r="UZA58" s="149"/>
      <c r="UZB58" s="149"/>
      <c r="UZC58" s="149"/>
      <c r="UZD58" s="149"/>
      <c r="UZE58" s="149"/>
      <c r="UZF58" s="149"/>
      <c r="UZG58" s="149"/>
      <c r="UZH58" s="149"/>
      <c r="UZI58" s="149"/>
      <c r="UZJ58" s="149"/>
      <c r="UZK58" s="149"/>
      <c r="UZL58" s="149"/>
      <c r="UZM58" s="149"/>
      <c r="UZN58" s="149"/>
      <c r="UZO58" s="149"/>
      <c r="UZP58" s="149"/>
      <c r="UZQ58" s="149"/>
      <c r="UZR58" s="149"/>
      <c r="UZS58" s="149"/>
      <c r="UZT58" s="149"/>
      <c r="UZU58" s="149"/>
      <c r="UZV58" s="149"/>
      <c r="UZW58" s="149"/>
      <c r="UZX58" s="149"/>
      <c r="UZY58" s="149"/>
      <c r="UZZ58" s="149"/>
      <c r="VAA58" s="149"/>
      <c r="VAB58" s="149"/>
      <c r="VAC58" s="149"/>
      <c r="VAD58" s="149"/>
      <c r="VAE58" s="149"/>
      <c r="VAF58" s="149"/>
      <c r="VAG58" s="149"/>
      <c r="VAH58" s="149"/>
      <c r="VAI58" s="149"/>
      <c r="VAJ58" s="149"/>
      <c r="VAK58" s="149"/>
      <c r="VAL58" s="149"/>
      <c r="VAM58" s="149"/>
      <c r="VAN58" s="149"/>
      <c r="VAO58" s="149"/>
      <c r="VAP58" s="149"/>
      <c r="VAQ58" s="149"/>
      <c r="VAR58" s="149"/>
      <c r="VAS58" s="149"/>
      <c r="VAT58" s="149"/>
      <c r="VAU58" s="149"/>
      <c r="VAV58" s="149"/>
      <c r="VAW58" s="149"/>
      <c r="VAX58" s="149"/>
      <c r="VAY58" s="149"/>
      <c r="VAZ58" s="149"/>
      <c r="VBA58" s="149"/>
      <c r="VBB58" s="149"/>
      <c r="VBC58" s="149"/>
      <c r="VBD58" s="149"/>
      <c r="VBE58" s="149"/>
      <c r="VBF58" s="149"/>
      <c r="VBG58" s="149"/>
      <c r="VBH58" s="149"/>
      <c r="VBI58" s="149"/>
      <c r="VBJ58" s="149"/>
      <c r="VBK58" s="149"/>
      <c r="VBL58" s="149"/>
      <c r="VBM58" s="149"/>
      <c r="VBN58" s="149"/>
      <c r="VBO58" s="149"/>
      <c r="VBP58" s="149"/>
      <c r="VBQ58" s="149"/>
      <c r="VBR58" s="149"/>
      <c r="VBS58" s="149"/>
      <c r="VBT58" s="149"/>
      <c r="VBU58" s="149"/>
      <c r="VBV58" s="149"/>
      <c r="VBW58" s="149"/>
      <c r="VBX58" s="149"/>
      <c r="VBY58" s="149"/>
      <c r="VBZ58" s="149"/>
      <c r="VCA58" s="149"/>
      <c r="VCB58" s="149"/>
      <c r="VCC58" s="149"/>
      <c r="VCD58" s="149"/>
      <c r="VCE58" s="149"/>
      <c r="VCF58" s="149"/>
      <c r="VCG58" s="149"/>
      <c r="VCH58" s="149"/>
      <c r="VCI58" s="149"/>
      <c r="VCJ58" s="149"/>
      <c r="VCK58" s="149"/>
      <c r="VCL58" s="149"/>
      <c r="VCM58" s="149"/>
      <c r="VCN58" s="149"/>
      <c r="VCO58" s="149"/>
      <c r="VCP58" s="149"/>
      <c r="VCQ58" s="149"/>
      <c r="VCR58" s="149"/>
      <c r="VCS58" s="149"/>
      <c r="VCT58" s="149"/>
      <c r="VCU58" s="149"/>
      <c r="VCV58" s="149"/>
      <c r="VCW58" s="149"/>
      <c r="VCX58" s="149"/>
      <c r="VCY58" s="149"/>
      <c r="VCZ58" s="149"/>
      <c r="VDA58" s="149"/>
      <c r="VDB58" s="149"/>
      <c r="VDC58" s="149"/>
      <c r="VDD58" s="149"/>
      <c r="VDE58" s="149"/>
      <c r="VDF58" s="149"/>
      <c r="VDG58" s="149"/>
      <c r="VDH58" s="149"/>
      <c r="VDI58" s="149"/>
      <c r="VDJ58" s="149"/>
      <c r="VDK58" s="149"/>
      <c r="VDL58" s="149"/>
      <c r="VDM58" s="149"/>
      <c r="VDN58" s="149"/>
      <c r="VDO58" s="149"/>
      <c r="VDP58" s="149"/>
      <c r="VDQ58" s="149"/>
      <c r="VDR58" s="149"/>
      <c r="VDS58" s="149"/>
      <c r="VDT58" s="149"/>
      <c r="VDU58" s="149"/>
      <c r="VDV58" s="149"/>
      <c r="VDW58" s="149"/>
      <c r="VDX58" s="149"/>
      <c r="VDY58" s="149"/>
      <c r="VDZ58" s="149"/>
      <c r="VEA58" s="149"/>
      <c r="VEB58" s="149"/>
      <c r="VEC58" s="149"/>
      <c r="VED58" s="149"/>
      <c r="VEE58" s="149"/>
      <c r="VEF58" s="149"/>
      <c r="VEG58" s="149"/>
      <c r="VEH58" s="149"/>
      <c r="VEI58" s="149"/>
      <c r="VEJ58" s="149"/>
      <c r="VEK58" s="149"/>
      <c r="VEL58" s="149"/>
      <c r="VEM58" s="149"/>
      <c r="VEN58" s="149"/>
      <c r="VEO58" s="149"/>
      <c r="VEP58" s="149"/>
      <c r="VEQ58" s="149"/>
      <c r="VER58" s="149"/>
      <c r="VES58" s="149"/>
      <c r="VET58" s="149"/>
      <c r="VEU58" s="149"/>
      <c r="VEV58" s="149"/>
      <c r="VEW58" s="149"/>
      <c r="VEX58" s="149"/>
      <c r="VEY58" s="149"/>
      <c r="VEZ58" s="149"/>
      <c r="VFA58" s="149"/>
      <c r="VFB58" s="149"/>
      <c r="VFC58" s="149"/>
      <c r="VFD58" s="149"/>
      <c r="VFE58" s="149"/>
      <c r="VFF58" s="149"/>
      <c r="VFG58" s="149"/>
      <c r="VFH58" s="149"/>
      <c r="VFI58" s="149"/>
      <c r="VFJ58" s="149"/>
      <c r="VFK58" s="149"/>
      <c r="VFL58" s="149"/>
      <c r="VFM58" s="149"/>
      <c r="VFN58" s="149"/>
      <c r="VFO58" s="149"/>
      <c r="VFP58" s="149"/>
      <c r="VFQ58" s="149"/>
      <c r="VFR58" s="149"/>
      <c r="VFS58" s="149"/>
      <c r="VFT58" s="149"/>
      <c r="VFU58" s="149"/>
      <c r="VFV58" s="149"/>
      <c r="VFW58" s="149"/>
      <c r="VFX58" s="149"/>
      <c r="VFY58" s="149"/>
      <c r="VFZ58" s="149"/>
      <c r="VGA58" s="149"/>
      <c r="VGB58" s="149"/>
      <c r="VGC58" s="149"/>
      <c r="VGD58" s="149"/>
      <c r="VGE58" s="149"/>
      <c r="VGF58" s="149"/>
      <c r="VGG58" s="149"/>
      <c r="VGH58" s="149"/>
      <c r="VGI58" s="149"/>
      <c r="VGJ58" s="149"/>
      <c r="VGK58" s="149"/>
      <c r="VGL58" s="149"/>
      <c r="VGM58" s="149"/>
      <c r="VGN58" s="149"/>
      <c r="VGO58" s="149"/>
      <c r="VGP58" s="149"/>
      <c r="VGQ58" s="149"/>
      <c r="VGR58" s="149"/>
      <c r="VGS58" s="149"/>
      <c r="VGT58" s="149"/>
      <c r="VGU58" s="149"/>
      <c r="VGV58" s="149"/>
      <c r="VGW58" s="149"/>
      <c r="VGX58" s="149"/>
      <c r="VGY58" s="149"/>
      <c r="VGZ58" s="149"/>
      <c r="VHA58" s="149"/>
      <c r="VHB58" s="149"/>
      <c r="VHC58" s="149"/>
      <c r="VHD58" s="149"/>
      <c r="VHE58" s="149"/>
      <c r="VHF58" s="149"/>
      <c r="VHG58" s="149"/>
      <c r="VHH58" s="149"/>
      <c r="VHI58" s="149"/>
      <c r="VHJ58" s="149"/>
      <c r="VHK58" s="149"/>
      <c r="VHL58" s="149"/>
      <c r="VHM58" s="149"/>
      <c r="VHN58" s="149"/>
      <c r="VHO58" s="149"/>
      <c r="VHP58" s="149"/>
      <c r="VHQ58" s="149"/>
      <c r="VHR58" s="149"/>
      <c r="VHS58" s="149"/>
      <c r="VHT58" s="149"/>
      <c r="VHU58" s="149"/>
      <c r="VHV58" s="149"/>
      <c r="VHW58" s="149"/>
      <c r="VHX58" s="149"/>
      <c r="VHY58" s="149"/>
      <c r="VHZ58" s="149"/>
      <c r="VIA58" s="149"/>
      <c r="VIB58" s="149"/>
      <c r="VIC58" s="149"/>
      <c r="VID58" s="149"/>
      <c r="VIE58" s="149"/>
      <c r="VIF58" s="149"/>
      <c r="VIG58" s="149"/>
      <c r="VIH58" s="149"/>
      <c r="VII58" s="149"/>
      <c r="VIJ58" s="149"/>
      <c r="VIK58" s="149"/>
      <c r="VIL58" s="149"/>
      <c r="VIM58" s="149"/>
      <c r="VIN58" s="149"/>
      <c r="VIO58" s="149"/>
      <c r="VIP58" s="149"/>
      <c r="VIQ58" s="149"/>
      <c r="VIR58" s="149"/>
      <c r="VIS58" s="149"/>
      <c r="VIT58" s="149"/>
      <c r="VIU58" s="149"/>
      <c r="VIV58" s="149"/>
      <c r="VIW58" s="149"/>
      <c r="VIX58" s="149"/>
      <c r="VIY58" s="149"/>
      <c r="VIZ58" s="149"/>
      <c r="VJA58" s="149"/>
      <c r="VJB58" s="149"/>
      <c r="VJC58" s="149"/>
      <c r="VJD58" s="149"/>
      <c r="VJE58" s="149"/>
      <c r="VJF58" s="149"/>
      <c r="VJG58" s="149"/>
      <c r="VJH58" s="149"/>
      <c r="VJI58" s="149"/>
      <c r="VJJ58" s="149"/>
      <c r="VJK58" s="149"/>
      <c r="VJL58" s="149"/>
      <c r="VJM58" s="149"/>
      <c r="VJN58" s="149"/>
      <c r="VJO58" s="149"/>
      <c r="VJP58" s="149"/>
      <c r="VJQ58" s="149"/>
      <c r="VJR58" s="149"/>
      <c r="VJS58" s="149"/>
      <c r="VJT58" s="149"/>
      <c r="VJU58" s="149"/>
      <c r="VJV58" s="149"/>
      <c r="VJW58" s="149"/>
      <c r="VJX58" s="149"/>
      <c r="VJY58" s="149"/>
      <c r="VJZ58" s="149"/>
      <c r="VKA58" s="149"/>
      <c r="VKB58" s="149"/>
      <c r="VKC58" s="149"/>
      <c r="VKD58" s="149"/>
      <c r="VKE58" s="149"/>
      <c r="VKF58" s="149"/>
      <c r="VKG58" s="149"/>
      <c r="VKH58" s="149"/>
      <c r="VKI58" s="149"/>
      <c r="VKJ58" s="149"/>
      <c r="VKK58" s="149"/>
      <c r="VKL58" s="149"/>
      <c r="VKM58" s="149"/>
      <c r="VKN58" s="149"/>
      <c r="VKO58" s="149"/>
      <c r="VKP58" s="149"/>
      <c r="VKQ58" s="149"/>
      <c r="VKR58" s="149"/>
      <c r="VKS58" s="149"/>
      <c r="VKT58" s="149"/>
      <c r="VKU58" s="149"/>
      <c r="VKV58" s="149"/>
      <c r="VKW58" s="149"/>
      <c r="VKX58" s="149"/>
      <c r="VKY58" s="149"/>
      <c r="VKZ58" s="149"/>
      <c r="VLA58" s="149"/>
      <c r="VLB58" s="149"/>
      <c r="VLC58" s="149"/>
      <c r="VLD58" s="149"/>
      <c r="VLE58" s="149"/>
      <c r="VLF58" s="149"/>
      <c r="VLG58" s="149"/>
      <c r="VLH58" s="149"/>
      <c r="VLI58" s="149"/>
      <c r="VLJ58" s="149"/>
      <c r="VLK58" s="149"/>
      <c r="VLL58" s="149"/>
      <c r="VLM58" s="149"/>
      <c r="VLN58" s="149"/>
      <c r="VLO58" s="149"/>
      <c r="VLP58" s="149"/>
      <c r="VLQ58" s="149"/>
      <c r="VLR58" s="149"/>
      <c r="VLS58" s="149"/>
      <c r="VLT58" s="149"/>
      <c r="VLU58" s="149"/>
      <c r="VLV58" s="149"/>
      <c r="VLW58" s="149"/>
      <c r="VLX58" s="149"/>
      <c r="VLY58" s="149"/>
      <c r="VLZ58" s="149"/>
      <c r="VMA58" s="149"/>
      <c r="VMB58" s="149"/>
      <c r="VMC58" s="149"/>
      <c r="VMD58" s="149"/>
      <c r="VME58" s="149"/>
      <c r="VMF58" s="149"/>
      <c r="VMG58" s="149"/>
      <c r="VMH58" s="149"/>
      <c r="VMI58" s="149"/>
      <c r="VMJ58" s="149"/>
      <c r="VMK58" s="149"/>
      <c r="VML58" s="149"/>
      <c r="VMM58" s="149"/>
      <c r="VMN58" s="149"/>
      <c r="VMO58" s="149"/>
      <c r="VMP58" s="149"/>
      <c r="VMQ58" s="149"/>
      <c r="VMR58" s="149"/>
      <c r="VMS58" s="149"/>
      <c r="VMT58" s="149"/>
      <c r="VMU58" s="149"/>
      <c r="VMV58" s="149"/>
      <c r="VMW58" s="149"/>
      <c r="VMX58" s="149"/>
      <c r="VMY58" s="149"/>
      <c r="VMZ58" s="149"/>
      <c r="VNA58" s="149"/>
      <c r="VNB58" s="149"/>
      <c r="VNC58" s="149"/>
      <c r="VND58" s="149"/>
      <c r="VNE58" s="149"/>
      <c r="VNF58" s="149"/>
      <c r="VNG58" s="149"/>
      <c r="VNH58" s="149"/>
      <c r="VNI58" s="149"/>
      <c r="VNJ58" s="149"/>
      <c r="VNK58" s="149"/>
      <c r="VNL58" s="149"/>
      <c r="VNM58" s="149"/>
      <c r="VNN58" s="149"/>
      <c r="VNO58" s="149"/>
      <c r="VNP58" s="149"/>
      <c r="VNQ58" s="149"/>
      <c r="VNR58" s="149"/>
      <c r="VNS58" s="149"/>
      <c r="VNT58" s="149"/>
      <c r="VNU58" s="149"/>
      <c r="VNV58" s="149"/>
      <c r="VNW58" s="149"/>
      <c r="VNX58" s="149"/>
      <c r="VNY58" s="149"/>
      <c r="VNZ58" s="149"/>
      <c r="VOA58" s="149"/>
      <c r="VOB58" s="149"/>
      <c r="VOC58" s="149"/>
      <c r="VOD58" s="149"/>
      <c r="VOE58" s="149"/>
      <c r="VOF58" s="149"/>
      <c r="VOG58" s="149"/>
      <c r="VOH58" s="149"/>
      <c r="VOI58" s="149"/>
      <c r="VOJ58" s="149"/>
      <c r="VOK58" s="149"/>
      <c r="VOL58" s="149"/>
      <c r="VOM58" s="149"/>
      <c r="VON58" s="149"/>
      <c r="VOO58" s="149"/>
      <c r="VOP58" s="149"/>
      <c r="VOQ58" s="149"/>
      <c r="VOR58" s="149"/>
      <c r="VOS58" s="149"/>
      <c r="VOT58" s="149"/>
      <c r="VOU58" s="149"/>
      <c r="VOV58" s="149"/>
      <c r="VOW58" s="149"/>
      <c r="VOX58" s="149"/>
      <c r="VOY58" s="149"/>
      <c r="VOZ58" s="149"/>
      <c r="VPA58" s="149"/>
      <c r="VPB58" s="149"/>
      <c r="VPC58" s="149"/>
      <c r="VPD58" s="149"/>
      <c r="VPE58" s="149"/>
      <c r="VPF58" s="149"/>
      <c r="VPG58" s="149"/>
      <c r="VPH58" s="149"/>
      <c r="VPI58" s="149"/>
      <c r="VPJ58" s="149"/>
      <c r="VPK58" s="149"/>
      <c r="VPL58" s="149"/>
      <c r="VPM58" s="149"/>
      <c r="VPN58" s="149"/>
      <c r="VPO58" s="149"/>
      <c r="VPP58" s="149"/>
      <c r="VPQ58" s="149"/>
      <c r="VPR58" s="149"/>
      <c r="VPS58" s="149"/>
      <c r="VPT58" s="149"/>
      <c r="VPU58" s="149"/>
      <c r="VPV58" s="149"/>
      <c r="VPW58" s="149"/>
      <c r="VPX58" s="149"/>
      <c r="VPY58" s="149"/>
      <c r="VPZ58" s="149"/>
      <c r="VQA58" s="149"/>
      <c r="VQB58" s="149"/>
      <c r="VQC58" s="149"/>
      <c r="VQD58" s="149"/>
      <c r="VQE58" s="149"/>
      <c r="VQF58" s="149"/>
      <c r="VQG58" s="149"/>
      <c r="VQH58" s="149"/>
      <c r="VQI58" s="149"/>
      <c r="VQJ58" s="149"/>
      <c r="VQK58" s="149"/>
      <c r="VQL58" s="149"/>
      <c r="VQM58" s="149"/>
      <c r="VQN58" s="149"/>
      <c r="VQO58" s="149"/>
      <c r="VQP58" s="149"/>
      <c r="VQQ58" s="149"/>
      <c r="VQR58" s="149"/>
      <c r="VQS58" s="149"/>
      <c r="VQT58" s="149"/>
      <c r="VQU58" s="149"/>
      <c r="VQV58" s="149"/>
      <c r="VQW58" s="149"/>
      <c r="VQX58" s="149"/>
      <c r="VQY58" s="149"/>
      <c r="VQZ58" s="149"/>
      <c r="VRA58" s="149"/>
      <c r="VRB58" s="149"/>
      <c r="VRC58" s="149"/>
      <c r="VRD58" s="149"/>
      <c r="VRE58" s="149"/>
      <c r="VRF58" s="149"/>
      <c r="VRG58" s="149"/>
      <c r="VRH58" s="149"/>
      <c r="VRI58" s="149"/>
      <c r="VRJ58" s="149"/>
      <c r="VRK58" s="149"/>
      <c r="VRL58" s="149"/>
      <c r="VRM58" s="149"/>
      <c r="VRN58" s="149"/>
      <c r="VRO58" s="149"/>
      <c r="VRP58" s="149"/>
      <c r="VRQ58" s="149"/>
      <c r="VRR58" s="149"/>
      <c r="VRS58" s="149"/>
      <c r="VRT58" s="149"/>
      <c r="VRU58" s="149"/>
      <c r="VRV58" s="149"/>
      <c r="VRW58" s="149"/>
      <c r="VRX58" s="149"/>
      <c r="VRY58" s="149"/>
      <c r="VRZ58" s="149"/>
      <c r="VSA58" s="149"/>
      <c r="VSB58" s="149"/>
      <c r="VSC58" s="149"/>
      <c r="VSD58" s="149"/>
      <c r="VSE58" s="149"/>
      <c r="VSF58" s="149"/>
      <c r="VSG58" s="149"/>
      <c r="VSH58" s="149"/>
      <c r="VSI58" s="149"/>
      <c r="VSJ58" s="149"/>
      <c r="VSK58" s="149"/>
      <c r="VSL58" s="149"/>
      <c r="VSM58" s="149"/>
      <c r="VSN58" s="149"/>
      <c r="VSO58" s="149"/>
      <c r="VSP58" s="149"/>
      <c r="VSQ58" s="149"/>
      <c r="VSR58" s="149"/>
      <c r="VSS58" s="149"/>
      <c r="VST58" s="149"/>
      <c r="VSU58" s="149"/>
      <c r="VSV58" s="149"/>
      <c r="VSW58" s="149"/>
      <c r="VSX58" s="149"/>
      <c r="VSY58" s="149"/>
      <c r="VSZ58" s="149"/>
      <c r="VTA58" s="149"/>
      <c r="VTB58" s="149"/>
      <c r="VTC58" s="149"/>
      <c r="VTD58" s="149"/>
      <c r="VTE58" s="149"/>
      <c r="VTF58" s="149"/>
      <c r="VTG58" s="149"/>
      <c r="VTH58" s="149"/>
      <c r="VTI58" s="149"/>
      <c r="VTJ58" s="149"/>
      <c r="VTK58" s="149"/>
      <c r="VTL58" s="149"/>
      <c r="VTM58" s="149"/>
      <c r="VTN58" s="149"/>
      <c r="VTO58" s="149"/>
      <c r="VTP58" s="149"/>
      <c r="VTQ58" s="149"/>
      <c r="VTR58" s="149"/>
      <c r="VTS58" s="149"/>
      <c r="VTT58" s="149"/>
      <c r="VTU58" s="149"/>
      <c r="VTV58" s="149"/>
      <c r="VTW58" s="149"/>
      <c r="VTX58" s="149"/>
      <c r="VTY58" s="149"/>
      <c r="VTZ58" s="149"/>
      <c r="VUA58" s="149"/>
      <c r="VUB58" s="149"/>
      <c r="VUC58" s="149"/>
      <c r="VUD58" s="149"/>
      <c r="VUE58" s="149"/>
      <c r="VUF58" s="149"/>
      <c r="VUG58" s="149"/>
      <c r="VUH58" s="149"/>
      <c r="VUI58" s="149"/>
      <c r="VUJ58" s="149"/>
      <c r="VUK58" s="149"/>
      <c r="VUL58" s="149"/>
      <c r="VUM58" s="149"/>
      <c r="VUN58" s="149"/>
      <c r="VUO58" s="149"/>
      <c r="VUP58" s="149"/>
      <c r="VUQ58" s="149"/>
      <c r="VUR58" s="149"/>
      <c r="VUS58" s="149"/>
      <c r="VUT58" s="149"/>
      <c r="VUU58" s="149"/>
      <c r="VUV58" s="149"/>
      <c r="VUW58" s="149"/>
      <c r="VUX58" s="149"/>
      <c r="VUY58" s="149"/>
      <c r="VUZ58" s="149"/>
      <c r="VVA58" s="149"/>
      <c r="VVB58" s="149"/>
      <c r="VVC58" s="149"/>
      <c r="VVD58" s="149"/>
      <c r="VVE58" s="149"/>
      <c r="VVF58" s="149"/>
      <c r="VVG58" s="149"/>
      <c r="VVH58" s="149"/>
      <c r="VVI58" s="149"/>
      <c r="VVJ58" s="149"/>
      <c r="VVK58" s="149"/>
      <c r="VVL58" s="149"/>
      <c r="VVM58" s="149"/>
      <c r="VVN58" s="149"/>
      <c r="VVO58" s="149"/>
      <c r="VVP58" s="149"/>
      <c r="VVQ58" s="149"/>
      <c r="VVR58" s="149"/>
      <c r="VVS58" s="149"/>
      <c r="VVT58" s="149"/>
      <c r="VVU58" s="149"/>
      <c r="VVV58" s="149"/>
      <c r="VVW58" s="149"/>
      <c r="VVX58" s="149"/>
      <c r="VVY58" s="149"/>
      <c r="VVZ58" s="149"/>
      <c r="VWA58" s="149"/>
      <c r="VWB58" s="149"/>
      <c r="VWC58" s="149"/>
      <c r="VWD58" s="149"/>
      <c r="VWE58" s="149"/>
      <c r="VWF58" s="149"/>
      <c r="VWG58" s="149"/>
      <c r="VWH58" s="149"/>
      <c r="VWI58" s="149"/>
      <c r="VWJ58" s="149"/>
      <c r="VWK58" s="149"/>
      <c r="VWL58" s="149"/>
      <c r="VWM58" s="149"/>
      <c r="VWN58" s="149"/>
      <c r="VWO58" s="149"/>
      <c r="VWP58" s="149"/>
      <c r="VWQ58" s="149"/>
      <c r="VWR58" s="149"/>
      <c r="VWS58" s="149"/>
      <c r="VWT58" s="149"/>
      <c r="VWU58" s="149"/>
      <c r="VWV58" s="149"/>
      <c r="VWW58" s="149"/>
      <c r="VWX58" s="149"/>
      <c r="VWY58" s="149"/>
      <c r="VWZ58" s="149"/>
      <c r="VXA58" s="149"/>
      <c r="VXB58" s="149"/>
      <c r="VXC58" s="149"/>
      <c r="VXD58" s="149"/>
      <c r="VXE58" s="149"/>
      <c r="VXF58" s="149"/>
      <c r="VXG58" s="149"/>
      <c r="VXH58" s="149"/>
      <c r="VXI58" s="149"/>
      <c r="VXJ58" s="149"/>
      <c r="VXK58" s="149"/>
      <c r="VXL58" s="149"/>
      <c r="VXM58" s="149"/>
      <c r="VXN58" s="149"/>
      <c r="VXO58" s="149"/>
      <c r="VXP58" s="149"/>
      <c r="VXQ58" s="149"/>
      <c r="VXR58" s="149"/>
      <c r="VXS58" s="149"/>
      <c r="VXT58" s="149"/>
      <c r="VXU58" s="149"/>
      <c r="VXV58" s="149"/>
      <c r="VXW58" s="149"/>
      <c r="VXX58" s="149"/>
      <c r="VXY58" s="149"/>
      <c r="VXZ58" s="149"/>
      <c r="VYA58" s="149"/>
      <c r="VYB58" s="149"/>
      <c r="VYC58" s="149"/>
      <c r="VYD58" s="149"/>
      <c r="VYE58" s="149"/>
      <c r="VYF58" s="149"/>
      <c r="VYG58" s="149"/>
      <c r="VYH58" s="149"/>
      <c r="VYI58" s="149"/>
      <c r="VYJ58" s="149"/>
      <c r="VYK58" s="149"/>
      <c r="VYL58" s="149"/>
      <c r="VYM58" s="149"/>
      <c r="VYN58" s="149"/>
      <c r="VYO58" s="149"/>
      <c r="VYP58" s="149"/>
      <c r="VYQ58" s="149"/>
      <c r="VYR58" s="149"/>
      <c r="VYS58" s="149"/>
      <c r="VYT58" s="149"/>
      <c r="VYU58" s="149"/>
      <c r="VYV58" s="149"/>
      <c r="VYW58" s="149"/>
      <c r="VYX58" s="149"/>
      <c r="VYY58" s="149"/>
      <c r="VYZ58" s="149"/>
      <c r="VZA58" s="149"/>
      <c r="VZB58" s="149"/>
      <c r="VZC58" s="149"/>
      <c r="VZD58" s="149"/>
      <c r="VZE58" s="149"/>
      <c r="VZF58" s="149"/>
      <c r="VZG58" s="149"/>
      <c r="VZH58" s="149"/>
      <c r="VZI58" s="149"/>
      <c r="VZJ58" s="149"/>
      <c r="VZK58" s="149"/>
      <c r="VZL58" s="149"/>
      <c r="VZM58" s="149"/>
      <c r="VZN58" s="149"/>
      <c r="VZO58" s="149"/>
      <c r="VZP58" s="149"/>
      <c r="VZQ58" s="149"/>
      <c r="VZR58" s="149"/>
      <c r="VZS58" s="149"/>
      <c r="VZT58" s="149"/>
      <c r="VZU58" s="149"/>
      <c r="VZV58" s="149"/>
      <c r="VZW58" s="149"/>
      <c r="VZX58" s="149"/>
      <c r="VZY58" s="149"/>
      <c r="VZZ58" s="149"/>
      <c r="WAA58" s="149"/>
      <c r="WAB58" s="149"/>
      <c r="WAC58" s="149"/>
      <c r="WAD58" s="149"/>
      <c r="WAE58" s="149"/>
      <c r="WAF58" s="149"/>
      <c r="WAG58" s="149"/>
      <c r="WAH58" s="149"/>
      <c r="WAI58" s="149"/>
      <c r="WAJ58" s="149"/>
      <c r="WAK58" s="149"/>
      <c r="WAL58" s="149"/>
      <c r="WAM58" s="149"/>
      <c r="WAN58" s="149"/>
      <c r="WAO58" s="149"/>
      <c r="WAP58" s="149"/>
      <c r="WAQ58" s="149"/>
      <c r="WAR58" s="149"/>
      <c r="WAS58" s="149"/>
      <c r="WAT58" s="149"/>
      <c r="WAU58" s="149"/>
      <c r="WAV58" s="149"/>
      <c r="WAW58" s="149"/>
      <c r="WAX58" s="149"/>
      <c r="WAY58" s="149"/>
      <c r="WAZ58" s="149"/>
      <c r="WBA58" s="149"/>
      <c r="WBB58" s="149"/>
      <c r="WBC58" s="149"/>
      <c r="WBD58" s="149"/>
      <c r="WBE58" s="149"/>
      <c r="WBF58" s="149"/>
      <c r="WBG58" s="149"/>
      <c r="WBH58" s="149"/>
      <c r="WBI58" s="149"/>
      <c r="WBJ58" s="149"/>
      <c r="WBK58" s="149"/>
      <c r="WBL58" s="149"/>
      <c r="WBM58" s="149"/>
      <c r="WBN58" s="149"/>
      <c r="WBO58" s="149"/>
      <c r="WBP58" s="149"/>
      <c r="WBQ58" s="149"/>
      <c r="WBR58" s="149"/>
      <c r="WBS58" s="149"/>
      <c r="WBT58" s="149"/>
      <c r="WBU58" s="149"/>
      <c r="WBV58" s="149"/>
      <c r="WBW58" s="149"/>
      <c r="WBX58" s="149"/>
      <c r="WBY58" s="149"/>
      <c r="WBZ58" s="149"/>
      <c r="WCA58" s="149"/>
      <c r="WCB58" s="149"/>
      <c r="WCC58" s="149"/>
      <c r="WCD58" s="149"/>
      <c r="WCE58" s="149"/>
      <c r="WCF58" s="149"/>
      <c r="WCG58" s="149"/>
      <c r="WCH58" s="149"/>
      <c r="WCI58" s="149"/>
      <c r="WCJ58" s="149"/>
      <c r="WCK58" s="149"/>
      <c r="WCL58" s="149"/>
      <c r="WCM58" s="149"/>
      <c r="WCN58" s="149"/>
      <c r="WCO58" s="149"/>
      <c r="WCP58" s="149"/>
      <c r="WCQ58" s="149"/>
      <c r="WCR58" s="149"/>
      <c r="WCS58" s="149"/>
      <c r="WCT58" s="149"/>
      <c r="WCU58" s="149"/>
      <c r="WCV58" s="149"/>
      <c r="WCW58" s="149"/>
      <c r="WCX58" s="149"/>
      <c r="WCY58" s="149"/>
      <c r="WCZ58" s="149"/>
      <c r="WDA58" s="149"/>
      <c r="WDB58" s="149"/>
      <c r="WDC58" s="149"/>
      <c r="WDD58" s="149"/>
      <c r="WDE58" s="149"/>
      <c r="WDF58" s="149"/>
      <c r="WDG58" s="149"/>
      <c r="WDH58" s="149"/>
      <c r="WDI58" s="149"/>
      <c r="WDJ58" s="149"/>
      <c r="WDK58" s="149"/>
      <c r="WDL58" s="149"/>
      <c r="WDM58" s="149"/>
      <c r="WDN58" s="149"/>
      <c r="WDO58" s="149"/>
      <c r="WDP58" s="149"/>
      <c r="WDQ58" s="149"/>
      <c r="WDR58" s="149"/>
      <c r="WDS58" s="149"/>
      <c r="WDT58" s="149"/>
      <c r="WDU58" s="149"/>
      <c r="WDV58" s="149"/>
      <c r="WDW58" s="149"/>
      <c r="WDX58" s="149"/>
      <c r="WDY58" s="149"/>
      <c r="WDZ58" s="149"/>
      <c r="WEA58" s="149"/>
      <c r="WEB58" s="149"/>
      <c r="WEC58" s="149"/>
      <c r="WED58" s="149"/>
      <c r="WEE58" s="149"/>
      <c r="WEF58" s="149"/>
      <c r="WEG58" s="149"/>
      <c r="WEH58" s="149"/>
      <c r="WEI58" s="149"/>
      <c r="WEJ58" s="149"/>
      <c r="WEK58" s="149"/>
      <c r="WEL58" s="149"/>
      <c r="WEM58" s="149"/>
      <c r="WEN58" s="149"/>
      <c r="WEO58" s="149"/>
      <c r="WEP58" s="149"/>
      <c r="WEQ58" s="149"/>
      <c r="WER58" s="149"/>
      <c r="WES58" s="149"/>
      <c r="WET58" s="149"/>
      <c r="WEU58" s="149"/>
      <c r="WEV58" s="149"/>
      <c r="WEW58" s="149"/>
      <c r="WEX58" s="149"/>
      <c r="WEY58" s="149"/>
      <c r="WEZ58" s="149"/>
      <c r="WFA58" s="149"/>
      <c r="WFB58" s="149"/>
      <c r="WFC58" s="149"/>
      <c r="WFD58" s="149"/>
      <c r="WFE58" s="149"/>
      <c r="WFF58" s="149"/>
      <c r="WFG58" s="149"/>
      <c r="WFH58" s="149"/>
      <c r="WFI58" s="149"/>
      <c r="WFJ58" s="149"/>
      <c r="WFK58" s="149"/>
      <c r="WFL58" s="149"/>
      <c r="WFM58" s="149"/>
      <c r="WFN58" s="149"/>
      <c r="WFO58" s="149"/>
      <c r="WFP58" s="149"/>
      <c r="WFQ58" s="149"/>
      <c r="WFR58" s="149"/>
      <c r="WFS58" s="149"/>
      <c r="WFT58" s="149"/>
      <c r="WFU58" s="149"/>
      <c r="WFV58" s="149"/>
      <c r="WFW58" s="149"/>
      <c r="WFX58" s="149"/>
      <c r="WFY58" s="149"/>
      <c r="WFZ58" s="149"/>
      <c r="WGA58" s="149"/>
      <c r="WGB58" s="149"/>
      <c r="WGC58" s="149"/>
      <c r="WGD58" s="149"/>
      <c r="WGE58" s="149"/>
      <c r="WGF58" s="149"/>
      <c r="WGG58" s="149"/>
      <c r="WGH58" s="149"/>
      <c r="WGI58" s="149"/>
      <c r="WGJ58" s="149"/>
      <c r="WGK58" s="149"/>
      <c r="WGL58" s="149"/>
      <c r="WGM58" s="149"/>
      <c r="WGN58" s="149"/>
      <c r="WGO58" s="149"/>
      <c r="WGP58" s="149"/>
      <c r="WGQ58" s="149"/>
      <c r="WGR58" s="149"/>
      <c r="WGS58" s="149"/>
      <c r="WGT58" s="149"/>
      <c r="WGU58" s="149"/>
      <c r="WGV58" s="149"/>
      <c r="WGW58" s="149"/>
      <c r="WGX58" s="149"/>
      <c r="WGY58" s="149"/>
      <c r="WGZ58" s="149"/>
      <c r="WHA58" s="149"/>
      <c r="WHB58" s="149"/>
      <c r="WHC58" s="149"/>
      <c r="WHD58" s="149"/>
      <c r="WHE58" s="149"/>
      <c r="WHF58" s="149"/>
      <c r="WHG58" s="149"/>
      <c r="WHH58" s="149"/>
      <c r="WHI58" s="149"/>
      <c r="WHJ58" s="149"/>
      <c r="WHK58" s="149"/>
      <c r="WHL58" s="149"/>
      <c r="WHM58" s="149"/>
      <c r="WHN58" s="149"/>
      <c r="WHO58" s="149"/>
      <c r="WHP58" s="149"/>
      <c r="WHQ58" s="149"/>
      <c r="WHR58" s="149"/>
      <c r="WHS58" s="149"/>
      <c r="WHT58" s="149"/>
      <c r="WHU58" s="149"/>
      <c r="WHV58" s="149"/>
      <c r="WHW58" s="149"/>
      <c r="WHX58" s="149"/>
      <c r="WHY58" s="149"/>
      <c r="WHZ58" s="149"/>
      <c r="WIA58" s="149"/>
      <c r="WIB58" s="149"/>
      <c r="WIC58" s="149"/>
      <c r="WID58" s="149"/>
      <c r="WIE58" s="149"/>
      <c r="WIF58" s="149"/>
      <c r="WIG58" s="149"/>
      <c r="WIH58" s="149"/>
      <c r="WII58" s="149"/>
      <c r="WIJ58" s="149"/>
      <c r="WIK58" s="149"/>
      <c r="WIL58" s="149"/>
      <c r="WIM58" s="149"/>
      <c r="WIN58" s="149"/>
      <c r="WIO58" s="149"/>
      <c r="WIP58" s="149"/>
      <c r="WIQ58" s="149"/>
      <c r="WIR58" s="149"/>
      <c r="WIS58" s="149"/>
      <c r="WIT58" s="149"/>
      <c r="WIU58" s="149"/>
      <c r="WIV58" s="149"/>
      <c r="WIW58" s="149"/>
      <c r="WIX58" s="149"/>
      <c r="WIY58" s="149"/>
      <c r="WIZ58" s="149"/>
      <c r="WJA58" s="149"/>
      <c r="WJB58" s="149"/>
      <c r="WJC58" s="149"/>
      <c r="WJD58" s="149"/>
      <c r="WJE58" s="149"/>
      <c r="WJF58" s="149"/>
      <c r="WJG58" s="149"/>
      <c r="WJH58" s="149"/>
      <c r="WJI58" s="149"/>
      <c r="WJJ58" s="149"/>
      <c r="WJK58" s="149"/>
      <c r="WJL58" s="149"/>
      <c r="WJM58" s="149"/>
      <c r="WJN58" s="149"/>
      <c r="WJO58" s="149"/>
      <c r="WJP58" s="149"/>
      <c r="WJQ58" s="149"/>
      <c r="WJR58" s="149"/>
      <c r="WJS58" s="149"/>
      <c r="WJT58" s="149"/>
      <c r="WJU58" s="149"/>
      <c r="WJV58" s="149"/>
      <c r="WJW58" s="149"/>
      <c r="WJX58" s="149"/>
      <c r="WJY58" s="149"/>
      <c r="WJZ58" s="149"/>
      <c r="WKA58" s="149"/>
      <c r="WKB58" s="149"/>
      <c r="WKC58" s="149"/>
      <c r="WKD58" s="149"/>
      <c r="WKE58" s="149"/>
      <c r="WKF58" s="149"/>
      <c r="WKG58" s="149"/>
      <c r="WKH58" s="149"/>
      <c r="WKI58" s="149"/>
      <c r="WKJ58" s="149"/>
      <c r="WKK58" s="149"/>
      <c r="WKL58" s="149"/>
      <c r="WKM58" s="149"/>
      <c r="WKN58" s="149"/>
      <c r="WKO58" s="149"/>
      <c r="WKP58" s="149"/>
      <c r="WKQ58" s="149"/>
      <c r="WKR58" s="149"/>
      <c r="WKS58" s="149"/>
      <c r="WKT58" s="149"/>
      <c r="WKU58" s="149"/>
      <c r="WKV58" s="149"/>
      <c r="WKW58" s="149"/>
      <c r="WKX58" s="149"/>
      <c r="WKY58" s="149"/>
      <c r="WKZ58" s="149"/>
      <c r="WLA58" s="149"/>
      <c r="WLB58" s="149"/>
      <c r="WLC58" s="149"/>
      <c r="WLD58" s="149"/>
      <c r="WLE58" s="149"/>
      <c r="WLF58" s="149"/>
      <c r="WLG58" s="149"/>
      <c r="WLH58" s="149"/>
      <c r="WLI58" s="149"/>
      <c r="WLJ58" s="149"/>
      <c r="WLK58" s="149"/>
      <c r="WLL58" s="149"/>
      <c r="WLM58" s="149"/>
      <c r="WLN58" s="149"/>
      <c r="WLO58" s="149"/>
      <c r="WLP58" s="149"/>
      <c r="WLQ58" s="149"/>
      <c r="WLR58" s="149"/>
      <c r="WLS58" s="149"/>
      <c r="WLT58" s="149"/>
      <c r="WLU58" s="149"/>
      <c r="WLV58" s="149"/>
      <c r="WLW58" s="149"/>
      <c r="WLX58" s="149"/>
      <c r="WLY58" s="149"/>
      <c r="WLZ58" s="149"/>
      <c r="WMA58" s="149"/>
      <c r="WMB58" s="149"/>
      <c r="WMC58" s="149"/>
      <c r="WMD58" s="149"/>
      <c r="WME58" s="149"/>
      <c r="WMF58" s="149"/>
      <c r="WMG58" s="149"/>
      <c r="WMH58" s="149"/>
      <c r="WMI58" s="149"/>
      <c r="WMJ58" s="149"/>
      <c r="WMK58" s="149"/>
      <c r="WML58" s="149"/>
      <c r="WMM58" s="149"/>
      <c r="WMN58" s="149"/>
      <c r="WMO58" s="149"/>
      <c r="WMP58" s="149"/>
      <c r="WMQ58" s="149"/>
      <c r="WMR58" s="149"/>
      <c r="WMS58" s="149"/>
      <c r="WMT58" s="149"/>
      <c r="WMU58" s="149"/>
      <c r="WMV58" s="149"/>
      <c r="WMW58" s="149"/>
      <c r="WMX58" s="149"/>
      <c r="WMY58" s="149"/>
      <c r="WMZ58" s="149"/>
      <c r="WNA58" s="149"/>
      <c r="WNB58" s="149"/>
      <c r="WNC58" s="149"/>
      <c r="WND58" s="149"/>
      <c r="WNE58" s="149"/>
      <c r="WNF58" s="149"/>
      <c r="WNG58" s="149"/>
      <c r="WNH58" s="149"/>
      <c r="WNI58" s="149"/>
      <c r="WNJ58" s="149"/>
      <c r="WNK58" s="149"/>
      <c r="WNL58" s="149"/>
      <c r="WNM58" s="149"/>
      <c r="WNN58" s="149"/>
      <c r="WNO58" s="149"/>
      <c r="WNP58" s="149"/>
      <c r="WNQ58" s="149"/>
      <c r="WNR58" s="149"/>
      <c r="WNS58" s="149"/>
      <c r="WNT58" s="149"/>
      <c r="WNU58" s="149"/>
      <c r="WNV58" s="149"/>
      <c r="WNW58" s="149"/>
      <c r="WNX58" s="149"/>
      <c r="WNY58" s="149"/>
      <c r="WNZ58" s="149"/>
      <c r="WOA58" s="149"/>
      <c r="WOB58" s="149"/>
      <c r="WOC58" s="149"/>
      <c r="WOD58" s="149"/>
      <c r="WOE58" s="149"/>
      <c r="WOF58" s="149"/>
      <c r="WOG58" s="149"/>
      <c r="WOH58" s="149"/>
      <c r="WOI58" s="149"/>
      <c r="WOJ58" s="149"/>
      <c r="WOK58" s="149"/>
      <c r="WOL58" s="149"/>
      <c r="WOM58" s="149"/>
      <c r="WON58" s="149"/>
      <c r="WOO58" s="149"/>
      <c r="WOP58" s="149"/>
      <c r="WOQ58" s="149"/>
      <c r="WOR58" s="149"/>
      <c r="WOS58" s="149"/>
      <c r="WOT58" s="149"/>
      <c r="WOU58" s="149"/>
      <c r="WOV58" s="149"/>
      <c r="WOW58" s="149"/>
      <c r="WOX58" s="149"/>
      <c r="WOY58" s="149"/>
      <c r="WOZ58" s="149"/>
      <c r="WPA58" s="149"/>
      <c r="WPB58" s="149"/>
      <c r="WPC58" s="149"/>
      <c r="WPD58" s="149"/>
      <c r="WPE58" s="149"/>
      <c r="WPF58" s="149"/>
      <c r="WPG58" s="149"/>
      <c r="WPH58" s="149"/>
      <c r="WPI58" s="149"/>
      <c r="WPJ58" s="149"/>
      <c r="WPK58" s="149"/>
      <c r="WPL58" s="149"/>
      <c r="WPM58" s="149"/>
      <c r="WPN58" s="149"/>
      <c r="WPO58" s="149"/>
      <c r="WPP58" s="149"/>
      <c r="WPQ58" s="149"/>
      <c r="WPR58" s="149"/>
      <c r="WPS58" s="149"/>
      <c r="WPT58" s="149"/>
      <c r="WPU58" s="149"/>
      <c r="WPV58" s="149"/>
      <c r="WPW58" s="149"/>
      <c r="WPX58" s="149"/>
      <c r="WPY58" s="149"/>
      <c r="WPZ58" s="149"/>
      <c r="WQA58" s="149"/>
      <c r="WQB58" s="149"/>
      <c r="WQC58" s="149"/>
      <c r="WQD58" s="149"/>
      <c r="WQE58" s="149"/>
      <c r="WQF58" s="149"/>
      <c r="WQG58" s="149"/>
      <c r="WQH58" s="149"/>
      <c r="WQI58" s="149"/>
      <c r="WQJ58" s="149"/>
      <c r="WQK58" s="149"/>
      <c r="WQL58" s="149"/>
      <c r="WQM58" s="149"/>
      <c r="WQN58" s="149"/>
      <c r="WQO58" s="149"/>
      <c r="WQP58" s="149"/>
      <c r="WQQ58" s="149"/>
      <c r="WQR58" s="149"/>
      <c r="WQS58" s="149"/>
      <c r="WQT58" s="149"/>
      <c r="WQU58" s="149"/>
      <c r="WQV58" s="149"/>
      <c r="WQW58" s="149"/>
      <c r="WQX58" s="149"/>
      <c r="WQY58" s="149"/>
      <c r="WQZ58" s="149"/>
      <c r="WRA58" s="149"/>
      <c r="WRB58" s="149"/>
      <c r="WRC58" s="149"/>
      <c r="WRD58" s="149"/>
      <c r="WRE58" s="149"/>
      <c r="WRF58" s="149"/>
      <c r="WRG58" s="149"/>
      <c r="WRH58" s="149"/>
      <c r="WRI58" s="149"/>
      <c r="WRJ58" s="149"/>
      <c r="WRK58" s="149"/>
      <c r="WRL58" s="149"/>
      <c r="WRM58" s="149"/>
      <c r="WRN58" s="149"/>
      <c r="WRO58" s="149"/>
      <c r="WRP58" s="149"/>
      <c r="WRQ58" s="149"/>
      <c r="WRR58" s="149"/>
      <c r="WRS58" s="149"/>
      <c r="WRT58" s="149"/>
      <c r="WRU58" s="149"/>
      <c r="WRV58" s="149"/>
      <c r="WRW58" s="149"/>
      <c r="WRX58" s="149"/>
      <c r="WRY58" s="149"/>
      <c r="WRZ58" s="149"/>
      <c r="WSA58" s="149"/>
      <c r="WSB58" s="149"/>
      <c r="WSC58" s="149"/>
      <c r="WSD58" s="149"/>
      <c r="WSE58" s="149"/>
      <c r="WSF58" s="149"/>
      <c r="WSG58" s="149"/>
      <c r="WSH58" s="149"/>
      <c r="WSI58" s="149"/>
      <c r="WSJ58" s="149"/>
      <c r="WSK58" s="149"/>
      <c r="WSL58" s="149"/>
      <c r="WSM58" s="149"/>
      <c r="WSN58" s="149"/>
      <c r="WSO58" s="149"/>
      <c r="WSP58" s="149"/>
      <c r="WSQ58" s="149"/>
      <c r="WSR58" s="149"/>
      <c r="WSS58" s="149"/>
      <c r="WST58" s="149"/>
      <c r="WSU58" s="149"/>
      <c r="WSV58" s="149"/>
      <c r="WSW58" s="149"/>
      <c r="WSX58" s="149"/>
      <c r="WSY58" s="149"/>
      <c r="WSZ58" s="149"/>
      <c r="WTA58" s="149"/>
      <c r="WTB58" s="149"/>
      <c r="WTC58" s="149"/>
      <c r="WTD58" s="149"/>
      <c r="WTE58" s="149"/>
      <c r="WTF58" s="149"/>
      <c r="WTG58" s="149"/>
      <c r="WTH58" s="149"/>
      <c r="WTI58" s="149"/>
      <c r="WTJ58" s="149"/>
      <c r="WTK58" s="149"/>
      <c r="WTL58" s="149"/>
      <c r="WTM58" s="149"/>
      <c r="WTN58" s="149"/>
      <c r="WTO58" s="149"/>
      <c r="WTP58" s="149"/>
      <c r="WTQ58" s="149"/>
      <c r="WTR58" s="149"/>
      <c r="WTS58" s="149"/>
      <c r="WTT58" s="149"/>
      <c r="WTU58" s="149"/>
      <c r="WTV58" s="149"/>
      <c r="WTW58" s="149"/>
      <c r="WTX58" s="149"/>
      <c r="WTY58" s="149"/>
      <c r="WTZ58" s="149"/>
      <c r="WUA58" s="149"/>
      <c r="WUB58" s="149"/>
      <c r="WUC58" s="149"/>
      <c r="WUD58" s="149"/>
      <c r="WUE58" s="149"/>
      <c r="WUF58" s="149"/>
      <c r="WUG58" s="149"/>
      <c r="WUH58" s="149"/>
      <c r="WUI58" s="149"/>
      <c r="WUJ58" s="149"/>
      <c r="WUK58" s="149"/>
      <c r="WUL58" s="149"/>
      <c r="WUM58" s="149"/>
      <c r="WUN58" s="149"/>
      <c r="WUO58" s="149"/>
      <c r="WUP58" s="149"/>
      <c r="WUQ58" s="149"/>
      <c r="WUR58" s="149"/>
      <c r="WUS58" s="149"/>
      <c r="WUT58" s="149"/>
      <c r="WUU58" s="149"/>
      <c r="WUV58" s="149"/>
      <c r="WUW58" s="149"/>
      <c r="WUX58" s="149"/>
      <c r="WUY58" s="149"/>
      <c r="WUZ58" s="149"/>
      <c r="WVA58" s="149"/>
      <c r="WVB58" s="149"/>
      <c r="WVC58" s="149"/>
      <c r="WVD58" s="149"/>
      <c r="WVE58" s="149"/>
      <c r="WVF58" s="149"/>
      <c r="WVG58" s="149"/>
      <c r="WVH58" s="149"/>
      <c r="WVI58" s="149"/>
      <c r="WVJ58" s="149"/>
      <c r="WVK58" s="149"/>
      <c r="WVL58" s="149"/>
      <c r="WVM58" s="149"/>
      <c r="WVN58" s="149"/>
      <c r="WVO58" s="149"/>
      <c r="WVP58" s="149"/>
      <c r="WVQ58" s="149"/>
      <c r="WVR58" s="149"/>
      <c r="WVS58" s="149"/>
      <c r="WVT58" s="149"/>
      <c r="WVU58" s="149"/>
      <c r="WVV58" s="149"/>
      <c r="WVW58" s="149"/>
      <c r="WVX58" s="149"/>
      <c r="WVY58" s="149"/>
      <c r="WVZ58" s="149"/>
      <c r="WWA58" s="149"/>
      <c r="WWB58" s="149"/>
      <c r="WWC58" s="149"/>
      <c r="WWD58" s="149"/>
      <c r="WWE58" s="149"/>
      <c r="WWF58" s="149"/>
      <c r="WWG58" s="149"/>
      <c r="WWH58" s="149"/>
      <c r="WWI58" s="149"/>
      <c r="WWJ58" s="149"/>
      <c r="WWK58" s="149"/>
      <c r="WWL58" s="149"/>
      <c r="WWM58" s="149"/>
      <c r="WWN58" s="149"/>
      <c r="WWO58" s="149"/>
      <c r="WWP58" s="149"/>
      <c r="WWQ58" s="149"/>
      <c r="WWR58" s="149"/>
      <c r="WWS58" s="149"/>
      <c r="WWT58" s="149"/>
      <c r="WWU58" s="149"/>
      <c r="WWV58" s="149"/>
      <c r="WWW58" s="149"/>
      <c r="WWX58" s="149"/>
      <c r="WWY58" s="149"/>
      <c r="WWZ58" s="149"/>
      <c r="WXA58" s="149"/>
      <c r="WXB58" s="149"/>
      <c r="WXC58" s="149"/>
      <c r="WXD58" s="149"/>
      <c r="WXE58" s="149"/>
      <c r="WXF58" s="149"/>
      <c r="WXG58" s="149"/>
      <c r="WXH58" s="149"/>
      <c r="WXI58" s="149"/>
      <c r="WXJ58" s="149"/>
      <c r="WXK58" s="149"/>
      <c r="WXL58" s="149"/>
      <c r="WXM58" s="149"/>
      <c r="WXN58" s="149"/>
      <c r="WXO58" s="149"/>
      <c r="WXP58" s="149"/>
      <c r="WXQ58" s="149"/>
      <c r="WXR58" s="149"/>
      <c r="WXS58" s="149"/>
      <c r="WXT58" s="149"/>
      <c r="WXU58" s="149"/>
      <c r="WXV58" s="149"/>
      <c r="WXW58" s="149"/>
      <c r="WXX58" s="149"/>
      <c r="WXY58" s="149"/>
      <c r="WXZ58" s="149"/>
      <c r="WYA58" s="149"/>
      <c r="WYB58" s="149"/>
      <c r="WYC58" s="149"/>
      <c r="WYD58" s="149"/>
      <c r="WYE58" s="149"/>
      <c r="WYF58" s="149"/>
      <c r="WYG58" s="149"/>
      <c r="WYH58" s="149"/>
      <c r="WYI58" s="149"/>
      <c r="WYJ58" s="149"/>
      <c r="WYK58" s="149"/>
      <c r="WYL58" s="149"/>
      <c r="WYM58" s="149"/>
      <c r="WYN58" s="149"/>
      <c r="WYO58" s="149"/>
      <c r="WYP58" s="149"/>
      <c r="WYQ58" s="149"/>
      <c r="WYR58" s="149"/>
      <c r="WYS58" s="149"/>
      <c r="WYT58" s="149"/>
      <c r="WYU58" s="149"/>
      <c r="WYV58" s="149"/>
      <c r="WYW58" s="149"/>
      <c r="WYX58" s="149"/>
      <c r="WYY58" s="149"/>
      <c r="WYZ58" s="149"/>
      <c r="WZA58" s="149"/>
      <c r="WZB58" s="149"/>
      <c r="WZC58" s="149"/>
      <c r="WZD58" s="149"/>
      <c r="WZE58" s="149"/>
      <c r="WZF58" s="149"/>
      <c r="WZG58" s="149"/>
      <c r="WZH58" s="149"/>
      <c r="WZI58" s="149"/>
      <c r="WZJ58" s="149"/>
      <c r="WZK58" s="149"/>
      <c r="WZL58" s="149"/>
      <c r="WZM58" s="149"/>
      <c r="WZN58" s="149"/>
      <c r="WZO58" s="149"/>
      <c r="WZP58" s="149"/>
      <c r="WZQ58" s="149"/>
      <c r="WZR58" s="149"/>
      <c r="WZS58" s="149"/>
      <c r="WZT58" s="149"/>
      <c r="WZU58" s="149"/>
      <c r="WZV58" s="149"/>
      <c r="WZW58" s="149"/>
      <c r="WZX58" s="149"/>
      <c r="WZY58" s="149"/>
      <c r="WZZ58" s="149"/>
      <c r="XAA58" s="149"/>
      <c r="XAB58" s="149"/>
      <c r="XAC58" s="149"/>
      <c r="XAD58" s="149"/>
      <c r="XAE58" s="149"/>
      <c r="XAF58" s="149"/>
      <c r="XAG58" s="149"/>
      <c r="XAH58" s="149"/>
      <c r="XAI58" s="149"/>
      <c r="XAJ58" s="149"/>
      <c r="XAK58" s="149"/>
      <c r="XAL58" s="149"/>
      <c r="XAM58" s="149"/>
      <c r="XAN58" s="149"/>
      <c r="XAO58" s="149"/>
      <c r="XAP58" s="149"/>
      <c r="XAQ58" s="149"/>
      <c r="XAR58" s="149"/>
      <c r="XAS58" s="149"/>
      <c r="XAT58" s="149"/>
      <c r="XAU58" s="149"/>
      <c r="XAV58" s="149"/>
      <c r="XAW58" s="149"/>
      <c r="XAX58" s="149"/>
      <c r="XAY58" s="149"/>
      <c r="XAZ58" s="149"/>
      <c r="XBA58" s="149"/>
      <c r="XBB58" s="149"/>
      <c r="XBC58" s="149"/>
      <c r="XBD58" s="149"/>
      <c r="XBE58" s="149"/>
      <c r="XBF58" s="149"/>
      <c r="XBG58" s="149"/>
      <c r="XBH58" s="149"/>
      <c r="XBI58" s="149"/>
      <c r="XBJ58" s="149"/>
      <c r="XBK58" s="149"/>
      <c r="XBL58" s="149"/>
      <c r="XBM58" s="149"/>
      <c r="XBN58" s="149"/>
      <c r="XBO58" s="149"/>
      <c r="XBP58" s="149"/>
      <c r="XBQ58" s="149"/>
      <c r="XBR58" s="149"/>
      <c r="XBS58" s="149"/>
      <c r="XBT58" s="149"/>
      <c r="XBU58" s="149"/>
      <c r="XBV58" s="149"/>
      <c r="XBW58" s="149"/>
      <c r="XBX58" s="149"/>
      <c r="XBY58" s="149"/>
      <c r="XBZ58" s="149"/>
      <c r="XCA58" s="149"/>
      <c r="XCB58" s="149"/>
      <c r="XCC58" s="149"/>
      <c r="XCD58" s="149"/>
      <c r="XCE58" s="149"/>
      <c r="XCF58" s="149"/>
      <c r="XCG58" s="149"/>
      <c r="XCH58" s="149"/>
      <c r="XCI58" s="149"/>
      <c r="XCJ58" s="149"/>
      <c r="XCK58" s="149"/>
      <c r="XCL58" s="149"/>
      <c r="XCM58" s="149"/>
      <c r="XCN58" s="149"/>
      <c r="XCO58" s="149"/>
      <c r="XCP58" s="149"/>
      <c r="XCQ58" s="149"/>
      <c r="XCR58" s="149"/>
      <c r="XCS58" s="149"/>
      <c r="XCT58" s="149"/>
      <c r="XCU58" s="149"/>
      <c r="XCV58" s="149"/>
      <c r="XCW58" s="149"/>
      <c r="XCX58" s="149"/>
      <c r="XCY58" s="149"/>
      <c r="XCZ58" s="149"/>
      <c r="XDA58" s="149"/>
      <c r="XDB58" s="149"/>
      <c r="XDC58" s="149"/>
      <c r="XDD58" s="149"/>
      <c r="XDE58" s="149"/>
      <c r="XDF58" s="149"/>
      <c r="XDG58" s="149"/>
      <c r="XDH58" s="149"/>
      <c r="XDI58" s="149"/>
      <c r="XDJ58" s="149"/>
      <c r="XDK58" s="149"/>
      <c r="XDL58" s="149"/>
      <c r="XDM58" s="149"/>
      <c r="XDN58" s="149"/>
      <c r="XDO58" s="149"/>
      <c r="XDP58" s="149"/>
      <c r="XDQ58" s="149"/>
      <c r="XDR58" s="149"/>
      <c r="XDS58" s="149"/>
      <c r="XDT58" s="149"/>
      <c r="XDU58" s="149"/>
      <c r="XDV58" s="149"/>
      <c r="XDW58" s="149"/>
      <c r="XDX58" s="149"/>
      <c r="XDY58" s="149"/>
      <c r="XDZ58" s="149"/>
      <c r="XEA58" s="149"/>
      <c r="XEB58" s="149"/>
      <c r="XEC58" s="149"/>
      <c r="XED58" s="149"/>
    </row>
    <row r="59" spans="1:16358" s="12" customFormat="1" ht="125.25" customHeight="1" x14ac:dyDescent="0.25">
      <c r="A59" s="44">
        <v>1</v>
      </c>
      <c r="B59" s="269" t="s">
        <v>209</v>
      </c>
      <c r="C59" s="270" t="s">
        <v>33</v>
      </c>
      <c r="D59" s="271" t="s">
        <v>120</v>
      </c>
      <c r="E59" s="272" t="s">
        <v>966</v>
      </c>
      <c r="F59" s="273">
        <v>1.1100000000000001</v>
      </c>
      <c r="G59" s="274">
        <v>20703.66444</v>
      </c>
      <c r="H59" s="275">
        <v>89</v>
      </c>
      <c r="I59" s="337"/>
      <c r="J59" s="274"/>
      <c r="K59" s="274">
        <f>ROUNDDOWN(G59*H59/100,5)</f>
        <v>18426.261350000001</v>
      </c>
      <c r="L59" s="583" t="s">
        <v>498</v>
      </c>
      <c r="M59" s="38">
        <v>5</v>
      </c>
      <c r="N59" s="583"/>
      <c r="O59" s="424">
        <v>10</v>
      </c>
      <c r="P59" s="424"/>
      <c r="Q59" s="424">
        <v>2</v>
      </c>
      <c r="R59" s="424"/>
      <c r="S59" s="424"/>
      <c r="T59" s="424"/>
      <c r="U59" s="424"/>
      <c r="V59" s="424">
        <f t="shared" si="1"/>
        <v>130</v>
      </c>
      <c r="W59" s="618">
        <v>41</v>
      </c>
      <c r="X59" s="619">
        <f>X58+K59</f>
        <v>643953.82756000012</v>
      </c>
      <c r="Y59" s="101"/>
    </row>
    <row r="60" spans="1:16358" s="12" customFormat="1" ht="105" customHeight="1" x14ac:dyDescent="0.25">
      <c r="A60" s="53"/>
      <c r="B60" s="306" t="s">
        <v>519</v>
      </c>
      <c r="C60" s="270" t="s">
        <v>22</v>
      </c>
      <c r="D60" s="271" t="s">
        <v>466</v>
      </c>
      <c r="E60" s="272" t="s">
        <v>1090</v>
      </c>
      <c r="F60" s="274">
        <v>0.25</v>
      </c>
      <c r="G60" s="274">
        <v>864.72119999999995</v>
      </c>
      <c r="H60" s="275">
        <v>91</v>
      </c>
      <c r="I60" s="274">
        <f>ROUNDDOWN(G60*H60/100,5)</f>
        <v>786.89629000000002</v>
      </c>
      <c r="J60" s="274"/>
      <c r="K60" s="274"/>
      <c r="L60" s="212" t="s">
        <v>394</v>
      </c>
      <c r="M60" s="38">
        <v>5</v>
      </c>
      <c r="N60" s="212" t="s">
        <v>68</v>
      </c>
      <c r="O60" s="424">
        <v>7</v>
      </c>
      <c r="P60" s="424"/>
      <c r="Q60" s="424">
        <v>4</v>
      </c>
      <c r="R60" s="424"/>
      <c r="S60" s="424"/>
      <c r="T60" s="424"/>
      <c r="U60" s="424"/>
      <c r="V60" s="424">
        <f t="shared" ref="V60:V83" si="2">O60*10+P60*15+Q60*15+R60*10+S60*15+T60*10+U60*25</f>
        <v>130</v>
      </c>
      <c r="W60" s="618">
        <v>42</v>
      </c>
      <c r="X60" s="619">
        <f>X59+I60</f>
        <v>644740.72385000007</v>
      </c>
      <c r="Y60" s="100"/>
    </row>
    <row r="61" spans="1:16358" s="175" customFormat="1" ht="100.5" customHeight="1" x14ac:dyDescent="0.25">
      <c r="A61" s="44"/>
      <c r="B61" s="345" t="s">
        <v>1096</v>
      </c>
      <c r="C61" s="270" t="s">
        <v>47</v>
      </c>
      <c r="D61" s="271" t="s">
        <v>108</v>
      </c>
      <c r="E61" s="272" t="s">
        <v>1102</v>
      </c>
      <c r="F61" s="273">
        <v>0.48399999999999999</v>
      </c>
      <c r="G61" s="320">
        <v>7358.9512699999996</v>
      </c>
      <c r="H61" s="322">
        <v>88</v>
      </c>
      <c r="I61" s="274"/>
      <c r="J61" s="274"/>
      <c r="K61" s="274">
        <f>ROUNDDOWN(G61*H61/100,5)</f>
        <v>6475.8771100000004</v>
      </c>
      <c r="L61" s="49"/>
      <c r="M61" s="167"/>
      <c r="N61" s="49"/>
      <c r="O61" s="424">
        <v>7</v>
      </c>
      <c r="P61" s="424"/>
      <c r="Q61" s="424">
        <v>4</v>
      </c>
      <c r="R61" s="424"/>
      <c r="S61" s="424"/>
      <c r="T61" s="424"/>
      <c r="U61" s="424"/>
      <c r="V61" s="424">
        <f>O61*10+P61*15+Q61*15+R61*10+S61*15+T61*10+U61*25</f>
        <v>130</v>
      </c>
      <c r="W61" s="618">
        <v>43</v>
      </c>
      <c r="X61" s="619">
        <f>X60+K61</f>
        <v>651216.60096000007</v>
      </c>
      <c r="Y61" s="101"/>
    </row>
    <row r="62" spans="1:16358" s="158" customFormat="1" ht="75.75" customHeight="1" x14ac:dyDescent="0.25">
      <c r="A62" s="46"/>
      <c r="B62" s="269" t="s">
        <v>1382</v>
      </c>
      <c r="C62" s="270" t="s">
        <v>17</v>
      </c>
      <c r="D62" s="271" t="s">
        <v>717</v>
      </c>
      <c r="E62" s="270" t="s">
        <v>718</v>
      </c>
      <c r="F62" s="323">
        <v>0.15</v>
      </c>
      <c r="G62" s="320">
        <v>1513.09</v>
      </c>
      <c r="H62" s="322">
        <v>87</v>
      </c>
      <c r="I62" s="274">
        <f>ROUNDDOWN(G62*H62/100,5)</f>
        <v>1316.3883000000001</v>
      </c>
      <c r="J62" s="320"/>
      <c r="K62" s="320"/>
      <c r="L62" s="212" t="s">
        <v>488</v>
      </c>
      <c r="M62" s="47">
        <v>5</v>
      </c>
      <c r="N62" s="50"/>
      <c r="O62" s="424">
        <v>7</v>
      </c>
      <c r="P62" s="424"/>
      <c r="Q62" s="424">
        <v>4</v>
      </c>
      <c r="R62" s="424"/>
      <c r="S62" s="424"/>
      <c r="T62" s="424"/>
      <c r="U62" s="424"/>
      <c r="V62" s="424">
        <f t="shared" si="2"/>
        <v>130</v>
      </c>
      <c r="W62" s="618">
        <v>44</v>
      </c>
      <c r="X62" s="619">
        <f>X61+I62</f>
        <v>652532.98926000006</v>
      </c>
      <c r="Y62" s="99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  <c r="HD62" s="154"/>
      <c r="HE62" s="154"/>
      <c r="HF62" s="154"/>
      <c r="HG62" s="154"/>
      <c r="HH62" s="154"/>
      <c r="HI62" s="154"/>
      <c r="HJ62" s="154"/>
      <c r="HK62" s="154"/>
      <c r="HL62" s="154"/>
      <c r="HM62" s="154"/>
      <c r="HN62" s="154"/>
      <c r="HO62" s="154"/>
      <c r="HP62" s="154"/>
      <c r="HQ62" s="154"/>
      <c r="HR62" s="154"/>
      <c r="HS62" s="154"/>
      <c r="HT62" s="154"/>
      <c r="HU62" s="154"/>
      <c r="HV62" s="154"/>
      <c r="HW62" s="154"/>
      <c r="HX62" s="154"/>
      <c r="HY62" s="154"/>
      <c r="HZ62" s="154"/>
      <c r="IA62" s="154"/>
      <c r="IB62" s="154"/>
      <c r="IC62" s="154"/>
      <c r="ID62" s="154"/>
      <c r="IE62" s="154"/>
      <c r="IF62" s="154"/>
      <c r="IG62" s="154"/>
      <c r="IH62" s="154"/>
      <c r="II62" s="154"/>
      <c r="IJ62" s="154"/>
      <c r="IK62" s="154"/>
      <c r="IL62" s="154"/>
      <c r="IM62" s="154"/>
      <c r="IN62" s="154"/>
      <c r="IO62" s="154"/>
      <c r="IP62" s="154"/>
      <c r="IQ62" s="154"/>
      <c r="IR62" s="154"/>
      <c r="IS62" s="154"/>
      <c r="IT62" s="154"/>
      <c r="IU62" s="154"/>
      <c r="IV62" s="154"/>
      <c r="IW62" s="154"/>
      <c r="IX62" s="154"/>
      <c r="IY62" s="154"/>
      <c r="IZ62" s="154"/>
      <c r="JA62" s="154"/>
      <c r="JB62" s="154"/>
      <c r="JC62" s="154"/>
      <c r="JD62" s="154"/>
      <c r="JE62" s="154"/>
      <c r="JF62" s="154"/>
      <c r="JG62" s="154"/>
      <c r="JH62" s="154"/>
      <c r="JI62" s="154"/>
      <c r="JJ62" s="154"/>
      <c r="JK62" s="154"/>
      <c r="JL62" s="154"/>
      <c r="JM62" s="154"/>
      <c r="JN62" s="154"/>
      <c r="JO62" s="154"/>
      <c r="JP62" s="154"/>
      <c r="JQ62" s="154"/>
      <c r="JR62" s="154"/>
      <c r="JS62" s="154"/>
      <c r="JT62" s="154"/>
      <c r="JU62" s="154"/>
      <c r="JV62" s="154"/>
      <c r="JW62" s="154"/>
      <c r="JX62" s="154"/>
      <c r="JY62" s="154"/>
      <c r="JZ62" s="154"/>
      <c r="KA62" s="154"/>
      <c r="KB62" s="154"/>
      <c r="KC62" s="154"/>
      <c r="KD62" s="154"/>
      <c r="KE62" s="154"/>
      <c r="KF62" s="154"/>
      <c r="KG62" s="154"/>
      <c r="KH62" s="154"/>
      <c r="KI62" s="154"/>
      <c r="KJ62" s="154"/>
      <c r="KK62" s="154"/>
      <c r="KL62" s="154"/>
      <c r="KM62" s="154"/>
      <c r="KN62" s="154"/>
      <c r="KO62" s="154"/>
      <c r="KP62" s="154"/>
      <c r="KQ62" s="154"/>
      <c r="KR62" s="154"/>
      <c r="KS62" s="154"/>
      <c r="KT62" s="154"/>
      <c r="KU62" s="154"/>
      <c r="KV62" s="154"/>
      <c r="KW62" s="154"/>
      <c r="KX62" s="154"/>
      <c r="KY62" s="154"/>
      <c r="KZ62" s="154"/>
      <c r="LA62" s="154"/>
      <c r="LB62" s="154"/>
      <c r="LC62" s="154"/>
      <c r="LD62" s="154"/>
      <c r="LE62" s="154"/>
      <c r="LF62" s="154"/>
      <c r="LG62" s="154"/>
      <c r="LH62" s="154"/>
      <c r="LI62" s="154"/>
      <c r="LJ62" s="154"/>
      <c r="LK62" s="154"/>
      <c r="LL62" s="154"/>
      <c r="LM62" s="154"/>
      <c r="LN62" s="154"/>
      <c r="LO62" s="154"/>
      <c r="LP62" s="154"/>
      <c r="LQ62" s="154"/>
      <c r="LR62" s="154"/>
      <c r="LS62" s="154"/>
      <c r="LT62" s="154"/>
      <c r="LU62" s="154"/>
      <c r="LV62" s="154"/>
      <c r="LW62" s="154"/>
      <c r="LX62" s="154"/>
      <c r="LY62" s="154"/>
      <c r="LZ62" s="154"/>
      <c r="MA62" s="154"/>
      <c r="MB62" s="154"/>
      <c r="MC62" s="154"/>
      <c r="MD62" s="154"/>
      <c r="ME62" s="154"/>
      <c r="MF62" s="154"/>
      <c r="MG62" s="154"/>
      <c r="MH62" s="154"/>
      <c r="MI62" s="154"/>
      <c r="MJ62" s="154"/>
      <c r="MK62" s="154"/>
      <c r="ML62" s="154"/>
      <c r="MM62" s="154"/>
      <c r="MN62" s="154"/>
      <c r="MO62" s="154"/>
      <c r="MP62" s="154"/>
      <c r="MQ62" s="154"/>
      <c r="MR62" s="154"/>
      <c r="MS62" s="154"/>
      <c r="MT62" s="154"/>
      <c r="MU62" s="154"/>
      <c r="MV62" s="154"/>
      <c r="MW62" s="154"/>
      <c r="MX62" s="154"/>
      <c r="MY62" s="154"/>
      <c r="MZ62" s="154"/>
      <c r="NA62" s="154"/>
      <c r="NB62" s="154"/>
      <c r="NC62" s="154"/>
      <c r="ND62" s="154"/>
      <c r="NE62" s="154"/>
      <c r="NF62" s="154"/>
      <c r="NG62" s="154"/>
      <c r="NH62" s="154"/>
      <c r="NI62" s="154"/>
      <c r="NJ62" s="154"/>
      <c r="NK62" s="154"/>
      <c r="NL62" s="154"/>
      <c r="NM62" s="154"/>
      <c r="NN62" s="154"/>
      <c r="NO62" s="154"/>
      <c r="NP62" s="154"/>
      <c r="NQ62" s="154"/>
      <c r="NR62" s="154"/>
      <c r="NS62" s="154"/>
      <c r="NT62" s="154"/>
      <c r="NU62" s="154"/>
      <c r="NV62" s="154"/>
      <c r="NW62" s="154"/>
      <c r="NX62" s="154"/>
      <c r="NY62" s="154"/>
      <c r="NZ62" s="154"/>
      <c r="OA62" s="154"/>
      <c r="OB62" s="154"/>
      <c r="OC62" s="154"/>
      <c r="OD62" s="154"/>
      <c r="OE62" s="154"/>
      <c r="OF62" s="154"/>
      <c r="OG62" s="154"/>
      <c r="OH62" s="154"/>
      <c r="OI62" s="154"/>
      <c r="OJ62" s="154"/>
      <c r="OK62" s="154"/>
      <c r="OL62" s="154"/>
      <c r="OM62" s="154"/>
      <c r="ON62" s="154"/>
      <c r="OO62" s="154"/>
      <c r="OP62" s="154"/>
      <c r="OQ62" s="154"/>
      <c r="OR62" s="154"/>
      <c r="OS62" s="154"/>
      <c r="OT62" s="154"/>
      <c r="OU62" s="154"/>
      <c r="OV62" s="154"/>
      <c r="OW62" s="154"/>
      <c r="OX62" s="154"/>
      <c r="OY62" s="154"/>
      <c r="OZ62" s="154"/>
      <c r="PA62" s="154"/>
      <c r="PB62" s="154"/>
      <c r="PC62" s="154"/>
      <c r="PD62" s="154"/>
      <c r="PE62" s="154"/>
      <c r="PF62" s="154"/>
      <c r="PG62" s="154"/>
      <c r="PH62" s="154"/>
      <c r="PI62" s="154"/>
      <c r="PJ62" s="154"/>
      <c r="PK62" s="154"/>
      <c r="PL62" s="154"/>
      <c r="PM62" s="154"/>
      <c r="PN62" s="154"/>
      <c r="PO62" s="154"/>
      <c r="PP62" s="154"/>
      <c r="PQ62" s="154"/>
      <c r="PR62" s="154"/>
      <c r="PS62" s="154"/>
      <c r="PT62" s="154"/>
      <c r="PU62" s="154"/>
      <c r="PV62" s="154"/>
      <c r="PW62" s="154"/>
      <c r="PX62" s="154"/>
      <c r="PY62" s="154"/>
      <c r="PZ62" s="154"/>
      <c r="QA62" s="154"/>
      <c r="QB62" s="154"/>
      <c r="QC62" s="154"/>
      <c r="QD62" s="154"/>
      <c r="QE62" s="154"/>
      <c r="QF62" s="154"/>
      <c r="QG62" s="154"/>
      <c r="QH62" s="154"/>
      <c r="QI62" s="154"/>
      <c r="QJ62" s="154"/>
      <c r="QK62" s="154"/>
      <c r="QL62" s="154"/>
      <c r="QM62" s="154"/>
      <c r="QN62" s="154"/>
      <c r="QO62" s="154"/>
      <c r="QP62" s="154"/>
      <c r="QQ62" s="154"/>
      <c r="QR62" s="154"/>
      <c r="QS62" s="154"/>
      <c r="QT62" s="154"/>
      <c r="QU62" s="154"/>
      <c r="QV62" s="154"/>
      <c r="QW62" s="154"/>
      <c r="QX62" s="154"/>
      <c r="QY62" s="154"/>
      <c r="QZ62" s="154"/>
      <c r="RA62" s="154"/>
      <c r="RB62" s="154"/>
      <c r="RC62" s="154"/>
      <c r="RD62" s="154"/>
      <c r="RE62" s="154"/>
      <c r="RF62" s="154"/>
      <c r="RG62" s="154"/>
      <c r="RH62" s="154"/>
      <c r="RI62" s="154"/>
      <c r="RJ62" s="154"/>
      <c r="RK62" s="154"/>
      <c r="RL62" s="154"/>
      <c r="RM62" s="154"/>
      <c r="RN62" s="154"/>
      <c r="RO62" s="154"/>
      <c r="RP62" s="154"/>
      <c r="RQ62" s="154"/>
      <c r="RR62" s="154"/>
      <c r="RS62" s="154"/>
      <c r="RT62" s="154"/>
      <c r="RU62" s="154"/>
      <c r="RV62" s="154"/>
      <c r="RW62" s="154"/>
      <c r="RX62" s="154"/>
      <c r="RY62" s="154"/>
      <c r="RZ62" s="154"/>
      <c r="SA62" s="154"/>
      <c r="SB62" s="154"/>
      <c r="SC62" s="154"/>
      <c r="SD62" s="154"/>
      <c r="SE62" s="154"/>
      <c r="SF62" s="154"/>
      <c r="SG62" s="154"/>
      <c r="SH62" s="154"/>
      <c r="SI62" s="154"/>
      <c r="SJ62" s="154"/>
      <c r="SK62" s="154"/>
      <c r="SL62" s="154"/>
      <c r="SM62" s="154"/>
      <c r="SN62" s="154"/>
      <c r="SO62" s="154"/>
      <c r="SP62" s="154"/>
      <c r="SQ62" s="154"/>
      <c r="SR62" s="154"/>
      <c r="SS62" s="154"/>
      <c r="ST62" s="154"/>
      <c r="SU62" s="154"/>
      <c r="SV62" s="154"/>
      <c r="SW62" s="154"/>
      <c r="SX62" s="154"/>
      <c r="SY62" s="154"/>
      <c r="SZ62" s="154"/>
      <c r="TA62" s="154"/>
      <c r="TB62" s="154"/>
      <c r="TC62" s="154"/>
      <c r="TD62" s="154"/>
      <c r="TE62" s="154"/>
      <c r="TF62" s="154"/>
      <c r="TG62" s="154"/>
      <c r="TH62" s="154"/>
      <c r="TI62" s="154"/>
      <c r="TJ62" s="154"/>
      <c r="TK62" s="154"/>
      <c r="TL62" s="154"/>
      <c r="TM62" s="154"/>
      <c r="TN62" s="154"/>
      <c r="TO62" s="154"/>
      <c r="TP62" s="154"/>
      <c r="TQ62" s="154"/>
      <c r="TR62" s="154"/>
      <c r="TS62" s="154"/>
      <c r="TT62" s="154"/>
      <c r="TU62" s="154"/>
      <c r="TV62" s="154"/>
      <c r="TW62" s="154"/>
      <c r="TX62" s="154"/>
      <c r="TY62" s="154"/>
      <c r="TZ62" s="154"/>
      <c r="UA62" s="154"/>
      <c r="UB62" s="154"/>
      <c r="UC62" s="154"/>
      <c r="UD62" s="154"/>
      <c r="UE62" s="154"/>
      <c r="UF62" s="154"/>
      <c r="UG62" s="154"/>
      <c r="UH62" s="154"/>
      <c r="UI62" s="154"/>
      <c r="UJ62" s="154"/>
      <c r="UK62" s="154"/>
      <c r="UL62" s="154"/>
      <c r="UM62" s="154"/>
      <c r="UN62" s="154"/>
      <c r="UO62" s="154"/>
      <c r="UP62" s="154"/>
      <c r="UQ62" s="154"/>
      <c r="UR62" s="154"/>
      <c r="US62" s="154"/>
      <c r="UT62" s="154"/>
      <c r="UU62" s="154"/>
      <c r="UV62" s="154"/>
      <c r="UW62" s="154"/>
      <c r="UX62" s="154"/>
      <c r="UY62" s="154"/>
      <c r="UZ62" s="154"/>
      <c r="VA62" s="154"/>
      <c r="VB62" s="154"/>
      <c r="VC62" s="154"/>
      <c r="VD62" s="154"/>
      <c r="VE62" s="154"/>
      <c r="VF62" s="154"/>
      <c r="VG62" s="154"/>
      <c r="VH62" s="154"/>
      <c r="VI62" s="154"/>
      <c r="VJ62" s="154"/>
      <c r="VK62" s="154"/>
      <c r="VL62" s="154"/>
      <c r="VM62" s="154"/>
      <c r="VN62" s="154"/>
      <c r="VO62" s="154"/>
      <c r="VP62" s="154"/>
      <c r="VQ62" s="154"/>
      <c r="VR62" s="154"/>
      <c r="VS62" s="154"/>
      <c r="VT62" s="154"/>
      <c r="VU62" s="154"/>
      <c r="VV62" s="154"/>
      <c r="VW62" s="154"/>
      <c r="VX62" s="154"/>
      <c r="VY62" s="154"/>
      <c r="VZ62" s="154"/>
      <c r="WA62" s="154"/>
      <c r="WB62" s="154"/>
      <c r="WC62" s="154"/>
      <c r="WD62" s="154"/>
      <c r="WE62" s="154"/>
      <c r="WF62" s="154"/>
      <c r="WG62" s="154"/>
      <c r="WH62" s="154"/>
      <c r="WI62" s="154"/>
      <c r="WJ62" s="154"/>
      <c r="WK62" s="154"/>
      <c r="WL62" s="154"/>
      <c r="WM62" s="154"/>
      <c r="WN62" s="154"/>
      <c r="WO62" s="154"/>
      <c r="WP62" s="154"/>
      <c r="WQ62" s="154"/>
      <c r="WR62" s="154"/>
      <c r="WS62" s="154"/>
      <c r="WT62" s="154"/>
      <c r="WU62" s="154"/>
      <c r="WV62" s="154"/>
      <c r="WW62" s="154"/>
      <c r="WX62" s="154"/>
      <c r="WY62" s="154"/>
      <c r="WZ62" s="154"/>
      <c r="XA62" s="154"/>
      <c r="XB62" s="154"/>
      <c r="XC62" s="154"/>
      <c r="XD62" s="154"/>
      <c r="XE62" s="154"/>
      <c r="XF62" s="154"/>
      <c r="XG62" s="154"/>
      <c r="XH62" s="154"/>
      <c r="XI62" s="154"/>
      <c r="XJ62" s="154"/>
      <c r="XK62" s="154"/>
      <c r="XL62" s="154"/>
      <c r="XM62" s="154"/>
      <c r="XN62" s="154"/>
      <c r="XO62" s="154"/>
      <c r="XP62" s="154"/>
      <c r="XQ62" s="154"/>
      <c r="XR62" s="154"/>
      <c r="XS62" s="154"/>
      <c r="XT62" s="154"/>
      <c r="XU62" s="154"/>
      <c r="XV62" s="154"/>
      <c r="XW62" s="154"/>
      <c r="XX62" s="154"/>
      <c r="XY62" s="154"/>
      <c r="XZ62" s="154"/>
      <c r="YA62" s="154"/>
      <c r="YB62" s="154"/>
      <c r="YC62" s="154"/>
      <c r="YD62" s="154"/>
      <c r="YE62" s="154"/>
      <c r="YF62" s="154"/>
      <c r="YG62" s="154"/>
      <c r="YH62" s="154"/>
      <c r="YI62" s="154"/>
      <c r="YJ62" s="154"/>
      <c r="YK62" s="154"/>
      <c r="YL62" s="154"/>
      <c r="YM62" s="154"/>
      <c r="YN62" s="154"/>
      <c r="YO62" s="154"/>
      <c r="YP62" s="154"/>
      <c r="YQ62" s="154"/>
      <c r="YR62" s="154"/>
      <c r="YS62" s="154"/>
      <c r="YT62" s="154"/>
      <c r="YU62" s="154"/>
      <c r="YV62" s="154"/>
      <c r="YW62" s="154"/>
      <c r="YX62" s="154"/>
      <c r="YY62" s="154"/>
      <c r="YZ62" s="154"/>
      <c r="ZA62" s="154"/>
      <c r="ZB62" s="154"/>
      <c r="ZC62" s="154"/>
      <c r="ZD62" s="154"/>
      <c r="ZE62" s="154"/>
      <c r="ZF62" s="154"/>
      <c r="ZG62" s="154"/>
      <c r="ZH62" s="154"/>
      <c r="ZI62" s="154"/>
      <c r="ZJ62" s="154"/>
      <c r="ZK62" s="154"/>
      <c r="ZL62" s="154"/>
      <c r="ZM62" s="154"/>
      <c r="ZN62" s="154"/>
      <c r="ZO62" s="154"/>
      <c r="ZP62" s="154"/>
      <c r="ZQ62" s="154"/>
      <c r="ZR62" s="154"/>
      <c r="ZS62" s="154"/>
      <c r="ZT62" s="154"/>
      <c r="ZU62" s="154"/>
      <c r="ZV62" s="154"/>
      <c r="ZW62" s="154"/>
      <c r="ZX62" s="154"/>
      <c r="ZY62" s="154"/>
      <c r="ZZ62" s="154"/>
      <c r="AAA62" s="154"/>
      <c r="AAB62" s="154"/>
      <c r="AAC62" s="154"/>
      <c r="AAD62" s="154"/>
      <c r="AAE62" s="154"/>
      <c r="AAF62" s="154"/>
      <c r="AAG62" s="154"/>
      <c r="AAH62" s="154"/>
      <c r="AAI62" s="154"/>
      <c r="AAJ62" s="154"/>
      <c r="AAK62" s="154"/>
      <c r="AAL62" s="154"/>
      <c r="AAM62" s="154"/>
      <c r="AAN62" s="154"/>
      <c r="AAO62" s="154"/>
      <c r="AAP62" s="154"/>
      <c r="AAQ62" s="154"/>
      <c r="AAR62" s="154"/>
      <c r="AAS62" s="154"/>
      <c r="AAT62" s="154"/>
      <c r="AAU62" s="154"/>
      <c r="AAV62" s="154"/>
      <c r="AAW62" s="154"/>
      <c r="AAX62" s="154"/>
      <c r="AAY62" s="154"/>
      <c r="AAZ62" s="154"/>
      <c r="ABA62" s="154"/>
      <c r="ABB62" s="154"/>
      <c r="ABC62" s="154"/>
      <c r="ABD62" s="154"/>
      <c r="ABE62" s="154"/>
      <c r="ABF62" s="154"/>
      <c r="ABG62" s="154"/>
      <c r="ABH62" s="154"/>
      <c r="ABI62" s="154"/>
      <c r="ABJ62" s="154"/>
      <c r="ABK62" s="154"/>
      <c r="ABL62" s="154"/>
      <c r="ABM62" s="154"/>
      <c r="ABN62" s="154"/>
      <c r="ABO62" s="154"/>
      <c r="ABP62" s="154"/>
      <c r="ABQ62" s="154"/>
      <c r="ABR62" s="154"/>
      <c r="ABS62" s="154"/>
      <c r="ABT62" s="154"/>
      <c r="ABU62" s="154"/>
      <c r="ABV62" s="154"/>
      <c r="ABW62" s="154"/>
      <c r="ABX62" s="154"/>
      <c r="ABY62" s="154"/>
      <c r="ABZ62" s="154"/>
      <c r="ACA62" s="154"/>
      <c r="ACB62" s="154"/>
      <c r="ACC62" s="154"/>
      <c r="ACD62" s="154"/>
      <c r="ACE62" s="154"/>
      <c r="ACF62" s="154"/>
      <c r="ACG62" s="154"/>
      <c r="ACH62" s="154"/>
      <c r="ACI62" s="154"/>
      <c r="ACJ62" s="154"/>
      <c r="ACK62" s="154"/>
      <c r="ACL62" s="154"/>
      <c r="ACM62" s="154"/>
      <c r="ACN62" s="154"/>
      <c r="ACO62" s="154"/>
      <c r="ACP62" s="154"/>
      <c r="ACQ62" s="154"/>
      <c r="ACR62" s="154"/>
      <c r="ACS62" s="154"/>
      <c r="ACT62" s="154"/>
      <c r="ACU62" s="154"/>
      <c r="ACV62" s="154"/>
      <c r="ACW62" s="154"/>
      <c r="ACX62" s="154"/>
      <c r="ACY62" s="154"/>
      <c r="ACZ62" s="154"/>
      <c r="ADA62" s="154"/>
      <c r="ADB62" s="154"/>
      <c r="ADC62" s="154"/>
      <c r="ADD62" s="154"/>
      <c r="ADE62" s="154"/>
      <c r="ADF62" s="154"/>
      <c r="ADG62" s="154"/>
      <c r="ADH62" s="154"/>
      <c r="ADI62" s="154"/>
      <c r="ADJ62" s="154"/>
      <c r="ADK62" s="154"/>
      <c r="ADL62" s="154"/>
      <c r="ADM62" s="154"/>
      <c r="ADN62" s="154"/>
      <c r="ADO62" s="154"/>
      <c r="ADP62" s="154"/>
      <c r="ADQ62" s="154"/>
      <c r="ADR62" s="154"/>
      <c r="ADS62" s="154"/>
      <c r="ADT62" s="154"/>
      <c r="ADU62" s="154"/>
      <c r="ADV62" s="154"/>
      <c r="ADW62" s="154"/>
      <c r="ADX62" s="154"/>
      <c r="ADY62" s="154"/>
      <c r="ADZ62" s="154"/>
      <c r="AEA62" s="154"/>
      <c r="AEB62" s="154"/>
      <c r="AEC62" s="154"/>
      <c r="AED62" s="154"/>
      <c r="AEE62" s="154"/>
      <c r="AEF62" s="154"/>
      <c r="AEG62" s="154"/>
      <c r="AEH62" s="154"/>
      <c r="AEI62" s="154"/>
      <c r="AEJ62" s="154"/>
      <c r="AEK62" s="154"/>
      <c r="AEL62" s="154"/>
      <c r="AEM62" s="154"/>
      <c r="AEN62" s="154"/>
      <c r="AEO62" s="154"/>
      <c r="AEP62" s="154"/>
      <c r="AEQ62" s="154"/>
      <c r="AER62" s="154"/>
      <c r="AES62" s="154"/>
      <c r="AET62" s="154"/>
      <c r="AEU62" s="154"/>
      <c r="AEV62" s="154"/>
      <c r="AEW62" s="154"/>
      <c r="AEX62" s="154"/>
      <c r="AEY62" s="154"/>
      <c r="AEZ62" s="154"/>
      <c r="AFA62" s="154"/>
      <c r="AFB62" s="154"/>
      <c r="AFC62" s="154"/>
      <c r="AFD62" s="154"/>
      <c r="AFE62" s="154"/>
      <c r="AFF62" s="154"/>
      <c r="AFG62" s="154"/>
      <c r="AFH62" s="154"/>
      <c r="AFI62" s="154"/>
      <c r="AFJ62" s="154"/>
      <c r="AFK62" s="154"/>
      <c r="AFL62" s="154"/>
      <c r="AFM62" s="154"/>
      <c r="AFN62" s="154"/>
      <c r="AFO62" s="154"/>
      <c r="AFP62" s="154"/>
      <c r="AFQ62" s="154"/>
      <c r="AFR62" s="154"/>
      <c r="AFS62" s="154"/>
      <c r="AFT62" s="154"/>
      <c r="AFU62" s="154"/>
      <c r="AFV62" s="154"/>
      <c r="AFW62" s="154"/>
      <c r="AFX62" s="154"/>
      <c r="AFY62" s="154"/>
      <c r="AFZ62" s="154"/>
      <c r="AGA62" s="154"/>
      <c r="AGB62" s="154"/>
      <c r="AGC62" s="154"/>
      <c r="AGD62" s="154"/>
      <c r="AGE62" s="154"/>
      <c r="AGF62" s="154"/>
      <c r="AGG62" s="154"/>
      <c r="AGH62" s="154"/>
      <c r="AGI62" s="154"/>
      <c r="AGJ62" s="154"/>
      <c r="AGK62" s="154"/>
      <c r="AGL62" s="154"/>
      <c r="AGM62" s="154"/>
      <c r="AGN62" s="154"/>
      <c r="AGO62" s="154"/>
      <c r="AGP62" s="154"/>
      <c r="AGQ62" s="154"/>
      <c r="AGR62" s="154"/>
      <c r="AGS62" s="154"/>
      <c r="AGT62" s="154"/>
      <c r="AGU62" s="154"/>
      <c r="AGV62" s="154"/>
      <c r="AGW62" s="154"/>
      <c r="AGX62" s="154"/>
      <c r="AGY62" s="154"/>
      <c r="AGZ62" s="154"/>
      <c r="AHA62" s="154"/>
      <c r="AHB62" s="154"/>
      <c r="AHC62" s="154"/>
      <c r="AHD62" s="154"/>
      <c r="AHE62" s="154"/>
      <c r="AHF62" s="154"/>
      <c r="AHG62" s="154"/>
      <c r="AHH62" s="154"/>
      <c r="AHI62" s="154"/>
      <c r="AHJ62" s="154"/>
      <c r="AHK62" s="154"/>
      <c r="AHL62" s="154"/>
      <c r="AHM62" s="154"/>
      <c r="AHN62" s="154"/>
      <c r="AHO62" s="154"/>
      <c r="AHP62" s="154"/>
      <c r="AHQ62" s="154"/>
      <c r="AHR62" s="154"/>
      <c r="AHS62" s="154"/>
      <c r="AHT62" s="154"/>
      <c r="AHU62" s="154"/>
      <c r="AHV62" s="154"/>
      <c r="AHW62" s="154"/>
      <c r="AHX62" s="154"/>
      <c r="AHY62" s="154"/>
      <c r="AHZ62" s="154"/>
      <c r="AIA62" s="154"/>
      <c r="AIB62" s="154"/>
      <c r="AIC62" s="154"/>
      <c r="AID62" s="154"/>
      <c r="AIE62" s="154"/>
      <c r="AIF62" s="154"/>
      <c r="AIG62" s="154"/>
      <c r="AIH62" s="154"/>
      <c r="AII62" s="154"/>
      <c r="AIJ62" s="154"/>
      <c r="AIK62" s="154"/>
      <c r="AIL62" s="154"/>
      <c r="AIM62" s="154"/>
      <c r="AIN62" s="154"/>
      <c r="AIO62" s="154"/>
      <c r="AIP62" s="154"/>
      <c r="AIQ62" s="154"/>
      <c r="AIR62" s="154"/>
      <c r="AIS62" s="154"/>
      <c r="AIT62" s="154"/>
      <c r="AIU62" s="154"/>
      <c r="AIV62" s="154"/>
      <c r="AIW62" s="154"/>
      <c r="AIX62" s="154"/>
      <c r="AIY62" s="154"/>
      <c r="AIZ62" s="154"/>
      <c r="AJA62" s="154"/>
      <c r="AJB62" s="154"/>
      <c r="AJC62" s="154"/>
      <c r="AJD62" s="154"/>
      <c r="AJE62" s="154"/>
      <c r="AJF62" s="154"/>
      <c r="AJG62" s="154"/>
      <c r="AJH62" s="154"/>
      <c r="AJI62" s="154"/>
      <c r="AJJ62" s="154"/>
      <c r="AJK62" s="154"/>
      <c r="AJL62" s="154"/>
      <c r="AJM62" s="154"/>
      <c r="AJN62" s="154"/>
      <c r="AJO62" s="154"/>
      <c r="AJP62" s="154"/>
      <c r="AJQ62" s="154"/>
      <c r="AJR62" s="154"/>
      <c r="AJS62" s="154"/>
      <c r="AJT62" s="154"/>
      <c r="AJU62" s="154"/>
      <c r="AJV62" s="154"/>
      <c r="AJW62" s="154"/>
      <c r="AJX62" s="154"/>
      <c r="AJY62" s="154"/>
      <c r="AJZ62" s="154"/>
      <c r="AKA62" s="154"/>
      <c r="AKB62" s="154"/>
      <c r="AKC62" s="154"/>
      <c r="AKD62" s="154"/>
      <c r="AKE62" s="154"/>
      <c r="AKF62" s="154"/>
      <c r="AKG62" s="154"/>
      <c r="AKH62" s="154"/>
      <c r="AKI62" s="154"/>
      <c r="AKJ62" s="154"/>
      <c r="AKK62" s="154"/>
      <c r="AKL62" s="154"/>
      <c r="AKM62" s="154"/>
      <c r="AKN62" s="154"/>
      <c r="AKO62" s="154"/>
      <c r="AKP62" s="154"/>
      <c r="AKQ62" s="154"/>
      <c r="AKR62" s="154"/>
      <c r="AKS62" s="154"/>
      <c r="AKT62" s="154"/>
      <c r="AKU62" s="154"/>
      <c r="AKV62" s="154"/>
      <c r="AKW62" s="154"/>
      <c r="AKX62" s="154"/>
      <c r="AKY62" s="154"/>
      <c r="AKZ62" s="154"/>
      <c r="ALA62" s="154"/>
      <c r="ALB62" s="154"/>
      <c r="ALC62" s="154"/>
      <c r="ALD62" s="154"/>
      <c r="ALE62" s="154"/>
      <c r="ALF62" s="154"/>
      <c r="ALG62" s="154"/>
      <c r="ALH62" s="154"/>
      <c r="ALI62" s="154"/>
      <c r="ALJ62" s="154"/>
      <c r="ALK62" s="154"/>
      <c r="ALL62" s="154"/>
      <c r="ALM62" s="154"/>
      <c r="ALN62" s="154"/>
      <c r="ALO62" s="154"/>
      <c r="ALP62" s="154"/>
      <c r="ALQ62" s="154"/>
      <c r="ALR62" s="154"/>
      <c r="ALS62" s="154"/>
      <c r="ALT62" s="154"/>
      <c r="ALU62" s="154"/>
      <c r="ALV62" s="154"/>
      <c r="ALW62" s="154"/>
      <c r="ALX62" s="154"/>
      <c r="ALY62" s="154"/>
      <c r="ALZ62" s="154"/>
      <c r="AMA62" s="154"/>
      <c r="AMB62" s="154"/>
      <c r="AMC62" s="154"/>
      <c r="AMD62" s="154"/>
      <c r="AME62" s="154"/>
      <c r="AMF62" s="154"/>
      <c r="AMG62" s="154"/>
      <c r="AMH62" s="154"/>
      <c r="AMI62" s="154"/>
      <c r="AMJ62" s="154"/>
      <c r="AMK62" s="154"/>
      <c r="AML62" s="154"/>
      <c r="AMM62" s="154"/>
      <c r="AMN62" s="154"/>
      <c r="AMO62" s="154"/>
      <c r="AMP62" s="154"/>
      <c r="AMQ62" s="154"/>
      <c r="AMR62" s="154"/>
      <c r="AMS62" s="154"/>
      <c r="AMT62" s="154"/>
      <c r="AMU62" s="154"/>
      <c r="AMV62" s="154"/>
      <c r="AMW62" s="154"/>
      <c r="AMX62" s="154"/>
      <c r="AMY62" s="154"/>
      <c r="AMZ62" s="154"/>
      <c r="ANA62" s="154"/>
      <c r="ANB62" s="154"/>
      <c r="ANC62" s="154"/>
      <c r="AND62" s="154"/>
      <c r="ANE62" s="154"/>
      <c r="ANF62" s="154"/>
      <c r="ANG62" s="154"/>
      <c r="ANH62" s="154"/>
      <c r="ANI62" s="154"/>
      <c r="ANJ62" s="154"/>
      <c r="ANK62" s="154"/>
      <c r="ANL62" s="154"/>
      <c r="ANM62" s="154"/>
      <c r="ANN62" s="154"/>
      <c r="ANO62" s="154"/>
      <c r="ANP62" s="154"/>
      <c r="ANQ62" s="154"/>
      <c r="ANR62" s="154"/>
      <c r="ANS62" s="154"/>
      <c r="ANT62" s="154"/>
      <c r="ANU62" s="154"/>
      <c r="ANV62" s="154"/>
      <c r="ANW62" s="154"/>
      <c r="ANX62" s="154"/>
      <c r="ANY62" s="154"/>
      <c r="ANZ62" s="154"/>
      <c r="AOA62" s="154"/>
      <c r="AOB62" s="154"/>
      <c r="AOC62" s="154"/>
      <c r="AOD62" s="154"/>
      <c r="AOE62" s="154"/>
      <c r="AOF62" s="154"/>
      <c r="AOG62" s="154"/>
      <c r="AOH62" s="154"/>
      <c r="AOI62" s="154"/>
      <c r="AOJ62" s="154"/>
      <c r="AOK62" s="154"/>
      <c r="AOL62" s="154"/>
      <c r="AOM62" s="154"/>
      <c r="AON62" s="154"/>
      <c r="AOO62" s="154"/>
      <c r="AOP62" s="154"/>
      <c r="AOQ62" s="154"/>
      <c r="AOR62" s="154"/>
      <c r="AOS62" s="154"/>
      <c r="AOT62" s="154"/>
      <c r="AOU62" s="154"/>
      <c r="AOV62" s="154"/>
      <c r="AOW62" s="154"/>
      <c r="AOX62" s="154"/>
      <c r="AOY62" s="154"/>
      <c r="AOZ62" s="154"/>
      <c r="APA62" s="154"/>
      <c r="APB62" s="154"/>
      <c r="APC62" s="154"/>
      <c r="APD62" s="154"/>
      <c r="APE62" s="154"/>
      <c r="APF62" s="154"/>
      <c r="APG62" s="154"/>
      <c r="APH62" s="154"/>
      <c r="API62" s="154"/>
      <c r="APJ62" s="154"/>
      <c r="APK62" s="154"/>
      <c r="APL62" s="154"/>
      <c r="APM62" s="154"/>
      <c r="APN62" s="154"/>
      <c r="APO62" s="154"/>
      <c r="APP62" s="154"/>
      <c r="APQ62" s="154"/>
      <c r="APR62" s="154"/>
      <c r="APS62" s="154"/>
      <c r="APT62" s="154"/>
      <c r="APU62" s="154"/>
      <c r="APV62" s="154"/>
      <c r="APW62" s="154"/>
      <c r="APX62" s="154"/>
      <c r="APY62" s="154"/>
      <c r="APZ62" s="154"/>
      <c r="AQA62" s="154"/>
      <c r="AQB62" s="154"/>
      <c r="AQC62" s="154"/>
      <c r="AQD62" s="154"/>
      <c r="AQE62" s="154"/>
      <c r="AQF62" s="154"/>
      <c r="AQG62" s="154"/>
      <c r="AQH62" s="154"/>
      <c r="AQI62" s="154"/>
      <c r="AQJ62" s="154"/>
      <c r="AQK62" s="154"/>
      <c r="AQL62" s="154"/>
      <c r="AQM62" s="154"/>
      <c r="AQN62" s="154"/>
      <c r="AQO62" s="154"/>
      <c r="AQP62" s="154"/>
      <c r="AQQ62" s="154"/>
      <c r="AQR62" s="154"/>
      <c r="AQS62" s="154"/>
      <c r="AQT62" s="154"/>
      <c r="AQU62" s="154"/>
      <c r="AQV62" s="154"/>
      <c r="AQW62" s="154"/>
      <c r="AQX62" s="154"/>
      <c r="AQY62" s="154"/>
      <c r="AQZ62" s="154"/>
      <c r="ARA62" s="154"/>
      <c r="ARB62" s="154"/>
      <c r="ARC62" s="154"/>
      <c r="ARD62" s="154"/>
      <c r="ARE62" s="154"/>
      <c r="ARF62" s="154"/>
      <c r="ARG62" s="154"/>
      <c r="ARH62" s="154"/>
      <c r="ARI62" s="154"/>
      <c r="ARJ62" s="154"/>
      <c r="ARK62" s="154"/>
      <c r="ARL62" s="154"/>
      <c r="ARM62" s="154"/>
      <c r="ARN62" s="154"/>
      <c r="ARO62" s="154"/>
      <c r="ARP62" s="154"/>
      <c r="ARQ62" s="154"/>
      <c r="ARR62" s="154"/>
      <c r="ARS62" s="154"/>
      <c r="ART62" s="154"/>
      <c r="ARU62" s="154"/>
      <c r="ARV62" s="154"/>
      <c r="ARW62" s="154"/>
      <c r="ARX62" s="154"/>
      <c r="ARY62" s="154"/>
      <c r="ARZ62" s="154"/>
      <c r="ASA62" s="154"/>
      <c r="ASB62" s="154"/>
      <c r="ASC62" s="154"/>
      <c r="ASD62" s="154"/>
      <c r="ASE62" s="154"/>
      <c r="ASF62" s="154"/>
      <c r="ASG62" s="154"/>
      <c r="ASH62" s="154"/>
      <c r="ASI62" s="154"/>
      <c r="ASJ62" s="154"/>
      <c r="ASK62" s="154"/>
      <c r="ASL62" s="154"/>
      <c r="ASM62" s="154"/>
      <c r="ASN62" s="154"/>
      <c r="ASO62" s="154"/>
      <c r="ASP62" s="154"/>
      <c r="ASQ62" s="154"/>
      <c r="ASR62" s="154"/>
      <c r="ASS62" s="154"/>
      <c r="AST62" s="154"/>
      <c r="ASU62" s="154"/>
      <c r="ASV62" s="154"/>
      <c r="ASW62" s="154"/>
      <c r="ASX62" s="154"/>
      <c r="ASY62" s="154"/>
      <c r="ASZ62" s="154"/>
      <c r="ATA62" s="154"/>
      <c r="ATB62" s="154"/>
      <c r="ATC62" s="154"/>
      <c r="ATD62" s="154"/>
      <c r="ATE62" s="154"/>
      <c r="ATF62" s="154"/>
      <c r="ATG62" s="154"/>
      <c r="ATH62" s="154"/>
      <c r="ATI62" s="154"/>
      <c r="ATJ62" s="154"/>
      <c r="ATK62" s="154"/>
      <c r="ATL62" s="154"/>
      <c r="ATM62" s="154"/>
      <c r="ATN62" s="154"/>
      <c r="ATO62" s="154"/>
      <c r="ATP62" s="154"/>
      <c r="ATQ62" s="154"/>
      <c r="ATR62" s="154"/>
      <c r="ATS62" s="154"/>
      <c r="ATT62" s="154"/>
      <c r="ATU62" s="154"/>
      <c r="ATV62" s="154"/>
      <c r="ATW62" s="154"/>
      <c r="ATX62" s="154"/>
      <c r="ATY62" s="154"/>
      <c r="ATZ62" s="154"/>
      <c r="AUA62" s="154"/>
      <c r="AUB62" s="154"/>
      <c r="AUC62" s="154"/>
      <c r="AUD62" s="154"/>
      <c r="AUE62" s="154"/>
      <c r="AUF62" s="154"/>
      <c r="AUG62" s="154"/>
      <c r="AUH62" s="154"/>
      <c r="AUI62" s="154"/>
      <c r="AUJ62" s="154"/>
      <c r="AUK62" s="154"/>
      <c r="AUL62" s="154"/>
      <c r="AUM62" s="154"/>
      <c r="AUN62" s="154"/>
      <c r="AUO62" s="154"/>
      <c r="AUP62" s="154"/>
      <c r="AUQ62" s="154"/>
      <c r="AUR62" s="154"/>
      <c r="AUS62" s="154"/>
      <c r="AUT62" s="154"/>
      <c r="AUU62" s="154"/>
      <c r="AUV62" s="154"/>
      <c r="AUW62" s="154"/>
      <c r="AUX62" s="154"/>
      <c r="AUY62" s="154"/>
      <c r="AUZ62" s="154"/>
      <c r="AVA62" s="154"/>
      <c r="AVB62" s="154"/>
      <c r="AVC62" s="154"/>
      <c r="AVD62" s="154"/>
      <c r="AVE62" s="154"/>
      <c r="AVF62" s="154"/>
      <c r="AVG62" s="154"/>
      <c r="AVH62" s="154"/>
      <c r="AVI62" s="154"/>
      <c r="AVJ62" s="154"/>
      <c r="AVK62" s="154"/>
      <c r="AVL62" s="154"/>
      <c r="AVM62" s="154"/>
      <c r="AVN62" s="154"/>
      <c r="AVO62" s="154"/>
      <c r="AVP62" s="154"/>
      <c r="AVQ62" s="154"/>
      <c r="AVR62" s="154"/>
      <c r="AVS62" s="154"/>
      <c r="AVT62" s="154"/>
      <c r="AVU62" s="154"/>
      <c r="AVV62" s="154"/>
      <c r="AVW62" s="154"/>
      <c r="AVX62" s="154"/>
      <c r="AVY62" s="154"/>
      <c r="AVZ62" s="154"/>
      <c r="AWA62" s="154"/>
      <c r="AWB62" s="154"/>
      <c r="AWC62" s="154"/>
      <c r="AWD62" s="154"/>
      <c r="AWE62" s="154"/>
      <c r="AWF62" s="154"/>
      <c r="AWG62" s="154"/>
      <c r="AWH62" s="154"/>
      <c r="AWI62" s="154"/>
      <c r="AWJ62" s="154"/>
      <c r="AWK62" s="154"/>
      <c r="AWL62" s="154"/>
      <c r="AWM62" s="154"/>
      <c r="AWN62" s="154"/>
      <c r="AWO62" s="154"/>
      <c r="AWP62" s="154"/>
      <c r="AWQ62" s="154"/>
      <c r="AWR62" s="154"/>
      <c r="AWS62" s="154"/>
      <c r="AWT62" s="154"/>
      <c r="AWU62" s="154"/>
      <c r="AWV62" s="154"/>
      <c r="AWW62" s="154"/>
      <c r="AWX62" s="154"/>
      <c r="AWY62" s="154"/>
      <c r="AWZ62" s="154"/>
      <c r="AXA62" s="154"/>
      <c r="AXB62" s="154"/>
      <c r="AXC62" s="154"/>
      <c r="AXD62" s="154"/>
      <c r="AXE62" s="154"/>
      <c r="AXF62" s="154"/>
      <c r="AXG62" s="154"/>
      <c r="AXH62" s="154"/>
      <c r="AXI62" s="154"/>
      <c r="AXJ62" s="154"/>
      <c r="AXK62" s="154"/>
      <c r="AXL62" s="154"/>
      <c r="AXM62" s="154"/>
      <c r="AXN62" s="154"/>
      <c r="AXO62" s="154"/>
      <c r="AXP62" s="154"/>
      <c r="AXQ62" s="154"/>
      <c r="AXR62" s="154"/>
      <c r="AXS62" s="154"/>
      <c r="AXT62" s="154"/>
      <c r="AXU62" s="154"/>
      <c r="AXV62" s="154"/>
      <c r="AXW62" s="154"/>
      <c r="AXX62" s="154"/>
      <c r="AXY62" s="154"/>
      <c r="AXZ62" s="154"/>
      <c r="AYA62" s="154"/>
      <c r="AYB62" s="154"/>
      <c r="AYC62" s="154"/>
      <c r="AYD62" s="154"/>
      <c r="AYE62" s="154"/>
      <c r="AYF62" s="154"/>
      <c r="AYG62" s="154"/>
      <c r="AYH62" s="154"/>
      <c r="AYI62" s="154"/>
      <c r="AYJ62" s="154"/>
      <c r="AYK62" s="154"/>
      <c r="AYL62" s="154"/>
      <c r="AYM62" s="154"/>
      <c r="AYN62" s="154"/>
      <c r="AYO62" s="154"/>
      <c r="AYP62" s="154"/>
      <c r="AYQ62" s="154"/>
      <c r="AYR62" s="154"/>
      <c r="AYS62" s="154"/>
      <c r="AYT62" s="154"/>
      <c r="AYU62" s="154"/>
      <c r="AYV62" s="154"/>
      <c r="AYW62" s="154"/>
      <c r="AYX62" s="154"/>
      <c r="AYY62" s="154"/>
      <c r="AYZ62" s="154"/>
      <c r="AZA62" s="154"/>
      <c r="AZB62" s="154"/>
      <c r="AZC62" s="154"/>
      <c r="AZD62" s="154"/>
      <c r="AZE62" s="154"/>
      <c r="AZF62" s="154"/>
      <c r="AZG62" s="154"/>
      <c r="AZH62" s="154"/>
      <c r="AZI62" s="154"/>
      <c r="AZJ62" s="154"/>
      <c r="AZK62" s="154"/>
      <c r="AZL62" s="154"/>
      <c r="AZM62" s="154"/>
      <c r="AZN62" s="154"/>
      <c r="AZO62" s="154"/>
      <c r="AZP62" s="154"/>
      <c r="AZQ62" s="154"/>
      <c r="AZR62" s="154"/>
      <c r="AZS62" s="154"/>
      <c r="AZT62" s="154"/>
      <c r="AZU62" s="154"/>
      <c r="AZV62" s="154"/>
      <c r="AZW62" s="154"/>
      <c r="AZX62" s="154"/>
      <c r="AZY62" s="154"/>
      <c r="AZZ62" s="154"/>
      <c r="BAA62" s="154"/>
      <c r="BAB62" s="154"/>
      <c r="BAC62" s="154"/>
      <c r="BAD62" s="154"/>
      <c r="BAE62" s="154"/>
      <c r="BAF62" s="154"/>
      <c r="BAG62" s="154"/>
      <c r="BAH62" s="154"/>
      <c r="BAI62" s="154"/>
      <c r="BAJ62" s="154"/>
      <c r="BAK62" s="154"/>
      <c r="BAL62" s="154"/>
      <c r="BAM62" s="154"/>
      <c r="BAN62" s="154"/>
      <c r="BAO62" s="154"/>
      <c r="BAP62" s="154"/>
      <c r="BAQ62" s="154"/>
      <c r="BAR62" s="154"/>
      <c r="BAS62" s="154"/>
      <c r="BAT62" s="154"/>
      <c r="BAU62" s="154"/>
      <c r="BAV62" s="154"/>
      <c r="BAW62" s="154"/>
      <c r="BAX62" s="154"/>
      <c r="BAY62" s="154"/>
      <c r="BAZ62" s="154"/>
      <c r="BBA62" s="154"/>
      <c r="BBB62" s="154"/>
      <c r="BBC62" s="154"/>
      <c r="BBD62" s="154"/>
      <c r="BBE62" s="154"/>
      <c r="BBF62" s="154"/>
      <c r="BBG62" s="154"/>
      <c r="BBH62" s="154"/>
      <c r="BBI62" s="154"/>
      <c r="BBJ62" s="154"/>
      <c r="BBK62" s="154"/>
      <c r="BBL62" s="154"/>
      <c r="BBM62" s="154"/>
      <c r="BBN62" s="154"/>
      <c r="BBO62" s="154"/>
      <c r="BBP62" s="154"/>
      <c r="BBQ62" s="154"/>
      <c r="BBR62" s="154"/>
      <c r="BBS62" s="154"/>
      <c r="BBT62" s="154"/>
      <c r="BBU62" s="154"/>
      <c r="BBV62" s="154"/>
      <c r="BBW62" s="154"/>
      <c r="BBX62" s="154"/>
      <c r="BBY62" s="154"/>
      <c r="BBZ62" s="154"/>
      <c r="BCA62" s="154"/>
      <c r="BCB62" s="154"/>
      <c r="BCC62" s="154"/>
      <c r="BCD62" s="154"/>
      <c r="BCE62" s="154"/>
      <c r="BCF62" s="154"/>
      <c r="BCG62" s="154"/>
      <c r="BCH62" s="154"/>
      <c r="BCI62" s="154"/>
      <c r="BCJ62" s="154"/>
      <c r="BCK62" s="154"/>
      <c r="BCL62" s="154"/>
      <c r="BCM62" s="154"/>
      <c r="BCN62" s="154"/>
      <c r="BCO62" s="154"/>
      <c r="BCP62" s="154"/>
      <c r="BCQ62" s="154"/>
      <c r="BCR62" s="154"/>
      <c r="BCS62" s="154"/>
      <c r="BCT62" s="154"/>
      <c r="BCU62" s="154"/>
      <c r="BCV62" s="154"/>
      <c r="BCW62" s="154"/>
      <c r="BCX62" s="154"/>
      <c r="BCY62" s="154"/>
      <c r="BCZ62" s="154"/>
      <c r="BDA62" s="154"/>
      <c r="BDB62" s="154"/>
      <c r="BDC62" s="154"/>
      <c r="BDD62" s="154"/>
      <c r="BDE62" s="154"/>
      <c r="BDF62" s="154"/>
      <c r="BDG62" s="154"/>
      <c r="BDH62" s="154"/>
      <c r="BDI62" s="154"/>
      <c r="BDJ62" s="154"/>
      <c r="BDK62" s="154"/>
      <c r="BDL62" s="154"/>
      <c r="BDM62" s="154"/>
      <c r="BDN62" s="154"/>
      <c r="BDO62" s="154"/>
      <c r="BDP62" s="154"/>
      <c r="BDQ62" s="154"/>
      <c r="BDR62" s="154"/>
      <c r="BDS62" s="154"/>
      <c r="BDT62" s="154"/>
      <c r="BDU62" s="154"/>
      <c r="BDV62" s="154"/>
      <c r="BDW62" s="154"/>
      <c r="BDX62" s="154"/>
      <c r="BDY62" s="154"/>
      <c r="BDZ62" s="154"/>
      <c r="BEA62" s="154"/>
      <c r="BEB62" s="154"/>
      <c r="BEC62" s="154"/>
      <c r="BED62" s="154"/>
      <c r="BEE62" s="154"/>
      <c r="BEF62" s="154"/>
      <c r="BEG62" s="154"/>
      <c r="BEH62" s="154"/>
      <c r="BEI62" s="154"/>
      <c r="BEJ62" s="154"/>
      <c r="BEK62" s="154"/>
      <c r="BEL62" s="154"/>
      <c r="BEM62" s="154"/>
      <c r="BEN62" s="154"/>
      <c r="BEO62" s="154"/>
      <c r="BEP62" s="154"/>
      <c r="BEQ62" s="154"/>
      <c r="BER62" s="154"/>
      <c r="BES62" s="154"/>
      <c r="BET62" s="154"/>
      <c r="BEU62" s="154"/>
      <c r="BEV62" s="154"/>
      <c r="BEW62" s="154"/>
      <c r="BEX62" s="154"/>
      <c r="BEY62" s="154"/>
      <c r="BEZ62" s="154"/>
      <c r="BFA62" s="154"/>
      <c r="BFB62" s="154"/>
      <c r="BFC62" s="154"/>
      <c r="BFD62" s="154"/>
      <c r="BFE62" s="154"/>
      <c r="BFF62" s="154"/>
      <c r="BFG62" s="154"/>
      <c r="BFH62" s="154"/>
      <c r="BFI62" s="154"/>
      <c r="BFJ62" s="154"/>
      <c r="BFK62" s="154"/>
      <c r="BFL62" s="154"/>
      <c r="BFM62" s="154"/>
      <c r="BFN62" s="154"/>
      <c r="BFO62" s="154"/>
      <c r="BFP62" s="154"/>
      <c r="BFQ62" s="154"/>
      <c r="BFR62" s="154"/>
      <c r="BFS62" s="154"/>
      <c r="BFT62" s="154"/>
      <c r="BFU62" s="154"/>
      <c r="BFV62" s="154"/>
      <c r="BFW62" s="154"/>
      <c r="BFX62" s="154"/>
      <c r="BFY62" s="154"/>
      <c r="BFZ62" s="154"/>
      <c r="BGA62" s="154"/>
      <c r="BGB62" s="154"/>
      <c r="BGC62" s="154"/>
      <c r="BGD62" s="154"/>
      <c r="BGE62" s="154"/>
      <c r="BGF62" s="154"/>
      <c r="BGG62" s="154"/>
      <c r="BGH62" s="154"/>
      <c r="BGI62" s="154"/>
      <c r="BGJ62" s="154"/>
      <c r="BGK62" s="154"/>
      <c r="BGL62" s="154"/>
      <c r="BGM62" s="154"/>
      <c r="BGN62" s="154"/>
      <c r="BGO62" s="154"/>
      <c r="BGP62" s="154"/>
      <c r="BGQ62" s="154"/>
      <c r="BGR62" s="154"/>
      <c r="BGS62" s="154"/>
      <c r="BGT62" s="154"/>
      <c r="BGU62" s="154"/>
      <c r="BGV62" s="154"/>
      <c r="BGW62" s="154"/>
      <c r="BGX62" s="154"/>
      <c r="BGY62" s="154"/>
      <c r="BGZ62" s="154"/>
      <c r="BHA62" s="154"/>
      <c r="BHB62" s="154"/>
      <c r="BHC62" s="154"/>
      <c r="BHD62" s="154"/>
      <c r="BHE62" s="154"/>
      <c r="BHF62" s="154"/>
      <c r="BHG62" s="154"/>
      <c r="BHH62" s="154"/>
      <c r="BHI62" s="154"/>
      <c r="BHJ62" s="154"/>
      <c r="BHK62" s="154"/>
      <c r="BHL62" s="154"/>
      <c r="BHM62" s="154"/>
      <c r="BHN62" s="154"/>
      <c r="BHO62" s="154"/>
      <c r="BHP62" s="154"/>
      <c r="BHQ62" s="154"/>
      <c r="BHR62" s="154"/>
      <c r="BHS62" s="154"/>
      <c r="BHT62" s="154"/>
      <c r="BHU62" s="154"/>
      <c r="BHV62" s="154"/>
      <c r="BHW62" s="154"/>
      <c r="BHX62" s="154"/>
      <c r="BHY62" s="154"/>
      <c r="BHZ62" s="154"/>
      <c r="BIA62" s="154"/>
      <c r="BIB62" s="154"/>
      <c r="BIC62" s="154"/>
      <c r="BID62" s="154"/>
      <c r="BIE62" s="154"/>
      <c r="BIF62" s="154"/>
      <c r="BIG62" s="154"/>
      <c r="BIH62" s="154"/>
      <c r="BII62" s="154"/>
      <c r="BIJ62" s="154"/>
      <c r="BIK62" s="154"/>
      <c r="BIL62" s="154"/>
      <c r="BIM62" s="154"/>
      <c r="BIN62" s="154"/>
      <c r="BIO62" s="154"/>
      <c r="BIP62" s="154"/>
      <c r="BIQ62" s="154"/>
      <c r="BIR62" s="154"/>
      <c r="BIS62" s="154"/>
      <c r="BIT62" s="154"/>
      <c r="BIU62" s="154"/>
      <c r="BIV62" s="154"/>
      <c r="BIW62" s="154"/>
      <c r="BIX62" s="154"/>
      <c r="BIY62" s="154"/>
      <c r="BIZ62" s="154"/>
      <c r="BJA62" s="154"/>
      <c r="BJB62" s="154"/>
      <c r="BJC62" s="154"/>
      <c r="BJD62" s="154"/>
      <c r="BJE62" s="154"/>
      <c r="BJF62" s="154"/>
      <c r="BJG62" s="154"/>
      <c r="BJH62" s="154"/>
      <c r="BJI62" s="154"/>
      <c r="BJJ62" s="154"/>
      <c r="BJK62" s="154"/>
      <c r="BJL62" s="154"/>
      <c r="BJM62" s="154"/>
      <c r="BJN62" s="154"/>
      <c r="BJO62" s="154"/>
      <c r="BJP62" s="154"/>
      <c r="BJQ62" s="154"/>
      <c r="BJR62" s="154"/>
      <c r="BJS62" s="154"/>
      <c r="BJT62" s="154"/>
      <c r="BJU62" s="154"/>
      <c r="BJV62" s="154"/>
      <c r="BJW62" s="154"/>
      <c r="BJX62" s="154"/>
      <c r="BJY62" s="154"/>
      <c r="BJZ62" s="154"/>
      <c r="BKA62" s="154"/>
      <c r="BKB62" s="154"/>
      <c r="BKC62" s="154"/>
      <c r="BKD62" s="154"/>
      <c r="BKE62" s="154"/>
      <c r="BKF62" s="154"/>
      <c r="BKG62" s="154"/>
      <c r="BKH62" s="154"/>
      <c r="BKI62" s="154"/>
      <c r="BKJ62" s="154"/>
      <c r="BKK62" s="154"/>
      <c r="BKL62" s="154"/>
      <c r="BKM62" s="154"/>
      <c r="BKN62" s="154"/>
      <c r="BKO62" s="154"/>
      <c r="BKP62" s="154"/>
      <c r="BKQ62" s="154"/>
      <c r="BKR62" s="154"/>
      <c r="BKS62" s="154"/>
      <c r="BKT62" s="154"/>
      <c r="BKU62" s="154"/>
      <c r="BKV62" s="154"/>
      <c r="BKW62" s="154"/>
      <c r="BKX62" s="154"/>
      <c r="BKY62" s="154"/>
      <c r="BKZ62" s="154"/>
      <c r="BLA62" s="154"/>
      <c r="BLB62" s="154"/>
      <c r="BLC62" s="154"/>
      <c r="BLD62" s="154"/>
      <c r="BLE62" s="154"/>
      <c r="BLF62" s="154"/>
      <c r="BLG62" s="154"/>
      <c r="BLH62" s="154"/>
      <c r="BLI62" s="154"/>
      <c r="BLJ62" s="154"/>
      <c r="BLK62" s="154"/>
      <c r="BLL62" s="154"/>
      <c r="BLM62" s="154"/>
      <c r="BLN62" s="154"/>
      <c r="BLO62" s="154"/>
      <c r="BLP62" s="154"/>
      <c r="BLQ62" s="154"/>
      <c r="BLR62" s="154"/>
      <c r="BLS62" s="154"/>
      <c r="BLT62" s="154"/>
      <c r="BLU62" s="154"/>
      <c r="BLV62" s="154"/>
      <c r="BLW62" s="154"/>
      <c r="BLX62" s="154"/>
      <c r="BLY62" s="154"/>
      <c r="BLZ62" s="154"/>
      <c r="BMA62" s="154"/>
      <c r="BMB62" s="154"/>
      <c r="BMC62" s="154"/>
      <c r="BMD62" s="154"/>
      <c r="BME62" s="154"/>
      <c r="BMF62" s="154"/>
      <c r="BMG62" s="154"/>
      <c r="BMH62" s="154"/>
      <c r="BMI62" s="154"/>
      <c r="BMJ62" s="154"/>
      <c r="BMK62" s="154"/>
      <c r="BML62" s="154"/>
      <c r="BMM62" s="154"/>
      <c r="BMN62" s="154"/>
      <c r="BMO62" s="154"/>
      <c r="BMP62" s="154"/>
      <c r="BMQ62" s="154"/>
      <c r="BMR62" s="154"/>
      <c r="BMS62" s="154"/>
      <c r="BMT62" s="154"/>
      <c r="BMU62" s="154"/>
      <c r="BMV62" s="154"/>
      <c r="BMW62" s="154"/>
      <c r="BMX62" s="154"/>
      <c r="BMY62" s="154"/>
      <c r="BMZ62" s="154"/>
      <c r="BNA62" s="154"/>
      <c r="BNB62" s="154"/>
      <c r="BNC62" s="154"/>
      <c r="BND62" s="154"/>
      <c r="BNE62" s="154"/>
      <c r="BNF62" s="154"/>
      <c r="BNG62" s="154"/>
      <c r="BNH62" s="154"/>
      <c r="BNI62" s="154"/>
      <c r="BNJ62" s="154"/>
      <c r="BNK62" s="154"/>
      <c r="BNL62" s="154"/>
      <c r="BNM62" s="154"/>
      <c r="BNN62" s="154"/>
      <c r="BNO62" s="154"/>
      <c r="BNP62" s="154"/>
      <c r="BNQ62" s="154"/>
      <c r="BNR62" s="154"/>
      <c r="BNS62" s="154"/>
      <c r="BNT62" s="154"/>
      <c r="BNU62" s="154"/>
      <c r="BNV62" s="154"/>
      <c r="BNW62" s="154"/>
      <c r="BNX62" s="154"/>
      <c r="BNY62" s="154"/>
      <c r="BNZ62" s="154"/>
      <c r="BOA62" s="154"/>
      <c r="BOB62" s="154"/>
      <c r="BOC62" s="154"/>
      <c r="BOD62" s="154"/>
      <c r="BOE62" s="154"/>
      <c r="BOF62" s="154"/>
      <c r="BOG62" s="154"/>
      <c r="BOH62" s="154"/>
      <c r="BOI62" s="154"/>
      <c r="BOJ62" s="154"/>
      <c r="BOK62" s="154"/>
      <c r="BOL62" s="154"/>
      <c r="BOM62" s="154"/>
      <c r="BON62" s="154"/>
      <c r="BOO62" s="154"/>
      <c r="BOP62" s="154"/>
      <c r="BOQ62" s="154"/>
      <c r="BOR62" s="154"/>
      <c r="BOS62" s="154"/>
      <c r="BOT62" s="154"/>
      <c r="BOU62" s="154"/>
      <c r="BOV62" s="154"/>
      <c r="BOW62" s="154"/>
      <c r="BOX62" s="154"/>
      <c r="BOY62" s="154"/>
      <c r="BOZ62" s="154"/>
      <c r="BPA62" s="154"/>
      <c r="BPB62" s="154"/>
      <c r="BPC62" s="154"/>
      <c r="BPD62" s="154"/>
      <c r="BPE62" s="154"/>
      <c r="BPF62" s="154"/>
      <c r="BPG62" s="154"/>
      <c r="BPH62" s="154"/>
      <c r="BPI62" s="154"/>
      <c r="BPJ62" s="154"/>
      <c r="BPK62" s="154"/>
      <c r="BPL62" s="154"/>
      <c r="BPM62" s="154"/>
      <c r="BPN62" s="154"/>
      <c r="BPO62" s="154"/>
      <c r="BPP62" s="154"/>
      <c r="BPQ62" s="154"/>
      <c r="BPR62" s="154"/>
      <c r="BPS62" s="154"/>
      <c r="BPT62" s="154"/>
      <c r="BPU62" s="154"/>
      <c r="BPV62" s="154"/>
      <c r="BPW62" s="154"/>
      <c r="BPX62" s="154"/>
      <c r="BPY62" s="154"/>
      <c r="BPZ62" s="154"/>
      <c r="BQA62" s="154"/>
      <c r="BQB62" s="154"/>
      <c r="BQC62" s="154"/>
      <c r="BQD62" s="154"/>
      <c r="BQE62" s="154"/>
      <c r="BQF62" s="154"/>
      <c r="BQG62" s="154"/>
      <c r="BQH62" s="154"/>
      <c r="BQI62" s="154"/>
      <c r="BQJ62" s="154"/>
      <c r="BQK62" s="154"/>
      <c r="BQL62" s="154"/>
      <c r="BQM62" s="154"/>
      <c r="BQN62" s="154"/>
      <c r="BQO62" s="154"/>
      <c r="BQP62" s="154"/>
      <c r="BQQ62" s="154"/>
      <c r="BQR62" s="154"/>
      <c r="BQS62" s="154"/>
      <c r="BQT62" s="154"/>
      <c r="BQU62" s="154"/>
      <c r="BQV62" s="154"/>
      <c r="BQW62" s="154"/>
      <c r="BQX62" s="154"/>
      <c r="BQY62" s="154"/>
      <c r="BQZ62" s="154"/>
      <c r="BRA62" s="154"/>
      <c r="BRB62" s="154"/>
      <c r="BRC62" s="154"/>
      <c r="BRD62" s="154"/>
      <c r="BRE62" s="154"/>
      <c r="BRF62" s="154"/>
      <c r="BRG62" s="154"/>
      <c r="BRH62" s="154"/>
      <c r="BRI62" s="154"/>
      <c r="BRJ62" s="154"/>
      <c r="BRK62" s="154"/>
      <c r="BRL62" s="154"/>
      <c r="BRM62" s="154"/>
      <c r="BRN62" s="154"/>
      <c r="BRO62" s="154"/>
      <c r="BRP62" s="154"/>
      <c r="BRQ62" s="154"/>
      <c r="BRR62" s="154"/>
      <c r="BRS62" s="154"/>
      <c r="BRT62" s="154"/>
      <c r="BRU62" s="154"/>
      <c r="BRV62" s="154"/>
      <c r="BRW62" s="154"/>
      <c r="BRX62" s="154"/>
      <c r="BRY62" s="154"/>
      <c r="BRZ62" s="154"/>
      <c r="BSA62" s="154"/>
      <c r="BSB62" s="154"/>
      <c r="BSC62" s="154"/>
      <c r="BSD62" s="154"/>
      <c r="BSE62" s="154"/>
      <c r="BSF62" s="154"/>
      <c r="BSG62" s="154"/>
      <c r="BSH62" s="154"/>
      <c r="BSI62" s="154"/>
      <c r="BSJ62" s="154"/>
      <c r="BSK62" s="154"/>
      <c r="BSL62" s="154"/>
      <c r="BSM62" s="154"/>
      <c r="BSN62" s="154"/>
      <c r="BSO62" s="154"/>
      <c r="BSP62" s="154"/>
      <c r="BSQ62" s="154"/>
      <c r="BSR62" s="154"/>
      <c r="BSS62" s="154"/>
      <c r="BST62" s="154"/>
      <c r="BSU62" s="154"/>
      <c r="BSV62" s="154"/>
      <c r="BSW62" s="154"/>
      <c r="BSX62" s="154"/>
      <c r="BSY62" s="154"/>
      <c r="BSZ62" s="154"/>
      <c r="BTA62" s="154"/>
      <c r="BTB62" s="154"/>
      <c r="BTC62" s="154"/>
      <c r="BTD62" s="154"/>
      <c r="BTE62" s="154"/>
      <c r="BTF62" s="154"/>
      <c r="BTG62" s="154"/>
      <c r="BTH62" s="154"/>
      <c r="BTI62" s="154"/>
      <c r="BTJ62" s="154"/>
      <c r="BTK62" s="154"/>
      <c r="BTL62" s="154"/>
      <c r="BTM62" s="154"/>
      <c r="BTN62" s="154"/>
      <c r="BTO62" s="154"/>
      <c r="BTP62" s="154"/>
      <c r="BTQ62" s="154"/>
      <c r="BTR62" s="154"/>
      <c r="BTS62" s="154"/>
      <c r="BTT62" s="154"/>
      <c r="BTU62" s="154"/>
      <c r="BTV62" s="154"/>
      <c r="BTW62" s="154"/>
      <c r="BTX62" s="154"/>
      <c r="BTY62" s="154"/>
      <c r="BTZ62" s="154"/>
      <c r="BUA62" s="154"/>
      <c r="BUB62" s="154"/>
      <c r="BUC62" s="154"/>
      <c r="BUD62" s="154"/>
      <c r="BUE62" s="154"/>
      <c r="BUF62" s="154"/>
      <c r="BUG62" s="154"/>
      <c r="BUH62" s="154"/>
      <c r="BUI62" s="154"/>
      <c r="BUJ62" s="154"/>
      <c r="BUK62" s="154"/>
      <c r="BUL62" s="154"/>
      <c r="BUM62" s="154"/>
      <c r="BUN62" s="154"/>
      <c r="BUO62" s="154"/>
      <c r="BUP62" s="154"/>
      <c r="BUQ62" s="154"/>
      <c r="BUR62" s="154"/>
      <c r="BUS62" s="154"/>
      <c r="BUT62" s="154"/>
      <c r="BUU62" s="154"/>
      <c r="BUV62" s="154"/>
      <c r="BUW62" s="154"/>
      <c r="BUX62" s="154"/>
      <c r="BUY62" s="154"/>
      <c r="BUZ62" s="154"/>
      <c r="BVA62" s="154"/>
      <c r="BVB62" s="154"/>
      <c r="BVC62" s="154"/>
      <c r="BVD62" s="154"/>
      <c r="BVE62" s="154"/>
      <c r="BVF62" s="154"/>
      <c r="BVG62" s="154"/>
      <c r="BVH62" s="154"/>
      <c r="BVI62" s="154"/>
      <c r="BVJ62" s="154"/>
      <c r="BVK62" s="154"/>
      <c r="BVL62" s="154"/>
      <c r="BVM62" s="154"/>
      <c r="BVN62" s="154"/>
      <c r="BVO62" s="154"/>
      <c r="BVP62" s="154"/>
      <c r="BVQ62" s="154"/>
      <c r="BVR62" s="154"/>
      <c r="BVS62" s="154"/>
      <c r="BVT62" s="154"/>
      <c r="BVU62" s="154"/>
      <c r="BVV62" s="154"/>
      <c r="BVW62" s="154"/>
      <c r="BVX62" s="154"/>
      <c r="BVY62" s="154"/>
      <c r="BVZ62" s="154"/>
      <c r="BWA62" s="154"/>
      <c r="BWB62" s="154"/>
      <c r="BWC62" s="154"/>
      <c r="BWD62" s="154"/>
      <c r="BWE62" s="154"/>
      <c r="BWF62" s="154"/>
      <c r="BWG62" s="154"/>
      <c r="BWH62" s="154"/>
      <c r="BWI62" s="154"/>
      <c r="BWJ62" s="154"/>
      <c r="BWK62" s="154"/>
      <c r="BWL62" s="154"/>
      <c r="BWM62" s="154"/>
      <c r="BWN62" s="154"/>
      <c r="BWO62" s="154"/>
      <c r="BWP62" s="154"/>
      <c r="BWQ62" s="154"/>
      <c r="BWR62" s="154"/>
      <c r="BWS62" s="154"/>
      <c r="BWT62" s="154"/>
      <c r="BWU62" s="154"/>
      <c r="BWV62" s="154"/>
      <c r="BWW62" s="154"/>
      <c r="BWX62" s="154"/>
      <c r="BWY62" s="154"/>
      <c r="BWZ62" s="154"/>
      <c r="BXA62" s="154"/>
      <c r="BXB62" s="154"/>
      <c r="BXC62" s="154"/>
      <c r="BXD62" s="154"/>
      <c r="BXE62" s="154"/>
      <c r="BXF62" s="154"/>
      <c r="BXG62" s="154"/>
      <c r="BXH62" s="154"/>
      <c r="BXI62" s="154"/>
      <c r="BXJ62" s="154"/>
      <c r="BXK62" s="154"/>
      <c r="BXL62" s="154"/>
      <c r="BXM62" s="154"/>
      <c r="BXN62" s="154"/>
      <c r="BXO62" s="154"/>
      <c r="BXP62" s="154"/>
      <c r="BXQ62" s="154"/>
      <c r="BXR62" s="154"/>
      <c r="BXS62" s="154"/>
      <c r="BXT62" s="154"/>
      <c r="BXU62" s="154"/>
      <c r="BXV62" s="154"/>
      <c r="BXW62" s="154"/>
      <c r="BXX62" s="154"/>
      <c r="BXY62" s="154"/>
      <c r="BXZ62" s="154"/>
      <c r="BYA62" s="154"/>
      <c r="BYB62" s="154"/>
      <c r="BYC62" s="154"/>
      <c r="BYD62" s="154"/>
      <c r="BYE62" s="154"/>
      <c r="BYF62" s="154"/>
      <c r="BYG62" s="154"/>
      <c r="BYH62" s="154"/>
      <c r="BYI62" s="154"/>
      <c r="BYJ62" s="154"/>
      <c r="BYK62" s="154"/>
      <c r="BYL62" s="154"/>
      <c r="BYM62" s="154"/>
      <c r="BYN62" s="154"/>
      <c r="BYO62" s="154"/>
      <c r="BYP62" s="154"/>
      <c r="BYQ62" s="154"/>
      <c r="BYR62" s="154"/>
      <c r="BYS62" s="154"/>
      <c r="BYT62" s="154"/>
      <c r="BYU62" s="154"/>
      <c r="BYV62" s="154"/>
      <c r="BYW62" s="154"/>
      <c r="BYX62" s="154"/>
      <c r="BYY62" s="154"/>
      <c r="BYZ62" s="154"/>
      <c r="BZA62" s="154"/>
      <c r="BZB62" s="154"/>
      <c r="BZC62" s="154"/>
      <c r="BZD62" s="154"/>
      <c r="BZE62" s="154"/>
      <c r="BZF62" s="154"/>
      <c r="BZG62" s="154"/>
      <c r="BZH62" s="154"/>
      <c r="BZI62" s="154"/>
      <c r="BZJ62" s="154"/>
      <c r="BZK62" s="154"/>
      <c r="BZL62" s="154"/>
      <c r="BZM62" s="154"/>
      <c r="BZN62" s="154"/>
      <c r="BZO62" s="154"/>
      <c r="BZP62" s="154"/>
      <c r="BZQ62" s="154"/>
      <c r="BZR62" s="154"/>
      <c r="BZS62" s="154"/>
      <c r="BZT62" s="154"/>
      <c r="BZU62" s="154"/>
      <c r="BZV62" s="154"/>
      <c r="BZW62" s="154"/>
      <c r="BZX62" s="154"/>
      <c r="BZY62" s="154"/>
      <c r="BZZ62" s="154"/>
      <c r="CAA62" s="154"/>
      <c r="CAB62" s="154"/>
      <c r="CAC62" s="154"/>
      <c r="CAD62" s="154"/>
      <c r="CAE62" s="154"/>
      <c r="CAF62" s="154"/>
      <c r="CAG62" s="154"/>
      <c r="CAH62" s="154"/>
      <c r="CAI62" s="154"/>
      <c r="CAJ62" s="154"/>
      <c r="CAK62" s="154"/>
      <c r="CAL62" s="154"/>
      <c r="CAM62" s="154"/>
      <c r="CAN62" s="154"/>
      <c r="CAO62" s="154"/>
      <c r="CAP62" s="154"/>
      <c r="CAQ62" s="154"/>
      <c r="CAR62" s="154"/>
      <c r="CAS62" s="154"/>
      <c r="CAT62" s="154"/>
      <c r="CAU62" s="154"/>
      <c r="CAV62" s="154"/>
      <c r="CAW62" s="154"/>
      <c r="CAX62" s="154"/>
      <c r="CAY62" s="154"/>
      <c r="CAZ62" s="154"/>
      <c r="CBA62" s="154"/>
      <c r="CBB62" s="154"/>
      <c r="CBC62" s="154"/>
      <c r="CBD62" s="154"/>
      <c r="CBE62" s="154"/>
      <c r="CBF62" s="154"/>
      <c r="CBG62" s="154"/>
      <c r="CBH62" s="154"/>
      <c r="CBI62" s="154"/>
      <c r="CBJ62" s="154"/>
      <c r="CBK62" s="154"/>
      <c r="CBL62" s="154"/>
      <c r="CBM62" s="154"/>
      <c r="CBN62" s="154"/>
      <c r="CBO62" s="154"/>
      <c r="CBP62" s="154"/>
      <c r="CBQ62" s="154"/>
      <c r="CBR62" s="154"/>
      <c r="CBS62" s="154"/>
      <c r="CBT62" s="154"/>
      <c r="CBU62" s="154"/>
      <c r="CBV62" s="154"/>
      <c r="CBW62" s="154"/>
      <c r="CBX62" s="154"/>
      <c r="CBY62" s="154"/>
      <c r="CBZ62" s="154"/>
      <c r="CCA62" s="154"/>
      <c r="CCB62" s="154"/>
      <c r="CCC62" s="154"/>
      <c r="CCD62" s="154"/>
      <c r="CCE62" s="154"/>
      <c r="CCF62" s="154"/>
      <c r="CCG62" s="154"/>
      <c r="CCH62" s="154"/>
      <c r="CCI62" s="154"/>
      <c r="CCJ62" s="154"/>
      <c r="CCK62" s="154"/>
      <c r="CCL62" s="154"/>
      <c r="CCM62" s="154"/>
      <c r="CCN62" s="154"/>
      <c r="CCO62" s="154"/>
      <c r="CCP62" s="154"/>
      <c r="CCQ62" s="154"/>
      <c r="CCR62" s="154"/>
      <c r="CCS62" s="154"/>
      <c r="CCT62" s="154"/>
      <c r="CCU62" s="154"/>
      <c r="CCV62" s="154"/>
      <c r="CCW62" s="154"/>
      <c r="CCX62" s="154"/>
      <c r="CCY62" s="154"/>
      <c r="CCZ62" s="154"/>
      <c r="CDA62" s="154"/>
      <c r="CDB62" s="154"/>
      <c r="CDC62" s="154"/>
      <c r="CDD62" s="154"/>
      <c r="CDE62" s="154"/>
      <c r="CDF62" s="154"/>
      <c r="CDG62" s="154"/>
      <c r="CDH62" s="154"/>
      <c r="CDI62" s="154"/>
      <c r="CDJ62" s="154"/>
      <c r="CDK62" s="154"/>
      <c r="CDL62" s="154"/>
      <c r="CDM62" s="154"/>
      <c r="CDN62" s="154"/>
      <c r="CDO62" s="154"/>
      <c r="CDP62" s="154"/>
      <c r="CDQ62" s="154"/>
      <c r="CDR62" s="154"/>
      <c r="CDS62" s="154"/>
      <c r="CDT62" s="154"/>
      <c r="CDU62" s="154"/>
      <c r="CDV62" s="154"/>
      <c r="CDW62" s="154"/>
      <c r="CDX62" s="154"/>
      <c r="CDY62" s="154"/>
      <c r="CDZ62" s="154"/>
      <c r="CEA62" s="154"/>
      <c r="CEB62" s="154"/>
      <c r="CEC62" s="154"/>
      <c r="CED62" s="154"/>
      <c r="CEE62" s="154"/>
      <c r="CEF62" s="154"/>
      <c r="CEG62" s="154"/>
      <c r="CEH62" s="154"/>
      <c r="CEI62" s="154"/>
      <c r="CEJ62" s="154"/>
      <c r="CEK62" s="154"/>
      <c r="CEL62" s="154"/>
      <c r="CEM62" s="154"/>
      <c r="CEN62" s="154"/>
      <c r="CEO62" s="154"/>
      <c r="CEP62" s="154"/>
      <c r="CEQ62" s="154"/>
      <c r="CER62" s="154"/>
      <c r="CES62" s="154"/>
      <c r="CET62" s="154"/>
      <c r="CEU62" s="154"/>
      <c r="CEV62" s="154"/>
      <c r="CEW62" s="154"/>
      <c r="CEX62" s="154"/>
      <c r="CEY62" s="154"/>
      <c r="CEZ62" s="154"/>
      <c r="CFA62" s="154"/>
      <c r="CFB62" s="154"/>
      <c r="CFC62" s="154"/>
      <c r="CFD62" s="154"/>
      <c r="CFE62" s="154"/>
      <c r="CFF62" s="154"/>
      <c r="CFG62" s="154"/>
      <c r="CFH62" s="154"/>
      <c r="CFI62" s="154"/>
      <c r="CFJ62" s="154"/>
      <c r="CFK62" s="154"/>
      <c r="CFL62" s="154"/>
      <c r="CFM62" s="154"/>
      <c r="CFN62" s="154"/>
      <c r="CFO62" s="154"/>
      <c r="CFP62" s="154"/>
      <c r="CFQ62" s="154"/>
      <c r="CFR62" s="154"/>
      <c r="CFS62" s="154"/>
      <c r="CFT62" s="154"/>
      <c r="CFU62" s="154"/>
      <c r="CFV62" s="154"/>
      <c r="CFW62" s="154"/>
      <c r="CFX62" s="154"/>
      <c r="CFY62" s="154"/>
      <c r="CFZ62" s="154"/>
      <c r="CGA62" s="154"/>
      <c r="CGB62" s="154"/>
      <c r="CGC62" s="154"/>
      <c r="CGD62" s="154"/>
      <c r="CGE62" s="154"/>
      <c r="CGF62" s="154"/>
      <c r="CGG62" s="154"/>
      <c r="CGH62" s="154"/>
      <c r="CGI62" s="154"/>
      <c r="CGJ62" s="154"/>
      <c r="CGK62" s="154"/>
      <c r="CGL62" s="154"/>
      <c r="CGM62" s="154"/>
      <c r="CGN62" s="154"/>
      <c r="CGO62" s="154"/>
      <c r="CGP62" s="154"/>
      <c r="CGQ62" s="154"/>
      <c r="CGR62" s="154"/>
      <c r="CGS62" s="154"/>
      <c r="CGT62" s="154"/>
      <c r="CGU62" s="154"/>
      <c r="CGV62" s="154"/>
      <c r="CGW62" s="154"/>
      <c r="CGX62" s="154"/>
      <c r="CGY62" s="154"/>
      <c r="CGZ62" s="154"/>
      <c r="CHA62" s="154"/>
      <c r="CHB62" s="154"/>
      <c r="CHC62" s="154"/>
      <c r="CHD62" s="154"/>
      <c r="CHE62" s="154"/>
      <c r="CHF62" s="154"/>
      <c r="CHG62" s="154"/>
      <c r="CHH62" s="154"/>
      <c r="CHI62" s="154"/>
      <c r="CHJ62" s="154"/>
      <c r="CHK62" s="154"/>
      <c r="CHL62" s="154"/>
      <c r="CHM62" s="154"/>
      <c r="CHN62" s="154"/>
      <c r="CHO62" s="154"/>
      <c r="CHP62" s="154"/>
      <c r="CHQ62" s="154"/>
      <c r="CHR62" s="154"/>
      <c r="CHS62" s="154"/>
      <c r="CHT62" s="154"/>
      <c r="CHU62" s="154"/>
      <c r="CHV62" s="154"/>
      <c r="CHW62" s="154"/>
      <c r="CHX62" s="154"/>
      <c r="CHY62" s="154"/>
      <c r="CHZ62" s="154"/>
      <c r="CIA62" s="154"/>
      <c r="CIB62" s="154"/>
      <c r="CIC62" s="154"/>
      <c r="CID62" s="154"/>
      <c r="CIE62" s="154"/>
      <c r="CIF62" s="154"/>
      <c r="CIG62" s="154"/>
      <c r="CIH62" s="154"/>
      <c r="CII62" s="154"/>
      <c r="CIJ62" s="154"/>
      <c r="CIK62" s="154"/>
      <c r="CIL62" s="154"/>
      <c r="CIM62" s="154"/>
      <c r="CIN62" s="154"/>
      <c r="CIO62" s="154"/>
      <c r="CIP62" s="154"/>
      <c r="CIQ62" s="154"/>
      <c r="CIR62" s="154"/>
      <c r="CIS62" s="154"/>
      <c r="CIT62" s="154"/>
      <c r="CIU62" s="154"/>
      <c r="CIV62" s="154"/>
      <c r="CIW62" s="154"/>
      <c r="CIX62" s="154"/>
      <c r="CIY62" s="154"/>
      <c r="CIZ62" s="154"/>
      <c r="CJA62" s="154"/>
      <c r="CJB62" s="154"/>
      <c r="CJC62" s="154"/>
      <c r="CJD62" s="154"/>
      <c r="CJE62" s="154"/>
      <c r="CJF62" s="154"/>
      <c r="CJG62" s="154"/>
      <c r="CJH62" s="154"/>
      <c r="CJI62" s="154"/>
      <c r="CJJ62" s="154"/>
      <c r="CJK62" s="154"/>
      <c r="CJL62" s="154"/>
      <c r="CJM62" s="154"/>
      <c r="CJN62" s="154"/>
      <c r="CJO62" s="154"/>
      <c r="CJP62" s="154"/>
      <c r="CJQ62" s="154"/>
      <c r="CJR62" s="154"/>
      <c r="CJS62" s="154"/>
      <c r="CJT62" s="154"/>
      <c r="CJU62" s="154"/>
      <c r="CJV62" s="154"/>
      <c r="CJW62" s="154"/>
      <c r="CJX62" s="154"/>
      <c r="CJY62" s="154"/>
      <c r="CJZ62" s="154"/>
      <c r="CKA62" s="154"/>
      <c r="CKB62" s="154"/>
      <c r="CKC62" s="154"/>
      <c r="CKD62" s="154"/>
      <c r="CKE62" s="154"/>
      <c r="CKF62" s="154"/>
      <c r="CKG62" s="154"/>
      <c r="CKH62" s="154"/>
      <c r="CKI62" s="154"/>
      <c r="CKJ62" s="154"/>
      <c r="CKK62" s="154"/>
      <c r="CKL62" s="154"/>
      <c r="CKM62" s="154"/>
      <c r="CKN62" s="154"/>
      <c r="CKO62" s="154"/>
      <c r="CKP62" s="154"/>
      <c r="CKQ62" s="154"/>
      <c r="CKR62" s="154"/>
      <c r="CKS62" s="154"/>
      <c r="CKT62" s="154"/>
      <c r="CKU62" s="154"/>
      <c r="CKV62" s="154"/>
      <c r="CKW62" s="154"/>
      <c r="CKX62" s="154"/>
      <c r="CKY62" s="154"/>
      <c r="CKZ62" s="154"/>
      <c r="CLA62" s="154"/>
      <c r="CLB62" s="154"/>
      <c r="CLC62" s="154"/>
      <c r="CLD62" s="154"/>
      <c r="CLE62" s="154"/>
      <c r="CLF62" s="154"/>
      <c r="CLG62" s="154"/>
      <c r="CLH62" s="154"/>
      <c r="CLI62" s="154"/>
      <c r="CLJ62" s="154"/>
      <c r="CLK62" s="154"/>
      <c r="CLL62" s="154"/>
      <c r="CLM62" s="154"/>
      <c r="CLN62" s="154"/>
      <c r="CLO62" s="154"/>
      <c r="CLP62" s="154"/>
      <c r="CLQ62" s="154"/>
      <c r="CLR62" s="154"/>
      <c r="CLS62" s="154"/>
      <c r="CLT62" s="154"/>
      <c r="CLU62" s="154"/>
      <c r="CLV62" s="154"/>
      <c r="CLW62" s="154"/>
      <c r="CLX62" s="154"/>
      <c r="CLY62" s="154"/>
      <c r="CLZ62" s="154"/>
      <c r="CMA62" s="154"/>
      <c r="CMB62" s="154"/>
      <c r="CMC62" s="154"/>
      <c r="CMD62" s="154"/>
      <c r="CME62" s="154"/>
      <c r="CMF62" s="154"/>
      <c r="CMG62" s="154"/>
      <c r="CMH62" s="154"/>
      <c r="CMI62" s="154"/>
      <c r="CMJ62" s="154"/>
      <c r="CMK62" s="154"/>
      <c r="CML62" s="154"/>
      <c r="CMM62" s="154"/>
      <c r="CMN62" s="154"/>
      <c r="CMO62" s="154"/>
      <c r="CMP62" s="154"/>
      <c r="CMQ62" s="154"/>
      <c r="CMR62" s="154"/>
      <c r="CMS62" s="154"/>
      <c r="CMT62" s="154"/>
      <c r="CMU62" s="154"/>
      <c r="CMV62" s="154"/>
      <c r="CMW62" s="154"/>
      <c r="CMX62" s="154"/>
      <c r="CMY62" s="154"/>
      <c r="CMZ62" s="154"/>
      <c r="CNA62" s="154"/>
      <c r="CNB62" s="154"/>
      <c r="CNC62" s="154"/>
      <c r="CND62" s="154"/>
      <c r="CNE62" s="154"/>
      <c r="CNF62" s="154"/>
      <c r="CNG62" s="154"/>
      <c r="CNH62" s="154"/>
      <c r="CNI62" s="154"/>
      <c r="CNJ62" s="154"/>
      <c r="CNK62" s="154"/>
      <c r="CNL62" s="154"/>
      <c r="CNM62" s="154"/>
      <c r="CNN62" s="154"/>
      <c r="CNO62" s="154"/>
      <c r="CNP62" s="154"/>
      <c r="CNQ62" s="154"/>
      <c r="CNR62" s="154"/>
      <c r="CNS62" s="154"/>
      <c r="CNT62" s="154"/>
      <c r="CNU62" s="154"/>
      <c r="CNV62" s="154"/>
      <c r="CNW62" s="154"/>
      <c r="CNX62" s="154"/>
      <c r="CNY62" s="154"/>
      <c r="CNZ62" s="154"/>
      <c r="COA62" s="154"/>
      <c r="COB62" s="154"/>
      <c r="COC62" s="154"/>
      <c r="COD62" s="154"/>
      <c r="COE62" s="154"/>
      <c r="COF62" s="154"/>
      <c r="COG62" s="154"/>
      <c r="COH62" s="154"/>
      <c r="COI62" s="154"/>
      <c r="COJ62" s="154"/>
      <c r="COK62" s="154"/>
      <c r="COL62" s="154"/>
      <c r="COM62" s="154"/>
      <c r="CON62" s="154"/>
      <c r="COO62" s="154"/>
      <c r="COP62" s="154"/>
      <c r="COQ62" s="154"/>
      <c r="COR62" s="154"/>
      <c r="COS62" s="154"/>
      <c r="COT62" s="154"/>
      <c r="COU62" s="154"/>
      <c r="COV62" s="154"/>
      <c r="COW62" s="154"/>
      <c r="COX62" s="154"/>
      <c r="COY62" s="154"/>
      <c r="COZ62" s="154"/>
      <c r="CPA62" s="154"/>
      <c r="CPB62" s="154"/>
      <c r="CPC62" s="154"/>
      <c r="CPD62" s="154"/>
      <c r="CPE62" s="154"/>
      <c r="CPF62" s="154"/>
      <c r="CPG62" s="154"/>
      <c r="CPH62" s="154"/>
      <c r="CPI62" s="154"/>
      <c r="CPJ62" s="154"/>
      <c r="CPK62" s="154"/>
      <c r="CPL62" s="154"/>
      <c r="CPM62" s="154"/>
      <c r="CPN62" s="154"/>
      <c r="CPO62" s="154"/>
      <c r="CPP62" s="154"/>
      <c r="CPQ62" s="154"/>
      <c r="CPR62" s="154"/>
      <c r="CPS62" s="154"/>
      <c r="CPT62" s="154"/>
      <c r="CPU62" s="154"/>
      <c r="CPV62" s="154"/>
      <c r="CPW62" s="154"/>
      <c r="CPX62" s="154"/>
      <c r="CPY62" s="154"/>
      <c r="CPZ62" s="154"/>
      <c r="CQA62" s="154"/>
      <c r="CQB62" s="154"/>
      <c r="CQC62" s="154"/>
      <c r="CQD62" s="154"/>
      <c r="CQE62" s="154"/>
      <c r="CQF62" s="154"/>
      <c r="CQG62" s="154"/>
      <c r="CQH62" s="154"/>
      <c r="CQI62" s="154"/>
      <c r="CQJ62" s="154"/>
      <c r="CQK62" s="154"/>
      <c r="CQL62" s="154"/>
      <c r="CQM62" s="154"/>
      <c r="CQN62" s="154"/>
      <c r="CQO62" s="154"/>
      <c r="CQP62" s="154"/>
      <c r="CQQ62" s="154"/>
      <c r="CQR62" s="154"/>
      <c r="CQS62" s="154"/>
      <c r="CQT62" s="154"/>
      <c r="CQU62" s="154"/>
      <c r="CQV62" s="154"/>
      <c r="CQW62" s="154"/>
      <c r="CQX62" s="154"/>
      <c r="CQY62" s="154"/>
      <c r="CQZ62" s="154"/>
      <c r="CRA62" s="154"/>
      <c r="CRB62" s="154"/>
      <c r="CRC62" s="154"/>
      <c r="CRD62" s="154"/>
      <c r="CRE62" s="154"/>
      <c r="CRF62" s="154"/>
      <c r="CRG62" s="154"/>
      <c r="CRH62" s="154"/>
      <c r="CRI62" s="154"/>
      <c r="CRJ62" s="154"/>
      <c r="CRK62" s="154"/>
      <c r="CRL62" s="154"/>
      <c r="CRM62" s="154"/>
      <c r="CRN62" s="154"/>
      <c r="CRO62" s="154"/>
      <c r="CRP62" s="154"/>
      <c r="CRQ62" s="154"/>
      <c r="CRR62" s="154"/>
      <c r="CRS62" s="154"/>
      <c r="CRT62" s="154"/>
      <c r="CRU62" s="154"/>
      <c r="CRV62" s="154"/>
      <c r="CRW62" s="154"/>
      <c r="CRX62" s="154"/>
      <c r="CRY62" s="154"/>
      <c r="CRZ62" s="154"/>
      <c r="CSA62" s="154"/>
      <c r="CSB62" s="154"/>
      <c r="CSC62" s="154"/>
      <c r="CSD62" s="154"/>
      <c r="CSE62" s="154"/>
      <c r="CSF62" s="154"/>
      <c r="CSG62" s="154"/>
      <c r="CSH62" s="154"/>
      <c r="CSI62" s="154"/>
      <c r="CSJ62" s="154"/>
      <c r="CSK62" s="154"/>
      <c r="CSL62" s="154"/>
      <c r="CSM62" s="154"/>
      <c r="CSN62" s="154"/>
      <c r="CSO62" s="154"/>
      <c r="CSP62" s="154"/>
      <c r="CSQ62" s="154"/>
      <c r="CSR62" s="154"/>
      <c r="CSS62" s="154"/>
      <c r="CST62" s="154"/>
      <c r="CSU62" s="154"/>
      <c r="CSV62" s="154"/>
      <c r="CSW62" s="154"/>
      <c r="CSX62" s="154"/>
      <c r="CSY62" s="154"/>
      <c r="CSZ62" s="154"/>
      <c r="CTA62" s="154"/>
      <c r="CTB62" s="154"/>
      <c r="CTC62" s="154"/>
      <c r="CTD62" s="154"/>
      <c r="CTE62" s="154"/>
      <c r="CTF62" s="154"/>
      <c r="CTG62" s="154"/>
      <c r="CTH62" s="154"/>
      <c r="CTI62" s="154"/>
      <c r="CTJ62" s="154"/>
      <c r="CTK62" s="154"/>
      <c r="CTL62" s="154"/>
      <c r="CTM62" s="154"/>
      <c r="CTN62" s="154"/>
      <c r="CTO62" s="154"/>
      <c r="CTP62" s="154"/>
      <c r="CTQ62" s="154"/>
      <c r="CTR62" s="154"/>
      <c r="CTS62" s="154"/>
      <c r="CTT62" s="154"/>
      <c r="CTU62" s="154"/>
      <c r="CTV62" s="154"/>
      <c r="CTW62" s="154"/>
      <c r="CTX62" s="154"/>
      <c r="CTY62" s="154"/>
      <c r="CTZ62" s="154"/>
      <c r="CUA62" s="154"/>
      <c r="CUB62" s="154"/>
      <c r="CUC62" s="154"/>
      <c r="CUD62" s="154"/>
      <c r="CUE62" s="154"/>
      <c r="CUF62" s="154"/>
      <c r="CUG62" s="154"/>
      <c r="CUH62" s="154"/>
      <c r="CUI62" s="154"/>
      <c r="CUJ62" s="154"/>
      <c r="CUK62" s="154"/>
      <c r="CUL62" s="154"/>
      <c r="CUM62" s="154"/>
      <c r="CUN62" s="154"/>
      <c r="CUO62" s="154"/>
      <c r="CUP62" s="154"/>
      <c r="CUQ62" s="154"/>
      <c r="CUR62" s="154"/>
      <c r="CUS62" s="154"/>
      <c r="CUT62" s="154"/>
      <c r="CUU62" s="154"/>
      <c r="CUV62" s="154"/>
      <c r="CUW62" s="154"/>
      <c r="CUX62" s="154"/>
      <c r="CUY62" s="154"/>
      <c r="CUZ62" s="154"/>
      <c r="CVA62" s="154"/>
      <c r="CVB62" s="154"/>
      <c r="CVC62" s="154"/>
      <c r="CVD62" s="154"/>
      <c r="CVE62" s="154"/>
      <c r="CVF62" s="154"/>
      <c r="CVG62" s="154"/>
      <c r="CVH62" s="154"/>
      <c r="CVI62" s="154"/>
      <c r="CVJ62" s="154"/>
      <c r="CVK62" s="154"/>
      <c r="CVL62" s="154"/>
      <c r="CVM62" s="154"/>
      <c r="CVN62" s="154"/>
      <c r="CVO62" s="154"/>
      <c r="CVP62" s="154"/>
      <c r="CVQ62" s="154"/>
      <c r="CVR62" s="154"/>
      <c r="CVS62" s="154"/>
      <c r="CVT62" s="154"/>
      <c r="CVU62" s="154"/>
      <c r="CVV62" s="154"/>
      <c r="CVW62" s="154"/>
      <c r="CVX62" s="154"/>
      <c r="CVY62" s="154"/>
      <c r="CVZ62" s="154"/>
      <c r="CWA62" s="154"/>
      <c r="CWB62" s="154"/>
      <c r="CWC62" s="154"/>
      <c r="CWD62" s="154"/>
      <c r="CWE62" s="154"/>
      <c r="CWF62" s="154"/>
      <c r="CWG62" s="154"/>
      <c r="CWH62" s="154"/>
      <c r="CWI62" s="154"/>
      <c r="CWJ62" s="154"/>
      <c r="CWK62" s="154"/>
      <c r="CWL62" s="154"/>
      <c r="CWM62" s="154"/>
      <c r="CWN62" s="154"/>
      <c r="CWO62" s="154"/>
      <c r="CWP62" s="154"/>
      <c r="CWQ62" s="154"/>
      <c r="CWR62" s="154"/>
      <c r="CWS62" s="154"/>
      <c r="CWT62" s="154"/>
      <c r="CWU62" s="154"/>
      <c r="CWV62" s="154"/>
      <c r="CWW62" s="154"/>
      <c r="CWX62" s="154"/>
      <c r="CWY62" s="154"/>
      <c r="CWZ62" s="154"/>
      <c r="CXA62" s="154"/>
      <c r="CXB62" s="154"/>
      <c r="CXC62" s="154"/>
      <c r="CXD62" s="154"/>
      <c r="CXE62" s="154"/>
      <c r="CXF62" s="154"/>
      <c r="CXG62" s="154"/>
      <c r="CXH62" s="154"/>
      <c r="CXI62" s="154"/>
      <c r="CXJ62" s="154"/>
      <c r="CXK62" s="154"/>
      <c r="CXL62" s="154"/>
      <c r="CXM62" s="154"/>
      <c r="CXN62" s="154"/>
      <c r="CXO62" s="154"/>
      <c r="CXP62" s="154"/>
      <c r="CXQ62" s="154"/>
      <c r="CXR62" s="154"/>
      <c r="CXS62" s="154"/>
      <c r="CXT62" s="154"/>
      <c r="CXU62" s="154"/>
      <c r="CXV62" s="154"/>
      <c r="CXW62" s="154"/>
      <c r="CXX62" s="154"/>
      <c r="CXY62" s="154"/>
      <c r="CXZ62" s="154"/>
      <c r="CYA62" s="154"/>
      <c r="CYB62" s="154"/>
      <c r="CYC62" s="154"/>
      <c r="CYD62" s="154"/>
      <c r="CYE62" s="154"/>
      <c r="CYF62" s="154"/>
      <c r="CYG62" s="154"/>
      <c r="CYH62" s="154"/>
      <c r="CYI62" s="154"/>
      <c r="CYJ62" s="154"/>
      <c r="CYK62" s="154"/>
      <c r="CYL62" s="154"/>
      <c r="CYM62" s="154"/>
      <c r="CYN62" s="154"/>
      <c r="CYO62" s="154"/>
      <c r="CYP62" s="154"/>
      <c r="CYQ62" s="154"/>
      <c r="CYR62" s="154"/>
      <c r="CYS62" s="154"/>
      <c r="CYT62" s="154"/>
      <c r="CYU62" s="154"/>
      <c r="CYV62" s="154"/>
      <c r="CYW62" s="154"/>
      <c r="CYX62" s="154"/>
      <c r="CYY62" s="154"/>
      <c r="CYZ62" s="154"/>
      <c r="CZA62" s="154"/>
      <c r="CZB62" s="154"/>
      <c r="CZC62" s="154"/>
      <c r="CZD62" s="154"/>
      <c r="CZE62" s="154"/>
      <c r="CZF62" s="154"/>
      <c r="CZG62" s="154"/>
      <c r="CZH62" s="154"/>
      <c r="CZI62" s="154"/>
      <c r="CZJ62" s="154"/>
      <c r="CZK62" s="154"/>
      <c r="CZL62" s="154"/>
      <c r="CZM62" s="154"/>
      <c r="CZN62" s="154"/>
      <c r="CZO62" s="154"/>
      <c r="CZP62" s="154"/>
      <c r="CZQ62" s="154"/>
      <c r="CZR62" s="154"/>
      <c r="CZS62" s="154"/>
      <c r="CZT62" s="154"/>
      <c r="CZU62" s="154"/>
      <c r="CZV62" s="154"/>
      <c r="CZW62" s="154"/>
      <c r="CZX62" s="154"/>
      <c r="CZY62" s="154"/>
      <c r="CZZ62" s="154"/>
      <c r="DAA62" s="154"/>
      <c r="DAB62" s="154"/>
      <c r="DAC62" s="154"/>
      <c r="DAD62" s="154"/>
      <c r="DAE62" s="154"/>
      <c r="DAF62" s="154"/>
      <c r="DAG62" s="154"/>
      <c r="DAH62" s="154"/>
      <c r="DAI62" s="154"/>
      <c r="DAJ62" s="154"/>
      <c r="DAK62" s="154"/>
      <c r="DAL62" s="154"/>
      <c r="DAM62" s="154"/>
      <c r="DAN62" s="154"/>
      <c r="DAO62" s="154"/>
      <c r="DAP62" s="154"/>
      <c r="DAQ62" s="154"/>
      <c r="DAR62" s="154"/>
      <c r="DAS62" s="154"/>
      <c r="DAT62" s="154"/>
      <c r="DAU62" s="154"/>
      <c r="DAV62" s="154"/>
      <c r="DAW62" s="154"/>
      <c r="DAX62" s="154"/>
      <c r="DAY62" s="154"/>
      <c r="DAZ62" s="154"/>
      <c r="DBA62" s="154"/>
      <c r="DBB62" s="154"/>
      <c r="DBC62" s="154"/>
      <c r="DBD62" s="154"/>
      <c r="DBE62" s="154"/>
      <c r="DBF62" s="154"/>
      <c r="DBG62" s="154"/>
      <c r="DBH62" s="154"/>
      <c r="DBI62" s="154"/>
      <c r="DBJ62" s="154"/>
      <c r="DBK62" s="154"/>
      <c r="DBL62" s="154"/>
      <c r="DBM62" s="154"/>
      <c r="DBN62" s="154"/>
      <c r="DBO62" s="154"/>
      <c r="DBP62" s="154"/>
      <c r="DBQ62" s="154"/>
      <c r="DBR62" s="154"/>
      <c r="DBS62" s="154"/>
      <c r="DBT62" s="154"/>
      <c r="DBU62" s="154"/>
      <c r="DBV62" s="154"/>
      <c r="DBW62" s="154"/>
      <c r="DBX62" s="154"/>
      <c r="DBY62" s="154"/>
      <c r="DBZ62" s="154"/>
      <c r="DCA62" s="154"/>
      <c r="DCB62" s="154"/>
      <c r="DCC62" s="154"/>
      <c r="DCD62" s="154"/>
      <c r="DCE62" s="154"/>
      <c r="DCF62" s="154"/>
      <c r="DCG62" s="154"/>
      <c r="DCH62" s="154"/>
      <c r="DCI62" s="154"/>
      <c r="DCJ62" s="154"/>
      <c r="DCK62" s="154"/>
      <c r="DCL62" s="154"/>
      <c r="DCM62" s="154"/>
      <c r="DCN62" s="154"/>
      <c r="DCO62" s="154"/>
      <c r="DCP62" s="154"/>
      <c r="DCQ62" s="154"/>
      <c r="DCR62" s="154"/>
      <c r="DCS62" s="154"/>
      <c r="DCT62" s="154"/>
      <c r="DCU62" s="154"/>
      <c r="DCV62" s="154"/>
      <c r="DCW62" s="154"/>
      <c r="DCX62" s="154"/>
      <c r="DCY62" s="154"/>
      <c r="DCZ62" s="154"/>
      <c r="DDA62" s="154"/>
      <c r="DDB62" s="154"/>
      <c r="DDC62" s="154"/>
      <c r="DDD62" s="154"/>
      <c r="DDE62" s="154"/>
      <c r="DDF62" s="154"/>
      <c r="DDG62" s="154"/>
      <c r="DDH62" s="154"/>
      <c r="DDI62" s="154"/>
      <c r="DDJ62" s="154"/>
      <c r="DDK62" s="154"/>
      <c r="DDL62" s="154"/>
      <c r="DDM62" s="154"/>
      <c r="DDN62" s="154"/>
      <c r="DDO62" s="154"/>
      <c r="DDP62" s="154"/>
      <c r="DDQ62" s="154"/>
      <c r="DDR62" s="154"/>
      <c r="DDS62" s="154"/>
      <c r="DDT62" s="154"/>
      <c r="DDU62" s="154"/>
      <c r="DDV62" s="154"/>
      <c r="DDW62" s="154"/>
      <c r="DDX62" s="154"/>
      <c r="DDY62" s="154"/>
      <c r="DDZ62" s="154"/>
      <c r="DEA62" s="154"/>
      <c r="DEB62" s="154"/>
      <c r="DEC62" s="154"/>
      <c r="DED62" s="154"/>
      <c r="DEE62" s="154"/>
      <c r="DEF62" s="154"/>
      <c r="DEG62" s="154"/>
      <c r="DEH62" s="154"/>
      <c r="DEI62" s="154"/>
      <c r="DEJ62" s="154"/>
      <c r="DEK62" s="154"/>
      <c r="DEL62" s="154"/>
      <c r="DEM62" s="154"/>
      <c r="DEN62" s="154"/>
      <c r="DEO62" s="154"/>
      <c r="DEP62" s="154"/>
      <c r="DEQ62" s="154"/>
      <c r="DER62" s="154"/>
      <c r="DES62" s="154"/>
      <c r="DET62" s="154"/>
      <c r="DEU62" s="154"/>
      <c r="DEV62" s="154"/>
      <c r="DEW62" s="154"/>
      <c r="DEX62" s="154"/>
      <c r="DEY62" s="154"/>
      <c r="DEZ62" s="154"/>
      <c r="DFA62" s="154"/>
      <c r="DFB62" s="154"/>
      <c r="DFC62" s="154"/>
      <c r="DFD62" s="154"/>
      <c r="DFE62" s="154"/>
      <c r="DFF62" s="154"/>
      <c r="DFG62" s="154"/>
      <c r="DFH62" s="154"/>
      <c r="DFI62" s="154"/>
      <c r="DFJ62" s="154"/>
      <c r="DFK62" s="154"/>
      <c r="DFL62" s="154"/>
      <c r="DFM62" s="154"/>
      <c r="DFN62" s="154"/>
      <c r="DFO62" s="154"/>
      <c r="DFP62" s="154"/>
      <c r="DFQ62" s="154"/>
      <c r="DFR62" s="154"/>
      <c r="DFS62" s="154"/>
      <c r="DFT62" s="154"/>
      <c r="DFU62" s="154"/>
      <c r="DFV62" s="154"/>
      <c r="DFW62" s="154"/>
      <c r="DFX62" s="154"/>
      <c r="DFY62" s="154"/>
      <c r="DFZ62" s="154"/>
      <c r="DGA62" s="154"/>
      <c r="DGB62" s="154"/>
      <c r="DGC62" s="154"/>
      <c r="DGD62" s="154"/>
      <c r="DGE62" s="154"/>
      <c r="DGF62" s="154"/>
      <c r="DGG62" s="154"/>
      <c r="DGH62" s="154"/>
      <c r="DGI62" s="154"/>
      <c r="DGJ62" s="154"/>
      <c r="DGK62" s="154"/>
      <c r="DGL62" s="154"/>
      <c r="DGM62" s="154"/>
      <c r="DGN62" s="154"/>
      <c r="DGO62" s="154"/>
      <c r="DGP62" s="154"/>
      <c r="DGQ62" s="154"/>
      <c r="DGR62" s="154"/>
      <c r="DGS62" s="154"/>
      <c r="DGT62" s="154"/>
      <c r="DGU62" s="154"/>
      <c r="DGV62" s="154"/>
      <c r="DGW62" s="154"/>
      <c r="DGX62" s="154"/>
      <c r="DGY62" s="154"/>
      <c r="DGZ62" s="154"/>
      <c r="DHA62" s="154"/>
      <c r="DHB62" s="154"/>
      <c r="DHC62" s="154"/>
      <c r="DHD62" s="154"/>
      <c r="DHE62" s="154"/>
      <c r="DHF62" s="154"/>
      <c r="DHG62" s="154"/>
      <c r="DHH62" s="154"/>
      <c r="DHI62" s="154"/>
      <c r="DHJ62" s="154"/>
      <c r="DHK62" s="154"/>
      <c r="DHL62" s="154"/>
      <c r="DHM62" s="154"/>
      <c r="DHN62" s="154"/>
      <c r="DHO62" s="154"/>
      <c r="DHP62" s="154"/>
      <c r="DHQ62" s="154"/>
      <c r="DHR62" s="154"/>
      <c r="DHS62" s="154"/>
      <c r="DHT62" s="154"/>
      <c r="DHU62" s="154"/>
      <c r="DHV62" s="154"/>
      <c r="DHW62" s="154"/>
      <c r="DHX62" s="154"/>
      <c r="DHY62" s="154"/>
      <c r="DHZ62" s="154"/>
      <c r="DIA62" s="154"/>
      <c r="DIB62" s="154"/>
      <c r="DIC62" s="154"/>
      <c r="DID62" s="154"/>
      <c r="DIE62" s="154"/>
      <c r="DIF62" s="154"/>
      <c r="DIG62" s="154"/>
      <c r="DIH62" s="154"/>
      <c r="DII62" s="154"/>
      <c r="DIJ62" s="154"/>
      <c r="DIK62" s="154"/>
      <c r="DIL62" s="154"/>
      <c r="DIM62" s="154"/>
      <c r="DIN62" s="154"/>
      <c r="DIO62" s="154"/>
      <c r="DIP62" s="154"/>
      <c r="DIQ62" s="154"/>
      <c r="DIR62" s="154"/>
      <c r="DIS62" s="154"/>
      <c r="DIT62" s="154"/>
      <c r="DIU62" s="154"/>
      <c r="DIV62" s="154"/>
      <c r="DIW62" s="154"/>
      <c r="DIX62" s="154"/>
      <c r="DIY62" s="154"/>
      <c r="DIZ62" s="154"/>
      <c r="DJA62" s="154"/>
      <c r="DJB62" s="154"/>
      <c r="DJC62" s="154"/>
      <c r="DJD62" s="154"/>
      <c r="DJE62" s="154"/>
      <c r="DJF62" s="154"/>
      <c r="DJG62" s="154"/>
      <c r="DJH62" s="154"/>
      <c r="DJI62" s="154"/>
      <c r="DJJ62" s="154"/>
      <c r="DJK62" s="154"/>
      <c r="DJL62" s="154"/>
      <c r="DJM62" s="154"/>
      <c r="DJN62" s="154"/>
      <c r="DJO62" s="154"/>
      <c r="DJP62" s="154"/>
      <c r="DJQ62" s="154"/>
      <c r="DJR62" s="154"/>
      <c r="DJS62" s="154"/>
      <c r="DJT62" s="154"/>
      <c r="DJU62" s="154"/>
      <c r="DJV62" s="154"/>
      <c r="DJW62" s="154"/>
      <c r="DJX62" s="154"/>
      <c r="DJY62" s="154"/>
      <c r="DJZ62" s="154"/>
      <c r="DKA62" s="154"/>
      <c r="DKB62" s="154"/>
      <c r="DKC62" s="154"/>
      <c r="DKD62" s="154"/>
      <c r="DKE62" s="154"/>
      <c r="DKF62" s="154"/>
      <c r="DKG62" s="154"/>
      <c r="DKH62" s="154"/>
      <c r="DKI62" s="154"/>
      <c r="DKJ62" s="154"/>
      <c r="DKK62" s="154"/>
      <c r="DKL62" s="154"/>
      <c r="DKM62" s="154"/>
      <c r="DKN62" s="154"/>
      <c r="DKO62" s="154"/>
      <c r="DKP62" s="154"/>
      <c r="DKQ62" s="154"/>
      <c r="DKR62" s="154"/>
      <c r="DKS62" s="154"/>
      <c r="DKT62" s="154"/>
      <c r="DKU62" s="154"/>
      <c r="DKV62" s="154"/>
      <c r="DKW62" s="154"/>
      <c r="DKX62" s="154"/>
      <c r="DKY62" s="154"/>
      <c r="DKZ62" s="154"/>
      <c r="DLA62" s="154"/>
      <c r="DLB62" s="154"/>
      <c r="DLC62" s="154"/>
      <c r="DLD62" s="154"/>
      <c r="DLE62" s="154"/>
      <c r="DLF62" s="154"/>
      <c r="DLG62" s="154"/>
      <c r="DLH62" s="154"/>
      <c r="DLI62" s="154"/>
      <c r="DLJ62" s="154"/>
      <c r="DLK62" s="154"/>
      <c r="DLL62" s="154"/>
      <c r="DLM62" s="154"/>
      <c r="DLN62" s="154"/>
      <c r="DLO62" s="154"/>
      <c r="DLP62" s="154"/>
      <c r="DLQ62" s="154"/>
      <c r="DLR62" s="154"/>
      <c r="DLS62" s="154"/>
      <c r="DLT62" s="154"/>
      <c r="DLU62" s="154"/>
      <c r="DLV62" s="154"/>
      <c r="DLW62" s="154"/>
      <c r="DLX62" s="154"/>
      <c r="DLY62" s="154"/>
      <c r="DLZ62" s="154"/>
      <c r="DMA62" s="154"/>
      <c r="DMB62" s="154"/>
      <c r="DMC62" s="154"/>
      <c r="DMD62" s="154"/>
      <c r="DME62" s="154"/>
      <c r="DMF62" s="154"/>
      <c r="DMG62" s="154"/>
      <c r="DMH62" s="154"/>
      <c r="DMI62" s="154"/>
      <c r="DMJ62" s="154"/>
      <c r="DMK62" s="154"/>
      <c r="DML62" s="154"/>
      <c r="DMM62" s="154"/>
      <c r="DMN62" s="154"/>
      <c r="DMO62" s="154"/>
      <c r="DMP62" s="154"/>
      <c r="DMQ62" s="154"/>
      <c r="DMR62" s="154"/>
      <c r="DMS62" s="154"/>
      <c r="DMT62" s="154"/>
      <c r="DMU62" s="154"/>
      <c r="DMV62" s="154"/>
      <c r="DMW62" s="154"/>
      <c r="DMX62" s="154"/>
      <c r="DMY62" s="154"/>
      <c r="DMZ62" s="154"/>
      <c r="DNA62" s="154"/>
      <c r="DNB62" s="154"/>
      <c r="DNC62" s="154"/>
      <c r="DND62" s="154"/>
      <c r="DNE62" s="154"/>
      <c r="DNF62" s="154"/>
      <c r="DNG62" s="154"/>
      <c r="DNH62" s="154"/>
      <c r="DNI62" s="154"/>
      <c r="DNJ62" s="154"/>
      <c r="DNK62" s="154"/>
      <c r="DNL62" s="154"/>
      <c r="DNM62" s="154"/>
      <c r="DNN62" s="154"/>
      <c r="DNO62" s="154"/>
      <c r="DNP62" s="154"/>
      <c r="DNQ62" s="154"/>
      <c r="DNR62" s="154"/>
      <c r="DNS62" s="154"/>
      <c r="DNT62" s="154"/>
      <c r="DNU62" s="154"/>
      <c r="DNV62" s="154"/>
      <c r="DNW62" s="154"/>
      <c r="DNX62" s="154"/>
      <c r="DNY62" s="154"/>
      <c r="DNZ62" s="154"/>
      <c r="DOA62" s="154"/>
      <c r="DOB62" s="154"/>
      <c r="DOC62" s="154"/>
      <c r="DOD62" s="154"/>
      <c r="DOE62" s="154"/>
      <c r="DOF62" s="154"/>
      <c r="DOG62" s="154"/>
      <c r="DOH62" s="154"/>
      <c r="DOI62" s="154"/>
      <c r="DOJ62" s="154"/>
      <c r="DOK62" s="154"/>
      <c r="DOL62" s="154"/>
      <c r="DOM62" s="154"/>
      <c r="DON62" s="154"/>
      <c r="DOO62" s="154"/>
      <c r="DOP62" s="154"/>
      <c r="DOQ62" s="154"/>
      <c r="DOR62" s="154"/>
      <c r="DOS62" s="154"/>
      <c r="DOT62" s="154"/>
      <c r="DOU62" s="154"/>
      <c r="DOV62" s="154"/>
      <c r="DOW62" s="154"/>
      <c r="DOX62" s="154"/>
      <c r="DOY62" s="154"/>
      <c r="DOZ62" s="154"/>
      <c r="DPA62" s="154"/>
      <c r="DPB62" s="154"/>
      <c r="DPC62" s="154"/>
      <c r="DPD62" s="154"/>
      <c r="DPE62" s="154"/>
      <c r="DPF62" s="154"/>
      <c r="DPG62" s="154"/>
      <c r="DPH62" s="154"/>
      <c r="DPI62" s="154"/>
      <c r="DPJ62" s="154"/>
      <c r="DPK62" s="154"/>
      <c r="DPL62" s="154"/>
      <c r="DPM62" s="154"/>
      <c r="DPN62" s="154"/>
      <c r="DPO62" s="154"/>
      <c r="DPP62" s="154"/>
      <c r="DPQ62" s="154"/>
      <c r="DPR62" s="154"/>
      <c r="DPS62" s="154"/>
      <c r="DPT62" s="154"/>
      <c r="DPU62" s="154"/>
      <c r="DPV62" s="154"/>
      <c r="DPW62" s="154"/>
      <c r="DPX62" s="154"/>
      <c r="DPY62" s="154"/>
      <c r="DPZ62" s="154"/>
      <c r="DQA62" s="154"/>
      <c r="DQB62" s="154"/>
      <c r="DQC62" s="154"/>
      <c r="DQD62" s="154"/>
      <c r="DQE62" s="154"/>
      <c r="DQF62" s="154"/>
      <c r="DQG62" s="154"/>
      <c r="DQH62" s="154"/>
      <c r="DQI62" s="154"/>
      <c r="DQJ62" s="154"/>
      <c r="DQK62" s="154"/>
      <c r="DQL62" s="154"/>
      <c r="DQM62" s="154"/>
      <c r="DQN62" s="154"/>
      <c r="DQO62" s="154"/>
      <c r="DQP62" s="154"/>
      <c r="DQQ62" s="154"/>
      <c r="DQR62" s="154"/>
      <c r="DQS62" s="154"/>
      <c r="DQT62" s="154"/>
      <c r="DQU62" s="154"/>
      <c r="DQV62" s="154"/>
      <c r="DQW62" s="154"/>
      <c r="DQX62" s="154"/>
      <c r="DQY62" s="154"/>
      <c r="DQZ62" s="154"/>
      <c r="DRA62" s="154"/>
      <c r="DRB62" s="154"/>
      <c r="DRC62" s="154"/>
      <c r="DRD62" s="154"/>
      <c r="DRE62" s="154"/>
      <c r="DRF62" s="154"/>
      <c r="DRG62" s="154"/>
      <c r="DRH62" s="154"/>
      <c r="DRI62" s="154"/>
      <c r="DRJ62" s="154"/>
      <c r="DRK62" s="154"/>
      <c r="DRL62" s="154"/>
      <c r="DRM62" s="154"/>
      <c r="DRN62" s="154"/>
      <c r="DRO62" s="154"/>
      <c r="DRP62" s="154"/>
      <c r="DRQ62" s="154"/>
      <c r="DRR62" s="154"/>
      <c r="DRS62" s="154"/>
      <c r="DRT62" s="154"/>
      <c r="DRU62" s="154"/>
      <c r="DRV62" s="154"/>
      <c r="DRW62" s="154"/>
      <c r="DRX62" s="154"/>
      <c r="DRY62" s="154"/>
      <c r="DRZ62" s="154"/>
      <c r="DSA62" s="154"/>
      <c r="DSB62" s="154"/>
      <c r="DSC62" s="154"/>
      <c r="DSD62" s="154"/>
      <c r="DSE62" s="154"/>
      <c r="DSF62" s="154"/>
      <c r="DSG62" s="154"/>
      <c r="DSH62" s="154"/>
      <c r="DSI62" s="154"/>
      <c r="DSJ62" s="154"/>
      <c r="DSK62" s="154"/>
      <c r="DSL62" s="154"/>
      <c r="DSM62" s="154"/>
      <c r="DSN62" s="154"/>
      <c r="DSO62" s="154"/>
      <c r="DSP62" s="154"/>
      <c r="DSQ62" s="154"/>
      <c r="DSR62" s="154"/>
      <c r="DSS62" s="154"/>
      <c r="DST62" s="154"/>
      <c r="DSU62" s="154"/>
      <c r="DSV62" s="154"/>
      <c r="DSW62" s="154"/>
      <c r="DSX62" s="154"/>
      <c r="DSY62" s="154"/>
      <c r="DSZ62" s="154"/>
      <c r="DTA62" s="154"/>
      <c r="DTB62" s="154"/>
      <c r="DTC62" s="154"/>
      <c r="DTD62" s="154"/>
      <c r="DTE62" s="154"/>
      <c r="DTF62" s="154"/>
      <c r="DTG62" s="154"/>
      <c r="DTH62" s="154"/>
      <c r="DTI62" s="154"/>
      <c r="DTJ62" s="154"/>
      <c r="DTK62" s="154"/>
      <c r="DTL62" s="154"/>
      <c r="DTM62" s="154"/>
      <c r="DTN62" s="154"/>
      <c r="DTO62" s="154"/>
      <c r="DTP62" s="154"/>
      <c r="DTQ62" s="154"/>
      <c r="DTR62" s="154"/>
      <c r="DTS62" s="154"/>
      <c r="DTT62" s="154"/>
      <c r="DTU62" s="154"/>
      <c r="DTV62" s="154"/>
      <c r="DTW62" s="154"/>
      <c r="DTX62" s="154"/>
      <c r="DTY62" s="154"/>
      <c r="DTZ62" s="154"/>
      <c r="DUA62" s="154"/>
      <c r="DUB62" s="154"/>
      <c r="DUC62" s="154"/>
      <c r="DUD62" s="154"/>
      <c r="DUE62" s="154"/>
      <c r="DUF62" s="154"/>
      <c r="DUG62" s="154"/>
      <c r="DUH62" s="154"/>
      <c r="DUI62" s="154"/>
      <c r="DUJ62" s="154"/>
      <c r="DUK62" s="154"/>
      <c r="DUL62" s="154"/>
      <c r="DUM62" s="154"/>
      <c r="DUN62" s="154"/>
      <c r="DUO62" s="154"/>
      <c r="DUP62" s="154"/>
      <c r="DUQ62" s="154"/>
      <c r="DUR62" s="154"/>
      <c r="DUS62" s="154"/>
      <c r="DUT62" s="154"/>
      <c r="DUU62" s="154"/>
      <c r="DUV62" s="154"/>
      <c r="DUW62" s="154"/>
      <c r="DUX62" s="154"/>
      <c r="DUY62" s="154"/>
      <c r="DUZ62" s="154"/>
      <c r="DVA62" s="154"/>
      <c r="DVB62" s="154"/>
      <c r="DVC62" s="154"/>
      <c r="DVD62" s="154"/>
      <c r="DVE62" s="154"/>
      <c r="DVF62" s="154"/>
      <c r="DVG62" s="154"/>
      <c r="DVH62" s="154"/>
      <c r="DVI62" s="154"/>
      <c r="DVJ62" s="154"/>
      <c r="DVK62" s="154"/>
      <c r="DVL62" s="154"/>
      <c r="DVM62" s="154"/>
      <c r="DVN62" s="154"/>
      <c r="DVO62" s="154"/>
      <c r="DVP62" s="154"/>
      <c r="DVQ62" s="154"/>
      <c r="DVR62" s="154"/>
      <c r="DVS62" s="154"/>
      <c r="DVT62" s="154"/>
      <c r="DVU62" s="154"/>
      <c r="DVV62" s="154"/>
      <c r="DVW62" s="154"/>
      <c r="DVX62" s="154"/>
      <c r="DVY62" s="154"/>
      <c r="DVZ62" s="154"/>
      <c r="DWA62" s="154"/>
      <c r="DWB62" s="154"/>
      <c r="DWC62" s="154"/>
      <c r="DWD62" s="154"/>
      <c r="DWE62" s="154"/>
      <c r="DWF62" s="154"/>
      <c r="DWG62" s="154"/>
      <c r="DWH62" s="154"/>
      <c r="DWI62" s="154"/>
      <c r="DWJ62" s="154"/>
      <c r="DWK62" s="154"/>
      <c r="DWL62" s="154"/>
      <c r="DWM62" s="154"/>
      <c r="DWN62" s="154"/>
      <c r="DWO62" s="154"/>
      <c r="DWP62" s="154"/>
      <c r="DWQ62" s="154"/>
      <c r="DWR62" s="154"/>
      <c r="DWS62" s="154"/>
      <c r="DWT62" s="154"/>
      <c r="DWU62" s="154"/>
      <c r="DWV62" s="154"/>
      <c r="DWW62" s="154"/>
      <c r="DWX62" s="154"/>
      <c r="DWY62" s="154"/>
      <c r="DWZ62" s="154"/>
      <c r="DXA62" s="154"/>
      <c r="DXB62" s="154"/>
      <c r="DXC62" s="154"/>
      <c r="DXD62" s="154"/>
      <c r="DXE62" s="154"/>
      <c r="DXF62" s="154"/>
      <c r="DXG62" s="154"/>
      <c r="DXH62" s="154"/>
      <c r="DXI62" s="154"/>
      <c r="DXJ62" s="154"/>
      <c r="DXK62" s="154"/>
      <c r="DXL62" s="154"/>
      <c r="DXM62" s="154"/>
      <c r="DXN62" s="154"/>
      <c r="DXO62" s="154"/>
      <c r="DXP62" s="154"/>
      <c r="DXQ62" s="154"/>
      <c r="DXR62" s="154"/>
      <c r="DXS62" s="154"/>
      <c r="DXT62" s="154"/>
      <c r="DXU62" s="154"/>
      <c r="DXV62" s="154"/>
      <c r="DXW62" s="154"/>
      <c r="DXX62" s="154"/>
      <c r="DXY62" s="154"/>
      <c r="DXZ62" s="154"/>
      <c r="DYA62" s="154"/>
      <c r="DYB62" s="154"/>
      <c r="DYC62" s="154"/>
      <c r="DYD62" s="154"/>
      <c r="DYE62" s="154"/>
      <c r="DYF62" s="154"/>
      <c r="DYG62" s="154"/>
      <c r="DYH62" s="154"/>
      <c r="DYI62" s="154"/>
      <c r="DYJ62" s="154"/>
      <c r="DYK62" s="154"/>
      <c r="DYL62" s="154"/>
      <c r="DYM62" s="154"/>
      <c r="DYN62" s="154"/>
      <c r="DYO62" s="154"/>
      <c r="DYP62" s="154"/>
      <c r="DYQ62" s="154"/>
      <c r="DYR62" s="154"/>
      <c r="DYS62" s="154"/>
      <c r="DYT62" s="154"/>
      <c r="DYU62" s="154"/>
      <c r="DYV62" s="154"/>
      <c r="DYW62" s="154"/>
      <c r="DYX62" s="154"/>
      <c r="DYY62" s="154"/>
      <c r="DYZ62" s="154"/>
      <c r="DZA62" s="154"/>
      <c r="DZB62" s="154"/>
      <c r="DZC62" s="154"/>
      <c r="DZD62" s="154"/>
      <c r="DZE62" s="154"/>
      <c r="DZF62" s="154"/>
      <c r="DZG62" s="154"/>
      <c r="DZH62" s="154"/>
      <c r="DZI62" s="154"/>
      <c r="DZJ62" s="154"/>
      <c r="DZK62" s="154"/>
      <c r="DZL62" s="154"/>
      <c r="DZM62" s="154"/>
      <c r="DZN62" s="154"/>
      <c r="DZO62" s="154"/>
      <c r="DZP62" s="154"/>
      <c r="DZQ62" s="154"/>
      <c r="DZR62" s="154"/>
      <c r="DZS62" s="154"/>
      <c r="DZT62" s="154"/>
      <c r="DZU62" s="154"/>
      <c r="DZV62" s="154"/>
      <c r="DZW62" s="154"/>
      <c r="DZX62" s="154"/>
      <c r="DZY62" s="154"/>
      <c r="DZZ62" s="154"/>
      <c r="EAA62" s="154"/>
      <c r="EAB62" s="154"/>
      <c r="EAC62" s="154"/>
      <c r="EAD62" s="154"/>
      <c r="EAE62" s="154"/>
      <c r="EAF62" s="154"/>
      <c r="EAG62" s="154"/>
      <c r="EAH62" s="154"/>
      <c r="EAI62" s="154"/>
      <c r="EAJ62" s="154"/>
      <c r="EAK62" s="154"/>
      <c r="EAL62" s="154"/>
      <c r="EAM62" s="154"/>
      <c r="EAN62" s="154"/>
      <c r="EAO62" s="154"/>
      <c r="EAP62" s="154"/>
      <c r="EAQ62" s="154"/>
      <c r="EAR62" s="154"/>
      <c r="EAS62" s="154"/>
      <c r="EAT62" s="154"/>
      <c r="EAU62" s="154"/>
      <c r="EAV62" s="154"/>
      <c r="EAW62" s="154"/>
      <c r="EAX62" s="154"/>
      <c r="EAY62" s="154"/>
      <c r="EAZ62" s="154"/>
      <c r="EBA62" s="154"/>
      <c r="EBB62" s="154"/>
      <c r="EBC62" s="154"/>
      <c r="EBD62" s="154"/>
      <c r="EBE62" s="154"/>
      <c r="EBF62" s="154"/>
      <c r="EBG62" s="154"/>
      <c r="EBH62" s="154"/>
      <c r="EBI62" s="154"/>
      <c r="EBJ62" s="154"/>
      <c r="EBK62" s="154"/>
      <c r="EBL62" s="154"/>
      <c r="EBM62" s="154"/>
      <c r="EBN62" s="154"/>
      <c r="EBO62" s="154"/>
      <c r="EBP62" s="154"/>
      <c r="EBQ62" s="154"/>
      <c r="EBR62" s="154"/>
      <c r="EBS62" s="154"/>
      <c r="EBT62" s="154"/>
      <c r="EBU62" s="154"/>
      <c r="EBV62" s="154"/>
      <c r="EBW62" s="154"/>
      <c r="EBX62" s="154"/>
      <c r="EBY62" s="154"/>
      <c r="EBZ62" s="154"/>
      <c r="ECA62" s="154"/>
      <c r="ECB62" s="154"/>
      <c r="ECC62" s="154"/>
      <c r="ECD62" s="154"/>
      <c r="ECE62" s="154"/>
      <c r="ECF62" s="154"/>
      <c r="ECG62" s="154"/>
      <c r="ECH62" s="154"/>
      <c r="ECI62" s="154"/>
      <c r="ECJ62" s="154"/>
      <c r="ECK62" s="154"/>
      <c r="ECL62" s="154"/>
      <c r="ECM62" s="154"/>
      <c r="ECN62" s="154"/>
      <c r="ECO62" s="154"/>
      <c r="ECP62" s="154"/>
      <c r="ECQ62" s="154"/>
      <c r="ECR62" s="154"/>
      <c r="ECS62" s="154"/>
      <c r="ECT62" s="154"/>
      <c r="ECU62" s="154"/>
      <c r="ECV62" s="154"/>
      <c r="ECW62" s="154"/>
      <c r="ECX62" s="154"/>
      <c r="ECY62" s="154"/>
      <c r="ECZ62" s="154"/>
      <c r="EDA62" s="154"/>
      <c r="EDB62" s="154"/>
      <c r="EDC62" s="154"/>
      <c r="EDD62" s="154"/>
      <c r="EDE62" s="154"/>
      <c r="EDF62" s="154"/>
      <c r="EDG62" s="154"/>
      <c r="EDH62" s="154"/>
      <c r="EDI62" s="154"/>
      <c r="EDJ62" s="154"/>
      <c r="EDK62" s="154"/>
      <c r="EDL62" s="154"/>
      <c r="EDM62" s="154"/>
      <c r="EDN62" s="154"/>
      <c r="EDO62" s="154"/>
      <c r="EDP62" s="154"/>
      <c r="EDQ62" s="154"/>
      <c r="EDR62" s="154"/>
      <c r="EDS62" s="154"/>
      <c r="EDT62" s="154"/>
      <c r="EDU62" s="154"/>
      <c r="EDV62" s="154"/>
      <c r="EDW62" s="154"/>
      <c r="EDX62" s="154"/>
      <c r="EDY62" s="154"/>
      <c r="EDZ62" s="154"/>
      <c r="EEA62" s="154"/>
      <c r="EEB62" s="154"/>
      <c r="EEC62" s="154"/>
      <c r="EED62" s="154"/>
      <c r="EEE62" s="154"/>
      <c r="EEF62" s="154"/>
      <c r="EEG62" s="154"/>
      <c r="EEH62" s="154"/>
      <c r="EEI62" s="154"/>
      <c r="EEJ62" s="154"/>
      <c r="EEK62" s="154"/>
      <c r="EEL62" s="154"/>
      <c r="EEM62" s="154"/>
      <c r="EEN62" s="154"/>
      <c r="EEO62" s="154"/>
      <c r="EEP62" s="154"/>
      <c r="EEQ62" s="154"/>
      <c r="EER62" s="154"/>
      <c r="EES62" s="154"/>
      <c r="EET62" s="154"/>
      <c r="EEU62" s="154"/>
      <c r="EEV62" s="154"/>
      <c r="EEW62" s="154"/>
      <c r="EEX62" s="154"/>
      <c r="EEY62" s="154"/>
      <c r="EEZ62" s="154"/>
      <c r="EFA62" s="154"/>
      <c r="EFB62" s="154"/>
      <c r="EFC62" s="154"/>
      <c r="EFD62" s="154"/>
      <c r="EFE62" s="154"/>
      <c r="EFF62" s="154"/>
      <c r="EFG62" s="154"/>
      <c r="EFH62" s="154"/>
      <c r="EFI62" s="154"/>
      <c r="EFJ62" s="154"/>
      <c r="EFK62" s="154"/>
      <c r="EFL62" s="154"/>
      <c r="EFM62" s="154"/>
      <c r="EFN62" s="154"/>
      <c r="EFO62" s="154"/>
      <c r="EFP62" s="154"/>
      <c r="EFQ62" s="154"/>
      <c r="EFR62" s="154"/>
      <c r="EFS62" s="154"/>
      <c r="EFT62" s="154"/>
      <c r="EFU62" s="154"/>
      <c r="EFV62" s="154"/>
      <c r="EFW62" s="154"/>
      <c r="EFX62" s="154"/>
      <c r="EFY62" s="154"/>
      <c r="EFZ62" s="154"/>
      <c r="EGA62" s="154"/>
      <c r="EGB62" s="154"/>
      <c r="EGC62" s="154"/>
      <c r="EGD62" s="154"/>
      <c r="EGE62" s="154"/>
      <c r="EGF62" s="154"/>
      <c r="EGG62" s="154"/>
      <c r="EGH62" s="154"/>
      <c r="EGI62" s="154"/>
      <c r="EGJ62" s="154"/>
      <c r="EGK62" s="154"/>
      <c r="EGL62" s="154"/>
      <c r="EGM62" s="154"/>
      <c r="EGN62" s="154"/>
      <c r="EGO62" s="154"/>
      <c r="EGP62" s="154"/>
      <c r="EGQ62" s="154"/>
      <c r="EGR62" s="154"/>
      <c r="EGS62" s="154"/>
      <c r="EGT62" s="154"/>
      <c r="EGU62" s="154"/>
      <c r="EGV62" s="154"/>
      <c r="EGW62" s="154"/>
      <c r="EGX62" s="154"/>
      <c r="EGY62" s="154"/>
      <c r="EGZ62" s="154"/>
      <c r="EHA62" s="154"/>
      <c r="EHB62" s="154"/>
      <c r="EHC62" s="154"/>
      <c r="EHD62" s="154"/>
      <c r="EHE62" s="154"/>
      <c r="EHF62" s="154"/>
      <c r="EHG62" s="154"/>
      <c r="EHH62" s="154"/>
      <c r="EHI62" s="154"/>
      <c r="EHJ62" s="154"/>
      <c r="EHK62" s="154"/>
      <c r="EHL62" s="154"/>
      <c r="EHM62" s="154"/>
      <c r="EHN62" s="154"/>
      <c r="EHO62" s="154"/>
      <c r="EHP62" s="154"/>
      <c r="EHQ62" s="154"/>
      <c r="EHR62" s="154"/>
      <c r="EHS62" s="154"/>
      <c r="EHT62" s="154"/>
      <c r="EHU62" s="154"/>
      <c r="EHV62" s="154"/>
      <c r="EHW62" s="154"/>
      <c r="EHX62" s="154"/>
      <c r="EHY62" s="154"/>
      <c r="EHZ62" s="154"/>
      <c r="EIA62" s="154"/>
      <c r="EIB62" s="154"/>
      <c r="EIC62" s="154"/>
      <c r="EID62" s="154"/>
      <c r="EIE62" s="154"/>
      <c r="EIF62" s="154"/>
      <c r="EIG62" s="154"/>
      <c r="EIH62" s="154"/>
      <c r="EII62" s="154"/>
      <c r="EIJ62" s="154"/>
      <c r="EIK62" s="154"/>
      <c r="EIL62" s="154"/>
      <c r="EIM62" s="154"/>
      <c r="EIN62" s="154"/>
      <c r="EIO62" s="154"/>
      <c r="EIP62" s="154"/>
      <c r="EIQ62" s="154"/>
      <c r="EIR62" s="154"/>
      <c r="EIS62" s="154"/>
      <c r="EIT62" s="154"/>
      <c r="EIU62" s="154"/>
      <c r="EIV62" s="154"/>
      <c r="EIW62" s="154"/>
      <c r="EIX62" s="154"/>
      <c r="EIY62" s="154"/>
      <c r="EIZ62" s="154"/>
      <c r="EJA62" s="154"/>
      <c r="EJB62" s="154"/>
      <c r="EJC62" s="154"/>
      <c r="EJD62" s="154"/>
      <c r="EJE62" s="154"/>
      <c r="EJF62" s="154"/>
      <c r="EJG62" s="154"/>
      <c r="EJH62" s="154"/>
      <c r="EJI62" s="154"/>
      <c r="EJJ62" s="154"/>
      <c r="EJK62" s="154"/>
      <c r="EJL62" s="154"/>
      <c r="EJM62" s="154"/>
      <c r="EJN62" s="154"/>
      <c r="EJO62" s="154"/>
      <c r="EJP62" s="154"/>
      <c r="EJQ62" s="154"/>
      <c r="EJR62" s="154"/>
      <c r="EJS62" s="154"/>
      <c r="EJT62" s="154"/>
      <c r="EJU62" s="154"/>
      <c r="EJV62" s="154"/>
      <c r="EJW62" s="154"/>
      <c r="EJX62" s="154"/>
      <c r="EJY62" s="154"/>
      <c r="EJZ62" s="154"/>
      <c r="EKA62" s="154"/>
      <c r="EKB62" s="154"/>
      <c r="EKC62" s="154"/>
      <c r="EKD62" s="154"/>
      <c r="EKE62" s="154"/>
      <c r="EKF62" s="154"/>
      <c r="EKG62" s="154"/>
      <c r="EKH62" s="154"/>
      <c r="EKI62" s="154"/>
      <c r="EKJ62" s="154"/>
      <c r="EKK62" s="154"/>
      <c r="EKL62" s="154"/>
      <c r="EKM62" s="154"/>
      <c r="EKN62" s="154"/>
      <c r="EKO62" s="154"/>
      <c r="EKP62" s="154"/>
      <c r="EKQ62" s="154"/>
      <c r="EKR62" s="154"/>
      <c r="EKS62" s="154"/>
      <c r="EKT62" s="154"/>
      <c r="EKU62" s="154"/>
      <c r="EKV62" s="154"/>
      <c r="EKW62" s="154"/>
      <c r="EKX62" s="154"/>
      <c r="EKY62" s="154"/>
      <c r="EKZ62" s="154"/>
      <c r="ELA62" s="154"/>
      <c r="ELB62" s="154"/>
      <c r="ELC62" s="154"/>
      <c r="ELD62" s="154"/>
      <c r="ELE62" s="154"/>
      <c r="ELF62" s="154"/>
      <c r="ELG62" s="154"/>
      <c r="ELH62" s="154"/>
      <c r="ELI62" s="154"/>
      <c r="ELJ62" s="154"/>
      <c r="ELK62" s="154"/>
      <c r="ELL62" s="154"/>
      <c r="ELM62" s="154"/>
      <c r="ELN62" s="154"/>
      <c r="ELO62" s="154"/>
      <c r="ELP62" s="154"/>
      <c r="ELQ62" s="154"/>
      <c r="ELR62" s="154"/>
      <c r="ELS62" s="154"/>
      <c r="ELT62" s="154"/>
      <c r="ELU62" s="154"/>
      <c r="ELV62" s="154"/>
      <c r="ELW62" s="154"/>
      <c r="ELX62" s="154"/>
      <c r="ELY62" s="154"/>
      <c r="ELZ62" s="154"/>
      <c r="EMA62" s="154"/>
      <c r="EMB62" s="154"/>
      <c r="EMC62" s="154"/>
      <c r="EMD62" s="154"/>
      <c r="EME62" s="154"/>
      <c r="EMF62" s="154"/>
      <c r="EMG62" s="154"/>
      <c r="EMH62" s="154"/>
      <c r="EMI62" s="154"/>
      <c r="EMJ62" s="154"/>
      <c r="EMK62" s="154"/>
      <c r="EML62" s="154"/>
      <c r="EMM62" s="154"/>
      <c r="EMN62" s="154"/>
      <c r="EMO62" s="154"/>
      <c r="EMP62" s="154"/>
      <c r="EMQ62" s="154"/>
      <c r="EMR62" s="154"/>
      <c r="EMS62" s="154"/>
      <c r="EMT62" s="154"/>
      <c r="EMU62" s="154"/>
      <c r="EMV62" s="154"/>
      <c r="EMW62" s="154"/>
      <c r="EMX62" s="154"/>
      <c r="EMY62" s="154"/>
      <c r="EMZ62" s="154"/>
      <c r="ENA62" s="154"/>
      <c r="ENB62" s="154"/>
      <c r="ENC62" s="154"/>
      <c r="END62" s="154"/>
      <c r="ENE62" s="154"/>
      <c r="ENF62" s="154"/>
      <c r="ENG62" s="154"/>
      <c r="ENH62" s="154"/>
      <c r="ENI62" s="154"/>
      <c r="ENJ62" s="154"/>
      <c r="ENK62" s="154"/>
      <c r="ENL62" s="154"/>
      <c r="ENM62" s="154"/>
      <c r="ENN62" s="154"/>
      <c r="ENO62" s="154"/>
      <c r="ENP62" s="154"/>
      <c r="ENQ62" s="154"/>
      <c r="ENR62" s="154"/>
      <c r="ENS62" s="154"/>
      <c r="ENT62" s="154"/>
      <c r="ENU62" s="154"/>
      <c r="ENV62" s="154"/>
      <c r="ENW62" s="154"/>
      <c r="ENX62" s="154"/>
      <c r="ENY62" s="154"/>
      <c r="ENZ62" s="154"/>
      <c r="EOA62" s="154"/>
      <c r="EOB62" s="154"/>
      <c r="EOC62" s="154"/>
      <c r="EOD62" s="154"/>
      <c r="EOE62" s="154"/>
      <c r="EOF62" s="154"/>
      <c r="EOG62" s="154"/>
      <c r="EOH62" s="154"/>
      <c r="EOI62" s="154"/>
      <c r="EOJ62" s="154"/>
      <c r="EOK62" s="154"/>
      <c r="EOL62" s="154"/>
      <c r="EOM62" s="154"/>
      <c r="EON62" s="154"/>
      <c r="EOO62" s="154"/>
      <c r="EOP62" s="154"/>
      <c r="EOQ62" s="154"/>
      <c r="EOR62" s="154"/>
      <c r="EOS62" s="154"/>
      <c r="EOT62" s="154"/>
      <c r="EOU62" s="154"/>
      <c r="EOV62" s="154"/>
      <c r="EOW62" s="154"/>
      <c r="EOX62" s="154"/>
      <c r="EOY62" s="154"/>
      <c r="EOZ62" s="154"/>
      <c r="EPA62" s="154"/>
      <c r="EPB62" s="154"/>
      <c r="EPC62" s="154"/>
      <c r="EPD62" s="154"/>
      <c r="EPE62" s="154"/>
      <c r="EPF62" s="154"/>
      <c r="EPG62" s="154"/>
      <c r="EPH62" s="154"/>
      <c r="EPI62" s="154"/>
      <c r="EPJ62" s="154"/>
      <c r="EPK62" s="154"/>
      <c r="EPL62" s="154"/>
      <c r="EPM62" s="154"/>
      <c r="EPN62" s="154"/>
      <c r="EPO62" s="154"/>
      <c r="EPP62" s="154"/>
      <c r="EPQ62" s="154"/>
      <c r="EPR62" s="154"/>
      <c r="EPS62" s="154"/>
      <c r="EPT62" s="154"/>
      <c r="EPU62" s="154"/>
      <c r="EPV62" s="154"/>
      <c r="EPW62" s="154"/>
      <c r="EPX62" s="154"/>
      <c r="EPY62" s="154"/>
      <c r="EPZ62" s="154"/>
      <c r="EQA62" s="154"/>
      <c r="EQB62" s="154"/>
      <c r="EQC62" s="154"/>
      <c r="EQD62" s="154"/>
      <c r="EQE62" s="154"/>
      <c r="EQF62" s="154"/>
      <c r="EQG62" s="154"/>
      <c r="EQH62" s="154"/>
      <c r="EQI62" s="154"/>
      <c r="EQJ62" s="154"/>
      <c r="EQK62" s="154"/>
      <c r="EQL62" s="154"/>
      <c r="EQM62" s="154"/>
      <c r="EQN62" s="154"/>
      <c r="EQO62" s="154"/>
      <c r="EQP62" s="154"/>
      <c r="EQQ62" s="154"/>
      <c r="EQR62" s="154"/>
      <c r="EQS62" s="154"/>
      <c r="EQT62" s="154"/>
      <c r="EQU62" s="154"/>
      <c r="EQV62" s="154"/>
      <c r="EQW62" s="154"/>
      <c r="EQX62" s="154"/>
      <c r="EQY62" s="154"/>
      <c r="EQZ62" s="154"/>
      <c r="ERA62" s="154"/>
      <c r="ERB62" s="154"/>
      <c r="ERC62" s="154"/>
      <c r="ERD62" s="154"/>
      <c r="ERE62" s="154"/>
      <c r="ERF62" s="154"/>
      <c r="ERG62" s="154"/>
      <c r="ERH62" s="154"/>
      <c r="ERI62" s="154"/>
      <c r="ERJ62" s="154"/>
      <c r="ERK62" s="154"/>
      <c r="ERL62" s="154"/>
      <c r="ERM62" s="154"/>
      <c r="ERN62" s="154"/>
      <c r="ERO62" s="154"/>
      <c r="ERP62" s="154"/>
      <c r="ERQ62" s="154"/>
      <c r="ERR62" s="154"/>
      <c r="ERS62" s="154"/>
      <c r="ERT62" s="154"/>
      <c r="ERU62" s="154"/>
      <c r="ERV62" s="154"/>
      <c r="ERW62" s="154"/>
      <c r="ERX62" s="154"/>
      <c r="ERY62" s="154"/>
      <c r="ERZ62" s="154"/>
      <c r="ESA62" s="154"/>
      <c r="ESB62" s="154"/>
      <c r="ESC62" s="154"/>
      <c r="ESD62" s="154"/>
      <c r="ESE62" s="154"/>
      <c r="ESF62" s="154"/>
      <c r="ESG62" s="154"/>
      <c r="ESH62" s="154"/>
      <c r="ESI62" s="154"/>
      <c r="ESJ62" s="154"/>
      <c r="ESK62" s="154"/>
      <c r="ESL62" s="154"/>
      <c r="ESM62" s="154"/>
      <c r="ESN62" s="154"/>
      <c r="ESO62" s="154"/>
      <c r="ESP62" s="154"/>
      <c r="ESQ62" s="154"/>
      <c r="ESR62" s="154"/>
      <c r="ESS62" s="154"/>
      <c r="EST62" s="154"/>
      <c r="ESU62" s="154"/>
      <c r="ESV62" s="154"/>
      <c r="ESW62" s="154"/>
      <c r="ESX62" s="154"/>
      <c r="ESY62" s="154"/>
      <c r="ESZ62" s="154"/>
      <c r="ETA62" s="154"/>
      <c r="ETB62" s="154"/>
      <c r="ETC62" s="154"/>
      <c r="ETD62" s="154"/>
      <c r="ETE62" s="154"/>
      <c r="ETF62" s="154"/>
      <c r="ETG62" s="154"/>
      <c r="ETH62" s="154"/>
      <c r="ETI62" s="154"/>
      <c r="ETJ62" s="154"/>
      <c r="ETK62" s="154"/>
      <c r="ETL62" s="154"/>
      <c r="ETM62" s="154"/>
      <c r="ETN62" s="154"/>
      <c r="ETO62" s="154"/>
      <c r="ETP62" s="154"/>
      <c r="ETQ62" s="154"/>
      <c r="ETR62" s="154"/>
      <c r="ETS62" s="154"/>
      <c r="ETT62" s="154"/>
      <c r="ETU62" s="154"/>
      <c r="ETV62" s="154"/>
      <c r="ETW62" s="154"/>
      <c r="ETX62" s="154"/>
      <c r="ETY62" s="154"/>
      <c r="ETZ62" s="154"/>
      <c r="EUA62" s="154"/>
      <c r="EUB62" s="154"/>
      <c r="EUC62" s="154"/>
      <c r="EUD62" s="154"/>
      <c r="EUE62" s="154"/>
      <c r="EUF62" s="154"/>
      <c r="EUG62" s="154"/>
      <c r="EUH62" s="154"/>
      <c r="EUI62" s="154"/>
      <c r="EUJ62" s="154"/>
      <c r="EUK62" s="154"/>
      <c r="EUL62" s="154"/>
      <c r="EUM62" s="154"/>
      <c r="EUN62" s="154"/>
      <c r="EUO62" s="154"/>
      <c r="EUP62" s="154"/>
      <c r="EUQ62" s="154"/>
      <c r="EUR62" s="154"/>
      <c r="EUS62" s="154"/>
      <c r="EUT62" s="154"/>
      <c r="EUU62" s="154"/>
      <c r="EUV62" s="154"/>
      <c r="EUW62" s="154"/>
      <c r="EUX62" s="154"/>
      <c r="EUY62" s="154"/>
      <c r="EUZ62" s="154"/>
      <c r="EVA62" s="154"/>
      <c r="EVB62" s="154"/>
      <c r="EVC62" s="154"/>
      <c r="EVD62" s="154"/>
      <c r="EVE62" s="154"/>
      <c r="EVF62" s="154"/>
      <c r="EVG62" s="154"/>
      <c r="EVH62" s="154"/>
      <c r="EVI62" s="154"/>
      <c r="EVJ62" s="154"/>
      <c r="EVK62" s="154"/>
      <c r="EVL62" s="154"/>
      <c r="EVM62" s="154"/>
      <c r="EVN62" s="154"/>
      <c r="EVO62" s="154"/>
      <c r="EVP62" s="154"/>
      <c r="EVQ62" s="154"/>
      <c r="EVR62" s="154"/>
      <c r="EVS62" s="154"/>
      <c r="EVT62" s="154"/>
      <c r="EVU62" s="154"/>
      <c r="EVV62" s="154"/>
      <c r="EVW62" s="154"/>
      <c r="EVX62" s="154"/>
      <c r="EVY62" s="154"/>
      <c r="EVZ62" s="154"/>
      <c r="EWA62" s="154"/>
      <c r="EWB62" s="154"/>
      <c r="EWC62" s="154"/>
      <c r="EWD62" s="154"/>
      <c r="EWE62" s="154"/>
      <c r="EWF62" s="154"/>
      <c r="EWG62" s="154"/>
      <c r="EWH62" s="154"/>
      <c r="EWI62" s="154"/>
      <c r="EWJ62" s="154"/>
      <c r="EWK62" s="154"/>
      <c r="EWL62" s="154"/>
      <c r="EWM62" s="154"/>
      <c r="EWN62" s="154"/>
      <c r="EWO62" s="154"/>
      <c r="EWP62" s="154"/>
      <c r="EWQ62" s="154"/>
      <c r="EWR62" s="154"/>
      <c r="EWS62" s="154"/>
      <c r="EWT62" s="154"/>
      <c r="EWU62" s="154"/>
      <c r="EWV62" s="154"/>
      <c r="EWW62" s="154"/>
      <c r="EWX62" s="154"/>
      <c r="EWY62" s="154"/>
      <c r="EWZ62" s="154"/>
      <c r="EXA62" s="154"/>
      <c r="EXB62" s="154"/>
      <c r="EXC62" s="154"/>
      <c r="EXD62" s="154"/>
      <c r="EXE62" s="154"/>
      <c r="EXF62" s="154"/>
      <c r="EXG62" s="154"/>
      <c r="EXH62" s="154"/>
      <c r="EXI62" s="154"/>
      <c r="EXJ62" s="154"/>
      <c r="EXK62" s="154"/>
      <c r="EXL62" s="154"/>
      <c r="EXM62" s="154"/>
      <c r="EXN62" s="154"/>
      <c r="EXO62" s="154"/>
      <c r="EXP62" s="154"/>
      <c r="EXQ62" s="154"/>
      <c r="EXR62" s="154"/>
      <c r="EXS62" s="154"/>
      <c r="EXT62" s="154"/>
      <c r="EXU62" s="154"/>
      <c r="EXV62" s="154"/>
      <c r="EXW62" s="154"/>
      <c r="EXX62" s="154"/>
      <c r="EXY62" s="154"/>
      <c r="EXZ62" s="154"/>
      <c r="EYA62" s="154"/>
      <c r="EYB62" s="154"/>
      <c r="EYC62" s="154"/>
      <c r="EYD62" s="154"/>
      <c r="EYE62" s="154"/>
      <c r="EYF62" s="154"/>
      <c r="EYG62" s="154"/>
      <c r="EYH62" s="154"/>
      <c r="EYI62" s="154"/>
      <c r="EYJ62" s="154"/>
      <c r="EYK62" s="154"/>
      <c r="EYL62" s="154"/>
      <c r="EYM62" s="154"/>
      <c r="EYN62" s="154"/>
      <c r="EYO62" s="154"/>
      <c r="EYP62" s="154"/>
      <c r="EYQ62" s="154"/>
      <c r="EYR62" s="154"/>
      <c r="EYS62" s="154"/>
      <c r="EYT62" s="154"/>
      <c r="EYU62" s="154"/>
      <c r="EYV62" s="154"/>
      <c r="EYW62" s="154"/>
      <c r="EYX62" s="154"/>
      <c r="EYY62" s="154"/>
      <c r="EYZ62" s="154"/>
      <c r="EZA62" s="154"/>
      <c r="EZB62" s="154"/>
      <c r="EZC62" s="154"/>
      <c r="EZD62" s="154"/>
      <c r="EZE62" s="154"/>
      <c r="EZF62" s="154"/>
      <c r="EZG62" s="154"/>
      <c r="EZH62" s="154"/>
      <c r="EZI62" s="154"/>
      <c r="EZJ62" s="154"/>
      <c r="EZK62" s="154"/>
      <c r="EZL62" s="154"/>
      <c r="EZM62" s="154"/>
      <c r="EZN62" s="154"/>
      <c r="EZO62" s="154"/>
      <c r="EZP62" s="154"/>
      <c r="EZQ62" s="154"/>
      <c r="EZR62" s="154"/>
      <c r="EZS62" s="154"/>
      <c r="EZT62" s="154"/>
      <c r="EZU62" s="154"/>
      <c r="EZV62" s="154"/>
      <c r="EZW62" s="154"/>
      <c r="EZX62" s="154"/>
      <c r="EZY62" s="154"/>
      <c r="EZZ62" s="154"/>
      <c r="FAA62" s="154"/>
      <c r="FAB62" s="154"/>
      <c r="FAC62" s="154"/>
      <c r="FAD62" s="154"/>
      <c r="FAE62" s="154"/>
      <c r="FAF62" s="154"/>
      <c r="FAG62" s="154"/>
      <c r="FAH62" s="154"/>
      <c r="FAI62" s="154"/>
      <c r="FAJ62" s="154"/>
      <c r="FAK62" s="154"/>
      <c r="FAL62" s="154"/>
      <c r="FAM62" s="154"/>
      <c r="FAN62" s="154"/>
      <c r="FAO62" s="154"/>
      <c r="FAP62" s="154"/>
      <c r="FAQ62" s="154"/>
      <c r="FAR62" s="154"/>
      <c r="FAS62" s="154"/>
      <c r="FAT62" s="154"/>
      <c r="FAU62" s="154"/>
      <c r="FAV62" s="154"/>
      <c r="FAW62" s="154"/>
      <c r="FAX62" s="154"/>
      <c r="FAY62" s="154"/>
      <c r="FAZ62" s="154"/>
      <c r="FBA62" s="154"/>
      <c r="FBB62" s="154"/>
      <c r="FBC62" s="154"/>
      <c r="FBD62" s="154"/>
      <c r="FBE62" s="154"/>
      <c r="FBF62" s="154"/>
      <c r="FBG62" s="154"/>
      <c r="FBH62" s="154"/>
      <c r="FBI62" s="154"/>
      <c r="FBJ62" s="154"/>
      <c r="FBK62" s="154"/>
      <c r="FBL62" s="154"/>
      <c r="FBM62" s="154"/>
      <c r="FBN62" s="154"/>
      <c r="FBO62" s="154"/>
      <c r="FBP62" s="154"/>
      <c r="FBQ62" s="154"/>
      <c r="FBR62" s="154"/>
      <c r="FBS62" s="154"/>
      <c r="FBT62" s="154"/>
      <c r="FBU62" s="154"/>
      <c r="FBV62" s="154"/>
      <c r="FBW62" s="154"/>
      <c r="FBX62" s="154"/>
      <c r="FBY62" s="154"/>
      <c r="FBZ62" s="154"/>
      <c r="FCA62" s="154"/>
      <c r="FCB62" s="154"/>
      <c r="FCC62" s="154"/>
      <c r="FCD62" s="154"/>
      <c r="FCE62" s="154"/>
      <c r="FCF62" s="154"/>
      <c r="FCG62" s="154"/>
      <c r="FCH62" s="154"/>
      <c r="FCI62" s="154"/>
      <c r="FCJ62" s="154"/>
      <c r="FCK62" s="154"/>
      <c r="FCL62" s="154"/>
      <c r="FCM62" s="154"/>
      <c r="FCN62" s="154"/>
      <c r="FCO62" s="154"/>
      <c r="FCP62" s="154"/>
      <c r="FCQ62" s="154"/>
      <c r="FCR62" s="154"/>
      <c r="FCS62" s="154"/>
      <c r="FCT62" s="154"/>
      <c r="FCU62" s="154"/>
      <c r="FCV62" s="154"/>
      <c r="FCW62" s="154"/>
      <c r="FCX62" s="154"/>
      <c r="FCY62" s="154"/>
      <c r="FCZ62" s="154"/>
      <c r="FDA62" s="154"/>
      <c r="FDB62" s="154"/>
      <c r="FDC62" s="154"/>
      <c r="FDD62" s="154"/>
      <c r="FDE62" s="154"/>
      <c r="FDF62" s="154"/>
      <c r="FDG62" s="154"/>
      <c r="FDH62" s="154"/>
      <c r="FDI62" s="154"/>
      <c r="FDJ62" s="154"/>
      <c r="FDK62" s="154"/>
      <c r="FDL62" s="154"/>
      <c r="FDM62" s="154"/>
      <c r="FDN62" s="154"/>
      <c r="FDO62" s="154"/>
      <c r="FDP62" s="154"/>
      <c r="FDQ62" s="154"/>
      <c r="FDR62" s="154"/>
      <c r="FDS62" s="154"/>
      <c r="FDT62" s="154"/>
      <c r="FDU62" s="154"/>
      <c r="FDV62" s="154"/>
      <c r="FDW62" s="154"/>
      <c r="FDX62" s="154"/>
      <c r="FDY62" s="154"/>
      <c r="FDZ62" s="154"/>
      <c r="FEA62" s="154"/>
      <c r="FEB62" s="154"/>
      <c r="FEC62" s="154"/>
      <c r="FED62" s="154"/>
      <c r="FEE62" s="154"/>
      <c r="FEF62" s="154"/>
      <c r="FEG62" s="154"/>
      <c r="FEH62" s="154"/>
      <c r="FEI62" s="154"/>
      <c r="FEJ62" s="154"/>
      <c r="FEK62" s="154"/>
      <c r="FEL62" s="154"/>
      <c r="FEM62" s="154"/>
      <c r="FEN62" s="154"/>
      <c r="FEO62" s="154"/>
      <c r="FEP62" s="154"/>
      <c r="FEQ62" s="154"/>
      <c r="FER62" s="154"/>
      <c r="FES62" s="154"/>
      <c r="FET62" s="154"/>
      <c r="FEU62" s="154"/>
      <c r="FEV62" s="154"/>
      <c r="FEW62" s="154"/>
      <c r="FEX62" s="154"/>
      <c r="FEY62" s="154"/>
      <c r="FEZ62" s="154"/>
      <c r="FFA62" s="154"/>
      <c r="FFB62" s="154"/>
      <c r="FFC62" s="154"/>
      <c r="FFD62" s="154"/>
      <c r="FFE62" s="154"/>
      <c r="FFF62" s="154"/>
      <c r="FFG62" s="154"/>
      <c r="FFH62" s="154"/>
      <c r="FFI62" s="154"/>
      <c r="FFJ62" s="154"/>
      <c r="FFK62" s="154"/>
      <c r="FFL62" s="154"/>
      <c r="FFM62" s="154"/>
      <c r="FFN62" s="154"/>
      <c r="FFO62" s="154"/>
      <c r="FFP62" s="154"/>
      <c r="FFQ62" s="154"/>
      <c r="FFR62" s="154"/>
      <c r="FFS62" s="154"/>
      <c r="FFT62" s="154"/>
      <c r="FFU62" s="154"/>
      <c r="FFV62" s="154"/>
      <c r="FFW62" s="154"/>
      <c r="FFX62" s="154"/>
      <c r="FFY62" s="154"/>
      <c r="FFZ62" s="154"/>
      <c r="FGA62" s="154"/>
      <c r="FGB62" s="154"/>
      <c r="FGC62" s="154"/>
      <c r="FGD62" s="154"/>
      <c r="FGE62" s="154"/>
      <c r="FGF62" s="154"/>
      <c r="FGG62" s="154"/>
      <c r="FGH62" s="154"/>
      <c r="FGI62" s="154"/>
      <c r="FGJ62" s="154"/>
      <c r="FGK62" s="154"/>
      <c r="FGL62" s="154"/>
      <c r="FGM62" s="154"/>
      <c r="FGN62" s="154"/>
      <c r="FGO62" s="154"/>
      <c r="FGP62" s="154"/>
      <c r="FGQ62" s="154"/>
      <c r="FGR62" s="154"/>
      <c r="FGS62" s="154"/>
      <c r="FGT62" s="154"/>
      <c r="FGU62" s="154"/>
      <c r="FGV62" s="154"/>
      <c r="FGW62" s="154"/>
      <c r="FGX62" s="154"/>
      <c r="FGY62" s="154"/>
      <c r="FGZ62" s="154"/>
      <c r="FHA62" s="154"/>
      <c r="FHB62" s="154"/>
      <c r="FHC62" s="154"/>
      <c r="FHD62" s="154"/>
      <c r="FHE62" s="154"/>
      <c r="FHF62" s="154"/>
      <c r="FHG62" s="154"/>
      <c r="FHH62" s="154"/>
      <c r="FHI62" s="154"/>
      <c r="FHJ62" s="154"/>
      <c r="FHK62" s="154"/>
      <c r="FHL62" s="154"/>
      <c r="FHM62" s="154"/>
      <c r="FHN62" s="154"/>
      <c r="FHO62" s="154"/>
      <c r="FHP62" s="154"/>
      <c r="FHQ62" s="154"/>
      <c r="FHR62" s="154"/>
      <c r="FHS62" s="154"/>
      <c r="FHT62" s="154"/>
      <c r="FHU62" s="154"/>
      <c r="FHV62" s="154"/>
      <c r="FHW62" s="154"/>
      <c r="FHX62" s="154"/>
      <c r="FHY62" s="154"/>
      <c r="FHZ62" s="154"/>
      <c r="FIA62" s="154"/>
      <c r="FIB62" s="154"/>
      <c r="FIC62" s="154"/>
      <c r="FID62" s="154"/>
      <c r="FIE62" s="154"/>
      <c r="FIF62" s="154"/>
      <c r="FIG62" s="154"/>
      <c r="FIH62" s="154"/>
      <c r="FII62" s="154"/>
      <c r="FIJ62" s="154"/>
      <c r="FIK62" s="154"/>
      <c r="FIL62" s="154"/>
      <c r="FIM62" s="154"/>
      <c r="FIN62" s="154"/>
      <c r="FIO62" s="154"/>
      <c r="FIP62" s="154"/>
      <c r="FIQ62" s="154"/>
      <c r="FIR62" s="154"/>
      <c r="FIS62" s="154"/>
      <c r="FIT62" s="154"/>
      <c r="FIU62" s="154"/>
      <c r="FIV62" s="154"/>
      <c r="FIW62" s="154"/>
      <c r="FIX62" s="154"/>
      <c r="FIY62" s="154"/>
      <c r="FIZ62" s="154"/>
      <c r="FJA62" s="154"/>
      <c r="FJB62" s="154"/>
      <c r="FJC62" s="154"/>
      <c r="FJD62" s="154"/>
      <c r="FJE62" s="154"/>
      <c r="FJF62" s="154"/>
      <c r="FJG62" s="154"/>
      <c r="FJH62" s="154"/>
      <c r="FJI62" s="154"/>
      <c r="FJJ62" s="154"/>
      <c r="FJK62" s="154"/>
      <c r="FJL62" s="154"/>
      <c r="FJM62" s="154"/>
      <c r="FJN62" s="154"/>
      <c r="FJO62" s="154"/>
      <c r="FJP62" s="154"/>
      <c r="FJQ62" s="154"/>
      <c r="FJR62" s="154"/>
      <c r="FJS62" s="154"/>
      <c r="FJT62" s="154"/>
      <c r="FJU62" s="154"/>
      <c r="FJV62" s="154"/>
      <c r="FJW62" s="154"/>
      <c r="FJX62" s="154"/>
      <c r="FJY62" s="154"/>
      <c r="FJZ62" s="154"/>
      <c r="FKA62" s="154"/>
      <c r="FKB62" s="154"/>
      <c r="FKC62" s="154"/>
      <c r="FKD62" s="154"/>
      <c r="FKE62" s="154"/>
      <c r="FKF62" s="154"/>
      <c r="FKG62" s="154"/>
      <c r="FKH62" s="154"/>
      <c r="FKI62" s="154"/>
      <c r="FKJ62" s="154"/>
      <c r="FKK62" s="154"/>
      <c r="FKL62" s="154"/>
      <c r="FKM62" s="154"/>
      <c r="FKN62" s="154"/>
      <c r="FKO62" s="154"/>
      <c r="FKP62" s="154"/>
      <c r="FKQ62" s="154"/>
      <c r="FKR62" s="154"/>
      <c r="FKS62" s="154"/>
      <c r="FKT62" s="154"/>
      <c r="FKU62" s="154"/>
      <c r="FKV62" s="154"/>
      <c r="FKW62" s="154"/>
      <c r="FKX62" s="154"/>
      <c r="FKY62" s="154"/>
      <c r="FKZ62" s="154"/>
      <c r="FLA62" s="154"/>
      <c r="FLB62" s="154"/>
      <c r="FLC62" s="154"/>
      <c r="FLD62" s="154"/>
      <c r="FLE62" s="154"/>
      <c r="FLF62" s="154"/>
      <c r="FLG62" s="154"/>
      <c r="FLH62" s="154"/>
      <c r="FLI62" s="154"/>
      <c r="FLJ62" s="154"/>
      <c r="FLK62" s="154"/>
      <c r="FLL62" s="154"/>
      <c r="FLM62" s="154"/>
      <c r="FLN62" s="154"/>
      <c r="FLO62" s="154"/>
      <c r="FLP62" s="154"/>
      <c r="FLQ62" s="154"/>
      <c r="FLR62" s="154"/>
      <c r="FLS62" s="154"/>
      <c r="FLT62" s="154"/>
      <c r="FLU62" s="154"/>
      <c r="FLV62" s="154"/>
      <c r="FLW62" s="154"/>
      <c r="FLX62" s="154"/>
      <c r="FLY62" s="154"/>
      <c r="FLZ62" s="154"/>
      <c r="FMA62" s="154"/>
      <c r="FMB62" s="154"/>
      <c r="FMC62" s="154"/>
      <c r="FMD62" s="154"/>
      <c r="FME62" s="154"/>
      <c r="FMF62" s="154"/>
      <c r="FMG62" s="154"/>
      <c r="FMH62" s="154"/>
      <c r="FMI62" s="154"/>
      <c r="FMJ62" s="154"/>
      <c r="FMK62" s="154"/>
      <c r="FML62" s="154"/>
      <c r="FMM62" s="154"/>
      <c r="FMN62" s="154"/>
      <c r="FMO62" s="154"/>
      <c r="FMP62" s="154"/>
      <c r="FMQ62" s="154"/>
      <c r="FMR62" s="154"/>
      <c r="FMS62" s="154"/>
      <c r="FMT62" s="154"/>
      <c r="FMU62" s="154"/>
      <c r="FMV62" s="154"/>
      <c r="FMW62" s="154"/>
      <c r="FMX62" s="154"/>
      <c r="FMY62" s="154"/>
      <c r="FMZ62" s="154"/>
      <c r="FNA62" s="154"/>
      <c r="FNB62" s="154"/>
      <c r="FNC62" s="154"/>
      <c r="FND62" s="154"/>
      <c r="FNE62" s="154"/>
      <c r="FNF62" s="154"/>
      <c r="FNG62" s="154"/>
      <c r="FNH62" s="154"/>
      <c r="FNI62" s="154"/>
      <c r="FNJ62" s="154"/>
      <c r="FNK62" s="154"/>
      <c r="FNL62" s="154"/>
      <c r="FNM62" s="154"/>
      <c r="FNN62" s="154"/>
      <c r="FNO62" s="154"/>
      <c r="FNP62" s="154"/>
      <c r="FNQ62" s="154"/>
      <c r="FNR62" s="154"/>
      <c r="FNS62" s="154"/>
      <c r="FNT62" s="154"/>
      <c r="FNU62" s="154"/>
      <c r="FNV62" s="154"/>
      <c r="FNW62" s="154"/>
      <c r="FNX62" s="154"/>
      <c r="FNY62" s="154"/>
      <c r="FNZ62" s="154"/>
      <c r="FOA62" s="154"/>
      <c r="FOB62" s="154"/>
      <c r="FOC62" s="154"/>
      <c r="FOD62" s="154"/>
      <c r="FOE62" s="154"/>
      <c r="FOF62" s="154"/>
      <c r="FOG62" s="154"/>
      <c r="FOH62" s="154"/>
      <c r="FOI62" s="154"/>
      <c r="FOJ62" s="154"/>
      <c r="FOK62" s="154"/>
      <c r="FOL62" s="154"/>
      <c r="FOM62" s="154"/>
      <c r="FON62" s="154"/>
      <c r="FOO62" s="154"/>
      <c r="FOP62" s="154"/>
      <c r="FOQ62" s="154"/>
      <c r="FOR62" s="154"/>
      <c r="FOS62" s="154"/>
      <c r="FOT62" s="154"/>
      <c r="FOU62" s="154"/>
      <c r="FOV62" s="154"/>
      <c r="FOW62" s="154"/>
      <c r="FOX62" s="154"/>
      <c r="FOY62" s="154"/>
      <c r="FOZ62" s="154"/>
      <c r="FPA62" s="154"/>
      <c r="FPB62" s="154"/>
      <c r="FPC62" s="154"/>
      <c r="FPD62" s="154"/>
      <c r="FPE62" s="154"/>
      <c r="FPF62" s="154"/>
      <c r="FPG62" s="154"/>
      <c r="FPH62" s="154"/>
      <c r="FPI62" s="154"/>
      <c r="FPJ62" s="154"/>
      <c r="FPK62" s="154"/>
      <c r="FPL62" s="154"/>
      <c r="FPM62" s="154"/>
      <c r="FPN62" s="154"/>
      <c r="FPO62" s="154"/>
      <c r="FPP62" s="154"/>
      <c r="FPQ62" s="154"/>
      <c r="FPR62" s="154"/>
      <c r="FPS62" s="154"/>
      <c r="FPT62" s="154"/>
      <c r="FPU62" s="154"/>
      <c r="FPV62" s="154"/>
      <c r="FPW62" s="154"/>
      <c r="FPX62" s="154"/>
      <c r="FPY62" s="154"/>
      <c r="FPZ62" s="154"/>
      <c r="FQA62" s="154"/>
      <c r="FQB62" s="154"/>
      <c r="FQC62" s="154"/>
      <c r="FQD62" s="154"/>
      <c r="FQE62" s="154"/>
      <c r="FQF62" s="154"/>
      <c r="FQG62" s="154"/>
      <c r="FQH62" s="154"/>
      <c r="FQI62" s="154"/>
      <c r="FQJ62" s="154"/>
      <c r="FQK62" s="154"/>
      <c r="FQL62" s="154"/>
      <c r="FQM62" s="154"/>
      <c r="FQN62" s="154"/>
      <c r="FQO62" s="154"/>
      <c r="FQP62" s="154"/>
      <c r="FQQ62" s="154"/>
      <c r="FQR62" s="154"/>
      <c r="FQS62" s="154"/>
      <c r="FQT62" s="154"/>
      <c r="FQU62" s="154"/>
      <c r="FQV62" s="154"/>
      <c r="FQW62" s="154"/>
      <c r="FQX62" s="154"/>
      <c r="FQY62" s="154"/>
      <c r="FQZ62" s="154"/>
      <c r="FRA62" s="154"/>
      <c r="FRB62" s="154"/>
      <c r="FRC62" s="154"/>
      <c r="FRD62" s="154"/>
      <c r="FRE62" s="154"/>
      <c r="FRF62" s="154"/>
      <c r="FRG62" s="154"/>
      <c r="FRH62" s="154"/>
      <c r="FRI62" s="154"/>
      <c r="FRJ62" s="154"/>
      <c r="FRK62" s="154"/>
      <c r="FRL62" s="154"/>
      <c r="FRM62" s="154"/>
      <c r="FRN62" s="154"/>
      <c r="FRO62" s="154"/>
      <c r="FRP62" s="154"/>
      <c r="FRQ62" s="154"/>
      <c r="FRR62" s="154"/>
      <c r="FRS62" s="154"/>
      <c r="FRT62" s="154"/>
      <c r="FRU62" s="154"/>
      <c r="FRV62" s="154"/>
      <c r="FRW62" s="154"/>
      <c r="FRX62" s="154"/>
      <c r="FRY62" s="154"/>
      <c r="FRZ62" s="154"/>
      <c r="FSA62" s="154"/>
      <c r="FSB62" s="154"/>
      <c r="FSC62" s="154"/>
      <c r="FSD62" s="154"/>
      <c r="FSE62" s="154"/>
      <c r="FSF62" s="154"/>
      <c r="FSG62" s="154"/>
      <c r="FSH62" s="154"/>
      <c r="FSI62" s="154"/>
      <c r="FSJ62" s="154"/>
      <c r="FSK62" s="154"/>
      <c r="FSL62" s="154"/>
      <c r="FSM62" s="154"/>
      <c r="FSN62" s="154"/>
      <c r="FSO62" s="154"/>
      <c r="FSP62" s="154"/>
      <c r="FSQ62" s="154"/>
      <c r="FSR62" s="154"/>
      <c r="FSS62" s="154"/>
      <c r="FST62" s="154"/>
      <c r="FSU62" s="154"/>
      <c r="FSV62" s="154"/>
      <c r="FSW62" s="154"/>
      <c r="FSX62" s="154"/>
      <c r="FSY62" s="154"/>
      <c r="FSZ62" s="154"/>
      <c r="FTA62" s="154"/>
      <c r="FTB62" s="154"/>
      <c r="FTC62" s="154"/>
      <c r="FTD62" s="154"/>
      <c r="FTE62" s="154"/>
      <c r="FTF62" s="154"/>
      <c r="FTG62" s="154"/>
      <c r="FTH62" s="154"/>
      <c r="FTI62" s="154"/>
      <c r="FTJ62" s="154"/>
      <c r="FTK62" s="154"/>
      <c r="FTL62" s="154"/>
      <c r="FTM62" s="154"/>
      <c r="FTN62" s="154"/>
      <c r="FTO62" s="154"/>
      <c r="FTP62" s="154"/>
      <c r="FTQ62" s="154"/>
      <c r="FTR62" s="154"/>
      <c r="FTS62" s="154"/>
      <c r="FTT62" s="154"/>
      <c r="FTU62" s="154"/>
      <c r="FTV62" s="154"/>
      <c r="FTW62" s="154"/>
      <c r="FTX62" s="154"/>
      <c r="FTY62" s="154"/>
      <c r="FTZ62" s="154"/>
      <c r="FUA62" s="154"/>
      <c r="FUB62" s="154"/>
      <c r="FUC62" s="154"/>
      <c r="FUD62" s="154"/>
      <c r="FUE62" s="154"/>
      <c r="FUF62" s="154"/>
      <c r="FUG62" s="154"/>
      <c r="FUH62" s="154"/>
      <c r="FUI62" s="154"/>
      <c r="FUJ62" s="154"/>
      <c r="FUK62" s="154"/>
      <c r="FUL62" s="154"/>
      <c r="FUM62" s="154"/>
      <c r="FUN62" s="154"/>
      <c r="FUO62" s="154"/>
      <c r="FUP62" s="154"/>
      <c r="FUQ62" s="154"/>
      <c r="FUR62" s="154"/>
      <c r="FUS62" s="154"/>
      <c r="FUT62" s="154"/>
      <c r="FUU62" s="154"/>
      <c r="FUV62" s="154"/>
      <c r="FUW62" s="154"/>
      <c r="FUX62" s="154"/>
      <c r="FUY62" s="154"/>
      <c r="FUZ62" s="154"/>
      <c r="FVA62" s="154"/>
      <c r="FVB62" s="154"/>
      <c r="FVC62" s="154"/>
      <c r="FVD62" s="154"/>
      <c r="FVE62" s="154"/>
      <c r="FVF62" s="154"/>
      <c r="FVG62" s="154"/>
      <c r="FVH62" s="154"/>
      <c r="FVI62" s="154"/>
      <c r="FVJ62" s="154"/>
      <c r="FVK62" s="154"/>
      <c r="FVL62" s="154"/>
      <c r="FVM62" s="154"/>
      <c r="FVN62" s="154"/>
      <c r="FVO62" s="154"/>
      <c r="FVP62" s="154"/>
      <c r="FVQ62" s="154"/>
      <c r="FVR62" s="154"/>
      <c r="FVS62" s="154"/>
      <c r="FVT62" s="154"/>
      <c r="FVU62" s="154"/>
      <c r="FVV62" s="154"/>
      <c r="FVW62" s="154"/>
      <c r="FVX62" s="154"/>
      <c r="FVY62" s="154"/>
      <c r="FVZ62" s="154"/>
      <c r="FWA62" s="154"/>
      <c r="FWB62" s="154"/>
      <c r="FWC62" s="154"/>
      <c r="FWD62" s="154"/>
      <c r="FWE62" s="154"/>
      <c r="FWF62" s="154"/>
      <c r="FWG62" s="154"/>
      <c r="FWH62" s="154"/>
      <c r="FWI62" s="154"/>
      <c r="FWJ62" s="154"/>
      <c r="FWK62" s="154"/>
      <c r="FWL62" s="154"/>
      <c r="FWM62" s="154"/>
      <c r="FWN62" s="154"/>
      <c r="FWO62" s="154"/>
      <c r="FWP62" s="154"/>
      <c r="FWQ62" s="154"/>
      <c r="FWR62" s="154"/>
      <c r="FWS62" s="154"/>
      <c r="FWT62" s="154"/>
      <c r="FWU62" s="154"/>
      <c r="FWV62" s="154"/>
      <c r="FWW62" s="154"/>
      <c r="FWX62" s="154"/>
      <c r="FWY62" s="154"/>
      <c r="FWZ62" s="154"/>
      <c r="FXA62" s="154"/>
      <c r="FXB62" s="154"/>
      <c r="FXC62" s="154"/>
      <c r="FXD62" s="154"/>
      <c r="FXE62" s="154"/>
      <c r="FXF62" s="154"/>
      <c r="FXG62" s="154"/>
      <c r="FXH62" s="154"/>
      <c r="FXI62" s="154"/>
      <c r="FXJ62" s="154"/>
      <c r="FXK62" s="154"/>
      <c r="FXL62" s="154"/>
      <c r="FXM62" s="154"/>
      <c r="FXN62" s="154"/>
      <c r="FXO62" s="154"/>
      <c r="FXP62" s="154"/>
      <c r="FXQ62" s="154"/>
      <c r="FXR62" s="154"/>
      <c r="FXS62" s="154"/>
      <c r="FXT62" s="154"/>
      <c r="FXU62" s="154"/>
      <c r="FXV62" s="154"/>
      <c r="FXW62" s="154"/>
      <c r="FXX62" s="154"/>
      <c r="FXY62" s="154"/>
      <c r="FXZ62" s="154"/>
      <c r="FYA62" s="154"/>
      <c r="FYB62" s="154"/>
      <c r="FYC62" s="154"/>
      <c r="FYD62" s="154"/>
      <c r="FYE62" s="154"/>
      <c r="FYF62" s="154"/>
      <c r="FYG62" s="154"/>
      <c r="FYH62" s="154"/>
      <c r="FYI62" s="154"/>
      <c r="FYJ62" s="154"/>
      <c r="FYK62" s="154"/>
      <c r="FYL62" s="154"/>
      <c r="FYM62" s="154"/>
      <c r="FYN62" s="154"/>
      <c r="FYO62" s="154"/>
      <c r="FYP62" s="154"/>
      <c r="FYQ62" s="154"/>
      <c r="FYR62" s="154"/>
      <c r="FYS62" s="154"/>
      <c r="FYT62" s="154"/>
      <c r="FYU62" s="154"/>
      <c r="FYV62" s="154"/>
      <c r="FYW62" s="154"/>
      <c r="FYX62" s="154"/>
      <c r="FYY62" s="154"/>
      <c r="FYZ62" s="154"/>
      <c r="FZA62" s="154"/>
      <c r="FZB62" s="154"/>
      <c r="FZC62" s="154"/>
      <c r="FZD62" s="154"/>
      <c r="FZE62" s="154"/>
      <c r="FZF62" s="154"/>
      <c r="FZG62" s="154"/>
      <c r="FZH62" s="154"/>
      <c r="FZI62" s="154"/>
      <c r="FZJ62" s="154"/>
      <c r="FZK62" s="154"/>
      <c r="FZL62" s="154"/>
      <c r="FZM62" s="154"/>
      <c r="FZN62" s="154"/>
      <c r="FZO62" s="154"/>
      <c r="FZP62" s="154"/>
      <c r="FZQ62" s="154"/>
      <c r="FZR62" s="154"/>
      <c r="FZS62" s="154"/>
      <c r="FZT62" s="154"/>
      <c r="FZU62" s="154"/>
      <c r="FZV62" s="154"/>
      <c r="FZW62" s="154"/>
      <c r="FZX62" s="154"/>
      <c r="FZY62" s="154"/>
      <c r="FZZ62" s="154"/>
      <c r="GAA62" s="154"/>
      <c r="GAB62" s="154"/>
      <c r="GAC62" s="154"/>
      <c r="GAD62" s="154"/>
      <c r="GAE62" s="154"/>
      <c r="GAF62" s="154"/>
      <c r="GAG62" s="154"/>
      <c r="GAH62" s="154"/>
      <c r="GAI62" s="154"/>
      <c r="GAJ62" s="154"/>
      <c r="GAK62" s="154"/>
      <c r="GAL62" s="154"/>
      <c r="GAM62" s="154"/>
      <c r="GAN62" s="154"/>
      <c r="GAO62" s="154"/>
      <c r="GAP62" s="154"/>
      <c r="GAQ62" s="154"/>
      <c r="GAR62" s="154"/>
      <c r="GAS62" s="154"/>
      <c r="GAT62" s="154"/>
      <c r="GAU62" s="154"/>
      <c r="GAV62" s="154"/>
      <c r="GAW62" s="154"/>
      <c r="GAX62" s="154"/>
      <c r="GAY62" s="154"/>
      <c r="GAZ62" s="154"/>
      <c r="GBA62" s="154"/>
      <c r="GBB62" s="154"/>
      <c r="GBC62" s="154"/>
      <c r="GBD62" s="154"/>
      <c r="GBE62" s="154"/>
      <c r="GBF62" s="154"/>
      <c r="GBG62" s="154"/>
      <c r="GBH62" s="154"/>
      <c r="GBI62" s="154"/>
      <c r="GBJ62" s="154"/>
      <c r="GBK62" s="154"/>
      <c r="GBL62" s="154"/>
      <c r="GBM62" s="154"/>
      <c r="GBN62" s="154"/>
      <c r="GBO62" s="154"/>
      <c r="GBP62" s="154"/>
      <c r="GBQ62" s="154"/>
      <c r="GBR62" s="154"/>
      <c r="GBS62" s="154"/>
      <c r="GBT62" s="154"/>
      <c r="GBU62" s="154"/>
      <c r="GBV62" s="154"/>
      <c r="GBW62" s="154"/>
      <c r="GBX62" s="154"/>
      <c r="GBY62" s="154"/>
      <c r="GBZ62" s="154"/>
      <c r="GCA62" s="154"/>
      <c r="GCB62" s="154"/>
      <c r="GCC62" s="154"/>
      <c r="GCD62" s="154"/>
      <c r="GCE62" s="154"/>
      <c r="GCF62" s="154"/>
      <c r="GCG62" s="154"/>
      <c r="GCH62" s="154"/>
      <c r="GCI62" s="154"/>
      <c r="GCJ62" s="154"/>
      <c r="GCK62" s="154"/>
      <c r="GCL62" s="154"/>
      <c r="GCM62" s="154"/>
      <c r="GCN62" s="154"/>
      <c r="GCO62" s="154"/>
      <c r="GCP62" s="154"/>
      <c r="GCQ62" s="154"/>
      <c r="GCR62" s="154"/>
      <c r="GCS62" s="154"/>
      <c r="GCT62" s="154"/>
      <c r="GCU62" s="154"/>
      <c r="GCV62" s="154"/>
      <c r="GCW62" s="154"/>
      <c r="GCX62" s="154"/>
      <c r="GCY62" s="154"/>
      <c r="GCZ62" s="154"/>
      <c r="GDA62" s="154"/>
      <c r="GDB62" s="154"/>
      <c r="GDC62" s="154"/>
      <c r="GDD62" s="154"/>
      <c r="GDE62" s="154"/>
      <c r="GDF62" s="154"/>
      <c r="GDG62" s="154"/>
      <c r="GDH62" s="154"/>
      <c r="GDI62" s="154"/>
      <c r="GDJ62" s="154"/>
      <c r="GDK62" s="154"/>
      <c r="GDL62" s="154"/>
      <c r="GDM62" s="154"/>
      <c r="GDN62" s="154"/>
      <c r="GDO62" s="154"/>
      <c r="GDP62" s="154"/>
      <c r="GDQ62" s="154"/>
      <c r="GDR62" s="154"/>
      <c r="GDS62" s="154"/>
      <c r="GDT62" s="154"/>
      <c r="GDU62" s="154"/>
      <c r="GDV62" s="154"/>
      <c r="GDW62" s="154"/>
      <c r="GDX62" s="154"/>
      <c r="GDY62" s="154"/>
      <c r="GDZ62" s="154"/>
      <c r="GEA62" s="154"/>
      <c r="GEB62" s="154"/>
      <c r="GEC62" s="154"/>
      <c r="GED62" s="154"/>
      <c r="GEE62" s="154"/>
      <c r="GEF62" s="154"/>
      <c r="GEG62" s="154"/>
      <c r="GEH62" s="154"/>
      <c r="GEI62" s="154"/>
      <c r="GEJ62" s="154"/>
      <c r="GEK62" s="154"/>
      <c r="GEL62" s="154"/>
      <c r="GEM62" s="154"/>
      <c r="GEN62" s="154"/>
      <c r="GEO62" s="154"/>
      <c r="GEP62" s="154"/>
      <c r="GEQ62" s="154"/>
      <c r="GER62" s="154"/>
      <c r="GES62" s="154"/>
      <c r="GET62" s="154"/>
      <c r="GEU62" s="154"/>
      <c r="GEV62" s="154"/>
      <c r="GEW62" s="154"/>
      <c r="GEX62" s="154"/>
      <c r="GEY62" s="154"/>
      <c r="GEZ62" s="154"/>
      <c r="GFA62" s="154"/>
      <c r="GFB62" s="154"/>
      <c r="GFC62" s="154"/>
      <c r="GFD62" s="154"/>
      <c r="GFE62" s="154"/>
      <c r="GFF62" s="154"/>
      <c r="GFG62" s="154"/>
      <c r="GFH62" s="154"/>
      <c r="GFI62" s="154"/>
      <c r="GFJ62" s="154"/>
      <c r="GFK62" s="154"/>
      <c r="GFL62" s="154"/>
      <c r="GFM62" s="154"/>
      <c r="GFN62" s="154"/>
      <c r="GFO62" s="154"/>
      <c r="GFP62" s="154"/>
      <c r="GFQ62" s="154"/>
      <c r="GFR62" s="154"/>
      <c r="GFS62" s="154"/>
      <c r="GFT62" s="154"/>
      <c r="GFU62" s="154"/>
      <c r="GFV62" s="154"/>
      <c r="GFW62" s="154"/>
      <c r="GFX62" s="154"/>
      <c r="GFY62" s="154"/>
      <c r="GFZ62" s="154"/>
      <c r="GGA62" s="154"/>
      <c r="GGB62" s="154"/>
      <c r="GGC62" s="154"/>
      <c r="GGD62" s="154"/>
      <c r="GGE62" s="154"/>
      <c r="GGF62" s="154"/>
      <c r="GGG62" s="154"/>
      <c r="GGH62" s="154"/>
      <c r="GGI62" s="154"/>
      <c r="GGJ62" s="154"/>
      <c r="GGK62" s="154"/>
      <c r="GGL62" s="154"/>
      <c r="GGM62" s="154"/>
      <c r="GGN62" s="154"/>
      <c r="GGO62" s="154"/>
      <c r="GGP62" s="154"/>
      <c r="GGQ62" s="154"/>
      <c r="GGR62" s="154"/>
      <c r="GGS62" s="154"/>
      <c r="GGT62" s="154"/>
      <c r="GGU62" s="154"/>
      <c r="GGV62" s="154"/>
      <c r="GGW62" s="154"/>
      <c r="GGX62" s="154"/>
      <c r="GGY62" s="154"/>
      <c r="GGZ62" s="154"/>
      <c r="GHA62" s="154"/>
      <c r="GHB62" s="154"/>
      <c r="GHC62" s="154"/>
      <c r="GHD62" s="154"/>
      <c r="GHE62" s="154"/>
      <c r="GHF62" s="154"/>
      <c r="GHG62" s="154"/>
      <c r="GHH62" s="154"/>
      <c r="GHI62" s="154"/>
      <c r="GHJ62" s="154"/>
      <c r="GHK62" s="154"/>
      <c r="GHL62" s="154"/>
      <c r="GHM62" s="154"/>
      <c r="GHN62" s="154"/>
      <c r="GHO62" s="154"/>
      <c r="GHP62" s="154"/>
      <c r="GHQ62" s="154"/>
      <c r="GHR62" s="154"/>
      <c r="GHS62" s="154"/>
      <c r="GHT62" s="154"/>
      <c r="GHU62" s="154"/>
      <c r="GHV62" s="154"/>
      <c r="GHW62" s="154"/>
      <c r="GHX62" s="154"/>
      <c r="GHY62" s="154"/>
      <c r="GHZ62" s="154"/>
      <c r="GIA62" s="154"/>
      <c r="GIB62" s="154"/>
      <c r="GIC62" s="154"/>
      <c r="GID62" s="154"/>
      <c r="GIE62" s="154"/>
      <c r="GIF62" s="154"/>
      <c r="GIG62" s="154"/>
      <c r="GIH62" s="154"/>
      <c r="GII62" s="154"/>
      <c r="GIJ62" s="154"/>
      <c r="GIK62" s="154"/>
      <c r="GIL62" s="154"/>
      <c r="GIM62" s="154"/>
      <c r="GIN62" s="154"/>
      <c r="GIO62" s="154"/>
      <c r="GIP62" s="154"/>
      <c r="GIQ62" s="154"/>
      <c r="GIR62" s="154"/>
      <c r="GIS62" s="154"/>
      <c r="GIT62" s="154"/>
      <c r="GIU62" s="154"/>
      <c r="GIV62" s="154"/>
      <c r="GIW62" s="154"/>
      <c r="GIX62" s="154"/>
      <c r="GIY62" s="154"/>
      <c r="GIZ62" s="154"/>
      <c r="GJA62" s="154"/>
      <c r="GJB62" s="154"/>
      <c r="GJC62" s="154"/>
      <c r="GJD62" s="154"/>
      <c r="GJE62" s="154"/>
      <c r="GJF62" s="154"/>
      <c r="GJG62" s="154"/>
      <c r="GJH62" s="154"/>
      <c r="GJI62" s="154"/>
      <c r="GJJ62" s="154"/>
      <c r="GJK62" s="154"/>
      <c r="GJL62" s="154"/>
      <c r="GJM62" s="154"/>
      <c r="GJN62" s="154"/>
      <c r="GJO62" s="154"/>
      <c r="GJP62" s="154"/>
      <c r="GJQ62" s="154"/>
      <c r="GJR62" s="154"/>
      <c r="GJS62" s="154"/>
      <c r="GJT62" s="154"/>
      <c r="GJU62" s="154"/>
      <c r="GJV62" s="154"/>
      <c r="GJW62" s="154"/>
      <c r="GJX62" s="154"/>
      <c r="GJY62" s="154"/>
      <c r="GJZ62" s="154"/>
      <c r="GKA62" s="154"/>
      <c r="GKB62" s="154"/>
      <c r="GKC62" s="154"/>
      <c r="GKD62" s="154"/>
      <c r="GKE62" s="154"/>
      <c r="GKF62" s="154"/>
      <c r="GKG62" s="154"/>
      <c r="GKH62" s="154"/>
      <c r="GKI62" s="154"/>
      <c r="GKJ62" s="154"/>
      <c r="GKK62" s="154"/>
      <c r="GKL62" s="154"/>
      <c r="GKM62" s="154"/>
      <c r="GKN62" s="154"/>
      <c r="GKO62" s="154"/>
      <c r="GKP62" s="154"/>
      <c r="GKQ62" s="154"/>
      <c r="GKR62" s="154"/>
      <c r="GKS62" s="154"/>
      <c r="GKT62" s="154"/>
      <c r="GKU62" s="154"/>
      <c r="GKV62" s="154"/>
      <c r="GKW62" s="154"/>
      <c r="GKX62" s="154"/>
      <c r="GKY62" s="154"/>
      <c r="GKZ62" s="154"/>
      <c r="GLA62" s="154"/>
      <c r="GLB62" s="154"/>
      <c r="GLC62" s="154"/>
      <c r="GLD62" s="154"/>
      <c r="GLE62" s="154"/>
      <c r="GLF62" s="154"/>
      <c r="GLG62" s="154"/>
      <c r="GLH62" s="154"/>
      <c r="GLI62" s="154"/>
      <c r="GLJ62" s="154"/>
      <c r="GLK62" s="154"/>
      <c r="GLL62" s="154"/>
      <c r="GLM62" s="154"/>
      <c r="GLN62" s="154"/>
      <c r="GLO62" s="154"/>
      <c r="GLP62" s="154"/>
      <c r="GLQ62" s="154"/>
      <c r="GLR62" s="154"/>
      <c r="GLS62" s="154"/>
      <c r="GLT62" s="154"/>
      <c r="GLU62" s="154"/>
      <c r="GLV62" s="154"/>
      <c r="GLW62" s="154"/>
      <c r="GLX62" s="154"/>
      <c r="GLY62" s="154"/>
      <c r="GLZ62" s="154"/>
      <c r="GMA62" s="154"/>
      <c r="GMB62" s="154"/>
      <c r="GMC62" s="154"/>
      <c r="GMD62" s="154"/>
      <c r="GME62" s="154"/>
      <c r="GMF62" s="154"/>
      <c r="GMG62" s="154"/>
      <c r="GMH62" s="154"/>
      <c r="GMI62" s="154"/>
      <c r="GMJ62" s="154"/>
      <c r="GMK62" s="154"/>
      <c r="GML62" s="154"/>
      <c r="GMM62" s="154"/>
      <c r="GMN62" s="154"/>
      <c r="GMO62" s="154"/>
      <c r="GMP62" s="154"/>
      <c r="GMQ62" s="154"/>
      <c r="GMR62" s="154"/>
      <c r="GMS62" s="154"/>
      <c r="GMT62" s="154"/>
      <c r="GMU62" s="154"/>
      <c r="GMV62" s="154"/>
      <c r="GMW62" s="154"/>
      <c r="GMX62" s="154"/>
      <c r="GMY62" s="154"/>
      <c r="GMZ62" s="154"/>
      <c r="GNA62" s="154"/>
      <c r="GNB62" s="154"/>
      <c r="GNC62" s="154"/>
      <c r="GND62" s="154"/>
      <c r="GNE62" s="154"/>
      <c r="GNF62" s="154"/>
      <c r="GNG62" s="154"/>
      <c r="GNH62" s="154"/>
      <c r="GNI62" s="154"/>
      <c r="GNJ62" s="154"/>
      <c r="GNK62" s="154"/>
      <c r="GNL62" s="154"/>
      <c r="GNM62" s="154"/>
      <c r="GNN62" s="154"/>
      <c r="GNO62" s="154"/>
      <c r="GNP62" s="154"/>
      <c r="GNQ62" s="154"/>
      <c r="GNR62" s="154"/>
      <c r="GNS62" s="154"/>
      <c r="GNT62" s="154"/>
      <c r="GNU62" s="154"/>
      <c r="GNV62" s="154"/>
      <c r="GNW62" s="154"/>
      <c r="GNX62" s="154"/>
      <c r="GNY62" s="154"/>
      <c r="GNZ62" s="154"/>
      <c r="GOA62" s="154"/>
      <c r="GOB62" s="154"/>
      <c r="GOC62" s="154"/>
      <c r="GOD62" s="154"/>
      <c r="GOE62" s="154"/>
      <c r="GOF62" s="154"/>
      <c r="GOG62" s="154"/>
      <c r="GOH62" s="154"/>
      <c r="GOI62" s="154"/>
      <c r="GOJ62" s="154"/>
      <c r="GOK62" s="154"/>
      <c r="GOL62" s="154"/>
      <c r="GOM62" s="154"/>
      <c r="GON62" s="154"/>
      <c r="GOO62" s="154"/>
      <c r="GOP62" s="154"/>
      <c r="GOQ62" s="154"/>
      <c r="GOR62" s="154"/>
      <c r="GOS62" s="154"/>
      <c r="GOT62" s="154"/>
      <c r="GOU62" s="154"/>
      <c r="GOV62" s="154"/>
      <c r="GOW62" s="154"/>
      <c r="GOX62" s="154"/>
      <c r="GOY62" s="154"/>
      <c r="GOZ62" s="154"/>
      <c r="GPA62" s="154"/>
      <c r="GPB62" s="154"/>
      <c r="GPC62" s="154"/>
      <c r="GPD62" s="154"/>
      <c r="GPE62" s="154"/>
      <c r="GPF62" s="154"/>
      <c r="GPG62" s="154"/>
      <c r="GPH62" s="154"/>
      <c r="GPI62" s="154"/>
      <c r="GPJ62" s="154"/>
      <c r="GPK62" s="154"/>
      <c r="GPL62" s="154"/>
      <c r="GPM62" s="154"/>
      <c r="GPN62" s="154"/>
      <c r="GPO62" s="154"/>
      <c r="GPP62" s="154"/>
      <c r="GPQ62" s="154"/>
      <c r="GPR62" s="154"/>
      <c r="GPS62" s="154"/>
      <c r="GPT62" s="154"/>
      <c r="GPU62" s="154"/>
      <c r="GPV62" s="154"/>
      <c r="GPW62" s="154"/>
      <c r="GPX62" s="154"/>
      <c r="GPY62" s="154"/>
      <c r="GPZ62" s="154"/>
      <c r="GQA62" s="154"/>
      <c r="GQB62" s="154"/>
      <c r="GQC62" s="154"/>
      <c r="GQD62" s="154"/>
      <c r="GQE62" s="154"/>
      <c r="GQF62" s="154"/>
      <c r="GQG62" s="154"/>
      <c r="GQH62" s="154"/>
      <c r="GQI62" s="154"/>
      <c r="GQJ62" s="154"/>
      <c r="GQK62" s="154"/>
      <c r="GQL62" s="154"/>
      <c r="GQM62" s="154"/>
      <c r="GQN62" s="154"/>
      <c r="GQO62" s="154"/>
      <c r="GQP62" s="154"/>
      <c r="GQQ62" s="154"/>
      <c r="GQR62" s="154"/>
      <c r="GQS62" s="154"/>
      <c r="GQT62" s="154"/>
      <c r="GQU62" s="154"/>
      <c r="GQV62" s="154"/>
      <c r="GQW62" s="154"/>
      <c r="GQX62" s="154"/>
      <c r="GQY62" s="154"/>
      <c r="GQZ62" s="154"/>
      <c r="GRA62" s="154"/>
      <c r="GRB62" s="154"/>
      <c r="GRC62" s="154"/>
      <c r="GRD62" s="154"/>
      <c r="GRE62" s="154"/>
      <c r="GRF62" s="154"/>
      <c r="GRG62" s="154"/>
      <c r="GRH62" s="154"/>
      <c r="GRI62" s="154"/>
      <c r="GRJ62" s="154"/>
      <c r="GRK62" s="154"/>
      <c r="GRL62" s="154"/>
      <c r="GRM62" s="154"/>
      <c r="GRN62" s="154"/>
      <c r="GRO62" s="154"/>
      <c r="GRP62" s="154"/>
      <c r="GRQ62" s="154"/>
      <c r="GRR62" s="154"/>
      <c r="GRS62" s="154"/>
      <c r="GRT62" s="154"/>
      <c r="GRU62" s="154"/>
      <c r="GRV62" s="154"/>
      <c r="GRW62" s="154"/>
      <c r="GRX62" s="154"/>
      <c r="GRY62" s="154"/>
      <c r="GRZ62" s="154"/>
      <c r="GSA62" s="154"/>
      <c r="GSB62" s="154"/>
      <c r="GSC62" s="154"/>
      <c r="GSD62" s="154"/>
      <c r="GSE62" s="154"/>
      <c r="GSF62" s="154"/>
      <c r="GSG62" s="154"/>
      <c r="GSH62" s="154"/>
      <c r="GSI62" s="154"/>
      <c r="GSJ62" s="154"/>
      <c r="GSK62" s="154"/>
      <c r="GSL62" s="154"/>
      <c r="GSM62" s="154"/>
      <c r="GSN62" s="154"/>
      <c r="GSO62" s="154"/>
      <c r="GSP62" s="154"/>
      <c r="GSQ62" s="154"/>
      <c r="GSR62" s="154"/>
      <c r="GSS62" s="154"/>
      <c r="GST62" s="154"/>
      <c r="GSU62" s="154"/>
      <c r="GSV62" s="154"/>
      <c r="GSW62" s="154"/>
      <c r="GSX62" s="154"/>
      <c r="GSY62" s="154"/>
      <c r="GSZ62" s="154"/>
      <c r="GTA62" s="154"/>
      <c r="GTB62" s="154"/>
      <c r="GTC62" s="154"/>
      <c r="GTD62" s="154"/>
      <c r="GTE62" s="154"/>
      <c r="GTF62" s="154"/>
      <c r="GTG62" s="154"/>
      <c r="GTH62" s="154"/>
      <c r="GTI62" s="154"/>
      <c r="GTJ62" s="154"/>
      <c r="GTK62" s="154"/>
      <c r="GTL62" s="154"/>
      <c r="GTM62" s="154"/>
      <c r="GTN62" s="154"/>
      <c r="GTO62" s="154"/>
      <c r="GTP62" s="154"/>
      <c r="GTQ62" s="154"/>
      <c r="GTR62" s="154"/>
      <c r="GTS62" s="154"/>
      <c r="GTT62" s="154"/>
      <c r="GTU62" s="154"/>
      <c r="GTV62" s="154"/>
      <c r="GTW62" s="154"/>
      <c r="GTX62" s="154"/>
      <c r="GTY62" s="154"/>
      <c r="GTZ62" s="154"/>
      <c r="GUA62" s="154"/>
      <c r="GUB62" s="154"/>
      <c r="GUC62" s="154"/>
      <c r="GUD62" s="154"/>
      <c r="GUE62" s="154"/>
      <c r="GUF62" s="154"/>
      <c r="GUG62" s="154"/>
      <c r="GUH62" s="154"/>
      <c r="GUI62" s="154"/>
      <c r="GUJ62" s="154"/>
      <c r="GUK62" s="154"/>
      <c r="GUL62" s="154"/>
      <c r="GUM62" s="154"/>
      <c r="GUN62" s="154"/>
      <c r="GUO62" s="154"/>
      <c r="GUP62" s="154"/>
      <c r="GUQ62" s="154"/>
      <c r="GUR62" s="154"/>
      <c r="GUS62" s="154"/>
      <c r="GUT62" s="154"/>
      <c r="GUU62" s="154"/>
      <c r="GUV62" s="154"/>
      <c r="GUW62" s="154"/>
      <c r="GUX62" s="154"/>
      <c r="GUY62" s="154"/>
      <c r="GUZ62" s="154"/>
      <c r="GVA62" s="154"/>
      <c r="GVB62" s="154"/>
      <c r="GVC62" s="154"/>
      <c r="GVD62" s="154"/>
      <c r="GVE62" s="154"/>
      <c r="GVF62" s="154"/>
      <c r="GVG62" s="154"/>
      <c r="GVH62" s="154"/>
      <c r="GVI62" s="154"/>
      <c r="GVJ62" s="154"/>
      <c r="GVK62" s="154"/>
      <c r="GVL62" s="154"/>
      <c r="GVM62" s="154"/>
      <c r="GVN62" s="154"/>
      <c r="GVO62" s="154"/>
      <c r="GVP62" s="154"/>
      <c r="GVQ62" s="154"/>
      <c r="GVR62" s="154"/>
      <c r="GVS62" s="154"/>
      <c r="GVT62" s="154"/>
      <c r="GVU62" s="154"/>
      <c r="GVV62" s="154"/>
      <c r="GVW62" s="154"/>
      <c r="GVX62" s="154"/>
      <c r="GVY62" s="154"/>
      <c r="GVZ62" s="154"/>
      <c r="GWA62" s="154"/>
      <c r="GWB62" s="154"/>
      <c r="GWC62" s="154"/>
      <c r="GWD62" s="154"/>
      <c r="GWE62" s="154"/>
      <c r="GWF62" s="154"/>
      <c r="GWG62" s="154"/>
      <c r="GWH62" s="154"/>
      <c r="GWI62" s="154"/>
      <c r="GWJ62" s="154"/>
      <c r="GWK62" s="154"/>
      <c r="GWL62" s="154"/>
      <c r="GWM62" s="154"/>
      <c r="GWN62" s="154"/>
      <c r="GWO62" s="154"/>
      <c r="GWP62" s="154"/>
      <c r="GWQ62" s="154"/>
      <c r="GWR62" s="154"/>
      <c r="GWS62" s="154"/>
      <c r="GWT62" s="154"/>
      <c r="GWU62" s="154"/>
      <c r="GWV62" s="154"/>
      <c r="GWW62" s="154"/>
      <c r="GWX62" s="154"/>
      <c r="GWY62" s="154"/>
      <c r="GWZ62" s="154"/>
      <c r="GXA62" s="154"/>
      <c r="GXB62" s="154"/>
      <c r="GXC62" s="154"/>
      <c r="GXD62" s="154"/>
      <c r="GXE62" s="154"/>
      <c r="GXF62" s="154"/>
      <c r="GXG62" s="154"/>
      <c r="GXH62" s="154"/>
      <c r="GXI62" s="154"/>
      <c r="GXJ62" s="154"/>
      <c r="GXK62" s="154"/>
      <c r="GXL62" s="154"/>
      <c r="GXM62" s="154"/>
      <c r="GXN62" s="154"/>
      <c r="GXO62" s="154"/>
      <c r="GXP62" s="154"/>
      <c r="GXQ62" s="154"/>
      <c r="GXR62" s="154"/>
      <c r="GXS62" s="154"/>
      <c r="GXT62" s="154"/>
      <c r="GXU62" s="154"/>
      <c r="GXV62" s="154"/>
      <c r="GXW62" s="154"/>
      <c r="GXX62" s="154"/>
      <c r="GXY62" s="154"/>
      <c r="GXZ62" s="154"/>
      <c r="GYA62" s="154"/>
      <c r="GYB62" s="154"/>
      <c r="GYC62" s="154"/>
      <c r="GYD62" s="154"/>
      <c r="GYE62" s="154"/>
      <c r="GYF62" s="154"/>
      <c r="GYG62" s="154"/>
      <c r="GYH62" s="154"/>
      <c r="GYI62" s="154"/>
      <c r="GYJ62" s="154"/>
      <c r="GYK62" s="154"/>
      <c r="GYL62" s="154"/>
      <c r="GYM62" s="154"/>
      <c r="GYN62" s="154"/>
      <c r="GYO62" s="154"/>
      <c r="GYP62" s="154"/>
      <c r="GYQ62" s="154"/>
      <c r="GYR62" s="154"/>
      <c r="GYS62" s="154"/>
      <c r="GYT62" s="154"/>
      <c r="GYU62" s="154"/>
      <c r="GYV62" s="154"/>
      <c r="GYW62" s="154"/>
      <c r="GYX62" s="154"/>
      <c r="GYY62" s="154"/>
      <c r="GYZ62" s="154"/>
      <c r="GZA62" s="154"/>
      <c r="GZB62" s="154"/>
      <c r="GZC62" s="154"/>
      <c r="GZD62" s="154"/>
      <c r="GZE62" s="154"/>
      <c r="GZF62" s="154"/>
      <c r="GZG62" s="154"/>
      <c r="GZH62" s="154"/>
      <c r="GZI62" s="154"/>
      <c r="GZJ62" s="154"/>
      <c r="GZK62" s="154"/>
      <c r="GZL62" s="154"/>
      <c r="GZM62" s="154"/>
      <c r="GZN62" s="154"/>
      <c r="GZO62" s="154"/>
      <c r="GZP62" s="154"/>
      <c r="GZQ62" s="154"/>
      <c r="GZR62" s="154"/>
      <c r="GZS62" s="154"/>
      <c r="GZT62" s="154"/>
      <c r="GZU62" s="154"/>
      <c r="GZV62" s="154"/>
      <c r="GZW62" s="154"/>
      <c r="GZX62" s="154"/>
      <c r="GZY62" s="154"/>
      <c r="GZZ62" s="154"/>
      <c r="HAA62" s="154"/>
      <c r="HAB62" s="154"/>
      <c r="HAC62" s="154"/>
      <c r="HAD62" s="154"/>
      <c r="HAE62" s="154"/>
      <c r="HAF62" s="154"/>
      <c r="HAG62" s="154"/>
      <c r="HAH62" s="154"/>
      <c r="HAI62" s="154"/>
      <c r="HAJ62" s="154"/>
      <c r="HAK62" s="154"/>
      <c r="HAL62" s="154"/>
      <c r="HAM62" s="154"/>
      <c r="HAN62" s="154"/>
      <c r="HAO62" s="154"/>
      <c r="HAP62" s="154"/>
      <c r="HAQ62" s="154"/>
      <c r="HAR62" s="154"/>
      <c r="HAS62" s="154"/>
      <c r="HAT62" s="154"/>
      <c r="HAU62" s="154"/>
      <c r="HAV62" s="154"/>
      <c r="HAW62" s="154"/>
      <c r="HAX62" s="154"/>
      <c r="HAY62" s="154"/>
      <c r="HAZ62" s="154"/>
      <c r="HBA62" s="154"/>
      <c r="HBB62" s="154"/>
      <c r="HBC62" s="154"/>
      <c r="HBD62" s="154"/>
      <c r="HBE62" s="154"/>
      <c r="HBF62" s="154"/>
      <c r="HBG62" s="154"/>
      <c r="HBH62" s="154"/>
      <c r="HBI62" s="154"/>
      <c r="HBJ62" s="154"/>
      <c r="HBK62" s="154"/>
      <c r="HBL62" s="154"/>
      <c r="HBM62" s="154"/>
      <c r="HBN62" s="154"/>
      <c r="HBO62" s="154"/>
      <c r="HBP62" s="154"/>
      <c r="HBQ62" s="154"/>
      <c r="HBR62" s="154"/>
      <c r="HBS62" s="154"/>
      <c r="HBT62" s="154"/>
      <c r="HBU62" s="154"/>
      <c r="HBV62" s="154"/>
      <c r="HBW62" s="154"/>
      <c r="HBX62" s="154"/>
      <c r="HBY62" s="154"/>
      <c r="HBZ62" s="154"/>
      <c r="HCA62" s="154"/>
      <c r="HCB62" s="154"/>
      <c r="HCC62" s="154"/>
      <c r="HCD62" s="154"/>
      <c r="HCE62" s="154"/>
      <c r="HCF62" s="154"/>
      <c r="HCG62" s="154"/>
      <c r="HCH62" s="154"/>
      <c r="HCI62" s="154"/>
      <c r="HCJ62" s="154"/>
      <c r="HCK62" s="154"/>
      <c r="HCL62" s="154"/>
      <c r="HCM62" s="154"/>
      <c r="HCN62" s="154"/>
      <c r="HCO62" s="154"/>
      <c r="HCP62" s="154"/>
      <c r="HCQ62" s="154"/>
      <c r="HCR62" s="154"/>
      <c r="HCS62" s="154"/>
      <c r="HCT62" s="154"/>
      <c r="HCU62" s="154"/>
      <c r="HCV62" s="154"/>
      <c r="HCW62" s="154"/>
      <c r="HCX62" s="154"/>
      <c r="HCY62" s="154"/>
      <c r="HCZ62" s="154"/>
      <c r="HDA62" s="154"/>
      <c r="HDB62" s="154"/>
      <c r="HDC62" s="154"/>
      <c r="HDD62" s="154"/>
      <c r="HDE62" s="154"/>
      <c r="HDF62" s="154"/>
      <c r="HDG62" s="154"/>
      <c r="HDH62" s="154"/>
      <c r="HDI62" s="154"/>
      <c r="HDJ62" s="154"/>
      <c r="HDK62" s="154"/>
      <c r="HDL62" s="154"/>
      <c r="HDM62" s="154"/>
      <c r="HDN62" s="154"/>
      <c r="HDO62" s="154"/>
      <c r="HDP62" s="154"/>
      <c r="HDQ62" s="154"/>
      <c r="HDR62" s="154"/>
      <c r="HDS62" s="154"/>
      <c r="HDT62" s="154"/>
      <c r="HDU62" s="154"/>
      <c r="HDV62" s="154"/>
      <c r="HDW62" s="154"/>
      <c r="HDX62" s="154"/>
      <c r="HDY62" s="154"/>
      <c r="HDZ62" s="154"/>
      <c r="HEA62" s="154"/>
      <c r="HEB62" s="154"/>
      <c r="HEC62" s="154"/>
      <c r="HED62" s="154"/>
      <c r="HEE62" s="154"/>
      <c r="HEF62" s="154"/>
      <c r="HEG62" s="154"/>
      <c r="HEH62" s="154"/>
      <c r="HEI62" s="154"/>
      <c r="HEJ62" s="154"/>
      <c r="HEK62" s="154"/>
      <c r="HEL62" s="154"/>
      <c r="HEM62" s="154"/>
      <c r="HEN62" s="154"/>
      <c r="HEO62" s="154"/>
      <c r="HEP62" s="154"/>
      <c r="HEQ62" s="154"/>
      <c r="HER62" s="154"/>
      <c r="HES62" s="154"/>
      <c r="HET62" s="154"/>
      <c r="HEU62" s="154"/>
      <c r="HEV62" s="154"/>
      <c r="HEW62" s="154"/>
      <c r="HEX62" s="154"/>
      <c r="HEY62" s="154"/>
      <c r="HEZ62" s="154"/>
      <c r="HFA62" s="154"/>
      <c r="HFB62" s="154"/>
      <c r="HFC62" s="154"/>
      <c r="HFD62" s="154"/>
      <c r="HFE62" s="154"/>
      <c r="HFF62" s="154"/>
      <c r="HFG62" s="154"/>
      <c r="HFH62" s="154"/>
      <c r="HFI62" s="154"/>
      <c r="HFJ62" s="154"/>
      <c r="HFK62" s="154"/>
      <c r="HFL62" s="154"/>
      <c r="HFM62" s="154"/>
      <c r="HFN62" s="154"/>
      <c r="HFO62" s="154"/>
      <c r="HFP62" s="154"/>
      <c r="HFQ62" s="154"/>
      <c r="HFR62" s="154"/>
      <c r="HFS62" s="154"/>
      <c r="HFT62" s="154"/>
      <c r="HFU62" s="154"/>
      <c r="HFV62" s="154"/>
      <c r="HFW62" s="154"/>
      <c r="HFX62" s="154"/>
      <c r="HFY62" s="154"/>
      <c r="HFZ62" s="154"/>
      <c r="HGA62" s="154"/>
      <c r="HGB62" s="154"/>
      <c r="HGC62" s="154"/>
      <c r="HGD62" s="154"/>
      <c r="HGE62" s="154"/>
      <c r="HGF62" s="154"/>
      <c r="HGG62" s="154"/>
      <c r="HGH62" s="154"/>
      <c r="HGI62" s="154"/>
      <c r="HGJ62" s="154"/>
      <c r="HGK62" s="154"/>
      <c r="HGL62" s="154"/>
      <c r="HGM62" s="154"/>
      <c r="HGN62" s="154"/>
      <c r="HGO62" s="154"/>
      <c r="HGP62" s="154"/>
      <c r="HGQ62" s="154"/>
      <c r="HGR62" s="154"/>
      <c r="HGS62" s="154"/>
      <c r="HGT62" s="154"/>
      <c r="HGU62" s="154"/>
      <c r="HGV62" s="154"/>
      <c r="HGW62" s="154"/>
      <c r="HGX62" s="154"/>
      <c r="HGY62" s="154"/>
      <c r="HGZ62" s="154"/>
      <c r="HHA62" s="154"/>
      <c r="HHB62" s="154"/>
      <c r="HHC62" s="154"/>
      <c r="HHD62" s="154"/>
      <c r="HHE62" s="154"/>
      <c r="HHF62" s="154"/>
      <c r="HHG62" s="154"/>
      <c r="HHH62" s="154"/>
      <c r="HHI62" s="154"/>
      <c r="HHJ62" s="154"/>
      <c r="HHK62" s="154"/>
      <c r="HHL62" s="154"/>
      <c r="HHM62" s="154"/>
      <c r="HHN62" s="154"/>
      <c r="HHO62" s="154"/>
      <c r="HHP62" s="154"/>
      <c r="HHQ62" s="154"/>
      <c r="HHR62" s="154"/>
      <c r="HHS62" s="154"/>
      <c r="HHT62" s="154"/>
      <c r="HHU62" s="154"/>
      <c r="HHV62" s="154"/>
      <c r="HHW62" s="154"/>
      <c r="HHX62" s="154"/>
      <c r="HHY62" s="154"/>
      <c r="HHZ62" s="154"/>
      <c r="HIA62" s="154"/>
      <c r="HIB62" s="154"/>
      <c r="HIC62" s="154"/>
      <c r="HID62" s="154"/>
      <c r="HIE62" s="154"/>
      <c r="HIF62" s="154"/>
      <c r="HIG62" s="154"/>
      <c r="HIH62" s="154"/>
      <c r="HII62" s="154"/>
      <c r="HIJ62" s="154"/>
      <c r="HIK62" s="154"/>
      <c r="HIL62" s="154"/>
      <c r="HIM62" s="154"/>
      <c r="HIN62" s="154"/>
      <c r="HIO62" s="154"/>
      <c r="HIP62" s="154"/>
      <c r="HIQ62" s="154"/>
      <c r="HIR62" s="154"/>
      <c r="HIS62" s="154"/>
      <c r="HIT62" s="154"/>
      <c r="HIU62" s="154"/>
      <c r="HIV62" s="154"/>
      <c r="HIW62" s="154"/>
      <c r="HIX62" s="154"/>
      <c r="HIY62" s="154"/>
      <c r="HIZ62" s="154"/>
      <c r="HJA62" s="154"/>
      <c r="HJB62" s="154"/>
      <c r="HJC62" s="154"/>
      <c r="HJD62" s="154"/>
      <c r="HJE62" s="154"/>
      <c r="HJF62" s="154"/>
      <c r="HJG62" s="154"/>
      <c r="HJH62" s="154"/>
      <c r="HJI62" s="154"/>
      <c r="HJJ62" s="154"/>
      <c r="HJK62" s="154"/>
      <c r="HJL62" s="154"/>
      <c r="HJM62" s="154"/>
      <c r="HJN62" s="154"/>
      <c r="HJO62" s="154"/>
      <c r="HJP62" s="154"/>
      <c r="HJQ62" s="154"/>
      <c r="HJR62" s="154"/>
      <c r="HJS62" s="154"/>
      <c r="HJT62" s="154"/>
      <c r="HJU62" s="154"/>
      <c r="HJV62" s="154"/>
      <c r="HJW62" s="154"/>
      <c r="HJX62" s="154"/>
      <c r="HJY62" s="154"/>
      <c r="HJZ62" s="154"/>
      <c r="HKA62" s="154"/>
      <c r="HKB62" s="154"/>
      <c r="HKC62" s="154"/>
      <c r="HKD62" s="154"/>
      <c r="HKE62" s="154"/>
      <c r="HKF62" s="154"/>
      <c r="HKG62" s="154"/>
      <c r="HKH62" s="154"/>
      <c r="HKI62" s="154"/>
      <c r="HKJ62" s="154"/>
      <c r="HKK62" s="154"/>
      <c r="HKL62" s="154"/>
      <c r="HKM62" s="154"/>
      <c r="HKN62" s="154"/>
      <c r="HKO62" s="154"/>
      <c r="HKP62" s="154"/>
      <c r="HKQ62" s="154"/>
      <c r="HKR62" s="154"/>
      <c r="HKS62" s="154"/>
      <c r="HKT62" s="154"/>
      <c r="HKU62" s="154"/>
      <c r="HKV62" s="154"/>
      <c r="HKW62" s="154"/>
      <c r="HKX62" s="154"/>
      <c r="HKY62" s="154"/>
      <c r="HKZ62" s="154"/>
      <c r="HLA62" s="154"/>
      <c r="HLB62" s="154"/>
      <c r="HLC62" s="154"/>
      <c r="HLD62" s="154"/>
      <c r="HLE62" s="154"/>
      <c r="HLF62" s="154"/>
      <c r="HLG62" s="154"/>
      <c r="HLH62" s="154"/>
      <c r="HLI62" s="154"/>
      <c r="HLJ62" s="154"/>
      <c r="HLK62" s="154"/>
      <c r="HLL62" s="154"/>
      <c r="HLM62" s="154"/>
      <c r="HLN62" s="154"/>
      <c r="HLO62" s="154"/>
      <c r="HLP62" s="154"/>
      <c r="HLQ62" s="154"/>
      <c r="HLR62" s="154"/>
      <c r="HLS62" s="154"/>
      <c r="HLT62" s="154"/>
      <c r="HLU62" s="154"/>
      <c r="HLV62" s="154"/>
      <c r="HLW62" s="154"/>
      <c r="HLX62" s="154"/>
      <c r="HLY62" s="154"/>
      <c r="HLZ62" s="154"/>
      <c r="HMA62" s="154"/>
      <c r="HMB62" s="154"/>
      <c r="HMC62" s="154"/>
      <c r="HMD62" s="154"/>
      <c r="HME62" s="154"/>
      <c r="HMF62" s="154"/>
      <c r="HMG62" s="154"/>
      <c r="HMH62" s="154"/>
      <c r="HMI62" s="154"/>
      <c r="HMJ62" s="154"/>
      <c r="HMK62" s="154"/>
      <c r="HML62" s="154"/>
      <c r="HMM62" s="154"/>
      <c r="HMN62" s="154"/>
      <c r="HMO62" s="154"/>
      <c r="HMP62" s="154"/>
      <c r="HMQ62" s="154"/>
      <c r="HMR62" s="154"/>
      <c r="HMS62" s="154"/>
      <c r="HMT62" s="154"/>
      <c r="HMU62" s="154"/>
      <c r="HMV62" s="154"/>
      <c r="HMW62" s="154"/>
      <c r="HMX62" s="154"/>
      <c r="HMY62" s="154"/>
      <c r="HMZ62" s="154"/>
      <c r="HNA62" s="154"/>
      <c r="HNB62" s="154"/>
      <c r="HNC62" s="154"/>
      <c r="HND62" s="154"/>
      <c r="HNE62" s="154"/>
      <c r="HNF62" s="154"/>
      <c r="HNG62" s="154"/>
      <c r="HNH62" s="154"/>
      <c r="HNI62" s="154"/>
      <c r="HNJ62" s="154"/>
      <c r="HNK62" s="154"/>
      <c r="HNL62" s="154"/>
      <c r="HNM62" s="154"/>
      <c r="HNN62" s="154"/>
      <c r="HNO62" s="154"/>
      <c r="HNP62" s="154"/>
      <c r="HNQ62" s="154"/>
      <c r="HNR62" s="154"/>
      <c r="HNS62" s="154"/>
      <c r="HNT62" s="154"/>
      <c r="HNU62" s="154"/>
      <c r="HNV62" s="154"/>
      <c r="HNW62" s="154"/>
      <c r="HNX62" s="154"/>
      <c r="HNY62" s="154"/>
      <c r="HNZ62" s="154"/>
      <c r="HOA62" s="154"/>
      <c r="HOB62" s="154"/>
      <c r="HOC62" s="154"/>
      <c r="HOD62" s="154"/>
      <c r="HOE62" s="154"/>
      <c r="HOF62" s="154"/>
      <c r="HOG62" s="154"/>
      <c r="HOH62" s="154"/>
      <c r="HOI62" s="154"/>
      <c r="HOJ62" s="154"/>
      <c r="HOK62" s="154"/>
      <c r="HOL62" s="154"/>
      <c r="HOM62" s="154"/>
      <c r="HON62" s="154"/>
      <c r="HOO62" s="154"/>
      <c r="HOP62" s="154"/>
      <c r="HOQ62" s="154"/>
      <c r="HOR62" s="154"/>
      <c r="HOS62" s="154"/>
      <c r="HOT62" s="154"/>
      <c r="HOU62" s="154"/>
      <c r="HOV62" s="154"/>
      <c r="HOW62" s="154"/>
      <c r="HOX62" s="154"/>
      <c r="HOY62" s="154"/>
      <c r="HOZ62" s="154"/>
      <c r="HPA62" s="154"/>
      <c r="HPB62" s="154"/>
      <c r="HPC62" s="154"/>
      <c r="HPD62" s="154"/>
      <c r="HPE62" s="154"/>
      <c r="HPF62" s="154"/>
      <c r="HPG62" s="154"/>
      <c r="HPH62" s="154"/>
      <c r="HPI62" s="154"/>
      <c r="HPJ62" s="154"/>
      <c r="HPK62" s="154"/>
      <c r="HPL62" s="154"/>
      <c r="HPM62" s="154"/>
      <c r="HPN62" s="154"/>
      <c r="HPO62" s="154"/>
      <c r="HPP62" s="154"/>
      <c r="HPQ62" s="154"/>
      <c r="HPR62" s="154"/>
      <c r="HPS62" s="154"/>
      <c r="HPT62" s="154"/>
      <c r="HPU62" s="154"/>
      <c r="HPV62" s="154"/>
      <c r="HPW62" s="154"/>
      <c r="HPX62" s="154"/>
      <c r="HPY62" s="154"/>
      <c r="HPZ62" s="154"/>
      <c r="HQA62" s="154"/>
      <c r="HQB62" s="154"/>
      <c r="HQC62" s="154"/>
      <c r="HQD62" s="154"/>
      <c r="HQE62" s="154"/>
      <c r="HQF62" s="154"/>
      <c r="HQG62" s="154"/>
      <c r="HQH62" s="154"/>
      <c r="HQI62" s="154"/>
      <c r="HQJ62" s="154"/>
      <c r="HQK62" s="154"/>
      <c r="HQL62" s="154"/>
      <c r="HQM62" s="154"/>
      <c r="HQN62" s="154"/>
      <c r="HQO62" s="154"/>
      <c r="HQP62" s="154"/>
      <c r="HQQ62" s="154"/>
      <c r="HQR62" s="154"/>
      <c r="HQS62" s="154"/>
      <c r="HQT62" s="154"/>
      <c r="HQU62" s="154"/>
      <c r="HQV62" s="154"/>
      <c r="HQW62" s="154"/>
      <c r="HQX62" s="154"/>
      <c r="HQY62" s="154"/>
      <c r="HQZ62" s="154"/>
      <c r="HRA62" s="154"/>
      <c r="HRB62" s="154"/>
      <c r="HRC62" s="154"/>
      <c r="HRD62" s="154"/>
      <c r="HRE62" s="154"/>
      <c r="HRF62" s="154"/>
      <c r="HRG62" s="154"/>
      <c r="HRH62" s="154"/>
      <c r="HRI62" s="154"/>
      <c r="HRJ62" s="154"/>
      <c r="HRK62" s="154"/>
      <c r="HRL62" s="154"/>
      <c r="HRM62" s="154"/>
      <c r="HRN62" s="154"/>
      <c r="HRO62" s="154"/>
      <c r="HRP62" s="154"/>
      <c r="HRQ62" s="154"/>
      <c r="HRR62" s="154"/>
      <c r="HRS62" s="154"/>
      <c r="HRT62" s="154"/>
      <c r="HRU62" s="154"/>
      <c r="HRV62" s="154"/>
      <c r="HRW62" s="154"/>
      <c r="HRX62" s="154"/>
      <c r="HRY62" s="154"/>
      <c r="HRZ62" s="154"/>
      <c r="HSA62" s="154"/>
      <c r="HSB62" s="154"/>
      <c r="HSC62" s="154"/>
      <c r="HSD62" s="154"/>
      <c r="HSE62" s="154"/>
      <c r="HSF62" s="154"/>
      <c r="HSG62" s="154"/>
      <c r="HSH62" s="154"/>
      <c r="HSI62" s="154"/>
      <c r="HSJ62" s="154"/>
      <c r="HSK62" s="154"/>
      <c r="HSL62" s="154"/>
      <c r="HSM62" s="154"/>
      <c r="HSN62" s="154"/>
      <c r="HSO62" s="154"/>
      <c r="HSP62" s="154"/>
      <c r="HSQ62" s="154"/>
      <c r="HSR62" s="154"/>
      <c r="HSS62" s="154"/>
      <c r="HST62" s="154"/>
      <c r="HSU62" s="154"/>
      <c r="HSV62" s="154"/>
      <c r="HSW62" s="154"/>
      <c r="HSX62" s="154"/>
      <c r="HSY62" s="154"/>
      <c r="HSZ62" s="154"/>
      <c r="HTA62" s="154"/>
      <c r="HTB62" s="154"/>
      <c r="HTC62" s="154"/>
      <c r="HTD62" s="154"/>
      <c r="HTE62" s="154"/>
      <c r="HTF62" s="154"/>
      <c r="HTG62" s="154"/>
      <c r="HTH62" s="154"/>
      <c r="HTI62" s="154"/>
      <c r="HTJ62" s="154"/>
      <c r="HTK62" s="154"/>
      <c r="HTL62" s="154"/>
      <c r="HTM62" s="154"/>
      <c r="HTN62" s="154"/>
      <c r="HTO62" s="154"/>
      <c r="HTP62" s="154"/>
      <c r="HTQ62" s="154"/>
      <c r="HTR62" s="154"/>
      <c r="HTS62" s="154"/>
      <c r="HTT62" s="154"/>
      <c r="HTU62" s="154"/>
      <c r="HTV62" s="154"/>
      <c r="HTW62" s="154"/>
      <c r="HTX62" s="154"/>
      <c r="HTY62" s="154"/>
      <c r="HTZ62" s="154"/>
      <c r="HUA62" s="154"/>
      <c r="HUB62" s="154"/>
      <c r="HUC62" s="154"/>
      <c r="HUD62" s="154"/>
      <c r="HUE62" s="154"/>
      <c r="HUF62" s="154"/>
      <c r="HUG62" s="154"/>
      <c r="HUH62" s="154"/>
      <c r="HUI62" s="154"/>
      <c r="HUJ62" s="154"/>
      <c r="HUK62" s="154"/>
      <c r="HUL62" s="154"/>
      <c r="HUM62" s="154"/>
      <c r="HUN62" s="154"/>
      <c r="HUO62" s="154"/>
      <c r="HUP62" s="154"/>
      <c r="HUQ62" s="154"/>
      <c r="HUR62" s="154"/>
      <c r="HUS62" s="154"/>
      <c r="HUT62" s="154"/>
      <c r="HUU62" s="154"/>
      <c r="HUV62" s="154"/>
      <c r="HUW62" s="154"/>
      <c r="HUX62" s="154"/>
      <c r="HUY62" s="154"/>
      <c r="HUZ62" s="154"/>
      <c r="HVA62" s="154"/>
      <c r="HVB62" s="154"/>
      <c r="HVC62" s="154"/>
      <c r="HVD62" s="154"/>
      <c r="HVE62" s="154"/>
      <c r="HVF62" s="154"/>
      <c r="HVG62" s="154"/>
      <c r="HVH62" s="154"/>
      <c r="HVI62" s="154"/>
      <c r="HVJ62" s="154"/>
      <c r="HVK62" s="154"/>
      <c r="HVL62" s="154"/>
      <c r="HVM62" s="154"/>
      <c r="HVN62" s="154"/>
      <c r="HVO62" s="154"/>
      <c r="HVP62" s="154"/>
      <c r="HVQ62" s="154"/>
      <c r="HVR62" s="154"/>
      <c r="HVS62" s="154"/>
      <c r="HVT62" s="154"/>
      <c r="HVU62" s="154"/>
      <c r="HVV62" s="154"/>
      <c r="HVW62" s="154"/>
      <c r="HVX62" s="154"/>
      <c r="HVY62" s="154"/>
      <c r="HVZ62" s="154"/>
      <c r="HWA62" s="154"/>
      <c r="HWB62" s="154"/>
      <c r="HWC62" s="154"/>
      <c r="HWD62" s="154"/>
      <c r="HWE62" s="154"/>
      <c r="HWF62" s="154"/>
      <c r="HWG62" s="154"/>
      <c r="HWH62" s="154"/>
      <c r="HWI62" s="154"/>
      <c r="HWJ62" s="154"/>
      <c r="HWK62" s="154"/>
      <c r="HWL62" s="154"/>
      <c r="HWM62" s="154"/>
      <c r="HWN62" s="154"/>
      <c r="HWO62" s="154"/>
      <c r="HWP62" s="154"/>
      <c r="HWQ62" s="154"/>
      <c r="HWR62" s="154"/>
      <c r="HWS62" s="154"/>
      <c r="HWT62" s="154"/>
      <c r="HWU62" s="154"/>
      <c r="HWV62" s="154"/>
      <c r="HWW62" s="154"/>
      <c r="HWX62" s="154"/>
      <c r="HWY62" s="154"/>
      <c r="HWZ62" s="154"/>
      <c r="HXA62" s="154"/>
      <c r="HXB62" s="154"/>
      <c r="HXC62" s="154"/>
      <c r="HXD62" s="154"/>
      <c r="HXE62" s="154"/>
      <c r="HXF62" s="154"/>
      <c r="HXG62" s="154"/>
      <c r="HXH62" s="154"/>
      <c r="HXI62" s="154"/>
      <c r="HXJ62" s="154"/>
      <c r="HXK62" s="154"/>
      <c r="HXL62" s="154"/>
      <c r="HXM62" s="154"/>
      <c r="HXN62" s="154"/>
      <c r="HXO62" s="154"/>
      <c r="HXP62" s="154"/>
      <c r="HXQ62" s="154"/>
      <c r="HXR62" s="154"/>
      <c r="HXS62" s="154"/>
      <c r="HXT62" s="154"/>
      <c r="HXU62" s="154"/>
      <c r="HXV62" s="154"/>
      <c r="HXW62" s="154"/>
      <c r="HXX62" s="154"/>
      <c r="HXY62" s="154"/>
      <c r="HXZ62" s="154"/>
      <c r="HYA62" s="154"/>
      <c r="HYB62" s="154"/>
      <c r="HYC62" s="154"/>
      <c r="HYD62" s="154"/>
      <c r="HYE62" s="154"/>
      <c r="HYF62" s="154"/>
      <c r="HYG62" s="154"/>
      <c r="HYH62" s="154"/>
      <c r="HYI62" s="154"/>
      <c r="HYJ62" s="154"/>
      <c r="HYK62" s="154"/>
      <c r="HYL62" s="154"/>
      <c r="HYM62" s="154"/>
      <c r="HYN62" s="154"/>
      <c r="HYO62" s="154"/>
      <c r="HYP62" s="154"/>
      <c r="HYQ62" s="154"/>
      <c r="HYR62" s="154"/>
      <c r="HYS62" s="154"/>
      <c r="HYT62" s="154"/>
      <c r="HYU62" s="154"/>
      <c r="HYV62" s="154"/>
      <c r="HYW62" s="154"/>
      <c r="HYX62" s="154"/>
      <c r="HYY62" s="154"/>
      <c r="HYZ62" s="154"/>
      <c r="HZA62" s="154"/>
      <c r="HZB62" s="154"/>
      <c r="HZC62" s="154"/>
      <c r="HZD62" s="154"/>
      <c r="HZE62" s="154"/>
      <c r="HZF62" s="154"/>
      <c r="HZG62" s="154"/>
      <c r="HZH62" s="154"/>
      <c r="HZI62" s="154"/>
      <c r="HZJ62" s="154"/>
      <c r="HZK62" s="154"/>
      <c r="HZL62" s="154"/>
      <c r="HZM62" s="154"/>
      <c r="HZN62" s="154"/>
      <c r="HZO62" s="154"/>
      <c r="HZP62" s="154"/>
      <c r="HZQ62" s="154"/>
      <c r="HZR62" s="154"/>
      <c r="HZS62" s="154"/>
      <c r="HZT62" s="154"/>
      <c r="HZU62" s="154"/>
      <c r="HZV62" s="154"/>
      <c r="HZW62" s="154"/>
      <c r="HZX62" s="154"/>
      <c r="HZY62" s="154"/>
      <c r="HZZ62" s="154"/>
      <c r="IAA62" s="154"/>
      <c r="IAB62" s="154"/>
      <c r="IAC62" s="154"/>
      <c r="IAD62" s="154"/>
      <c r="IAE62" s="154"/>
      <c r="IAF62" s="154"/>
      <c r="IAG62" s="154"/>
      <c r="IAH62" s="154"/>
      <c r="IAI62" s="154"/>
      <c r="IAJ62" s="154"/>
      <c r="IAK62" s="154"/>
      <c r="IAL62" s="154"/>
      <c r="IAM62" s="154"/>
      <c r="IAN62" s="154"/>
      <c r="IAO62" s="154"/>
      <c r="IAP62" s="154"/>
      <c r="IAQ62" s="154"/>
      <c r="IAR62" s="154"/>
      <c r="IAS62" s="154"/>
      <c r="IAT62" s="154"/>
      <c r="IAU62" s="154"/>
      <c r="IAV62" s="154"/>
      <c r="IAW62" s="154"/>
      <c r="IAX62" s="154"/>
      <c r="IAY62" s="154"/>
      <c r="IAZ62" s="154"/>
      <c r="IBA62" s="154"/>
      <c r="IBB62" s="154"/>
      <c r="IBC62" s="154"/>
      <c r="IBD62" s="154"/>
      <c r="IBE62" s="154"/>
      <c r="IBF62" s="154"/>
      <c r="IBG62" s="154"/>
      <c r="IBH62" s="154"/>
      <c r="IBI62" s="154"/>
      <c r="IBJ62" s="154"/>
      <c r="IBK62" s="154"/>
      <c r="IBL62" s="154"/>
      <c r="IBM62" s="154"/>
      <c r="IBN62" s="154"/>
      <c r="IBO62" s="154"/>
      <c r="IBP62" s="154"/>
      <c r="IBQ62" s="154"/>
      <c r="IBR62" s="154"/>
      <c r="IBS62" s="154"/>
      <c r="IBT62" s="154"/>
      <c r="IBU62" s="154"/>
      <c r="IBV62" s="154"/>
      <c r="IBW62" s="154"/>
      <c r="IBX62" s="154"/>
      <c r="IBY62" s="154"/>
      <c r="IBZ62" s="154"/>
      <c r="ICA62" s="154"/>
      <c r="ICB62" s="154"/>
      <c r="ICC62" s="154"/>
      <c r="ICD62" s="154"/>
      <c r="ICE62" s="154"/>
      <c r="ICF62" s="154"/>
      <c r="ICG62" s="154"/>
      <c r="ICH62" s="154"/>
      <c r="ICI62" s="154"/>
      <c r="ICJ62" s="154"/>
      <c r="ICK62" s="154"/>
      <c r="ICL62" s="154"/>
      <c r="ICM62" s="154"/>
      <c r="ICN62" s="154"/>
      <c r="ICO62" s="154"/>
      <c r="ICP62" s="154"/>
      <c r="ICQ62" s="154"/>
      <c r="ICR62" s="154"/>
      <c r="ICS62" s="154"/>
      <c r="ICT62" s="154"/>
      <c r="ICU62" s="154"/>
      <c r="ICV62" s="154"/>
      <c r="ICW62" s="154"/>
      <c r="ICX62" s="154"/>
      <c r="ICY62" s="154"/>
      <c r="ICZ62" s="154"/>
      <c r="IDA62" s="154"/>
      <c r="IDB62" s="154"/>
      <c r="IDC62" s="154"/>
      <c r="IDD62" s="154"/>
      <c r="IDE62" s="154"/>
      <c r="IDF62" s="154"/>
      <c r="IDG62" s="154"/>
      <c r="IDH62" s="154"/>
      <c r="IDI62" s="154"/>
      <c r="IDJ62" s="154"/>
      <c r="IDK62" s="154"/>
      <c r="IDL62" s="154"/>
      <c r="IDM62" s="154"/>
      <c r="IDN62" s="154"/>
      <c r="IDO62" s="154"/>
      <c r="IDP62" s="154"/>
      <c r="IDQ62" s="154"/>
      <c r="IDR62" s="154"/>
      <c r="IDS62" s="154"/>
      <c r="IDT62" s="154"/>
      <c r="IDU62" s="154"/>
      <c r="IDV62" s="154"/>
      <c r="IDW62" s="154"/>
      <c r="IDX62" s="154"/>
      <c r="IDY62" s="154"/>
      <c r="IDZ62" s="154"/>
      <c r="IEA62" s="154"/>
      <c r="IEB62" s="154"/>
      <c r="IEC62" s="154"/>
      <c r="IED62" s="154"/>
      <c r="IEE62" s="154"/>
      <c r="IEF62" s="154"/>
      <c r="IEG62" s="154"/>
      <c r="IEH62" s="154"/>
      <c r="IEI62" s="154"/>
      <c r="IEJ62" s="154"/>
      <c r="IEK62" s="154"/>
      <c r="IEL62" s="154"/>
      <c r="IEM62" s="154"/>
      <c r="IEN62" s="154"/>
      <c r="IEO62" s="154"/>
      <c r="IEP62" s="154"/>
      <c r="IEQ62" s="154"/>
      <c r="IER62" s="154"/>
      <c r="IES62" s="154"/>
      <c r="IET62" s="154"/>
      <c r="IEU62" s="154"/>
      <c r="IEV62" s="154"/>
      <c r="IEW62" s="154"/>
      <c r="IEX62" s="154"/>
      <c r="IEY62" s="154"/>
      <c r="IEZ62" s="154"/>
      <c r="IFA62" s="154"/>
      <c r="IFB62" s="154"/>
      <c r="IFC62" s="154"/>
      <c r="IFD62" s="154"/>
      <c r="IFE62" s="154"/>
      <c r="IFF62" s="154"/>
      <c r="IFG62" s="154"/>
      <c r="IFH62" s="154"/>
      <c r="IFI62" s="154"/>
      <c r="IFJ62" s="154"/>
      <c r="IFK62" s="154"/>
      <c r="IFL62" s="154"/>
      <c r="IFM62" s="154"/>
      <c r="IFN62" s="154"/>
      <c r="IFO62" s="154"/>
      <c r="IFP62" s="154"/>
      <c r="IFQ62" s="154"/>
      <c r="IFR62" s="154"/>
      <c r="IFS62" s="154"/>
      <c r="IFT62" s="154"/>
      <c r="IFU62" s="154"/>
      <c r="IFV62" s="154"/>
      <c r="IFW62" s="154"/>
      <c r="IFX62" s="154"/>
      <c r="IFY62" s="154"/>
      <c r="IFZ62" s="154"/>
      <c r="IGA62" s="154"/>
      <c r="IGB62" s="154"/>
      <c r="IGC62" s="154"/>
      <c r="IGD62" s="154"/>
      <c r="IGE62" s="154"/>
      <c r="IGF62" s="154"/>
      <c r="IGG62" s="154"/>
      <c r="IGH62" s="154"/>
      <c r="IGI62" s="154"/>
      <c r="IGJ62" s="154"/>
      <c r="IGK62" s="154"/>
      <c r="IGL62" s="154"/>
      <c r="IGM62" s="154"/>
      <c r="IGN62" s="154"/>
      <c r="IGO62" s="154"/>
      <c r="IGP62" s="154"/>
      <c r="IGQ62" s="154"/>
      <c r="IGR62" s="154"/>
      <c r="IGS62" s="154"/>
      <c r="IGT62" s="154"/>
      <c r="IGU62" s="154"/>
      <c r="IGV62" s="154"/>
      <c r="IGW62" s="154"/>
      <c r="IGX62" s="154"/>
      <c r="IGY62" s="154"/>
      <c r="IGZ62" s="154"/>
      <c r="IHA62" s="154"/>
      <c r="IHB62" s="154"/>
      <c r="IHC62" s="154"/>
      <c r="IHD62" s="154"/>
      <c r="IHE62" s="154"/>
      <c r="IHF62" s="154"/>
      <c r="IHG62" s="154"/>
      <c r="IHH62" s="154"/>
      <c r="IHI62" s="154"/>
      <c r="IHJ62" s="154"/>
      <c r="IHK62" s="154"/>
      <c r="IHL62" s="154"/>
      <c r="IHM62" s="154"/>
      <c r="IHN62" s="154"/>
      <c r="IHO62" s="154"/>
      <c r="IHP62" s="154"/>
      <c r="IHQ62" s="154"/>
      <c r="IHR62" s="154"/>
      <c r="IHS62" s="154"/>
      <c r="IHT62" s="154"/>
      <c r="IHU62" s="154"/>
      <c r="IHV62" s="154"/>
      <c r="IHW62" s="154"/>
      <c r="IHX62" s="154"/>
      <c r="IHY62" s="154"/>
      <c r="IHZ62" s="154"/>
      <c r="IIA62" s="154"/>
      <c r="IIB62" s="154"/>
      <c r="IIC62" s="154"/>
      <c r="IID62" s="154"/>
      <c r="IIE62" s="154"/>
      <c r="IIF62" s="154"/>
      <c r="IIG62" s="154"/>
      <c r="IIH62" s="154"/>
      <c r="III62" s="154"/>
      <c r="IIJ62" s="154"/>
      <c r="IIK62" s="154"/>
      <c r="IIL62" s="154"/>
      <c r="IIM62" s="154"/>
      <c r="IIN62" s="154"/>
      <c r="IIO62" s="154"/>
      <c r="IIP62" s="154"/>
      <c r="IIQ62" s="154"/>
      <c r="IIR62" s="154"/>
      <c r="IIS62" s="154"/>
      <c r="IIT62" s="154"/>
      <c r="IIU62" s="154"/>
      <c r="IIV62" s="154"/>
      <c r="IIW62" s="154"/>
      <c r="IIX62" s="154"/>
      <c r="IIY62" s="154"/>
      <c r="IIZ62" s="154"/>
      <c r="IJA62" s="154"/>
      <c r="IJB62" s="154"/>
      <c r="IJC62" s="154"/>
      <c r="IJD62" s="154"/>
      <c r="IJE62" s="154"/>
      <c r="IJF62" s="154"/>
      <c r="IJG62" s="154"/>
      <c r="IJH62" s="154"/>
      <c r="IJI62" s="154"/>
      <c r="IJJ62" s="154"/>
      <c r="IJK62" s="154"/>
      <c r="IJL62" s="154"/>
      <c r="IJM62" s="154"/>
      <c r="IJN62" s="154"/>
      <c r="IJO62" s="154"/>
      <c r="IJP62" s="154"/>
      <c r="IJQ62" s="154"/>
      <c r="IJR62" s="154"/>
      <c r="IJS62" s="154"/>
      <c r="IJT62" s="154"/>
      <c r="IJU62" s="154"/>
      <c r="IJV62" s="154"/>
      <c r="IJW62" s="154"/>
      <c r="IJX62" s="154"/>
      <c r="IJY62" s="154"/>
      <c r="IJZ62" s="154"/>
      <c r="IKA62" s="154"/>
      <c r="IKB62" s="154"/>
      <c r="IKC62" s="154"/>
      <c r="IKD62" s="154"/>
      <c r="IKE62" s="154"/>
      <c r="IKF62" s="154"/>
      <c r="IKG62" s="154"/>
      <c r="IKH62" s="154"/>
      <c r="IKI62" s="154"/>
      <c r="IKJ62" s="154"/>
      <c r="IKK62" s="154"/>
      <c r="IKL62" s="154"/>
      <c r="IKM62" s="154"/>
      <c r="IKN62" s="154"/>
      <c r="IKO62" s="154"/>
      <c r="IKP62" s="154"/>
      <c r="IKQ62" s="154"/>
      <c r="IKR62" s="154"/>
      <c r="IKS62" s="154"/>
      <c r="IKT62" s="154"/>
      <c r="IKU62" s="154"/>
      <c r="IKV62" s="154"/>
      <c r="IKW62" s="154"/>
      <c r="IKX62" s="154"/>
      <c r="IKY62" s="154"/>
      <c r="IKZ62" s="154"/>
      <c r="ILA62" s="154"/>
      <c r="ILB62" s="154"/>
      <c r="ILC62" s="154"/>
      <c r="ILD62" s="154"/>
      <c r="ILE62" s="154"/>
      <c r="ILF62" s="154"/>
      <c r="ILG62" s="154"/>
      <c r="ILH62" s="154"/>
      <c r="ILI62" s="154"/>
      <c r="ILJ62" s="154"/>
      <c r="ILK62" s="154"/>
      <c r="ILL62" s="154"/>
      <c r="ILM62" s="154"/>
      <c r="ILN62" s="154"/>
      <c r="ILO62" s="154"/>
      <c r="ILP62" s="154"/>
      <c r="ILQ62" s="154"/>
      <c r="ILR62" s="154"/>
      <c r="ILS62" s="154"/>
      <c r="ILT62" s="154"/>
      <c r="ILU62" s="154"/>
      <c r="ILV62" s="154"/>
      <c r="ILW62" s="154"/>
      <c r="ILX62" s="154"/>
      <c r="ILY62" s="154"/>
      <c r="ILZ62" s="154"/>
      <c r="IMA62" s="154"/>
      <c r="IMB62" s="154"/>
      <c r="IMC62" s="154"/>
      <c r="IMD62" s="154"/>
      <c r="IME62" s="154"/>
      <c r="IMF62" s="154"/>
      <c r="IMG62" s="154"/>
      <c r="IMH62" s="154"/>
      <c r="IMI62" s="154"/>
      <c r="IMJ62" s="154"/>
      <c r="IMK62" s="154"/>
      <c r="IML62" s="154"/>
      <c r="IMM62" s="154"/>
      <c r="IMN62" s="154"/>
      <c r="IMO62" s="154"/>
      <c r="IMP62" s="154"/>
      <c r="IMQ62" s="154"/>
      <c r="IMR62" s="154"/>
      <c r="IMS62" s="154"/>
      <c r="IMT62" s="154"/>
      <c r="IMU62" s="154"/>
      <c r="IMV62" s="154"/>
      <c r="IMW62" s="154"/>
      <c r="IMX62" s="154"/>
      <c r="IMY62" s="154"/>
      <c r="IMZ62" s="154"/>
      <c r="INA62" s="154"/>
      <c r="INB62" s="154"/>
      <c r="INC62" s="154"/>
      <c r="IND62" s="154"/>
      <c r="INE62" s="154"/>
      <c r="INF62" s="154"/>
      <c r="ING62" s="154"/>
      <c r="INH62" s="154"/>
      <c r="INI62" s="154"/>
      <c r="INJ62" s="154"/>
      <c r="INK62" s="154"/>
      <c r="INL62" s="154"/>
      <c r="INM62" s="154"/>
      <c r="INN62" s="154"/>
      <c r="INO62" s="154"/>
      <c r="INP62" s="154"/>
      <c r="INQ62" s="154"/>
      <c r="INR62" s="154"/>
      <c r="INS62" s="154"/>
      <c r="INT62" s="154"/>
      <c r="INU62" s="154"/>
      <c r="INV62" s="154"/>
      <c r="INW62" s="154"/>
      <c r="INX62" s="154"/>
      <c r="INY62" s="154"/>
      <c r="INZ62" s="154"/>
      <c r="IOA62" s="154"/>
      <c r="IOB62" s="154"/>
      <c r="IOC62" s="154"/>
      <c r="IOD62" s="154"/>
      <c r="IOE62" s="154"/>
      <c r="IOF62" s="154"/>
      <c r="IOG62" s="154"/>
      <c r="IOH62" s="154"/>
      <c r="IOI62" s="154"/>
      <c r="IOJ62" s="154"/>
      <c r="IOK62" s="154"/>
      <c r="IOL62" s="154"/>
      <c r="IOM62" s="154"/>
      <c r="ION62" s="154"/>
      <c r="IOO62" s="154"/>
      <c r="IOP62" s="154"/>
      <c r="IOQ62" s="154"/>
      <c r="IOR62" s="154"/>
      <c r="IOS62" s="154"/>
      <c r="IOT62" s="154"/>
      <c r="IOU62" s="154"/>
      <c r="IOV62" s="154"/>
      <c r="IOW62" s="154"/>
      <c r="IOX62" s="154"/>
      <c r="IOY62" s="154"/>
      <c r="IOZ62" s="154"/>
      <c r="IPA62" s="154"/>
      <c r="IPB62" s="154"/>
      <c r="IPC62" s="154"/>
      <c r="IPD62" s="154"/>
      <c r="IPE62" s="154"/>
      <c r="IPF62" s="154"/>
      <c r="IPG62" s="154"/>
      <c r="IPH62" s="154"/>
      <c r="IPI62" s="154"/>
      <c r="IPJ62" s="154"/>
      <c r="IPK62" s="154"/>
      <c r="IPL62" s="154"/>
      <c r="IPM62" s="154"/>
      <c r="IPN62" s="154"/>
      <c r="IPO62" s="154"/>
      <c r="IPP62" s="154"/>
      <c r="IPQ62" s="154"/>
      <c r="IPR62" s="154"/>
      <c r="IPS62" s="154"/>
      <c r="IPT62" s="154"/>
      <c r="IPU62" s="154"/>
      <c r="IPV62" s="154"/>
      <c r="IPW62" s="154"/>
      <c r="IPX62" s="154"/>
      <c r="IPY62" s="154"/>
      <c r="IPZ62" s="154"/>
      <c r="IQA62" s="154"/>
      <c r="IQB62" s="154"/>
      <c r="IQC62" s="154"/>
      <c r="IQD62" s="154"/>
      <c r="IQE62" s="154"/>
      <c r="IQF62" s="154"/>
      <c r="IQG62" s="154"/>
      <c r="IQH62" s="154"/>
      <c r="IQI62" s="154"/>
      <c r="IQJ62" s="154"/>
      <c r="IQK62" s="154"/>
      <c r="IQL62" s="154"/>
      <c r="IQM62" s="154"/>
      <c r="IQN62" s="154"/>
      <c r="IQO62" s="154"/>
      <c r="IQP62" s="154"/>
      <c r="IQQ62" s="154"/>
      <c r="IQR62" s="154"/>
      <c r="IQS62" s="154"/>
      <c r="IQT62" s="154"/>
      <c r="IQU62" s="154"/>
      <c r="IQV62" s="154"/>
      <c r="IQW62" s="154"/>
      <c r="IQX62" s="154"/>
      <c r="IQY62" s="154"/>
      <c r="IQZ62" s="154"/>
      <c r="IRA62" s="154"/>
      <c r="IRB62" s="154"/>
      <c r="IRC62" s="154"/>
      <c r="IRD62" s="154"/>
      <c r="IRE62" s="154"/>
      <c r="IRF62" s="154"/>
      <c r="IRG62" s="154"/>
      <c r="IRH62" s="154"/>
      <c r="IRI62" s="154"/>
      <c r="IRJ62" s="154"/>
      <c r="IRK62" s="154"/>
      <c r="IRL62" s="154"/>
      <c r="IRM62" s="154"/>
      <c r="IRN62" s="154"/>
      <c r="IRO62" s="154"/>
      <c r="IRP62" s="154"/>
      <c r="IRQ62" s="154"/>
      <c r="IRR62" s="154"/>
      <c r="IRS62" s="154"/>
      <c r="IRT62" s="154"/>
      <c r="IRU62" s="154"/>
      <c r="IRV62" s="154"/>
      <c r="IRW62" s="154"/>
      <c r="IRX62" s="154"/>
      <c r="IRY62" s="154"/>
      <c r="IRZ62" s="154"/>
      <c r="ISA62" s="154"/>
      <c r="ISB62" s="154"/>
      <c r="ISC62" s="154"/>
      <c r="ISD62" s="154"/>
      <c r="ISE62" s="154"/>
      <c r="ISF62" s="154"/>
      <c r="ISG62" s="154"/>
      <c r="ISH62" s="154"/>
      <c r="ISI62" s="154"/>
      <c r="ISJ62" s="154"/>
      <c r="ISK62" s="154"/>
      <c r="ISL62" s="154"/>
      <c r="ISM62" s="154"/>
      <c r="ISN62" s="154"/>
      <c r="ISO62" s="154"/>
      <c r="ISP62" s="154"/>
      <c r="ISQ62" s="154"/>
      <c r="ISR62" s="154"/>
      <c r="ISS62" s="154"/>
      <c r="IST62" s="154"/>
      <c r="ISU62" s="154"/>
      <c r="ISV62" s="154"/>
      <c r="ISW62" s="154"/>
      <c r="ISX62" s="154"/>
      <c r="ISY62" s="154"/>
      <c r="ISZ62" s="154"/>
      <c r="ITA62" s="154"/>
      <c r="ITB62" s="154"/>
      <c r="ITC62" s="154"/>
      <c r="ITD62" s="154"/>
      <c r="ITE62" s="154"/>
      <c r="ITF62" s="154"/>
      <c r="ITG62" s="154"/>
      <c r="ITH62" s="154"/>
      <c r="ITI62" s="154"/>
      <c r="ITJ62" s="154"/>
      <c r="ITK62" s="154"/>
      <c r="ITL62" s="154"/>
      <c r="ITM62" s="154"/>
      <c r="ITN62" s="154"/>
      <c r="ITO62" s="154"/>
      <c r="ITP62" s="154"/>
      <c r="ITQ62" s="154"/>
      <c r="ITR62" s="154"/>
      <c r="ITS62" s="154"/>
      <c r="ITT62" s="154"/>
      <c r="ITU62" s="154"/>
      <c r="ITV62" s="154"/>
      <c r="ITW62" s="154"/>
      <c r="ITX62" s="154"/>
      <c r="ITY62" s="154"/>
      <c r="ITZ62" s="154"/>
      <c r="IUA62" s="154"/>
      <c r="IUB62" s="154"/>
      <c r="IUC62" s="154"/>
      <c r="IUD62" s="154"/>
      <c r="IUE62" s="154"/>
      <c r="IUF62" s="154"/>
      <c r="IUG62" s="154"/>
      <c r="IUH62" s="154"/>
      <c r="IUI62" s="154"/>
      <c r="IUJ62" s="154"/>
      <c r="IUK62" s="154"/>
      <c r="IUL62" s="154"/>
      <c r="IUM62" s="154"/>
      <c r="IUN62" s="154"/>
      <c r="IUO62" s="154"/>
      <c r="IUP62" s="154"/>
      <c r="IUQ62" s="154"/>
      <c r="IUR62" s="154"/>
      <c r="IUS62" s="154"/>
      <c r="IUT62" s="154"/>
      <c r="IUU62" s="154"/>
      <c r="IUV62" s="154"/>
      <c r="IUW62" s="154"/>
      <c r="IUX62" s="154"/>
      <c r="IUY62" s="154"/>
      <c r="IUZ62" s="154"/>
      <c r="IVA62" s="154"/>
      <c r="IVB62" s="154"/>
      <c r="IVC62" s="154"/>
      <c r="IVD62" s="154"/>
      <c r="IVE62" s="154"/>
      <c r="IVF62" s="154"/>
      <c r="IVG62" s="154"/>
      <c r="IVH62" s="154"/>
      <c r="IVI62" s="154"/>
      <c r="IVJ62" s="154"/>
      <c r="IVK62" s="154"/>
      <c r="IVL62" s="154"/>
      <c r="IVM62" s="154"/>
      <c r="IVN62" s="154"/>
      <c r="IVO62" s="154"/>
      <c r="IVP62" s="154"/>
      <c r="IVQ62" s="154"/>
      <c r="IVR62" s="154"/>
      <c r="IVS62" s="154"/>
      <c r="IVT62" s="154"/>
      <c r="IVU62" s="154"/>
      <c r="IVV62" s="154"/>
      <c r="IVW62" s="154"/>
      <c r="IVX62" s="154"/>
      <c r="IVY62" s="154"/>
      <c r="IVZ62" s="154"/>
      <c r="IWA62" s="154"/>
      <c r="IWB62" s="154"/>
      <c r="IWC62" s="154"/>
      <c r="IWD62" s="154"/>
      <c r="IWE62" s="154"/>
      <c r="IWF62" s="154"/>
      <c r="IWG62" s="154"/>
      <c r="IWH62" s="154"/>
      <c r="IWI62" s="154"/>
      <c r="IWJ62" s="154"/>
      <c r="IWK62" s="154"/>
      <c r="IWL62" s="154"/>
      <c r="IWM62" s="154"/>
      <c r="IWN62" s="154"/>
      <c r="IWO62" s="154"/>
      <c r="IWP62" s="154"/>
      <c r="IWQ62" s="154"/>
      <c r="IWR62" s="154"/>
      <c r="IWS62" s="154"/>
      <c r="IWT62" s="154"/>
      <c r="IWU62" s="154"/>
      <c r="IWV62" s="154"/>
      <c r="IWW62" s="154"/>
      <c r="IWX62" s="154"/>
      <c r="IWY62" s="154"/>
      <c r="IWZ62" s="154"/>
      <c r="IXA62" s="154"/>
      <c r="IXB62" s="154"/>
      <c r="IXC62" s="154"/>
      <c r="IXD62" s="154"/>
      <c r="IXE62" s="154"/>
      <c r="IXF62" s="154"/>
      <c r="IXG62" s="154"/>
      <c r="IXH62" s="154"/>
      <c r="IXI62" s="154"/>
      <c r="IXJ62" s="154"/>
      <c r="IXK62" s="154"/>
      <c r="IXL62" s="154"/>
      <c r="IXM62" s="154"/>
      <c r="IXN62" s="154"/>
      <c r="IXO62" s="154"/>
      <c r="IXP62" s="154"/>
      <c r="IXQ62" s="154"/>
      <c r="IXR62" s="154"/>
      <c r="IXS62" s="154"/>
      <c r="IXT62" s="154"/>
      <c r="IXU62" s="154"/>
      <c r="IXV62" s="154"/>
      <c r="IXW62" s="154"/>
      <c r="IXX62" s="154"/>
      <c r="IXY62" s="154"/>
      <c r="IXZ62" s="154"/>
      <c r="IYA62" s="154"/>
      <c r="IYB62" s="154"/>
      <c r="IYC62" s="154"/>
      <c r="IYD62" s="154"/>
      <c r="IYE62" s="154"/>
      <c r="IYF62" s="154"/>
      <c r="IYG62" s="154"/>
      <c r="IYH62" s="154"/>
      <c r="IYI62" s="154"/>
      <c r="IYJ62" s="154"/>
      <c r="IYK62" s="154"/>
      <c r="IYL62" s="154"/>
      <c r="IYM62" s="154"/>
      <c r="IYN62" s="154"/>
      <c r="IYO62" s="154"/>
      <c r="IYP62" s="154"/>
      <c r="IYQ62" s="154"/>
      <c r="IYR62" s="154"/>
      <c r="IYS62" s="154"/>
      <c r="IYT62" s="154"/>
      <c r="IYU62" s="154"/>
      <c r="IYV62" s="154"/>
      <c r="IYW62" s="154"/>
      <c r="IYX62" s="154"/>
      <c r="IYY62" s="154"/>
      <c r="IYZ62" s="154"/>
      <c r="IZA62" s="154"/>
      <c r="IZB62" s="154"/>
      <c r="IZC62" s="154"/>
      <c r="IZD62" s="154"/>
      <c r="IZE62" s="154"/>
      <c r="IZF62" s="154"/>
      <c r="IZG62" s="154"/>
      <c r="IZH62" s="154"/>
      <c r="IZI62" s="154"/>
      <c r="IZJ62" s="154"/>
      <c r="IZK62" s="154"/>
      <c r="IZL62" s="154"/>
      <c r="IZM62" s="154"/>
      <c r="IZN62" s="154"/>
      <c r="IZO62" s="154"/>
      <c r="IZP62" s="154"/>
      <c r="IZQ62" s="154"/>
      <c r="IZR62" s="154"/>
      <c r="IZS62" s="154"/>
      <c r="IZT62" s="154"/>
      <c r="IZU62" s="154"/>
      <c r="IZV62" s="154"/>
      <c r="IZW62" s="154"/>
      <c r="IZX62" s="154"/>
      <c r="IZY62" s="154"/>
      <c r="IZZ62" s="154"/>
      <c r="JAA62" s="154"/>
      <c r="JAB62" s="154"/>
      <c r="JAC62" s="154"/>
      <c r="JAD62" s="154"/>
      <c r="JAE62" s="154"/>
      <c r="JAF62" s="154"/>
      <c r="JAG62" s="154"/>
      <c r="JAH62" s="154"/>
      <c r="JAI62" s="154"/>
      <c r="JAJ62" s="154"/>
      <c r="JAK62" s="154"/>
      <c r="JAL62" s="154"/>
      <c r="JAM62" s="154"/>
      <c r="JAN62" s="154"/>
      <c r="JAO62" s="154"/>
      <c r="JAP62" s="154"/>
      <c r="JAQ62" s="154"/>
      <c r="JAR62" s="154"/>
      <c r="JAS62" s="154"/>
      <c r="JAT62" s="154"/>
      <c r="JAU62" s="154"/>
      <c r="JAV62" s="154"/>
      <c r="JAW62" s="154"/>
      <c r="JAX62" s="154"/>
      <c r="JAY62" s="154"/>
      <c r="JAZ62" s="154"/>
      <c r="JBA62" s="154"/>
      <c r="JBB62" s="154"/>
      <c r="JBC62" s="154"/>
      <c r="JBD62" s="154"/>
      <c r="JBE62" s="154"/>
      <c r="JBF62" s="154"/>
      <c r="JBG62" s="154"/>
      <c r="JBH62" s="154"/>
      <c r="JBI62" s="154"/>
      <c r="JBJ62" s="154"/>
      <c r="JBK62" s="154"/>
      <c r="JBL62" s="154"/>
      <c r="JBM62" s="154"/>
      <c r="JBN62" s="154"/>
      <c r="JBO62" s="154"/>
      <c r="JBP62" s="154"/>
      <c r="JBQ62" s="154"/>
      <c r="JBR62" s="154"/>
      <c r="JBS62" s="154"/>
      <c r="JBT62" s="154"/>
      <c r="JBU62" s="154"/>
      <c r="JBV62" s="154"/>
      <c r="JBW62" s="154"/>
      <c r="JBX62" s="154"/>
      <c r="JBY62" s="154"/>
      <c r="JBZ62" s="154"/>
      <c r="JCA62" s="154"/>
      <c r="JCB62" s="154"/>
      <c r="JCC62" s="154"/>
      <c r="JCD62" s="154"/>
      <c r="JCE62" s="154"/>
      <c r="JCF62" s="154"/>
      <c r="JCG62" s="154"/>
      <c r="JCH62" s="154"/>
      <c r="JCI62" s="154"/>
      <c r="JCJ62" s="154"/>
      <c r="JCK62" s="154"/>
      <c r="JCL62" s="154"/>
      <c r="JCM62" s="154"/>
      <c r="JCN62" s="154"/>
      <c r="JCO62" s="154"/>
      <c r="JCP62" s="154"/>
      <c r="JCQ62" s="154"/>
      <c r="JCR62" s="154"/>
      <c r="JCS62" s="154"/>
      <c r="JCT62" s="154"/>
      <c r="JCU62" s="154"/>
      <c r="JCV62" s="154"/>
      <c r="JCW62" s="154"/>
      <c r="JCX62" s="154"/>
      <c r="JCY62" s="154"/>
      <c r="JCZ62" s="154"/>
      <c r="JDA62" s="154"/>
      <c r="JDB62" s="154"/>
      <c r="JDC62" s="154"/>
      <c r="JDD62" s="154"/>
      <c r="JDE62" s="154"/>
      <c r="JDF62" s="154"/>
      <c r="JDG62" s="154"/>
      <c r="JDH62" s="154"/>
      <c r="JDI62" s="154"/>
      <c r="JDJ62" s="154"/>
      <c r="JDK62" s="154"/>
      <c r="JDL62" s="154"/>
      <c r="JDM62" s="154"/>
      <c r="JDN62" s="154"/>
      <c r="JDO62" s="154"/>
      <c r="JDP62" s="154"/>
      <c r="JDQ62" s="154"/>
      <c r="JDR62" s="154"/>
      <c r="JDS62" s="154"/>
      <c r="JDT62" s="154"/>
      <c r="JDU62" s="154"/>
      <c r="JDV62" s="154"/>
      <c r="JDW62" s="154"/>
      <c r="JDX62" s="154"/>
      <c r="JDY62" s="154"/>
      <c r="JDZ62" s="154"/>
      <c r="JEA62" s="154"/>
      <c r="JEB62" s="154"/>
      <c r="JEC62" s="154"/>
      <c r="JED62" s="154"/>
      <c r="JEE62" s="154"/>
      <c r="JEF62" s="154"/>
      <c r="JEG62" s="154"/>
      <c r="JEH62" s="154"/>
      <c r="JEI62" s="154"/>
      <c r="JEJ62" s="154"/>
      <c r="JEK62" s="154"/>
      <c r="JEL62" s="154"/>
      <c r="JEM62" s="154"/>
      <c r="JEN62" s="154"/>
      <c r="JEO62" s="154"/>
      <c r="JEP62" s="154"/>
      <c r="JEQ62" s="154"/>
      <c r="JER62" s="154"/>
      <c r="JES62" s="154"/>
      <c r="JET62" s="154"/>
      <c r="JEU62" s="154"/>
      <c r="JEV62" s="154"/>
      <c r="JEW62" s="154"/>
      <c r="JEX62" s="154"/>
      <c r="JEY62" s="154"/>
      <c r="JEZ62" s="154"/>
      <c r="JFA62" s="154"/>
      <c r="JFB62" s="154"/>
      <c r="JFC62" s="154"/>
      <c r="JFD62" s="154"/>
      <c r="JFE62" s="154"/>
      <c r="JFF62" s="154"/>
      <c r="JFG62" s="154"/>
      <c r="JFH62" s="154"/>
      <c r="JFI62" s="154"/>
      <c r="JFJ62" s="154"/>
      <c r="JFK62" s="154"/>
      <c r="JFL62" s="154"/>
      <c r="JFM62" s="154"/>
      <c r="JFN62" s="154"/>
      <c r="JFO62" s="154"/>
      <c r="JFP62" s="154"/>
      <c r="JFQ62" s="154"/>
      <c r="JFR62" s="154"/>
      <c r="JFS62" s="154"/>
      <c r="JFT62" s="154"/>
      <c r="JFU62" s="154"/>
      <c r="JFV62" s="154"/>
      <c r="JFW62" s="154"/>
      <c r="JFX62" s="154"/>
      <c r="JFY62" s="154"/>
      <c r="JFZ62" s="154"/>
      <c r="JGA62" s="154"/>
      <c r="JGB62" s="154"/>
      <c r="JGC62" s="154"/>
      <c r="JGD62" s="154"/>
      <c r="JGE62" s="154"/>
      <c r="JGF62" s="154"/>
      <c r="JGG62" s="154"/>
      <c r="JGH62" s="154"/>
      <c r="JGI62" s="154"/>
      <c r="JGJ62" s="154"/>
      <c r="JGK62" s="154"/>
      <c r="JGL62" s="154"/>
      <c r="JGM62" s="154"/>
      <c r="JGN62" s="154"/>
      <c r="JGO62" s="154"/>
      <c r="JGP62" s="154"/>
      <c r="JGQ62" s="154"/>
      <c r="JGR62" s="154"/>
      <c r="JGS62" s="154"/>
      <c r="JGT62" s="154"/>
      <c r="JGU62" s="154"/>
      <c r="JGV62" s="154"/>
      <c r="JGW62" s="154"/>
      <c r="JGX62" s="154"/>
      <c r="JGY62" s="154"/>
      <c r="JGZ62" s="154"/>
      <c r="JHA62" s="154"/>
      <c r="JHB62" s="154"/>
      <c r="JHC62" s="154"/>
      <c r="JHD62" s="154"/>
      <c r="JHE62" s="154"/>
      <c r="JHF62" s="154"/>
      <c r="JHG62" s="154"/>
      <c r="JHH62" s="154"/>
      <c r="JHI62" s="154"/>
      <c r="JHJ62" s="154"/>
      <c r="JHK62" s="154"/>
      <c r="JHL62" s="154"/>
      <c r="JHM62" s="154"/>
      <c r="JHN62" s="154"/>
      <c r="JHO62" s="154"/>
      <c r="JHP62" s="154"/>
      <c r="JHQ62" s="154"/>
      <c r="JHR62" s="154"/>
      <c r="JHS62" s="154"/>
      <c r="JHT62" s="154"/>
      <c r="JHU62" s="154"/>
      <c r="JHV62" s="154"/>
      <c r="JHW62" s="154"/>
      <c r="JHX62" s="154"/>
      <c r="JHY62" s="154"/>
      <c r="JHZ62" s="154"/>
      <c r="JIA62" s="154"/>
      <c r="JIB62" s="154"/>
      <c r="JIC62" s="154"/>
      <c r="JID62" s="154"/>
      <c r="JIE62" s="154"/>
      <c r="JIF62" s="154"/>
      <c r="JIG62" s="154"/>
      <c r="JIH62" s="154"/>
      <c r="JII62" s="154"/>
      <c r="JIJ62" s="154"/>
      <c r="JIK62" s="154"/>
      <c r="JIL62" s="154"/>
      <c r="JIM62" s="154"/>
      <c r="JIN62" s="154"/>
      <c r="JIO62" s="154"/>
      <c r="JIP62" s="154"/>
      <c r="JIQ62" s="154"/>
      <c r="JIR62" s="154"/>
      <c r="JIS62" s="154"/>
      <c r="JIT62" s="154"/>
      <c r="JIU62" s="154"/>
      <c r="JIV62" s="154"/>
      <c r="JIW62" s="154"/>
      <c r="JIX62" s="154"/>
      <c r="JIY62" s="154"/>
      <c r="JIZ62" s="154"/>
      <c r="JJA62" s="154"/>
      <c r="JJB62" s="154"/>
      <c r="JJC62" s="154"/>
      <c r="JJD62" s="154"/>
      <c r="JJE62" s="154"/>
      <c r="JJF62" s="154"/>
      <c r="JJG62" s="154"/>
      <c r="JJH62" s="154"/>
      <c r="JJI62" s="154"/>
      <c r="JJJ62" s="154"/>
      <c r="JJK62" s="154"/>
      <c r="JJL62" s="154"/>
      <c r="JJM62" s="154"/>
      <c r="JJN62" s="154"/>
      <c r="JJO62" s="154"/>
      <c r="JJP62" s="154"/>
      <c r="JJQ62" s="154"/>
      <c r="JJR62" s="154"/>
      <c r="JJS62" s="154"/>
      <c r="JJT62" s="154"/>
      <c r="JJU62" s="154"/>
      <c r="JJV62" s="154"/>
      <c r="JJW62" s="154"/>
      <c r="JJX62" s="154"/>
      <c r="JJY62" s="154"/>
      <c r="JJZ62" s="154"/>
      <c r="JKA62" s="154"/>
      <c r="JKB62" s="154"/>
      <c r="JKC62" s="154"/>
      <c r="JKD62" s="154"/>
      <c r="JKE62" s="154"/>
      <c r="JKF62" s="154"/>
      <c r="JKG62" s="154"/>
      <c r="JKH62" s="154"/>
      <c r="JKI62" s="154"/>
      <c r="JKJ62" s="154"/>
      <c r="JKK62" s="154"/>
      <c r="JKL62" s="154"/>
      <c r="JKM62" s="154"/>
      <c r="JKN62" s="154"/>
      <c r="JKO62" s="154"/>
      <c r="JKP62" s="154"/>
      <c r="JKQ62" s="154"/>
      <c r="JKR62" s="154"/>
      <c r="JKS62" s="154"/>
      <c r="JKT62" s="154"/>
      <c r="JKU62" s="154"/>
      <c r="JKV62" s="154"/>
      <c r="JKW62" s="154"/>
      <c r="JKX62" s="154"/>
      <c r="JKY62" s="154"/>
      <c r="JKZ62" s="154"/>
      <c r="JLA62" s="154"/>
      <c r="JLB62" s="154"/>
      <c r="JLC62" s="154"/>
      <c r="JLD62" s="154"/>
      <c r="JLE62" s="154"/>
      <c r="JLF62" s="154"/>
      <c r="JLG62" s="154"/>
      <c r="JLH62" s="154"/>
      <c r="JLI62" s="154"/>
      <c r="JLJ62" s="154"/>
      <c r="JLK62" s="154"/>
      <c r="JLL62" s="154"/>
      <c r="JLM62" s="154"/>
      <c r="JLN62" s="154"/>
      <c r="JLO62" s="154"/>
      <c r="JLP62" s="154"/>
      <c r="JLQ62" s="154"/>
      <c r="JLR62" s="154"/>
      <c r="JLS62" s="154"/>
      <c r="JLT62" s="154"/>
      <c r="JLU62" s="154"/>
      <c r="JLV62" s="154"/>
      <c r="JLW62" s="154"/>
      <c r="JLX62" s="154"/>
      <c r="JLY62" s="154"/>
      <c r="JLZ62" s="154"/>
      <c r="JMA62" s="154"/>
      <c r="JMB62" s="154"/>
      <c r="JMC62" s="154"/>
      <c r="JMD62" s="154"/>
      <c r="JME62" s="154"/>
      <c r="JMF62" s="154"/>
      <c r="JMG62" s="154"/>
      <c r="JMH62" s="154"/>
      <c r="JMI62" s="154"/>
      <c r="JMJ62" s="154"/>
      <c r="JMK62" s="154"/>
      <c r="JML62" s="154"/>
      <c r="JMM62" s="154"/>
      <c r="JMN62" s="154"/>
      <c r="JMO62" s="154"/>
      <c r="JMP62" s="154"/>
      <c r="JMQ62" s="154"/>
      <c r="JMR62" s="154"/>
      <c r="JMS62" s="154"/>
      <c r="JMT62" s="154"/>
      <c r="JMU62" s="154"/>
      <c r="JMV62" s="154"/>
      <c r="JMW62" s="154"/>
      <c r="JMX62" s="154"/>
      <c r="JMY62" s="154"/>
      <c r="JMZ62" s="154"/>
      <c r="JNA62" s="154"/>
      <c r="JNB62" s="154"/>
      <c r="JNC62" s="154"/>
      <c r="JND62" s="154"/>
      <c r="JNE62" s="154"/>
      <c r="JNF62" s="154"/>
      <c r="JNG62" s="154"/>
      <c r="JNH62" s="154"/>
      <c r="JNI62" s="154"/>
      <c r="JNJ62" s="154"/>
      <c r="JNK62" s="154"/>
      <c r="JNL62" s="154"/>
      <c r="JNM62" s="154"/>
      <c r="JNN62" s="154"/>
      <c r="JNO62" s="154"/>
      <c r="JNP62" s="154"/>
      <c r="JNQ62" s="154"/>
      <c r="JNR62" s="154"/>
      <c r="JNS62" s="154"/>
      <c r="JNT62" s="154"/>
      <c r="JNU62" s="154"/>
      <c r="JNV62" s="154"/>
      <c r="JNW62" s="154"/>
      <c r="JNX62" s="154"/>
      <c r="JNY62" s="154"/>
      <c r="JNZ62" s="154"/>
      <c r="JOA62" s="154"/>
      <c r="JOB62" s="154"/>
      <c r="JOC62" s="154"/>
      <c r="JOD62" s="154"/>
      <c r="JOE62" s="154"/>
      <c r="JOF62" s="154"/>
      <c r="JOG62" s="154"/>
      <c r="JOH62" s="154"/>
      <c r="JOI62" s="154"/>
      <c r="JOJ62" s="154"/>
      <c r="JOK62" s="154"/>
      <c r="JOL62" s="154"/>
      <c r="JOM62" s="154"/>
      <c r="JON62" s="154"/>
      <c r="JOO62" s="154"/>
      <c r="JOP62" s="154"/>
      <c r="JOQ62" s="154"/>
      <c r="JOR62" s="154"/>
      <c r="JOS62" s="154"/>
      <c r="JOT62" s="154"/>
      <c r="JOU62" s="154"/>
      <c r="JOV62" s="154"/>
      <c r="JOW62" s="154"/>
      <c r="JOX62" s="154"/>
      <c r="JOY62" s="154"/>
      <c r="JOZ62" s="154"/>
      <c r="JPA62" s="154"/>
      <c r="JPB62" s="154"/>
      <c r="JPC62" s="154"/>
      <c r="JPD62" s="154"/>
      <c r="JPE62" s="154"/>
      <c r="JPF62" s="154"/>
      <c r="JPG62" s="154"/>
      <c r="JPH62" s="154"/>
      <c r="JPI62" s="154"/>
      <c r="JPJ62" s="154"/>
      <c r="JPK62" s="154"/>
      <c r="JPL62" s="154"/>
      <c r="JPM62" s="154"/>
      <c r="JPN62" s="154"/>
      <c r="JPO62" s="154"/>
      <c r="JPP62" s="154"/>
      <c r="JPQ62" s="154"/>
      <c r="JPR62" s="154"/>
      <c r="JPS62" s="154"/>
      <c r="JPT62" s="154"/>
      <c r="JPU62" s="154"/>
      <c r="JPV62" s="154"/>
      <c r="JPW62" s="154"/>
      <c r="JPX62" s="154"/>
      <c r="JPY62" s="154"/>
      <c r="JPZ62" s="154"/>
      <c r="JQA62" s="154"/>
      <c r="JQB62" s="154"/>
      <c r="JQC62" s="154"/>
      <c r="JQD62" s="154"/>
      <c r="JQE62" s="154"/>
      <c r="JQF62" s="154"/>
      <c r="JQG62" s="154"/>
      <c r="JQH62" s="154"/>
      <c r="JQI62" s="154"/>
      <c r="JQJ62" s="154"/>
      <c r="JQK62" s="154"/>
      <c r="JQL62" s="154"/>
      <c r="JQM62" s="154"/>
      <c r="JQN62" s="154"/>
      <c r="JQO62" s="154"/>
      <c r="JQP62" s="154"/>
      <c r="JQQ62" s="154"/>
      <c r="JQR62" s="154"/>
      <c r="JQS62" s="154"/>
      <c r="JQT62" s="154"/>
      <c r="JQU62" s="154"/>
      <c r="JQV62" s="154"/>
      <c r="JQW62" s="154"/>
      <c r="JQX62" s="154"/>
      <c r="JQY62" s="154"/>
      <c r="JQZ62" s="154"/>
      <c r="JRA62" s="154"/>
      <c r="JRB62" s="154"/>
      <c r="JRC62" s="154"/>
      <c r="JRD62" s="154"/>
      <c r="JRE62" s="154"/>
      <c r="JRF62" s="154"/>
      <c r="JRG62" s="154"/>
      <c r="JRH62" s="154"/>
      <c r="JRI62" s="154"/>
      <c r="JRJ62" s="154"/>
      <c r="JRK62" s="154"/>
      <c r="JRL62" s="154"/>
      <c r="JRM62" s="154"/>
      <c r="JRN62" s="154"/>
      <c r="JRO62" s="154"/>
      <c r="JRP62" s="154"/>
      <c r="JRQ62" s="154"/>
      <c r="JRR62" s="154"/>
      <c r="JRS62" s="154"/>
      <c r="JRT62" s="154"/>
      <c r="JRU62" s="154"/>
      <c r="JRV62" s="154"/>
      <c r="JRW62" s="154"/>
      <c r="JRX62" s="154"/>
      <c r="JRY62" s="154"/>
      <c r="JRZ62" s="154"/>
      <c r="JSA62" s="154"/>
      <c r="JSB62" s="154"/>
      <c r="JSC62" s="154"/>
      <c r="JSD62" s="154"/>
      <c r="JSE62" s="154"/>
      <c r="JSF62" s="154"/>
      <c r="JSG62" s="154"/>
      <c r="JSH62" s="154"/>
      <c r="JSI62" s="154"/>
      <c r="JSJ62" s="154"/>
      <c r="JSK62" s="154"/>
      <c r="JSL62" s="154"/>
      <c r="JSM62" s="154"/>
      <c r="JSN62" s="154"/>
      <c r="JSO62" s="154"/>
      <c r="JSP62" s="154"/>
      <c r="JSQ62" s="154"/>
      <c r="JSR62" s="154"/>
      <c r="JSS62" s="154"/>
      <c r="JST62" s="154"/>
      <c r="JSU62" s="154"/>
      <c r="JSV62" s="154"/>
      <c r="JSW62" s="154"/>
      <c r="JSX62" s="154"/>
      <c r="JSY62" s="154"/>
      <c r="JSZ62" s="154"/>
      <c r="JTA62" s="154"/>
      <c r="JTB62" s="154"/>
      <c r="JTC62" s="154"/>
      <c r="JTD62" s="154"/>
      <c r="JTE62" s="154"/>
      <c r="JTF62" s="154"/>
      <c r="JTG62" s="154"/>
      <c r="JTH62" s="154"/>
      <c r="JTI62" s="154"/>
      <c r="JTJ62" s="154"/>
      <c r="JTK62" s="154"/>
      <c r="JTL62" s="154"/>
      <c r="JTM62" s="154"/>
      <c r="JTN62" s="154"/>
      <c r="JTO62" s="154"/>
      <c r="JTP62" s="154"/>
      <c r="JTQ62" s="154"/>
      <c r="JTR62" s="154"/>
      <c r="JTS62" s="154"/>
      <c r="JTT62" s="154"/>
      <c r="JTU62" s="154"/>
      <c r="JTV62" s="154"/>
      <c r="JTW62" s="154"/>
      <c r="JTX62" s="154"/>
      <c r="JTY62" s="154"/>
      <c r="JTZ62" s="154"/>
      <c r="JUA62" s="154"/>
      <c r="JUB62" s="154"/>
      <c r="JUC62" s="154"/>
      <c r="JUD62" s="154"/>
      <c r="JUE62" s="154"/>
      <c r="JUF62" s="154"/>
      <c r="JUG62" s="154"/>
      <c r="JUH62" s="154"/>
      <c r="JUI62" s="154"/>
      <c r="JUJ62" s="154"/>
      <c r="JUK62" s="154"/>
      <c r="JUL62" s="154"/>
      <c r="JUM62" s="154"/>
      <c r="JUN62" s="154"/>
      <c r="JUO62" s="154"/>
      <c r="JUP62" s="154"/>
      <c r="JUQ62" s="154"/>
      <c r="JUR62" s="154"/>
      <c r="JUS62" s="154"/>
      <c r="JUT62" s="154"/>
      <c r="JUU62" s="154"/>
      <c r="JUV62" s="154"/>
      <c r="JUW62" s="154"/>
      <c r="JUX62" s="154"/>
      <c r="JUY62" s="154"/>
      <c r="JUZ62" s="154"/>
      <c r="JVA62" s="154"/>
      <c r="JVB62" s="154"/>
      <c r="JVC62" s="154"/>
      <c r="JVD62" s="154"/>
      <c r="JVE62" s="154"/>
      <c r="JVF62" s="154"/>
      <c r="JVG62" s="154"/>
      <c r="JVH62" s="154"/>
      <c r="JVI62" s="154"/>
      <c r="JVJ62" s="154"/>
      <c r="JVK62" s="154"/>
      <c r="JVL62" s="154"/>
      <c r="JVM62" s="154"/>
      <c r="JVN62" s="154"/>
      <c r="JVO62" s="154"/>
      <c r="JVP62" s="154"/>
      <c r="JVQ62" s="154"/>
      <c r="JVR62" s="154"/>
      <c r="JVS62" s="154"/>
      <c r="JVT62" s="154"/>
      <c r="JVU62" s="154"/>
      <c r="JVV62" s="154"/>
      <c r="JVW62" s="154"/>
      <c r="JVX62" s="154"/>
      <c r="JVY62" s="154"/>
      <c r="JVZ62" s="154"/>
      <c r="JWA62" s="154"/>
      <c r="JWB62" s="154"/>
      <c r="JWC62" s="154"/>
      <c r="JWD62" s="154"/>
      <c r="JWE62" s="154"/>
      <c r="JWF62" s="154"/>
      <c r="JWG62" s="154"/>
      <c r="JWH62" s="154"/>
      <c r="JWI62" s="154"/>
      <c r="JWJ62" s="154"/>
      <c r="JWK62" s="154"/>
      <c r="JWL62" s="154"/>
      <c r="JWM62" s="154"/>
      <c r="JWN62" s="154"/>
      <c r="JWO62" s="154"/>
      <c r="JWP62" s="154"/>
      <c r="JWQ62" s="154"/>
      <c r="JWR62" s="154"/>
      <c r="JWS62" s="154"/>
      <c r="JWT62" s="154"/>
      <c r="JWU62" s="154"/>
      <c r="JWV62" s="154"/>
      <c r="JWW62" s="154"/>
      <c r="JWX62" s="154"/>
      <c r="JWY62" s="154"/>
      <c r="JWZ62" s="154"/>
      <c r="JXA62" s="154"/>
      <c r="JXB62" s="154"/>
      <c r="JXC62" s="154"/>
      <c r="JXD62" s="154"/>
      <c r="JXE62" s="154"/>
      <c r="JXF62" s="154"/>
      <c r="JXG62" s="154"/>
      <c r="JXH62" s="154"/>
      <c r="JXI62" s="154"/>
      <c r="JXJ62" s="154"/>
      <c r="JXK62" s="154"/>
      <c r="JXL62" s="154"/>
      <c r="JXM62" s="154"/>
      <c r="JXN62" s="154"/>
      <c r="JXO62" s="154"/>
      <c r="JXP62" s="154"/>
      <c r="JXQ62" s="154"/>
      <c r="JXR62" s="154"/>
      <c r="JXS62" s="154"/>
      <c r="JXT62" s="154"/>
      <c r="JXU62" s="154"/>
      <c r="JXV62" s="154"/>
      <c r="JXW62" s="154"/>
      <c r="JXX62" s="154"/>
      <c r="JXY62" s="154"/>
      <c r="JXZ62" s="154"/>
      <c r="JYA62" s="154"/>
      <c r="JYB62" s="154"/>
      <c r="JYC62" s="154"/>
      <c r="JYD62" s="154"/>
      <c r="JYE62" s="154"/>
      <c r="JYF62" s="154"/>
      <c r="JYG62" s="154"/>
      <c r="JYH62" s="154"/>
      <c r="JYI62" s="154"/>
      <c r="JYJ62" s="154"/>
      <c r="JYK62" s="154"/>
      <c r="JYL62" s="154"/>
      <c r="JYM62" s="154"/>
      <c r="JYN62" s="154"/>
      <c r="JYO62" s="154"/>
      <c r="JYP62" s="154"/>
      <c r="JYQ62" s="154"/>
      <c r="JYR62" s="154"/>
      <c r="JYS62" s="154"/>
      <c r="JYT62" s="154"/>
      <c r="JYU62" s="154"/>
      <c r="JYV62" s="154"/>
      <c r="JYW62" s="154"/>
      <c r="JYX62" s="154"/>
      <c r="JYY62" s="154"/>
      <c r="JYZ62" s="154"/>
      <c r="JZA62" s="154"/>
      <c r="JZB62" s="154"/>
      <c r="JZC62" s="154"/>
      <c r="JZD62" s="154"/>
      <c r="JZE62" s="154"/>
      <c r="JZF62" s="154"/>
      <c r="JZG62" s="154"/>
      <c r="JZH62" s="154"/>
      <c r="JZI62" s="154"/>
      <c r="JZJ62" s="154"/>
      <c r="JZK62" s="154"/>
      <c r="JZL62" s="154"/>
      <c r="JZM62" s="154"/>
      <c r="JZN62" s="154"/>
      <c r="JZO62" s="154"/>
      <c r="JZP62" s="154"/>
      <c r="JZQ62" s="154"/>
      <c r="JZR62" s="154"/>
      <c r="JZS62" s="154"/>
      <c r="JZT62" s="154"/>
      <c r="JZU62" s="154"/>
      <c r="JZV62" s="154"/>
      <c r="JZW62" s="154"/>
      <c r="JZX62" s="154"/>
      <c r="JZY62" s="154"/>
      <c r="JZZ62" s="154"/>
      <c r="KAA62" s="154"/>
      <c r="KAB62" s="154"/>
      <c r="KAC62" s="154"/>
      <c r="KAD62" s="154"/>
      <c r="KAE62" s="154"/>
      <c r="KAF62" s="154"/>
      <c r="KAG62" s="154"/>
      <c r="KAH62" s="154"/>
      <c r="KAI62" s="154"/>
      <c r="KAJ62" s="154"/>
      <c r="KAK62" s="154"/>
      <c r="KAL62" s="154"/>
      <c r="KAM62" s="154"/>
      <c r="KAN62" s="154"/>
      <c r="KAO62" s="154"/>
      <c r="KAP62" s="154"/>
      <c r="KAQ62" s="154"/>
      <c r="KAR62" s="154"/>
      <c r="KAS62" s="154"/>
      <c r="KAT62" s="154"/>
      <c r="KAU62" s="154"/>
      <c r="KAV62" s="154"/>
      <c r="KAW62" s="154"/>
      <c r="KAX62" s="154"/>
      <c r="KAY62" s="154"/>
      <c r="KAZ62" s="154"/>
      <c r="KBA62" s="154"/>
      <c r="KBB62" s="154"/>
      <c r="KBC62" s="154"/>
      <c r="KBD62" s="154"/>
      <c r="KBE62" s="154"/>
      <c r="KBF62" s="154"/>
      <c r="KBG62" s="154"/>
      <c r="KBH62" s="154"/>
      <c r="KBI62" s="154"/>
      <c r="KBJ62" s="154"/>
      <c r="KBK62" s="154"/>
      <c r="KBL62" s="154"/>
      <c r="KBM62" s="154"/>
      <c r="KBN62" s="154"/>
      <c r="KBO62" s="154"/>
      <c r="KBP62" s="154"/>
      <c r="KBQ62" s="154"/>
      <c r="KBR62" s="154"/>
      <c r="KBS62" s="154"/>
      <c r="KBT62" s="154"/>
      <c r="KBU62" s="154"/>
      <c r="KBV62" s="154"/>
      <c r="KBW62" s="154"/>
      <c r="KBX62" s="154"/>
      <c r="KBY62" s="154"/>
      <c r="KBZ62" s="154"/>
      <c r="KCA62" s="154"/>
      <c r="KCB62" s="154"/>
      <c r="KCC62" s="154"/>
      <c r="KCD62" s="154"/>
      <c r="KCE62" s="154"/>
      <c r="KCF62" s="154"/>
      <c r="KCG62" s="154"/>
      <c r="KCH62" s="154"/>
      <c r="KCI62" s="154"/>
      <c r="KCJ62" s="154"/>
      <c r="KCK62" s="154"/>
      <c r="KCL62" s="154"/>
      <c r="KCM62" s="154"/>
      <c r="KCN62" s="154"/>
      <c r="KCO62" s="154"/>
      <c r="KCP62" s="154"/>
      <c r="KCQ62" s="154"/>
      <c r="KCR62" s="154"/>
      <c r="KCS62" s="154"/>
      <c r="KCT62" s="154"/>
      <c r="KCU62" s="154"/>
      <c r="KCV62" s="154"/>
      <c r="KCW62" s="154"/>
      <c r="KCX62" s="154"/>
      <c r="KCY62" s="154"/>
      <c r="KCZ62" s="154"/>
      <c r="KDA62" s="154"/>
      <c r="KDB62" s="154"/>
      <c r="KDC62" s="154"/>
      <c r="KDD62" s="154"/>
      <c r="KDE62" s="154"/>
      <c r="KDF62" s="154"/>
      <c r="KDG62" s="154"/>
      <c r="KDH62" s="154"/>
      <c r="KDI62" s="154"/>
      <c r="KDJ62" s="154"/>
      <c r="KDK62" s="154"/>
      <c r="KDL62" s="154"/>
      <c r="KDM62" s="154"/>
      <c r="KDN62" s="154"/>
      <c r="KDO62" s="154"/>
      <c r="KDP62" s="154"/>
      <c r="KDQ62" s="154"/>
      <c r="KDR62" s="154"/>
      <c r="KDS62" s="154"/>
      <c r="KDT62" s="154"/>
      <c r="KDU62" s="154"/>
      <c r="KDV62" s="154"/>
      <c r="KDW62" s="154"/>
      <c r="KDX62" s="154"/>
      <c r="KDY62" s="154"/>
      <c r="KDZ62" s="154"/>
      <c r="KEA62" s="154"/>
      <c r="KEB62" s="154"/>
      <c r="KEC62" s="154"/>
      <c r="KED62" s="154"/>
      <c r="KEE62" s="154"/>
      <c r="KEF62" s="154"/>
      <c r="KEG62" s="154"/>
      <c r="KEH62" s="154"/>
      <c r="KEI62" s="154"/>
      <c r="KEJ62" s="154"/>
      <c r="KEK62" s="154"/>
      <c r="KEL62" s="154"/>
      <c r="KEM62" s="154"/>
      <c r="KEN62" s="154"/>
      <c r="KEO62" s="154"/>
      <c r="KEP62" s="154"/>
      <c r="KEQ62" s="154"/>
      <c r="KER62" s="154"/>
      <c r="KES62" s="154"/>
      <c r="KET62" s="154"/>
      <c r="KEU62" s="154"/>
      <c r="KEV62" s="154"/>
      <c r="KEW62" s="154"/>
      <c r="KEX62" s="154"/>
      <c r="KEY62" s="154"/>
      <c r="KEZ62" s="154"/>
      <c r="KFA62" s="154"/>
      <c r="KFB62" s="154"/>
      <c r="KFC62" s="154"/>
      <c r="KFD62" s="154"/>
      <c r="KFE62" s="154"/>
      <c r="KFF62" s="154"/>
      <c r="KFG62" s="154"/>
      <c r="KFH62" s="154"/>
      <c r="KFI62" s="154"/>
      <c r="KFJ62" s="154"/>
      <c r="KFK62" s="154"/>
      <c r="KFL62" s="154"/>
      <c r="KFM62" s="154"/>
      <c r="KFN62" s="154"/>
      <c r="KFO62" s="154"/>
      <c r="KFP62" s="154"/>
      <c r="KFQ62" s="154"/>
      <c r="KFR62" s="154"/>
      <c r="KFS62" s="154"/>
      <c r="KFT62" s="154"/>
      <c r="KFU62" s="154"/>
      <c r="KFV62" s="154"/>
      <c r="KFW62" s="154"/>
      <c r="KFX62" s="154"/>
      <c r="KFY62" s="154"/>
      <c r="KFZ62" s="154"/>
      <c r="KGA62" s="154"/>
      <c r="KGB62" s="154"/>
      <c r="KGC62" s="154"/>
      <c r="KGD62" s="154"/>
      <c r="KGE62" s="154"/>
      <c r="KGF62" s="154"/>
      <c r="KGG62" s="154"/>
      <c r="KGH62" s="154"/>
      <c r="KGI62" s="154"/>
      <c r="KGJ62" s="154"/>
      <c r="KGK62" s="154"/>
      <c r="KGL62" s="154"/>
      <c r="KGM62" s="154"/>
      <c r="KGN62" s="154"/>
      <c r="KGO62" s="154"/>
      <c r="KGP62" s="154"/>
      <c r="KGQ62" s="154"/>
      <c r="KGR62" s="154"/>
      <c r="KGS62" s="154"/>
      <c r="KGT62" s="154"/>
      <c r="KGU62" s="154"/>
      <c r="KGV62" s="154"/>
      <c r="KGW62" s="154"/>
      <c r="KGX62" s="154"/>
      <c r="KGY62" s="154"/>
      <c r="KGZ62" s="154"/>
      <c r="KHA62" s="154"/>
      <c r="KHB62" s="154"/>
      <c r="KHC62" s="154"/>
      <c r="KHD62" s="154"/>
      <c r="KHE62" s="154"/>
      <c r="KHF62" s="154"/>
      <c r="KHG62" s="154"/>
      <c r="KHH62" s="154"/>
      <c r="KHI62" s="154"/>
      <c r="KHJ62" s="154"/>
      <c r="KHK62" s="154"/>
      <c r="KHL62" s="154"/>
      <c r="KHM62" s="154"/>
      <c r="KHN62" s="154"/>
      <c r="KHO62" s="154"/>
      <c r="KHP62" s="154"/>
      <c r="KHQ62" s="154"/>
      <c r="KHR62" s="154"/>
      <c r="KHS62" s="154"/>
      <c r="KHT62" s="154"/>
      <c r="KHU62" s="154"/>
      <c r="KHV62" s="154"/>
      <c r="KHW62" s="154"/>
      <c r="KHX62" s="154"/>
      <c r="KHY62" s="154"/>
      <c r="KHZ62" s="154"/>
      <c r="KIA62" s="154"/>
      <c r="KIB62" s="154"/>
      <c r="KIC62" s="154"/>
      <c r="KID62" s="154"/>
      <c r="KIE62" s="154"/>
      <c r="KIF62" s="154"/>
      <c r="KIG62" s="154"/>
      <c r="KIH62" s="154"/>
      <c r="KII62" s="154"/>
      <c r="KIJ62" s="154"/>
      <c r="KIK62" s="154"/>
      <c r="KIL62" s="154"/>
      <c r="KIM62" s="154"/>
      <c r="KIN62" s="154"/>
      <c r="KIO62" s="154"/>
      <c r="KIP62" s="154"/>
      <c r="KIQ62" s="154"/>
      <c r="KIR62" s="154"/>
      <c r="KIS62" s="154"/>
      <c r="KIT62" s="154"/>
      <c r="KIU62" s="154"/>
      <c r="KIV62" s="154"/>
      <c r="KIW62" s="154"/>
      <c r="KIX62" s="154"/>
      <c r="KIY62" s="154"/>
      <c r="KIZ62" s="154"/>
      <c r="KJA62" s="154"/>
      <c r="KJB62" s="154"/>
      <c r="KJC62" s="154"/>
      <c r="KJD62" s="154"/>
      <c r="KJE62" s="154"/>
      <c r="KJF62" s="154"/>
      <c r="KJG62" s="154"/>
      <c r="KJH62" s="154"/>
      <c r="KJI62" s="154"/>
      <c r="KJJ62" s="154"/>
      <c r="KJK62" s="154"/>
      <c r="KJL62" s="154"/>
      <c r="KJM62" s="154"/>
      <c r="KJN62" s="154"/>
      <c r="KJO62" s="154"/>
      <c r="KJP62" s="154"/>
      <c r="KJQ62" s="154"/>
      <c r="KJR62" s="154"/>
      <c r="KJS62" s="154"/>
      <c r="KJT62" s="154"/>
      <c r="KJU62" s="154"/>
      <c r="KJV62" s="154"/>
      <c r="KJW62" s="154"/>
      <c r="KJX62" s="154"/>
      <c r="KJY62" s="154"/>
      <c r="KJZ62" s="154"/>
      <c r="KKA62" s="154"/>
      <c r="KKB62" s="154"/>
      <c r="KKC62" s="154"/>
      <c r="KKD62" s="154"/>
      <c r="KKE62" s="154"/>
      <c r="KKF62" s="154"/>
      <c r="KKG62" s="154"/>
      <c r="KKH62" s="154"/>
      <c r="KKI62" s="154"/>
      <c r="KKJ62" s="154"/>
      <c r="KKK62" s="154"/>
      <c r="KKL62" s="154"/>
      <c r="KKM62" s="154"/>
      <c r="KKN62" s="154"/>
      <c r="KKO62" s="154"/>
      <c r="KKP62" s="154"/>
      <c r="KKQ62" s="154"/>
      <c r="KKR62" s="154"/>
      <c r="KKS62" s="154"/>
      <c r="KKT62" s="154"/>
      <c r="KKU62" s="154"/>
      <c r="KKV62" s="154"/>
      <c r="KKW62" s="154"/>
      <c r="KKX62" s="154"/>
      <c r="KKY62" s="154"/>
      <c r="KKZ62" s="154"/>
      <c r="KLA62" s="154"/>
      <c r="KLB62" s="154"/>
      <c r="KLC62" s="154"/>
      <c r="KLD62" s="154"/>
      <c r="KLE62" s="154"/>
      <c r="KLF62" s="154"/>
      <c r="KLG62" s="154"/>
      <c r="KLH62" s="154"/>
      <c r="KLI62" s="154"/>
      <c r="KLJ62" s="154"/>
      <c r="KLK62" s="154"/>
      <c r="KLL62" s="154"/>
      <c r="KLM62" s="154"/>
      <c r="KLN62" s="154"/>
      <c r="KLO62" s="154"/>
      <c r="KLP62" s="154"/>
      <c r="KLQ62" s="154"/>
      <c r="KLR62" s="154"/>
      <c r="KLS62" s="154"/>
      <c r="KLT62" s="154"/>
      <c r="KLU62" s="154"/>
      <c r="KLV62" s="154"/>
      <c r="KLW62" s="154"/>
      <c r="KLX62" s="154"/>
      <c r="KLY62" s="154"/>
      <c r="KLZ62" s="154"/>
      <c r="KMA62" s="154"/>
      <c r="KMB62" s="154"/>
      <c r="KMC62" s="154"/>
      <c r="KMD62" s="154"/>
      <c r="KME62" s="154"/>
      <c r="KMF62" s="154"/>
      <c r="KMG62" s="154"/>
      <c r="KMH62" s="154"/>
      <c r="KMI62" s="154"/>
      <c r="KMJ62" s="154"/>
      <c r="KMK62" s="154"/>
      <c r="KML62" s="154"/>
      <c r="KMM62" s="154"/>
      <c r="KMN62" s="154"/>
      <c r="KMO62" s="154"/>
      <c r="KMP62" s="154"/>
      <c r="KMQ62" s="154"/>
      <c r="KMR62" s="154"/>
      <c r="KMS62" s="154"/>
      <c r="KMT62" s="154"/>
      <c r="KMU62" s="154"/>
      <c r="KMV62" s="154"/>
      <c r="KMW62" s="154"/>
      <c r="KMX62" s="154"/>
      <c r="KMY62" s="154"/>
      <c r="KMZ62" s="154"/>
      <c r="KNA62" s="154"/>
      <c r="KNB62" s="154"/>
      <c r="KNC62" s="154"/>
      <c r="KND62" s="154"/>
      <c r="KNE62" s="154"/>
      <c r="KNF62" s="154"/>
      <c r="KNG62" s="154"/>
      <c r="KNH62" s="154"/>
      <c r="KNI62" s="154"/>
      <c r="KNJ62" s="154"/>
      <c r="KNK62" s="154"/>
      <c r="KNL62" s="154"/>
      <c r="KNM62" s="154"/>
      <c r="KNN62" s="154"/>
      <c r="KNO62" s="154"/>
      <c r="KNP62" s="154"/>
      <c r="KNQ62" s="154"/>
      <c r="KNR62" s="154"/>
      <c r="KNS62" s="154"/>
      <c r="KNT62" s="154"/>
      <c r="KNU62" s="154"/>
      <c r="KNV62" s="154"/>
      <c r="KNW62" s="154"/>
      <c r="KNX62" s="154"/>
      <c r="KNY62" s="154"/>
      <c r="KNZ62" s="154"/>
      <c r="KOA62" s="154"/>
      <c r="KOB62" s="154"/>
      <c r="KOC62" s="154"/>
      <c r="KOD62" s="154"/>
      <c r="KOE62" s="154"/>
      <c r="KOF62" s="154"/>
      <c r="KOG62" s="154"/>
      <c r="KOH62" s="154"/>
      <c r="KOI62" s="154"/>
      <c r="KOJ62" s="154"/>
      <c r="KOK62" s="154"/>
      <c r="KOL62" s="154"/>
      <c r="KOM62" s="154"/>
      <c r="KON62" s="154"/>
      <c r="KOO62" s="154"/>
      <c r="KOP62" s="154"/>
      <c r="KOQ62" s="154"/>
      <c r="KOR62" s="154"/>
      <c r="KOS62" s="154"/>
      <c r="KOT62" s="154"/>
      <c r="KOU62" s="154"/>
      <c r="KOV62" s="154"/>
      <c r="KOW62" s="154"/>
      <c r="KOX62" s="154"/>
      <c r="KOY62" s="154"/>
      <c r="KOZ62" s="154"/>
      <c r="KPA62" s="154"/>
      <c r="KPB62" s="154"/>
      <c r="KPC62" s="154"/>
      <c r="KPD62" s="154"/>
      <c r="KPE62" s="154"/>
      <c r="KPF62" s="154"/>
      <c r="KPG62" s="154"/>
      <c r="KPH62" s="154"/>
      <c r="KPI62" s="154"/>
      <c r="KPJ62" s="154"/>
      <c r="KPK62" s="154"/>
      <c r="KPL62" s="154"/>
      <c r="KPM62" s="154"/>
      <c r="KPN62" s="154"/>
      <c r="KPO62" s="154"/>
      <c r="KPP62" s="154"/>
      <c r="KPQ62" s="154"/>
      <c r="KPR62" s="154"/>
      <c r="KPS62" s="154"/>
      <c r="KPT62" s="154"/>
      <c r="KPU62" s="154"/>
      <c r="KPV62" s="154"/>
      <c r="KPW62" s="154"/>
      <c r="KPX62" s="154"/>
      <c r="KPY62" s="154"/>
      <c r="KPZ62" s="154"/>
      <c r="KQA62" s="154"/>
      <c r="KQB62" s="154"/>
      <c r="KQC62" s="154"/>
      <c r="KQD62" s="154"/>
      <c r="KQE62" s="154"/>
      <c r="KQF62" s="154"/>
      <c r="KQG62" s="154"/>
      <c r="KQH62" s="154"/>
      <c r="KQI62" s="154"/>
      <c r="KQJ62" s="154"/>
      <c r="KQK62" s="154"/>
      <c r="KQL62" s="154"/>
      <c r="KQM62" s="154"/>
      <c r="KQN62" s="154"/>
      <c r="KQO62" s="154"/>
      <c r="KQP62" s="154"/>
      <c r="KQQ62" s="154"/>
      <c r="KQR62" s="154"/>
      <c r="KQS62" s="154"/>
      <c r="KQT62" s="154"/>
      <c r="KQU62" s="154"/>
      <c r="KQV62" s="154"/>
      <c r="KQW62" s="154"/>
      <c r="KQX62" s="154"/>
      <c r="KQY62" s="154"/>
      <c r="KQZ62" s="154"/>
      <c r="KRA62" s="154"/>
      <c r="KRB62" s="154"/>
      <c r="KRC62" s="154"/>
      <c r="KRD62" s="154"/>
      <c r="KRE62" s="154"/>
      <c r="KRF62" s="154"/>
      <c r="KRG62" s="154"/>
      <c r="KRH62" s="154"/>
      <c r="KRI62" s="154"/>
      <c r="KRJ62" s="154"/>
      <c r="KRK62" s="154"/>
      <c r="KRL62" s="154"/>
      <c r="KRM62" s="154"/>
      <c r="KRN62" s="154"/>
      <c r="KRO62" s="154"/>
      <c r="KRP62" s="154"/>
      <c r="KRQ62" s="154"/>
      <c r="KRR62" s="154"/>
      <c r="KRS62" s="154"/>
      <c r="KRT62" s="154"/>
      <c r="KRU62" s="154"/>
      <c r="KRV62" s="154"/>
      <c r="KRW62" s="154"/>
      <c r="KRX62" s="154"/>
      <c r="KRY62" s="154"/>
      <c r="KRZ62" s="154"/>
      <c r="KSA62" s="154"/>
      <c r="KSB62" s="154"/>
      <c r="KSC62" s="154"/>
      <c r="KSD62" s="154"/>
      <c r="KSE62" s="154"/>
      <c r="KSF62" s="154"/>
      <c r="KSG62" s="154"/>
      <c r="KSH62" s="154"/>
      <c r="KSI62" s="154"/>
      <c r="KSJ62" s="154"/>
      <c r="KSK62" s="154"/>
      <c r="KSL62" s="154"/>
      <c r="KSM62" s="154"/>
      <c r="KSN62" s="154"/>
      <c r="KSO62" s="154"/>
      <c r="KSP62" s="154"/>
      <c r="KSQ62" s="154"/>
      <c r="KSR62" s="154"/>
      <c r="KSS62" s="154"/>
      <c r="KST62" s="154"/>
      <c r="KSU62" s="154"/>
      <c r="KSV62" s="154"/>
      <c r="KSW62" s="154"/>
      <c r="KSX62" s="154"/>
      <c r="KSY62" s="154"/>
      <c r="KSZ62" s="154"/>
      <c r="KTA62" s="154"/>
      <c r="KTB62" s="154"/>
      <c r="KTC62" s="154"/>
      <c r="KTD62" s="154"/>
      <c r="KTE62" s="154"/>
      <c r="KTF62" s="154"/>
      <c r="KTG62" s="154"/>
      <c r="KTH62" s="154"/>
      <c r="KTI62" s="154"/>
      <c r="KTJ62" s="154"/>
      <c r="KTK62" s="154"/>
      <c r="KTL62" s="154"/>
      <c r="KTM62" s="154"/>
      <c r="KTN62" s="154"/>
      <c r="KTO62" s="154"/>
      <c r="KTP62" s="154"/>
      <c r="KTQ62" s="154"/>
      <c r="KTR62" s="154"/>
      <c r="KTS62" s="154"/>
      <c r="KTT62" s="154"/>
      <c r="KTU62" s="154"/>
      <c r="KTV62" s="154"/>
      <c r="KTW62" s="154"/>
      <c r="KTX62" s="154"/>
      <c r="KTY62" s="154"/>
      <c r="KTZ62" s="154"/>
      <c r="KUA62" s="154"/>
      <c r="KUB62" s="154"/>
      <c r="KUC62" s="154"/>
      <c r="KUD62" s="154"/>
      <c r="KUE62" s="154"/>
      <c r="KUF62" s="154"/>
      <c r="KUG62" s="154"/>
      <c r="KUH62" s="154"/>
      <c r="KUI62" s="154"/>
      <c r="KUJ62" s="154"/>
      <c r="KUK62" s="154"/>
      <c r="KUL62" s="154"/>
      <c r="KUM62" s="154"/>
      <c r="KUN62" s="154"/>
      <c r="KUO62" s="154"/>
      <c r="KUP62" s="154"/>
      <c r="KUQ62" s="154"/>
      <c r="KUR62" s="154"/>
      <c r="KUS62" s="154"/>
      <c r="KUT62" s="154"/>
      <c r="KUU62" s="154"/>
      <c r="KUV62" s="154"/>
      <c r="KUW62" s="154"/>
      <c r="KUX62" s="154"/>
      <c r="KUY62" s="154"/>
      <c r="KUZ62" s="154"/>
      <c r="KVA62" s="154"/>
      <c r="KVB62" s="154"/>
      <c r="KVC62" s="154"/>
      <c r="KVD62" s="154"/>
      <c r="KVE62" s="154"/>
      <c r="KVF62" s="154"/>
      <c r="KVG62" s="154"/>
      <c r="KVH62" s="154"/>
      <c r="KVI62" s="154"/>
      <c r="KVJ62" s="154"/>
      <c r="KVK62" s="154"/>
      <c r="KVL62" s="154"/>
      <c r="KVM62" s="154"/>
      <c r="KVN62" s="154"/>
      <c r="KVO62" s="154"/>
      <c r="KVP62" s="154"/>
      <c r="KVQ62" s="154"/>
      <c r="KVR62" s="154"/>
      <c r="KVS62" s="154"/>
      <c r="KVT62" s="154"/>
      <c r="KVU62" s="154"/>
      <c r="KVV62" s="154"/>
      <c r="KVW62" s="154"/>
      <c r="KVX62" s="154"/>
      <c r="KVY62" s="154"/>
      <c r="KVZ62" s="154"/>
      <c r="KWA62" s="154"/>
      <c r="KWB62" s="154"/>
      <c r="KWC62" s="154"/>
      <c r="KWD62" s="154"/>
      <c r="KWE62" s="154"/>
      <c r="KWF62" s="154"/>
      <c r="KWG62" s="154"/>
      <c r="KWH62" s="154"/>
      <c r="KWI62" s="154"/>
      <c r="KWJ62" s="154"/>
      <c r="KWK62" s="154"/>
      <c r="KWL62" s="154"/>
      <c r="KWM62" s="154"/>
      <c r="KWN62" s="154"/>
      <c r="KWO62" s="154"/>
      <c r="KWP62" s="154"/>
      <c r="KWQ62" s="154"/>
      <c r="KWR62" s="154"/>
      <c r="KWS62" s="154"/>
      <c r="KWT62" s="154"/>
      <c r="KWU62" s="154"/>
      <c r="KWV62" s="154"/>
      <c r="KWW62" s="154"/>
      <c r="KWX62" s="154"/>
      <c r="KWY62" s="154"/>
      <c r="KWZ62" s="154"/>
      <c r="KXA62" s="154"/>
      <c r="KXB62" s="154"/>
      <c r="KXC62" s="154"/>
      <c r="KXD62" s="154"/>
      <c r="KXE62" s="154"/>
      <c r="KXF62" s="154"/>
      <c r="KXG62" s="154"/>
      <c r="KXH62" s="154"/>
      <c r="KXI62" s="154"/>
      <c r="KXJ62" s="154"/>
      <c r="KXK62" s="154"/>
      <c r="KXL62" s="154"/>
      <c r="KXM62" s="154"/>
      <c r="KXN62" s="154"/>
      <c r="KXO62" s="154"/>
      <c r="KXP62" s="154"/>
      <c r="KXQ62" s="154"/>
      <c r="KXR62" s="154"/>
      <c r="KXS62" s="154"/>
      <c r="KXT62" s="154"/>
      <c r="KXU62" s="154"/>
      <c r="KXV62" s="154"/>
      <c r="KXW62" s="154"/>
      <c r="KXX62" s="154"/>
      <c r="KXY62" s="154"/>
      <c r="KXZ62" s="154"/>
      <c r="KYA62" s="154"/>
      <c r="KYB62" s="154"/>
      <c r="KYC62" s="154"/>
      <c r="KYD62" s="154"/>
      <c r="KYE62" s="154"/>
      <c r="KYF62" s="154"/>
      <c r="KYG62" s="154"/>
      <c r="KYH62" s="154"/>
      <c r="KYI62" s="154"/>
      <c r="KYJ62" s="154"/>
      <c r="KYK62" s="154"/>
      <c r="KYL62" s="154"/>
      <c r="KYM62" s="154"/>
      <c r="KYN62" s="154"/>
      <c r="KYO62" s="154"/>
      <c r="KYP62" s="154"/>
      <c r="KYQ62" s="154"/>
      <c r="KYR62" s="154"/>
      <c r="KYS62" s="154"/>
      <c r="KYT62" s="154"/>
      <c r="KYU62" s="154"/>
      <c r="KYV62" s="154"/>
      <c r="KYW62" s="154"/>
      <c r="KYX62" s="154"/>
      <c r="KYY62" s="154"/>
      <c r="KYZ62" s="154"/>
      <c r="KZA62" s="154"/>
      <c r="KZB62" s="154"/>
      <c r="KZC62" s="154"/>
      <c r="KZD62" s="154"/>
      <c r="KZE62" s="154"/>
      <c r="KZF62" s="154"/>
      <c r="KZG62" s="154"/>
      <c r="KZH62" s="154"/>
      <c r="KZI62" s="154"/>
      <c r="KZJ62" s="154"/>
      <c r="KZK62" s="154"/>
      <c r="KZL62" s="154"/>
      <c r="KZM62" s="154"/>
      <c r="KZN62" s="154"/>
      <c r="KZO62" s="154"/>
      <c r="KZP62" s="154"/>
      <c r="KZQ62" s="154"/>
      <c r="KZR62" s="154"/>
      <c r="KZS62" s="154"/>
      <c r="KZT62" s="154"/>
      <c r="KZU62" s="154"/>
      <c r="KZV62" s="154"/>
      <c r="KZW62" s="154"/>
      <c r="KZX62" s="154"/>
      <c r="KZY62" s="154"/>
      <c r="KZZ62" s="154"/>
      <c r="LAA62" s="154"/>
      <c r="LAB62" s="154"/>
      <c r="LAC62" s="154"/>
      <c r="LAD62" s="154"/>
      <c r="LAE62" s="154"/>
      <c r="LAF62" s="154"/>
      <c r="LAG62" s="154"/>
      <c r="LAH62" s="154"/>
      <c r="LAI62" s="154"/>
      <c r="LAJ62" s="154"/>
      <c r="LAK62" s="154"/>
      <c r="LAL62" s="154"/>
      <c r="LAM62" s="154"/>
      <c r="LAN62" s="154"/>
      <c r="LAO62" s="154"/>
      <c r="LAP62" s="154"/>
      <c r="LAQ62" s="154"/>
      <c r="LAR62" s="154"/>
      <c r="LAS62" s="154"/>
      <c r="LAT62" s="154"/>
      <c r="LAU62" s="154"/>
      <c r="LAV62" s="154"/>
      <c r="LAW62" s="154"/>
      <c r="LAX62" s="154"/>
      <c r="LAY62" s="154"/>
      <c r="LAZ62" s="154"/>
      <c r="LBA62" s="154"/>
      <c r="LBB62" s="154"/>
      <c r="LBC62" s="154"/>
      <c r="LBD62" s="154"/>
      <c r="LBE62" s="154"/>
      <c r="LBF62" s="154"/>
      <c r="LBG62" s="154"/>
      <c r="LBH62" s="154"/>
      <c r="LBI62" s="154"/>
      <c r="LBJ62" s="154"/>
      <c r="LBK62" s="154"/>
      <c r="LBL62" s="154"/>
      <c r="LBM62" s="154"/>
      <c r="LBN62" s="154"/>
      <c r="LBO62" s="154"/>
      <c r="LBP62" s="154"/>
      <c r="LBQ62" s="154"/>
      <c r="LBR62" s="154"/>
      <c r="LBS62" s="154"/>
      <c r="LBT62" s="154"/>
      <c r="LBU62" s="154"/>
      <c r="LBV62" s="154"/>
      <c r="LBW62" s="154"/>
      <c r="LBX62" s="154"/>
      <c r="LBY62" s="154"/>
      <c r="LBZ62" s="154"/>
      <c r="LCA62" s="154"/>
      <c r="LCB62" s="154"/>
      <c r="LCC62" s="154"/>
      <c r="LCD62" s="154"/>
      <c r="LCE62" s="154"/>
      <c r="LCF62" s="154"/>
      <c r="LCG62" s="154"/>
      <c r="LCH62" s="154"/>
      <c r="LCI62" s="154"/>
      <c r="LCJ62" s="154"/>
      <c r="LCK62" s="154"/>
      <c r="LCL62" s="154"/>
      <c r="LCM62" s="154"/>
      <c r="LCN62" s="154"/>
      <c r="LCO62" s="154"/>
      <c r="LCP62" s="154"/>
      <c r="LCQ62" s="154"/>
      <c r="LCR62" s="154"/>
      <c r="LCS62" s="154"/>
      <c r="LCT62" s="154"/>
      <c r="LCU62" s="154"/>
      <c r="LCV62" s="154"/>
      <c r="LCW62" s="154"/>
      <c r="LCX62" s="154"/>
      <c r="LCY62" s="154"/>
      <c r="LCZ62" s="154"/>
      <c r="LDA62" s="154"/>
      <c r="LDB62" s="154"/>
      <c r="LDC62" s="154"/>
      <c r="LDD62" s="154"/>
      <c r="LDE62" s="154"/>
      <c r="LDF62" s="154"/>
      <c r="LDG62" s="154"/>
      <c r="LDH62" s="154"/>
      <c r="LDI62" s="154"/>
      <c r="LDJ62" s="154"/>
      <c r="LDK62" s="154"/>
      <c r="LDL62" s="154"/>
      <c r="LDM62" s="154"/>
      <c r="LDN62" s="154"/>
      <c r="LDO62" s="154"/>
      <c r="LDP62" s="154"/>
      <c r="LDQ62" s="154"/>
      <c r="LDR62" s="154"/>
      <c r="LDS62" s="154"/>
      <c r="LDT62" s="154"/>
      <c r="LDU62" s="154"/>
      <c r="LDV62" s="154"/>
      <c r="LDW62" s="154"/>
      <c r="LDX62" s="154"/>
      <c r="LDY62" s="154"/>
      <c r="LDZ62" s="154"/>
      <c r="LEA62" s="154"/>
      <c r="LEB62" s="154"/>
      <c r="LEC62" s="154"/>
      <c r="LED62" s="154"/>
      <c r="LEE62" s="154"/>
      <c r="LEF62" s="154"/>
      <c r="LEG62" s="154"/>
      <c r="LEH62" s="154"/>
      <c r="LEI62" s="154"/>
      <c r="LEJ62" s="154"/>
      <c r="LEK62" s="154"/>
      <c r="LEL62" s="154"/>
      <c r="LEM62" s="154"/>
      <c r="LEN62" s="154"/>
      <c r="LEO62" s="154"/>
      <c r="LEP62" s="154"/>
      <c r="LEQ62" s="154"/>
      <c r="LER62" s="154"/>
      <c r="LES62" s="154"/>
      <c r="LET62" s="154"/>
      <c r="LEU62" s="154"/>
      <c r="LEV62" s="154"/>
      <c r="LEW62" s="154"/>
      <c r="LEX62" s="154"/>
      <c r="LEY62" s="154"/>
      <c r="LEZ62" s="154"/>
      <c r="LFA62" s="154"/>
      <c r="LFB62" s="154"/>
      <c r="LFC62" s="154"/>
      <c r="LFD62" s="154"/>
      <c r="LFE62" s="154"/>
      <c r="LFF62" s="154"/>
      <c r="LFG62" s="154"/>
      <c r="LFH62" s="154"/>
      <c r="LFI62" s="154"/>
      <c r="LFJ62" s="154"/>
      <c r="LFK62" s="154"/>
      <c r="LFL62" s="154"/>
      <c r="LFM62" s="154"/>
      <c r="LFN62" s="154"/>
      <c r="LFO62" s="154"/>
      <c r="LFP62" s="154"/>
      <c r="LFQ62" s="154"/>
      <c r="LFR62" s="154"/>
      <c r="LFS62" s="154"/>
      <c r="LFT62" s="154"/>
      <c r="LFU62" s="154"/>
      <c r="LFV62" s="154"/>
      <c r="LFW62" s="154"/>
      <c r="LFX62" s="154"/>
      <c r="LFY62" s="154"/>
      <c r="LFZ62" s="154"/>
      <c r="LGA62" s="154"/>
      <c r="LGB62" s="154"/>
      <c r="LGC62" s="154"/>
      <c r="LGD62" s="154"/>
      <c r="LGE62" s="154"/>
      <c r="LGF62" s="154"/>
      <c r="LGG62" s="154"/>
      <c r="LGH62" s="154"/>
      <c r="LGI62" s="154"/>
      <c r="LGJ62" s="154"/>
      <c r="LGK62" s="154"/>
      <c r="LGL62" s="154"/>
      <c r="LGM62" s="154"/>
      <c r="LGN62" s="154"/>
      <c r="LGO62" s="154"/>
      <c r="LGP62" s="154"/>
      <c r="LGQ62" s="154"/>
      <c r="LGR62" s="154"/>
      <c r="LGS62" s="154"/>
      <c r="LGT62" s="154"/>
      <c r="LGU62" s="154"/>
      <c r="LGV62" s="154"/>
      <c r="LGW62" s="154"/>
      <c r="LGX62" s="154"/>
      <c r="LGY62" s="154"/>
      <c r="LGZ62" s="154"/>
      <c r="LHA62" s="154"/>
      <c r="LHB62" s="154"/>
      <c r="LHC62" s="154"/>
      <c r="LHD62" s="154"/>
      <c r="LHE62" s="154"/>
      <c r="LHF62" s="154"/>
      <c r="LHG62" s="154"/>
      <c r="LHH62" s="154"/>
      <c r="LHI62" s="154"/>
      <c r="LHJ62" s="154"/>
      <c r="LHK62" s="154"/>
      <c r="LHL62" s="154"/>
      <c r="LHM62" s="154"/>
      <c r="LHN62" s="154"/>
      <c r="LHO62" s="154"/>
      <c r="LHP62" s="154"/>
      <c r="LHQ62" s="154"/>
      <c r="LHR62" s="154"/>
      <c r="LHS62" s="154"/>
      <c r="LHT62" s="154"/>
      <c r="LHU62" s="154"/>
      <c r="LHV62" s="154"/>
      <c r="LHW62" s="154"/>
      <c r="LHX62" s="154"/>
      <c r="LHY62" s="154"/>
      <c r="LHZ62" s="154"/>
      <c r="LIA62" s="154"/>
      <c r="LIB62" s="154"/>
      <c r="LIC62" s="154"/>
      <c r="LID62" s="154"/>
      <c r="LIE62" s="154"/>
      <c r="LIF62" s="154"/>
      <c r="LIG62" s="154"/>
      <c r="LIH62" s="154"/>
      <c r="LII62" s="154"/>
      <c r="LIJ62" s="154"/>
      <c r="LIK62" s="154"/>
      <c r="LIL62" s="154"/>
      <c r="LIM62" s="154"/>
      <c r="LIN62" s="154"/>
      <c r="LIO62" s="154"/>
      <c r="LIP62" s="154"/>
      <c r="LIQ62" s="154"/>
      <c r="LIR62" s="154"/>
      <c r="LIS62" s="154"/>
      <c r="LIT62" s="154"/>
      <c r="LIU62" s="154"/>
      <c r="LIV62" s="154"/>
      <c r="LIW62" s="154"/>
      <c r="LIX62" s="154"/>
      <c r="LIY62" s="154"/>
      <c r="LIZ62" s="154"/>
      <c r="LJA62" s="154"/>
      <c r="LJB62" s="154"/>
      <c r="LJC62" s="154"/>
      <c r="LJD62" s="154"/>
      <c r="LJE62" s="154"/>
      <c r="LJF62" s="154"/>
      <c r="LJG62" s="154"/>
      <c r="LJH62" s="154"/>
      <c r="LJI62" s="154"/>
      <c r="LJJ62" s="154"/>
      <c r="LJK62" s="154"/>
      <c r="LJL62" s="154"/>
      <c r="LJM62" s="154"/>
      <c r="LJN62" s="154"/>
      <c r="LJO62" s="154"/>
      <c r="LJP62" s="154"/>
      <c r="LJQ62" s="154"/>
      <c r="LJR62" s="154"/>
      <c r="LJS62" s="154"/>
      <c r="LJT62" s="154"/>
      <c r="LJU62" s="154"/>
      <c r="LJV62" s="154"/>
      <c r="LJW62" s="154"/>
      <c r="LJX62" s="154"/>
      <c r="LJY62" s="154"/>
      <c r="LJZ62" s="154"/>
      <c r="LKA62" s="154"/>
      <c r="LKB62" s="154"/>
      <c r="LKC62" s="154"/>
      <c r="LKD62" s="154"/>
      <c r="LKE62" s="154"/>
      <c r="LKF62" s="154"/>
      <c r="LKG62" s="154"/>
      <c r="LKH62" s="154"/>
      <c r="LKI62" s="154"/>
      <c r="LKJ62" s="154"/>
      <c r="LKK62" s="154"/>
      <c r="LKL62" s="154"/>
      <c r="LKM62" s="154"/>
      <c r="LKN62" s="154"/>
      <c r="LKO62" s="154"/>
      <c r="LKP62" s="154"/>
      <c r="LKQ62" s="154"/>
      <c r="LKR62" s="154"/>
      <c r="LKS62" s="154"/>
      <c r="LKT62" s="154"/>
      <c r="LKU62" s="154"/>
      <c r="LKV62" s="154"/>
      <c r="LKW62" s="154"/>
      <c r="LKX62" s="154"/>
      <c r="LKY62" s="154"/>
      <c r="LKZ62" s="154"/>
      <c r="LLA62" s="154"/>
      <c r="LLB62" s="154"/>
      <c r="LLC62" s="154"/>
      <c r="LLD62" s="154"/>
      <c r="LLE62" s="154"/>
      <c r="LLF62" s="154"/>
      <c r="LLG62" s="154"/>
      <c r="LLH62" s="154"/>
      <c r="LLI62" s="154"/>
      <c r="LLJ62" s="154"/>
      <c r="LLK62" s="154"/>
      <c r="LLL62" s="154"/>
      <c r="LLM62" s="154"/>
      <c r="LLN62" s="154"/>
      <c r="LLO62" s="154"/>
      <c r="LLP62" s="154"/>
      <c r="LLQ62" s="154"/>
      <c r="LLR62" s="154"/>
      <c r="LLS62" s="154"/>
      <c r="LLT62" s="154"/>
      <c r="LLU62" s="154"/>
      <c r="LLV62" s="154"/>
      <c r="LLW62" s="154"/>
      <c r="LLX62" s="154"/>
      <c r="LLY62" s="154"/>
      <c r="LLZ62" s="154"/>
      <c r="LMA62" s="154"/>
      <c r="LMB62" s="154"/>
      <c r="LMC62" s="154"/>
      <c r="LMD62" s="154"/>
      <c r="LME62" s="154"/>
      <c r="LMF62" s="154"/>
      <c r="LMG62" s="154"/>
      <c r="LMH62" s="154"/>
      <c r="LMI62" s="154"/>
      <c r="LMJ62" s="154"/>
      <c r="LMK62" s="154"/>
      <c r="LML62" s="154"/>
      <c r="LMM62" s="154"/>
      <c r="LMN62" s="154"/>
      <c r="LMO62" s="154"/>
      <c r="LMP62" s="154"/>
      <c r="LMQ62" s="154"/>
      <c r="LMR62" s="154"/>
      <c r="LMS62" s="154"/>
      <c r="LMT62" s="154"/>
      <c r="LMU62" s="154"/>
      <c r="LMV62" s="154"/>
      <c r="LMW62" s="154"/>
      <c r="LMX62" s="154"/>
      <c r="LMY62" s="154"/>
      <c r="LMZ62" s="154"/>
      <c r="LNA62" s="154"/>
      <c r="LNB62" s="154"/>
      <c r="LNC62" s="154"/>
      <c r="LND62" s="154"/>
      <c r="LNE62" s="154"/>
      <c r="LNF62" s="154"/>
      <c r="LNG62" s="154"/>
      <c r="LNH62" s="154"/>
      <c r="LNI62" s="154"/>
      <c r="LNJ62" s="154"/>
      <c r="LNK62" s="154"/>
      <c r="LNL62" s="154"/>
      <c r="LNM62" s="154"/>
      <c r="LNN62" s="154"/>
      <c r="LNO62" s="154"/>
      <c r="LNP62" s="154"/>
      <c r="LNQ62" s="154"/>
      <c r="LNR62" s="154"/>
      <c r="LNS62" s="154"/>
      <c r="LNT62" s="154"/>
      <c r="LNU62" s="154"/>
      <c r="LNV62" s="154"/>
      <c r="LNW62" s="154"/>
      <c r="LNX62" s="154"/>
      <c r="LNY62" s="154"/>
      <c r="LNZ62" s="154"/>
      <c r="LOA62" s="154"/>
      <c r="LOB62" s="154"/>
      <c r="LOC62" s="154"/>
      <c r="LOD62" s="154"/>
      <c r="LOE62" s="154"/>
      <c r="LOF62" s="154"/>
      <c r="LOG62" s="154"/>
      <c r="LOH62" s="154"/>
      <c r="LOI62" s="154"/>
      <c r="LOJ62" s="154"/>
      <c r="LOK62" s="154"/>
      <c r="LOL62" s="154"/>
      <c r="LOM62" s="154"/>
      <c r="LON62" s="154"/>
      <c r="LOO62" s="154"/>
      <c r="LOP62" s="154"/>
      <c r="LOQ62" s="154"/>
      <c r="LOR62" s="154"/>
      <c r="LOS62" s="154"/>
      <c r="LOT62" s="154"/>
      <c r="LOU62" s="154"/>
      <c r="LOV62" s="154"/>
      <c r="LOW62" s="154"/>
      <c r="LOX62" s="154"/>
      <c r="LOY62" s="154"/>
      <c r="LOZ62" s="154"/>
      <c r="LPA62" s="154"/>
      <c r="LPB62" s="154"/>
      <c r="LPC62" s="154"/>
      <c r="LPD62" s="154"/>
      <c r="LPE62" s="154"/>
      <c r="LPF62" s="154"/>
      <c r="LPG62" s="154"/>
      <c r="LPH62" s="154"/>
      <c r="LPI62" s="154"/>
      <c r="LPJ62" s="154"/>
      <c r="LPK62" s="154"/>
      <c r="LPL62" s="154"/>
      <c r="LPM62" s="154"/>
      <c r="LPN62" s="154"/>
      <c r="LPO62" s="154"/>
      <c r="LPP62" s="154"/>
      <c r="LPQ62" s="154"/>
      <c r="LPR62" s="154"/>
      <c r="LPS62" s="154"/>
      <c r="LPT62" s="154"/>
      <c r="LPU62" s="154"/>
      <c r="LPV62" s="154"/>
      <c r="LPW62" s="154"/>
      <c r="LPX62" s="154"/>
      <c r="LPY62" s="154"/>
      <c r="LPZ62" s="154"/>
      <c r="LQA62" s="154"/>
      <c r="LQB62" s="154"/>
      <c r="LQC62" s="154"/>
      <c r="LQD62" s="154"/>
      <c r="LQE62" s="154"/>
      <c r="LQF62" s="154"/>
      <c r="LQG62" s="154"/>
      <c r="LQH62" s="154"/>
      <c r="LQI62" s="154"/>
      <c r="LQJ62" s="154"/>
      <c r="LQK62" s="154"/>
      <c r="LQL62" s="154"/>
      <c r="LQM62" s="154"/>
      <c r="LQN62" s="154"/>
      <c r="LQO62" s="154"/>
      <c r="LQP62" s="154"/>
      <c r="LQQ62" s="154"/>
      <c r="LQR62" s="154"/>
      <c r="LQS62" s="154"/>
      <c r="LQT62" s="154"/>
      <c r="LQU62" s="154"/>
      <c r="LQV62" s="154"/>
      <c r="LQW62" s="154"/>
      <c r="LQX62" s="154"/>
      <c r="LQY62" s="154"/>
      <c r="LQZ62" s="154"/>
      <c r="LRA62" s="154"/>
      <c r="LRB62" s="154"/>
      <c r="LRC62" s="154"/>
      <c r="LRD62" s="154"/>
      <c r="LRE62" s="154"/>
      <c r="LRF62" s="154"/>
      <c r="LRG62" s="154"/>
      <c r="LRH62" s="154"/>
      <c r="LRI62" s="154"/>
      <c r="LRJ62" s="154"/>
      <c r="LRK62" s="154"/>
      <c r="LRL62" s="154"/>
      <c r="LRM62" s="154"/>
      <c r="LRN62" s="154"/>
      <c r="LRO62" s="154"/>
      <c r="LRP62" s="154"/>
      <c r="LRQ62" s="154"/>
      <c r="LRR62" s="154"/>
      <c r="LRS62" s="154"/>
      <c r="LRT62" s="154"/>
      <c r="LRU62" s="154"/>
      <c r="LRV62" s="154"/>
      <c r="LRW62" s="154"/>
      <c r="LRX62" s="154"/>
      <c r="LRY62" s="154"/>
      <c r="LRZ62" s="154"/>
      <c r="LSA62" s="154"/>
      <c r="LSB62" s="154"/>
      <c r="LSC62" s="154"/>
      <c r="LSD62" s="154"/>
      <c r="LSE62" s="154"/>
      <c r="LSF62" s="154"/>
      <c r="LSG62" s="154"/>
      <c r="LSH62" s="154"/>
      <c r="LSI62" s="154"/>
      <c r="LSJ62" s="154"/>
      <c r="LSK62" s="154"/>
      <c r="LSL62" s="154"/>
      <c r="LSM62" s="154"/>
      <c r="LSN62" s="154"/>
      <c r="LSO62" s="154"/>
      <c r="LSP62" s="154"/>
      <c r="LSQ62" s="154"/>
      <c r="LSR62" s="154"/>
      <c r="LSS62" s="154"/>
      <c r="LST62" s="154"/>
      <c r="LSU62" s="154"/>
      <c r="LSV62" s="154"/>
      <c r="LSW62" s="154"/>
      <c r="LSX62" s="154"/>
      <c r="LSY62" s="154"/>
      <c r="LSZ62" s="154"/>
      <c r="LTA62" s="154"/>
      <c r="LTB62" s="154"/>
      <c r="LTC62" s="154"/>
      <c r="LTD62" s="154"/>
      <c r="LTE62" s="154"/>
      <c r="LTF62" s="154"/>
      <c r="LTG62" s="154"/>
      <c r="LTH62" s="154"/>
      <c r="LTI62" s="154"/>
      <c r="LTJ62" s="154"/>
      <c r="LTK62" s="154"/>
      <c r="LTL62" s="154"/>
      <c r="LTM62" s="154"/>
      <c r="LTN62" s="154"/>
      <c r="LTO62" s="154"/>
      <c r="LTP62" s="154"/>
      <c r="LTQ62" s="154"/>
      <c r="LTR62" s="154"/>
      <c r="LTS62" s="154"/>
      <c r="LTT62" s="154"/>
      <c r="LTU62" s="154"/>
      <c r="LTV62" s="154"/>
      <c r="LTW62" s="154"/>
      <c r="LTX62" s="154"/>
      <c r="LTY62" s="154"/>
      <c r="LTZ62" s="154"/>
      <c r="LUA62" s="154"/>
      <c r="LUB62" s="154"/>
      <c r="LUC62" s="154"/>
      <c r="LUD62" s="154"/>
      <c r="LUE62" s="154"/>
      <c r="LUF62" s="154"/>
      <c r="LUG62" s="154"/>
      <c r="LUH62" s="154"/>
      <c r="LUI62" s="154"/>
      <c r="LUJ62" s="154"/>
      <c r="LUK62" s="154"/>
      <c r="LUL62" s="154"/>
      <c r="LUM62" s="154"/>
      <c r="LUN62" s="154"/>
      <c r="LUO62" s="154"/>
      <c r="LUP62" s="154"/>
      <c r="LUQ62" s="154"/>
      <c r="LUR62" s="154"/>
      <c r="LUS62" s="154"/>
      <c r="LUT62" s="154"/>
      <c r="LUU62" s="154"/>
      <c r="LUV62" s="154"/>
      <c r="LUW62" s="154"/>
      <c r="LUX62" s="154"/>
      <c r="LUY62" s="154"/>
      <c r="LUZ62" s="154"/>
      <c r="LVA62" s="154"/>
      <c r="LVB62" s="154"/>
      <c r="LVC62" s="154"/>
      <c r="LVD62" s="154"/>
      <c r="LVE62" s="154"/>
      <c r="LVF62" s="154"/>
      <c r="LVG62" s="154"/>
      <c r="LVH62" s="154"/>
      <c r="LVI62" s="154"/>
      <c r="LVJ62" s="154"/>
      <c r="LVK62" s="154"/>
      <c r="LVL62" s="154"/>
      <c r="LVM62" s="154"/>
      <c r="LVN62" s="154"/>
      <c r="LVO62" s="154"/>
      <c r="LVP62" s="154"/>
      <c r="LVQ62" s="154"/>
      <c r="LVR62" s="154"/>
      <c r="LVS62" s="154"/>
      <c r="LVT62" s="154"/>
      <c r="LVU62" s="154"/>
      <c r="LVV62" s="154"/>
      <c r="LVW62" s="154"/>
      <c r="LVX62" s="154"/>
      <c r="LVY62" s="154"/>
      <c r="LVZ62" s="154"/>
      <c r="LWA62" s="154"/>
      <c r="LWB62" s="154"/>
      <c r="LWC62" s="154"/>
      <c r="LWD62" s="154"/>
      <c r="LWE62" s="154"/>
      <c r="LWF62" s="154"/>
      <c r="LWG62" s="154"/>
      <c r="LWH62" s="154"/>
      <c r="LWI62" s="154"/>
      <c r="LWJ62" s="154"/>
      <c r="LWK62" s="154"/>
      <c r="LWL62" s="154"/>
      <c r="LWM62" s="154"/>
      <c r="LWN62" s="154"/>
      <c r="LWO62" s="154"/>
      <c r="LWP62" s="154"/>
      <c r="LWQ62" s="154"/>
      <c r="LWR62" s="154"/>
      <c r="LWS62" s="154"/>
      <c r="LWT62" s="154"/>
      <c r="LWU62" s="154"/>
      <c r="LWV62" s="154"/>
      <c r="LWW62" s="154"/>
      <c r="LWX62" s="154"/>
      <c r="LWY62" s="154"/>
      <c r="LWZ62" s="154"/>
      <c r="LXA62" s="154"/>
      <c r="LXB62" s="154"/>
      <c r="LXC62" s="154"/>
      <c r="LXD62" s="154"/>
      <c r="LXE62" s="154"/>
      <c r="LXF62" s="154"/>
      <c r="LXG62" s="154"/>
      <c r="LXH62" s="154"/>
      <c r="LXI62" s="154"/>
      <c r="LXJ62" s="154"/>
      <c r="LXK62" s="154"/>
      <c r="LXL62" s="154"/>
      <c r="LXM62" s="154"/>
      <c r="LXN62" s="154"/>
      <c r="LXO62" s="154"/>
      <c r="LXP62" s="154"/>
      <c r="LXQ62" s="154"/>
      <c r="LXR62" s="154"/>
      <c r="LXS62" s="154"/>
      <c r="LXT62" s="154"/>
      <c r="LXU62" s="154"/>
      <c r="LXV62" s="154"/>
      <c r="LXW62" s="154"/>
      <c r="LXX62" s="154"/>
      <c r="LXY62" s="154"/>
      <c r="LXZ62" s="154"/>
      <c r="LYA62" s="154"/>
      <c r="LYB62" s="154"/>
      <c r="LYC62" s="154"/>
      <c r="LYD62" s="154"/>
      <c r="LYE62" s="154"/>
      <c r="LYF62" s="154"/>
      <c r="LYG62" s="154"/>
      <c r="LYH62" s="154"/>
      <c r="LYI62" s="154"/>
      <c r="LYJ62" s="154"/>
      <c r="LYK62" s="154"/>
      <c r="LYL62" s="154"/>
      <c r="LYM62" s="154"/>
      <c r="LYN62" s="154"/>
      <c r="LYO62" s="154"/>
      <c r="LYP62" s="154"/>
      <c r="LYQ62" s="154"/>
      <c r="LYR62" s="154"/>
      <c r="LYS62" s="154"/>
      <c r="LYT62" s="154"/>
      <c r="LYU62" s="154"/>
      <c r="LYV62" s="154"/>
      <c r="LYW62" s="154"/>
      <c r="LYX62" s="154"/>
      <c r="LYY62" s="154"/>
      <c r="LYZ62" s="154"/>
      <c r="LZA62" s="154"/>
      <c r="LZB62" s="154"/>
      <c r="LZC62" s="154"/>
      <c r="LZD62" s="154"/>
      <c r="LZE62" s="154"/>
      <c r="LZF62" s="154"/>
      <c r="LZG62" s="154"/>
      <c r="LZH62" s="154"/>
      <c r="LZI62" s="154"/>
      <c r="LZJ62" s="154"/>
      <c r="LZK62" s="154"/>
      <c r="LZL62" s="154"/>
      <c r="LZM62" s="154"/>
      <c r="LZN62" s="154"/>
      <c r="LZO62" s="154"/>
      <c r="LZP62" s="154"/>
      <c r="LZQ62" s="154"/>
      <c r="LZR62" s="154"/>
      <c r="LZS62" s="154"/>
      <c r="LZT62" s="154"/>
      <c r="LZU62" s="154"/>
      <c r="LZV62" s="154"/>
      <c r="LZW62" s="154"/>
      <c r="LZX62" s="154"/>
      <c r="LZY62" s="154"/>
      <c r="LZZ62" s="154"/>
      <c r="MAA62" s="154"/>
      <c r="MAB62" s="154"/>
      <c r="MAC62" s="154"/>
      <c r="MAD62" s="154"/>
      <c r="MAE62" s="154"/>
      <c r="MAF62" s="154"/>
      <c r="MAG62" s="154"/>
      <c r="MAH62" s="154"/>
      <c r="MAI62" s="154"/>
      <c r="MAJ62" s="154"/>
      <c r="MAK62" s="154"/>
      <c r="MAL62" s="154"/>
      <c r="MAM62" s="154"/>
      <c r="MAN62" s="154"/>
      <c r="MAO62" s="154"/>
      <c r="MAP62" s="154"/>
      <c r="MAQ62" s="154"/>
      <c r="MAR62" s="154"/>
      <c r="MAS62" s="154"/>
      <c r="MAT62" s="154"/>
      <c r="MAU62" s="154"/>
      <c r="MAV62" s="154"/>
      <c r="MAW62" s="154"/>
      <c r="MAX62" s="154"/>
      <c r="MAY62" s="154"/>
      <c r="MAZ62" s="154"/>
      <c r="MBA62" s="154"/>
      <c r="MBB62" s="154"/>
      <c r="MBC62" s="154"/>
      <c r="MBD62" s="154"/>
      <c r="MBE62" s="154"/>
      <c r="MBF62" s="154"/>
      <c r="MBG62" s="154"/>
      <c r="MBH62" s="154"/>
      <c r="MBI62" s="154"/>
      <c r="MBJ62" s="154"/>
      <c r="MBK62" s="154"/>
      <c r="MBL62" s="154"/>
      <c r="MBM62" s="154"/>
      <c r="MBN62" s="154"/>
      <c r="MBO62" s="154"/>
      <c r="MBP62" s="154"/>
      <c r="MBQ62" s="154"/>
      <c r="MBR62" s="154"/>
      <c r="MBS62" s="154"/>
      <c r="MBT62" s="154"/>
      <c r="MBU62" s="154"/>
      <c r="MBV62" s="154"/>
      <c r="MBW62" s="154"/>
      <c r="MBX62" s="154"/>
      <c r="MBY62" s="154"/>
      <c r="MBZ62" s="154"/>
      <c r="MCA62" s="154"/>
      <c r="MCB62" s="154"/>
      <c r="MCC62" s="154"/>
      <c r="MCD62" s="154"/>
      <c r="MCE62" s="154"/>
      <c r="MCF62" s="154"/>
      <c r="MCG62" s="154"/>
      <c r="MCH62" s="154"/>
      <c r="MCI62" s="154"/>
      <c r="MCJ62" s="154"/>
      <c r="MCK62" s="154"/>
      <c r="MCL62" s="154"/>
      <c r="MCM62" s="154"/>
      <c r="MCN62" s="154"/>
      <c r="MCO62" s="154"/>
      <c r="MCP62" s="154"/>
      <c r="MCQ62" s="154"/>
      <c r="MCR62" s="154"/>
      <c r="MCS62" s="154"/>
      <c r="MCT62" s="154"/>
      <c r="MCU62" s="154"/>
      <c r="MCV62" s="154"/>
      <c r="MCW62" s="154"/>
      <c r="MCX62" s="154"/>
      <c r="MCY62" s="154"/>
      <c r="MCZ62" s="154"/>
      <c r="MDA62" s="154"/>
      <c r="MDB62" s="154"/>
      <c r="MDC62" s="154"/>
      <c r="MDD62" s="154"/>
      <c r="MDE62" s="154"/>
      <c r="MDF62" s="154"/>
      <c r="MDG62" s="154"/>
      <c r="MDH62" s="154"/>
      <c r="MDI62" s="154"/>
      <c r="MDJ62" s="154"/>
      <c r="MDK62" s="154"/>
      <c r="MDL62" s="154"/>
      <c r="MDM62" s="154"/>
      <c r="MDN62" s="154"/>
      <c r="MDO62" s="154"/>
      <c r="MDP62" s="154"/>
      <c r="MDQ62" s="154"/>
      <c r="MDR62" s="154"/>
      <c r="MDS62" s="154"/>
      <c r="MDT62" s="154"/>
      <c r="MDU62" s="154"/>
      <c r="MDV62" s="154"/>
      <c r="MDW62" s="154"/>
      <c r="MDX62" s="154"/>
      <c r="MDY62" s="154"/>
      <c r="MDZ62" s="154"/>
      <c r="MEA62" s="154"/>
      <c r="MEB62" s="154"/>
      <c r="MEC62" s="154"/>
      <c r="MED62" s="154"/>
      <c r="MEE62" s="154"/>
      <c r="MEF62" s="154"/>
      <c r="MEG62" s="154"/>
      <c r="MEH62" s="154"/>
      <c r="MEI62" s="154"/>
      <c r="MEJ62" s="154"/>
      <c r="MEK62" s="154"/>
      <c r="MEL62" s="154"/>
      <c r="MEM62" s="154"/>
      <c r="MEN62" s="154"/>
      <c r="MEO62" s="154"/>
      <c r="MEP62" s="154"/>
      <c r="MEQ62" s="154"/>
      <c r="MER62" s="154"/>
      <c r="MES62" s="154"/>
      <c r="MET62" s="154"/>
      <c r="MEU62" s="154"/>
      <c r="MEV62" s="154"/>
      <c r="MEW62" s="154"/>
      <c r="MEX62" s="154"/>
      <c r="MEY62" s="154"/>
      <c r="MEZ62" s="154"/>
      <c r="MFA62" s="154"/>
      <c r="MFB62" s="154"/>
      <c r="MFC62" s="154"/>
      <c r="MFD62" s="154"/>
      <c r="MFE62" s="154"/>
      <c r="MFF62" s="154"/>
      <c r="MFG62" s="154"/>
      <c r="MFH62" s="154"/>
      <c r="MFI62" s="154"/>
      <c r="MFJ62" s="154"/>
      <c r="MFK62" s="154"/>
      <c r="MFL62" s="154"/>
      <c r="MFM62" s="154"/>
      <c r="MFN62" s="154"/>
      <c r="MFO62" s="154"/>
      <c r="MFP62" s="154"/>
      <c r="MFQ62" s="154"/>
      <c r="MFR62" s="154"/>
      <c r="MFS62" s="154"/>
      <c r="MFT62" s="154"/>
      <c r="MFU62" s="154"/>
      <c r="MFV62" s="154"/>
      <c r="MFW62" s="154"/>
      <c r="MFX62" s="154"/>
      <c r="MFY62" s="154"/>
      <c r="MFZ62" s="154"/>
      <c r="MGA62" s="154"/>
      <c r="MGB62" s="154"/>
      <c r="MGC62" s="154"/>
      <c r="MGD62" s="154"/>
      <c r="MGE62" s="154"/>
      <c r="MGF62" s="154"/>
      <c r="MGG62" s="154"/>
      <c r="MGH62" s="154"/>
      <c r="MGI62" s="154"/>
      <c r="MGJ62" s="154"/>
      <c r="MGK62" s="154"/>
      <c r="MGL62" s="154"/>
      <c r="MGM62" s="154"/>
      <c r="MGN62" s="154"/>
      <c r="MGO62" s="154"/>
      <c r="MGP62" s="154"/>
      <c r="MGQ62" s="154"/>
      <c r="MGR62" s="154"/>
      <c r="MGS62" s="154"/>
      <c r="MGT62" s="154"/>
      <c r="MGU62" s="154"/>
      <c r="MGV62" s="154"/>
      <c r="MGW62" s="154"/>
      <c r="MGX62" s="154"/>
      <c r="MGY62" s="154"/>
      <c r="MGZ62" s="154"/>
      <c r="MHA62" s="154"/>
      <c r="MHB62" s="154"/>
      <c r="MHC62" s="154"/>
      <c r="MHD62" s="154"/>
      <c r="MHE62" s="154"/>
      <c r="MHF62" s="154"/>
      <c r="MHG62" s="154"/>
      <c r="MHH62" s="154"/>
      <c r="MHI62" s="154"/>
      <c r="MHJ62" s="154"/>
      <c r="MHK62" s="154"/>
      <c r="MHL62" s="154"/>
      <c r="MHM62" s="154"/>
      <c r="MHN62" s="154"/>
      <c r="MHO62" s="154"/>
      <c r="MHP62" s="154"/>
      <c r="MHQ62" s="154"/>
      <c r="MHR62" s="154"/>
      <c r="MHS62" s="154"/>
      <c r="MHT62" s="154"/>
      <c r="MHU62" s="154"/>
      <c r="MHV62" s="154"/>
      <c r="MHW62" s="154"/>
      <c r="MHX62" s="154"/>
      <c r="MHY62" s="154"/>
      <c r="MHZ62" s="154"/>
      <c r="MIA62" s="154"/>
      <c r="MIB62" s="154"/>
      <c r="MIC62" s="154"/>
      <c r="MID62" s="154"/>
      <c r="MIE62" s="154"/>
      <c r="MIF62" s="154"/>
      <c r="MIG62" s="154"/>
      <c r="MIH62" s="154"/>
      <c r="MII62" s="154"/>
      <c r="MIJ62" s="154"/>
      <c r="MIK62" s="154"/>
      <c r="MIL62" s="154"/>
      <c r="MIM62" s="154"/>
      <c r="MIN62" s="154"/>
      <c r="MIO62" s="154"/>
      <c r="MIP62" s="154"/>
      <c r="MIQ62" s="154"/>
      <c r="MIR62" s="154"/>
      <c r="MIS62" s="154"/>
      <c r="MIT62" s="154"/>
      <c r="MIU62" s="154"/>
      <c r="MIV62" s="154"/>
      <c r="MIW62" s="154"/>
      <c r="MIX62" s="154"/>
      <c r="MIY62" s="154"/>
      <c r="MIZ62" s="154"/>
      <c r="MJA62" s="154"/>
      <c r="MJB62" s="154"/>
      <c r="MJC62" s="154"/>
      <c r="MJD62" s="154"/>
      <c r="MJE62" s="154"/>
      <c r="MJF62" s="154"/>
      <c r="MJG62" s="154"/>
      <c r="MJH62" s="154"/>
      <c r="MJI62" s="154"/>
      <c r="MJJ62" s="154"/>
      <c r="MJK62" s="154"/>
      <c r="MJL62" s="154"/>
      <c r="MJM62" s="154"/>
      <c r="MJN62" s="154"/>
      <c r="MJO62" s="154"/>
      <c r="MJP62" s="154"/>
      <c r="MJQ62" s="154"/>
      <c r="MJR62" s="154"/>
      <c r="MJS62" s="154"/>
      <c r="MJT62" s="154"/>
      <c r="MJU62" s="154"/>
      <c r="MJV62" s="154"/>
      <c r="MJW62" s="154"/>
      <c r="MJX62" s="154"/>
      <c r="MJY62" s="154"/>
      <c r="MJZ62" s="154"/>
      <c r="MKA62" s="154"/>
      <c r="MKB62" s="154"/>
      <c r="MKC62" s="154"/>
      <c r="MKD62" s="154"/>
      <c r="MKE62" s="154"/>
      <c r="MKF62" s="154"/>
      <c r="MKG62" s="154"/>
      <c r="MKH62" s="154"/>
      <c r="MKI62" s="154"/>
      <c r="MKJ62" s="154"/>
      <c r="MKK62" s="154"/>
      <c r="MKL62" s="154"/>
      <c r="MKM62" s="154"/>
      <c r="MKN62" s="154"/>
      <c r="MKO62" s="154"/>
      <c r="MKP62" s="154"/>
      <c r="MKQ62" s="154"/>
      <c r="MKR62" s="154"/>
      <c r="MKS62" s="154"/>
      <c r="MKT62" s="154"/>
      <c r="MKU62" s="154"/>
      <c r="MKV62" s="154"/>
      <c r="MKW62" s="154"/>
      <c r="MKX62" s="154"/>
      <c r="MKY62" s="154"/>
      <c r="MKZ62" s="154"/>
      <c r="MLA62" s="154"/>
      <c r="MLB62" s="154"/>
      <c r="MLC62" s="154"/>
      <c r="MLD62" s="154"/>
      <c r="MLE62" s="154"/>
      <c r="MLF62" s="154"/>
      <c r="MLG62" s="154"/>
      <c r="MLH62" s="154"/>
      <c r="MLI62" s="154"/>
      <c r="MLJ62" s="154"/>
      <c r="MLK62" s="154"/>
      <c r="MLL62" s="154"/>
      <c r="MLM62" s="154"/>
      <c r="MLN62" s="154"/>
      <c r="MLO62" s="154"/>
      <c r="MLP62" s="154"/>
      <c r="MLQ62" s="154"/>
      <c r="MLR62" s="154"/>
      <c r="MLS62" s="154"/>
      <c r="MLT62" s="154"/>
      <c r="MLU62" s="154"/>
      <c r="MLV62" s="154"/>
      <c r="MLW62" s="154"/>
      <c r="MLX62" s="154"/>
      <c r="MLY62" s="154"/>
      <c r="MLZ62" s="154"/>
      <c r="MMA62" s="154"/>
      <c r="MMB62" s="154"/>
      <c r="MMC62" s="154"/>
      <c r="MMD62" s="154"/>
      <c r="MME62" s="154"/>
      <c r="MMF62" s="154"/>
      <c r="MMG62" s="154"/>
      <c r="MMH62" s="154"/>
      <c r="MMI62" s="154"/>
      <c r="MMJ62" s="154"/>
      <c r="MMK62" s="154"/>
      <c r="MML62" s="154"/>
      <c r="MMM62" s="154"/>
      <c r="MMN62" s="154"/>
      <c r="MMO62" s="154"/>
      <c r="MMP62" s="154"/>
      <c r="MMQ62" s="154"/>
      <c r="MMR62" s="154"/>
      <c r="MMS62" s="154"/>
      <c r="MMT62" s="154"/>
      <c r="MMU62" s="154"/>
      <c r="MMV62" s="154"/>
      <c r="MMW62" s="154"/>
      <c r="MMX62" s="154"/>
      <c r="MMY62" s="154"/>
      <c r="MMZ62" s="154"/>
      <c r="MNA62" s="154"/>
      <c r="MNB62" s="154"/>
      <c r="MNC62" s="154"/>
      <c r="MND62" s="154"/>
      <c r="MNE62" s="154"/>
      <c r="MNF62" s="154"/>
      <c r="MNG62" s="154"/>
      <c r="MNH62" s="154"/>
      <c r="MNI62" s="154"/>
      <c r="MNJ62" s="154"/>
      <c r="MNK62" s="154"/>
      <c r="MNL62" s="154"/>
      <c r="MNM62" s="154"/>
      <c r="MNN62" s="154"/>
      <c r="MNO62" s="154"/>
      <c r="MNP62" s="154"/>
      <c r="MNQ62" s="154"/>
      <c r="MNR62" s="154"/>
      <c r="MNS62" s="154"/>
      <c r="MNT62" s="154"/>
      <c r="MNU62" s="154"/>
      <c r="MNV62" s="154"/>
      <c r="MNW62" s="154"/>
      <c r="MNX62" s="154"/>
      <c r="MNY62" s="154"/>
      <c r="MNZ62" s="154"/>
      <c r="MOA62" s="154"/>
      <c r="MOB62" s="154"/>
      <c r="MOC62" s="154"/>
      <c r="MOD62" s="154"/>
      <c r="MOE62" s="154"/>
      <c r="MOF62" s="154"/>
      <c r="MOG62" s="154"/>
      <c r="MOH62" s="154"/>
      <c r="MOI62" s="154"/>
      <c r="MOJ62" s="154"/>
      <c r="MOK62" s="154"/>
      <c r="MOL62" s="154"/>
      <c r="MOM62" s="154"/>
      <c r="MON62" s="154"/>
      <c r="MOO62" s="154"/>
      <c r="MOP62" s="154"/>
      <c r="MOQ62" s="154"/>
      <c r="MOR62" s="154"/>
      <c r="MOS62" s="154"/>
      <c r="MOT62" s="154"/>
      <c r="MOU62" s="154"/>
      <c r="MOV62" s="154"/>
      <c r="MOW62" s="154"/>
      <c r="MOX62" s="154"/>
      <c r="MOY62" s="154"/>
      <c r="MOZ62" s="154"/>
      <c r="MPA62" s="154"/>
      <c r="MPB62" s="154"/>
      <c r="MPC62" s="154"/>
      <c r="MPD62" s="154"/>
      <c r="MPE62" s="154"/>
      <c r="MPF62" s="154"/>
      <c r="MPG62" s="154"/>
      <c r="MPH62" s="154"/>
      <c r="MPI62" s="154"/>
      <c r="MPJ62" s="154"/>
      <c r="MPK62" s="154"/>
      <c r="MPL62" s="154"/>
      <c r="MPM62" s="154"/>
      <c r="MPN62" s="154"/>
      <c r="MPO62" s="154"/>
      <c r="MPP62" s="154"/>
      <c r="MPQ62" s="154"/>
      <c r="MPR62" s="154"/>
      <c r="MPS62" s="154"/>
      <c r="MPT62" s="154"/>
      <c r="MPU62" s="154"/>
      <c r="MPV62" s="154"/>
      <c r="MPW62" s="154"/>
      <c r="MPX62" s="154"/>
      <c r="MPY62" s="154"/>
      <c r="MPZ62" s="154"/>
      <c r="MQA62" s="154"/>
      <c r="MQB62" s="154"/>
      <c r="MQC62" s="154"/>
      <c r="MQD62" s="154"/>
      <c r="MQE62" s="154"/>
      <c r="MQF62" s="154"/>
      <c r="MQG62" s="154"/>
      <c r="MQH62" s="154"/>
      <c r="MQI62" s="154"/>
      <c r="MQJ62" s="154"/>
      <c r="MQK62" s="154"/>
      <c r="MQL62" s="154"/>
      <c r="MQM62" s="154"/>
      <c r="MQN62" s="154"/>
      <c r="MQO62" s="154"/>
      <c r="MQP62" s="154"/>
      <c r="MQQ62" s="154"/>
      <c r="MQR62" s="154"/>
      <c r="MQS62" s="154"/>
      <c r="MQT62" s="154"/>
      <c r="MQU62" s="154"/>
      <c r="MQV62" s="154"/>
      <c r="MQW62" s="154"/>
      <c r="MQX62" s="154"/>
      <c r="MQY62" s="154"/>
      <c r="MQZ62" s="154"/>
      <c r="MRA62" s="154"/>
      <c r="MRB62" s="154"/>
      <c r="MRC62" s="154"/>
      <c r="MRD62" s="154"/>
      <c r="MRE62" s="154"/>
      <c r="MRF62" s="154"/>
      <c r="MRG62" s="154"/>
      <c r="MRH62" s="154"/>
      <c r="MRI62" s="154"/>
      <c r="MRJ62" s="154"/>
      <c r="MRK62" s="154"/>
      <c r="MRL62" s="154"/>
      <c r="MRM62" s="154"/>
      <c r="MRN62" s="154"/>
      <c r="MRO62" s="154"/>
      <c r="MRP62" s="154"/>
      <c r="MRQ62" s="154"/>
      <c r="MRR62" s="154"/>
      <c r="MRS62" s="154"/>
      <c r="MRT62" s="154"/>
      <c r="MRU62" s="154"/>
      <c r="MRV62" s="154"/>
      <c r="MRW62" s="154"/>
      <c r="MRX62" s="154"/>
      <c r="MRY62" s="154"/>
      <c r="MRZ62" s="154"/>
      <c r="MSA62" s="154"/>
      <c r="MSB62" s="154"/>
      <c r="MSC62" s="154"/>
      <c r="MSD62" s="154"/>
      <c r="MSE62" s="154"/>
      <c r="MSF62" s="154"/>
      <c r="MSG62" s="154"/>
      <c r="MSH62" s="154"/>
      <c r="MSI62" s="154"/>
      <c r="MSJ62" s="154"/>
      <c r="MSK62" s="154"/>
      <c r="MSL62" s="154"/>
      <c r="MSM62" s="154"/>
      <c r="MSN62" s="154"/>
      <c r="MSO62" s="154"/>
      <c r="MSP62" s="154"/>
      <c r="MSQ62" s="154"/>
      <c r="MSR62" s="154"/>
      <c r="MSS62" s="154"/>
      <c r="MST62" s="154"/>
      <c r="MSU62" s="154"/>
      <c r="MSV62" s="154"/>
      <c r="MSW62" s="154"/>
      <c r="MSX62" s="154"/>
      <c r="MSY62" s="154"/>
      <c r="MSZ62" s="154"/>
      <c r="MTA62" s="154"/>
      <c r="MTB62" s="154"/>
      <c r="MTC62" s="154"/>
      <c r="MTD62" s="154"/>
      <c r="MTE62" s="154"/>
      <c r="MTF62" s="154"/>
      <c r="MTG62" s="154"/>
      <c r="MTH62" s="154"/>
      <c r="MTI62" s="154"/>
      <c r="MTJ62" s="154"/>
      <c r="MTK62" s="154"/>
      <c r="MTL62" s="154"/>
      <c r="MTM62" s="154"/>
      <c r="MTN62" s="154"/>
      <c r="MTO62" s="154"/>
      <c r="MTP62" s="154"/>
      <c r="MTQ62" s="154"/>
      <c r="MTR62" s="154"/>
      <c r="MTS62" s="154"/>
      <c r="MTT62" s="154"/>
      <c r="MTU62" s="154"/>
      <c r="MTV62" s="154"/>
      <c r="MTW62" s="154"/>
      <c r="MTX62" s="154"/>
      <c r="MTY62" s="154"/>
      <c r="MTZ62" s="154"/>
      <c r="MUA62" s="154"/>
      <c r="MUB62" s="154"/>
      <c r="MUC62" s="154"/>
      <c r="MUD62" s="154"/>
      <c r="MUE62" s="154"/>
      <c r="MUF62" s="154"/>
      <c r="MUG62" s="154"/>
      <c r="MUH62" s="154"/>
      <c r="MUI62" s="154"/>
      <c r="MUJ62" s="154"/>
      <c r="MUK62" s="154"/>
      <c r="MUL62" s="154"/>
      <c r="MUM62" s="154"/>
      <c r="MUN62" s="154"/>
      <c r="MUO62" s="154"/>
      <c r="MUP62" s="154"/>
      <c r="MUQ62" s="154"/>
      <c r="MUR62" s="154"/>
      <c r="MUS62" s="154"/>
      <c r="MUT62" s="154"/>
      <c r="MUU62" s="154"/>
      <c r="MUV62" s="154"/>
      <c r="MUW62" s="154"/>
      <c r="MUX62" s="154"/>
      <c r="MUY62" s="154"/>
      <c r="MUZ62" s="154"/>
      <c r="MVA62" s="154"/>
      <c r="MVB62" s="154"/>
      <c r="MVC62" s="154"/>
      <c r="MVD62" s="154"/>
      <c r="MVE62" s="154"/>
      <c r="MVF62" s="154"/>
      <c r="MVG62" s="154"/>
      <c r="MVH62" s="154"/>
      <c r="MVI62" s="154"/>
      <c r="MVJ62" s="154"/>
      <c r="MVK62" s="154"/>
      <c r="MVL62" s="154"/>
      <c r="MVM62" s="154"/>
      <c r="MVN62" s="154"/>
      <c r="MVO62" s="154"/>
      <c r="MVP62" s="154"/>
      <c r="MVQ62" s="154"/>
      <c r="MVR62" s="154"/>
      <c r="MVS62" s="154"/>
      <c r="MVT62" s="154"/>
      <c r="MVU62" s="154"/>
      <c r="MVV62" s="154"/>
      <c r="MVW62" s="154"/>
      <c r="MVX62" s="154"/>
      <c r="MVY62" s="154"/>
      <c r="MVZ62" s="154"/>
      <c r="MWA62" s="154"/>
      <c r="MWB62" s="154"/>
      <c r="MWC62" s="154"/>
      <c r="MWD62" s="154"/>
      <c r="MWE62" s="154"/>
      <c r="MWF62" s="154"/>
      <c r="MWG62" s="154"/>
      <c r="MWH62" s="154"/>
      <c r="MWI62" s="154"/>
      <c r="MWJ62" s="154"/>
      <c r="MWK62" s="154"/>
      <c r="MWL62" s="154"/>
      <c r="MWM62" s="154"/>
      <c r="MWN62" s="154"/>
      <c r="MWO62" s="154"/>
      <c r="MWP62" s="154"/>
      <c r="MWQ62" s="154"/>
      <c r="MWR62" s="154"/>
      <c r="MWS62" s="154"/>
      <c r="MWT62" s="154"/>
      <c r="MWU62" s="154"/>
      <c r="MWV62" s="154"/>
      <c r="MWW62" s="154"/>
      <c r="MWX62" s="154"/>
      <c r="MWY62" s="154"/>
      <c r="MWZ62" s="154"/>
      <c r="MXA62" s="154"/>
      <c r="MXB62" s="154"/>
      <c r="MXC62" s="154"/>
      <c r="MXD62" s="154"/>
      <c r="MXE62" s="154"/>
      <c r="MXF62" s="154"/>
      <c r="MXG62" s="154"/>
      <c r="MXH62" s="154"/>
      <c r="MXI62" s="154"/>
      <c r="MXJ62" s="154"/>
      <c r="MXK62" s="154"/>
      <c r="MXL62" s="154"/>
      <c r="MXM62" s="154"/>
      <c r="MXN62" s="154"/>
      <c r="MXO62" s="154"/>
      <c r="MXP62" s="154"/>
      <c r="MXQ62" s="154"/>
      <c r="MXR62" s="154"/>
      <c r="MXS62" s="154"/>
      <c r="MXT62" s="154"/>
      <c r="MXU62" s="154"/>
      <c r="MXV62" s="154"/>
      <c r="MXW62" s="154"/>
      <c r="MXX62" s="154"/>
      <c r="MXY62" s="154"/>
      <c r="MXZ62" s="154"/>
      <c r="MYA62" s="154"/>
      <c r="MYB62" s="154"/>
      <c r="MYC62" s="154"/>
      <c r="MYD62" s="154"/>
      <c r="MYE62" s="154"/>
      <c r="MYF62" s="154"/>
      <c r="MYG62" s="154"/>
      <c r="MYH62" s="154"/>
      <c r="MYI62" s="154"/>
      <c r="MYJ62" s="154"/>
      <c r="MYK62" s="154"/>
      <c r="MYL62" s="154"/>
      <c r="MYM62" s="154"/>
      <c r="MYN62" s="154"/>
      <c r="MYO62" s="154"/>
      <c r="MYP62" s="154"/>
      <c r="MYQ62" s="154"/>
      <c r="MYR62" s="154"/>
      <c r="MYS62" s="154"/>
      <c r="MYT62" s="154"/>
      <c r="MYU62" s="154"/>
      <c r="MYV62" s="154"/>
      <c r="MYW62" s="154"/>
      <c r="MYX62" s="154"/>
      <c r="MYY62" s="154"/>
      <c r="MYZ62" s="154"/>
      <c r="MZA62" s="154"/>
      <c r="MZB62" s="154"/>
      <c r="MZC62" s="154"/>
      <c r="MZD62" s="154"/>
      <c r="MZE62" s="154"/>
      <c r="MZF62" s="154"/>
      <c r="MZG62" s="154"/>
      <c r="MZH62" s="154"/>
      <c r="MZI62" s="154"/>
      <c r="MZJ62" s="154"/>
      <c r="MZK62" s="154"/>
      <c r="MZL62" s="154"/>
      <c r="MZM62" s="154"/>
      <c r="MZN62" s="154"/>
      <c r="MZO62" s="154"/>
      <c r="MZP62" s="154"/>
      <c r="MZQ62" s="154"/>
      <c r="MZR62" s="154"/>
      <c r="MZS62" s="154"/>
      <c r="MZT62" s="154"/>
      <c r="MZU62" s="154"/>
      <c r="MZV62" s="154"/>
      <c r="MZW62" s="154"/>
      <c r="MZX62" s="154"/>
      <c r="MZY62" s="154"/>
      <c r="MZZ62" s="154"/>
      <c r="NAA62" s="154"/>
      <c r="NAB62" s="154"/>
      <c r="NAC62" s="154"/>
      <c r="NAD62" s="154"/>
      <c r="NAE62" s="154"/>
      <c r="NAF62" s="154"/>
      <c r="NAG62" s="154"/>
      <c r="NAH62" s="154"/>
      <c r="NAI62" s="154"/>
      <c r="NAJ62" s="154"/>
      <c r="NAK62" s="154"/>
      <c r="NAL62" s="154"/>
      <c r="NAM62" s="154"/>
      <c r="NAN62" s="154"/>
      <c r="NAO62" s="154"/>
      <c r="NAP62" s="154"/>
      <c r="NAQ62" s="154"/>
      <c r="NAR62" s="154"/>
      <c r="NAS62" s="154"/>
      <c r="NAT62" s="154"/>
      <c r="NAU62" s="154"/>
      <c r="NAV62" s="154"/>
      <c r="NAW62" s="154"/>
      <c r="NAX62" s="154"/>
      <c r="NAY62" s="154"/>
      <c r="NAZ62" s="154"/>
      <c r="NBA62" s="154"/>
      <c r="NBB62" s="154"/>
      <c r="NBC62" s="154"/>
      <c r="NBD62" s="154"/>
      <c r="NBE62" s="154"/>
      <c r="NBF62" s="154"/>
      <c r="NBG62" s="154"/>
      <c r="NBH62" s="154"/>
      <c r="NBI62" s="154"/>
      <c r="NBJ62" s="154"/>
      <c r="NBK62" s="154"/>
      <c r="NBL62" s="154"/>
      <c r="NBM62" s="154"/>
      <c r="NBN62" s="154"/>
      <c r="NBO62" s="154"/>
      <c r="NBP62" s="154"/>
      <c r="NBQ62" s="154"/>
      <c r="NBR62" s="154"/>
      <c r="NBS62" s="154"/>
      <c r="NBT62" s="154"/>
      <c r="NBU62" s="154"/>
      <c r="NBV62" s="154"/>
      <c r="NBW62" s="154"/>
      <c r="NBX62" s="154"/>
      <c r="NBY62" s="154"/>
      <c r="NBZ62" s="154"/>
      <c r="NCA62" s="154"/>
      <c r="NCB62" s="154"/>
      <c r="NCC62" s="154"/>
      <c r="NCD62" s="154"/>
      <c r="NCE62" s="154"/>
      <c r="NCF62" s="154"/>
      <c r="NCG62" s="154"/>
      <c r="NCH62" s="154"/>
      <c r="NCI62" s="154"/>
      <c r="NCJ62" s="154"/>
      <c r="NCK62" s="154"/>
      <c r="NCL62" s="154"/>
      <c r="NCM62" s="154"/>
      <c r="NCN62" s="154"/>
      <c r="NCO62" s="154"/>
      <c r="NCP62" s="154"/>
      <c r="NCQ62" s="154"/>
      <c r="NCR62" s="154"/>
      <c r="NCS62" s="154"/>
      <c r="NCT62" s="154"/>
      <c r="NCU62" s="154"/>
      <c r="NCV62" s="154"/>
      <c r="NCW62" s="154"/>
      <c r="NCX62" s="154"/>
      <c r="NCY62" s="154"/>
      <c r="NCZ62" s="154"/>
      <c r="NDA62" s="154"/>
      <c r="NDB62" s="154"/>
      <c r="NDC62" s="154"/>
      <c r="NDD62" s="154"/>
      <c r="NDE62" s="154"/>
      <c r="NDF62" s="154"/>
      <c r="NDG62" s="154"/>
      <c r="NDH62" s="154"/>
      <c r="NDI62" s="154"/>
      <c r="NDJ62" s="154"/>
      <c r="NDK62" s="154"/>
      <c r="NDL62" s="154"/>
      <c r="NDM62" s="154"/>
      <c r="NDN62" s="154"/>
      <c r="NDO62" s="154"/>
      <c r="NDP62" s="154"/>
      <c r="NDQ62" s="154"/>
      <c r="NDR62" s="154"/>
      <c r="NDS62" s="154"/>
      <c r="NDT62" s="154"/>
      <c r="NDU62" s="154"/>
      <c r="NDV62" s="154"/>
      <c r="NDW62" s="154"/>
      <c r="NDX62" s="154"/>
      <c r="NDY62" s="154"/>
      <c r="NDZ62" s="154"/>
      <c r="NEA62" s="154"/>
      <c r="NEB62" s="154"/>
      <c r="NEC62" s="154"/>
      <c r="NED62" s="154"/>
      <c r="NEE62" s="154"/>
      <c r="NEF62" s="154"/>
      <c r="NEG62" s="154"/>
      <c r="NEH62" s="154"/>
      <c r="NEI62" s="154"/>
      <c r="NEJ62" s="154"/>
      <c r="NEK62" s="154"/>
      <c r="NEL62" s="154"/>
      <c r="NEM62" s="154"/>
      <c r="NEN62" s="154"/>
      <c r="NEO62" s="154"/>
      <c r="NEP62" s="154"/>
      <c r="NEQ62" s="154"/>
      <c r="NER62" s="154"/>
      <c r="NES62" s="154"/>
      <c r="NET62" s="154"/>
      <c r="NEU62" s="154"/>
      <c r="NEV62" s="154"/>
      <c r="NEW62" s="154"/>
      <c r="NEX62" s="154"/>
      <c r="NEY62" s="154"/>
      <c r="NEZ62" s="154"/>
      <c r="NFA62" s="154"/>
      <c r="NFB62" s="154"/>
      <c r="NFC62" s="154"/>
      <c r="NFD62" s="154"/>
      <c r="NFE62" s="154"/>
      <c r="NFF62" s="154"/>
      <c r="NFG62" s="154"/>
      <c r="NFH62" s="154"/>
      <c r="NFI62" s="154"/>
      <c r="NFJ62" s="154"/>
      <c r="NFK62" s="154"/>
      <c r="NFL62" s="154"/>
      <c r="NFM62" s="154"/>
      <c r="NFN62" s="154"/>
      <c r="NFO62" s="154"/>
      <c r="NFP62" s="154"/>
      <c r="NFQ62" s="154"/>
      <c r="NFR62" s="154"/>
      <c r="NFS62" s="154"/>
      <c r="NFT62" s="154"/>
      <c r="NFU62" s="154"/>
      <c r="NFV62" s="154"/>
      <c r="NFW62" s="154"/>
      <c r="NFX62" s="154"/>
      <c r="NFY62" s="154"/>
      <c r="NFZ62" s="154"/>
      <c r="NGA62" s="154"/>
      <c r="NGB62" s="154"/>
      <c r="NGC62" s="154"/>
      <c r="NGD62" s="154"/>
      <c r="NGE62" s="154"/>
      <c r="NGF62" s="154"/>
      <c r="NGG62" s="154"/>
      <c r="NGH62" s="154"/>
      <c r="NGI62" s="154"/>
      <c r="NGJ62" s="154"/>
      <c r="NGK62" s="154"/>
      <c r="NGL62" s="154"/>
      <c r="NGM62" s="154"/>
      <c r="NGN62" s="154"/>
      <c r="NGO62" s="154"/>
      <c r="NGP62" s="154"/>
      <c r="NGQ62" s="154"/>
      <c r="NGR62" s="154"/>
      <c r="NGS62" s="154"/>
      <c r="NGT62" s="154"/>
      <c r="NGU62" s="154"/>
      <c r="NGV62" s="154"/>
      <c r="NGW62" s="154"/>
      <c r="NGX62" s="154"/>
      <c r="NGY62" s="154"/>
      <c r="NGZ62" s="154"/>
      <c r="NHA62" s="154"/>
      <c r="NHB62" s="154"/>
      <c r="NHC62" s="154"/>
      <c r="NHD62" s="154"/>
      <c r="NHE62" s="154"/>
      <c r="NHF62" s="154"/>
      <c r="NHG62" s="154"/>
      <c r="NHH62" s="154"/>
      <c r="NHI62" s="154"/>
      <c r="NHJ62" s="154"/>
      <c r="NHK62" s="154"/>
      <c r="NHL62" s="154"/>
      <c r="NHM62" s="154"/>
      <c r="NHN62" s="154"/>
      <c r="NHO62" s="154"/>
      <c r="NHP62" s="154"/>
      <c r="NHQ62" s="154"/>
      <c r="NHR62" s="154"/>
      <c r="NHS62" s="154"/>
      <c r="NHT62" s="154"/>
      <c r="NHU62" s="154"/>
      <c r="NHV62" s="154"/>
      <c r="NHW62" s="154"/>
      <c r="NHX62" s="154"/>
      <c r="NHY62" s="154"/>
      <c r="NHZ62" s="154"/>
      <c r="NIA62" s="154"/>
      <c r="NIB62" s="154"/>
      <c r="NIC62" s="154"/>
      <c r="NID62" s="154"/>
      <c r="NIE62" s="154"/>
      <c r="NIF62" s="154"/>
      <c r="NIG62" s="154"/>
      <c r="NIH62" s="154"/>
      <c r="NII62" s="154"/>
      <c r="NIJ62" s="154"/>
      <c r="NIK62" s="154"/>
      <c r="NIL62" s="154"/>
      <c r="NIM62" s="154"/>
      <c r="NIN62" s="154"/>
      <c r="NIO62" s="154"/>
      <c r="NIP62" s="154"/>
      <c r="NIQ62" s="154"/>
      <c r="NIR62" s="154"/>
      <c r="NIS62" s="154"/>
      <c r="NIT62" s="154"/>
      <c r="NIU62" s="154"/>
      <c r="NIV62" s="154"/>
      <c r="NIW62" s="154"/>
      <c r="NIX62" s="154"/>
      <c r="NIY62" s="154"/>
      <c r="NIZ62" s="154"/>
      <c r="NJA62" s="154"/>
      <c r="NJB62" s="154"/>
      <c r="NJC62" s="154"/>
      <c r="NJD62" s="154"/>
      <c r="NJE62" s="154"/>
      <c r="NJF62" s="154"/>
      <c r="NJG62" s="154"/>
      <c r="NJH62" s="154"/>
      <c r="NJI62" s="154"/>
      <c r="NJJ62" s="154"/>
      <c r="NJK62" s="154"/>
      <c r="NJL62" s="154"/>
      <c r="NJM62" s="154"/>
      <c r="NJN62" s="154"/>
      <c r="NJO62" s="154"/>
      <c r="NJP62" s="154"/>
      <c r="NJQ62" s="154"/>
      <c r="NJR62" s="154"/>
      <c r="NJS62" s="154"/>
      <c r="NJT62" s="154"/>
      <c r="NJU62" s="154"/>
      <c r="NJV62" s="154"/>
      <c r="NJW62" s="154"/>
      <c r="NJX62" s="154"/>
      <c r="NJY62" s="154"/>
      <c r="NJZ62" s="154"/>
      <c r="NKA62" s="154"/>
      <c r="NKB62" s="154"/>
      <c r="NKC62" s="154"/>
      <c r="NKD62" s="154"/>
      <c r="NKE62" s="154"/>
      <c r="NKF62" s="154"/>
      <c r="NKG62" s="154"/>
      <c r="NKH62" s="154"/>
      <c r="NKI62" s="154"/>
      <c r="NKJ62" s="154"/>
      <c r="NKK62" s="154"/>
      <c r="NKL62" s="154"/>
      <c r="NKM62" s="154"/>
      <c r="NKN62" s="154"/>
      <c r="NKO62" s="154"/>
      <c r="NKP62" s="154"/>
      <c r="NKQ62" s="154"/>
      <c r="NKR62" s="154"/>
      <c r="NKS62" s="154"/>
      <c r="NKT62" s="154"/>
      <c r="NKU62" s="154"/>
      <c r="NKV62" s="154"/>
      <c r="NKW62" s="154"/>
      <c r="NKX62" s="154"/>
      <c r="NKY62" s="154"/>
      <c r="NKZ62" s="154"/>
      <c r="NLA62" s="154"/>
      <c r="NLB62" s="154"/>
      <c r="NLC62" s="154"/>
      <c r="NLD62" s="154"/>
      <c r="NLE62" s="154"/>
      <c r="NLF62" s="154"/>
      <c r="NLG62" s="154"/>
      <c r="NLH62" s="154"/>
      <c r="NLI62" s="154"/>
      <c r="NLJ62" s="154"/>
      <c r="NLK62" s="154"/>
      <c r="NLL62" s="154"/>
      <c r="NLM62" s="154"/>
      <c r="NLN62" s="154"/>
      <c r="NLO62" s="154"/>
      <c r="NLP62" s="154"/>
      <c r="NLQ62" s="154"/>
      <c r="NLR62" s="154"/>
      <c r="NLS62" s="154"/>
      <c r="NLT62" s="154"/>
      <c r="NLU62" s="154"/>
      <c r="NLV62" s="154"/>
      <c r="NLW62" s="154"/>
      <c r="NLX62" s="154"/>
      <c r="NLY62" s="154"/>
      <c r="NLZ62" s="154"/>
      <c r="NMA62" s="154"/>
      <c r="NMB62" s="154"/>
      <c r="NMC62" s="154"/>
      <c r="NMD62" s="154"/>
      <c r="NME62" s="154"/>
      <c r="NMF62" s="154"/>
      <c r="NMG62" s="154"/>
      <c r="NMH62" s="154"/>
      <c r="NMI62" s="154"/>
      <c r="NMJ62" s="154"/>
      <c r="NMK62" s="154"/>
      <c r="NML62" s="154"/>
      <c r="NMM62" s="154"/>
      <c r="NMN62" s="154"/>
      <c r="NMO62" s="154"/>
      <c r="NMP62" s="154"/>
      <c r="NMQ62" s="154"/>
      <c r="NMR62" s="154"/>
      <c r="NMS62" s="154"/>
      <c r="NMT62" s="154"/>
      <c r="NMU62" s="154"/>
      <c r="NMV62" s="154"/>
      <c r="NMW62" s="154"/>
      <c r="NMX62" s="154"/>
      <c r="NMY62" s="154"/>
      <c r="NMZ62" s="154"/>
      <c r="NNA62" s="154"/>
      <c r="NNB62" s="154"/>
      <c r="NNC62" s="154"/>
      <c r="NND62" s="154"/>
      <c r="NNE62" s="154"/>
      <c r="NNF62" s="154"/>
      <c r="NNG62" s="154"/>
      <c r="NNH62" s="154"/>
      <c r="NNI62" s="154"/>
      <c r="NNJ62" s="154"/>
      <c r="NNK62" s="154"/>
      <c r="NNL62" s="154"/>
      <c r="NNM62" s="154"/>
      <c r="NNN62" s="154"/>
      <c r="NNO62" s="154"/>
      <c r="NNP62" s="154"/>
      <c r="NNQ62" s="154"/>
      <c r="NNR62" s="154"/>
      <c r="NNS62" s="154"/>
      <c r="NNT62" s="154"/>
      <c r="NNU62" s="154"/>
      <c r="NNV62" s="154"/>
      <c r="NNW62" s="154"/>
      <c r="NNX62" s="154"/>
      <c r="NNY62" s="154"/>
      <c r="NNZ62" s="154"/>
      <c r="NOA62" s="154"/>
      <c r="NOB62" s="154"/>
      <c r="NOC62" s="154"/>
      <c r="NOD62" s="154"/>
      <c r="NOE62" s="154"/>
      <c r="NOF62" s="154"/>
      <c r="NOG62" s="154"/>
      <c r="NOH62" s="154"/>
      <c r="NOI62" s="154"/>
      <c r="NOJ62" s="154"/>
      <c r="NOK62" s="154"/>
      <c r="NOL62" s="154"/>
      <c r="NOM62" s="154"/>
      <c r="NON62" s="154"/>
      <c r="NOO62" s="154"/>
      <c r="NOP62" s="154"/>
      <c r="NOQ62" s="154"/>
      <c r="NOR62" s="154"/>
      <c r="NOS62" s="154"/>
      <c r="NOT62" s="154"/>
      <c r="NOU62" s="154"/>
      <c r="NOV62" s="154"/>
      <c r="NOW62" s="154"/>
      <c r="NOX62" s="154"/>
      <c r="NOY62" s="154"/>
      <c r="NOZ62" s="154"/>
      <c r="NPA62" s="154"/>
      <c r="NPB62" s="154"/>
      <c r="NPC62" s="154"/>
      <c r="NPD62" s="154"/>
      <c r="NPE62" s="154"/>
      <c r="NPF62" s="154"/>
      <c r="NPG62" s="154"/>
      <c r="NPH62" s="154"/>
      <c r="NPI62" s="154"/>
      <c r="NPJ62" s="154"/>
      <c r="NPK62" s="154"/>
      <c r="NPL62" s="154"/>
      <c r="NPM62" s="154"/>
      <c r="NPN62" s="154"/>
      <c r="NPO62" s="154"/>
      <c r="NPP62" s="154"/>
      <c r="NPQ62" s="154"/>
      <c r="NPR62" s="154"/>
      <c r="NPS62" s="154"/>
      <c r="NPT62" s="154"/>
      <c r="NPU62" s="154"/>
      <c r="NPV62" s="154"/>
      <c r="NPW62" s="154"/>
      <c r="NPX62" s="154"/>
      <c r="NPY62" s="154"/>
      <c r="NPZ62" s="154"/>
      <c r="NQA62" s="154"/>
      <c r="NQB62" s="154"/>
      <c r="NQC62" s="154"/>
      <c r="NQD62" s="154"/>
      <c r="NQE62" s="154"/>
      <c r="NQF62" s="154"/>
      <c r="NQG62" s="154"/>
      <c r="NQH62" s="154"/>
      <c r="NQI62" s="154"/>
      <c r="NQJ62" s="154"/>
      <c r="NQK62" s="154"/>
      <c r="NQL62" s="154"/>
      <c r="NQM62" s="154"/>
      <c r="NQN62" s="154"/>
      <c r="NQO62" s="154"/>
      <c r="NQP62" s="154"/>
      <c r="NQQ62" s="154"/>
      <c r="NQR62" s="154"/>
      <c r="NQS62" s="154"/>
      <c r="NQT62" s="154"/>
      <c r="NQU62" s="154"/>
      <c r="NQV62" s="154"/>
      <c r="NQW62" s="154"/>
      <c r="NQX62" s="154"/>
      <c r="NQY62" s="154"/>
      <c r="NQZ62" s="154"/>
      <c r="NRA62" s="154"/>
      <c r="NRB62" s="154"/>
      <c r="NRC62" s="154"/>
      <c r="NRD62" s="154"/>
      <c r="NRE62" s="154"/>
      <c r="NRF62" s="154"/>
      <c r="NRG62" s="154"/>
      <c r="NRH62" s="154"/>
      <c r="NRI62" s="154"/>
      <c r="NRJ62" s="154"/>
      <c r="NRK62" s="154"/>
      <c r="NRL62" s="154"/>
      <c r="NRM62" s="154"/>
      <c r="NRN62" s="154"/>
      <c r="NRO62" s="154"/>
      <c r="NRP62" s="154"/>
      <c r="NRQ62" s="154"/>
      <c r="NRR62" s="154"/>
      <c r="NRS62" s="154"/>
      <c r="NRT62" s="154"/>
      <c r="NRU62" s="154"/>
      <c r="NRV62" s="154"/>
      <c r="NRW62" s="154"/>
      <c r="NRX62" s="154"/>
      <c r="NRY62" s="154"/>
      <c r="NRZ62" s="154"/>
      <c r="NSA62" s="154"/>
      <c r="NSB62" s="154"/>
      <c r="NSC62" s="154"/>
      <c r="NSD62" s="154"/>
      <c r="NSE62" s="154"/>
      <c r="NSF62" s="154"/>
      <c r="NSG62" s="154"/>
      <c r="NSH62" s="154"/>
      <c r="NSI62" s="154"/>
      <c r="NSJ62" s="154"/>
      <c r="NSK62" s="154"/>
      <c r="NSL62" s="154"/>
      <c r="NSM62" s="154"/>
      <c r="NSN62" s="154"/>
      <c r="NSO62" s="154"/>
      <c r="NSP62" s="154"/>
      <c r="NSQ62" s="154"/>
      <c r="NSR62" s="154"/>
      <c r="NSS62" s="154"/>
      <c r="NST62" s="154"/>
      <c r="NSU62" s="154"/>
      <c r="NSV62" s="154"/>
      <c r="NSW62" s="154"/>
      <c r="NSX62" s="154"/>
      <c r="NSY62" s="154"/>
      <c r="NSZ62" s="154"/>
      <c r="NTA62" s="154"/>
      <c r="NTB62" s="154"/>
      <c r="NTC62" s="154"/>
      <c r="NTD62" s="154"/>
      <c r="NTE62" s="154"/>
      <c r="NTF62" s="154"/>
      <c r="NTG62" s="154"/>
      <c r="NTH62" s="154"/>
      <c r="NTI62" s="154"/>
      <c r="NTJ62" s="154"/>
      <c r="NTK62" s="154"/>
      <c r="NTL62" s="154"/>
      <c r="NTM62" s="154"/>
      <c r="NTN62" s="154"/>
      <c r="NTO62" s="154"/>
      <c r="NTP62" s="154"/>
      <c r="NTQ62" s="154"/>
      <c r="NTR62" s="154"/>
      <c r="NTS62" s="154"/>
      <c r="NTT62" s="154"/>
      <c r="NTU62" s="154"/>
      <c r="NTV62" s="154"/>
      <c r="NTW62" s="154"/>
      <c r="NTX62" s="154"/>
      <c r="NTY62" s="154"/>
      <c r="NTZ62" s="154"/>
      <c r="NUA62" s="154"/>
      <c r="NUB62" s="154"/>
      <c r="NUC62" s="154"/>
      <c r="NUD62" s="154"/>
      <c r="NUE62" s="154"/>
      <c r="NUF62" s="154"/>
      <c r="NUG62" s="154"/>
      <c r="NUH62" s="154"/>
      <c r="NUI62" s="154"/>
      <c r="NUJ62" s="154"/>
      <c r="NUK62" s="154"/>
      <c r="NUL62" s="154"/>
      <c r="NUM62" s="154"/>
      <c r="NUN62" s="154"/>
      <c r="NUO62" s="154"/>
      <c r="NUP62" s="154"/>
      <c r="NUQ62" s="154"/>
      <c r="NUR62" s="154"/>
      <c r="NUS62" s="154"/>
      <c r="NUT62" s="154"/>
      <c r="NUU62" s="154"/>
      <c r="NUV62" s="154"/>
      <c r="NUW62" s="154"/>
      <c r="NUX62" s="154"/>
      <c r="NUY62" s="154"/>
      <c r="NUZ62" s="154"/>
      <c r="NVA62" s="154"/>
      <c r="NVB62" s="154"/>
      <c r="NVC62" s="154"/>
      <c r="NVD62" s="154"/>
      <c r="NVE62" s="154"/>
      <c r="NVF62" s="154"/>
      <c r="NVG62" s="154"/>
      <c r="NVH62" s="154"/>
      <c r="NVI62" s="154"/>
      <c r="NVJ62" s="154"/>
      <c r="NVK62" s="154"/>
      <c r="NVL62" s="154"/>
      <c r="NVM62" s="154"/>
      <c r="NVN62" s="154"/>
      <c r="NVO62" s="154"/>
      <c r="NVP62" s="154"/>
      <c r="NVQ62" s="154"/>
      <c r="NVR62" s="154"/>
      <c r="NVS62" s="154"/>
      <c r="NVT62" s="154"/>
      <c r="NVU62" s="154"/>
      <c r="NVV62" s="154"/>
      <c r="NVW62" s="154"/>
      <c r="NVX62" s="154"/>
      <c r="NVY62" s="154"/>
      <c r="NVZ62" s="154"/>
      <c r="NWA62" s="154"/>
      <c r="NWB62" s="154"/>
      <c r="NWC62" s="154"/>
      <c r="NWD62" s="154"/>
      <c r="NWE62" s="154"/>
      <c r="NWF62" s="154"/>
      <c r="NWG62" s="154"/>
      <c r="NWH62" s="154"/>
      <c r="NWI62" s="154"/>
      <c r="NWJ62" s="154"/>
      <c r="NWK62" s="154"/>
      <c r="NWL62" s="154"/>
      <c r="NWM62" s="154"/>
      <c r="NWN62" s="154"/>
      <c r="NWO62" s="154"/>
      <c r="NWP62" s="154"/>
      <c r="NWQ62" s="154"/>
      <c r="NWR62" s="154"/>
      <c r="NWS62" s="154"/>
      <c r="NWT62" s="154"/>
      <c r="NWU62" s="154"/>
      <c r="NWV62" s="154"/>
      <c r="NWW62" s="154"/>
      <c r="NWX62" s="154"/>
      <c r="NWY62" s="154"/>
      <c r="NWZ62" s="154"/>
      <c r="NXA62" s="154"/>
      <c r="NXB62" s="154"/>
      <c r="NXC62" s="154"/>
      <c r="NXD62" s="154"/>
      <c r="NXE62" s="154"/>
      <c r="NXF62" s="154"/>
      <c r="NXG62" s="154"/>
      <c r="NXH62" s="154"/>
      <c r="NXI62" s="154"/>
      <c r="NXJ62" s="154"/>
      <c r="NXK62" s="154"/>
      <c r="NXL62" s="154"/>
      <c r="NXM62" s="154"/>
      <c r="NXN62" s="154"/>
      <c r="NXO62" s="154"/>
      <c r="NXP62" s="154"/>
      <c r="NXQ62" s="154"/>
      <c r="NXR62" s="154"/>
      <c r="NXS62" s="154"/>
      <c r="NXT62" s="154"/>
      <c r="NXU62" s="154"/>
      <c r="NXV62" s="154"/>
      <c r="NXW62" s="154"/>
      <c r="NXX62" s="154"/>
      <c r="NXY62" s="154"/>
      <c r="NXZ62" s="154"/>
      <c r="NYA62" s="154"/>
      <c r="NYB62" s="154"/>
      <c r="NYC62" s="154"/>
      <c r="NYD62" s="154"/>
      <c r="NYE62" s="154"/>
      <c r="NYF62" s="154"/>
      <c r="NYG62" s="154"/>
      <c r="NYH62" s="154"/>
      <c r="NYI62" s="154"/>
      <c r="NYJ62" s="154"/>
      <c r="NYK62" s="154"/>
      <c r="NYL62" s="154"/>
      <c r="NYM62" s="154"/>
      <c r="NYN62" s="154"/>
      <c r="NYO62" s="154"/>
      <c r="NYP62" s="154"/>
      <c r="NYQ62" s="154"/>
      <c r="NYR62" s="154"/>
      <c r="NYS62" s="154"/>
      <c r="NYT62" s="154"/>
      <c r="NYU62" s="154"/>
      <c r="NYV62" s="154"/>
      <c r="NYW62" s="154"/>
      <c r="NYX62" s="154"/>
      <c r="NYY62" s="154"/>
      <c r="NYZ62" s="154"/>
      <c r="NZA62" s="154"/>
      <c r="NZB62" s="154"/>
      <c r="NZC62" s="154"/>
      <c r="NZD62" s="154"/>
      <c r="NZE62" s="154"/>
      <c r="NZF62" s="154"/>
      <c r="NZG62" s="154"/>
      <c r="NZH62" s="154"/>
      <c r="NZI62" s="154"/>
      <c r="NZJ62" s="154"/>
      <c r="NZK62" s="154"/>
      <c r="NZL62" s="154"/>
      <c r="NZM62" s="154"/>
      <c r="NZN62" s="154"/>
      <c r="NZO62" s="154"/>
      <c r="NZP62" s="154"/>
      <c r="NZQ62" s="154"/>
      <c r="NZR62" s="154"/>
      <c r="NZS62" s="154"/>
      <c r="NZT62" s="154"/>
      <c r="NZU62" s="154"/>
      <c r="NZV62" s="154"/>
      <c r="NZW62" s="154"/>
      <c r="NZX62" s="154"/>
      <c r="NZY62" s="154"/>
      <c r="NZZ62" s="154"/>
      <c r="OAA62" s="154"/>
      <c r="OAB62" s="154"/>
      <c r="OAC62" s="154"/>
      <c r="OAD62" s="154"/>
      <c r="OAE62" s="154"/>
      <c r="OAF62" s="154"/>
      <c r="OAG62" s="154"/>
      <c r="OAH62" s="154"/>
      <c r="OAI62" s="154"/>
      <c r="OAJ62" s="154"/>
      <c r="OAK62" s="154"/>
      <c r="OAL62" s="154"/>
      <c r="OAM62" s="154"/>
      <c r="OAN62" s="154"/>
      <c r="OAO62" s="154"/>
      <c r="OAP62" s="154"/>
      <c r="OAQ62" s="154"/>
      <c r="OAR62" s="154"/>
      <c r="OAS62" s="154"/>
      <c r="OAT62" s="154"/>
      <c r="OAU62" s="154"/>
      <c r="OAV62" s="154"/>
      <c r="OAW62" s="154"/>
      <c r="OAX62" s="154"/>
      <c r="OAY62" s="154"/>
      <c r="OAZ62" s="154"/>
      <c r="OBA62" s="154"/>
      <c r="OBB62" s="154"/>
      <c r="OBC62" s="154"/>
      <c r="OBD62" s="154"/>
      <c r="OBE62" s="154"/>
      <c r="OBF62" s="154"/>
      <c r="OBG62" s="154"/>
      <c r="OBH62" s="154"/>
      <c r="OBI62" s="154"/>
      <c r="OBJ62" s="154"/>
      <c r="OBK62" s="154"/>
      <c r="OBL62" s="154"/>
      <c r="OBM62" s="154"/>
      <c r="OBN62" s="154"/>
      <c r="OBO62" s="154"/>
      <c r="OBP62" s="154"/>
      <c r="OBQ62" s="154"/>
      <c r="OBR62" s="154"/>
      <c r="OBS62" s="154"/>
      <c r="OBT62" s="154"/>
      <c r="OBU62" s="154"/>
      <c r="OBV62" s="154"/>
      <c r="OBW62" s="154"/>
      <c r="OBX62" s="154"/>
      <c r="OBY62" s="154"/>
      <c r="OBZ62" s="154"/>
      <c r="OCA62" s="154"/>
      <c r="OCB62" s="154"/>
      <c r="OCC62" s="154"/>
      <c r="OCD62" s="154"/>
      <c r="OCE62" s="154"/>
      <c r="OCF62" s="154"/>
      <c r="OCG62" s="154"/>
      <c r="OCH62" s="154"/>
      <c r="OCI62" s="154"/>
      <c r="OCJ62" s="154"/>
      <c r="OCK62" s="154"/>
      <c r="OCL62" s="154"/>
      <c r="OCM62" s="154"/>
      <c r="OCN62" s="154"/>
      <c r="OCO62" s="154"/>
      <c r="OCP62" s="154"/>
      <c r="OCQ62" s="154"/>
      <c r="OCR62" s="154"/>
      <c r="OCS62" s="154"/>
      <c r="OCT62" s="154"/>
      <c r="OCU62" s="154"/>
      <c r="OCV62" s="154"/>
      <c r="OCW62" s="154"/>
      <c r="OCX62" s="154"/>
      <c r="OCY62" s="154"/>
      <c r="OCZ62" s="154"/>
      <c r="ODA62" s="154"/>
      <c r="ODB62" s="154"/>
      <c r="ODC62" s="154"/>
      <c r="ODD62" s="154"/>
      <c r="ODE62" s="154"/>
      <c r="ODF62" s="154"/>
      <c r="ODG62" s="154"/>
      <c r="ODH62" s="154"/>
      <c r="ODI62" s="154"/>
      <c r="ODJ62" s="154"/>
      <c r="ODK62" s="154"/>
      <c r="ODL62" s="154"/>
      <c r="ODM62" s="154"/>
      <c r="ODN62" s="154"/>
      <c r="ODO62" s="154"/>
      <c r="ODP62" s="154"/>
      <c r="ODQ62" s="154"/>
      <c r="ODR62" s="154"/>
      <c r="ODS62" s="154"/>
      <c r="ODT62" s="154"/>
      <c r="ODU62" s="154"/>
      <c r="ODV62" s="154"/>
      <c r="ODW62" s="154"/>
      <c r="ODX62" s="154"/>
      <c r="ODY62" s="154"/>
      <c r="ODZ62" s="154"/>
      <c r="OEA62" s="154"/>
      <c r="OEB62" s="154"/>
      <c r="OEC62" s="154"/>
      <c r="OED62" s="154"/>
      <c r="OEE62" s="154"/>
      <c r="OEF62" s="154"/>
      <c r="OEG62" s="154"/>
      <c r="OEH62" s="154"/>
      <c r="OEI62" s="154"/>
      <c r="OEJ62" s="154"/>
      <c r="OEK62" s="154"/>
      <c r="OEL62" s="154"/>
      <c r="OEM62" s="154"/>
      <c r="OEN62" s="154"/>
      <c r="OEO62" s="154"/>
      <c r="OEP62" s="154"/>
      <c r="OEQ62" s="154"/>
      <c r="OER62" s="154"/>
      <c r="OES62" s="154"/>
      <c r="OET62" s="154"/>
      <c r="OEU62" s="154"/>
      <c r="OEV62" s="154"/>
      <c r="OEW62" s="154"/>
      <c r="OEX62" s="154"/>
      <c r="OEY62" s="154"/>
      <c r="OEZ62" s="154"/>
      <c r="OFA62" s="154"/>
      <c r="OFB62" s="154"/>
      <c r="OFC62" s="154"/>
      <c r="OFD62" s="154"/>
      <c r="OFE62" s="154"/>
      <c r="OFF62" s="154"/>
      <c r="OFG62" s="154"/>
      <c r="OFH62" s="154"/>
      <c r="OFI62" s="154"/>
      <c r="OFJ62" s="154"/>
      <c r="OFK62" s="154"/>
      <c r="OFL62" s="154"/>
      <c r="OFM62" s="154"/>
      <c r="OFN62" s="154"/>
      <c r="OFO62" s="154"/>
      <c r="OFP62" s="154"/>
      <c r="OFQ62" s="154"/>
      <c r="OFR62" s="154"/>
      <c r="OFS62" s="154"/>
      <c r="OFT62" s="154"/>
      <c r="OFU62" s="154"/>
      <c r="OFV62" s="154"/>
      <c r="OFW62" s="154"/>
      <c r="OFX62" s="154"/>
      <c r="OFY62" s="154"/>
      <c r="OFZ62" s="154"/>
      <c r="OGA62" s="154"/>
      <c r="OGB62" s="154"/>
      <c r="OGC62" s="154"/>
      <c r="OGD62" s="154"/>
      <c r="OGE62" s="154"/>
      <c r="OGF62" s="154"/>
      <c r="OGG62" s="154"/>
      <c r="OGH62" s="154"/>
      <c r="OGI62" s="154"/>
      <c r="OGJ62" s="154"/>
      <c r="OGK62" s="154"/>
      <c r="OGL62" s="154"/>
      <c r="OGM62" s="154"/>
      <c r="OGN62" s="154"/>
      <c r="OGO62" s="154"/>
      <c r="OGP62" s="154"/>
      <c r="OGQ62" s="154"/>
      <c r="OGR62" s="154"/>
      <c r="OGS62" s="154"/>
      <c r="OGT62" s="154"/>
      <c r="OGU62" s="154"/>
      <c r="OGV62" s="154"/>
      <c r="OGW62" s="154"/>
      <c r="OGX62" s="154"/>
      <c r="OGY62" s="154"/>
      <c r="OGZ62" s="154"/>
      <c r="OHA62" s="154"/>
      <c r="OHB62" s="154"/>
      <c r="OHC62" s="154"/>
      <c r="OHD62" s="154"/>
      <c r="OHE62" s="154"/>
      <c r="OHF62" s="154"/>
      <c r="OHG62" s="154"/>
      <c r="OHH62" s="154"/>
      <c r="OHI62" s="154"/>
      <c r="OHJ62" s="154"/>
      <c r="OHK62" s="154"/>
      <c r="OHL62" s="154"/>
      <c r="OHM62" s="154"/>
      <c r="OHN62" s="154"/>
      <c r="OHO62" s="154"/>
      <c r="OHP62" s="154"/>
      <c r="OHQ62" s="154"/>
      <c r="OHR62" s="154"/>
      <c r="OHS62" s="154"/>
      <c r="OHT62" s="154"/>
      <c r="OHU62" s="154"/>
      <c r="OHV62" s="154"/>
      <c r="OHW62" s="154"/>
      <c r="OHX62" s="154"/>
      <c r="OHY62" s="154"/>
      <c r="OHZ62" s="154"/>
      <c r="OIA62" s="154"/>
      <c r="OIB62" s="154"/>
      <c r="OIC62" s="154"/>
      <c r="OID62" s="154"/>
      <c r="OIE62" s="154"/>
      <c r="OIF62" s="154"/>
      <c r="OIG62" s="154"/>
      <c r="OIH62" s="154"/>
      <c r="OII62" s="154"/>
      <c r="OIJ62" s="154"/>
      <c r="OIK62" s="154"/>
      <c r="OIL62" s="154"/>
      <c r="OIM62" s="154"/>
      <c r="OIN62" s="154"/>
      <c r="OIO62" s="154"/>
      <c r="OIP62" s="154"/>
      <c r="OIQ62" s="154"/>
      <c r="OIR62" s="154"/>
      <c r="OIS62" s="154"/>
      <c r="OIT62" s="154"/>
      <c r="OIU62" s="154"/>
      <c r="OIV62" s="154"/>
      <c r="OIW62" s="154"/>
      <c r="OIX62" s="154"/>
      <c r="OIY62" s="154"/>
      <c r="OIZ62" s="154"/>
      <c r="OJA62" s="154"/>
      <c r="OJB62" s="154"/>
      <c r="OJC62" s="154"/>
      <c r="OJD62" s="154"/>
      <c r="OJE62" s="154"/>
      <c r="OJF62" s="154"/>
      <c r="OJG62" s="154"/>
      <c r="OJH62" s="154"/>
      <c r="OJI62" s="154"/>
      <c r="OJJ62" s="154"/>
      <c r="OJK62" s="154"/>
      <c r="OJL62" s="154"/>
      <c r="OJM62" s="154"/>
      <c r="OJN62" s="154"/>
      <c r="OJO62" s="154"/>
      <c r="OJP62" s="154"/>
      <c r="OJQ62" s="154"/>
      <c r="OJR62" s="154"/>
      <c r="OJS62" s="154"/>
      <c r="OJT62" s="154"/>
      <c r="OJU62" s="154"/>
      <c r="OJV62" s="154"/>
      <c r="OJW62" s="154"/>
      <c r="OJX62" s="154"/>
      <c r="OJY62" s="154"/>
      <c r="OJZ62" s="154"/>
      <c r="OKA62" s="154"/>
      <c r="OKB62" s="154"/>
      <c r="OKC62" s="154"/>
      <c r="OKD62" s="154"/>
      <c r="OKE62" s="154"/>
      <c r="OKF62" s="154"/>
      <c r="OKG62" s="154"/>
      <c r="OKH62" s="154"/>
      <c r="OKI62" s="154"/>
      <c r="OKJ62" s="154"/>
      <c r="OKK62" s="154"/>
      <c r="OKL62" s="154"/>
      <c r="OKM62" s="154"/>
      <c r="OKN62" s="154"/>
      <c r="OKO62" s="154"/>
      <c r="OKP62" s="154"/>
      <c r="OKQ62" s="154"/>
      <c r="OKR62" s="154"/>
      <c r="OKS62" s="154"/>
      <c r="OKT62" s="154"/>
      <c r="OKU62" s="154"/>
      <c r="OKV62" s="154"/>
      <c r="OKW62" s="154"/>
      <c r="OKX62" s="154"/>
      <c r="OKY62" s="154"/>
      <c r="OKZ62" s="154"/>
      <c r="OLA62" s="154"/>
      <c r="OLB62" s="154"/>
      <c r="OLC62" s="154"/>
      <c r="OLD62" s="154"/>
      <c r="OLE62" s="154"/>
      <c r="OLF62" s="154"/>
      <c r="OLG62" s="154"/>
      <c r="OLH62" s="154"/>
      <c r="OLI62" s="154"/>
      <c r="OLJ62" s="154"/>
      <c r="OLK62" s="154"/>
      <c r="OLL62" s="154"/>
      <c r="OLM62" s="154"/>
      <c r="OLN62" s="154"/>
      <c r="OLO62" s="154"/>
      <c r="OLP62" s="154"/>
      <c r="OLQ62" s="154"/>
      <c r="OLR62" s="154"/>
      <c r="OLS62" s="154"/>
      <c r="OLT62" s="154"/>
      <c r="OLU62" s="154"/>
      <c r="OLV62" s="154"/>
      <c r="OLW62" s="154"/>
      <c r="OLX62" s="154"/>
      <c r="OLY62" s="154"/>
      <c r="OLZ62" s="154"/>
      <c r="OMA62" s="154"/>
      <c r="OMB62" s="154"/>
      <c r="OMC62" s="154"/>
      <c r="OMD62" s="154"/>
      <c r="OME62" s="154"/>
      <c r="OMF62" s="154"/>
      <c r="OMG62" s="154"/>
      <c r="OMH62" s="154"/>
      <c r="OMI62" s="154"/>
      <c r="OMJ62" s="154"/>
      <c r="OMK62" s="154"/>
      <c r="OML62" s="154"/>
      <c r="OMM62" s="154"/>
      <c r="OMN62" s="154"/>
      <c r="OMO62" s="154"/>
      <c r="OMP62" s="154"/>
      <c r="OMQ62" s="154"/>
      <c r="OMR62" s="154"/>
      <c r="OMS62" s="154"/>
      <c r="OMT62" s="154"/>
      <c r="OMU62" s="154"/>
      <c r="OMV62" s="154"/>
      <c r="OMW62" s="154"/>
      <c r="OMX62" s="154"/>
      <c r="OMY62" s="154"/>
      <c r="OMZ62" s="154"/>
      <c r="ONA62" s="154"/>
      <c r="ONB62" s="154"/>
      <c r="ONC62" s="154"/>
      <c r="OND62" s="154"/>
      <c r="ONE62" s="154"/>
      <c r="ONF62" s="154"/>
      <c r="ONG62" s="154"/>
      <c r="ONH62" s="154"/>
      <c r="ONI62" s="154"/>
      <c r="ONJ62" s="154"/>
      <c r="ONK62" s="154"/>
      <c r="ONL62" s="154"/>
      <c r="ONM62" s="154"/>
      <c r="ONN62" s="154"/>
      <c r="ONO62" s="154"/>
      <c r="ONP62" s="154"/>
      <c r="ONQ62" s="154"/>
      <c r="ONR62" s="154"/>
      <c r="ONS62" s="154"/>
      <c r="ONT62" s="154"/>
      <c r="ONU62" s="154"/>
      <c r="ONV62" s="154"/>
      <c r="ONW62" s="154"/>
      <c r="ONX62" s="154"/>
      <c r="ONY62" s="154"/>
      <c r="ONZ62" s="154"/>
      <c r="OOA62" s="154"/>
      <c r="OOB62" s="154"/>
      <c r="OOC62" s="154"/>
      <c r="OOD62" s="154"/>
      <c r="OOE62" s="154"/>
      <c r="OOF62" s="154"/>
      <c r="OOG62" s="154"/>
      <c r="OOH62" s="154"/>
      <c r="OOI62" s="154"/>
      <c r="OOJ62" s="154"/>
      <c r="OOK62" s="154"/>
      <c r="OOL62" s="154"/>
      <c r="OOM62" s="154"/>
      <c r="OON62" s="154"/>
      <c r="OOO62" s="154"/>
      <c r="OOP62" s="154"/>
      <c r="OOQ62" s="154"/>
      <c r="OOR62" s="154"/>
      <c r="OOS62" s="154"/>
      <c r="OOT62" s="154"/>
      <c r="OOU62" s="154"/>
      <c r="OOV62" s="154"/>
      <c r="OOW62" s="154"/>
      <c r="OOX62" s="154"/>
      <c r="OOY62" s="154"/>
      <c r="OOZ62" s="154"/>
      <c r="OPA62" s="154"/>
      <c r="OPB62" s="154"/>
      <c r="OPC62" s="154"/>
      <c r="OPD62" s="154"/>
      <c r="OPE62" s="154"/>
      <c r="OPF62" s="154"/>
      <c r="OPG62" s="154"/>
      <c r="OPH62" s="154"/>
      <c r="OPI62" s="154"/>
      <c r="OPJ62" s="154"/>
      <c r="OPK62" s="154"/>
      <c r="OPL62" s="154"/>
      <c r="OPM62" s="154"/>
      <c r="OPN62" s="154"/>
      <c r="OPO62" s="154"/>
      <c r="OPP62" s="154"/>
      <c r="OPQ62" s="154"/>
      <c r="OPR62" s="154"/>
      <c r="OPS62" s="154"/>
      <c r="OPT62" s="154"/>
      <c r="OPU62" s="154"/>
      <c r="OPV62" s="154"/>
      <c r="OPW62" s="154"/>
      <c r="OPX62" s="154"/>
      <c r="OPY62" s="154"/>
      <c r="OPZ62" s="154"/>
      <c r="OQA62" s="154"/>
      <c r="OQB62" s="154"/>
      <c r="OQC62" s="154"/>
      <c r="OQD62" s="154"/>
      <c r="OQE62" s="154"/>
      <c r="OQF62" s="154"/>
      <c r="OQG62" s="154"/>
      <c r="OQH62" s="154"/>
      <c r="OQI62" s="154"/>
      <c r="OQJ62" s="154"/>
      <c r="OQK62" s="154"/>
      <c r="OQL62" s="154"/>
      <c r="OQM62" s="154"/>
      <c r="OQN62" s="154"/>
      <c r="OQO62" s="154"/>
      <c r="OQP62" s="154"/>
      <c r="OQQ62" s="154"/>
      <c r="OQR62" s="154"/>
      <c r="OQS62" s="154"/>
      <c r="OQT62" s="154"/>
      <c r="OQU62" s="154"/>
      <c r="OQV62" s="154"/>
      <c r="OQW62" s="154"/>
      <c r="OQX62" s="154"/>
      <c r="OQY62" s="154"/>
      <c r="OQZ62" s="154"/>
      <c r="ORA62" s="154"/>
      <c r="ORB62" s="154"/>
      <c r="ORC62" s="154"/>
      <c r="ORD62" s="154"/>
      <c r="ORE62" s="154"/>
      <c r="ORF62" s="154"/>
      <c r="ORG62" s="154"/>
      <c r="ORH62" s="154"/>
      <c r="ORI62" s="154"/>
      <c r="ORJ62" s="154"/>
      <c r="ORK62" s="154"/>
      <c r="ORL62" s="154"/>
      <c r="ORM62" s="154"/>
      <c r="ORN62" s="154"/>
      <c r="ORO62" s="154"/>
      <c r="ORP62" s="154"/>
      <c r="ORQ62" s="154"/>
      <c r="ORR62" s="154"/>
      <c r="ORS62" s="154"/>
      <c r="ORT62" s="154"/>
      <c r="ORU62" s="154"/>
      <c r="ORV62" s="154"/>
      <c r="ORW62" s="154"/>
      <c r="ORX62" s="154"/>
      <c r="ORY62" s="154"/>
      <c r="ORZ62" s="154"/>
      <c r="OSA62" s="154"/>
      <c r="OSB62" s="154"/>
      <c r="OSC62" s="154"/>
      <c r="OSD62" s="154"/>
      <c r="OSE62" s="154"/>
      <c r="OSF62" s="154"/>
      <c r="OSG62" s="154"/>
      <c r="OSH62" s="154"/>
      <c r="OSI62" s="154"/>
      <c r="OSJ62" s="154"/>
      <c r="OSK62" s="154"/>
      <c r="OSL62" s="154"/>
      <c r="OSM62" s="154"/>
      <c r="OSN62" s="154"/>
      <c r="OSO62" s="154"/>
      <c r="OSP62" s="154"/>
      <c r="OSQ62" s="154"/>
      <c r="OSR62" s="154"/>
      <c r="OSS62" s="154"/>
      <c r="OST62" s="154"/>
      <c r="OSU62" s="154"/>
      <c r="OSV62" s="154"/>
      <c r="OSW62" s="154"/>
      <c r="OSX62" s="154"/>
      <c r="OSY62" s="154"/>
      <c r="OSZ62" s="154"/>
      <c r="OTA62" s="154"/>
      <c r="OTB62" s="154"/>
      <c r="OTC62" s="154"/>
      <c r="OTD62" s="154"/>
      <c r="OTE62" s="154"/>
      <c r="OTF62" s="154"/>
      <c r="OTG62" s="154"/>
      <c r="OTH62" s="154"/>
      <c r="OTI62" s="154"/>
      <c r="OTJ62" s="154"/>
      <c r="OTK62" s="154"/>
      <c r="OTL62" s="154"/>
      <c r="OTM62" s="154"/>
      <c r="OTN62" s="154"/>
      <c r="OTO62" s="154"/>
      <c r="OTP62" s="154"/>
      <c r="OTQ62" s="154"/>
      <c r="OTR62" s="154"/>
      <c r="OTS62" s="154"/>
      <c r="OTT62" s="154"/>
      <c r="OTU62" s="154"/>
      <c r="OTV62" s="154"/>
      <c r="OTW62" s="154"/>
      <c r="OTX62" s="154"/>
      <c r="OTY62" s="154"/>
      <c r="OTZ62" s="154"/>
      <c r="OUA62" s="154"/>
      <c r="OUB62" s="154"/>
      <c r="OUC62" s="154"/>
      <c r="OUD62" s="154"/>
      <c r="OUE62" s="154"/>
      <c r="OUF62" s="154"/>
      <c r="OUG62" s="154"/>
      <c r="OUH62" s="154"/>
      <c r="OUI62" s="154"/>
      <c r="OUJ62" s="154"/>
      <c r="OUK62" s="154"/>
      <c r="OUL62" s="154"/>
      <c r="OUM62" s="154"/>
      <c r="OUN62" s="154"/>
      <c r="OUO62" s="154"/>
      <c r="OUP62" s="154"/>
      <c r="OUQ62" s="154"/>
      <c r="OUR62" s="154"/>
      <c r="OUS62" s="154"/>
      <c r="OUT62" s="154"/>
      <c r="OUU62" s="154"/>
      <c r="OUV62" s="154"/>
      <c r="OUW62" s="154"/>
      <c r="OUX62" s="154"/>
      <c r="OUY62" s="154"/>
      <c r="OUZ62" s="154"/>
      <c r="OVA62" s="154"/>
      <c r="OVB62" s="154"/>
      <c r="OVC62" s="154"/>
      <c r="OVD62" s="154"/>
      <c r="OVE62" s="154"/>
      <c r="OVF62" s="154"/>
      <c r="OVG62" s="154"/>
      <c r="OVH62" s="154"/>
      <c r="OVI62" s="154"/>
      <c r="OVJ62" s="154"/>
      <c r="OVK62" s="154"/>
      <c r="OVL62" s="154"/>
      <c r="OVM62" s="154"/>
      <c r="OVN62" s="154"/>
      <c r="OVO62" s="154"/>
      <c r="OVP62" s="154"/>
      <c r="OVQ62" s="154"/>
      <c r="OVR62" s="154"/>
      <c r="OVS62" s="154"/>
      <c r="OVT62" s="154"/>
      <c r="OVU62" s="154"/>
      <c r="OVV62" s="154"/>
      <c r="OVW62" s="154"/>
      <c r="OVX62" s="154"/>
      <c r="OVY62" s="154"/>
      <c r="OVZ62" s="154"/>
      <c r="OWA62" s="154"/>
      <c r="OWB62" s="154"/>
      <c r="OWC62" s="154"/>
      <c r="OWD62" s="154"/>
      <c r="OWE62" s="154"/>
      <c r="OWF62" s="154"/>
      <c r="OWG62" s="154"/>
      <c r="OWH62" s="154"/>
      <c r="OWI62" s="154"/>
      <c r="OWJ62" s="154"/>
      <c r="OWK62" s="154"/>
      <c r="OWL62" s="154"/>
      <c r="OWM62" s="154"/>
      <c r="OWN62" s="154"/>
      <c r="OWO62" s="154"/>
      <c r="OWP62" s="154"/>
      <c r="OWQ62" s="154"/>
      <c r="OWR62" s="154"/>
      <c r="OWS62" s="154"/>
      <c r="OWT62" s="154"/>
      <c r="OWU62" s="154"/>
      <c r="OWV62" s="154"/>
      <c r="OWW62" s="154"/>
      <c r="OWX62" s="154"/>
      <c r="OWY62" s="154"/>
      <c r="OWZ62" s="154"/>
      <c r="OXA62" s="154"/>
      <c r="OXB62" s="154"/>
      <c r="OXC62" s="154"/>
      <c r="OXD62" s="154"/>
      <c r="OXE62" s="154"/>
      <c r="OXF62" s="154"/>
      <c r="OXG62" s="154"/>
      <c r="OXH62" s="154"/>
      <c r="OXI62" s="154"/>
      <c r="OXJ62" s="154"/>
      <c r="OXK62" s="154"/>
      <c r="OXL62" s="154"/>
      <c r="OXM62" s="154"/>
      <c r="OXN62" s="154"/>
      <c r="OXO62" s="154"/>
      <c r="OXP62" s="154"/>
      <c r="OXQ62" s="154"/>
      <c r="OXR62" s="154"/>
      <c r="OXS62" s="154"/>
      <c r="OXT62" s="154"/>
      <c r="OXU62" s="154"/>
      <c r="OXV62" s="154"/>
      <c r="OXW62" s="154"/>
      <c r="OXX62" s="154"/>
      <c r="OXY62" s="154"/>
      <c r="OXZ62" s="154"/>
      <c r="OYA62" s="154"/>
      <c r="OYB62" s="154"/>
      <c r="OYC62" s="154"/>
      <c r="OYD62" s="154"/>
      <c r="OYE62" s="154"/>
      <c r="OYF62" s="154"/>
      <c r="OYG62" s="154"/>
      <c r="OYH62" s="154"/>
      <c r="OYI62" s="154"/>
      <c r="OYJ62" s="154"/>
      <c r="OYK62" s="154"/>
      <c r="OYL62" s="154"/>
      <c r="OYM62" s="154"/>
      <c r="OYN62" s="154"/>
      <c r="OYO62" s="154"/>
      <c r="OYP62" s="154"/>
      <c r="OYQ62" s="154"/>
      <c r="OYR62" s="154"/>
      <c r="OYS62" s="154"/>
      <c r="OYT62" s="154"/>
      <c r="OYU62" s="154"/>
      <c r="OYV62" s="154"/>
      <c r="OYW62" s="154"/>
      <c r="OYX62" s="154"/>
      <c r="OYY62" s="154"/>
      <c r="OYZ62" s="154"/>
      <c r="OZA62" s="154"/>
      <c r="OZB62" s="154"/>
      <c r="OZC62" s="154"/>
      <c r="OZD62" s="154"/>
      <c r="OZE62" s="154"/>
      <c r="OZF62" s="154"/>
      <c r="OZG62" s="154"/>
      <c r="OZH62" s="154"/>
      <c r="OZI62" s="154"/>
      <c r="OZJ62" s="154"/>
      <c r="OZK62" s="154"/>
      <c r="OZL62" s="154"/>
      <c r="OZM62" s="154"/>
      <c r="OZN62" s="154"/>
      <c r="OZO62" s="154"/>
      <c r="OZP62" s="154"/>
      <c r="OZQ62" s="154"/>
      <c r="OZR62" s="154"/>
      <c r="OZS62" s="154"/>
      <c r="OZT62" s="154"/>
      <c r="OZU62" s="154"/>
      <c r="OZV62" s="154"/>
      <c r="OZW62" s="154"/>
      <c r="OZX62" s="154"/>
      <c r="OZY62" s="154"/>
      <c r="OZZ62" s="154"/>
      <c r="PAA62" s="154"/>
      <c r="PAB62" s="154"/>
      <c r="PAC62" s="154"/>
      <c r="PAD62" s="154"/>
      <c r="PAE62" s="154"/>
      <c r="PAF62" s="154"/>
      <c r="PAG62" s="154"/>
      <c r="PAH62" s="154"/>
      <c r="PAI62" s="154"/>
      <c r="PAJ62" s="154"/>
      <c r="PAK62" s="154"/>
      <c r="PAL62" s="154"/>
      <c r="PAM62" s="154"/>
      <c r="PAN62" s="154"/>
      <c r="PAO62" s="154"/>
      <c r="PAP62" s="154"/>
      <c r="PAQ62" s="154"/>
      <c r="PAR62" s="154"/>
      <c r="PAS62" s="154"/>
      <c r="PAT62" s="154"/>
      <c r="PAU62" s="154"/>
      <c r="PAV62" s="154"/>
      <c r="PAW62" s="154"/>
      <c r="PAX62" s="154"/>
      <c r="PAY62" s="154"/>
      <c r="PAZ62" s="154"/>
      <c r="PBA62" s="154"/>
      <c r="PBB62" s="154"/>
      <c r="PBC62" s="154"/>
      <c r="PBD62" s="154"/>
      <c r="PBE62" s="154"/>
      <c r="PBF62" s="154"/>
      <c r="PBG62" s="154"/>
      <c r="PBH62" s="154"/>
      <c r="PBI62" s="154"/>
      <c r="PBJ62" s="154"/>
      <c r="PBK62" s="154"/>
      <c r="PBL62" s="154"/>
      <c r="PBM62" s="154"/>
      <c r="PBN62" s="154"/>
      <c r="PBO62" s="154"/>
      <c r="PBP62" s="154"/>
      <c r="PBQ62" s="154"/>
      <c r="PBR62" s="154"/>
      <c r="PBS62" s="154"/>
      <c r="PBT62" s="154"/>
      <c r="PBU62" s="154"/>
      <c r="PBV62" s="154"/>
      <c r="PBW62" s="154"/>
      <c r="PBX62" s="154"/>
      <c r="PBY62" s="154"/>
      <c r="PBZ62" s="154"/>
      <c r="PCA62" s="154"/>
      <c r="PCB62" s="154"/>
      <c r="PCC62" s="154"/>
      <c r="PCD62" s="154"/>
      <c r="PCE62" s="154"/>
      <c r="PCF62" s="154"/>
      <c r="PCG62" s="154"/>
      <c r="PCH62" s="154"/>
      <c r="PCI62" s="154"/>
      <c r="PCJ62" s="154"/>
      <c r="PCK62" s="154"/>
      <c r="PCL62" s="154"/>
      <c r="PCM62" s="154"/>
      <c r="PCN62" s="154"/>
      <c r="PCO62" s="154"/>
      <c r="PCP62" s="154"/>
      <c r="PCQ62" s="154"/>
      <c r="PCR62" s="154"/>
      <c r="PCS62" s="154"/>
      <c r="PCT62" s="154"/>
      <c r="PCU62" s="154"/>
      <c r="PCV62" s="154"/>
      <c r="PCW62" s="154"/>
      <c r="PCX62" s="154"/>
      <c r="PCY62" s="154"/>
      <c r="PCZ62" s="154"/>
      <c r="PDA62" s="154"/>
      <c r="PDB62" s="154"/>
      <c r="PDC62" s="154"/>
      <c r="PDD62" s="154"/>
      <c r="PDE62" s="154"/>
      <c r="PDF62" s="154"/>
      <c r="PDG62" s="154"/>
      <c r="PDH62" s="154"/>
      <c r="PDI62" s="154"/>
      <c r="PDJ62" s="154"/>
      <c r="PDK62" s="154"/>
      <c r="PDL62" s="154"/>
      <c r="PDM62" s="154"/>
      <c r="PDN62" s="154"/>
      <c r="PDO62" s="154"/>
      <c r="PDP62" s="154"/>
      <c r="PDQ62" s="154"/>
      <c r="PDR62" s="154"/>
      <c r="PDS62" s="154"/>
      <c r="PDT62" s="154"/>
      <c r="PDU62" s="154"/>
      <c r="PDV62" s="154"/>
      <c r="PDW62" s="154"/>
      <c r="PDX62" s="154"/>
      <c r="PDY62" s="154"/>
      <c r="PDZ62" s="154"/>
      <c r="PEA62" s="154"/>
      <c r="PEB62" s="154"/>
      <c r="PEC62" s="154"/>
      <c r="PED62" s="154"/>
      <c r="PEE62" s="154"/>
      <c r="PEF62" s="154"/>
      <c r="PEG62" s="154"/>
      <c r="PEH62" s="154"/>
      <c r="PEI62" s="154"/>
      <c r="PEJ62" s="154"/>
      <c r="PEK62" s="154"/>
      <c r="PEL62" s="154"/>
      <c r="PEM62" s="154"/>
      <c r="PEN62" s="154"/>
      <c r="PEO62" s="154"/>
      <c r="PEP62" s="154"/>
      <c r="PEQ62" s="154"/>
      <c r="PER62" s="154"/>
      <c r="PES62" s="154"/>
      <c r="PET62" s="154"/>
      <c r="PEU62" s="154"/>
      <c r="PEV62" s="154"/>
      <c r="PEW62" s="154"/>
      <c r="PEX62" s="154"/>
      <c r="PEY62" s="154"/>
      <c r="PEZ62" s="154"/>
      <c r="PFA62" s="154"/>
      <c r="PFB62" s="154"/>
      <c r="PFC62" s="154"/>
      <c r="PFD62" s="154"/>
      <c r="PFE62" s="154"/>
      <c r="PFF62" s="154"/>
      <c r="PFG62" s="154"/>
      <c r="PFH62" s="154"/>
      <c r="PFI62" s="154"/>
      <c r="PFJ62" s="154"/>
      <c r="PFK62" s="154"/>
      <c r="PFL62" s="154"/>
      <c r="PFM62" s="154"/>
      <c r="PFN62" s="154"/>
      <c r="PFO62" s="154"/>
      <c r="PFP62" s="154"/>
      <c r="PFQ62" s="154"/>
      <c r="PFR62" s="154"/>
      <c r="PFS62" s="154"/>
      <c r="PFT62" s="154"/>
      <c r="PFU62" s="154"/>
      <c r="PFV62" s="154"/>
      <c r="PFW62" s="154"/>
      <c r="PFX62" s="154"/>
      <c r="PFY62" s="154"/>
      <c r="PFZ62" s="154"/>
      <c r="PGA62" s="154"/>
      <c r="PGB62" s="154"/>
      <c r="PGC62" s="154"/>
      <c r="PGD62" s="154"/>
      <c r="PGE62" s="154"/>
      <c r="PGF62" s="154"/>
      <c r="PGG62" s="154"/>
      <c r="PGH62" s="154"/>
      <c r="PGI62" s="154"/>
      <c r="PGJ62" s="154"/>
      <c r="PGK62" s="154"/>
      <c r="PGL62" s="154"/>
      <c r="PGM62" s="154"/>
      <c r="PGN62" s="154"/>
      <c r="PGO62" s="154"/>
      <c r="PGP62" s="154"/>
      <c r="PGQ62" s="154"/>
      <c r="PGR62" s="154"/>
      <c r="PGS62" s="154"/>
      <c r="PGT62" s="154"/>
      <c r="PGU62" s="154"/>
      <c r="PGV62" s="154"/>
      <c r="PGW62" s="154"/>
      <c r="PGX62" s="154"/>
      <c r="PGY62" s="154"/>
      <c r="PGZ62" s="154"/>
      <c r="PHA62" s="154"/>
      <c r="PHB62" s="154"/>
      <c r="PHC62" s="154"/>
      <c r="PHD62" s="154"/>
      <c r="PHE62" s="154"/>
      <c r="PHF62" s="154"/>
      <c r="PHG62" s="154"/>
      <c r="PHH62" s="154"/>
      <c r="PHI62" s="154"/>
      <c r="PHJ62" s="154"/>
      <c r="PHK62" s="154"/>
      <c r="PHL62" s="154"/>
      <c r="PHM62" s="154"/>
      <c r="PHN62" s="154"/>
      <c r="PHO62" s="154"/>
      <c r="PHP62" s="154"/>
      <c r="PHQ62" s="154"/>
      <c r="PHR62" s="154"/>
      <c r="PHS62" s="154"/>
      <c r="PHT62" s="154"/>
      <c r="PHU62" s="154"/>
      <c r="PHV62" s="154"/>
      <c r="PHW62" s="154"/>
      <c r="PHX62" s="154"/>
      <c r="PHY62" s="154"/>
      <c r="PHZ62" s="154"/>
      <c r="PIA62" s="154"/>
      <c r="PIB62" s="154"/>
      <c r="PIC62" s="154"/>
      <c r="PID62" s="154"/>
      <c r="PIE62" s="154"/>
      <c r="PIF62" s="154"/>
      <c r="PIG62" s="154"/>
      <c r="PIH62" s="154"/>
      <c r="PII62" s="154"/>
      <c r="PIJ62" s="154"/>
      <c r="PIK62" s="154"/>
      <c r="PIL62" s="154"/>
      <c r="PIM62" s="154"/>
      <c r="PIN62" s="154"/>
      <c r="PIO62" s="154"/>
      <c r="PIP62" s="154"/>
      <c r="PIQ62" s="154"/>
      <c r="PIR62" s="154"/>
      <c r="PIS62" s="154"/>
      <c r="PIT62" s="154"/>
      <c r="PIU62" s="154"/>
      <c r="PIV62" s="154"/>
      <c r="PIW62" s="154"/>
      <c r="PIX62" s="154"/>
      <c r="PIY62" s="154"/>
      <c r="PIZ62" s="154"/>
      <c r="PJA62" s="154"/>
      <c r="PJB62" s="154"/>
      <c r="PJC62" s="154"/>
      <c r="PJD62" s="154"/>
      <c r="PJE62" s="154"/>
      <c r="PJF62" s="154"/>
      <c r="PJG62" s="154"/>
      <c r="PJH62" s="154"/>
      <c r="PJI62" s="154"/>
      <c r="PJJ62" s="154"/>
      <c r="PJK62" s="154"/>
      <c r="PJL62" s="154"/>
      <c r="PJM62" s="154"/>
      <c r="PJN62" s="154"/>
      <c r="PJO62" s="154"/>
      <c r="PJP62" s="154"/>
      <c r="PJQ62" s="154"/>
      <c r="PJR62" s="154"/>
      <c r="PJS62" s="154"/>
      <c r="PJT62" s="154"/>
      <c r="PJU62" s="154"/>
      <c r="PJV62" s="154"/>
      <c r="PJW62" s="154"/>
      <c r="PJX62" s="154"/>
      <c r="PJY62" s="154"/>
      <c r="PJZ62" s="154"/>
      <c r="PKA62" s="154"/>
      <c r="PKB62" s="154"/>
      <c r="PKC62" s="154"/>
      <c r="PKD62" s="154"/>
      <c r="PKE62" s="154"/>
      <c r="PKF62" s="154"/>
      <c r="PKG62" s="154"/>
      <c r="PKH62" s="154"/>
      <c r="PKI62" s="154"/>
      <c r="PKJ62" s="154"/>
      <c r="PKK62" s="154"/>
      <c r="PKL62" s="154"/>
      <c r="PKM62" s="154"/>
      <c r="PKN62" s="154"/>
      <c r="PKO62" s="154"/>
      <c r="PKP62" s="154"/>
      <c r="PKQ62" s="154"/>
      <c r="PKR62" s="154"/>
      <c r="PKS62" s="154"/>
      <c r="PKT62" s="154"/>
      <c r="PKU62" s="154"/>
      <c r="PKV62" s="154"/>
      <c r="PKW62" s="154"/>
      <c r="PKX62" s="154"/>
      <c r="PKY62" s="154"/>
      <c r="PKZ62" s="154"/>
      <c r="PLA62" s="154"/>
      <c r="PLB62" s="154"/>
      <c r="PLC62" s="154"/>
      <c r="PLD62" s="154"/>
      <c r="PLE62" s="154"/>
      <c r="PLF62" s="154"/>
      <c r="PLG62" s="154"/>
      <c r="PLH62" s="154"/>
      <c r="PLI62" s="154"/>
      <c r="PLJ62" s="154"/>
      <c r="PLK62" s="154"/>
      <c r="PLL62" s="154"/>
      <c r="PLM62" s="154"/>
      <c r="PLN62" s="154"/>
      <c r="PLO62" s="154"/>
      <c r="PLP62" s="154"/>
      <c r="PLQ62" s="154"/>
      <c r="PLR62" s="154"/>
      <c r="PLS62" s="154"/>
      <c r="PLT62" s="154"/>
      <c r="PLU62" s="154"/>
      <c r="PLV62" s="154"/>
      <c r="PLW62" s="154"/>
      <c r="PLX62" s="154"/>
      <c r="PLY62" s="154"/>
      <c r="PLZ62" s="154"/>
      <c r="PMA62" s="154"/>
      <c r="PMB62" s="154"/>
      <c r="PMC62" s="154"/>
      <c r="PMD62" s="154"/>
      <c r="PME62" s="154"/>
      <c r="PMF62" s="154"/>
      <c r="PMG62" s="154"/>
      <c r="PMH62" s="154"/>
      <c r="PMI62" s="154"/>
      <c r="PMJ62" s="154"/>
      <c r="PMK62" s="154"/>
      <c r="PML62" s="154"/>
      <c r="PMM62" s="154"/>
      <c r="PMN62" s="154"/>
      <c r="PMO62" s="154"/>
      <c r="PMP62" s="154"/>
      <c r="PMQ62" s="154"/>
      <c r="PMR62" s="154"/>
      <c r="PMS62" s="154"/>
      <c r="PMT62" s="154"/>
      <c r="PMU62" s="154"/>
      <c r="PMV62" s="154"/>
      <c r="PMW62" s="154"/>
      <c r="PMX62" s="154"/>
      <c r="PMY62" s="154"/>
      <c r="PMZ62" s="154"/>
      <c r="PNA62" s="154"/>
      <c r="PNB62" s="154"/>
      <c r="PNC62" s="154"/>
      <c r="PND62" s="154"/>
      <c r="PNE62" s="154"/>
      <c r="PNF62" s="154"/>
      <c r="PNG62" s="154"/>
      <c r="PNH62" s="154"/>
      <c r="PNI62" s="154"/>
      <c r="PNJ62" s="154"/>
      <c r="PNK62" s="154"/>
      <c r="PNL62" s="154"/>
      <c r="PNM62" s="154"/>
      <c r="PNN62" s="154"/>
      <c r="PNO62" s="154"/>
      <c r="PNP62" s="154"/>
      <c r="PNQ62" s="154"/>
      <c r="PNR62" s="154"/>
      <c r="PNS62" s="154"/>
      <c r="PNT62" s="154"/>
      <c r="PNU62" s="154"/>
      <c r="PNV62" s="154"/>
      <c r="PNW62" s="154"/>
      <c r="PNX62" s="154"/>
      <c r="PNY62" s="154"/>
      <c r="PNZ62" s="154"/>
      <c r="POA62" s="154"/>
      <c r="POB62" s="154"/>
      <c r="POC62" s="154"/>
      <c r="POD62" s="154"/>
      <c r="POE62" s="154"/>
      <c r="POF62" s="154"/>
      <c r="POG62" s="154"/>
      <c r="POH62" s="154"/>
      <c r="POI62" s="154"/>
      <c r="POJ62" s="154"/>
      <c r="POK62" s="154"/>
      <c r="POL62" s="154"/>
      <c r="POM62" s="154"/>
      <c r="PON62" s="154"/>
      <c r="POO62" s="154"/>
      <c r="POP62" s="154"/>
      <c r="POQ62" s="154"/>
      <c r="POR62" s="154"/>
      <c r="POS62" s="154"/>
      <c r="POT62" s="154"/>
      <c r="POU62" s="154"/>
      <c r="POV62" s="154"/>
      <c r="POW62" s="154"/>
      <c r="POX62" s="154"/>
      <c r="POY62" s="154"/>
      <c r="POZ62" s="154"/>
      <c r="PPA62" s="154"/>
      <c r="PPB62" s="154"/>
      <c r="PPC62" s="154"/>
      <c r="PPD62" s="154"/>
      <c r="PPE62" s="154"/>
      <c r="PPF62" s="154"/>
      <c r="PPG62" s="154"/>
      <c r="PPH62" s="154"/>
      <c r="PPI62" s="154"/>
      <c r="PPJ62" s="154"/>
      <c r="PPK62" s="154"/>
      <c r="PPL62" s="154"/>
      <c r="PPM62" s="154"/>
      <c r="PPN62" s="154"/>
      <c r="PPO62" s="154"/>
      <c r="PPP62" s="154"/>
      <c r="PPQ62" s="154"/>
      <c r="PPR62" s="154"/>
      <c r="PPS62" s="154"/>
      <c r="PPT62" s="154"/>
      <c r="PPU62" s="154"/>
      <c r="PPV62" s="154"/>
      <c r="PPW62" s="154"/>
      <c r="PPX62" s="154"/>
      <c r="PPY62" s="154"/>
      <c r="PPZ62" s="154"/>
      <c r="PQA62" s="154"/>
      <c r="PQB62" s="154"/>
      <c r="PQC62" s="154"/>
      <c r="PQD62" s="154"/>
      <c r="PQE62" s="154"/>
      <c r="PQF62" s="154"/>
      <c r="PQG62" s="154"/>
      <c r="PQH62" s="154"/>
      <c r="PQI62" s="154"/>
      <c r="PQJ62" s="154"/>
      <c r="PQK62" s="154"/>
      <c r="PQL62" s="154"/>
      <c r="PQM62" s="154"/>
      <c r="PQN62" s="154"/>
      <c r="PQO62" s="154"/>
      <c r="PQP62" s="154"/>
      <c r="PQQ62" s="154"/>
      <c r="PQR62" s="154"/>
      <c r="PQS62" s="154"/>
      <c r="PQT62" s="154"/>
      <c r="PQU62" s="154"/>
      <c r="PQV62" s="154"/>
      <c r="PQW62" s="154"/>
      <c r="PQX62" s="154"/>
      <c r="PQY62" s="154"/>
      <c r="PQZ62" s="154"/>
      <c r="PRA62" s="154"/>
      <c r="PRB62" s="154"/>
      <c r="PRC62" s="154"/>
      <c r="PRD62" s="154"/>
      <c r="PRE62" s="154"/>
      <c r="PRF62" s="154"/>
      <c r="PRG62" s="154"/>
      <c r="PRH62" s="154"/>
      <c r="PRI62" s="154"/>
      <c r="PRJ62" s="154"/>
      <c r="PRK62" s="154"/>
      <c r="PRL62" s="154"/>
      <c r="PRM62" s="154"/>
      <c r="PRN62" s="154"/>
      <c r="PRO62" s="154"/>
      <c r="PRP62" s="154"/>
      <c r="PRQ62" s="154"/>
      <c r="PRR62" s="154"/>
      <c r="PRS62" s="154"/>
      <c r="PRT62" s="154"/>
      <c r="PRU62" s="154"/>
      <c r="PRV62" s="154"/>
      <c r="PRW62" s="154"/>
      <c r="PRX62" s="154"/>
      <c r="PRY62" s="154"/>
      <c r="PRZ62" s="154"/>
      <c r="PSA62" s="154"/>
      <c r="PSB62" s="154"/>
      <c r="PSC62" s="154"/>
      <c r="PSD62" s="154"/>
      <c r="PSE62" s="154"/>
      <c r="PSF62" s="154"/>
      <c r="PSG62" s="154"/>
      <c r="PSH62" s="154"/>
      <c r="PSI62" s="154"/>
      <c r="PSJ62" s="154"/>
      <c r="PSK62" s="154"/>
      <c r="PSL62" s="154"/>
      <c r="PSM62" s="154"/>
      <c r="PSN62" s="154"/>
      <c r="PSO62" s="154"/>
      <c r="PSP62" s="154"/>
      <c r="PSQ62" s="154"/>
      <c r="PSR62" s="154"/>
      <c r="PSS62" s="154"/>
      <c r="PST62" s="154"/>
      <c r="PSU62" s="154"/>
      <c r="PSV62" s="154"/>
      <c r="PSW62" s="154"/>
      <c r="PSX62" s="154"/>
      <c r="PSY62" s="154"/>
      <c r="PSZ62" s="154"/>
      <c r="PTA62" s="154"/>
      <c r="PTB62" s="154"/>
      <c r="PTC62" s="154"/>
      <c r="PTD62" s="154"/>
      <c r="PTE62" s="154"/>
      <c r="PTF62" s="154"/>
      <c r="PTG62" s="154"/>
      <c r="PTH62" s="154"/>
      <c r="PTI62" s="154"/>
      <c r="PTJ62" s="154"/>
      <c r="PTK62" s="154"/>
      <c r="PTL62" s="154"/>
      <c r="PTM62" s="154"/>
      <c r="PTN62" s="154"/>
      <c r="PTO62" s="154"/>
      <c r="PTP62" s="154"/>
      <c r="PTQ62" s="154"/>
      <c r="PTR62" s="154"/>
      <c r="PTS62" s="154"/>
      <c r="PTT62" s="154"/>
      <c r="PTU62" s="154"/>
      <c r="PTV62" s="154"/>
      <c r="PTW62" s="154"/>
      <c r="PTX62" s="154"/>
      <c r="PTY62" s="154"/>
      <c r="PTZ62" s="154"/>
      <c r="PUA62" s="154"/>
      <c r="PUB62" s="154"/>
      <c r="PUC62" s="154"/>
      <c r="PUD62" s="154"/>
      <c r="PUE62" s="154"/>
      <c r="PUF62" s="154"/>
      <c r="PUG62" s="154"/>
      <c r="PUH62" s="154"/>
      <c r="PUI62" s="154"/>
      <c r="PUJ62" s="154"/>
      <c r="PUK62" s="154"/>
      <c r="PUL62" s="154"/>
      <c r="PUM62" s="154"/>
      <c r="PUN62" s="154"/>
      <c r="PUO62" s="154"/>
      <c r="PUP62" s="154"/>
      <c r="PUQ62" s="154"/>
      <c r="PUR62" s="154"/>
      <c r="PUS62" s="154"/>
      <c r="PUT62" s="154"/>
      <c r="PUU62" s="154"/>
      <c r="PUV62" s="154"/>
      <c r="PUW62" s="154"/>
      <c r="PUX62" s="154"/>
      <c r="PUY62" s="154"/>
      <c r="PUZ62" s="154"/>
      <c r="PVA62" s="154"/>
      <c r="PVB62" s="154"/>
      <c r="PVC62" s="154"/>
      <c r="PVD62" s="154"/>
      <c r="PVE62" s="154"/>
      <c r="PVF62" s="154"/>
      <c r="PVG62" s="154"/>
      <c r="PVH62" s="154"/>
      <c r="PVI62" s="154"/>
      <c r="PVJ62" s="154"/>
      <c r="PVK62" s="154"/>
      <c r="PVL62" s="154"/>
      <c r="PVM62" s="154"/>
      <c r="PVN62" s="154"/>
      <c r="PVO62" s="154"/>
      <c r="PVP62" s="154"/>
      <c r="PVQ62" s="154"/>
      <c r="PVR62" s="154"/>
      <c r="PVS62" s="154"/>
      <c r="PVT62" s="154"/>
      <c r="PVU62" s="154"/>
      <c r="PVV62" s="154"/>
      <c r="PVW62" s="154"/>
      <c r="PVX62" s="154"/>
      <c r="PVY62" s="154"/>
      <c r="PVZ62" s="154"/>
      <c r="PWA62" s="154"/>
      <c r="PWB62" s="154"/>
      <c r="PWC62" s="154"/>
      <c r="PWD62" s="154"/>
      <c r="PWE62" s="154"/>
      <c r="PWF62" s="154"/>
      <c r="PWG62" s="154"/>
      <c r="PWH62" s="154"/>
      <c r="PWI62" s="154"/>
      <c r="PWJ62" s="154"/>
      <c r="PWK62" s="154"/>
      <c r="PWL62" s="154"/>
      <c r="PWM62" s="154"/>
      <c r="PWN62" s="154"/>
      <c r="PWO62" s="154"/>
      <c r="PWP62" s="154"/>
      <c r="PWQ62" s="154"/>
      <c r="PWR62" s="154"/>
      <c r="PWS62" s="154"/>
      <c r="PWT62" s="154"/>
      <c r="PWU62" s="154"/>
      <c r="PWV62" s="154"/>
      <c r="PWW62" s="154"/>
      <c r="PWX62" s="154"/>
      <c r="PWY62" s="154"/>
      <c r="PWZ62" s="154"/>
      <c r="PXA62" s="154"/>
      <c r="PXB62" s="154"/>
      <c r="PXC62" s="154"/>
      <c r="PXD62" s="154"/>
      <c r="PXE62" s="154"/>
      <c r="PXF62" s="154"/>
      <c r="PXG62" s="154"/>
      <c r="PXH62" s="154"/>
      <c r="PXI62" s="154"/>
      <c r="PXJ62" s="154"/>
      <c r="PXK62" s="154"/>
      <c r="PXL62" s="154"/>
      <c r="PXM62" s="154"/>
      <c r="PXN62" s="154"/>
      <c r="PXO62" s="154"/>
      <c r="PXP62" s="154"/>
      <c r="PXQ62" s="154"/>
      <c r="PXR62" s="154"/>
      <c r="PXS62" s="154"/>
      <c r="PXT62" s="154"/>
      <c r="PXU62" s="154"/>
      <c r="PXV62" s="154"/>
      <c r="PXW62" s="154"/>
      <c r="PXX62" s="154"/>
      <c r="PXY62" s="154"/>
      <c r="PXZ62" s="154"/>
      <c r="PYA62" s="154"/>
      <c r="PYB62" s="154"/>
      <c r="PYC62" s="154"/>
      <c r="PYD62" s="154"/>
      <c r="PYE62" s="154"/>
      <c r="PYF62" s="154"/>
      <c r="PYG62" s="154"/>
      <c r="PYH62" s="154"/>
      <c r="PYI62" s="154"/>
      <c r="PYJ62" s="154"/>
      <c r="PYK62" s="154"/>
      <c r="PYL62" s="154"/>
      <c r="PYM62" s="154"/>
      <c r="PYN62" s="154"/>
      <c r="PYO62" s="154"/>
      <c r="PYP62" s="154"/>
      <c r="PYQ62" s="154"/>
      <c r="PYR62" s="154"/>
      <c r="PYS62" s="154"/>
      <c r="PYT62" s="154"/>
      <c r="PYU62" s="154"/>
      <c r="PYV62" s="154"/>
      <c r="PYW62" s="154"/>
      <c r="PYX62" s="154"/>
      <c r="PYY62" s="154"/>
      <c r="PYZ62" s="154"/>
      <c r="PZA62" s="154"/>
      <c r="PZB62" s="154"/>
      <c r="PZC62" s="154"/>
      <c r="PZD62" s="154"/>
      <c r="PZE62" s="154"/>
      <c r="PZF62" s="154"/>
      <c r="PZG62" s="154"/>
      <c r="PZH62" s="154"/>
      <c r="PZI62" s="154"/>
      <c r="PZJ62" s="154"/>
      <c r="PZK62" s="154"/>
      <c r="PZL62" s="154"/>
      <c r="PZM62" s="154"/>
      <c r="PZN62" s="154"/>
      <c r="PZO62" s="154"/>
      <c r="PZP62" s="154"/>
      <c r="PZQ62" s="154"/>
      <c r="PZR62" s="154"/>
      <c r="PZS62" s="154"/>
      <c r="PZT62" s="154"/>
      <c r="PZU62" s="154"/>
      <c r="PZV62" s="154"/>
      <c r="PZW62" s="154"/>
      <c r="PZX62" s="154"/>
      <c r="PZY62" s="154"/>
      <c r="PZZ62" s="154"/>
      <c r="QAA62" s="154"/>
      <c r="QAB62" s="154"/>
      <c r="QAC62" s="154"/>
      <c r="QAD62" s="154"/>
      <c r="QAE62" s="154"/>
      <c r="QAF62" s="154"/>
      <c r="QAG62" s="154"/>
      <c r="QAH62" s="154"/>
      <c r="QAI62" s="154"/>
      <c r="QAJ62" s="154"/>
      <c r="QAK62" s="154"/>
      <c r="QAL62" s="154"/>
      <c r="QAM62" s="154"/>
      <c r="QAN62" s="154"/>
      <c r="QAO62" s="154"/>
      <c r="QAP62" s="154"/>
      <c r="QAQ62" s="154"/>
      <c r="QAR62" s="154"/>
      <c r="QAS62" s="154"/>
      <c r="QAT62" s="154"/>
      <c r="QAU62" s="154"/>
      <c r="QAV62" s="154"/>
      <c r="QAW62" s="154"/>
      <c r="QAX62" s="154"/>
      <c r="QAY62" s="154"/>
      <c r="QAZ62" s="154"/>
      <c r="QBA62" s="154"/>
      <c r="QBB62" s="154"/>
      <c r="QBC62" s="154"/>
      <c r="QBD62" s="154"/>
      <c r="QBE62" s="154"/>
      <c r="QBF62" s="154"/>
      <c r="QBG62" s="154"/>
      <c r="QBH62" s="154"/>
      <c r="QBI62" s="154"/>
      <c r="QBJ62" s="154"/>
      <c r="QBK62" s="154"/>
      <c r="QBL62" s="154"/>
      <c r="QBM62" s="154"/>
      <c r="QBN62" s="154"/>
      <c r="QBO62" s="154"/>
      <c r="QBP62" s="154"/>
      <c r="QBQ62" s="154"/>
      <c r="QBR62" s="154"/>
      <c r="QBS62" s="154"/>
      <c r="QBT62" s="154"/>
      <c r="QBU62" s="154"/>
      <c r="QBV62" s="154"/>
      <c r="QBW62" s="154"/>
      <c r="QBX62" s="154"/>
      <c r="QBY62" s="154"/>
      <c r="QBZ62" s="154"/>
      <c r="QCA62" s="154"/>
      <c r="QCB62" s="154"/>
      <c r="QCC62" s="154"/>
      <c r="QCD62" s="154"/>
      <c r="QCE62" s="154"/>
      <c r="QCF62" s="154"/>
      <c r="QCG62" s="154"/>
      <c r="QCH62" s="154"/>
      <c r="QCI62" s="154"/>
      <c r="QCJ62" s="154"/>
      <c r="QCK62" s="154"/>
      <c r="QCL62" s="154"/>
      <c r="QCM62" s="154"/>
      <c r="QCN62" s="154"/>
      <c r="QCO62" s="154"/>
      <c r="QCP62" s="154"/>
      <c r="QCQ62" s="154"/>
      <c r="QCR62" s="154"/>
      <c r="QCS62" s="154"/>
      <c r="QCT62" s="154"/>
      <c r="QCU62" s="154"/>
      <c r="QCV62" s="154"/>
      <c r="QCW62" s="154"/>
      <c r="QCX62" s="154"/>
      <c r="QCY62" s="154"/>
      <c r="QCZ62" s="154"/>
      <c r="QDA62" s="154"/>
      <c r="QDB62" s="154"/>
      <c r="QDC62" s="154"/>
      <c r="QDD62" s="154"/>
      <c r="QDE62" s="154"/>
      <c r="QDF62" s="154"/>
      <c r="QDG62" s="154"/>
      <c r="QDH62" s="154"/>
      <c r="QDI62" s="154"/>
      <c r="QDJ62" s="154"/>
      <c r="QDK62" s="154"/>
      <c r="QDL62" s="154"/>
      <c r="QDM62" s="154"/>
      <c r="QDN62" s="154"/>
      <c r="QDO62" s="154"/>
      <c r="QDP62" s="154"/>
      <c r="QDQ62" s="154"/>
      <c r="QDR62" s="154"/>
      <c r="QDS62" s="154"/>
      <c r="QDT62" s="154"/>
      <c r="QDU62" s="154"/>
      <c r="QDV62" s="154"/>
      <c r="QDW62" s="154"/>
      <c r="QDX62" s="154"/>
      <c r="QDY62" s="154"/>
      <c r="QDZ62" s="154"/>
      <c r="QEA62" s="154"/>
      <c r="QEB62" s="154"/>
      <c r="QEC62" s="154"/>
      <c r="QED62" s="154"/>
      <c r="QEE62" s="154"/>
      <c r="QEF62" s="154"/>
      <c r="QEG62" s="154"/>
      <c r="QEH62" s="154"/>
      <c r="QEI62" s="154"/>
      <c r="QEJ62" s="154"/>
      <c r="QEK62" s="154"/>
      <c r="QEL62" s="154"/>
      <c r="QEM62" s="154"/>
      <c r="QEN62" s="154"/>
      <c r="QEO62" s="154"/>
      <c r="QEP62" s="154"/>
      <c r="QEQ62" s="154"/>
      <c r="QER62" s="154"/>
      <c r="QES62" s="154"/>
      <c r="QET62" s="154"/>
      <c r="QEU62" s="154"/>
      <c r="QEV62" s="154"/>
      <c r="QEW62" s="154"/>
      <c r="QEX62" s="154"/>
      <c r="QEY62" s="154"/>
      <c r="QEZ62" s="154"/>
      <c r="QFA62" s="154"/>
      <c r="QFB62" s="154"/>
      <c r="QFC62" s="154"/>
      <c r="QFD62" s="154"/>
      <c r="QFE62" s="154"/>
      <c r="QFF62" s="154"/>
      <c r="QFG62" s="154"/>
      <c r="QFH62" s="154"/>
      <c r="QFI62" s="154"/>
      <c r="QFJ62" s="154"/>
      <c r="QFK62" s="154"/>
      <c r="QFL62" s="154"/>
      <c r="QFM62" s="154"/>
      <c r="QFN62" s="154"/>
      <c r="QFO62" s="154"/>
      <c r="QFP62" s="154"/>
      <c r="QFQ62" s="154"/>
      <c r="QFR62" s="154"/>
      <c r="QFS62" s="154"/>
      <c r="QFT62" s="154"/>
      <c r="QFU62" s="154"/>
      <c r="QFV62" s="154"/>
      <c r="QFW62" s="154"/>
      <c r="QFX62" s="154"/>
      <c r="QFY62" s="154"/>
      <c r="QFZ62" s="154"/>
      <c r="QGA62" s="154"/>
      <c r="QGB62" s="154"/>
      <c r="QGC62" s="154"/>
      <c r="QGD62" s="154"/>
      <c r="QGE62" s="154"/>
      <c r="QGF62" s="154"/>
      <c r="QGG62" s="154"/>
      <c r="QGH62" s="154"/>
      <c r="QGI62" s="154"/>
      <c r="QGJ62" s="154"/>
      <c r="QGK62" s="154"/>
      <c r="QGL62" s="154"/>
      <c r="QGM62" s="154"/>
      <c r="QGN62" s="154"/>
      <c r="QGO62" s="154"/>
      <c r="QGP62" s="154"/>
      <c r="QGQ62" s="154"/>
      <c r="QGR62" s="154"/>
      <c r="QGS62" s="154"/>
      <c r="QGT62" s="154"/>
      <c r="QGU62" s="154"/>
      <c r="QGV62" s="154"/>
      <c r="QGW62" s="154"/>
      <c r="QGX62" s="154"/>
      <c r="QGY62" s="154"/>
      <c r="QGZ62" s="154"/>
      <c r="QHA62" s="154"/>
      <c r="QHB62" s="154"/>
      <c r="QHC62" s="154"/>
      <c r="QHD62" s="154"/>
      <c r="QHE62" s="154"/>
      <c r="QHF62" s="154"/>
      <c r="QHG62" s="154"/>
      <c r="QHH62" s="154"/>
      <c r="QHI62" s="154"/>
      <c r="QHJ62" s="154"/>
      <c r="QHK62" s="154"/>
      <c r="QHL62" s="154"/>
      <c r="QHM62" s="154"/>
      <c r="QHN62" s="154"/>
      <c r="QHO62" s="154"/>
      <c r="QHP62" s="154"/>
      <c r="QHQ62" s="154"/>
      <c r="QHR62" s="154"/>
      <c r="QHS62" s="154"/>
      <c r="QHT62" s="154"/>
      <c r="QHU62" s="154"/>
      <c r="QHV62" s="154"/>
      <c r="QHW62" s="154"/>
      <c r="QHX62" s="154"/>
      <c r="QHY62" s="154"/>
      <c r="QHZ62" s="154"/>
      <c r="QIA62" s="154"/>
      <c r="QIB62" s="154"/>
      <c r="QIC62" s="154"/>
      <c r="QID62" s="154"/>
      <c r="QIE62" s="154"/>
      <c r="QIF62" s="154"/>
      <c r="QIG62" s="154"/>
      <c r="QIH62" s="154"/>
      <c r="QII62" s="154"/>
      <c r="QIJ62" s="154"/>
      <c r="QIK62" s="154"/>
      <c r="QIL62" s="154"/>
      <c r="QIM62" s="154"/>
      <c r="QIN62" s="154"/>
      <c r="QIO62" s="154"/>
      <c r="QIP62" s="154"/>
      <c r="QIQ62" s="154"/>
      <c r="QIR62" s="154"/>
      <c r="QIS62" s="154"/>
      <c r="QIT62" s="154"/>
      <c r="QIU62" s="154"/>
      <c r="QIV62" s="154"/>
      <c r="QIW62" s="154"/>
      <c r="QIX62" s="154"/>
      <c r="QIY62" s="154"/>
      <c r="QIZ62" s="154"/>
      <c r="QJA62" s="154"/>
      <c r="QJB62" s="154"/>
      <c r="QJC62" s="154"/>
      <c r="QJD62" s="154"/>
      <c r="QJE62" s="154"/>
      <c r="QJF62" s="154"/>
      <c r="QJG62" s="154"/>
      <c r="QJH62" s="154"/>
      <c r="QJI62" s="154"/>
      <c r="QJJ62" s="154"/>
      <c r="QJK62" s="154"/>
      <c r="QJL62" s="154"/>
      <c r="QJM62" s="154"/>
      <c r="QJN62" s="154"/>
      <c r="QJO62" s="154"/>
      <c r="QJP62" s="154"/>
      <c r="QJQ62" s="154"/>
      <c r="QJR62" s="154"/>
      <c r="QJS62" s="154"/>
      <c r="QJT62" s="154"/>
      <c r="QJU62" s="154"/>
      <c r="QJV62" s="154"/>
      <c r="QJW62" s="154"/>
      <c r="QJX62" s="154"/>
      <c r="QJY62" s="154"/>
      <c r="QJZ62" s="154"/>
      <c r="QKA62" s="154"/>
      <c r="QKB62" s="154"/>
      <c r="QKC62" s="154"/>
      <c r="QKD62" s="154"/>
      <c r="QKE62" s="154"/>
      <c r="QKF62" s="154"/>
      <c r="QKG62" s="154"/>
      <c r="QKH62" s="154"/>
      <c r="QKI62" s="154"/>
      <c r="QKJ62" s="154"/>
      <c r="QKK62" s="154"/>
      <c r="QKL62" s="154"/>
      <c r="QKM62" s="154"/>
      <c r="QKN62" s="154"/>
      <c r="QKO62" s="154"/>
      <c r="QKP62" s="154"/>
      <c r="QKQ62" s="154"/>
      <c r="QKR62" s="154"/>
      <c r="QKS62" s="154"/>
      <c r="QKT62" s="154"/>
      <c r="QKU62" s="154"/>
      <c r="QKV62" s="154"/>
      <c r="QKW62" s="154"/>
      <c r="QKX62" s="154"/>
      <c r="QKY62" s="154"/>
      <c r="QKZ62" s="154"/>
      <c r="QLA62" s="154"/>
      <c r="QLB62" s="154"/>
      <c r="QLC62" s="154"/>
      <c r="QLD62" s="154"/>
      <c r="QLE62" s="154"/>
      <c r="QLF62" s="154"/>
      <c r="QLG62" s="154"/>
      <c r="QLH62" s="154"/>
      <c r="QLI62" s="154"/>
      <c r="QLJ62" s="154"/>
      <c r="QLK62" s="154"/>
      <c r="QLL62" s="154"/>
      <c r="QLM62" s="154"/>
      <c r="QLN62" s="154"/>
      <c r="QLO62" s="154"/>
      <c r="QLP62" s="154"/>
      <c r="QLQ62" s="154"/>
      <c r="QLR62" s="154"/>
      <c r="QLS62" s="154"/>
      <c r="QLT62" s="154"/>
      <c r="QLU62" s="154"/>
      <c r="QLV62" s="154"/>
      <c r="QLW62" s="154"/>
      <c r="QLX62" s="154"/>
      <c r="QLY62" s="154"/>
      <c r="QLZ62" s="154"/>
      <c r="QMA62" s="154"/>
      <c r="QMB62" s="154"/>
      <c r="QMC62" s="154"/>
      <c r="QMD62" s="154"/>
      <c r="QME62" s="154"/>
      <c r="QMF62" s="154"/>
      <c r="QMG62" s="154"/>
      <c r="QMH62" s="154"/>
      <c r="QMI62" s="154"/>
      <c r="QMJ62" s="154"/>
      <c r="QMK62" s="154"/>
      <c r="QML62" s="154"/>
      <c r="QMM62" s="154"/>
      <c r="QMN62" s="154"/>
      <c r="QMO62" s="154"/>
      <c r="QMP62" s="154"/>
      <c r="QMQ62" s="154"/>
      <c r="QMR62" s="154"/>
      <c r="QMS62" s="154"/>
      <c r="QMT62" s="154"/>
      <c r="QMU62" s="154"/>
      <c r="QMV62" s="154"/>
      <c r="QMW62" s="154"/>
      <c r="QMX62" s="154"/>
      <c r="QMY62" s="154"/>
      <c r="QMZ62" s="154"/>
      <c r="QNA62" s="154"/>
      <c r="QNB62" s="154"/>
      <c r="QNC62" s="154"/>
      <c r="QND62" s="154"/>
      <c r="QNE62" s="154"/>
      <c r="QNF62" s="154"/>
      <c r="QNG62" s="154"/>
      <c r="QNH62" s="154"/>
      <c r="QNI62" s="154"/>
      <c r="QNJ62" s="154"/>
      <c r="QNK62" s="154"/>
      <c r="QNL62" s="154"/>
      <c r="QNM62" s="154"/>
      <c r="QNN62" s="154"/>
      <c r="QNO62" s="154"/>
      <c r="QNP62" s="154"/>
      <c r="QNQ62" s="154"/>
      <c r="QNR62" s="154"/>
      <c r="QNS62" s="154"/>
      <c r="QNT62" s="154"/>
      <c r="QNU62" s="154"/>
      <c r="QNV62" s="154"/>
      <c r="QNW62" s="154"/>
      <c r="QNX62" s="154"/>
      <c r="QNY62" s="154"/>
      <c r="QNZ62" s="154"/>
      <c r="QOA62" s="154"/>
      <c r="QOB62" s="154"/>
      <c r="QOC62" s="154"/>
      <c r="QOD62" s="154"/>
      <c r="QOE62" s="154"/>
      <c r="QOF62" s="154"/>
      <c r="QOG62" s="154"/>
      <c r="QOH62" s="154"/>
      <c r="QOI62" s="154"/>
      <c r="QOJ62" s="154"/>
      <c r="QOK62" s="154"/>
      <c r="QOL62" s="154"/>
      <c r="QOM62" s="154"/>
      <c r="QON62" s="154"/>
      <c r="QOO62" s="154"/>
      <c r="QOP62" s="154"/>
      <c r="QOQ62" s="154"/>
      <c r="QOR62" s="154"/>
      <c r="QOS62" s="154"/>
      <c r="QOT62" s="154"/>
      <c r="QOU62" s="154"/>
      <c r="QOV62" s="154"/>
      <c r="QOW62" s="154"/>
      <c r="QOX62" s="154"/>
      <c r="QOY62" s="154"/>
      <c r="QOZ62" s="154"/>
      <c r="QPA62" s="154"/>
      <c r="QPB62" s="154"/>
      <c r="QPC62" s="154"/>
      <c r="QPD62" s="154"/>
      <c r="QPE62" s="154"/>
      <c r="QPF62" s="154"/>
      <c r="QPG62" s="154"/>
      <c r="QPH62" s="154"/>
      <c r="QPI62" s="154"/>
      <c r="QPJ62" s="154"/>
      <c r="QPK62" s="154"/>
      <c r="QPL62" s="154"/>
      <c r="QPM62" s="154"/>
      <c r="QPN62" s="154"/>
      <c r="QPO62" s="154"/>
      <c r="QPP62" s="154"/>
      <c r="QPQ62" s="154"/>
      <c r="QPR62" s="154"/>
      <c r="QPS62" s="154"/>
      <c r="QPT62" s="154"/>
      <c r="QPU62" s="154"/>
      <c r="QPV62" s="154"/>
      <c r="QPW62" s="154"/>
      <c r="QPX62" s="154"/>
      <c r="QPY62" s="154"/>
      <c r="QPZ62" s="154"/>
      <c r="QQA62" s="154"/>
      <c r="QQB62" s="154"/>
      <c r="QQC62" s="154"/>
      <c r="QQD62" s="154"/>
      <c r="QQE62" s="154"/>
      <c r="QQF62" s="154"/>
      <c r="QQG62" s="154"/>
      <c r="QQH62" s="154"/>
      <c r="QQI62" s="154"/>
      <c r="QQJ62" s="154"/>
      <c r="QQK62" s="154"/>
      <c r="QQL62" s="154"/>
      <c r="QQM62" s="154"/>
      <c r="QQN62" s="154"/>
      <c r="QQO62" s="154"/>
      <c r="QQP62" s="154"/>
      <c r="QQQ62" s="154"/>
      <c r="QQR62" s="154"/>
      <c r="QQS62" s="154"/>
      <c r="QQT62" s="154"/>
      <c r="QQU62" s="154"/>
      <c r="QQV62" s="154"/>
      <c r="QQW62" s="154"/>
      <c r="QQX62" s="154"/>
      <c r="QQY62" s="154"/>
      <c r="QQZ62" s="154"/>
      <c r="QRA62" s="154"/>
      <c r="QRB62" s="154"/>
      <c r="QRC62" s="154"/>
      <c r="QRD62" s="154"/>
      <c r="QRE62" s="154"/>
      <c r="QRF62" s="154"/>
      <c r="QRG62" s="154"/>
      <c r="QRH62" s="154"/>
      <c r="QRI62" s="154"/>
      <c r="QRJ62" s="154"/>
      <c r="QRK62" s="154"/>
      <c r="QRL62" s="154"/>
      <c r="QRM62" s="154"/>
      <c r="QRN62" s="154"/>
      <c r="QRO62" s="154"/>
      <c r="QRP62" s="154"/>
      <c r="QRQ62" s="154"/>
      <c r="QRR62" s="154"/>
      <c r="QRS62" s="154"/>
      <c r="QRT62" s="154"/>
      <c r="QRU62" s="154"/>
      <c r="QRV62" s="154"/>
      <c r="QRW62" s="154"/>
      <c r="QRX62" s="154"/>
      <c r="QRY62" s="154"/>
      <c r="QRZ62" s="154"/>
      <c r="QSA62" s="154"/>
      <c r="QSB62" s="154"/>
      <c r="QSC62" s="154"/>
      <c r="QSD62" s="154"/>
      <c r="QSE62" s="154"/>
      <c r="QSF62" s="154"/>
      <c r="QSG62" s="154"/>
      <c r="QSH62" s="154"/>
      <c r="QSI62" s="154"/>
      <c r="QSJ62" s="154"/>
      <c r="QSK62" s="154"/>
      <c r="QSL62" s="154"/>
      <c r="QSM62" s="154"/>
      <c r="QSN62" s="154"/>
      <c r="QSO62" s="154"/>
      <c r="QSP62" s="154"/>
      <c r="QSQ62" s="154"/>
      <c r="QSR62" s="154"/>
      <c r="QSS62" s="154"/>
      <c r="QST62" s="154"/>
      <c r="QSU62" s="154"/>
      <c r="QSV62" s="154"/>
      <c r="QSW62" s="154"/>
      <c r="QSX62" s="154"/>
      <c r="QSY62" s="154"/>
      <c r="QSZ62" s="154"/>
      <c r="QTA62" s="154"/>
      <c r="QTB62" s="154"/>
      <c r="QTC62" s="154"/>
      <c r="QTD62" s="154"/>
      <c r="QTE62" s="154"/>
      <c r="QTF62" s="154"/>
      <c r="QTG62" s="154"/>
      <c r="QTH62" s="154"/>
      <c r="QTI62" s="154"/>
      <c r="QTJ62" s="154"/>
      <c r="QTK62" s="154"/>
      <c r="QTL62" s="154"/>
      <c r="QTM62" s="154"/>
      <c r="QTN62" s="154"/>
      <c r="QTO62" s="154"/>
      <c r="QTP62" s="154"/>
      <c r="QTQ62" s="154"/>
      <c r="QTR62" s="154"/>
      <c r="QTS62" s="154"/>
      <c r="QTT62" s="154"/>
      <c r="QTU62" s="154"/>
      <c r="QTV62" s="154"/>
      <c r="QTW62" s="154"/>
      <c r="QTX62" s="154"/>
      <c r="QTY62" s="154"/>
      <c r="QTZ62" s="154"/>
      <c r="QUA62" s="154"/>
      <c r="QUB62" s="154"/>
      <c r="QUC62" s="154"/>
      <c r="QUD62" s="154"/>
      <c r="QUE62" s="154"/>
      <c r="QUF62" s="154"/>
      <c r="QUG62" s="154"/>
      <c r="QUH62" s="154"/>
      <c r="QUI62" s="154"/>
      <c r="QUJ62" s="154"/>
      <c r="QUK62" s="154"/>
      <c r="QUL62" s="154"/>
      <c r="QUM62" s="154"/>
      <c r="QUN62" s="154"/>
      <c r="QUO62" s="154"/>
      <c r="QUP62" s="154"/>
      <c r="QUQ62" s="154"/>
      <c r="QUR62" s="154"/>
      <c r="QUS62" s="154"/>
      <c r="QUT62" s="154"/>
      <c r="QUU62" s="154"/>
      <c r="QUV62" s="154"/>
      <c r="QUW62" s="154"/>
      <c r="QUX62" s="154"/>
      <c r="QUY62" s="154"/>
      <c r="QUZ62" s="154"/>
      <c r="QVA62" s="154"/>
      <c r="QVB62" s="154"/>
      <c r="QVC62" s="154"/>
      <c r="QVD62" s="154"/>
      <c r="QVE62" s="154"/>
      <c r="QVF62" s="154"/>
      <c r="QVG62" s="154"/>
      <c r="QVH62" s="154"/>
      <c r="QVI62" s="154"/>
      <c r="QVJ62" s="154"/>
      <c r="QVK62" s="154"/>
      <c r="QVL62" s="154"/>
      <c r="QVM62" s="154"/>
      <c r="QVN62" s="154"/>
      <c r="QVO62" s="154"/>
      <c r="QVP62" s="154"/>
      <c r="QVQ62" s="154"/>
      <c r="QVR62" s="154"/>
      <c r="QVS62" s="154"/>
      <c r="QVT62" s="154"/>
      <c r="QVU62" s="154"/>
      <c r="QVV62" s="154"/>
      <c r="QVW62" s="154"/>
      <c r="QVX62" s="154"/>
      <c r="QVY62" s="154"/>
      <c r="QVZ62" s="154"/>
      <c r="QWA62" s="154"/>
      <c r="QWB62" s="154"/>
      <c r="QWC62" s="154"/>
      <c r="QWD62" s="154"/>
      <c r="QWE62" s="154"/>
      <c r="QWF62" s="154"/>
      <c r="QWG62" s="154"/>
      <c r="QWH62" s="154"/>
      <c r="QWI62" s="154"/>
      <c r="QWJ62" s="154"/>
      <c r="QWK62" s="154"/>
      <c r="QWL62" s="154"/>
      <c r="QWM62" s="154"/>
      <c r="QWN62" s="154"/>
      <c r="QWO62" s="154"/>
      <c r="QWP62" s="154"/>
      <c r="QWQ62" s="154"/>
      <c r="QWR62" s="154"/>
      <c r="QWS62" s="154"/>
      <c r="QWT62" s="154"/>
      <c r="QWU62" s="154"/>
      <c r="QWV62" s="154"/>
      <c r="QWW62" s="154"/>
      <c r="QWX62" s="154"/>
      <c r="QWY62" s="154"/>
      <c r="QWZ62" s="154"/>
      <c r="QXA62" s="154"/>
      <c r="QXB62" s="154"/>
      <c r="QXC62" s="154"/>
      <c r="QXD62" s="154"/>
      <c r="QXE62" s="154"/>
      <c r="QXF62" s="154"/>
      <c r="QXG62" s="154"/>
      <c r="QXH62" s="154"/>
      <c r="QXI62" s="154"/>
      <c r="QXJ62" s="154"/>
      <c r="QXK62" s="154"/>
      <c r="QXL62" s="154"/>
      <c r="QXM62" s="154"/>
      <c r="QXN62" s="154"/>
      <c r="QXO62" s="154"/>
      <c r="QXP62" s="154"/>
      <c r="QXQ62" s="154"/>
      <c r="QXR62" s="154"/>
      <c r="QXS62" s="154"/>
      <c r="QXT62" s="154"/>
      <c r="QXU62" s="154"/>
      <c r="QXV62" s="154"/>
      <c r="QXW62" s="154"/>
      <c r="QXX62" s="154"/>
      <c r="QXY62" s="154"/>
      <c r="QXZ62" s="154"/>
      <c r="QYA62" s="154"/>
      <c r="QYB62" s="154"/>
      <c r="QYC62" s="154"/>
      <c r="QYD62" s="154"/>
      <c r="QYE62" s="154"/>
      <c r="QYF62" s="154"/>
      <c r="QYG62" s="154"/>
      <c r="QYH62" s="154"/>
      <c r="QYI62" s="154"/>
      <c r="QYJ62" s="154"/>
      <c r="QYK62" s="154"/>
      <c r="QYL62" s="154"/>
      <c r="QYM62" s="154"/>
      <c r="QYN62" s="154"/>
      <c r="QYO62" s="154"/>
      <c r="QYP62" s="154"/>
      <c r="QYQ62" s="154"/>
      <c r="QYR62" s="154"/>
      <c r="QYS62" s="154"/>
      <c r="QYT62" s="154"/>
      <c r="QYU62" s="154"/>
      <c r="QYV62" s="154"/>
      <c r="QYW62" s="154"/>
      <c r="QYX62" s="154"/>
      <c r="QYY62" s="154"/>
      <c r="QYZ62" s="154"/>
      <c r="QZA62" s="154"/>
      <c r="QZB62" s="154"/>
      <c r="QZC62" s="154"/>
      <c r="QZD62" s="154"/>
      <c r="QZE62" s="154"/>
      <c r="QZF62" s="154"/>
      <c r="QZG62" s="154"/>
      <c r="QZH62" s="154"/>
      <c r="QZI62" s="154"/>
      <c r="QZJ62" s="154"/>
      <c r="QZK62" s="154"/>
      <c r="QZL62" s="154"/>
      <c r="QZM62" s="154"/>
      <c r="QZN62" s="154"/>
      <c r="QZO62" s="154"/>
      <c r="QZP62" s="154"/>
      <c r="QZQ62" s="154"/>
      <c r="QZR62" s="154"/>
      <c r="QZS62" s="154"/>
      <c r="QZT62" s="154"/>
      <c r="QZU62" s="154"/>
      <c r="QZV62" s="154"/>
      <c r="QZW62" s="154"/>
      <c r="QZX62" s="154"/>
      <c r="QZY62" s="154"/>
      <c r="QZZ62" s="154"/>
      <c r="RAA62" s="154"/>
      <c r="RAB62" s="154"/>
      <c r="RAC62" s="154"/>
      <c r="RAD62" s="154"/>
      <c r="RAE62" s="154"/>
      <c r="RAF62" s="154"/>
      <c r="RAG62" s="154"/>
      <c r="RAH62" s="154"/>
      <c r="RAI62" s="154"/>
      <c r="RAJ62" s="154"/>
      <c r="RAK62" s="154"/>
      <c r="RAL62" s="154"/>
      <c r="RAM62" s="154"/>
      <c r="RAN62" s="154"/>
      <c r="RAO62" s="154"/>
      <c r="RAP62" s="154"/>
      <c r="RAQ62" s="154"/>
      <c r="RAR62" s="154"/>
      <c r="RAS62" s="154"/>
      <c r="RAT62" s="154"/>
      <c r="RAU62" s="154"/>
      <c r="RAV62" s="154"/>
      <c r="RAW62" s="154"/>
      <c r="RAX62" s="154"/>
      <c r="RAY62" s="154"/>
      <c r="RAZ62" s="154"/>
      <c r="RBA62" s="154"/>
      <c r="RBB62" s="154"/>
      <c r="RBC62" s="154"/>
      <c r="RBD62" s="154"/>
      <c r="RBE62" s="154"/>
      <c r="RBF62" s="154"/>
      <c r="RBG62" s="154"/>
      <c r="RBH62" s="154"/>
      <c r="RBI62" s="154"/>
      <c r="RBJ62" s="154"/>
      <c r="RBK62" s="154"/>
      <c r="RBL62" s="154"/>
      <c r="RBM62" s="154"/>
      <c r="RBN62" s="154"/>
      <c r="RBO62" s="154"/>
      <c r="RBP62" s="154"/>
      <c r="RBQ62" s="154"/>
      <c r="RBR62" s="154"/>
      <c r="RBS62" s="154"/>
      <c r="RBT62" s="154"/>
      <c r="RBU62" s="154"/>
      <c r="RBV62" s="154"/>
      <c r="RBW62" s="154"/>
      <c r="RBX62" s="154"/>
      <c r="RBY62" s="154"/>
      <c r="RBZ62" s="154"/>
      <c r="RCA62" s="154"/>
      <c r="RCB62" s="154"/>
      <c r="RCC62" s="154"/>
      <c r="RCD62" s="154"/>
      <c r="RCE62" s="154"/>
      <c r="RCF62" s="154"/>
      <c r="RCG62" s="154"/>
      <c r="RCH62" s="154"/>
      <c r="RCI62" s="154"/>
      <c r="RCJ62" s="154"/>
      <c r="RCK62" s="154"/>
      <c r="RCL62" s="154"/>
      <c r="RCM62" s="154"/>
      <c r="RCN62" s="154"/>
      <c r="RCO62" s="154"/>
      <c r="RCP62" s="154"/>
      <c r="RCQ62" s="154"/>
      <c r="RCR62" s="154"/>
      <c r="RCS62" s="154"/>
      <c r="RCT62" s="154"/>
      <c r="RCU62" s="154"/>
      <c r="RCV62" s="154"/>
      <c r="RCW62" s="154"/>
      <c r="RCX62" s="154"/>
      <c r="RCY62" s="154"/>
      <c r="RCZ62" s="154"/>
      <c r="RDA62" s="154"/>
      <c r="RDB62" s="154"/>
      <c r="RDC62" s="154"/>
      <c r="RDD62" s="154"/>
      <c r="RDE62" s="154"/>
      <c r="RDF62" s="154"/>
      <c r="RDG62" s="154"/>
      <c r="RDH62" s="154"/>
      <c r="RDI62" s="154"/>
      <c r="RDJ62" s="154"/>
      <c r="RDK62" s="154"/>
      <c r="RDL62" s="154"/>
      <c r="RDM62" s="154"/>
      <c r="RDN62" s="154"/>
      <c r="RDO62" s="154"/>
      <c r="RDP62" s="154"/>
      <c r="RDQ62" s="154"/>
      <c r="RDR62" s="154"/>
      <c r="RDS62" s="154"/>
      <c r="RDT62" s="154"/>
      <c r="RDU62" s="154"/>
      <c r="RDV62" s="154"/>
      <c r="RDW62" s="154"/>
      <c r="RDX62" s="154"/>
      <c r="RDY62" s="154"/>
      <c r="RDZ62" s="154"/>
      <c r="REA62" s="154"/>
      <c r="REB62" s="154"/>
      <c r="REC62" s="154"/>
      <c r="RED62" s="154"/>
      <c r="REE62" s="154"/>
      <c r="REF62" s="154"/>
      <c r="REG62" s="154"/>
      <c r="REH62" s="154"/>
      <c r="REI62" s="154"/>
      <c r="REJ62" s="154"/>
      <c r="REK62" s="154"/>
      <c r="REL62" s="154"/>
      <c r="REM62" s="154"/>
      <c r="REN62" s="154"/>
      <c r="REO62" s="154"/>
      <c r="REP62" s="154"/>
      <c r="REQ62" s="154"/>
      <c r="RER62" s="154"/>
      <c r="RES62" s="154"/>
      <c r="RET62" s="154"/>
      <c r="REU62" s="154"/>
      <c r="REV62" s="154"/>
      <c r="REW62" s="154"/>
      <c r="REX62" s="154"/>
      <c r="REY62" s="154"/>
      <c r="REZ62" s="154"/>
      <c r="RFA62" s="154"/>
      <c r="RFB62" s="154"/>
      <c r="RFC62" s="154"/>
      <c r="RFD62" s="154"/>
      <c r="RFE62" s="154"/>
      <c r="RFF62" s="154"/>
      <c r="RFG62" s="154"/>
      <c r="RFH62" s="154"/>
      <c r="RFI62" s="154"/>
      <c r="RFJ62" s="154"/>
      <c r="RFK62" s="154"/>
      <c r="RFL62" s="154"/>
      <c r="RFM62" s="154"/>
      <c r="RFN62" s="154"/>
      <c r="RFO62" s="154"/>
      <c r="RFP62" s="154"/>
      <c r="RFQ62" s="154"/>
      <c r="RFR62" s="154"/>
      <c r="RFS62" s="154"/>
      <c r="RFT62" s="154"/>
      <c r="RFU62" s="154"/>
      <c r="RFV62" s="154"/>
      <c r="RFW62" s="154"/>
      <c r="RFX62" s="154"/>
      <c r="RFY62" s="154"/>
      <c r="RFZ62" s="154"/>
      <c r="RGA62" s="154"/>
      <c r="RGB62" s="154"/>
      <c r="RGC62" s="154"/>
      <c r="RGD62" s="154"/>
      <c r="RGE62" s="154"/>
      <c r="RGF62" s="154"/>
      <c r="RGG62" s="154"/>
      <c r="RGH62" s="154"/>
      <c r="RGI62" s="154"/>
      <c r="RGJ62" s="154"/>
      <c r="RGK62" s="154"/>
      <c r="RGL62" s="154"/>
      <c r="RGM62" s="154"/>
      <c r="RGN62" s="154"/>
      <c r="RGO62" s="154"/>
      <c r="RGP62" s="154"/>
      <c r="RGQ62" s="154"/>
      <c r="RGR62" s="154"/>
      <c r="RGS62" s="154"/>
      <c r="RGT62" s="154"/>
      <c r="RGU62" s="154"/>
      <c r="RGV62" s="154"/>
      <c r="RGW62" s="154"/>
      <c r="RGX62" s="154"/>
      <c r="RGY62" s="154"/>
      <c r="RGZ62" s="154"/>
      <c r="RHA62" s="154"/>
      <c r="RHB62" s="154"/>
      <c r="RHC62" s="154"/>
      <c r="RHD62" s="154"/>
      <c r="RHE62" s="154"/>
      <c r="RHF62" s="154"/>
      <c r="RHG62" s="154"/>
      <c r="RHH62" s="154"/>
      <c r="RHI62" s="154"/>
      <c r="RHJ62" s="154"/>
      <c r="RHK62" s="154"/>
      <c r="RHL62" s="154"/>
      <c r="RHM62" s="154"/>
      <c r="RHN62" s="154"/>
      <c r="RHO62" s="154"/>
      <c r="RHP62" s="154"/>
      <c r="RHQ62" s="154"/>
      <c r="RHR62" s="154"/>
      <c r="RHS62" s="154"/>
      <c r="RHT62" s="154"/>
      <c r="RHU62" s="154"/>
      <c r="RHV62" s="154"/>
      <c r="RHW62" s="154"/>
      <c r="RHX62" s="154"/>
      <c r="RHY62" s="154"/>
      <c r="RHZ62" s="154"/>
      <c r="RIA62" s="154"/>
      <c r="RIB62" s="154"/>
      <c r="RIC62" s="154"/>
      <c r="RID62" s="154"/>
      <c r="RIE62" s="154"/>
      <c r="RIF62" s="154"/>
      <c r="RIG62" s="154"/>
      <c r="RIH62" s="154"/>
      <c r="RII62" s="154"/>
      <c r="RIJ62" s="154"/>
      <c r="RIK62" s="154"/>
      <c r="RIL62" s="154"/>
      <c r="RIM62" s="154"/>
      <c r="RIN62" s="154"/>
      <c r="RIO62" s="154"/>
      <c r="RIP62" s="154"/>
      <c r="RIQ62" s="154"/>
      <c r="RIR62" s="154"/>
      <c r="RIS62" s="154"/>
      <c r="RIT62" s="154"/>
      <c r="RIU62" s="154"/>
      <c r="RIV62" s="154"/>
      <c r="RIW62" s="154"/>
      <c r="RIX62" s="154"/>
      <c r="RIY62" s="154"/>
      <c r="RIZ62" s="154"/>
      <c r="RJA62" s="154"/>
      <c r="RJB62" s="154"/>
      <c r="RJC62" s="154"/>
      <c r="RJD62" s="154"/>
      <c r="RJE62" s="154"/>
      <c r="RJF62" s="154"/>
      <c r="RJG62" s="154"/>
      <c r="RJH62" s="154"/>
      <c r="RJI62" s="154"/>
      <c r="RJJ62" s="154"/>
      <c r="RJK62" s="154"/>
      <c r="RJL62" s="154"/>
      <c r="RJM62" s="154"/>
      <c r="RJN62" s="154"/>
      <c r="RJO62" s="154"/>
      <c r="RJP62" s="154"/>
      <c r="RJQ62" s="154"/>
      <c r="RJR62" s="154"/>
      <c r="RJS62" s="154"/>
      <c r="RJT62" s="154"/>
      <c r="RJU62" s="154"/>
      <c r="RJV62" s="154"/>
      <c r="RJW62" s="154"/>
      <c r="RJX62" s="154"/>
      <c r="RJY62" s="154"/>
      <c r="RJZ62" s="154"/>
      <c r="RKA62" s="154"/>
      <c r="RKB62" s="154"/>
      <c r="RKC62" s="154"/>
      <c r="RKD62" s="154"/>
      <c r="RKE62" s="154"/>
      <c r="RKF62" s="154"/>
      <c r="RKG62" s="154"/>
      <c r="RKH62" s="154"/>
      <c r="RKI62" s="154"/>
      <c r="RKJ62" s="154"/>
      <c r="RKK62" s="154"/>
      <c r="RKL62" s="154"/>
      <c r="RKM62" s="154"/>
      <c r="RKN62" s="154"/>
      <c r="RKO62" s="154"/>
      <c r="RKP62" s="154"/>
      <c r="RKQ62" s="154"/>
      <c r="RKR62" s="154"/>
      <c r="RKS62" s="154"/>
      <c r="RKT62" s="154"/>
      <c r="RKU62" s="154"/>
      <c r="RKV62" s="154"/>
      <c r="RKW62" s="154"/>
      <c r="RKX62" s="154"/>
      <c r="RKY62" s="154"/>
      <c r="RKZ62" s="154"/>
      <c r="RLA62" s="154"/>
      <c r="RLB62" s="154"/>
      <c r="RLC62" s="154"/>
      <c r="RLD62" s="154"/>
      <c r="RLE62" s="154"/>
      <c r="RLF62" s="154"/>
      <c r="RLG62" s="154"/>
      <c r="RLH62" s="154"/>
      <c r="RLI62" s="154"/>
      <c r="RLJ62" s="154"/>
      <c r="RLK62" s="154"/>
      <c r="RLL62" s="154"/>
      <c r="RLM62" s="154"/>
      <c r="RLN62" s="154"/>
      <c r="RLO62" s="154"/>
      <c r="RLP62" s="154"/>
      <c r="RLQ62" s="154"/>
      <c r="RLR62" s="154"/>
      <c r="RLS62" s="154"/>
      <c r="RLT62" s="154"/>
      <c r="RLU62" s="154"/>
      <c r="RLV62" s="154"/>
      <c r="RLW62" s="154"/>
      <c r="RLX62" s="154"/>
      <c r="RLY62" s="154"/>
      <c r="RLZ62" s="154"/>
      <c r="RMA62" s="154"/>
      <c r="RMB62" s="154"/>
      <c r="RMC62" s="154"/>
      <c r="RMD62" s="154"/>
      <c r="RME62" s="154"/>
      <c r="RMF62" s="154"/>
      <c r="RMG62" s="154"/>
      <c r="RMH62" s="154"/>
      <c r="RMI62" s="154"/>
      <c r="RMJ62" s="154"/>
      <c r="RMK62" s="154"/>
      <c r="RML62" s="154"/>
      <c r="RMM62" s="154"/>
      <c r="RMN62" s="154"/>
      <c r="RMO62" s="154"/>
      <c r="RMP62" s="154"/>
      <c r="RMQ62" s="154"/>
      <c r="RMR62" s="154"/>
      <c r="RMS62" s="154"/>
      <c r="RMT62" s="154"/>
      <c r="RMU62" s="154"/>
      <c r="RMV62" s="154"/>
      <c r="RMW62" s="154"/>
      <c r="RMX62" s="154"/>
      <c r="RMY62" s="154"/>
      <c r="RMZ62" s="154"/>
      <c r="RNA62" s="154"/>
      <c r="RNB62" s="154"/>
      <c r="RNC62" s="154"/>
      <c r="RND62" s="154"/>
      <c r="RNE62" s="154"/>
      <c r="RNF62" s="154"/>
      <c r="RNG62" s="154"/>
      <c r="RNH62" s="154"/>
      <c r="RNI62" s="154"/>
      <c r="RNJ62" s="154"/>
      <c r="RNK62" s="154"/>
      <c r="RNL62" s="154"/>
      <c r="RNM62" s="154"/>
      <c r="RNN62" s="154"/>
      <c r="RNO62" s="154"/>
      <c r="RNP62" s="154"/>
      <c r="RNQ62" s="154"/>
      <c r="RNR62" s="154"/>
      <c r="RNS62" s="154"/>
      <c r="RNT62" s="154"/>
      <c r="RNU62" s="154"/>
      <c r="RNV62" s="154"/>
      <c r="RNW62" s="154"/>
      <c r="RNX62" s="154"/>
      <c r="RNY62" s="154"/>
      <c r="RNZ62" s="154"/>
      <c r="ROA62" s="154"/>
      <c r="ROB62" s="154"/>
      <c r="ROC62" s="154"/>
      <c r="ROD62" s="154"/>
      <c r="ROE62" s="154"/>
      <c r="ROF62" s="154"/>
      <c r="ROG62" s="154"/>
      <c r="ROH62" s="154"/>
      <c r="ROI62" s="154"/>
      <c r="ROJ62" s="154"/>
      <c r="ROK62" s="154"/>
      <c r="ROL62" s="154"/>
      <c r="ROM62" s="154"/>
      <c r="RON62" s="154"/>
      <c r="ROO62" s="154"/>
      <c r="ROP62" s="154"/>
      <c r="ROQ62" s="154"/>
      <c r="ROR62" s="154"/>
      <c r="ROS62" s="154"/>
      <c r="ROT62" s="154"/>
      <c r="ROU62" s="154"/>
      <c r="ROV62" s="154"/>
      <c r="ROW62" s="154"/>
      <c r="ROX62" s="154"/>
      <c r="ROY62" s="154"/>
      <c r="ROZ62" s="154"/>
      <c r="RPA62" s="154"/>
      <c r="RPB62" s="154"/>
      <c r="RPC62" s="154"/>
      <c r="RPD62" s="154"/>
      <c r="RPE62" s="154"/>
      <c r="RPF62" s="154"/>
      <c r="RPG62" s="154"/>
      <c r="RPH62" s="154"/>
      <c r="RPI62" s="154"/>
      <c r="RPJ62" s="154"/>
      <c r="RPK62" s="154"/>
      <c r="RPL62" s="154"/>
      <c r="RPM62" s="154"/>
      <c r="RPN62" s="154"/>
      <c r="RPO62" s="154"/>
      <c r="RPP62" s="154"/>
      <c r="RPQ62" s="154"/>
      <c r="RPR62" s="154"/>
      <c r="RPS62" s="154"/>
      <c r="RPT62" s="154"/>
      <c r="RPU62" s="154"/>
      <c r="RPV62" s="154"/>
      <c r="RPW62" s="154"/>
      <c r="RPX62" s="154"/>
      <c r="RPY62" s="154"/>
      <c r="RPZ62" s="154"/>
      <c r="RQA62" s="154"/>
      <c r="RQB62" s="154"/>
      <c r="RQC62" s="154"/>
      <c r="RQD62" s="154"/>
      <c r="RQE62" s="154"/>
      <c r="RQF62" s="154"/>
      <c r="RQG62" s="154"/>
      <c r="RQH62" s="154"/>
      <c r="RQI62" s="154"/>
      <c r="RQJ62" s="154"/>
      <c r="RQK62" s="154"/>
      <c r="RQL62" s="154"/>
      <c r="RQM62" s="154"/>
      <c r="RQN62" s="154"/>
      <c r="RQO62" s="154"/>
      <c r="RQP62" s="154"/>
      <c r="RQQ62" s="154"/>
      <c r="RQR62" s="154"/>
      <c r="RQS62" s="154"/>
      <c r="RQT62" s="154"/>
      <c r="RQU62" s="154"/>
      <c r="RQV62" s="154"/>
      <c r="RQW62" s="154"/>
      <c r="RQX62" s="154"/>
      <c r="RQY62" s="154"/>
      <c r="RQZ62" s="154"/>
      <c r="RRA62" s="154"/>
      <c r="RRB62" s="154"/>
      <c r="RRC62" s="154"/>
      <c r="RRD62" s="154"/>
      <c r="RRE62" s="154"/>
      <c r="RRF62" s="154"/>
      <c r="RRG62" s="154"/>
      <c r="RRH62" s="154"/>
      <c r="RRI62" s="154"/>
      <c r="RRJ62" s="154"/>
      <c r="RRK62" s="154"/>
      <c r="RRL62" s="154"/>
      <c r="RRM62" s="154"/>
      <c r="RRN62" s="154"/>
      <c r="RRO62" s="154"/>
      <c r="RRP62" s="154"/>
      <c r="RRQ62" s="154"/>
      <c r="RRR62" s="154"/>
      <c r="RRS62" s="154"/>
      <c r="RRT62" s="154"/>
      <c r="RRU62" s="154"/>
      <c r="RRV62" s="154"/>
      <c r="RRW62" s="154"/>
      <c r="RRX62" s="154"/>
      <c r="RRY62" s="154"/>
      <c r="RRZ62" s="154"/>
      <c r="RSA62" s="154"/>
      <c r="RSB62" s="154"/>
      <c r="RSC62" s="154"/>
      <c r="RSD62" s="154"/>
      <c r="RSE62" s="154"/>
      <c r="RSF62" s="154"/>
      <c r="RSG62" s="154"/>
      <c r="RSH62" s="154"/>
      <c r="RSI62" s="154"/>
      <c r="RSJ62" s="154"/>
      <c r="RSK62" s="154"/>
      <c r="RSL62" s="154"/>
      <c r="RSM62" s="154"/>
      <c r="RSN62" s="154"/>
      <c r="RSO62" s="154"/>
      <c r="RSP62" s="154"/>
      <c r="RSQ62" s="154"/>
      <c r="RSR62" s="154"/>
      <c r="RSS62" s="154"/>
      <c r="RST62" s="154"/>
      <c r="RSU62" s="154"/>
      <c r="RSV62" s="154"/>
      <c r="RSW62" s="154"/>
      <c r="RSX62" s="154"/>
      <c r="RSY62" s="154"/>
      <c r="RSZ62" s="154"/>
      <c r="RTA62" s="154"/>
      <c r="RTB62" s="154"/>
      <c r="RTC62" s="154"/>
      <c r="RTD62" s="154"/>
      <c r="RTE62" s="154"/>
      <c r="RTF62" s="154"/>
      <c r="RTG62" s="154"/>
      <c r="RTH62" s="154"/>
      <c r="RTI62" s="154"/>
      <c r="RTJ62" s="154"/>
      <c r="RTK62" s="154"/>
      <c r="RTL62" s="154"/>
      <c r="RTM62" s="154"/>
      <c r="RTN62" s="154"/>
      <c r="RTO62" s="154"/>
      <c r="RTP62" s="154"/>
      <c r="RTQ62" s="154"/>
      <c r="RTR62" s="154"/>
      <c r="RTS62" s="154"/>
      <c r="RTT62" s="154"/>
      <c r="RTU62" s="154"/>
      <c r="RTV62" s="154"/>
      <c r="RTW62" s="154"/>
      <c r="RTX62" s="154"/>
      <c r="RTY62" s="154"/>
      <c r="RTZ62" s="154"/>
      <c r="RUA62" s="154"/>
      <c r="RUB62" s="154"/>
      <c r="RUC62" s="154"/>
      <c r="RUD62" s="154"/>
      <c r="RUE62" s="154"/>
      <c r="RUF62" s="154"/>
      <c r="RUG62" s="154"/>
      <c r="RUH62" s="154"/>
      <c r="RUI62" s="154"/>
      <c r="RUJ62" s="154"/>
      <c r="RUK62" s="154"/>
      <c r="RUL62" s="154"/>
      <c r="RUM62" s="154"/>
      <c r="RUN62" s="154"/>
      <c r="RUO62" s="154"/>
      <c r="RUP62" s="154"/>
      <c r="RUQ62" s="154"/>
      <c r="RUR62" s="154"/>
      <c r="RUS62" s="154"/>
      <c r="RUT62" s="154"/>
      <c r="RUU62" s="154"/>
      <c r="RUV62" s="154"/>
      <c r="RUW62" s="154"/>
      <c r="RUX62" s="154"/>
      <c r="RUY62" s="154"/>
      <c r="RUZ62" s="154"/>
      <c r="RVA62" s="154"/>
      <c r="RVB62" s="154"/>
      <c r="RVC62" s="154"/>
      <c r="RVD62" s="154"/>
      <c r="RVE62" s="154"/>
      <c r="RVF62" s="154"/>
      <c r="RVG62" s="154"/>
      <c r="RVH62" s="154"/>
      <c r="RVI62" s="154"/>
      <c r="RVJ62" s="154"/>
      <c r="RVK62" s="154"/>
      <c r="RVL62" s="154"/>
      <c r="RVM62" s="154"/>
      <c r="RVN62" s="154"/>
      <c r="RVO62" s="154"/>
      <c r="RVP62" s="154"/>
      <c r="RVQ62" s="154"/>
      <c r="RVR62" s="154"/>
      <c r="RVS62" s="154"/>
      <c r="RVT62" s="154"/>
      <c r="RVU62" s="154"/>
      <c r="RVV62" s="154"/>
      <c r="RVW62" s="154"/>
      <c r="RVX62" s="154"/>
      <c r="RVY62" s="154"/>
      <c r="RVZ62" s="154"/>
      <c r="RWA62" s="154"/>
      <c r="RWB62" s="154"/>
      <c r="RWC62" s="154"/>
      <c r="RWD62" s="154"/>
      <c r="RWE62" s="154"/>
      <c r="RWF62" s="154"/>
      <c r="RWG62" s="154"/>
      <c r="RWH62" s="154"/>
      <c r="RWI62" s="154"/>
      <c r="RWJ62" s="154"/>
      <c r="RWK62" s="154"/>
      <c r="RWL62" s="154"/>
      <c r="RWM62" s="154"/>
      <c r="RWN62" s="154"/>
      <c r="RWO62" s="154"/>
      <c r="RWP62" s="154"/>
      <c r="RWQ62" s="154"/>
      <c r="RWR62" s="154"/>
      <c r="RWS62" s="154"/>
      <c r="RWT62" s="154"/>
      <c r="RWU62" s="154"/>
      <c r="RWV62" s="154"/>
      <c r="RWW62" s="154"/>
      <c r="RWX62" s="154"/>
      <c r="RWY62" s="154"/>
      <c r="RWZ62" s="154"/>
      <c r="RXA62" s="154"/>
      <c r="RXB62" s="154"/>
      <c r="RXC62" s="154"/>
      <c r="RXD62" s="154"/>
      <c r="RXE62" s="154"/>
      <c r="RXF62" s="154"/>
      <c r="RXG62" s="154"/>
      <c r="RXH62" s="154"/>
      <c r="RXI62" s="154"/>
      <c r="RXJ62" s="154"/>
      <c r="RXK62" s="154"/>
      <c r="RXL62" s="154"/>
      <c r="RXM62" s="154"/>
      <c r="RXN62" s="154"/>
      <c r="RXO62" s="154"/>
      <c r="RXP62" s="154"/>
      <c r="RXQ62" s="154"/>
      <c r="RXR62" s="154"/>
      <c r="RXS62" s="154"/>
      <c r="RXT62" s="154"/>
      <c r="RXU62" s="154"/>
      <c r="RXV62" s="154"/>
      <c r="RXW62" s="154"/>
      <c r="RXX62" s="154"/>
      <c r="RXY62" s="154"/>
      <c r="RXZ62" s="154"/>
      <c r="RYA62" s="154"/>
      <c r="RYB62" s="154"/>
      <c r="RYC62" s="154"/>
      <c r="RYD62" s="154"/>
      <c r="RYE62" s="154"/>
      <c r="RYF62" s="154"/>
      <c r="RYG62" s="154"/>
      <c r="RYH62" s="154"/>
      <c r="RYI62" s="154"/>
      <c r="RYJ62" s="154"/>
      <c r="RYK62" s="154"/>
      <c r="RYL62" s="154"/>
      <c r="RYM62" s="154"/>
      <c r="RYN62" s="154"/>
      <c r="RYO62" s="154"/>
      <c r="RYP62" s="154"/>
      <c r="RYQ62" s="154"/>
      <c r="RYR62" s="154"/>
      <c r="RYS62" s="154"/>
      <c r="RYT62" s="154"/>
      <c r="RYU62" s="154"/>
      <c r="RYV62" s="154"/>
      <c r="RYW62" s="154"/>
      <c r="RYX62" s="154"/>
      <c r="RYY62" s="154"/>
      <c r="RYZ62" s="154"/>
      <c r="RZA62" s="154"/>
      <c r="RZB62" s="154"/>
      <c r="RZC62" s="154"/>
      <c r="RZD62" s="154"/>
      <c r="RZE62" s="154"/>
      <c r="RZF62" s="154"/>
      <c r="RZG62" s="154"/>
      <c r="RZH62" s="154"/>
      <c r="RZI62" s="154"/>
      <c r="RZJ62" s="154"/>
      <c r="RZK62" s="154"/>
      <c r="RZL62" s="154"/>
      <c r="RZM62" s="154"/>
      <c r="RZN62" s="154"/>
      <c r="RZO62" s="154"/>
      <c r="RZP62" s="154"/>
      <c r="RZQ62" s="154"/>
      <c r="RZR62" s="154"/>
      <c r="RZS62" s="154"/>
      <c r="RZT62" s="154"/>
      <c r="RZU62" s="154"/>
      <c r="RZV62" s="154"/>
      <c r="RZW62" s="154"/>
      <c r="RZX62" s="154"/>
      <c r="RZY62" s="154"/>
      <c r="RZZ62" s="154"/>
      <c r="SAA62" s="154"/>
      <c r="SAB62" s="154"/>
      <c r="SAC62" s="154"/>
      <c r="SAD62" s="154"/>
      <c r="SAE62" s="154"/>
      <c r="SAF62" s="154"/>
      <c r="SAG62" s="154"/>
      <c r="SAH62" s="154"/>
      <c r="SAI62" s="154"/>
      <c r="SAJ62" s="154"/>
      <c r="SAK62" s="154"/>
      <c r="SAL62" s="154"/>
      <c r="SAM62" s="154"/>
      <c r="SAN62" s="154"/>
      <c r="SAO62" s="154"/>
      <c r="SAP62" s="154"/>
      <c r="SAQ62" s="154"/>
      <c r="SAR62" s="154"/>
      <c r="SAS62" s="154"/>
      <c r="SAT62" s="154"/>
      <c r="SAU62" s="154"/>
      <c r="SAV62" s="154"/>
      <c r="SAW62" s="154"/>
      <c r="SAX62" s="154"/>
      <c r="SAY62" s="154"/>
      <c r="SAZ62" s="154"/>
      <c r="SBA62" s="154"/>
      <c r="SBB62" s="154"/>
      <c r="SBC62" s="154"/>
      <c r="SBD62" s="154"/>
      <c r="SBE62" s="154"/>
      <c r="SBF62" s="154"/>
      <c r="SBG62" s="154"/>
      <c r="SBH62" s="154"/>
      <c r="SBI62" s="154"/>
      <c r="SBJ62" s="154"/>
      <c r="SBK62" s="154"/>
      <c r="SBL62" s="154"/>
      <c r="SBM62" s="154"/>
      <c r="SBN62" s="154"/>
      <c r="SBO62" s="154"/>
      <c r="SBP62" s="154"/>
      <c r="SBQ62" s="154"/>
      <c r="SBR62" s="154"/>
      <c r="SBS62" s="154"/>
      <c r="SBT62" s="154"/>
      <c r="SBU62" s="154"/>
      <c r="SBV62" s="154"/>
      <c r="SBW62" s="154"/>
      <c r="SBX62" s="154"/>
      <c r="SBY62" s="154"/>
      <c r="SBZ62" s="154"/>
      <c r="SCA62" s="154"/>
      <c r="SCB62" s="154"/>
      <c r="SCC62" s="154"/>
      <c r="SCD62" s="154"/>
      <c r="SCE62" s="154"/>
      <c r="SCF62" s="154"/>
      <c r="SCG62" s="154"/>
      <c r="SCH62" s="154"/>
      <c r="SCI62" s="154"/>
      <c r="SCJ62" s="154"/>
      <c r="SCK62" s="154"/>
      <c r="SCL62" s="154"/>
      <c r="SCM62" s="154"/>
      <c r="SCN62" s="154"/>
      <c r="SCO62" s="154"/>
      <c r="SCP62" s="154"/>
      <c r="SCQ62" s="154"/>
      <c r="SCR62" s="154"/>
      <c r="SCS62" s="154"/>
      <c r="SCT62" s="154"/>
      <c r="SCU62" s="154"/>
      <c r="SCV62" s="154"/>
      <c r="SCW62" s="154"/>
      <c r="SCX62" s="154"/>
      <c r="SCY62" s="154"/>
      <c r="SCZ62" s="154"/>
      <c r="SDA62" s="154"/>
      <c r="SDB62" s="154"/>
      <c r="SDC62" s="154"/>
      <c r="SDD62" s="154"/>
      <c r="SDE62" s="154"/>
      <c r="SDF62" s="154"/>
      <c r="SDG62" s="154"/>
      <c r="SDH62" s="154"/>
      <c r="SDI62" s="154"/>
      <c r="SDJ62" s="154"/>
      <c r="SDK62" s="154"/>
      <c r="SDL62" s="154"/>
      <c r="SDM62" s="154"/>
      <c r="SDN62" s="154"/>
      <c r="SDO62" s="154"/>
      <c r="SDP62" s="154"/>
      <c r="SDQ62" s="154"/>
      <c r="SDR62" s="154"/>
      <c r="SDS62" s="154"/>
      <c r="SDT62" s="154"/>
      <c r="SDU62" s="154"/>
      <c r="SDV62" s="154"/>
      <c r="SDW62" s="154"/>
      <c r="SDX62" s="154"/>
      <c r="SDY62" s="154"/>
      <c r="SDZ62" s="154"/>
      <c r="SEA62" s="154"/>
      <c r="SEB62" s="154"/>
      <c r="SEC62" s="154"/>
      <c r="SED62" s="154"/>
      <c r="SEE62" s="154"/>
      <c r="SEF62" s="154"/>
      <c r="SEG62" s="154"/>
      <c r="SEH62" s="154"/>
      <c r="SEI62" s="154"/>
      <c r="SEJ62" s="154"/>
      <c r="SEK62" s="154"/>
      <c r="SEL62" s="154"/>
      <c r="SEM62" s="154"/>
      <c r="SEN62" s="154"/>
      <c r="SEO62" s="154"/>
      <c r="SEP62" s="154"/>
      <c r="SEQ62" s="154"/>
      <c r="SER62" s="154"/>
      <c r="SES62" s="154"/>
      <c r="SET62" s="154"/>
      <c r="SEU62" s="154"/>
      <c r="SEV62" s="154"/>
      <c r="SEW62" s="154"/>
      <c r="SEX62" s="154"/>
      <c r="SEY62" s="154"/>
      <c r="SEZ62" s="154"/>
      <c r="SFA62" s="154"/>
      <c r="SFB62" s="154"/>
      <c r="SFC62" s="154"/>
      <c r="SFD62" s="154"/>
      <c r="SFE62" s="154"/>
      <c r="SFF62" s="154"/>
      <c r="SFG62" s="154"/>
      <c r="SFH62" s="154"/>
      <c r="SFI62" s="154"/>
      <c r="SFJ62" s="154"/>
      <c r="SFK62" s="154"/>
      <c r="SFL62" s="154"/>
      <c r="SFM62" s="154"/>
      <c r="SFN62" s="154"/>
      <c r="SFO62" s="154"/>
      <c r="SFP62" s="154"/>
      <c r="SFQ62" s="154"/>
      <c r="SFR62" s="154"/>
      <c r="SFS62" s="154"/>
      <c r="SFT62" s="154"/>
      <c r="SFU62" s="154"/>
      <c r="SFV62" s="154"/>
      <c r="SFW62" s="154"/>
      <c r="SFX62" s="154"/>
      <c r="SFY62" s="154"/>
      <c r="SFZ62" s="154"/>
      <c r="SGA62" s="154"/>
      <c r="SGB62" s="154"/>
      <c r="SGC62" s="154"/>
      <c r="SGD62" s="154"/>
      <c r="SGE62" s="154"/>
      <c r="SGF62" s="154"/>
      <c r="SGG62" s="154"/>
      <c r="SGH62" s="154"/>
      <c r="SGI62" s="154"/>
      <c r="SGJ62" s="154"/>
      <c r="SGK62" s="154"/>
      <c r="SGL62" s="154"/>
      <c r="SGM62" s="154"/>
      <c r="SGN62" s="154"/>
      <c r="SGO62" s="154"/>
      <c r="SGP62" s="154"/>
      <c r="SGQ62" s="154"/>
      <c r="SGR62" s="154"/>
      <c r="SGS62" s="154"/>
      <c r="SGT62" s="154"/>
      <c r="SGU62" s="154"/>
      <c r="SGV62" s="154"/>
      <c r="SGW62" s="154"/>
      <c r="SGX62" s="154"/>
      <c r="SGY62" s="154"/>
      <c r="SGZ62" s="154"/>
      <c r="SHA62" s="154"/>
      <c r="SHB62" s="154"/>
      <c r="SHC62" s="154"/>
      <c r="SHD62" s="154"/>
      <c r="SHE62" s="154"/>
      <c r="SHF62" s="154"/>
      <c r="SHG62" s="154"/>
      <c r="SHH62" s="154"/>
      <c r="SHI62" s="154"/>
      <c r="SHJ62" s="154"/>
      <c r="SHK62" s="154"/>
      <c r="SHL62" s="154"/>
      <c r="SHM62" s="154"/>
      <c r="SHN62" s="154"/>
      <c r="SHO62" s="154"/>
      <c r="SHP62" s="154"/>
      <c r="SHQ62" s="154"/>
      <c r="SHR62" s="154"/>
      <c r="SHS62" s="154"/>
      <c r="SHT62" s="154"/>
      <c r="SHU62" s="154"/>
      <c r="SHV62" s="154"/>
      <c r="SHW62" s="154"/>
      <c r="SHX62" s="154"/>
      <c r="SHY62" s="154"/>
      <c r="SHZ62" s="154"/>
      <c r="SIA62" s="154"/>
      <c r="SIB62" s="154"/>
      <c r="SIC62" s="154"/>
      <c r="SID62" s="154"/>
      <c r="SIE62" s="154"/>
      <c r="SIF62" s="154"/>
      <c r="SIG62" s="154"/>
      <c r="SIH62" s="154"/>
      <c r="SII62" s="154"/>
      <c r="SIJ62" s="154"/>
      <c r="SIK62" s="154"/>
      <c r="SIL62" s="154"/>
      <c r="SIM62" s="154"/>
      <c r="SIN62" s="154"/>
      <c r="SIO62" s="154"/>
      <c r="SIP62" s="154"/>
      <c r="SIQ62" s="154"/>
      <c r="SIR62" s="154"/>
      <c r="SIS62" s="154"/>
      <c r="SIT62" s="154"/>
      <c r="SIU62" s="154"/>
      <c r="SIV62" s="154"/>
      <c r="SIW62" s="154"/>
      <c r="SIX62" s="154"/>
      <c r="SIY62" s="154"/>
      <c r="SIZ62" s="154"/>
      <c r="SJA62" s="154"/>
      <c r="SJB62" s="154"/>
      <c r="SJC62" s="154"/>
      <c r="SJD62" s="154"/>
      <c r="SJE62" s="154"/>
      <c r="SJF62" s="154"/>
      <c r="SJG62" s="154"/>
      <c r="SJH62" s="154"/>
      <c r="SJI62" s="154"/>
      <c r="SJJ62" s="154"/>
      <c r="SJK62" s="154"/>
      <c r="SJL62" s="154"/>
      <c r="SJM62" s="154"/>
      <c r="SJN62" s="154"/>
      <c r="SJO62" s="154"/>
      <c r="SJP62" s="154"/>
      <c r="SJQ62" s="154"/>
      <c r="SJR62" s="154"/>
      <c r="SJS62" s="154"/>
      <c r="SJT62" s="154"/>
      <c r="SJU62" s="154"/>
      <c r="SJV62" s="154"/>
      <c r="SJW62" s="154"/>
      <c r="SJX62" s="154"/>
      <c r="SJY62" s="154"/>
      <c r="SJZ62" s="154"/>
      <c r="SKA62" s="154"/>
      <c r="SKB62" s="154"/>
      <c r="SKC62" s="154"/>
      <c r="SKD62" s="154"/>
      <c r="SKE62" s="154"/>
      <c r="SKF62" s="154"/>
      <c r="SKG62" s="154"/>
      <c r="SKH62" s="154"/>
      <c r="SKI62" s="154"/>
      <c r="SKJ62" s="154"/>
      <c r="SKK62" s="154"/>
      <c r="SKL62" s="154"/>
      <c r="SKM62" s="154"/>
      <c r="SKN62" s="154"/>
      <c r="SKO62" s="154"/>
      <c r="SKP62" s="154"/>
      <c r="SKQ62" s="154"/>
      <c r="SKR62" s="154"/>
      <c r="SKS62" s="154"/>
      <c r="SKT62" s="154"/>
      <c r="SKU62" s="154"/>
      <c r="SKV62" s="154"/>
      <c r="SKW62" s="154"/>
      <c r="SKX62" s="154"/>
      <c r="SKY62" s="154"/>
      <c r="SKZ62" s="154"/>
      <c r="SLA62" s="154"/>
      <c r="SLB62" s="154"/>
      <c r="SLC62" s="154"/>
      <c r="SLD62" s="154"/>
      <c r="SLE62" s="154"/>
      <c r="SLF62" s="154"/>
      <c r="SLG62" s="154"/>
      <c r="SLH62" s="154"/>
      <c r="SLI62" s="154"/>
      <c r="SLJ62" s="154"/>
      <c r="SLK62" s="154"/>
      <c r="SLL62" s="154"/>
      <c r="SLM62" s="154"/>
      <c r="SLN62" s="154"/>
      <c r="SLO62" s="154"/>
      <c r="SLP62" s="154"/>
      <c r="SLQ62" s="154"/>
      <c r="SLR62" s="154"/>
      <c r="SLS62" s="154"/>
      <c r="SLT62" s="154"/>
      <c r="SLU62" s="154"/>
      <c r="SLV62" s="154"/>
      <c r="SLW62" s="154"/>
      <c r="SLX62" s="154"/>
      <c r="SLY62" s="154"/>
      <c r="SLZ62" s="154"/>
      <c r="SMA62" s="154"/>
      <c r="SMB62" s="154"/>
      <c r="SMC62" s="154"/>
      <c r="SMD62" s="154"/>
      <c r="SME62" s="154"/>
      <c r="SMF62" s="154"/>
      <c r="SMG62" s="154"/>
      <c r="SMH62" s="154"/>
      <c r="SMI62" s="154"/>
      <c r="SMJ62" s="154"/>
      <c r="SMK62" s="154"/>
      <c r="SML62" s="154"/>
      <c r="SMM62" s="154"/>
      <c r="SMN62" s="154"/>
      <c r="SMO62" s="154"/>
      <c r="SMP62" s="154"/>
      <c r="SMQ62" s="154"/>
      <c r="SMR62" s="154"/>
      <c r="SMS62" s="154"/>
      <c r="SMT62" s="154"/>
      <c r="SMU62" s="154"/>
      <c r="SMV62" s="154"/>
      <c r="SMW62" s="154"/>
      <c r="SMX62" s="154"/>
      <c r="SMY62" s="154"/>
      <c r="SMZ62" s="154"/>
      <c r="SNA62" s="154"/>
      <c r="SNB62" s="154"/>
      <c r="SNC62" s="154"/>
      <c r="SND62" s="154"/>
      <c r="SNE62" s="154"/>
      <c r="SNF62" s="154"/>
      <c r="SNG62" s="154"/>
      <c r="SNH62" s="154"/>
      <c r="SNI62" s="154"/>
      <c r="SNJ62" s="154"/>
      <c r="SNK62" s="154"/>
      <c r="SNL62" s="154"/>
      <c r="SNM62" s="154"/>
      <c r="SNN62" s="154"/>
      <c r="SNO62" s="154"/>
      <c r="SNP62" s="154"/>
      <c r="SNQ62" s="154"/>
      <c r="SNR62" s="154"/>
      <c r="SNS62" s="154"/>
      <c r="SNT62" s="154"/>
      <c r="SNU62" s="154"/>
      <c r="SNV62" s="154"/>
      <c r="SNW62" s="154"/>
      <c r="SNX62" s="154"/>
      <c r="SNY62" s="154"/>
      <c r="SNZ62" s="154"/>
      <c r="SOA62" s="154"/>
      <c r="SOB62" s="154"/>
      <c r="SOC62" s="154"/>
      <c r="SOD62" s="154"/>
      <c r="SOE62" s="154"/>
      <c r="SOF62" s="154"/>
      <c r="SOG62" s="154"/>
      <c r="SOH62" s="154"/>
      <c r="SOI62" s="154"/>
      <c r="SOJ62" s="154"/>
      <c r="SOK62" s="154"/>
      <c r="SOL62" s="154"/>
      <c r="SOM62" s="154"/>
      <c r="SON62" s="154"/>
      <c r="SOO62" s="154"/>
      <c r="SOP62" s="154"/>
      <c r="SOQ62" s="154"/>
      <c r="SOR62" s="154"/>
      <c r="SOS62" s="154"/>
      <c r="SOT62" s="154"/>
      <c r="SOU62" s="154"/>
      <c r="SOV62" s="154"/>
      <c r="SOW62" s="154"/>
      <c r="SOX62" s="154"/>
      <c r="SOY62" s="154"/>
      <c r="SOZ62" s="154"/>
      <c r="SPA62" s="154"/>
      <c r="SPB62" s="154"/>
      <c r="SPC62" s="154"/>
      <c r="SPD62" s="154"/>
      <c r="SPE62" s="154"/>
      <c r="SPF62" s="154"/>
      <c r="SPG62" s="154"/>
      <c r="SPH62" s="154"/>
      <c r="SPI62" s="154"/>
      <c r="SPJ62" s="154"/>
      <c r="SPK62" s="154"/>
      <c r="SPL62" s="154"/>
      <c r="SPM62" s="154"/>
      <c r="SPN62" s="154"/>
      <c r="SPO62" s="154"/>
      <c r="SPP62" s="154"/>
      <c r="SPQ62" s="154"/>
      <c r="SPR62" s="154"/>
      <c r="SPS62" s="154"/>
      <c r="SPT62" s="154"/>
      <c r="SPU62" s="154"/>
      <c r="SPV62" s="154"/>
      <c r="SPW62" s="154"/>
      <c r="SPX62" s="154"/>
      <c r="SPY62" s="154"/>
      <c r="SPZ62" s="154"/>
      <c r="SQA62" s="154"/>
      <c r="SQB62" s="154"/>
      <c r="SQC62" s="154"/>
      <c r="SQD62" s="154"/>
      <c r="SQE62" s="154"/>
      <c r="SQF62" s="154"/>
      <c r="SQG62" s="154"/>
      <c r="SQH62" s="154"/>
      <c r="SQI62" s="154"/>
      <c r="SQJ62" s="154"/>
      <c r="SQK62" s="154"/>
      <c r="SQL62" s="154"/>
      <c r="SQM62" s="154"/>
      <c r="SQN62" s="154"/>
      <c r="SQO62" s="154"/>
      <c r="SQP62" s="154"/>
      <c r="SQQ62" s="154"/>
      <c r="SQR62" s="154"/>
      <c r="SQS62" s="154"/>
      <c r="SQT62" s="154"/>
      <c r="SQU62" s="154"/>
      <c r="SQV62" s="154"/>
      <c r="SQW62" s="154"/>
      <c r="SQX62" s="154"/>
      <c r="SQY62" s="154"/>
      <c r="SQZ62" s="154"/>
      <c r="SRA62" s="154"/>
      <c r="SRB62" s="154"/>
      <c r="SRC62" s="154"/>
      <c r="SRD62" s="154"/>
      <c r="SRE62" s="154"/>
      <c r="SRF62" s="154"/>
      <c r="SRG62" s="154"/>
      <c r="SRH62" s="154"/>
      <c r="SRI62" s="154"/>
      <c r="SRJ62" s="154"/>
      <c r="SRK62" s="154"/>
      <c r="SRL62" s="154"/>
      <c r="SRM62" s="154"/>
      <c r="SRN62" s="154"/>
      <c r="SRO62" s="154"/>
      <c r="SRP62" s="154"/>
      <c r="SRQ62" s="154"/>
      <c r="SRR62" s="154"/>
      <c r="SRS62" s="154"/>
      <c r="SRT62" s="154"/>
      <c r="SRU62" s="154"/>
      <c r="SRV62" s="154"/>
      <c r="SRW62" s="154"/>
      <c r="SRX62" s="154"/>
      <c r="SRY62" s="154"/>
      <c r="SRZ62" s="154"/>
      <c r="SSA62" s="154"/>
      <c r="SSB62" s="154"/>
      <c r="SSC62" s="154"/>
      <c r="SSD62" s="154"/>
      <c r="SSE62" s="154"/>
      <c r="SSF62" s="154"/>
      <c r="SSG62" s="154"/>
      <c r="SSH62" s="154"/>
      <c r="SSI62" s="154"/>
      <c r="SSJ62" s="154"/>
      <c r="SSK62" s="154"/>
      <c r="SSL62" s="154"/>
      <c r="SSM62" s="154"/>
      <c r="SSN62" s="154"/>
      <c r="SSO62" s="154"/>
      <c r="SSP62" s="154"/>
      <c r="SSQ62" s="154"/>
      <c r="SSR62" s="154"/>
      <c r="SSS62" s="154"/>
      <c r="SST62" s="154"/>
      <c r="SSU62" s="154"/>
      <c r="SSV62" s="154"/>
      <c r="SSW62" s="154"/>
      <c r="SSX62" s="154"/>
      <c r="SSY62" s="154"/>
      <c r="SSZ62" s="154"/>
      <c r="STA62" s="154"/>
      <c r="STB62" s="154"/>
      <c r="STC62" s="154"/>
      <c r="STD62" s="154"/>
      <c r="STE62" s="154"/>
      <c r="STF62" s="154"/>
      <c r="STG62" s="154"/>
      <c r="STH62" s="154"/>
      <c r="STI62" s="154"/>
      <c r="STJ62" s="154"/>
      <c r="STK62" s="154"/>
      <c r="STL62" s="154"/>
      <c r="STM62" s="154"/>
      <c r="STN62" s="154"/>
      <c r="STO62" s="154"/>
      <c r="STP62" s="154"/>
      <c r="STQ62" s="154"/>
      <c r="STR62" s="154"/>
      <c r="STS62" s="154"/>
      <c r="STT62" s="154"/>
      <c r="STU62" s="154"/>
      <c r="STV62" s="154"/>
      <c r="STW62" s="154"/>
      <c r="STX62" s="154"/>
      <c r="STY62" s="154"/>
      <c r="STZ62" s="154"/>
      <c r="SUA62" s="154"/>
      <c r="SUB62" s="154"/>
      <c r="SUC62" s="154"/>
      <c r="SUD62" s="154"/>
      <c r="SUE62" s="154"/>
      <c r="SUF62" s="154"/>
      <c r="SUG62" s="154"/>
      <c r="SUH62" s="154"/>
      <c r="SUI62" s="154"/>
      <c r="SUJ62" s="154"/>
      <c r="SUK62" s="154"/>
      <c r="SUL62" s="154"/>
      <c r="SUM62" s="154"/>
      <c r="SUN62" s="154"/>
      <c r="SUO62" s="154"/>
      <c r="SUP62" s="154"/>
      <c r="SUQ62" s="154"/>
      <c r="SUR62" s="154"/>
      <c r="SUS62" s="154"/>
      <c r="SUT62" s="154"/>
      <c r="SUU62" s="154"/>
      <c r="SUV62" s="154"/>
      <c r="SUW62" s="154"/>
      <c r="SUX62" s="154"/>
      <c r="SUY62" s="154"/>
      <c r="SUZ62" s="154"/>
      <c r="SVA62" s="154"/>
      <c r="SVB62" s="154"/>
      <c r="SVC62" s="154"/>
      <c r="SVD62" s="154"/>
      <c r="SVE62" s="154"/>
      <c r="SVF62" s="154"/>
      <c r="SVG62" s="154"/>
      <c r="SVH62" s="154"/>
      <c r="SVI62" s="154"/>
      <c r="SVJ62" s="154"/>
      <c r="SVK62" s="154"/>
      <c r="SVL62" s="154"/>
      <c r="SVM62" s="154"/>
      <c r="SVN62" s="154"/>
      <c r="SVO62" s="154"/>
      <c r="SVP62" s="154"/>
      <c r="SVQ62" s="154"/>
      <c r="SVR62" s="154"/>
      <c r="SVS62" s="154"/>
      <c r="SVT62" s="154"/>
      <c r="SVU62" s="154"/>
      <c r="SVV62" s="154"/>
      <c r="SVW62" s="154"/>
      <c r="SVX62" s="154"/>
      <c r="SVY62" s="154"/>
      <c r="SVZ62" s="154"/>
      <c r="SWA62" s="154"/>
      <c r="SWB62" s="154"/>
      <c r="SWC62" s="154"/>
      <c r="SWD62" s="154"/>
      <c r="SWE62" s="154"/>
      <c r="SWF62" s="154"/>
      <c r="SWG62" s="154"/>
      <c r="SWH62" s="154"/>
      <c r="SWI62" s="154"/>
      <c r="SWJ62" s="154"/>
      <c r="SWK62" s="154"/>
      <c r="SWL62" s="154"/>
      <c r="SWM62" s="154"/>
      <c r="SWN62" s="154"/>
      <c r="SWO62" s="154"/>
      <c r="SWP62" s="154"/>
      <c r="SWQ62" s="154"/>
      <c r="SWR62" s="154"/>
      <c r="SWS62" s="154"/>
      <c r="SWT62" s="154"/>
      <c r="SWU62" s="154"/>
      <c r="SWV62" s="154"/>
      <c r="SWW62" s="154"/>
      <c r="SWX62" s="154"/>
      <c r="SWY62" s="154"/>
      <c r="SWZ62" s="154"/>
      <c r="SXA62" s="154"/>
      <c r="SXB62" s="154"/>
      <c r="SXC62" s="154"/>
      <c r="SXD62" s="154"/>
      <c r="SXE62" s="154"/>
      <c r="SXF62" s="154"/>
      <c r="SXG62" s="154"/>
      <c r="SXH62" s="154"/>
      <c r="SXI62" s="154"/>
      <c r="SXJ62" s="154"/>
      <c r="SXK62" s="154"/>
      <c r="SXL62" s="154"/>
      <c r="SXM62" s="154"/>
      <c r="SXN62" s="154"/>
      <c r="SXO62" s="154"/>
      <c r="SXP62" s="154"/>
      <c r="SXQ62" s="154"/>
      <c r="SXR62" s="154"/>
      <c r="SXS62" s="154"/>
      <c r="SXT62" s="154"/>
      <c r="SXU62" s="154"/>
      <c r="SXV62" s="154"/>
      <c r="SXW62" s="154"/>
      <c r="SXX62" s="154"/>
      <c r="SXY62" s="154"/>
      <c r="SXZ62" s="154"/>
      <c r="SYA62" s="154"/>
      <c r="SYB62" s="154"/>
      <c r="SYC62" s="154"/>
      <c r="SYD62" s="154"/>
      <c r="SYE62" s="154"/>
      <c r="SYF62" s="154"/>
      <c r="SYG62" s="154"/>
      <c r="SYH62" s="154"/>
      <c r="SYI62" s="154"/>
      <c r="SYJ62" s="154"/>
      <c r="SYK62" s="154"/>
      <c r="SYL62" s="154"/>
      <c r="SYM62" s="154"/>
      <c r="SYN62" s="154"/>
      <c r="SYO62" s="154"/>
      <c r="SYP62" s="154"/>
      <c r="SYQ62" s="154"/>
      <c r="SYR62" s="154"/>
      <c r="SYS62" s="154"/>
      <c r="SYT62" s="154"/>
      <c r="SYU62" s="154"/>
      <c r="SYV62" s="154"/>
      <c r="SYW62" s="154"/>
      <c r="SYX62" s="154"/>
      <c r="SYY62" s="154"/>
      <c r="SYZ62" s="154"/>
      <c r="SZA62" s="154"/>
      <c r="SZB62" s="154"/>
      <c r="SZC62" s="154"/>
      <c r="SZD62" s="154"/>
      <c r="SZE62" s="154"/>
      <c r="SZF62" s="154"/>
      <c r="SZG62" s="154"/>
      <c r="SZH62" s="154"/>
      <c r="SZI62" s="154"/>
      <c r="SZJ62" s="154"/>
      <c r="SZK62" s="154"/>
      <c r="SZL62" s="154"/>
      <c r="SZM62" s="154"/>
      <c r="SZN62" s="154"/>
      <c r="SZO62" s="154"/>
      <c r="SZP62" s="154"/>
      <c r="SZQ62" s="154"/>
      <c r="SZR62" s="154"/>
      <c r="SZS62" s="154"/>
      <c r="SZT62" s="154"/>
      <c r="SZU62" s="154"/>
      <c r="SZV62" s="154"/>
      <c r="SZW62" s="154"/>
      <c r="SZX62" s="154"/>
      <c r="SZY62" s="154"/>
      <c r="SZZ62" s="154"/>
      <c r="TAA62" s="154"/>
      <c r="TAB62" s="154"/>
      <c r="TAC62" s="154"/>
      <c r="TAD62" s="154"/>
      <c r="TAE62" s="154"/>
      <c r="TAF62" s="154"/>
      <c r="TAG62" s="154"/>
      <c r="TAH62" s="154"/>
      <c r="TAI62" s="154"/>
      <c r="TAJ62" s="154"/>
      <c r="TAK62" s="154"/>
      <c r="TAL62" s="154"/>
      <c r="TAM62" s="154"/>
      <c r="TAN62" s="154"/>
      <c r="TAO62" s="154"/>
      <c r="TAP62" s="154"/>
      <c r="TAQ62" s="154"/>
      <c r="TAR62" s="154"/>
      <c r="TAS62" s="154"/>
      <c r="TAT62" s="154"/>
      <c r="TAU62" s="154"/>
      <c r="TAV62" s="154"/>
      <c r="TAW62" s="154"/>
      <c r="TAX62" s="154"/>
      <c r="TAY62" s="154"/>
      <c r="TAZ62" s="154"/>
      <c r="TBA62" s="154"/>
      <c r="TBB62" s="154"/>
      <c r="TBC62" s="154"/>
      <c r="TBD62" s="154"/>
      <c r="TBE62" s="154"/>
      <c r="TBF62" s="154"/>
      <c r="TBG62" s="154"/>
      <c r="TBH62" s="154"/>
      <c r="TBI62" s="154"/>
      <c r="TBJ62" s="154"/>
      <c r="TBK62" s="154"/>
      <c r="TBL62" s="154"/>
      <c r="TBM62" s="154"/>
      <c r="TBN62" s="154"/>
      <c r="TBO62" s="154"/>
      <c r="TBP62" s="154"/>
      <c r="TBQ62" s="154"/>
      <c r="TBR62" s="154"/>
      <c r="TBS62" s="154"/>
      <c r="TBT62" s="154"/>
      <c r="TBU62" s="154"/>
      <c r="TBV62" s="154"/>
      <c r="TBW62" s="154"/>
      <c r="TBX62" s="154"/>
      <c r="TBY62" s="154"/>
      <c r="TBZ62" s="154"/>
      <c r="TCA62" s="154"/>
      <c r="TCB62" s="154"/>
      <c r="TCC62" s="154"/>
      <c r="TCD62" s="154"/>
      <c r="TCE62" s="154"/>
      <c r="TCF62" s="154"/>
      <c r="TCG62" s="154"/>
      <c r="TCH62" s="154"/>
      <c r="TCI62" s="154"/>
      <c r="TCJ62" s="154"/>
      <c r="TCK62" s="154"/>
      <c r="TCL62" s="154"/>
      <c r="TCM62" s="154"/>
      <c r="TCN62" s="154"/>
      <c r="TCO62" s="154"/>
      <c r="TCP62" s="154"/>
      <c r="TCQ62" s="154"/>
      <c r="TCR62" s="154"/>
      <c r="TCS62" s="154"/>
      <c r="TCT62" s="154"/>
      <c r="TCU62" s="154"/>
      <c r="TCV62" s="154"/>
      <c r="TCW62" s="154"/>
      <c r="TCX62" s="154"/>
      <c r="TCY62" s="154"/>
      <c r="TCZ62" s="154"/>
      <c r="TDA62" s="154"/>
      <c r="TDB62" s="154"/>
      <c r="TDC62" s="154"/>
      <c r="TDD62" s="154"/>
      <c r="TDE62" s="154"/>
      <c r="TDF62" s="154"/>
      <c r="TDG62" s="154"/>
      <c r="TDH62" s="154"/>
      <c r="TDI62" s="154"/>
      <c r="TDJ62" s="154"/>
      <c r="TDK62" s="154"/>
      <c r="TDL62" s="154"/>
      <c r="TDM62" s="154"/>
      <c r="TDN62" s="154"/>
      <c r="TDO62" s="154"/>
      <c r="TDP62" s="154"/>
      <c r="TDQ62" s="154"/>
      <c r="TDR62" s="154"/>
      <c r="TDS62" s="154"/>
      <c r="TDT62" s="154"/>
      <c r="TDU62" s="154"/>
      <c r="TDV62" s="154"/>
      <c r="TDW62" s="154"/>
      <c r="TDX62" s="154"/>
      <c r="TDY62" s="154"/>
      <c r="TDZ62" s="154"/>
      <c r="TEA62" s="154"/>
      <c r="TEB62" s="154"/>
      <c r="TEC62" s="154"/>
      <c r="TED62" s="154"/>
      <c r="TEE62" s="154"/>
      <c r="TEF62" s="154"/>
      <c r="TEG62" s="154"/>
      <c r="TEH62" s="154"/>
      <c r="TEI62" s="154"/>
      <c r="TEJ62" s="154"/>
      <c r="TEK62" s="154"/>
      <c r="TEL62" s="154"/>
      <c r="TEM62" s="154"/>
      <c r="TEN62" s="154"/>
      <c r="TEO62" s="154"/>
      <c r="TEP62" s="154"/>
      <c r="TEQ62" s="154"/>
      <c r="TER62" s="154"/>
      <c r="TES62" s="154"/>
      <c r="TET62" s="154"/>
      <c r="TEU62" s="154"/>
      <c r="TEV62" s="154"/>
      <c r="TEW62" s="154"/>
      <c r="TEX62" s="154"/>
      <c r="TEY62" s="154"/>
      <c r="TEZ62" s="154"/>
      <c r="TFA62" s="154"/>
      <c r="TFB62" s="154"/>
      <c r="TFC62" s="154"/>
      <c r="TFD62" s="154"/>
      <c r="TFE62" s="154"/>
      <c r="TFF62" s="154"/>
      <c r="TFG62" s="154"/>
      <c r="TFH62" s="154"/>
      <c r="TFI62" s="154"/>
      <c r="TFJ62" s="154"/>
      <c r="TFK62" s="154"/>
      <c r="TFL62" s="154"/>
      <c r="TFM62" s="154"/>
      <c r="TFN62" s="154"/>
      <c r="TFO62" s="154"/>
      <c r="TFP62" s="154"/>
      <c r="TFQ62" s="154"/>
      <c r="TFR62" s="154"/>
      <c r="TFS62" s="154"/>
      <c r="TFT62" s="154"/>
      <c r="TFU62" s="154"/>
      <c r="TFV62" s="154"/>
      <c r="TFW62" s="154"/>
      <c r="TFX62" s="154"/>
      <c r="TFY62" s="154"/>
      <c r="TFZ62" s="154"/>
      <c r="TGA62" s="154"/>
      <c r="TGB62" s="154"/>
      <c r="TGC62" s="154"/>
      <c r="TGD62" s="154"/>
      <c r="TGE62" s="154"/>
      <c r="TGF62" s="154"/>
      <c r="TGG62" s="154"/>
      <c r="TGH62" s="154"/>
      <c r="TGI62" s="154"/>
      <c r="TGJ62" s="154"/>
      <c r="TGK62" s="154"/>
      <c r="TGL62" s="154"/>
      <c r="TGM62" s="154"/>
      <c r="TGN62" s="154"/>
      <c r="TGO62" s="154"/>
      <c r="TGP62" s="154"/>
      <c r="TGQ62" s="154"/>
      <c r="TGR62" s="154"/>
      <c r="TGS62" s="154"/>
      <c r="TGT62" s="154"/>
      <c r="TGU62" s="154"/>
      <c r="TGV62" s="154"/>
      <c r="TGW62" s="154"/>
      <c r="TGX62" s="154"/>
      <c r="TGY62" s="154"/>
      <c r="TGZ62" s="154"/>
      <c r="THA62" s="154"/>
      <c r="THB62" s="154"/>
      <c r="THC62" s="154"/>
      <c r="THD62" s="154"/>
      <c r="THE62" s="154"/>
      <c r="THF62" s="154"/>
      <c r="THG62" s="154"/>
      <c r="THH62" s="154"/>
      <c r="THI62" s="154"/>
      <c r="THJ62" s="154"/>
      <c r="THK62" s="154"/>
      <c r="THL62" s="154"/>
      <c r="THM62" s="154"/>
      <c r="THN62" s="154"/>
      <c r="THO62" s="154"/>
      <c r="THP62" s="154"/>
      <c r="THQ62" s="154"/>
      <c r="THR62" s="154"/>
      <c r="THS62" s="154"/>
      <c r="THT62" s="154"/>
      <c r="THU62" s="154"/>
      <c r="THV62" s="154"/>
      <c r="THW62" s="154"/>
      <c r="THX62" s="154"/>
      <c r="THY62" s="154"/>
      <c r="THZ62" s="154"/>
      <c r="TIA62" s="154"/>
      <c r="TIB62" s="154"/>
      <c r="TIC62" s="154"/>
      <c r="TID62" s="154"/>
      <c r="TIE62" s="154"/>
      <c r="TIF62" s="154"/>
      <c r="TIG62" s="154"/>
      <c r="TIH62" s="154"/>
      <c r="TII62" s="154"/>
      <c r="TIJ62" s="154"/>
      <c r="TIK62" s="154"/>
      <c r="TIL62" s="154"/>
      <c r="TIM62" s="154"/>
      <c r="TIN62" s="154"/>
      <c r="TIO62" s="154"/>
      <c r="TIP62" s="154"/>
      <c r="TIQ62" s="154"/>
      <c r="TIR62" s="154"/>
      <c r="TIS62" s="154"/>
      <c r="TIT62" s="154"/>
      <c r="TIU62" s="154"/>
      <c r="TIV62" s="154"/>
      <c r="TIW62" s="154"/>
      <c r="TIX62" s="154"/>
      <c r="TIY62" s="154"/>
      <c r="TIZ62" s="154"/>
      <c r="TJA62" s="154"/>
      <c r="TJB62" s="154"/>
      <c r="TJC62" s="154"/>
      <c r="TJD62" s="154"/>
      <c r="TJE62" s="154"/>
      <c r="TJF62" s="154"/>
      <c r="TJG62" s="154"/>
      <c r="TJH62" s="154"/>
      <c r="TJI62" s="154"/>
      <c r="TJJ62" s="154"/>
      <c r="TJK62" s="154"/>
      <c r="TJL62" s="154"/>
      <c r="TJM62" s="154"/>
      <c r="TJN62" s="154"/>
      <c r="TJO62" s="154"/>
      <c r="TJP62" s="154"/>
      <c r="TJQ62" s="154"/>
      <c r="TJR62" s="154"/>
      <c r="TJS62" s="154"/>
      <c r="TJT62" s="154"/>
      <c r="TJU62" s="154"/>
      <c r="TJV62" s="154"/>
      <c r="TJW62" s="154"/>
      <c r="TJX62" s="154"/>
      <c r="TJY62" s="154"/>
      <c r="TJZ62" s="154"/>
      <c r="TKA62" s="154"/>
      <c r="TKB62" s="154"/>
      <c r="TKC62" s="154"/>
      <c r="TKD62" s="154"/>
      <c r="TKE62" s="154"/>
      <c r="TKF62" s="154"/>
      <c r="TKG62" s="154"/>
      <c r="TKH62" s="154"/>
      <c r="TKI62" s="154"/>
      <c r="TKJ62" s="154"/>
      <c r="TKK62" s="154"/>
      <c r="TKL62" s="154"/>
      <c r="TKM62" s="154"/>
      <c r="TKN62" s="154"/>
      <c r="TKO62" s="154"/>
      <c r="TKP62" s="154"/>
      <c r="TKQ62" s="154"/>
      <c r="TKR62" s="154"/>
      <c r="TKS62" s="154"/>
      <c r="TKT62" s="154"/>
      <c r="TKU62" s="154"/>
      <c r="TKV62" s="154"/>
      <c r="TKW62" s="154"/>
      <c r="TKX62" s="154"/>
      <c r="TKY62" s="154"/>
      <c r="TKZ62" s="154"/>
      <c r="TLA62" s="154"/>
      <c r="TLB62" s="154"/>
      <c r="TLC62" s="154"/>
      <c r="TLD62" s="154"/>
      <c r="TLE62" s="154"/>
      <c r="TLF62" s="154"/>
      <c r="TLG62" s="154"/>
      <c r="TLH62" s="154"/>
      <c r="TLI62" s="154"/>
      <c r="TLJ62" s="154"/>
      <c r="TLK62" s="154"/>
      <c r="TLL62" s="154"/>
      <c r="TLM62" s="154"/>
      <c r="TLN62" s="154"/>
      <c r="TLO62" s="154"/>
      <c r="TLP62" s="154"/>
      <c r="TLQ62" s="154"/>
      <c r="TLR62" s="154"/>
      <c r="TLS62" s="154"/>
      <c r="TLT62" s="154"/>
      <c r="TLU62" s="154"/>
      <c r="TLV62" s="154"/>
      <c r="TLW62" s="154"/>
      <c r="TLX62" s="154"/>
      <c r="TLY62" s="154"/>
      <c r="TLZ62" s="154"/>
      <c r="TMA62" s="154"/>
      <c r="TMB62" s="154"/>
      <c r="TMC62" s="154"/>
      <c r="TMD62" s="154"/>
      <c r="TME62" s="154"/>
      <c r="TMF62" s="154"/>
      <c r="TMG62" s="154"/>
      <c r="TMH62" s="154"/>
      <c r="TMI62" s="154"/>
      <c r="TMJ62" s="154"/>
      <c r="TMK62" s="154"/>
      <c r="TML62" s="154"/>
      <c r="TMM62" s="154"/>
      <c r="TMN62" s="154"/>
      <c r="TMO62" s="154"/>
      <c r="TMP62" s="154"/>
      <c r="TMQ62" s="154"/>
      <c r="TMR62" s="154"/>
      <c r="TMS62" s="154"/>
      <c r="TMT62" s="154"/>
      <c r="TMU62" s="154"/>
      <c r="TMV62" s="154"/>
      <c r="TMW62" s="154"/>
      <c r="TMX62" s="154"/>
      <c r="TMY62" s="154"/>
      <c r="TMZ62" s="154"/>
      <c r="TNA62" s="154"/>
      <c r="TNB62" s="154"/>
      <c r="TNC62" s="154"/>
      <c r="TND62" s="154"/>
      <c r="TNE62" s="154"/>
      <c r="TNF62" s="154"/>
      <c r="TNG62" s="154"/>
      <c r="TNH62" s="154"/>
      <c r="TNI62" s="154"/>
      <c r="TNJ62" s="154"/>
      <c r="TNK62" s="154"/>
      <c r="TNL62" s="154"/>
      <c r="TNM62" s="154"/>
      <c r="TNN62" s="154"/>
      <c r="TNO62" s="154"/>
      <c r="TNP62" s="154"/>
      <c r="TNQ62" s="154"/>
      <c r="TNR62" s="154"/>
      <c r="TNS62" s="154"/>
      <c r="TNT62" s="154"/>
      <c r="TNU62" s="154"/>
      <c r="TNV62" s="154"/>
      <c r="TNW62" s="154"/>
      <c r="TNX62" s="154"/>
      <c r="TNY62" s="154"/>
      <c r="TNZ62" s="154"/>
      <c r="TOA62" s="154"/>
      <c r="TOB62" s="154"/>
      <c r="TOC62" s="154"/>
      <c r="TOD62" s="154"/>
      <c r="TOE62" s="154"/>
      <c r="TOF62" s="154"/>
      <c r="TOG62" s="154"/>
      <c r="TOH62" s="154"/>
      <c r="TOI62" s="154"/>
      <c r="TOJ62" s="154"/>
      <c r="TOK62" s="154"/>
      <c r="TOL62" s="154"/>
      <c r="TOM62" s="154"/>
      <c r="TON62" s="154"/>
      <c r="TOO62" s="154"/>
      <c r="TOP62" s="154"/>
      <c r="TOQ62" s="154"/>
      <c r="TOR62" s="154"/>
      <c r="TOS62" s="154"/>
      <c r="TOT62" s="154"/>
      <c r="TOU62" s="154"/>
      <c r="TOV62" s="154"/>
      <c r="TOW62" s="154"/>
      <c r="TOX62" s="154"/>
      <c r="TOY62" s="154"/>
      <c r="TOZ62" s="154"/>
      <c r="TPA62" s="154"/>
      <c r="TPB62" s="154"/>
      <c r="TPC62" s="154"/>
      <c r="TPD62" s="154"/>
      <c r="TPE62" s="154"/>
      <c r="TPF62" s="154"/>
      <c r="TPG62" s="154"/>
      <c r="TPH62" s="154"/>
      <c r="TPI62" s="154"/>
      <c r="TPJ62" s="154"/>
      <c r="TPK62" s="154"/>
      <c r="TPL62" s="154"/>
      <c r="TPM62" s="154"/>
      <c r="TPN62" s="154"/>
      <c r="TPO62" s="154"/>
      <c r="TPP62" s="154"/>
      <c r="TPQ62" s="154"/>
      <c r="TPR62" s="154"/>
      <c r="TPS62" s="154"/>
      <c r="TPT62" s="154"/>
      <c r="TPU62" s="154"/>
      <c r="TPV62" s="154"/>
      <c r="TPW62" s="154"/>
      <c r="TPX62" s="154"/>
      <c r="TPY62" s="154"/>
      <c r="TPZ62" s="154"/>
      <c r="TQA62" s="154"/>
      <c r="TQB62" s="154"/>
      <c r="TQC62" s="154"/>
      <c r="TQD62" s="154"/>
      <c r="TQE62" s="154"/>
      <c r="TQF62" s="154"/>
      <c r="TQG62" s="154"/>
      <c r="TQH62" s="154"/>
      <c r="TQI62" s="154"/>
      <c r="TQJ62" s="154"/>
      <c r="TQK62" s="154"/>
      <c r="TQL62" s="154"/>
      <c r="TQM62" s="154"/>
      <c r="TQN62" s="154"/>
      <c r="TQO62" s="154"/>
      <c r="TQP62" s="154"/>
      <c r="TQQ62" s="154"/>
      <c r="TQR62" s="154"/>
      <c r="TQS62" s="154"/>
      <c r="TQT62" s="154"/>
      <c r="TQU62" s="154"/>
      <c r="TQV62" s="154"/>
      <c r="TQW62" s="154"/>
      <c r="TQX62" s="154"/>
      <c r="TQY62" s="154"/>
      <c r="TQZ62" s="154"/>
      <c r="TRA62" s="154"/>
      <c r="TRB62" s="154"/>
      <c r="TRC62" s="154"/>
      <c r="TRD62" s="154"/>
      <c r="TRE62" s="154"/>
      <c r="TRF62" s="154"/>
      <c r="TRG62" s="154"/>
      <c r="TRH62" s="154"/>
      <c r="TRI62" s="154"/>
      <c r="TRJ62" s="154"/>
      <c r="TRK62" s="154"/>
      <c r="TRL62" s="154"/>
      <c r="TRM62" s="154"/>
      <c r="TRN62" s="154"/>
      <c r="TRO62" s="154"/>
      <c r="TRP62" s="154"/>
      <c r="TRQ62" s="154"/>
      <c r="TRR62" s="154"/>
      <c r="TRS62" s="154"/>
      <c r="TRT62" s="154"/>
      <c r="TRU62" s="154"/>
      <c r="TRV62" s="154"/>
      <c r="TRW62" s="154"/>
      <c r="TRX62" s="154"/>
      <c r="TRY62" s="154"/>
      <c r="TRZ62" s="154"/>
      <c r="TSA62" s="154"/>
      <c r="TSB62" s="154"/>
      <c r="TSC62" s="154"/>
      <c r="TSD62" s="154"/>
      <c r="TSE62" s="154"/>
      <c r="TSF62" s="154"/>
      <c r="TSG62" s="154"/>
      <c r="TSH62" s="154"/>
      <c r="TSI62" s="154"/>
      <c r="TSJ62" s="154"/>
      <c r="TSK62" s="154"/>
      <c r="TSL62" s="154"/>
      <c r="TSM62" s="154"/>
      <c r="TSN62" s="154"/>
      <c r="TSO62" s="154"/>
      <c r="TSP62" s="154"/>
      <c r="TSQ62" s="154"/>
      <c r="TSR62" s="154"/>
      <c r="TSS62" s="154"/>
      <c r="TST62" s="154"/>
      <c r="TSU62" s="154"/>
      <c r="TSV62" s="154"/>
      <c r="TSW62" s="154"/>
      <c r="TSX62" s="154"/>
      <c r="TSY62" s="154"/>
      <c r="TSZ62" s="154"/>
      <c r="TTA62" s="154"/>
      <c r="TTB62" s="154"/>
      <c r="TTC62" s="154"/>
      <c r="TTD62" s="154"/>
      <c r="TTE62" s="154"/>
      <c r="TTF62" s="154"/>
      <c r="TTG62" s="154"/>
      <c r="TTH62" s="154"/>
      <c r="TTI62" s="154"/>
      <c r="TTJ62" s="154"/>
      <c r="TTK62" s="154"/>
      <c r="TTL62" s="154"/>
      <c r="TTM62" s="154"/>
      <c r="TTN62" s="154"/>
      <c r="TTO62" s="154"/>
      <c r="TTP62" s="154"/>
      <c r="TTQ62" s="154"/>
      <c r="TTR62" s="154"/>
      <c r="TTS62" s="154"/>
      <c r="TTT62" s="154"/>
      <c r="TTU62" s="154"/>
      <c r="TTV62" s="154"/>
      <c r="TTW62" s="154"/>
      <c r="TTX62" s="154"/>
      <c r="TTY62" s="154"/>
      <c r="TTZ62" s="154"/>
      <c r="TUA62" s="154"/>
      <c r="TUB62" s="154"/>
      <c r="TUC62" s="154"/>
      <c r="TUD62" s="154"/>
      <c r="TUE62" s="154"/>
      <c r="TUF62" s="154"/>
      <c r="TUG62" s="154"/>
      <c r="TUH62" s="154"/>
      <c r="TUI62" s="154"/>
      <c r="TUJ62" s="154"/>
      <c r="TUK62" s="154"/>
      <c r="TUL62" s="154"/>
      <c r="TUM62" s="154"/>
      <c r="TUN62" s="154"/>
      <c r="TUO62" s="154"/>
      <c r="TUP62" s="154"/>
      <c r="TUQ62" s="154"/>
      <c r="TUR62" s="154"/>
      <c r="TUS62" s="154"/>
      <c r="TUT62" s="154"/>
      <c r="TUU62" s="154"/>
      <c r="TUV62" s="154"/>
      <c r="TUW62" s="154"/>
      <c r="TUX62" s="154"/>
      <c r="TUY62" s="154"/>
      <c r="TUZ62" s="154"/>
      <c r="TVA62" s="154"/>
      <c r="TVB62" s="154"/>
      <c r="TVC62" s="154"/>
      <c r="TVD62" s="154"/>
      <c r="TVE62" s="154"/>
      <c r="TVF62" s="154"/>
      <c r="TVG62" s="154"/>
      <c r="TVH62" s="154"/>
      <c r="TVI62" s="154"/>
      <c r="TVJ62" s="154"/>
      <c r="TVK62" s="154"/>
      <c r="TVL62" s="154"/>
      <c r="TVM62" s="154"/>
      <c r="TVN62" s="154"/>
      <c r="TVO62" s="154"/>
      <c r="TVP62" s="154"/>
      <c r="TVQ62" s="154"/>
      <c r="TVR62" s="154"/>
      <c r="TVS62" s="154"/>
      <c r="TVT62" s="154"/>
      <c r="TVU62" s="154"/>
      <c r="TVV62" s="154"/>
      <c r="TVW62" s="154"/>
      <c r="TVX62" s="154"/>
      <c r="TVY62" s="154"/>
      <c r="TVZ62" s="154"/>
      <c r="TWA62" s="154"/>
      <c r="TWB62" s="154"/>
      <c r="TWC62" s="154"/>
      <c r="TWD62" s="154"/>
      <c r="TWE62" s="154"/>
      <c r="TWF62" s="154"/>
      <c r="TWG62" s="154"/>
      <c r="TWH62" s="154"/>
      <c r="TWI62" s="154"/>
      <c r="TWJ62" s="154"/>
      <c r="TWK62" s="154"/>
      <c r="TWL62" s="154"/>
      <c r="TWM62" s="154"/>
      <c r="TWN62" s="154"/>
      <c r="TWO62" s="154"/>
      <c r="TWP62" s="154"/>
      <c r="TWQ62" s="154"/>
      <c r="TWR62" s="154"/>
      <c r="TWS62" s="154"/>
      <c r="TWT62" s="154"/>
      <c r="TWU62" s="154"/>
      <c r="TWV62" s="154"/>
      <c r="TWW62" s="154"/>
      <c r="TWX62" s="154"/>
      <c r="TWY62" s="154"/>
      <c r="TWZ62" s="154"/>
      <c r="TXA62" s="154"/>
      <c r="TXB62" s="154"/>
      <c r="TXC62" s="154"/>
      <c r="TXD62" s="154"/>
      <c r="TXE62" s="154"/>
      <c r="TXF62" s="154"/>
      <c r="TXG62" s="154"/>
      <c r="TXH62" s="154"/>
      <c r="TXI62" s="154"/>
      <c r="TXJ62" s="154"/>
      <c r="TXK62" s="154"/>
      <c r="TXL62" s="154"/>
      <c r="TXM62" s="154"/>
      <c r="TXN62" s="154"/>
      <c r="TXO62" s="154"/>
      <c r="TXP62" s="154"/>
      <c r="TXQ62" s="154"/>
      <c r="TXR62" s="154"/>
      <c r="TXS62" s="154"/>
      <c r="TXT62" s="154"/>
      <c r="TXU62" s="154"/>
      <c r="TXV62" s="154"/>
      <c r="TXW62" s="154"/>
      <c r="TXX62" s="154"/>
      <c r="TXY62" s="154"/>
      <c r="TXZ62" s="154"/>
      <c r="TYA62" s="154"/>
      <c r="TYB62" s="154"/>
      <c r="TYC62" s="154"/>
      <c r="TYD62" s="154"/>
      <c r="TYE62" s="154"/>
      <c r="TYF62" s="154"/>
      <c r="TYG62" s="154"/>
      <c r="TYH62" s="154"/>
      <c r="TYI62" s="154"/>
      <c r="TYJ62" s="154"/>
      <c r="TYK62" s="154"/>
      <c r="TYL62" s="154"/>
      <c r="TYM62" s="154"/>
      <c r="TYN62" s="154"/>
      <c r="TYO62" s="154"/>
      <c r="TYP62" s="154"/>
      <c r="TYQ62" s="154"/>
      <c r="TYR62" s="154"/>
      <c r="TYS62" s="154"/>
      <c r="TYT62" s="154"/>
      <c r="TYU62" s="154"/>
      <c r="TYV62" s="154"/>
      <c r="TYW62" s="154"/>
      <c r="TYX62" s="154"/>
      <c r="TYY62" s="154"/>
      <c r="TYZ62" s="154"/>
      <c r="TZA62" s="154"/>
      <c r="TZB62" s="154"/>
      <c r="TZC62" s="154"/>
      <c r="TZD62" s="154"/>
      <c r="TZE62" s="154"/>
      <c r="TZF62" s="154"/>
      <c r="TZG62" s="154"/>
      <c r="TZH62" s="154"/>
      <c r="TZI62" s="154"/>
      <c r="TZJ62" s="154"/>
      <c r="TZK62" s="154"/>
      <c r="TZL62" s="154"/>
      <c r="TZM62" s="154"/>
      <c r="TZN62" s="154"/>
      <c r="TZO62" s="154"/>
      <c r="TZP62" s="154"/>
      <c r="TZQ62" s="154"/>
      <c r="TZR62" s="154"/>
      <c r="TZS62" s="154"/>
      <c r="TZT62" s="154"/>
      <c r="TZU62" s="154"/>
      <c r="TZV62" s="154"/>
      <c r="TZW62" s="154"/>
      <c r="TZX62" s="154"/>
      <c r="TZY62" s="154"/>
      <c r="TZZ62" s="154"/>
      <c r="UAA62" s="154"/>
      <c r="UAB62" s="154"/>
      <c r="UAC62" s="154"/>
      <c r="UAD62" s="154"/>
      <c r="UAE62" s="154"/>
      <c r="UAF62" s="154"/>
      <c r="UAG62" s="154"/>
      <c r="UAH62" s="154"/>
      <c r="UAI62" s="154"/>
      <c r="UAJ62" s="154"/>
      <c r="UAK62" s="154"/>
      <c r="UAL62" s="154"/>
      <c r="UAM62" s="154"/>
      <c r="UAN62" s="154"/>
      <c r="UAO62" s="154"/>
      <c r="UAP62" s="154"/>
      <c r="UAQ62" s="154"/>
      <c r="UAR62" s="154"/>
      <c r="UAS62" s="154"/>
      <c r="UAT62" s="154"/>
      <c r="UAU62" s="154"/>
      <c r="UAV62" s="154"/>
      <c r="UAW62" s="154"/>
      <c r="UAX62" s="154"/>
      <c r="UAY62" s="154"/>
      <c r="UAZ62" s="154"/>
      <c r="UBA62" s="154"/>
      <c r="UBB62" s="154"/>
      <c r="UBC62" s="154"/>
      <c r="UBD62" s="154"/>
      <c r="UBE62" s="154"/>
      <c r="UBF62" s="154"/>
      <c r="UBG62" s="154"/>
      <c r="UBH62" s="154"/>
      <c r="UBI62" s="154"/>
      <c r="UBJ62" s="154"/>
      <c r="UBK62" s="154"/>
      <c r="UBL62" s="154"/>
      <c r="UBM62" s="154"/>
      <c r="UBN62" s="154"/>
      <c r="UBO62" s="154"/>
      <c r="UBP62" s="154"/>
      <c r="UBQ62" s="154"/>
      <c r="UBR62" s="154"/>
      <c r="UBS62" s="154"/>
      <c r="UBT62" s="154"/>
      <c r="UBU62" s="154"/>
      <c r="UBV62" s="154"/>
      <c r="UBW62" s="154"/>
      <c r="UBX62" s="154"/>
      <c r="UBY62" s="154"/>
      <c r="UBZ62" s="154"/>
      <c r="UCA62" s="154"/>
      <c r="UCB62" s="154"/>
      <c r="UCC62" s="154"/>
      <c r="UCD62" s="154"/>
      <c r="UCE62" s="154"/>
      <c r="UCF62" s="154"/>
      <c r="UCG62" s="154"/>
      <c r="UCH62" s="154"/>
      <c r="UCI62" s="154"/>
      <c r="UCJ62" s="154"/>
      <c r="UCK62" s="154"/>
      <c r="UCL62" s="154"/>
      <c r="UCM62" s="154"/>
      <c r="UCN62" s="154"/>
      <c r="UCO62" s="154"/>
      <c r="UCP62" s="154"/>
      <c r="UCQ62" s="154"/>
      <c r="UCR62" s="154"/>
      <c r="UCS62" s="154"/>
      <c r="UCT62" s="154"/>
      <c r="UCU62" s="154"/>
      <c r="UCV62" s="154"/>
      <c r="UCW62" s="154"/>
      <c r="UCX62" s="154"/>
      <c r="UCY62" s="154"/>
      <c r="UCZ62" s="154"/>
      <c r="UDA62" s="154"/>
      <c r="UDB62" s="154"/>
      <c r="UDC62" s="154"/>
      <c r="UDD62" s="154"/>
      <c r="UDE62" s="154"/>
      <c r="UDF62" s="154"/>
      <c r="UDG62" s="154"/>
      <c r="UDH62" s="154"/>
      <c r="UDI62" s="154"/>
      <c r="UDJ62" s="154"/>
      <c r="UDK62" s="154"/>
      <c r="UDL62" s="154"/>
      <c r="UDM62" s="154"/>
      <c r="UDN62" s="154"/>
      <c r="UDO62" s="154"/>
      <c r="UDP62" s="154"/>
      <c r="UDQ62" s="154"/>
      <c r="UDR62" s="154"/>
      <c r="UDS62" s="154"/>
      <c r="UDT62" s="154"/>
      <c r="UDU62" s="154"/>
      <c r="UDV62" s="154"/>
      <c r="UDW62" s="154"/>
      <c r="UDX62" s="154"/>
      <c r="UDY62" s="154"/>
      <c r="UDZ62" s="154"/>
      <c r="UEA62" s="154"/>
      <c r="UEB62" s="154"/>
      <c r="UEC62" s="154"/>
      <c r="UED62" s="154"/>
      <c r="UEE62" s="154"/>
      <c r="UEF62" s="154"/>
      <c r="UEG62" s="154"/>
      <c r="UEH62" s="154"/>
      <c r="UEI62" s="154"/>
      <c r="UEJ62" s="154"/>
      <c r="UEK62" s="154"/>
      <c r="UEL62" s="154"/>
      <c r="UEM62" s="154"/>
      <c r="UEN62" s="154"/>
      <c r="UEO62" s="154"/>
      <c r="UEP62" s="154"/>
      <c r="UEQ62" s="154"/>
      <c r="UER62" s="154"/>
      <c r="UES62" s="154"/>
      <c r="UET62" s="154"/>
      <c r="UEU62" s="154"/>
      <c r="UEV62" s="154"/>
      <c r="UEW62" s="154"/>
      <c r="UEX62" s="154"/>
      <c r="UEY62" s="154"/>
      <c r="UEZ62" s="154"/>
      <c r="UFA62" s="154"/>
      <c r="UFB62" s="154"/>
      <c r="UFC62" s="154"/>
      <c r="UFD62" s="154"/>
      <c r="UFE62" s="154"/>
      <c r="UFF62" s="154"/>
      <c r="UFG62" s="154"/>
      <c r="UFH62" s="154"/>
      <c r="UFI62" s="154"/>
      <c r="UFJ62" s="154"/>
      <c r="UFK62" s="154"/>
      <c r="UFL62" s="154"/>
      <c r="UFM62" s="154"/>
      <c r="UFN62" s="154"/>
      <c r="UFO62" s="154"/>
      <c r="UFP62" s="154"/>
      <c r="UFQ62" s="154"/>
      <c r="UFR62" s="154"/>
      <c r="UFS62" s="154"/>
      <c r="UFT62" s="154"/>
      <c r="UFU62" s="154"/>
      <c r="UFV62" s="154"/>
      <c r="UFW62" s="154"/>
      <c r="UFX62" s="154"/>
      <c r="UFY62" s="154"/>
      <c r="UFZ62" s="154"/>
      <c r="UGA62" s="154"/>
      <c r="UGB62" s="154"/>
      <c r="UGC62" s="154"/>
      <c r="UGD62" s="154"/>
      <c r="UGE62" s="154"/>
      <c r="UGF62" s="154"/>
      <c r="UGG62" s="154"/>
      <c r="UGH62" s="154"/>
      <c r="UGI62" s="154"/>
      <c r="UGJ62" s="154"/>
      <c r="UGK62" s="154"/>
      <c r="UGL62" s="154"/>
      <c r="UGM62" s="154"/>
      <c r="UGN62" s="154"/>
      <c r="UGO62" s="154"/>
      <c r="UGP62" s="154"/>
      <c r="UGQ62" s="154"/>
      <c r="UGR62" s="154"/>
      <c r="UGS62" s="154"/>
      <c r="UGT62" s="154"/>
      <c r="UGU62" s="154"/>
      <c r="UGV62" s="154"/>
      <c r="UGW62" s="154"/>
      <c r="UGX62" s="154"/>
      <c r="UGY62" s="154"/>
      <c r="UGZ62" s="154"/>
      <c r="UHA62" s="154"/>
      <c r="UHB62" s="154"/>
      <c r="UHC62" s="154"/>
      <c r="UHD62" s="154"/>
      <c r="UHE62" s="154"/>
      <c r="UHF62" s="154"/>
      <c r="UHG62" s="154"/>
      <c r="UHH62" s="154"/>
      <c r="UHI62" s="154"/>
      <c r="UHJ62" s="154"/>
      <c r="UHK62" s="154"/>
      <c r="UHL62" s="154"/>
      <c r="UHM62" s="154"/>
      <c r="UHN62" s="154"/>
      <c r="UHO62" s="154"/>
      <c r="UHP62" s="154"/>
      <c r="UHQ62" s="154"/>
      <c r="UHR62" s="154"/>
      <c r="UHS62" s="154"/>
      <c r="UHT62" s="154"/>
      <c r="UHU62" s="154"/>
      <c r="UHV62" s="154"/>
      <c r="UHW62" s="154"/>
      <c r="UHX62" s="154"/>
      <c r="UHY62" s="154"/>
      <c r="UHZ62" s="154"/>
      <c r="UIA62" s="154"/>
      <c r="UIB62" s="154"/>
      <c r="UIC62" s="154"/>
      <c r="UID62" s="154"/>
      <c r="UIE62" s="154"/>
      <c r="UIF62" s="154"/>
      <c r="UIG62" s="154"/>
      <c r="UIH62" s="154"/>
      <c r="UII62" s="154"/>
      <c r="UIJ62" s="154"/>
      <c r="UIK62" s="154"/>
      <c r="UIL62" s="154"/>
      <c r="UIM62" s="154"/>
      <c r="UIN62" s="154"/>
      <c r="UIO62" s="154"/>
      <c r="UIP62" s="154"/>
      <c r="UIQ62" s="154"/>
      <c r="UIR62" s="154"/>
      <c r="UIS62" s="154"/>
      <c r="UIT62" s="154"/>
      <c r="UIU62" s="154"/>
      <c r="UIV62" s="154"/>
      <c r="UIW62" s="154"/>
      <c r="UIX62" s="154"/>
      <c r="UIY62" s="154"/>
      <c r="UIZ62" s="154"/>
      <c r="UJA62" s="154"/>
      <c r="UJB62" s="154"/>
      <c r="UJC62" s="154"/>
      <c r="UJD62" s="154"/>
      <c r="UJE62" s="154"/>
      <c r="UJF62" s="154"/>
      <c r="UJG62" s="154"/>
      <c r="UJH62" s="154"/>
      <c r="UJI62" s="154"/>
      <c r="UJJ62" s="154"/>
      <c r="UJK62" s="154"/>
      <c r="UJL62" s="154"/>
      <c r="UJM62" s="154"/>
      <c r="UJN62" s="154"/>
      <c r="UJO62" s="154"/>
      <c r="UJP62" s="154"/>
      <c r="UJQ62" s="154"/>
      <c r="UJR62" s="154"/>
      <c r="UJS62" s="154"/>
      <c r="UJT62" s="154"/>
      <c r="UJU62" s="154"/>
      <c r="UJV62" s="154"/>
      <c r="UJW62" s="154"/>
      <c r="UJX62" s="154"/>
      <c r="UJY62" s="154"/>
      <c r="UJZ62" s="154"/>
      <c r="UKA62" s="154"/>
      <c r="UKB62" s="154"/>
      <c r="UKC62" s="154"/>
      <c r="UKD62" s="154"/>
      <c r="UKE62" s="154"/>
      <c r="UKF62" s="154"/>
      <c r="UKG62" s="154"/>
      <c r="UKH62" s="154"/>
      <c r="UKI62" s="154"/>
      <c r="UKJ62" s="154"/>
      <c r="UKK62" s="154"/>
      <c r="UKL62" s="154"/>
      <c r="UKM62" s="154"/>
      <c r="UKN62" s="154"/>
      <c r="UKO62" s="154"/>
      <c r="UKP62" s="154"/>
      <c r="UKQ62" s="154"/>
      <c r="UKR62" s="154"/>
      <c r="UKS62" s="154"/>
      <c r="UKT62" s="154"/>
      <c r="UKU62" s="154"/>
      <c r="UKV62" s="154"/>
      <c r="UKW62" s="154"/>
      <c r="UKX62" s="154"/>
      <c r="UKY62" s="154"/>
      <c r="UKZ62" s="154"/>
      <c r="ULA62" s="154"/>
      <c r="ULB62" s="154"/>
      <c r="ULC62" s="154"/>
      <c r="ULD62" s="154"/>
      <c r="ULE62" s="154"/>
      <c r="ULF62" s="154"/>
      <c r="ULG62" s="154"/>
      <c r="ULH62" s="154"/>
      <c r="ULI62" s="154"/>
      <c r="ULJ62" s="154"/>
      <c r="ULK62" s="154"/>
      <c r="ULL62" s="154"/>
      <c r="ULM62" s="154"/>
      <c r="ULN62" s="154"/>
      <c r="ULO62" s="154"/>
      <c r="ULP62" s="154"/>
      <c r="ULQ62" s="154"/>
      <c r="ULR62" s="154"/>
      <c r="ULS62" s="154"/>
      <c r="ULT62" s="154"/>
      <c r="ULU62" s="154"/>
      <c r="ULV62" s="154"/>
      <c r="ULW62" s="154"/>
      <c r="ULX62" s="154"/>
      <c r="ULY62" s="154"/>
      <c r="ULZ62" s="154"/>
      <c r="UMA62" s="154"/>
      <c r="UMB62" s="154"/>
      <c r="UMC62" s="154"/>
      <c r="UMD62" s="154"/>
      <c r="UME62" s="154"/>
      <c r="UMF62" s="154"/>
      <c r="UMG62" s="154"/>
      <c r="UMH62" s="154"/>
      <c r="UMI62" s="154"/>
      <c r="UMJ62" s="154"/>
      <c r="UMK62" s="154"/>
      <c r="UML62" s="154"/>
      <c r="UMM62" s="154"/>
      <c r="UMN62" s="154"/>
      <c r="UMO62" s="154"/>
      <c r="UMP62" s="154"/>
      <c r="UMQ62" s="154"/>
      <c r="UMR62" s="154"/>
      <c r="UMS62" s="154"/>
      <c r="UMT62" s="154"/>
      <c r="UMU62" s="154"/>
      <c r="UMV62" s="154"/>
      <c r="UMW62" s="154"/>
      <c r="UMX62" s="154"/>
      <c r="UMY62" s="154"/>
      <c r="UMZ62" s="154"/>
      <c r="UNA62" s="154"/>
      <c r="UNB62" s="154"/>
      <c r="UNC62" s="154"/>
      <c r="UND62" s="154"/>
      <c r="UNE62" s="154"/>
      <c r="UNF62" s="154"/>
      <c r="UNG62" s="154"/>
      <c r="UNH62" s="154"/>
      <c r="UNI62" s="154"/>
      <c r="UNJ62" s="154"/>
      <c r="UNK62" s="154"/>
      <c r="UNL62" s="154"/>
      <c r="UNM62" s="154"/>
      <c r="UNN62" s="154"/>
      <c r="UNO62" s="154"/>
      <c r="UNP62" s="154"/>
      <c r="UNQ62" s="154"/>
      <c r="UNR62" s="154"/>
      <c r="UNS62" s="154"/>
      <c r="UNT62" s="154"/>
      <c r="UNU62" s="154"/>
      <c r="UNV62" s="154"/>
      <c r="UNW62" s="154"/>
      <c r="UNX62" s="154"/>
      <c r="UNY62" s="154"/>
      <c r="UNZ62" s="154"/>
      <c r="UOA62" s="154"/>
      <c r="UOB62" s="154"/>
      <c r="UOC62" s="154"/>
      <c r="UOD62" s="154"/>
      <c r="UOE62" s="154"/>
      <c r="UOF62" s="154"/>
      <c r="UOG62" s="154"/>
      <c r="UOH62" s="154"/>
      <c r="UOI62" s="154"/>
      <c r="UOJ62" s="154"/>
      <c r="UOK62" s="154"/>
      <c r="UOL62" s="154"/>
      <c r="UOM62" s="154"/>
      <c r="UON62" s="154"/>
      <c r="UOO62" s="154"/>
      <c r="UOP62" s="154"/>
      <c r="UOQ62" s="154"/>
      <c r="UOR62" s="154"/>
      <c r="UOS62" s="154"/>
      <c r="UOT62" s="154"/>
      <c r="UOU62" s="154"/>
      <c r="UOV62" s="154"/>
      <c r="UOW62" s="154"/>
      <c r="UOX62" s="154"/>
      <c r="UOY62" s="154"/>
      <c r="UOZ62" s="154"/>
      <c r="UPA62" s="154"/>
      <c r="UPB62" s="154"/>
      <c r="UPC62" s="154"/>
      <c r="UPD62" s="154"/>
      <c r="UPE62" s="154"/>
      <c r="UPF62" s="154"/>
      <c r="UPG62" s="154"/>
      <c r="UPH62" s="154"/>
      <c r="UPI62" s="154"/>
      <c r="UPJ62" s="154"/>
      <c r="UPK62" s="154"/>
      <c r="UPL62" s="154"/>
      <c r="UPM62" s="154"/>
      <c r="UPN62" s="154"/>
      <c r="UPO62" s="154"/>
      <c r="UPP62" s="154"/>
      <c r="UPQ62" s="154"/>
      <c r="UPR62" s="154"/>
      <c r="UPS62" s="154"/>
      <c r="UPT62" s="154"/>
      <c r="UPU62" s="154"/>
      <c r="UPV62" s="154"/>
      <c r="UPW62" s="154"/>
      <c r="UPX62" s="154"/>
      <c r="UPY62" s="154"/>
      <c r="UPZ62" s="154"/>
      <c r="UQA62" s="154"/>
      <c r="UQB62" s="154"/>
      <c r="UQC62" s="154"/>
      <c r="UQD62" s="154"/>
      <c r="UQE62" s="154"/>
      <c r="UQF62" s="154"/>
      <c r="UQG62" s="154"/>
      <c r="UQH62" s="154"/>
      <c r="UQI62" s="154"/>
      <c r="UQJ62" s="154"/>
      <c r="UQK62" s="154"/>
      <c r="UQL62" s="154"/>
      <c r="UQM62" s="154"/>
      <c r="UQN62" s="154"/>
      <c r="UQO62" s="154"/>
      <c r="UQP62" s="154"/>
      <c r="UQQ62" s="154"/>
      <c r="UQR62" s="154"/>
      <c r="UQS62" s="154"/>
      <c r="UQT62" s="154"/>
      <c r="UQU62" s="154"/>
      <c r="UQV62" s="154"/>
      <c r="UQW62" s="154"/>
      <c r="UQX62" s="154"/>
      <c r="UQY62" s="154"/>
      <c r="UQZ62" s="154"/>
      <c r="URA62" s="154"/>
      <c r="URB62" s="154"/>
      <c r="URC62" s="154"/>
      <c r="URD62" s="154"/>
      <c r="URE62" s="154"/>
      <c r="URF62" s="154"/>
      <c r="URG62" s="154"/>
      <c r="URH62" s="154"/>
      <c r="URI62" s="154"/>
      <c r="URJ62" s="154"/>
      <c r="URK62" s="154"/>
      <c r="URL62" s="154"/>
      <c r="URM62" s="154"/>
      <c r="URN62" s="154"/>
      <c r="URO62" s="154"/>
      <c r="URP62" s="154"/>
      <c r="URQ62" s="154"/>
      <c r="URR62" s="154"/>
      <c r="URS62" s="154"/>
      <c r="URT62" s="154"/>
      <c r="URU62" s="154"/>
      <c r="URV62" s="154"/>
      <c r="URW62" s="154"/>
      <c r="URX62" s="154"/>
      <c r="URY62" s="154"/>
      <c r="URZ62" s="154"/>
      <c r="USA62" s="154"/>
      <c r="USB62" s="154"/>
      <c r="USC62" s="154"/>
      <c r="USD62" s="154"/>
      <c r="USE62" s="154"/>
      <c r="USF62" s="154"/>
      <c r="USG62" s="154"/>
      <c r="USH62" s="154"/>
      <c r="USI62" s="154"/>
      <c r="USJ62" s="154"/>
      <c r="USK62" s="154"/>
      <c r="USL62" s="154"/>
      <c r="USM62" s="154"/>
      <c r="USN62" s="154"/>
      <c r="USO62" s="154"/>
      <c r="USP62" s="154"/>
      <c r="USQ62" s="154"/>
      <c r="USR62" s="154"/>
      <c r="USS62" s="154"/>
      <c r="UST62" s="154"/>
      <c r="USU62" s="154"/>
      <c r="USV62" s="154"/>
      <c r="USW62" s="154"/>
      <c r="USX62" s="154"/>
      <c r="USY62" s="154"/>
      <c r="USZ62" s="154"/>
      <c r="UTA62" s="154"/>
      <c r="UTB62" s="154"/>
      <c r="UTC62" s="154"/>
      <c r="UTD62" s="154"/>
      <c r="UTE62" s="154"/>
      <c r="UTF62" s="154"/>
      <c r="UTG62" s="154"/>
      <c r="UTH62" s="154"/>
      <c r="UTI62" s="154"/>
      <c r="UTJ62" s="154"/>
      <c r="UTK62" s="154"/>
      <c r="UTL62" s="154"/>
      <c r="UTM62" s="154"/>
      <c r="UTN62" s="154"/>
      <c r="UTO62" s="154"/>
      <c r="UTP62" s="154"/>
      <c r="UTQ62" s="154"/>
      <c r="UTR62" s="154"/>
      <c r="UTS62" s="154"/>
      <c r="UTT62" s="154"/>
      <c r="UTU62" s="154"/>
      <c r="UTV62" s="154"/>
      <c r="UTW62" s="154"/>
      <c r="UTX62" s="154"/>
      <c r="UTY62" s="154"/>
      <c r="UTZ62" s="154"/>
      <c r="UUA62" s="154"/>
      <c r="UUB62" s="154"/>
      <c r="UUC62" s="154"/>
      <c r="UUD62" s="154"/>
      <c r="UUE62" s="154"/>
      <c r="UUF62" s="154"/>
      <c r="UUG62" s="154"/>
      <c r="UUH62" s="154"/>
      <c r="UUI62" s="154"/>
      <c r="UUJ62" s="154"/>
      <c r="UUK62" s="154"/>
      <c r="UUL62" s="154"/>
      <c r="UUM62" s="154"/>
      <c r="UUN62" s="154"/>
      <c r="UUO62" s="154"/>
      <c r="UUP62" s="154"/>
      <c r="UUQ62" s="154"/>
      <c r="UUR62" s="154"/>
      <c r="UUS62" s="154"/>
      <c r="UUT62" s="154"/>
      <c r="UUU62" s="154"/>
      <c r="UUV62" s="154"/>
      <c r="UUW62" s="154"/>
      <c r="UUX62" s="154"/>
      <c r="UUY62" s="154"/>
      <c r="UUZ62" s="154"/>
      <c r="UVA62" s="154"/>
      <c r="UVB62" s="154"/>
      <c r="UVC62" s="154"/>
      <c r="UVD62" s="154"/>
      <c r="UVE62" s="154"/>
      <c r="UVF62" s="154"/>
      <c r="UVG62" s="154"/>
      <c r="UVH62" s="154"/>
      <c r="UVI62" s="154"/>
      <c r="UVJ62" s="154"/>
      <c r="UVK62" s="154"/>
      <c r="UVL62" s="154"/>
      <c r="UVM62" s="154"/>
      <c r="UVN62" s="154"/>
      <c r="UVO62" s="154"/>
      <c r="UVP62" s="154"/>
      <c r="UVQ62" s="154"/>
      <c r="UVR62" s="154"/>
      <c r="UVS62" s="154"/>
      <c r="UVT62" s="154"/>
      <c r="UVU62" s="154"/>
      <c r="UVV62" s="154"/>
      <c r="UVW62" s="154"/>
      <c r="UVX62" s="154"/>
      <c r="UVY62" s="154"/>
      <c r="UVZ62" s="154"/>
      <c r="UWA62" s="154"/>
      <c r="UWB62" s="154"/>
      <c r="UWC62" s="154"/>
      <c r="UWD62" s="154"/>
      <c r="UWE62" s="154"/>
      <c r="UWF62" s="154"/>
      <c r="UWG62" s="154"/>
      <c r="UWH62" s="154"/>
      <c r="UWI62" s="154"/>
      <c r="UWJ62" s="154"/>
      <c r="UWK62" s="154"/>
      <c r="UWL62" s="154"/>
      <c r="UWM62" s="154"/>
      <c r="UWN62" s="154"/>
      <c r="UWO62" s="154"/>
      <c r="UWP62" s="154"/>
      <c r="UWQ62" s="154"/>
      <c r="UWR62" s="154"/>
      <c r="UWS62" s="154"/>
      <c r="UWT62" s="154"/>
      <c r="UWU62" s="154"/>
      <c r="UWV62" s="154"/>
      <c r="UWW62" s="154"/>
      <c r="UWX62" s="154"/>
      <c r="UWY62" s="154"/>
      <c r="UWZ62" s="154"/>
      <c r="UXA62" s="154"/>
      <c r="UXB62" s="154"/>
      <c r="UXC62" s="154"/>
      <c r="UXD62" s="154"/>
      <c r="UXE62" s="154"/>
      <c r="UXF62" s="154"/>
      <c r="UXG62" s="154"/>
      <c r="UXH62" s="154"/>
      <c r="UXI62" s="154"/>
      <c r="UXJ62" s="154"/>
      <c r="UXK62" s="154"/>
      <c r="UXL62" s="154"/>
      <c r="UXM62" s="154"/>
      <c r="UXN62" s="154"/>
      <c r="UXO62" s="154"/>
      <c r="UXP62" s="154"/>
      <c r="UXQ62" s="154"/>
      <c r="UXR62" s="154"/>
      <c r="UXS62" s="154"/>
      <c r="UXT62" s="154"/>
      <c r="UXU62" s="154"/>
      <c r="UXV62" s="154"/>
      <c r="UXW62" s="154"/>
      <c r="UXX62" s="154"/>
      <c r="UXY62" s="154"/>
      <c r="UXZ62" s="154"/>
      <c r="UYA62" s="154"/>
      <c r="UYB62" s="154"/>
      <c r="UYC62" s="154"/>
      <c r="UYD62" s="154"/>
      <c r="UYE62" s="154"/>
      <c r="UYF62" s="154"/>
      <c r="UYG62" s="154"/>
      <c r="UYH62" s="154"/>
      <c r="UYI62" s="154"/>
      <c r="UYJ62" s="154"/>
      <c r="UYK62" s="154"/>
      <c r="UYL62" s="154"/>
      <c r="UYM62" s="154"/>
      <c r="UYN62" s="154"/>
      <c r="UYO62" s="154"/>
      <c r="UYP62" s="154"/>
      <c r="UYQ62" s="154"/>
      <c r="UYR62" s="154"/>
      <c r="UYS62" s="154"/>
      <c r="UYT62" s="154"/>
      <c r="UYU62" s="154"/>
      <c r="UYV62" s="154"/>
      <c r="UYW62" s="154"/>
      <c r="UYX62" s="154"/>
      <c r="UYY62" s="154"/>
      <c r="UYZ62" s="154"/>
      <c r="UZA62" s="154"/>
      <c r="UZB62" s="154"/>
      <c r="UZC62" s="154"/>
      <c r="UZD62" s="154"/>
      <c r="UZE62" s="154"/>
      <c r="UZF62" s="154"/>
      <c r="UZG62" s="154"/>
      <c r="UZH62" s="154"/>
      <c r="UZI62" s="154"/>
      <c r="UZJ62" s="154"/>
      <c r="UZK62" s="154"/>
      <c r="UZL62" s="154"/>
      <c r="UZM62" s="154"/>
      <c r="UZN62" s="154"/>
      <c r="UZO62" s="154"/>
      <c r="UZP62" s="154"/>
      <c r="UZQ62" s="154"/>
      <c r="UZR62" s="154"/>
      <c r="UZS62" s="154"/>
      <c r="UZT62" s="154"/>
      <c r="UZU62" s="154"/>
      <c r="UZV62" s="154"/>
      <c r="UZW62" s="154"/>
      <c r="UZX62" s="154"/>
      <c r="UZY62" s="154"/>
      <c r="UZZ62" s="154"/>
      <c r="VAA62" s="154"/>
      <c r="VAB62" s="154"/>
      <c r="VAC62" s="154"/>
      <c r="VAD62" s="154"/>
      <c r="VAE62" s="154"/>
      <c r="VAF62" s="154"/>
      <c r="VAG62" s="154"/>
      <c r="VAH62" s="154"/>
      <c r="VAI62" s="154"/>
      <c r="VAJ62" s="154"/>
      <c r="VAK62" s="154"/>
      <c r="VAL62" s="154"/>
      <c r="VAM62" s="154"/>
      <c r="VAN62" s="154"/>
      <c r="VAO62" s="154"/>
      <c r="VAP62" s="154"/>
      <c r="VAQ62" s="154"/>
      <c r="VAR62" s="154"/>
      <c r="VAS62" s="154"/>
      <c r="VAT62" s="154"/>
      <c r="VAU62" s="154"/>
      <c r="VAV62" s="154"/>
      <c r="VAW62" s="154"/>
      <c r="VAX62" s="154"/>
      <c r="VAY62" s="154"/>
      <c r="VAZ62" s="154"/>
      <c r="VBA62" s="154"/>
      <c r="VBB62" s="154"/>
      <c r="VBC62" s="154"/>
      <c r="VBD62" s="154"/>
      <c r="VBE62" s="154"/>
      <c r="VBF62" s="154"/>
      <c r="VBG62" s="154"/>
      <c r="VBH62" s="154"/>
      <c r="VBI62" s="154"/>
      <c r="VBJ62" s="154"/>
      <c r="VBK62" s="154"/>
      <c r="VBL62" s="154"/>
      <c r="VBM62" s="154"/>
      <c r="VBN62" s="154"/>
      <c r="VBO62" s="154"/>
      <c r="VBP62" s="154"/>
      <c r="VBQ62" s="154"/>
      <c r="VBR62" s="154"/>
      <c r="VBS62" s="154"/>
      <c r="VBT62" s="154"/>
      <c r="VBU62" s="154"/>
      <c r="VBV62" s="154"/>
      <c r="VBW62" s="154"/>
      <c r="VBX62" s="154"/>
      <c r="VBY62" s="154"/>
      <c r="VBZ62" s="154"/>
      <c r="VCA62" s="154"/>
      <c r="VCB62" s="154"/>
      <c r="VCC62" s="154"/>
      <c r="VCD62" s="154"/>
      <c r="VCE62" s="154"/>
      <c r="VCF62" s="154"/>
      <c r="VCG62" s="154"/>
      <c r="VCH62" s="154"/>
      <c r="VCI62" s="154"/>
      <c r="VCJ62" s="154"/>
      <c r="VCK62" s="154"/>
      <c r="VCL62" s="154"/>
      <c r="VCM62" s="154"/>
      <c r="VCN62" s="154"/>
      <c r="VCO62" s="154"/>
      <c r="VCP62" s="154"/>
      <c r="VCQ62" s="154"/>
      <c r="VCR62" s="154"/>
      <c r="VCS62" s="154"/>
      <c r="VCT62" s="154"/>
      <c r="VCU62" s="154"/>
      <c r="VCV62" s="154"/>
      <c r="VCW62" s="154"/>
      <c r="VCX62" s="154"/>
      <c r="VCY62" s="154"/>
      <c r="VCZ62" s="154"/>
      <c r="VDA62" s="154"/>
      <c r="VDB62" s="154"/>
      <c r="VDC62" s="154"/>
      <c r="VDD62" s="154"/>
      <c r="VDE62" s="154"/>
      <c r="VDF62" s="154"/>
      <c r="VDG62" s="154"/>
      <c r="VDH62" s="154"/>
      <c r="VDI62" s="154"/>
      <c r="VDJ62" s="154"/>
      <c r="VDK62" s="154"/>
      <c r="VDL62" s="154"/>
      <c r="VDM62" s="154"/>
      <c r="VDN62" s="154"/>
      <c r="VDO62" s="154"/>
      <c r="VDP62" s="154"/>
      <c r="VDQ62" s="154"/>
      <c r="VDR62" s="154"/>
      <c r="VDS62" s="154"/>
      <c r="VDT62" s="154"/>
      <c r="VDU62" s="154"/>
      <c r="VDV62" s="154"/>
      <c r="VDW62" s="154"/>
      <c r="VDX62" s="154"/>
      <c r="VDY62" s="154"/>
      <c r="VDZ62" s="154"/>
      <c r="VEA62" s="154"/>
      <c r="VEB62" s="154"/>
      <c r="VEC62" s="154"/>
      <c r="VED62" s="154"/>
      <c r="VEE62" s="154"/>
      <c r="VEF62" s="154"/>
      <c r="VEG62" s="154"/>
      <c r="VEH62" s="154"/>
      <c r="VEI62" s="154"/>
      <c r="VEJ62" s="154"/>
      <c r="VEK62" s="154"/>
      <c r="VEL62" s="154"/>
      <c r="VEM62" s="154"/>
      <c r="VEN62" s="154"/>
      <c r="VEO62" s="154"/>
      <c r="VEP62" s="154"/>
      <c r="VEQ62" s="154"/>
      <c r="VER62" s="154"/>
      <c r="VES62" s="154"/>
      <c r="VET62" s="154"/>
      <c r="VEU62" s="154"/>
      <c r="VEV62" s="154"/>
      <c r="VEW62" s="154"/>
      <c r="VEX62" s="154"/>
      <c r="VEY62" s="154"/>
      <c r="VEZ62" s="154"/>
      <c r="VFA62" s="154"/>
      <c r="VFB62" s="154"/>
      <c r="VFC62" s="154"/>
      <c r="VFD62" s="154"/>
      <c r="VFE62" s="154"/>
      <c r="VFF62" s="154"/>
      <c r="VFG62" s="154"/>
      <c r="VFH62" s="154"/>
      <c r="VFI62" s="154"/>
      <c r="VFJ62" s="154"/>
      <c r="VFK62" s="154"/>
      <c r="VFL62" s="154"/>
      <c r="VFM62" s="154"/>
      <c r="VFN62" s="154"/>
      <c r="VFO62" s="154"/>
      <c r="VFP62" s="154"/>
      <c r="VFQ62" s="154"/>
      <c r="VFR62" s="154"/>
      <c r="VFS62" s="154"/>
      <c r="VFT62" s="154"/>
      <c r="VFU62" s="154"/>
      <c r="VFV62" s="154"/>
      <c r="VFW62" s="154"/>
      <c r="VFX62" s="154"/>
      <c r="VFY62" s="154"/>
      <c r="VFZ62" s="154"/>
      <c r="VGA62" s="154"/>
      <c r="VGB62" s="154"/>
      <c r="VGC62" s="154"/>
      <c r="VGD62" s="154"/>
      <c r="VGE62" s="154"/>
      <c r="VGF62" s="154"/>
      <c r="VGG62" s="154"/>
      <c r="VGH62" s="154"/>
      <c r="VGI62" s="154"/>
      <c r="VGJ62" s="154"/>
      <c r="VGK62" s="154"/>
      <c r="VGL62" s="154"/>
      <c r="VGM62" s="154"/>
      <c r="VGN62" s="154"/>
      <c r="VGO62" s="154"/>
      <c r="VGP62" s="154"/>
      <c r="VGQ62" s="154"/>
      <c r="VGR62" s="154"/>
      <c r="VGS62" s="154"/>
      <c r="VGT62" s="154"/>
      <c r="VGU62" s="154"/>
      <c r="VGV62" s="154"/>
      <c r="VGW62" s="154"/>
      <c r="VGX62" s="154"/>
      <c r="VGY62" s="154"/>
      <c r="VGZ62" s="154"/>
      <c r="VHA62" s="154"/>
      <c r="VHB62" s="154"/>
      <c r="VHC62" s="154"/>
      <c r="VHD62" s="154"/>
      <c r="VHE62" s="154"/>
      <c r="VHF62" s="154"/>
      <c r="VHG62" s="154"/>
      <c r="VHH62" s="154"/>
      <c r="VHI62" s="154"/>
      <c r="VHJ62" s="154"/>
      <c r="VHK62" s="154"/>
      <c r="VHL62" s="154"/>
      <c r="VHM62" s="154"/>
      <c r="VHN62" s="154"/>
      <c r="VHO62" s="154"/>
      <c r="VHP62" s="154"/>
      <c r="VHQ62" s="154"/>
      <c r="VHR62" s="154"/>
      <c r="VHS62" s="154"/>
      <c r="VHT62" s="154"/>
      <c r="VHU62" s="154"/>
      <c r="VHV62" s="154"/>
      <c r="VHW62" s="154"/>
      <c r="VHX62" s="154"/>
      <c r="VHY62" s="154"/>
      <c r="VHZ62" s="154"/>
      <c r="VIA62" s="154"/>
      <c r="VIB62" s="154"/>
      <c r="VIC62" s="154"/>
      <c r="VID62" s="154"/>
      <c r="VIE62" s="154"/>
      <c r="VIF62" s="154"/>
      <c r="VIG62" s="154"/>
      <c r="VIH62" s="154"/>
      <c r="VII62" s="154"/>
      <c r="VIJ62" s="154"/>
      <c r="VIK62" s="154"/>
      <c r="VIL62" s="154"/>
      <c r="VIM62" s="154"/>
      <c r="VIN62" s="154"/>
      <c r="VIO62" s="154"/>
      <c r="VIP62" s="154"/>
      <c r="VIQ62" s="154"/>
      <c r="VIR62" s="154"/>
      <c r="VIS62" s="154"/>
      <c r="VIT62" s="154"/>
      <c r="VIU62" s="154"/>
      <c r="VIV62" s="154"/>
      <c r="VIW62" s="154"/>
      <c r="VIX62" s="154"/>
      <c r="VIY62" s="154"/>
      <c r="VIZ62" s="154"/>
      <c r="VJA62" s="154"/>
      <c r="VJB62" s="154"/>
      <c r="VJC62" s="154"/>
      <c r="VJD62" s="154"/>
      <c r="VJE62" s="154"/>
      <c r="VJF62" s="154"/>
      <c r="VJG62" s="154"/>
      <c r="VJH62" s="154"/>
      <c r="VJI62" s="154"/>
      <c r="VJJ62" s="154"/>
      <c r="VJK62" s="154"/>
      <c r="VJL62" s="154"/>
      <c r="VJM62" s="154"/>
      <c r="VJN62" s="154"/>
      <c r="VJO62" s="154"/>
      <c r="VJP62" s="154"/>
      <c r="VJQ62" s="154"/>
      <c r="VJR62" s="154"/>
      <c r="VJS62" s="154"/>
      <c r="VJT62" s="154"/>
      <c r="VJU62" s="154"/>
      <c r="VJV62" s="154"/>
      <c r="VJW62" s="154"/>
      <c r="VJX62" s="154"/>
      <c r="VJY62" s="154"/>
      <c r="VJZ62" s="154"/>
      <c r="VKA62" s="154"/>
      <c r="VKB62" s="154"/>
      <c r="VKC62" s="154"/>
      <c r="VKD62" s="154"/>
      <c r="VKE62" s="154"/>
      <c r="VKF62" s="154"/>
      <c r="VKG62" s="154"/>
      <c r="VKH62" s="154"/>
      <c r="VKI62" s="154"/>
      <c r="VKJ62" s="154"/>
      <c r="VKK62" s="154"/>
      <c r="VKL62" s="154"/>
      <c r="VKM62" s="154"/>
      <c r="VKN62" s="154"/>
      <c r="VKO62" s="154"/>
      <c r="VKP62" s="154"/>
      <c r="VKQ62" s="154"/>
      <c r="VKR62" s="154"/>
      <c r="VKS62" s="154"/>
      <c r="VKT62" s="154"/>
      <c r="VKU62" s="154"/>
      <c r="VKV62" s="154"/>
      <c r="VKW62" s="154"/>
      <c r="VKX62" s="154"/>
      <c r="VKY62" s="154"/>
      <c r="VKZ62" s="154"/>
      <c r="VLA62" s="154"/>
      <c r="VLB62" s="154"/>
      <c r="VLC62" s="154"/>
      <c r="VLD62" s="154"/>
      <c r="VLE62" s="154"/>
      <c r="VLF62" s="154"/>
      <c r="VLG62" s="154"/>
      <c r="VLH62" s="154"/>
      <c r="VLI62" s="154"/>
      <c r="VLJ62" s="154"/>
      <c r="VLK62" s="154"/>
      <c r="VLL62" s="154"/>
      <c r="VLM62" s="154"/>
      <c r="VLN62" s="154"/>
      <c r="VLO62" s="154"/>
      <c r="VLP62" s="154"/>
      <c r="VLQ62" s="154"/>
      <c r="VLR62" s="154"/>
      <c r="VLS62" s="154"/>
      <c r="VLT62" s="154"/>
      <c r="VLU62" s="154"/>
      <c r="VLV62" s="154"/>
      <c r="VLW62" s="154"/>
      <c r="VLX62" s="154"/>
      <c r="VLY62" s="154"/>
      <c r="VLZ62" s="154"/>
      <c r="VMA62" s="154"/>
      <c r="VMB62" s="154"/>
      <c r="VMC62" s="154"/>
      <c r="VMD62" s="154"/>
      <c r="VME62" s="154"/>
      <c r="VMF62" s="154"/>
      <c r="VMG62" s="154"/>
      <c r="VMH62" s="154"/>
      <c r="VMI62" s="154"/>
      <c r="VMJ62" s="154"/>
      <c r="VMK62" s="154"/>
      <c r="VML62" s="154"/>
      <c r="VMM62" s="154"/>
      <c r="VMN62" s="154"/>
      <c r="VMO62" s="154"/>
      <c r="VMP62" s="154"/>
      <c r="VMQ62" s="154"/>
      <c r="VMR62" s="154"/>
      <c r="VMS62" s="154"/>
      <c r="VMT62" s="154"/>
      <c r="VMU62" s="154"/>
      <c r="VMV62" s="154"/>
      <c r="VMW62" s="154"/>
      <c r="VMX62" s="154"/>
      <c r="VMY62" s="154"/>
      <c r="VMZ62" s="154"/>
      <c r="VNA62" s="154"/>
      <c r="VNB62" s="154"/>
      <c r="VNC62" s="154"/>
      <c r="VND62" s="154"/>
      <c r="VNE62" s="154"/>
      <c r="VNF62" s="154"/>
      <c r="VNG62" s="154"/>
      <c r="VNH62" s="154"/>
      <c r="VNI62" s="154"/>
      <c r="VNJ62" s="154"/>
      <c r="VNK62" s="154"/>
      <c r="VNL62" s="154"/>
      <c r="VNM62" s="154"/>
      <c r="VNN62" s="154"/>
      <c r="VNO62" s="154"/>
      <c r="VNP62" s="154"/>
      <c r="VNQ62" s="154"/>
      <c r="VNR62" s="154"/>
      <c r="VNS62" s="154"/>
      <c r="VNT62" s="154"/>
      <c r="VNU62" s="154"/>
      <c r="VNV62" s="154"/>
      <c r="VNW62" s="154"/>
      <c r="VNX62" s="154"/>
      <c r="VNY62" s="154"/>
      <c r="VNZ62" s="154"/>
      <c r="VOA62" s="154"/>
      <c r="VOB62" s="154"/>
      <c r="VOC62" s="154"/>
      <c r="VOD62" s="154"/>
      <c r="VOE62" s="154"/>
      <c r="VOF62" s="154"/>
      <c r="VOG62" s="154"/>
      <c r="VOH62" s="154"/>
      <c r="VOI62" s="154"/>
      <c r="VOJ62" s="154"/>
      <c r="VOK62" s="154"/>
      <c r="VOL62" s="154"/>
      <c r="VOM62" s="154"/>
      <c r="VON62" s="154"/>
      <c r="VOO62" s="154"/>
      <c r="VOP62" s="154"/>
      <c r="VOQ62" s="154"/>
      <c r="VOR62" s="154"/>
      <c r="VOS62" s="154"/>
      <c r="VOT62" s="154"/>
      <c r="VOU62" s="154"/>
      <c r="VOV62" s="154"/>
      <c r="VOW62" s="154"/>
      <c r="VOX62" s="154"/>
      <c r="VOY62" s="154"/>
      <c r="VOZ62" s="154"/>
      <c r="VPA62" s="154"/>
      <c r="VPB62" s="154"/>
      <c r="VPC62" s="154"/>
      <c r="VPD62" s="154"/>
      <c r="VPE62" s="154"/>
      <c r="VPF62" s="154"/>
      <c r="VPG62" s="154"/>
      <c r="VPH62" s="154"/>
      <c r="VPI62" s="154"/>
      <c r="VPJ62" s="154"/>
      <c r="VPK62" s="154"/>
      <c r="VPL62" s="154"/>
      <c r="VPM62" s="154"/>
      <c r="VPN62" s="154"/>
      <c r="VPO62" s="154"/>
      <c r="VPP62" s="154"/>
      <c r="VPQ62" s="154"/>
      <c r="VPR62" s="154"/>
      <c r="VPS62" s="154"/>
      <c r="VPT62" s="154"/>
      <c r="VPU62" s="154"/>
      <c r="VPV62" s="154"/>
      <c r="VPW62" s="154"/>
      <c r="VPX62" s="154"/>
      <c r="VPY62" s="154"/>
      <c r="VPZ62" s="154"/>
      <c r="VQA62" s="154"/>
      <c r="VQB62" s="154"/>
      <c r="VQC62" s="154"/>
      <c r="VQD62" s="154"/>
      <c r="VQE62" s="154"/>
      <c r="VQF62" s="154"/>
      <c r="VQG62" s="154"/>
      <c r="VQH62" s="154"/>
      <c r="VQI62" s="154"/>
      <c r="VQJ62" s="154"/>
      <c r="VQK62" s="154"/>
      <c r="VQL62" s="154"/>
      <c r="VQM62" s="154"/>
      <c r="VQN62" s="154"/>
      <c r="VQO62" s="154"/>
      <c r="VQP62" s="154"/>
      <c r="VQQ62" s="154"/>
      <c r="VQR62" s="154"/>
      <c r="VQS62" s="154"/>
      <c r="VQT62" s="154"/>
      <c r="VQU62" s="154"/>
      <c r="VQV62" s="154"/>
      <c r="VQW62" s="154"/>
      <c r="VQX62" s="154"/>
      <c r="VQY62" s="154"/>
      <c r="VQZ62" s="154"/>
      <c r="VRA62" s="154"/>
      <c r="VRB62" s="154"/>
      <c r="VRC62" s="154"/>
      <c r="VRD62" s="154"/>
      <c r="VRE62" s="154"/>
      <c r="VRF62" s="154"/>
      <c r="VRG62" s="154"/>
      <c r="VRH62" s="154"/>
      <c r="VRI62" s="154"/>
      <c r="VRJ62" s="154"/>
      <c r="VRK62" s="154"/>
      <c r="VRL62" s="154"/>
      <c r="VRM62" s="154"/>
      <c r="VRN62" s="154"/>
      <c r="VRO62" s="154"/>
      <c r="VRP62" s="154"/>
      <c r="VRQ62" s="154"/>
      <c r="VRR62" s="154"/>
      <c r="VRS62" s="154"/>
      <c r="VRT62" s="154"/>
      <c r="VRU62" s="154"/>
      <c r="VRV62" s="154"/>
      <c r="VRW62" s="154"/>
      <c r="VRX62" s="154"/>
      <c r="VRY62" s="154"/>
      <c r="VRZ62" s="154"/>
      <c r="VSA62" s="154"/>
      <c r="VSB62" s="154"/>
      <c r="VSC62" s="154"/>
      <c r="VSD62" s="154"/>
      <c r="VSE62" s="154"/>
      <c r="VSF62" s="154"/>
      <c r="VSG62" s="154"/>
      <c r="VSH62" s="154"/>
      <c r="VSI62" s="154"/>
      <c r="VSJ62" s="154"/>
      <c r="VSK62" s="154"/>
      <c r="VSL62" s="154"/>
      <c r="VSM62" s="154"/>
      <c r="VSN62" s="154"/>
      <c r="VSO62" s="154"/>
      <c r="VSP62" s="154"/>
      <c r="VSQ62" s="154"/>
      <c r="VSR62" s="154"/>
      <c r="VSS62" s="154"/>
      <c r="VST62" s="154"/>
      <c r="VSU62" s="154"/>
      <c r="VSV62" s="154"/>
      <c r="VSW62" s="154"/>
      <c r="VSX62" s="154"/>
      <c r="VSY62" s="154"/>
      <c r="VSZ62" s="154"/>
      <c r="VTA62" s="154"/>
      <c r="VTB62" s="154"/>
      <c r="VTC62" s="154"/>
      <c r="VTD62" s="154"/>
      <c r="VTE62" s="154"/>
      <c r="VTF62" s="154"/>
      <c r="VTG62" s="154"/>
      <c r="VTH62" s="154"/>
      <c r="VTI62" s="154"/>
      <c r="VTJ62" s="154"/>
      <c r="VTK62" s="154"/>
      <c r="VTL62" s="154"/>
      <c r="VTM62" s="154"/>
      <c r="VTN62" s="154"/>
      <c r="VTO62" s="154"/>
      <c r="VTP62" s="154"/>
      <c r="VTQ62" s="154"/>
      <c r="VTR62" s="154"/>
      <c r="VTS62" s="154"/>
      <c r="VTT62" s="154"/>
      <c r="VTU62" s="154"/>
      <c r="VTV62" s="154"/>
      <c r="VTW62" s="154"/>
      <c r="VTX62" s="154"/>
      <c r="VTY62" s="154"/>
      <c r="VTZ62" s="154"/>
      <c r="VUA62" s="154"/>
      <c r="VUB62" s="154"/>
      <c r="VUC62" s="154"/>
      <c r="VUD62" s="154"/>
      <c r="VUE62" s="154"/>
      <c r="VUF62" s="154"/>
      <c r="VUG62" s="154"/>
      <c r="VUH62" s="154"/>
      <c r="VUI62" s="154"/>
      <c r="VUJ62" s="154"/>
      <c r="VUK62" s="154"/>
      <c r="VUL62" s="154"/>
      <c r="VUM62" s="154"/>
      <c r="VUN62" s="154"/>
      <c r="VUO62" s="154"/>
      <c r="VUP62" s="154"/>
      <c r="VUQ62" s="154"/>
      <c r="VUR62" s="154"/>
      <c r="VUS62" s="154"/>
      <c r="VUT62" s="154"/>
      <c r="VUU62" s="154"/>
      <c r="VUV62" s="154"/>
      <c r="VUW62" s="154"/>
      <c r="VUX62" s="154"/>
      <c r="VUY62" s="154"/>
      <c r="VUZ62" s="154"/>
      <c r="VVA62" s="154"/>
      <c r="VVB62" s="154"/>
      <c r="VVC62" s="154"/>
      <c r="VVD62" s="154"/>
      <c r="VVE62" s="154"/>
      <c r="VVF62" s="154"/>
      <c r="VVG62" s="154"/>
      <c r="VVH62" s="154"/>
      <c r="VVI62" s="154"/>
      <c r="VVJ62" s="154"/>
      <c r="VVK62" s="154"/>
      <c r="VVL62" s="154"/>
      <c r="VVM62" s="154"/>
      <c r="VVN62" s="154"/>
      <c r="VVO62" s="154"/>
      <c r="VVP62" s="154"/>
      <c r="VVQ62" s="154"/>
      <c r="VVR62" s="154"/>
      <c r="VVS62" s="154"/>
      <c r="VVT62" s="154"/>
      <c r="VVU62" s="154"/>
      <c r="VVV62" s="154"/>
      <c r="VVW62" s="154"/>
      <c r="VVX62" s="154"/>
      <c r="VVY62" s="154"/>
      <c r="VVZ62" s="154"/>
      <c r="VWA62" s="154"/>
      <c r="VWB62" s="154"/>
      <c r="VWC62" s="154"/>
      <c r="VWD62" s="154"/>
      <c r="VWE62" s="154"/>
      <c r="VWF62" s="154"/>
      <c r="VWG62" s="154"/>
      <c r="VWH62" s="154"/>
      <c r="VWI62" s="154"/>
      <c r="VWJ62" s="154"/>
      <c r="VWK62" s="154"/>
      <c r="VWL62" s="154"/>
      <c r="VWM62" s="154"/>
      <c r="VWN62" s="154"/>
      <c r="VWO62" s="154"/>
      <c r="VWP62" s="154"/>
      <c r="VWQ62" s="154"/>
      <c r="VWR62" s="154"/>
      <c r="VWS62" s="154"/>
      <c r="VWT62" s="154"/>
      <c r="VWU62" s="154"/>
      <c r="VWV62" s="154"/>
      <c r="VWW62" s="154"/>
      <c r="VWX62" s="154"/>
      <c r="VWY62" s="154"/>
      <c r="VWZ62" s="154"/>
      <c r="VXA62" s="154"/>
      <c r="VXB62" s="154"/>
      <c r="VXC62" s="154"/>
      <c r="VXD62" s="154"/>
      <c r="VXE62" s="154"/>
      <c r="VXF62" s="154"/>
      <c r="VXG62" s="154"/>
      <c r="VXH62" s="154"/>
      <c r="VXI62" s="154"/>
      <c r="VXJ62" s="154"/>
      <c r="VXK62" s="154"/>
      <c r="VXL62" s="154"/>
      <c r="VXM62" s="154"/>
      <c r="VXN62" s="154"/>
      <c r="VXO62" s="154"/>
      <c r="VXP62" s="154"/>
      <c r="VXQ62" s="154"/>
      <c r="VXR62" s="154"/>
      <c r="VXS62" s="154"/>
      <c r="VXT62" s="154"/>
      <c r="VXU62" s="154"/>
      <c r="VXV62" s="154"/>
      <c r="VXW62" s="154"/>
      <c r="VXX62" s="154"/>
      <c r="VXY62" s="154"/>
      <c r="VXZ62" s="154"/>
      <c r="VYA62" s="154"/>
      <c r="VYB62" s="154"/>
      <c r="VYC62" s="154"/>
      <c r="VYD62" s="154"/>
      <c r="VYE62" s="154"/>
      <c r="VYF62" s="154"/>
      <c r="VYG62" s="154"/>
      <c r="VYH62" s="154"/>
      <c r="VYI62" s="154"/>
      <c r="VYJ62" s="154"/>
      <c r="VYK62" s="154"/>
      <c r="VYL62" s="154"/>
      <c r="VYM62" s="154"/>
      <c r="VYN62" s="154"/>
      <c r="VYO62" s="154"/>
      <c r="VYP62" s="154"/>
      <c r="VYQ62" s="154"/>
      <c r="VYR62" s="154"/>
      <c r="VYS62" s="154"/>
      <c r="VYT62" s="154"/>
      <c r="VYU62" s="154"/>
      <c r="VYV62" s="154"/>
      <c r="VYW62" s="154"/>
      <c r="VYX62" s="154"/>
      <c r="VYY62" s="154"/>
      <c r="VYZ62" s="154"/>
      <c r="VZA62" s="154"/>
      <c r="VZB62" s="154"/>
      <c r="VZC62" s="154"/>
      <c r="VZD62" s="154"/>
      <c r="VZE62" s="154"/>
      <c r="VZF62" s="154"/>
      <c r="VZG62" s="154"/>
      <c r="VZH62" s="154"/>
      <c r="VZI62" s="154"/>
      <c r="VZJ62" s="154"/>
      <c r="VZK62" s="154"/>
      <c r="VZL62" s="154"/>
      <c r="VZM62" s="154"/>
      <c r="VZN62" s="154"/>
      <c r="VZO62" s="154"/>
      <c r="VZP62" s="154"/>
      <c r="VZQ62" s="154"/>
      <c r="VZR62" s="154"/>
      <c r="VZS62" s="154"/>
      <c r="VZT62" s="154"/>
      <c r="VZU62" s="154"/>
      <c r="VZV62" s="154"/>
      <c r="VZW62" s="154"/>
      <c r="VZX62" s="154"/>
      <c r="VZY62" s="154"/>
      <c r="VZZ62" s="154"/>
      <c r="WAA62" s="154"/>
      <c r="WAB62" s="154"/>
      <c r="WAC62" s="154"/>
      <c r="WAD62" s="154"/>
      <c r="WAE62" s="154"/>
      <c r="WAF62" s="154"/>
      <c r="WAG62" s="154"/>
      <c r="WAH62" s="154"/>
      <c r="WAI62" s="154"/>
      <c r="WAJ62" s="154"/>
      <c r="WAK62" s="154"/>
      <c r="WAL62" s="154"/>
      <c r="WAM62" s="154"/>
      <c r="WAN62" s="154"/>
      <c r="WAO62" s="154"/>
      <c r="WAP62" s="154"/>
      <c r="WAQ62" s="154"/>
      <c r="WAR62" s="154"/>
      <c r="WAS62" s="154"/>
      <c r="WAT62" s="154"/>
      <c r="WAU62" s="154"/>
      <c r="WAV62" s="154"/>
      <c r="WAW62" s="154"/>
      <c r="WAX62" s="154"/>
      <c r="WAY62" s="154"/>
      <c r="WAZ62" s="154"/>
      <c r="WBA62" s="154"/>
      <c r="WBB62" s="154"/>
      <c r="WBC62" s="154"/>
      <c r="WBD62" s="154"/>
      <c r="WBE62" s="154"/>
      <c r="WBF62" s="154"/>
      <c r="WBG62" s="154"/>
      <c r="WBH62" s="154"/>
      <c r="WBI62" s="154"/>
      <c r="WBJ62" s="154"/>
      <c r="WBK62" s="154"/>
      <c r="WBL62" s="154"/>
      <c r="WBM62" s="154"/>
      <c r="WBN62" s="154"/>
      <c r="WBO62" s="154"/>
      <c r="WBP62" s="154"/>
      <c r="WBQ62" s="154"/>
      <c r="WBR62" s="154"/>
      <c r="WBS62" s="154"/>
      <c r="WBT62" s="154"/>
      <c r="WBU62" s="154"/>
      <c r="WBV62" s="154"/>
      <c r="WBW62" s="154"/>
      <c r="WBX62" s="154"/>
      <c r="WBY62" s="154"/>
      <c r="WBZ62" s="154"/>
      <c r="WCA62" s="154"/>
      <c r="WCB62" s="154"/>
      <c r="WCC62" s="154"/>
      <c r="WCD62" s="154"/>
      <c r="WCE62" s="154"/>
      <c r="WCF62" s="154"/>
      <c r="WCG62" s="154"/>
      <c r="WCH62" s="154"/>
      <c r="WCI62" s="154"/>
      <c r="WCJ62" s="154"/>
      <c r="WCK62" s="154"/>
      <c r="WCL62" s="154"/>
      <c r="WCM62" s="154"/>
      <c r="WCN62" s="154"/>
      <c r="WCO62" s="154"/>
      <c r="WCP62" s="154"/>
      <c r="WCQ62" s="154"/>
      <c r="WCR62" s="154"/>
      <c r="WCS62" s="154"/>
      <c r="WCT62" s="154"/>
      <c r="WCU62" s="154"/>
      <c r="WCV62" s="154"/>
      <c r="WCW62" s="154"/>
      <c r="WCX62" s="154"/>
      <c r="WCY62" s="154"/>
      <c r="WCZ62" s="154"/>
      <c r="WDA62" s="154"/>
      <c r="WDB62" s="154"/>
      <c r="WDC62" s="154"/>
      <c r="WDD62" s="154"/>
      <c r="WDE62" s="154"/>
      <c r="WDF62" s="154"/>
      <c r="WDG62" s="154"/>
      <c r="WDH62" s="154"/>
      <c r="WDI62" s="154"/>
      <c r="WDJ62" s="154"/>
      <c r="WDK62" s="154"/>
      <c r="WDL62" s="154"/>
      <c r="WDM62" s="154"/>
      <c r="WDN62" s="154"/>
      <c r="WDO62" s="154"/>
      <c r="WDP62" s="154"/>
      <c r="WDQ62" s="154"/>
      <c r="WDR62" s="154"/>
      <c r="WDS62" s="154"/>
      <c r="WDT62" s="154"/>
      <c r="WDU62" s="154"/>
      <c r="WDV62" s="154"/>
      <c r="WDW62" s="154"/>
      <c r="WDX62" s="154"/>
      <c r="WDY62" s="154"/>
      <c r="WDZ62" s="154"/>
      <c r="WEA62" s="154"/>
      <c r="WEB62" s="154"/>
      <c r="WEC62" s="154"/>
      <c r="WED62" s="154"/>
      <c r="WEE62" s="154"/>
      <c r="WEF62" s="154"/>
      <c r="WEG62" s="154"/>
      <c r="WEH62" s="154"/>
      <c r="WEI62" s="154"/>
      <c r="WEJ62" s="154"/>
      <c r="WEK62" s="154"/>
      <c r="WEL62" s="154"/>
      <c r="WEM62" s="154"/>
      <c r="WEN62" s="154"/>
      <c r="WEO62" s="154"/>
      <c r="WEP62" s="154"/>
      <c r="WEQ62" s="154"/>
      <c r="WER62" s="154"/>
      <c r="WES62" s="154"/>
      <c r="WET62" s="154"/>
      <c r="WEU62" s="154"/>
      <c r="WEV62" s="154"/>
      <c r="WEW62" s="154"/>
      <c r="WEX62" s="154"/>
      <c r="WEY62" s="154"/>
      <c r="WEZ62" s="154"/>
      <c r="WFA62" s="154"/>
      <c r="WFB62" s="154"/>
      <c r="WFC62" s="154"/>
      <c r="WFD62" s="154"/>
      <c r="WFE62" s="154"/>
      <c r="WFF62" s="154"/>
      <c r="WFG62" s="154"/>
      <c r="WFH62" s="154"/>
      <c r="WFI62" s="154"/>
      <c r="WFJ62" s="154"/>
      <c r="WFK62" s="154"/>
      <c r="WFL62" s="154"/>
      <c r="WFM62" s="154"/>
      <c r="WFN62" s="154"/>
      <c r="WFO62" s="154"/>
      <c r="WFP62" s="154"/>
      <c r="WFQ62" s="154"/>
      <c r="WFR62" s="154"/>
      <c r="WFS62" s="154"/>
      <c r="WFT62" s="154"/>
      <c r="WFU62" s="154"/>
      <c r="WFV62" s="154"/>
      <c r="WFW62" s="154"/>
      <c r="WFX62" s="154"/>
      <c r="WFY62" s="154"/>
      <c r="WFZ62" s="154"/>
      <c r="WGA62" s="154"/>
      <c r="WGB62" s="154"/>
      <c r="WGC62" s="154"/>
      <c r="WGD62" s="154"/>
      <c r="WGE62" s="154"/>
      <c r="WGF62" s="154"/>
      <c r="WGG62" s="154"/>
      <c r="WGH62" s="154"/>
      <c r="WGI62" s="154"/>
      <c r="WGJ62" s="154"/>
      <c r="WGK62" s="154"/>
      <c r="WGL62" s="154"/>
      <c r="WGM62" s="154"/>
      <c r="WGN62" s="154"/>
      <c r="WGO62" s="154"/>
      <c r="WGP62" s="154"/>
      <c r="WGQ62" s="154"/>
      <c r="WGR62" s="154"/>
      <c r="WGS62" s="154"/>
      <c r="WGT62" s="154"/>
      <c r="WGU62" s="154"/>
      <c r="WGV62" s="154"/>
      <c r="WGW62" s="154"/>
      <c r="WGX62" s="154"/>
      <c r="WGY62" s="154"/>
      <c r="WGZ62" s="154"/>
      <c r="WHA62" s="154"/>
      <c r="WHB62" s="154"/>
      <c r="WHC62" s="154"/>
      <c r="WHD62" s="154"/>
      <c r="WHE62" s="154"/>
      <c r="WHF62" s="154"/>
      <c r="WHG62" s="154"/>
      <c r="WHH62" s="154"/>
      <c r="WHI62" s="154"/>
      <c r="WHJ62" s="154"/>
      <c r="WHK62" s="154"/>
      <c r="WHL62" s="154"/>
      <c r="WHM62" s="154"/>
      <c r="WHN62" s="154"/>
      <c r="WHO62" s="154"/>
      <c r="WHP62" s="154"/>
      <c r="WHQ62" s="154"/>
      <c r="WHR62" s="154"/>
      <c r="WHS62" s="154"/>
      <c r="WHT62" s="154"/>
      <c r="WHU62" s="154"/>
      <c r="WHV62" s="154"/>
      <c r="WHW62" s="154"/>
      <c r="WHX62" s="154"/>
      <c r="WHY62" s="154"/>
      <c r="WHZ62" s="154"/>
      <c r="WIA62" s="154"/>
      <c r="WIB62" s="154"/>
      <c r="WIC62" s="154"/>
      <c r="WID62" s="154"/>
      <c r="WIE62" s="154"/>
      <c r="WIF62" s="154"/>
      <c r="WIG62" s="154"/>
      <c r="WIH62" s="154"/>
      <c r="WII62" s="154"/>
      <c r="WIJ62" s="154"/>
      <c r="WIK62" s="154"/>
      <c r="WIL62" s="154"/>
      <c r="WIM62" s="154"/>
      <c r="WIN62" s="154"/>
      <c r="WIO62" s="154"/>
      <c r="WIP62" s="154"/>
      <c r="WIQ62" s="154"/>
      <c r="WIR62" s="154"/>
      <c r="WIS62" s="154"/>
      <c r="WIT62" s="154"/>
      <c r="WIU62" s="154"/>
      <c r="WIV62" s="154"/>
      <c r="WIW62" s="154"/>
      <c r="WIX62" s="154"/>
      <c r="WIY62" s="154"/>
      <c r="WIZ62" s="154"/>
      <c r="WJA62" s="154"/>
      <c r="WJB62" s="154"/>
      <c r="WJC62" s="154"/>
      <c r="WJD62" s="154"/>
      <c r="WJE62" s="154"/>
      <c r="WJF62" s="154"/>
      <c r="WJG62" s="154"/>
      <c r="WJH62" s="154"/>
      <c r="WJI62" s="154"/>
      <c r="WJJ62" s="154"/>
      <c r="WJK62" s="154"/>
      <c r="WJL62" s="154"/>
      <c r="WJM62" s="154"/>
      <c r="WJN62" s="154"/>
      <c r="WJO62" s="154"/>
      <c r="WJP62" s="154"/>
      <c r="WJQ62" s="154"/>
      <c r="WJR62" s="154"/>
      <c r="WJS62" s="154"/>
      <c r="WJT62" s="154"/>
      <c r="WJU62" s="154"/>
      <c r="WJV62" s="154"/>
      <c r="WJW62" s="154"/>
      <c r="WJX62" s="154"/>
      <c r="WJY62" s="154"/>
      <c r="WJZ62" s="154"/>
      <c r="WKA62" s="154"/>
      <c r="WKB62" s="154"/>
      <c r="WKC62" s="154"/>
      <c r="WKD62" s="154"/>
      <c r="WKE62" s="154"/>
      <c r="WKF62" s="154"/>
      <c r="WKG62" s="154"/>
      <c r="WKH62" s="154"/>
      <c r="WKI62" s="154"/>
      <c r="WKJ62" s="154"/>
      <c r="WKK62" s="154"/>
      <c r="WKL62" s="154"/>
      <c r="WKM62" s="154"/>
      <c r="WKN62" s="154"/>
      <c r="WKO62" s="154"/>
      <c r="WKP62" s="154"/>
      <c r="WKQ62" s="154"/>
      <c r="WKR62" s="154"/>
      <c r="WKS62" s="154"/>
      <c r="WKT62" s="154"/>
      <c r="WKU62" s="154"/>
      <c r="WKV62" s="154"/>
      <c r="WKW62" s="154"/>
      <c r="WKX62" s="154"/>
      <c r="WKY62" s="154"/>
      <c r="WKZ62" s="154"/>
      <c r="WLA62" s="154"/>
      <c r="WLB62" s="154"/>
      <c r="WLC62" s="154"/>
      <c r="WLD62" s="154"/>
      <c r="WLE62" s="154"/>
      <c r="WLF62" s="154"/>
      <c r="WLG62" s="154"/>
      <c r="WLH62" s="154"/>
      <c r="WLI62" s="154"/>
      <c r="WLJ62" s="154"/>
      <c r="WLK62" s="154"/>
      <c r="WLL62" s="154"/>
      <c r="WLM62" s="154"/>
      <c r="WLN62" s="154"/>
      <c r="WLO62" s="154"/>
      <c r="WLP62" s="154"/>
      <c r="WLQ62" s="154"/>
      <c r="WLR62" s="154"/>
      <c r="WLS62" s="154"/>
      <c r="WLT62" s="154"/>
      <c r="WLU62" s="154"/>
      <c r="WLV62" s="154"/>
      <c r="WLW62" s="154"/>
      <c r="WLX62" s="154"/>
      <c r="WLY62" s="154"/>
      <c r="WLZ62" s="154"/>
      <c r="WMA62" s="154"/>
      <c r="WMB62" s="154"/>
      <c r="WMC62" s="154"/>
      <c r="WMD62" s="154"/>
      <c r="WME62" s="154"/>
      <c r="WMF62" s="154"/>
      <c r="WMG62" s="154"/>
      <c r="WMH62" s="154"/>
      <c r="WMI62" s="154"/>
      <c r="WMJ62" s="154"/>
      <c r="WMK62" s="154"/>
      <c r="WML62" s="154"/>
      <c r="WMM62" s="154"/>
      <c r="WMN62" s="154"/>
      <c r="WMO62" s="154"/>
      <c r="WMP62" s="154"/>
      <c r="WMQ62" s="154"/>
      <c r="WMR62" s="154"/>
      <c r="WMS62" s="154"/>
      <c r="WMT62" s="154"/>
      <c r="WMU62" s="154"/>
      <c r="WMV62" s="154"/>
      <c r="WMW62" s="154"/>
      <c r="WMX62" s="154"/>
      <c r="WMY62" s="154"/>
      <c r="WMZ62" s="154"/>
      <c r="WNA62" s="154"/>
      <c r="WNB62" s="154"/>
      <c r="WNC62" s="154"/>
      <c r="WND62" s="154"/>
      <c r="WNE62" s="154"/>
      <c r="WNF62" s="154"/>
      <c r="WNG62" s="154"/>
      <c r="WNH62" s="154"/>
      <c r="WNI62" s="154"/>
      <c r="WNJ62" s="154"/>
      <c r="WNK62" s="154"/>
      <c r="WNL62" s="154"/>
      <c r="WNM62" s="154"/>
      <c r="WNN62" s="154"/>
      <c r="WNO62" s="154"/>
      <c r="WNP62" s="154"/>
      <c r="WNQ62" s="154"/>
      <c r="WNR62" s="154"/>
      <c r="WNS62" s="154"/>
      <c r="WNT62" s="154"/>
      <c r="WNU62" s="154"/>
      <c r="WNV62" s="154"/>
      <c r="WNW62" s="154"/>
      <c r="WNX62" s="154"/>
      <c r="WNY62" s="154"/>
      <c r="WNZ62" s="154"/>
      <c r="WOA62" s="154"/>
      <c r="WOB62" s="154"/>
      <c r="WOC62" s="154"/>
      <c r="WOD62" s="154"/>
      <c r="WOE62" s="154"/>
      <c r="WOF62" s="154"/>
      <c r="WOG62" s="154"/>
      <c r="WOH62" s="154"/>
      <c r="WOI62" s="154"/>
      <c r="WOJ62" s="154"/>
      <c r="WOK62" s="154"/>
      <c r="WOL62" s="154"/>
      <c r="WOM62" s="154"/>
      <c r="WON62" s="154"/>
      <c r="WOO62" s="154"/>
      <c r="WOP62" s="154"/>
      <c r="WOQ62" s="154"/>
      <c r="WOR62" s="154"/>
      <c r="WOS62" s="154"/>
      <c r="WOT62" s="154"/>
      <c r="WOU62" s="154"/>
      <c r="WOV62" s="154"/>
      <c r="WOW62" s="154"/>
      <c r="WOX62" s="154"/>
      <c r="WOY62" s="154"/>
      <c r="WOZ62" s="154"/>
      <c r="WPA62" s="154"/>
      <c r="WPB62" s="154"/>
      <c r="WPC62" s="154"/>
      <c r="WPD62" s="154"/>
      <c r="WPE62" s="154"/>
      <c r="WPF62" s="154"/>
      <c r="WPG62" s="154"/>
      <c r="WPH62" s="154"/>
      <c r="WPI62" s="154"/>
      <c r="WPJ62" s="154"/>
      <c r="WPK62" s="154"/>
      <c r="WPL62" s="154"/>
      <c r="WPM62" s="154"/>
      <c r="WPN62" s="154"/>
      <c r="WPO62" s="154"/>
      <c r="WPP62" s="154"/>
      <c r="WPQ62" s="154"/>
      <c r="WPR62" s="154"/>
      <c r="WPS62" s="154"/>
      <c r="WPT62" s="154"/>
      <c r="WPU62" s="154"/>
      <c r="WPV62" s="154"/>
      <c r="WPW62" s="154"/>
      <c r="WPX62" s="154"/>
      <c r="WPY62" s="154"/>
      <c r="WPZ62" s="154"/>
      <c r="WQA62" s="154"/>
      <c r="WQB62" s="154"/>
      <c r="WQC62" s="154"/>
      <c r="WQD62" s="154"/>
      <c r="WQE62" s="154"/>
      <c r="WQF62" s="154"/>
      <c r="WQG62" s="154"/>
      <c r="WQH62" s="154"/>
      <c r="WQI62" s="154"/>
      <c r="WQJ62" s="154"/>
      <c r="WQK62" s="154"/>
      <c r="WQL62" s="154"/>
      <c r="WQM62" s="154"/>
      <c r="WQN62" s="154"/>
      <c r="WQO62" s="154"/>
      <c r="WQP62" s="154"/>
      <c r="WQQ62" s="154"/>
      <c r="WQR62" s="154"/>
      <c r="WQS62" s="154"/>
      <c r="WQT62" s="154"/>
      <c r="WQU62" s="154"/>
      <c r="WQV62" s="154"/>
      <c r="WQW62" s="154"/>
      <c r="WQX62" s="154"/>
      <c r="WQY62" s="154"/>
      <c r="WQZ62" s="154"/>
      <c r="WRA62" s="154"/>
      <c r="WRB62" s="154"/>
      <c r="WRC62" s="154"/>
      <c r="WRD62" s="154"/>
      <c r="WRE62" s="154"/>
      <c r="WRF62" s="154"/>
      <c r="WRG62" s="154"/>
      <c r="WRH62" s="154"/>
      <c r="WRI62" s="154"/>
      <c r="WRJ62" s="154"/>
      <c r="WRK62" s="154"/>
      <c r="WRL62" s="154"/>
      <c r="WRM62" s="154"/>
      <c r="WRN62" s="154"/>
      <c r="WRO62" s="154"/>
      <c r="WRP62" s="154"/>
      <c r="WRQ62" s="154"/>
      <c r="WRR62" s="154"/>
      <c r="WRS62" s="154"/>
      <c r="WRT62" s="154"/>
      <c r="WRU62" s="154"/>
      <c r="WRV62" s="154"/>
      <c r="WRW62" s="154"/>
      <c r="WRX62" s="154"/>
      <c r="WRY62" s="154"/>
      <c r="WRZ62" s="154"/>
      <c r="WSA62" s="154"/>
      <c r="WSB62" s="154"/>
      <c r="WSC62" s="154"/>
      <c r="WSD62" s="154"/>
      <c r="WSE62" s="154"/>
      <c r="WSF62" s="154"/>
      <c r="WSG62" s="154"/>
      <c r="WSH62" s="154"/>
      <c r="WSI62" s="154"/>
      <c r="WSJ62" s="154"/>
      <c r="WSK62" s="154"/>
      <c r="WSL62" s="154"/>
      <c r="WSM62" s="154"/>
      <c r="WSN62" s="154"/>
      <c r="WSO62" s="154"/>
      <c r="WSP62" s="154"/>
      <c r="WSQ62" s="154"/>
      <c r="WSR62" s="154"/>
      <c r="WSS62" s="154"/>
      <c r="WST62" s="154"/>
      <c r="WSU62" s="154"/>
      <c r="WSV62" s="154"/>
      <c r="WSW62" s="154"/>
      <c r="WSX62" s="154"/>
      <c r="WSY62" s="154"/>
      <c r="WSZ62" s="154"/>
      <c r="WTA62" s="154"/>
      <c r="WTB62" s="154"/>
      <c r="WTC62" s="154"/>
      <c r="WTD62" s="154"/>
      <c r="WTE62" s="154"/>
      <c r="WTF62" s="154"/>
      <c r="WTG62" s="154"/>
      <c r="WTH62" s="154"/>
      <c r="WTI62" s="154"/>
      <c r="WTJ62" s="154"/>
      <c r="WTK62" s="154"/>
      <c r="WTL62" s="154"/>
      <c r="WTM62" s="154"/>
      <c r="WTN62" s="154"/>
      <c r="WTO62" s="154"/>
      <c r="WTP62" s="154"/>
      <c r="WTQ62" s="154"/>
      <c r="WTR62" s="154"/>
      <c r="WTS62" s="154"/>
      <c r="WTT62" s="154"/>
      <c r="WTU62" s="154"/>
      <c r="WTV62" s="154"/>
      <c r="WTW62" s="154"/>
      <c r="WTX62" s="154"/>
      <c r="WTY62" s="154"/>
      <c r="WTZ62" s="154"/>
      <c r="WUA62" s="154"/>
      <c r="WUB62" s="154"/>
      <c r="WUC62" s="154"/>
      <c r="WUD62" s="154"/>
      <c r="WUE62" s="154"/>
      <c r="WUF62" s="154"/>
      <c r="WUG62" s="154"/>
      <c r="WUH62" s="154"/>
      <c r="WUI62" s="154"/>
      <c r="WUJ62" s="154"/>
      <c r="WUK62" s="154"/>
      <c r="WUL62" s="154"/>
      <c r="WUM62" s="154"/>
      <c r="WUN62" s="154"/>
      <c r="WUO62" s="154"/>
      <c r="WUP62" s="154"/>
      <c r="WUQ62" s="154"/>
      <c r="WUR62" s="154"/>
      <c r="WUS62" s="154"/>
      <c r="WUT62" s="154"/>
      <c r="WUU62" s="154"/>
      <c r="WUV62" s="154"/>
      <c r="WUW62" s="154"/>
      <c r="WUX62" s="154"/>
      <c r="WUY62" s="154"/>
      <c r="WUZ62" s="154"/>
      <c r="WVA62" s="154"/>
      <c r="WVB62" s="154"/>
      <c r="WVC62" s="154"/>
      <c r="WVD62" s="154"/>
      <c r="WVE62" s="154"/>
      <c r="WVF62" s="154"/>
      <c r="WVG62" s="154"/>
      <c r="WVH62" s="154"/>
      <c r="WVI62" s="154"/>
      <c r="WVJ62" s="154"/>
      <c r="WVK62" s="154"/>
      <c r="WVL62" s="154"/>
      <c r="WVM62" s="154"/>
      <c r="WVN62" s="154"/>
      <c r="WVO62" s="154"/>
      <c r="WVP62" s="154"/>
      <c r="WVQ62" s="154"/>
      <c r="WVR62" s="154"/>
      <c r="WVS62" s="154"/>
      <c r="WVT62" s="154"/>
      <c r="WVU62" s="154"/>
      <c r="WVV62" s="154"/>
      <c r="WVW62" s="154"/>
      <c r="WVX62" s="154"/>
      <c r="WVY62" s="154"/>
      <c r="WVZ62" s="154"/>
      <c r="WWA62" s="154"/>
      <c r="WWB62" s="154"/>
      <c r="WWC62" s="154"/>
      <c r="WWD62" s="154"/>
      <c r="WWE62" s="154"/>
      <c r="WWF62" s="154"/>
      <c r="WWG62" s="154"/>
      <c r="WWH62" s="154"/>
      <c r="WWI62" s="154"/>
      <c r="WWJ62" s="154"/>
      <c r="WWK62" s="154"/>
      <c r="WWL62" s="154"/>
      <c r="WWM62" s="154"/>
      <c r="WWN62" s="154"/>
      <c r="WWO62" s="154"/>
      <c r="WWP62" s="154"/>
      <c r="WWQ62" s="154"/>
      <c r="WWR62" s="154"/>
      <c r="WWS62" s="154"/>
      <c r="WWT62" s="154"/>
      <c r="WWU62" s="154"/>
      <c r="WWV62" s="154"/>
      <c r="WWW62" s="154"/>
      <c r="WWX62" s="154"/>
      <c r="WWY62" s="154"/>
      <c r="WWZ62" s="154"/>
      <c r="WXA62" s="154"/>
      <c r="WXB62" s="154"/>
      <c r="WXC62" s="154"/>
      <c r="WXD62" s="154"/>
      <c r="WXE62" s="154"/>
      <c r="WXF62" s="154"/>
      <c r="WXG62" s="154"/>
      <c r="WXH62" s="154"/>
      <c r="WXI62" s="154"/>
      <c r="WXJ62" s="154"/>
      <c r="WXK62" s="154"/>
      <c r="WXL62" s="154"/>
      <c r="WXM62" s="154"/>
      <c r="WXN62" s="154"/>
      <c r="WXO62" s="154"/>
      <c r="WXP62" s="154"/>
      <c r="WXQ62" s="154"/>
      <c r="WXR62" s="154"/>
      <c r="WXS62" s="154"/>
      <c r="WXT62" s="154"/>
      <c r="WXU62" s="154"/>
      <c r="WXV62" s="154"/>
      <c r="WXW62" s="154"/>
      <c r="WXX62" s="154"/>
      <c r="WXY62" s="154"/>
      <c r="WXZ62" s="154"/>
      <c r="WYA62" s="154"/>
      <c r="WYB62" s="154"/>
      <c r="WYC62" s="154"/>
      <c r="WYD62" s="154"/>
      <c r="WYE62" s="154"/>
      <c r="WYF62" s="154"/>
      <c r="WYG62" s="154"/>
      <c r="WYH62" s="154"/>
      <c r="WYI62" s="154"/>
      <c r="WYJ62" s="154"/>
      <c r="WYK62" s="154"/>
      <c r="WYL62" s="154"/>
      <c r="WYM62" s="154"/>
      <c r="WYN62" s="154"/>
      <c r="WYO62" s="154"/>
      <c r="WYP62" s="154"/>
      <c r="WYQ62" s="154"/>
      <c r="WYR62" s="154"/>
      <c r="WYS62" s="154"/>
      <c r="WYT62" s="154"/>
      <c r="WYU62" s="154"/>
      <c r="WYV62" s="154"/>
      <c r="WYW62" s="154"/>
      <c r="WYX62" s="154"/>
      <c r="WYY62" s="154"/>
      <c r="WYZ62" s="154"/>
      <c r="WZA62" s="154"/>
      <c r="WZB62" s="154"/>
      <c r="WZC62" s="154"/>
      <c r="WZD62" s="154"/>
      <c r="WZE62" s="154"/>
      <c r="WZF62" s="154"/>
      <c r="WZG62" s="154"/>
      <c r="WZH62" s="154"/>
      <c r="WZI62" s="154"/>
      <c r="WZJ62" s="154"/>
      <c r="WZK62" s="154"/>
      <c r="WZL62" s="154"/>
      <c r="WZM62" s="154"/>
      <c r="WZN62" s="154"/>
      <c r="WZO62" s="154"/>
      <c r="WZP62" s="154"/>
      <c r="WZQ62" s="154"/>
      <c r="WZR62" s="154"/>
      <c r="WZS62" s="154"/>
      <c r="WZT62" s="154"/>
      <c r="WZU62" s="154"/>
      <c r="WZV62" s="154"/>
      <c r="WZW62" s="154"/>
      <c r="WZX62" s="154"/>
      <c r="WZY62" s="154"/>
      <c r="WZZ62" s="154"/>
      <c r="XAA62" s="154"/>
      <c r="XAB62" s="154"/>
      <c r="XAC62" s="154"/>
      <c r="XAD62" s="154"/>
      <c r="XAE62" s="154"/>
      <c r="XAF62" s="154"/>
      <c r="XAG62" s="154"/>
      <c r="XAH62" s="154"/>
      <c r="XAI62" s="154"/>
      <c r="XAJ62" s="154"/>
      <c r="XAK62" s="154"/>
      <c r="XAL62" s="154"/>
      <c r="XAM62" s="154"/>
      <c r="XAN62" s="154"/>
      <c r="XAO62" s="154"/>
      <c r="XAP62" s="154"/>
      <c r="XAQ62" s="154"/>
      <c r="XAR62" s="154"/>
      <c r="XAS62" s="154"/>
      <c r="XAT62" s="154"/>
      <c r="XAU62" s="154"/>
      <c r="XAV62" s="154"/>
      <c r="XAW62" s="154"/>
      <c r="XAX62" s="154"/>
      <c r="XAY62" s="154"/>
      <c r="XAZ62" s="154"/>
      <c r="XBA62" s="154"/>
      <c r="XBB62" s="154"/>
      <c r="XBC62" s="154"/>
      <c r="XBD62" s="154"/>
      <c r="XBE62" s="154"/>
      <c r="XBF62" s="154"/>
      <c r="XBG62" s="154"/>
      <c r="XBH62" s="154"/>
      <c r="XBI62" s="154"/>
      <c r="XBJ62" s="154"/>
      <c r="XBK62" s="154"/>
      <c r="XBL62" s="154"/>
      <c r="XBM62" s="154"/>
      <c r="XBN62" s="154"/>
      <c r="XBO62" s="154"/>
      <c r="XBP62" s="154"/>
      <c r="XBQ62" s="154"/>
      <c r="XBR62" s="154"/>
      <c r="XBS62" s="154"/>
      <c r="XBT62" s="154"/>
      <c r="XBU62" s="154"/>
      <c r="XBV62" s="154"/>
      <c r="XBW62" s="154"/>
      <c r="XBX62" s="154"/>
      <c r="XBY62" s="154"/>
      <c r="XBZ62" s="154"/>
      <c r="XCA62" s="154"/>
      <c r="XCB62" s="154"/>
      <c r="XCC62" s="154"/>
      <c r="XCD62" s="154"/>
      <c r="XCE62" s="154"/>
      <c r="XCF62" s="154"/>
      <c r="XCG62" s="154"/>
      <c r="XCH62" s="154"/>
      <c r="XCI62" s="154"/>
      <c r="XCJ62" s="154"/>
      <c r="XCK62" s="154"/>
      <c r="XCL62" s="154"/>
      <c r="XCM62" s="154"/>
      <c r="XCN62" s="154"/>
      <c r="XCO62" s="154"/>
      <c r="XCP62" s="154"/>
      <c r="XCQ62" s="154"/>
      <c r="XCR62" s="154"/>
      <c r="XCS62" s="154"/>
      <c r="XCT62" s="154"/>
      <c r="XCU62" s="154"/>
      <c r="XCV62" s="154"/>
      <c r="XCW62" s="154"/>
      <c r="XCX62" s="154"/>
      <c r="XCY62" s="154"/>
      <c r="XCZ62" s="154"/>
      <c r="XDA62" s="154"/>
      <c r="XDB62" s="154"/>
      <c r="XDC62" s="154"/>
      <c r="XDD62" s="154"/>
      <c r="XDE62" s="154"/>
      <c r="XDF62" s="154"/>
      <c r="XDG62" s="154"/>
      <c r="XDH62" s="154"/>
      <c r="XDI62" s="154"/>
      <c r="XDJ62" s="154"/>
      <c r="XDK62" s="154"/>
      <c r="XDL62" s="154"/>
      <c r="XDM62" s="154"/>
      <c r="XDN62" s="154"/>
      <c r="XDO62" s="154"/>
      <c r="XDP62" s="154"/>
      <c r="XDQ62" s="154"/>
      <c r="XDR62" s="154"/>
      <c r="XDS62" s="154"/>
      <c r="XDT62" s="154"/>
      <c r="XDU62" s="154"/>
      <c r="XDV62" s="154"/>
      <c r="XDW62" s="154"/>
      <c r="XDX62" s="154"/>
      <c r="XDY62" s="154"/>
      <c r="XDZ62" s="154"/>
      <c r="XEA62" s="154"/>
      <c r="XEB62" s="154"/>
      <c r="XEC62" s="154"/>
      <c r="XED62" s="154"/>
    </row>
    <row r="63" spans="1:16358" s="175" customFormat="1" ht="132.75" customHeight="1" x14ac:dyDescent="0.25">
      <c r="A63" s="221">
        <v>1</v>
      </c>
      <c r="B63" s="269" t="s">
        <v>156</v>
      </c>
      <c r="C63" s="270" t="s">
        <v>36</v>
      </c>
      <c r="D63" s="271" t="s">
        <v>36</v>
      </c>
      <c r="E63" s="272" t="s">
        <v>414</v>
      </c>
      <c r="F63" s="273">
        <v>0.94499999999999995</v>
      </c>
      <c r="G63" s="320">
        <v>7997.8239999999996</v>
      </c>
      <c r="H63" s="322">
        <v>89</v>
      </c>
      <c r="I63" s="612"/>
      <c r="J63" s="274"/>
      <c r="K63" s="274">
        <f>ROUNDDOWN(G63*H63/100,5)</f>
        <v>7118.0633600000001</v>
      </c>
      <c r="L63" s="50" t="s">
        <v>373</v>
      </c>
      <c r="M63" s="38">
        <v>9</v>
      </c>
      <c r="N63" s="212"/>
      <c r="O63" s="585">
        <v>7</v>
      </c>
      <c r="P63" s="585"/>
      <c r="Q63" s="585"/>
      <c r="R63" s="585"/>
      <c r="S63" s="585">
        <v>2</v>
      </c>
      <c r="T63" s="585">
        <v>2</v>
      </c>
      <c r="U63" s="585"/>
      <c r="V63" s="424">
        <f t="shared" si="2"/>
        <v>120</v>
      </c>
      <c r="W63" s="618">
        <v>45</v>
      </c>
      <c r="X63" s="619">
        <f>X62+K63</f>
        <v>659651.05262000009</v>
      </c>
      <c r="Y63" s="224"/>
    </row>
    <row r="64" spans="1:16358" s="12" customFormat="1" ht="144.75" customHeight="1" x14ac:dyDescent="0.25">
      <c r="A64" s="44">
        <v>1</v>
      </c>
      <c r="B64" s="269" t="s">
        <v>178</v>
      </c>
      <c r="C64" s="270" t="s">
        <v>27</v>
      </c>
      <c r="D64" s="271" t="s">
        <v>728</v>
      </c>
      <c r="E64" s="272" t="s">
        <v>730</v>
      </c>
      <c r="F64" s="273">
        <v>0.35899999999999999</v>
      </c>
      <c r="G64" s="274">
        <v>2648.98776</v>
      </c>
      <c r="H64" s="275">
        <v>88</v>
      </c>
      <c r="I64" s="320">
        <f>ROUNDDOWN(G64*H64/100,5)</f>
        <v>2331.1092199999998</v>
      </c>
      <c r="J64" s="320"/>
      <c r="K64" s="274"/>
      <c r="L64" s="212" t="s">
        <v>429</v>
      </c>
      <c r="M64" s="48" t="s">
        <v>44</v>
      </c>
      <c r="N64" s="50"/>
      <c r="O64" s="424">
        <v>6</v>
      </c>
      <c r="P64" s="424"/>
      <c r="Q64" s="424">
        <v>4</v>
      </c>
      <c r="R64" s="424"/>
      <c r="S64" s="424"/>
      <c r="T64" s="424"/>
      <c r="U64" s="424"/>
      <c r="V64" s="424">
        <f t="shared" si="2"/>
        <v>120</v>
      </c>
      <c r="W64" s="618">
        <v>46</v>
      </c>
      <c r="X64" s="619">
        <f>X63+I64</f>
        <v>661982.16184000007</v>
      </c>
      <c r="Y64" s="101"/>
      <c r="Z64" s="11"/>
      <c r="AA64" s="11"/>
      <c r="AB64" s="11"/>
      <c r="AC64" s="11"/>
      <c r="AD64" s="11"/>
      <c r="AE64" s="11"/>
    </row>
    <row r="65" spans="1:31" s="53" customFormat="1" ht="104.25" customHeight="1" x14ac:dyDescent="0.25">
      <c r="A65" s="44">
        <v>1</v>
      </c>
      <c r="B65" s="269" t="s">
        <v>272</v>
      </c>
      <c r="C65" s="270" t="s">
        <v>27</v>
      </c>
      <c r="D65" s="271" t="s">
        <v>50</v>
      </c>
      <c r="E65" s="272" t="s">
        <v>1033</v>
      </c>
      <c r="F65" s="273">
        <v>1.6234999999999999</v>
      </c>
      <c r="G65" s="274">
        <v>16945.38033</v>
      </c>
      <c r="H65" s="275">
        <v>90</v>
      </c>
      <c r="I65" s="398"/>
      <c r="J65" s="276"/>
      <c r="K65" s="274">
        <f>ROUND(G65*H65/100,5)</f>
        <v>15250.8423</v>
      </c>
      <c r="L65" s="49" t="s">
        <v>500</v>
      </c>
      <c r="M65" s="167">
        <v>11</v>
      </c>
      <c r="N65" s="50"/>
      <c r="O65" s="424">
        <v>9</v>
      </c>
      <c r="P65" s="424"/>
      <c r="Q65" s="424">
        <v>2</v>
      </c>
      <c r="R65" s="424"/>
      <c r="S65" s="424"/>
      <c r="T65" s="424"/>
      <c r="U65" s="424"/>
      <c r="V65" s="424">
        <f t="shared" si="2"/>
        <v>120</v>
      </c>
      <c r="W65" s="618">
        <v>47</v>
      </c>
      <c r="X65" s="619">
        <f>X64+K65</f>
        <v>677233.00414000009</v>
      </c>
      <c r="Y65" s="101"/>
      <c r="Z65" s="141"/>
      <c r="AA65" s="141"/>
      <c r="AB65" s="141"/>
      <c r="AC65" s="141"/>
      <c r="AD65" s="141"/>
      <c r="AE65" s="141"/>
    </row>
    <row r="66" spans="1:31" s="149" customFormat="1" ht="119.25" customHeight="1" x14ac:dyDescent="0.25">
      <c r="A66" s="158"/>
      <c r="B66" s="269" t="s">
        <v>1353</v>
      </c>
      <c r="C66" s="270" t="s">
        <v>95</v>
      </c>
      <c r="D66" s="271" t="s">
        <v>477</v>
      </c>
      <c r="E66" s="272" t="s">
        <v>1220</v>
      </c>
      <c r="F66" s="273">
        <v>0.14199999999999999</v>
      </c>
      <c r="G66" s="320">
        <v>2665.2779999999998</v>
      </c>
      <c r="H66" s="322">
        <v>91</v>
      </c>
      <c r="I66" s="274">
        <f>ROUNDDOWN(G66*H66/100,5)</f>
        <v>2425.4029799999998</v>
      </c>
      <c r="J66" s="274"/>
      <c r="K66" s="274"/>
      <c r="L66" s="49" t="s">
        <v>399</v>
      </c>
      <c r="M66" s="38">
        <v>5</v>
      </c>
      <c r="N66" s="49" t="s">
        <v>541</v>
      </c>
      <c r="O66" s="424">
        <v>6</v>
      </c>
      <c r="P66" s="596"/>
      <c r="Q66" s="424">
        <v>4</v>
      </c>
      <c r="R66" s="596"/>
      <c r="S66" s="596"/>
      <c r="T66" s="595"/>
      <c r="U66" s="595"/>
      <c r="V66" s="424">
        <f t="shared" si="2"/>
        <v>120</v>
      </c>
      <c r="W66" s="618">
        <v>48</v>
      </c>
      <c r="X66" s="619">
        <f>X65+I66</f>
        <v>679658.40712000011</v>
      </c>
      <c r="Y66" s="154"/>
      <c r="Z66" s="148"/>
      <c r="AA66" s="148"/>
      <c r="AB66" s="148"/>
      <c r="AC66" s="148"/>
      <c r="AD66" s="148"/>
      <c r="AE66" s="148"/>
    </row>
    <row r="67" spans="1:31" s="44" customFormat="1" ht="105.75" customHeight="1" x14ac:dyDescent="0.25">
      <c r="A67" s="44">
        <v>1</v>
      </c>
      <c r="B67" s="269" t="s">
        <v>155</v>
      </c>
      <c r="C67" s="270" t="s">
        <v>22</v>
      </c>
      <c r="D67" s="271" t="s">
        <v>57</v>
      </c>
      <c r="E67" s="272" t="s">
        <v>657</v>
      </c>
      <c r="F67" s="273">
        <v>2.2200000000000002</v>
      </c>
      <c r="G67" s="274">
        <v>151644.12599999999</v>
      </c>
      <c r="H67" s="275">
        <v>87</v>
      </c>
      <c r="I67" s="274"/>
      <c r="J67" s="274">
        <f>ROUNDDOWN(G67*H67/100,5)</f>
        <v>131930.38962</v>
      </c>
      <c r="K67" s="274"/>
      <c r="L67" s="212" t="s">
        <v>435</v>
      </c>
      <c r="M67" s="51">
        <v>9</v>
      </c>
      <c r="N67" s="50"/>
      <c r="O67" s="424">
        <v>8</v>
      </c>
      <c r="P67" s="424"/>
      <c r="Q67" s="424"/>
      <c r="R67" s="424">
        <v>2</v>
      </c>
      <c r="S67" s="424"/>
      <c r="T67" s="424">
        <v>2</v>
      </c>
      <c r="U67" s="424"/>
      <c r="V67" s="424">
        <f t="shared" si="2"/>
        <v>120</v>
      </c>
      <c r="W67" s="618">
        <v>49</v>
      </c>
      <c r="X67" s="619">
        <f>X66+J67</f>
        <v>811588.79674000014</v>
      </c>
      <c r="Y67" s="175"/>
      <c r="Z67" s="43"/>
      <c r="AA67" s="43"/>
      <c r="AB67" s="43"/>
      <c r="AC67" s="43"/>
      <c r="AD67" s="43"/>
      <c r="AE67" s="43"/>
    </row>
    <row r="68" spans="1:31" s="146" customFormat="1" ht="130.5" customHeight="1" x14ac:dyDescent="0.25">
      <c r="A68" s="44">
        <v>1</v>
      </c>
      <c r="B68" s="306" t="s">
        <v>292</v>
      </c>
      <c r="C68" s="270" t="s">
        <v>22</v>
      </c>
      <c r="D68" s="271" t="s">
        <v>466</v>
      </c>
      <c r="E68" s="272" t="s">
        <v>1088</v>
      </c>
      <c r="F68" s="274">
        <v>0.75</v>
      </c>
      <c r="G68" s="274">
        <v>3552.45345</v>
      </c>
      <c r="H68" s="275">
        <v>91</v>
      </c>
      <c r="I68" s="385"/>
      <c r="J68" s="274">
        <f>ROUNDDOWN(G68*H68/100,5)</f>
        <v>3232.73263</v>
      </c>
      <c r="K68" s="274"/>
      <c r="L68" s="49"/>
      <c r="M68" s="38">
        <v>10</v>
      </c>
      <c r="N68" s="212" t="s">
        <v>537</v>
      </c>
      <c r="O68" s="424">
        <v>6</v>
      </c>
      <c r="P68" s="424"/>
      <c r="Q68" s="424">
        <v>4</v>
      </c>
      <c r="R68" s="424"/>
      <c r="S68" s="424"/>
      <c r="T68" s="424"/>
      <c r="U68" s="424"/>
      <c r="V68" s="424">
        <f t="shared" si="2"/>
        <v>120</v>
      </c>
      <c r="W68" s="618">
        <v>50</v>
      </c>
      <c r="X68" s="619">
        <f>X67+J68</f>
        <v>814821.52937000012</v>
      </c>
      <c r="Y68" s="175"/>
      <c r="Z68" s="145"/>
      <c r="AA68" s="145"/>
      <c r="AB68" s="145"/>
      <c r="AC68" s="145"/>
      <c r="AD68" s="145"/>
      <c r="AE68" s="145"/>
    </row>
    <row r="69" spans="1:31" s="44" customFormat="1" ht="114.75" customHeight="1" x14ac:dyDescent="0.25">
      <c r="A69" s="44">
        <v>1</v>
      </c>
      <c r="B69" s="306" t="s">
        <v>69</v>
      </c>
      <c r="C69" s="270" t="s">
        <v>22</v>
      </c>
      <c r="D69" s="271" t="s">
        <v>499</v>
      </c>
      <c r="E69" s="272" t="s">
        <v>831</v>
      </c>
      <c r="F69" s="274">
        <v>0.16350000000000001</v>
      </c>
      <c r="G69" s="274">
        <v>2407.625</v>
      </c>
      <c r="H69" s="275">
        <v>91</v>
      </c>
      <c r="I69" s="304"/>
      <c r="J69" s="274"/>
      <c r="K69" s="274">
        <f>ROUNDDOWN(G69*H69/100,5)</f>
        <v>2190.9387499999998</v>
      </c>
      <c r="L69" s="212" t="s">
        <v>412</v>
      </c>
      <c r="M69" s="47">
        <v>6</v>
      </c>
      <c r="N69" s="212" t="s">
        <v>482</v>
      </c>
      <c r="O69" s="424">
        <v>6</v>
      </c>
      <c r="P69" s="424"/>
      <c r="Q69" s="424">
        <v>4</v>
      </c>
      <c r="R69" s="424"/>
      <c r="S69" s="424"/>
      <c r="T69" s="424"/>
      <c r="U69" s="424"/>
      <c r="V69" s="424">
        <f t="shared" si="2"/>
        <v>120</v>
      </c>
      <c r="W69" s="618">
        <v>51</v>
      </c>
      <c r="X69" s="619">
        <f>X68+K69</f>
        <v>817012.46812000009</v>
      </c>
      <c r="Y69" s="101"/>
      <c r="Z69" s="43"/>
      <c r="AA69" s="43"/>
      <c r="AB69" s="43"/>
      <c r="AC69" s="43"/>
      <c r="AD69" s="43"/>
      <c r="AE69" s="43"/>
    </row>
    <row r="70" spans="1:31" s="149" customFormat="1" ht="132.75" customHeight="1" x14ac:dyDescent="0.25">
      <c r="A70" s="44"/>
      <c r="B70" s="269" t="s">
        <v>54</v>
      </c>
      <c r="C70" s="270" t="s">
        <v>39</v>
      </c>
      <c r="D70" s="271" t="s">
        <v>40</v>
      </c>
      <c r="E70" s="272" t="s">
        <v>800</v>
      </c>
      <c r="F70" s="273">
        <v>0.70499999999999996</v>
      </c>
      <c r="G70" s="320">
        <v>28616.62</v>
      </c>
      <c r="H70" s="322">
        <v>87</v>
      </c>
      <c r="I70" s="385"/>
      <c r="J70" s="274"/>
      <c r="K70" s="274">
        <f>ROUNDDOWN(G70*H70/100,5)</f>
        <v>24896.4594</v>
      </c>
      <c r="L70" s="49"/>
      <c r="M70" s="167"/>
      <c r="N70" s="49"/>
      <c r="O70" s="424">
        <v>7</v>
      </c>
      <c r="P70" s="424"/>
      <c r="Q70" s="424">
        <v>2</v>
      </c>
      <c r="R70" s="424"/>
      <c r="S70" s="424"/>
      <c r="T70" s="424">
        <v>2</v>
      </c>
      <c r="U70" s="424"/>
      <c r="V70" s="424">
        <f t="shared" si="2"/>
        <v>120</v>
      </c>
      <c r="W70" s="618">
        <v>52</v>
      </c>
      <c r="X70" s="619">
        <f>X69+K70</f>
        <v>841908.92752000014</v>
      </c>
      <c r="Y70" s="101"/>
      <c r="Z70" s="148"/>
      <c r="AA70" s="148"/>
      <c r="AB70" s="148"/>
      <c r="AC70" s="148"/>
      <c r="AD70" s="148"/>
      <c r="AE70" s="148"/>
    </row>
    <row r="71" spans="1:31" s="135" customFormat="1" ht="93.75" customHeight="1" x14ac:dyDescent="0.25">
      <c r="A71" s="44"/>
      <c r="B71" s="269" t="s">
        <v>349</v>
      </c>
      <c r="C71" s="270" t="s">
        <v>101</v>
      </c>
      <c r="D71" s="271" t="s">
        <v>346</v>
      </c>
      <c r="E71" s="272" t="s">
        <v>598</v>
      </c>
      <c r="F71" s="273">
        <v>0.92</v>
      </c>
      <c r="G71" s="320">
        <v>19287.38075</v>
      </c>
      <c r="H71" s="322">
        <v>90</v>
      </c>
      <c r="I71" s="274"/>
      <c r="J71" s="274"/>
      <c r="K71" s="274">
        <f>ROUNDDOWN(G71*H71/100,5)</f>
        <v>17358.642670000001</v>
      </c>
      <c r="L71" s="212"/>
      <c r="M71" s="38"/>
      <c r="N71" s="50"/>
      <c r="O71" s="424">
        <v>9</v>
      </c>
      <c r="P71" s="424"/>
      <c r="Q71" s="424">
        <v>2</v>
      </c>
      <c r="R71" s="424"/>
      <c r="S71" s="424"/>
      <c r="T71" s="424"/>
      <c r="U71" s="424"/>
      <c r="V71" s="424">
        <f t="shared" si="2"/>
        <v>120</v>
      </c>
      <c r="W71" s="618">
        <v>53</v>
      </c>
      <c r="X71" s="619">
        <f>X70+K71</f>
        <v>859267.57019000011</v>
      </c>
      <c r="Y71" s="101"/>
      <c r="Z71" s="134"/>
      <c r="AA71" s="134"/>
      <c r="AB71" s="134"/>
      <c r="AC71" s="134"/>
      <c r="AD71" s="134"/>
      <c r="AE71" s="134"/>
    </row>
    <row r="72" spans="1:31" s="44" customFormat="1" ht="135.75" customHeight="1" x14ac:dyDescent="0.25">
      <c r="A72" s="44">
        <v>1</v>
      </c>
      <c r="B72" s="269" t="s">
        <v>1146</v>
      </c>
      <c r="C72" s="270" t="s">
        <v>36</v>
      </c>
      <c r="D72" s="271" t="s">
        <v>78</v>
      </c>
      <c r="E72" s="272" t="s">
        <v>1145</v>
      </c>
      <c r="F72" s="273">
        <v>0.72199999999999998</v>
      </c>
      <c r="G72" s="320">
        <v>5610.5014099999999</v>
      </c>
      <c r="H72" s="322">
        <v>91</v>
      </c>
      <c r="I72" s="320"/>
      <c r="J72" s="320">
        <f>ROUNDDOWN(H72*G72/100,5)</f>
        <v>5105.5562799999998</v>
      </c>
      <c r="K72" s="274"/>
      <c r="L72" s="49" t="s">
        <v>398</v>
      </c>
      <c r="M72" s="168">
        <v>8</v>
      </c>
      <c r="N72" s="49"/>
      <c r="O72" s="324">
        <v>5</v>
      </c>
      <c r="P72" s="424"/>
      <c r="Q72" s="424">
        <v>4</v>
      </c>
      <c r="R72" s="424"/>
      <c r="S72" s="424"/>
      <c r="T72" s="424"/>
      <c r="U72" s="424"/>
      <c r="V72" s="424">
        <f t="shared" si="2"/>
        <v>110</v>
      </c>
      <c r="W72" s="618">
        <v>54</v>
      </c>
      <c r="X72" s="619">
        <f>X71+J72</f>
        <v>864373.12647000013</v>
      </c>
      <c r="Y72" s="173"/>
      <c r="Z72" s="43"/>
      <c r="AA72" s="43"/>
      <c r="AB72" s="43"/>
      <c r="AC72" s="43"/>
      <c r="AD72" s="43"/>
      <c r="AE72" s="43"/>
    </row>
    <row r="73" spans="1:31" s="152" customFormat="1" ht="75" customHeight="1" x14ac:dyDescent="0.25">
      <c r="A73" s="149"/>
      <c r="B73" s="384" t="s">
        <v>58</v>
      </c>
      <c r="C73" s="270" t="s">
        <v>27</v>
      </c>
      <c r="D73" s="271" t="s">
        <v>67</v>
      </c>
      <c r="E73" s="272" t="s">
        <v>787</v>
      </c>
      <c r="F73" s="273">
        <v>0.3085</v>
      </c>
      <c r="G73" s="274">
        <v>2375.3340600000001</v>
      </c>
      <c r="H73" s="275">
        <v>91</v>
      </c>
      <c r="I73" s="385"/>
      <c r="J73" s="274">
        <f>ROUND(G73*H73/100,5)</f>
        <v>2161.5539899999999</v>
      </c>
      <c r="K73" s="274"/>
      <c r="L73" s="49" t="s">
        <v>456</v>
      </c>
      <c r="M73" s="189">
        <v>7</v>
      </c>
      <c r="N73" s="174"/>
      <c r="O73" s="424">
        <v>5</v>
      </c>
      <c r="P73" s="424"/>
      <c r="Q73" s="424">
        <v>4</v>
      </c>
      <c r="R73" s="424"/>
      <c r="S73" s="424"/>
      <c r="T73" s="424"/>
      <c r="U73" s="424"/>
      <c r="V73" s="424">
        <f t="shared" si="2"/>
        <v>110</v>
      </c>
      <c r="W73" s="618">
        <v>55</v>
      </c>
      <c r="X73" s="619">
        <f>X72+J73</f>
        <v>866534.68046000018</v>
      </c>
      <c r="Y73" s="149"/>
      <c r="Z73" s="151"/>
      <c r="AA73" s="151"/>
      <c r="AB73" s="151"/>
      <c r="AC73" s="151"/>
      <c r="AD73" s="151"/>
      <c r="AE73" s="151"/>
    </row>
    <row r="74" spans="1:31" s="44" customFormat="1" ht="102.75" customHeight="1" x14ac:dyDescent="0.25">
      <c r="A74" s="44">
        <v>1</v>
      </c>
      <c r="B74" s="384" t="s">
        <v>1347</v>
      </c>
      <c r="C74" s="270" t="s">
        <v>27</v>
      </c>
      <c r="D74" s="271" t="s">
        <v>67</v>
      </c>
      <c r="E74" s="272" t="s">
        <v>788</v>
      </c>
      <c r="F74" s="273">
        <v>1.458</v>
      </c>
      <c r="G74" s="274">
        <v>5204.3292000000001</v>
      </c>
      <c r="H74" s="275">
        <v>88</v>
      </c>
      <c r="I74" s="385"/>
      <c r="J74" s="274"/>
      <c r="K74" s="274">
        <f>ROUND(G74*H74/100,5)</f>
        <v>4579.8096999999998</v>
      </c>
      <c r="L74" s="49" t="s">
        <v>452</v>
      </c>
      <c r="M74" s="180" t="s">
        <v>81</v>
      </c>
      <c r="N74" s="583"/>
      <c r="O74" s="424">
        <v>5</v>
      </c>
      <c r="P74" s="424"/>
      <c r="Q74" s="424">
        <v>4</v>
      </c>
      <c r="R74" s="596"/>
      <c r="S74" s="596"/>
      <c r="T74" s="595"/>
      <c r="U74" s="595"/>
      <c r="V74" s="424">
        <f t="shared" si="2"/>
        <v>110</v>
      </c>
      <c r="W74" s="618">
        <v>56</v>
      </c>
      <c r="X74" s="619">
        <f>X73+K74</f>
        <v>871114.49016000016</v>
      </c>
      <c r="Y74" s="169"/>
      <c r="Z74" s="43"/>
      <c r="AA74" s="43"/>
      <c r="AB74" s="43"/>
      <c r="AC74" s="43"/>
      <c r="AD74" s="43"/>
      <c r="AE74" s="43"/>
    </row>
    <row r="75" spans="1:31" s="44" customFormat="1" ht="102.75" customHeight="1" x14ac:dyDescent="0.25">
      <c r="B75" s="269" t="s">
        <v>1348</v>
      </c>
      <c r="C75" s="270" t="s">
        <v>20</v>
      </c>
      <c r="D75" s="271" t="s">
        <v>863</v>
      </c>
      <c r="E75" s="272" t="s">
        <v>864</v>
      </c>
      <c r="F75" s="273">
        <v>0.311</v>
      </c>
      <c r="G75" s="274">
        <v>4163.9273899999998</v>
      </c>
      <c r="H75" s="275">
        <v>91</v>
      </c>
      <c r="I75" s="274">
        <f>ROUNDDOWN(G75*H75/100,5)</f>
        <v>3789.1739200000002</v>
      </c>
      <c r="J75" s="274"/>
      <c r="K75" s="274"/>
      <c r="L75" s="49"/>
      <c r="M75" s="180"/>
      <c r="N75" s="604"/>
      <c r="O75" s="424">
        <v>5</v>
      </c>
      <c r="P75" s="424"/>
      <c r="Q75" s="424">
        <v>4</v>
      </c>
      <c r="R75" s="596"/>
      <c r="S75" s="596"/>
      <c r="T75" s="595"/>
      <c r="U75" s="595"/>
      <c r="V75" s="424">
        <f t="shared" si="2"/>
        <v>110</v>
      </c>
      <c r="W75" s="618">
        <v>57</v>
      </c>
      <c r="X75" s="619">
        <f>X74+I75</f>
        <v>874903.66408000013</v>
      </c>
      <c r="Y75" s="169"/>
      <c r="Z75" s="43"/>
      <c r="AA75" s="43"/>
      <c r="AB75" s="43"/>
      <c r="AC75" s="43"/>
      <c r="AD75" s="43"/>
      <c r="AE75" s="43"/>
    </row>
    <row r="76" spans="1:31" s="44" customFormat="1" ht="91.5" customHeight="1" x14ac:dyDescent="0.25">
      <c r="A76" s="44">
        <v>1</v>
      </c>
      <c r="B76" s="605" t="s">
        <v>1573</v>
      </c>
      <c r="C76" s="270" t="s">
        <v>95</v>
      </c>
      <c r="D76" s="271" t="s">
        <v>96</v>
      </c>
      <c r="E76" s="272" t="s">
        <v>471</v>
      </c>
      <c r="F76" s="273">
        <v>0.11</v>
      </c>
      <c r="G76" s="274">
        <v>4084.6475999999998</v>
      </c>
      <c r="H76" s="275">
        <v>87</v>
      </c>
      <c r="I76" s="274">
        <f>ROUNDDOWN(G76*H76/100,5)</f>
        <v>3553.6434100000001</v>
      </c>
      <c r="J76" s="274"/>
      <c r="K76" s="274"/>
      <c r="L76" s="49" t="s">
        <v>258</v>
      </c>
      <c r="M76" s="167">
        <v>6</v>
      </c>
      <c r="N76" s="172"/>
      <c r="O76" s="424">
        <v>6</v>
      </c>
      <c r="P76" s="596"/>
      <c r="Q76" s="424">
        <v>2</v>
      </c>
      <c r="R76" s="596"/>
      <c r="S76" s="596"/>
      <c r="T76" s="424">
        <v>2</v>
      </c>
      <c r="U76" s="424"/>
      <c r="V76" s="424">
        <f t="shared" si="2"/>
        <v>110</v>
      </c>
      <c r="W76" s="618">
        <v>58</v>
      </c>
      <c r="X76" s="619">
        <f>X75+I76</f>
        <v>878457.30749000015</v>
      </c>
      <c r="Y76" s="133"/>
      <c r="Z76" s="43"/>
      <c r="AA76" s="43"/>
      <c r="AB76" s="43"/>
      <c r="AC76" s="43"/>
      <c r="AD76" s="43"/>
      <c r="AE76" s="43"/>
    </row>
    <row r="77" spans="1:31" s="53" customFormat="1" ht="72.75" customHeight="1" x14ac:dyDescent="0.25">
      <c r="A77" s="44">
        <v>1</v>
      </c>
      <c r="B77" s="605" t="s">
        <v>1576</v>
      </c>
      <c r="C77" s="270" t="s">
        <v>95</v>
      </c>
      <c r="D77" s="271" t="s">
        <v>96</v>
      </c>
      <c r="E77" s="272" t="s">
        <v>473</v>
      </c>
      <c r="F77" s="273">
        <v>0.25700000000000001</v>
      </c>
      <c r="G77" s="274">
        <v>5637.7824000000001</v>
      </c>
      <c r="H77" s="275">
        <v>87</v>
      </c>
      <c r="I77" s="274">
        <f>ROUNDDOWN(G77*H77/100,5)</f>
        <v>4904.87068</v>
      </c>
      <c r="J77" s="274"/>
      <c r="K77" s="274"/>
      <c r="L77" s="212" t="s">
        <v>423</v>
      </c>
      <c r="M77" s="38">
        <v>6</v>
      </c>
      <c r="N77" s="583"/>
      <c r="O77" s="424">
        <v>6</v>
      </c>
      <c r="P77" s="596"/>
      <c r="Q77" s="424">
        <v>2</v>
      </c>
      <c r="R77" s="596"/>
      <c r="S77" s="596"/>
      <c r="T77" s="424">
        <v>2</v>
      </c>
      <c r="U77" s="424"/>
      <c r="V77" s="424">
        <f t="shared" si="2"/>
        <v>110</v>
      </c>
      <c r="W77" s="618">
        <v>59</v>
      </c>
      <c r="X77" s="619">
        <f>X76+I77</f>
        <v>883362.1781700002</v>
      </c>
      <c r="Y77" s="133"/>
      <c r="Z77" s="141"/>
      <c r="AA77" s="141"/>
      <c r="AB77" s="141"/>
      <c r="AC77" s="141"/>
      <c r="AD77" s="141"/>
      <c r="AE77" s="141"/>
    </row>
    <row r="78" spans="1:31" s="46" customFormat="1" ht="88.5" customHeight="1" x14ac:dyDescent="0.25">
      <c r="A78" s="158"/>
      <c r="B78" s="269" t="s">
        <v>65</v>
      </c>
      <c r="C78" s="270" t="s">
        <v>22</v>
      </c>
      <c r="D78" s="271" t="s">
        <v>66</v>
      </c>
      <c r="E78" s="272" t="s">
        <v>1164</v>
      </c>
      <c r="F78" s="323">
        <v>0.24</v>
      </c>
      <c r="G78" s="320">
        <v>1153.4860000000001</v>
      </c>
      <c r="H78" s="322">
        <v>91</v>
      </c>
      <c r="I78" s="320"/>
      <c r="J78" s="320"/>
      <c r="K78" s="274">
        <f>ROUNDDOWN(G78*H78/100,5)</f>
        <v>1049.6722600000001</v>
      </c>
      <c r="L78" s="212" t="s">
        <v>288</v>
      </c>
      <c r="M78" s="51">
        <v>7</v>
      </c>
      <c r="N78" s="583" t="s">
        <v>461</v>
      </c>
      <c r="O78" s="424">
        <v>5</v>
      </c>
      <c r="P78" s="424"/>
      <c r="Q78" s="424">
        <v>4</v>
      </c>
      <c r="R78" s="424"/>
      <c r="S78" s="424"/>
      <c r="T78" s="424"/>
      <c r="U78" s="424"/>
      <c r="V78" s="424">
        <f t="shared" si="2"/>
        <v>110</v>
      </c>
      <c r="W78" s="618">
        <v>60</v>
      </c>
      <c r="X78" s="619">
        <f>X77+K78</f>
        <v>884411.85043000022</v>
      </c>
      <c r="Y78" s="154"/>
      <c r="Z78" s="45"/>
      <c r="AA78" s="45"/>
      <c r="AB78" s="45"/>
      <c r="AC78" s="45"/>
      <c r="AD78" s="45"/>
      <c r="AE78" s="45"/>
    </row>
    <row r="79" spans="1:31" s="12" customFormat="1" ht="85.5" customHeight="1" x14ac:dyDescent="0.25">
      <c r="A79" s="53"/>
      <c r="B79" s="269" t="s">
        <v>1171</v>
      </c>
      <c r="C79" s="270" t="s">
        <v>22</v>
      </c>
      <c r="D79" s="271" t="s">
        <v>66</v>
      </c>
      <c r="E79" s="272" t="s">
        <v>1166</v>
      </c>
      <c r="F79" s="323">
        <v>0.47399999999999998</v>
      </c>
      <c r="G79" s="320">
        <v>2115.893</v>
      </c>
      <c r="H79" s="322">
        <v>91</v>
      </c>
      <c r="I79" s="320"/>
      <c r="J79" s="320"/>
      <c r="K79" s="274">
        <f>ROUNDDOWN(G79*H79/100,5)</f>
        <v>1925.46263</v>
      </c>
      <c r="L79" s="49" t="s">
        <v>538</v>
      </c>
      <c r="M79" s="166">
        <v>4</v>
      </c>
      <c r="N79" s="49" t="s">
        <v>518</v>
      </c>
      <c r="O79" s="424">
        <v>5</v>
      </c>
      <c r="P79" s="424"/>
      <c r="Q79" s="424">
        <v>4</v>
      </c>
      <c r="R79" s="424"/>
      <c r="S79" s="424"/>
      <c r="T79" s="424"/>
      <c r="U79" s="424"/>
      <c r="V79" s="424">
        <f t="shared" si="2"/>
        <v>110</v>
      </c>
      <c r="W79" s="618">
        <v>61</v>
      </c>
      <c r="X79" s="619">
        <f>X78+K79</f>
        <v>886337.31306000019</v>
      </c>
      <c r="Y79" s="100"/>
      <c r="Z79" s="11"/>
      <c r="AA79" s="11"/>
      <c r="AB79" s="11"/>
      <c r="AC79" s="11"/>
      <c r="AD79" s="11"/>
      <c r="AE79" s="11"/>
    </row>
    <row r="80" spans="1:31" s="149" customFormat="1" ht="94.5" customHeight="1" x14ac:dyDescent="0.25">
      <c r="A80" s="46"/>
      <c r="B80" s="269" t="s">
        <v>1173</v>
      </c>
      <c r="C80" s="270" t="s">
        <v>22</v>
      </c>
      <c r="D80" s="271" t="s">
        <v>66</v>
      </c>
      <c r="E80" s="272" t="s">
        <v>1168</v>
      </c>
      <c r="F80" s="323">
        <v>0.41299999999999998</v>
      </c>
      <c r="G80" s="320">
        <v>1879.2190000000001</v>
      </c>
      <c r="H80" s="322">
        <v>91</v>
      </c>
      <c r="I80" s="320"/>
      <c r="J80" s="614"/>
      <c r="K80" s="274">
        <f>ROUNDDOWN(G80*H80/100,5)</f>
        <v>1710.0892899999999</v>
      </c>
      <c r="L80" s="47"/>
      <c r="M80" s="47">
        <v>12</v>
      </c>
      <c r="N80" s="164"/>
      <c r="O80" s="424">
        <v>5</v>
      </c>
      <c r="P80" s="424"/>
      <c r="Q80" s="424">
        <v>4</v>
      </c>
      <c r="R80" s="424"/>
      <c r="S80" s="424"/>
      <c r="T80" s="424"/>
      <c r="U80" s="424"/>
      <c r="V80" s="424">
        <f t="shared" si="2"/>
        <v>110</v>
      </c>
      <c r="W80" s="618">
        <v>62</v>
      </c>
      <c r="X80" s="619">
        <f>X79+K80</f>
        <v>888047.40235000022</v>
      </c>
      <c r="Z80" s="148"/>
      <c r="AA80" s="148"/>
      <c r="AB80" s="148"/>
      <c r="AC80" s="148"/>
      <c r="AD80" s="148"/>
      <c r="AE80" s="148"/>
    </row>
    <row r="81" spans="1:91" s="44" customFormat="1" ht="151.5" customHeight="1" x14ac:dyDescent="0.25">
      <c r="A81" s="44">
        <v>1</v>
      </c>
      <c r="B81" s="269" t="s">
        <v>1174</v>
      </c>
      <c r="C81" s="270" t="s">
        <v>22</v>
      </c>
      <c r="D81" s="271" t="s">
        <v>66</v>
      </c>
      <c r="E81" s="272" t="s">
        <v>1169</v>
      </c>
      <c r="F81" s="323">
        <v>0.183</v>
      </c>
      <c r="G81" s="320">
        <v>880.92700000000002</v>
      </c>
      <c r="H81" s="322">
        <v>91</v>
      </c>
      <c r="I81" s="382"/>
      <c r="J81" s="313"/>
      <c r="K81" s="274">
        <f>ROUNDDOWN(G81*H81/100,5)</f>
        <v>801.64356999999995</v>
      </c>
      <c r="L81" s="47"/>
      <c r="M81" s="47">
        <v>12</v>
      </c>
      <c r="N81" s="50"/>
      <c r="O81" s="424">
        <v>5</v>
      </c>
      <c r="P81" s="424"/>
      <c r="Q81" s="424">
        <v>4</v>
      </c>
      <c r="R81" s="424"/>
      <c r="S81" s="424"/>
      <c r="T81" s="424"/>
      <c r="U81" s="424"/>
      <c r="V81" s="424">
        <f t="shared" si="2"/>
        <v>110</v>
      </c>
      <c r="W81" s="618">
        <v>63</v>
      </c>
      <c r="X81" s="619">
        <f>X80+K81</f>
        <v>888849.04592000018</v>
      </c>
      <c r="Y81" s="12"/>
      <c r="Z81" s="43"/>
      <c r="AA81" s="43"/>
      <c r="AB81" s="43"/>
      <c r="AC81" s="43"/>
      <c r="AD81" s="43"/>
      <c r="AE81" s="43"/>
    </row>
    <row r="82" spans="1:91" s="44" customFormat="1" ht="78.75" customHeight="1" x14ac:dyDescent="0.25">
      <c r="A82" s="44">
        <v>1</v>
      </c>
      <c r="B82" s="269" t="s">
        <v>1383</v>
      </c>
      <c r="C82" s="270" t="s">
        <v>17</v>
      </c>
      <c r="D82" s="271" t="s">
        <v>717</v>
      </c>
      <c r="E82" s="270" t="s">
        <v>719</v>
      </c>
      <c r="F82" s="323">
        <v>0.28000000000000003</v>
      </c>
      <c r="G82" s="320">
        <v>3070.66</v>
      </c>
      <c r="H82" s="322">
        <v>87</v>
      </c>
      <c r="I82" s="274"/>
      <c r="J82" s="274">
        <f>ROUNDDOWN(G82*H82/100,5)</f>
        <v>2671.4742000000001</v>
      </c>
      <c r="K82" s="320"/>
      <c r="L82" s="212" t="s">
        <v>488</v>
      </c>
      <c r="M82" s="47">
        <v>5</v>
      </c>
      <c r="N82" s="50"/>
      <c r="O82" s="424">
        <v>5</v>
      </c>
      <c r="P82" s="424"/>
      <c r="Q82" s="424">
        <v>4</v>
      </c>
      <c r="R82" s="424"/>
      <c r="S82" s="424"/>
      <c r="T82" s="424"/>
      <c r="U82" s="424"/>
      <c r="V82" s="424">
        <f t="shared" si="2"/>
        <v>110</v>
      </c>
      <c r="W82" s="618">
        <v>64</v>
      </c>
      <c r="X82" s="619">
        <f>X81+J82</f>
        <v>891520.52012000023</v>
      </c>
      <c r="Y82" s="102"/>
      <c r="Z82" s="43"/>
      <c r="AA82" s="43"/>
      <c r="AB82" s="43"/>
      <c r="AC82" s="43"/>
      <c r="AD82" s="43"/>
      <c r="AE82" s="43"/>
    </row>
    <row r="83" spans="1:91" s="149" customFormat="1" ht="84" customHeight="1" x14ac:dyDescent="0.25">
      <c r="A83" s="44">
        <v>1</v>
      </c>
      <c r="B83" s="269" t="s">
        <v>135</v>
      </c>
      <c r="C83" s="270" t="s">
        <v>33</v>
      </c>
      <c r="D83" s="271" t="s">
        <v>136</v>
      </c>
      <c r="E83" s="272" t="s">
        <v>424</v>
      </c>
      <c r="F83" s="273">
        <v>1.139</v>
      </c>
      <c r="G83" s="274">
        <v>5891.6808000000001</v>
      </c>
      <c r="H83" s="275">
        <v>90</v>
      </c>
      <c r="I83" s="274">
        <f>ROUNDDOWN(G83*H83/100,5)</f>
        <v>5302.5127199999997</v>
      </c>
      <c r="J83" s="274"/>
      <c r="K83" s="274"/>
      <c r="L83" s="212" t="s">
        <v>550</v>
      </c>
      <c r="M83" s="51">
        <v>2</v>
      </c>
      <c r="N83" s="49" t="s">
        <v>548</v>
      </c>
      <c r="O83" s="424">
        <v>6</v>
      </c>
      <c r="P83" s="424"/>
      <c r="Q83" s="424">
        <v>2</v>
      </c>
      <c r="R83" s="424"/>
      <c r="S83" s="424"/>
      <c r="T83" s="424">
        <v>2</v>
      </c>
      <c r="U83" s="424"/>
      <c r="V83" s="424">
        <f t="shared" si="2"/>
        <v>110</v>
      </c>
      <c r="W83" s="618">
        <v>65</v>
      </c>
      <c r="X83" s="619">
        <f>X82+I83</f>
        <v>896823.03284000023</v>
      </c>
      <c r="Y83" s="101"/>
      <c r="Z83" s="148"/>
      <c r="AA83" s="148"/>
      <c r="AB83" s="148"/>
      <c r="AC83" s="148"/>
      <c r="AD83" s="148"/>
      <c r="AE83" s="148"/>
    </row>
    <row r="84" spans="1:91" s="44" customFormat="1" ht="99" customHeight="1" x14ac:dyDescent="0.25">
      <c r="A84" s="44">
        <v>1</v>
      </c>
      <c r="B84" s="269" t="s">
        <v>977</v>
      </c>
      <c r="C84" s="270" t="s">
        <v>43</v>
      </c>
      <c r="D84" s="271" t="s">
        <v>415</v>
      </c>
      <c r="E84" s="272" t="s">
        <v>646</v>
      </c>
      <c r="F84" s="273">
        <v>0.21</v>
      </c>
      <c r="G84" s="274">
        <v>2411.3986</v>
      </c>
      <c r="H84" s="275">
        <v>93</v>
      </c>
      <c r="I84" s="274">
        <f>ROUNDDOWN(G84*H84/100,5)</f>
        <v>2242.6006900000002</v>
      </c>
      <c r="J84" s="276"/>
      <c r="K84" s="276"/>
      <c r="L84" s="49" t="s">
        <v>316</v>
      </c>
      <c r="M84" s="167">
        <v>1</v>
      </c>
      <c r="N84" s="49"/>
      <c r="O84" s="424">
        <v>5</v>
      </c>
      <c r="P84" s="424"/>
      <c r="Q84" s="424">
        <v>4</v>
      </c>
      <c r="R84" s="424"/>
      <c r="S84" s="424"/>
      <c r="T84" s="424"/>
      <c r="U84" s="424"/>
      <c r="V84" s="424">
        <f t="shared" ref="V84:V115" si="3">O84*10+P84*15+Q84*15+R84*10+S84*15+T84*10+U84*25</f>
        <v>110</v>
      </c>
      <c r="W84" s="618">
        <v>66</v>
      </c>
      <c r="X84" s="619">
        <f>X83+I84</f>
        <v>899065.63353000022</v>
      </c>
      <c r="Y84" s="101"/>
      <c r="Z84" s="43"/>
      <c r="AA84" s="43"/>
      <c r="AB84" s="43"/>
      <c r="AC84" s="43"/>
      <c r="AD84" s="43"/>
      <c r="AE84" s="43"/>
    </row>
    <row r="85" spans="1:91" s="44" customFormat="1" ht="132" customHeight="1" x14ac:dyDescent="0.25">
      <c r="B85" s="269" t="s">
        <v>851</v>
      </c>
      <c r="C85" s="270" t="s">
        <v>47</v>
      </c>
      <c r="D85" s="271" t="s">
        <v>48</v>
      </c>
      <c r="E85" s="272" t="s">
        <v>853</v>
      </c>
      <c r="F85" s="273">
        <v>0.18</v>
      </c>
      <c r="G85" s="320">
        <v>2969.6101699999999</v>
      </c>
      <c r="H85" s="322">
        <v>90</v>
      </c>
      <c r="I85" s="274">
        <f>ROUNDDOWN(G85*H85/100,5)</f>
        <v>2672.6491500000002</v>
      </c>
      <c r="J85" s="385"/>
      <c r="K85" s="274"/>
      <c r="L85" s="49"/>
      <c r="M85" s="167"/>
      <c r="N85" s="49"/>
      <c r="O85" s="424">
        <v>5</v>
      </c>
      <c r="P85" s="424"/>
      <c r="Q85" s="424">
        <v>4</v>
      </c>
      <c r="R85" s="424"/>
      <c r="S85" s="424"/>
      <c r="T85" s="424"/>
      <c r="U85" s="424"/>
      <c r="V85" s="424">
        <f t="shared" si="3"/>
        <v>110</v>
      </c>
      <c r="W85" s="618">
        <v>67</v>
      </c>
      <c r="X85" s="619">
        <f>X84+I85</f>
        <v>901738.28268000018</v>
      </c>
      <c r="Y85" s="101"/>
      <c r="Z85" s="43"/>
      <c r="AA85" s="43"/>
      <c r="AB85" s="43"/>
      <c r="AC85" s="43"/>
      <c r="AD85" s="43"/>
      <c r="AE85" s="43"/>
    </row>
    <row r="86" spans="1:91" s="12" customFormat="1" ht="132" customHeight="1" x14ac:dyDescent="0.25">
      <c r="A86" s="44"/>
      <c r="B86" s="269" t="s">
        <v>111</v>
      </c>
      <c r="C86" s="270" t="s">
        <v>39</v>
      </c>
      <c r="D86" s="271" t="s">
        <v>40</v>
      </c>
      <c r="E86" s="272" t="s">
        <v>801</v>
      </c>
      <c r="F86" s="273">
        <v>0.17399999999999999</v>
      </c>
      <c r="G86" s="320">
        <v>5276.02</v>
      </c>
      <c r="H86" s="322">
        <v>87</v>
      </c>
      <c r="I86" s="385"/>
      <c r="J86" s="274"/>
      <c r="K86" s="274">
        <f>ROUNDDOWN(G86*H86/100,5)</f>
        <v>4590.1373999999996</v>
      </c>
      <c r="L86" s="49"/>
      <c r="M86" s="167"/>
      <c r="N86" s="49"/>
      <c r="O86" s="424">
        <v>6</v>
      </c>
      <c r="P86" s="424"/>
      <c r="Q86" s="424">
        <v>2</v>
      </c>
      <c r="R86" s="424"/>
      <c r="S86" s="424"/>
      <c r="T86" s="424">
        <v>2</v>
      </c>
      <c r="U86" s="424"/>
      <c r="V86" s="424">
        <f t="shared" si="3"/>
        <v>110</v>
      </c>
      <c r="W86" s="618">
        <v>68</v>
      </c>
      <c r="X86" s="619">
        <f>X85+K86</f>
        <v>906328.42008000019</v>
      </c>
      <c r="Y86" s="101"/>
      <c r="Z86" s="11"/>
      <c r="AA86" s="11"/>
      <c r="AB86" s="11"/>
      <c r="AC86" s="11"/>
      <c r="AD86" s="11"/>
      <c r="AE86" s="11"/>
    </row>
    <row r="87" spans="1:91" s="12" customFormat="1" ht="123.75" customHeight="1" x14ac:dyDescent="0.25">
      <c r="A87" s="44"/>
      <c r="B87" s="269" t="s">
        <v>607</v>
      </c>
      <c r="C87" s="270" t="s">
        <v>101</v>
      </c>
      <c r="D87" s="271" t="s">
        <v>346</v>
      </c>
      <c r="E87" s="272" t="s">
        <v>604</v>
      </c>
      <c r="F87" s="273">
        <v>0.30099999999999999</v>
      </c>
      <c r="G87" s="320">
        <v>13320.97574</v>
      </c>
      <c r="H87" s="322">
        <v>90</v>
      </c>
      <c r="I87" s="274"/>
      <c r="J87" s="274"/>
      <c r="K87" s="274">
        <f>ROUNDDOWN(G87*H87/100,5)</f>
        <v>11988.87816</v>
      </c>
      <c r="L87" s="212"/>
      <c r="M87" s="38"/>
      <c r="N87" s="50"/>
      <c r="O87" s="424">
        <v>8</v>
      </c>
      <c r="P87" s="424"/>
      <c r="Q87" s="424">
        <v>2</v>
      </c>
      <c r="R87" s="424"/>
      <c r="S87" s="424"/>
      <c r="T87" s="424"/>
      <c r="U87" s="424"/>
      <c r="V87" s="424">
        <f t="shared" si="3"/>
        <v>110</v>
      </c>
      <c r="W87" s="618">
        <v>69</v>
      </c>
      <c r="X87" s="619">
        <f>X86+K87</f>
        <v>918317.29824000015</v>
      </c>
      <c r="Y87" s="101"/>
      <c r="Z87" s="11"/>
      <c r="AA87" s="11"/>
      <c r="AB87" s="11"/>
      <c r="AC87" s="11"/>
      <c r="AD87" s="11"/>
      <c r="AE87" s="11"/>
    </row>
    <row r="88" spans="1:91" s="44" customFormat="1" ht="151.5" customHeight="1" x14ac:dyDescent="0.25">
      <c r="B88" s="269" t="s">
        <v>1432</v>
      </c>
      <c r="C88" s="270" t="s">
        <v>31</v>
      </c>
      <c r="D88" s="271" t="s">
        <v>650</v>
      </c>
      <c r="E88" s="272" t="s">
        <v>653</v>
      </c>
      <c r="F88" s="274">
        <v>0.7</v>
      </c>
      <c r="G88" s="320">
        <v>8490.0912000000008</v>
      </c>
      <c r="H88" s="322">
        <v>71</v>
      </c>
      <c r="I88" s="274">
        <f>ROUNDDOWN(G88*H88/100,5)</f>
        <v>6027.9647500000001</v>
      </c>
      <c r="J88" s="274"/>
      <c r="K88" s="274"/>
      <c r="L88" s="212"/>
      <c r="M88" s="38"/>
      <c r="N88" s="50"/>
      <c r="O88" s="424">
        <v>8</v>
      </c>
      <c r="P88" s="424"/>
      <c r="Q88" s="424">
        <v>2</v>
      </c>
      <c r="R88" s="424"/>
      <c r="S88" s="424"/>
      <c r="T88" s="424"/>
      <c r="U88" s="424"/>
      <c r="V88" s="424">
        <f t="shared" si="3"/>
        <v>110</v>
      </c>
      <c r="W88" s="618">
        <v>70</v>
      </c>
      <c r="X88" s="619">
        <f>X87+I88</f>
        <v>924345.26299000019</v>
      </c>
      <c r="Y88" s="101"/>
      <c r="Z88" s="43"/>
      <c r="AA88" s="43"/>
      <c r="AB88" s="43"/>
      <c r="AC88" s="43"/>
      <c r="AD88" s="43"/>
      <c r="AE88" s="43"/>
    </row>
    <row r="89" spans="1:91" s="143" customFormat="1" ht="151.5" customHeight="1" x14ac:dyDescent="0.25">
      <c r="A89" s="221">
        <v>1</v>
      </c>
      <c r="B89" s="269" t="s">
        <v>85</v>
      </c>
      <c r="C89" s="270" t="s">
        <v>36</v>
      </c>
      <c r="D89" s="271" t="s">
        <v>86</v>
      </c>
      <c r="E89" s="272" t="s">
        <v>480</v>
      </c>
      <c r="F89" s="273">
        <v>0.34399999999999997</v>
      </c>
      <c r="G89" s="320">
        <v>4406.51163</v>
      </c>
      <c r="H89" s="322">
        <v>89</v>
      </c>
      <c r="I89" s="274"/>
      <c r="J89" s="274">
        <f>ROUNDDOWN(G89*H89/100,5)</f>
        <v>3921.7953499999999</v>
      </c>
      <c r="K89" s="274"/>
      <c r="L89" s="583" t="s">
        <v>464</v>
      </c>
      <c r="M89" s="42">
        <v>10</v>
      </c>
      <c r="N89" s="49" t="s">
        <v>556</v>
      </c>
      <c r="O89" s="424">
        <v>7</v>
      </c>
      <c r="P89" s="424"/>
      <c r="Q89" s="424">
        <v>2</v>
      </c>
      <c r="R89" s="424"/>
      <c r="S89" s="424"/>
      <c r="T89" s="424"/>
      <c r="U89" s="424"/>
      <c r="V89" s="424">
        <f t="shared" si="3"/>
        <v>100</v>
      </c>
      <c r="W89" s="618">
        <v>71</v>
      </c>
      <c r="X89" s="619">
        <f>X88+J89</f>
        <v>928267.05834000022</v>
      </c>
      <c r="Y89" s="224"/>
      <c r="Z89" s="142"/>
      <c r="AA89" s="142"/>
      <c r="AB89" s="142"/>
      <c r="AC89" s="142"/>
      <c r="AD89" s="142"/>
      <c r="AE89" s="142"/>
    </row>
    <row r="90" spans="1:91" s="149" customFormat="1" ht="151.5" customHeight="1" x14ac:dyDescent="0.25">
      <c r="A90" s="221"/>
      <c r="B90" s="269" t="s">
        <v>154</v>
      </c>
      <c r="C90" s="270" t="s">
        <v>27</v>
      </c>
      <c r="D90" s="271" t="s">
        <v>27</v>
      </c>
      <c r="E90" s="272" t="s">
        <v>376</v>
      </c>
      <c r="F90" s="273">
        <v>2.6629999999999998</v>
      </c>
      <c r="G90" s="274">
        <v>23609.806100000002</v>
      </c>
      <c r="H90" s="275">
        <v>90</v>
      </c>
      <c r="I90" s="614">
        <f>ROUND(G90*H90/100,5)</f>
        <v>21248.825489999999</v>
      </c>
      <c r="J90" s="320"/>
      <c r="K90" s="320"/>
      <c r="L90" s="212" t="s">
        <v>457</v>
      </c>
      <c r="M90" s="48" t="s">
        <v>93</v>
      </c>
      <c r="N90" s="212"/>
      <c r="O90" s="424">
        <v>8</v>
      </c>
      <c r="P90" s="424"/>
      <c r="Q90" s="424"/>
      <c r="R90" s="424"/>
      <c r="S90" s="424"/>
      <c r="T90" s="424">
        <v>2</v>
      </c>
      <c r="U90" s="424"/>
      <c r="V90" s="424">
        <f t="shared" si="3"/>
        <v>100</v>
      </c>
      <c r="W90" s="618">
        <v>72</v>
      </c>
      <c r="X90" s="619">
        <f>X89+I90</f>
        <v>949515.88383000018</v>
      </c>
      <c r="Y90" s="227"/>
      <c r="Z90" s="148"/>
      <c r="AA90" s="148"/>
      <c r="AB90" s="148"/>
      <c r="AC90" s="148"/>
      <c r="AD90" s="148"/>
      <c r="AE90" s="148"/>
    </row>
    <row r="91" spans="1:91" s="44" customFormat="1" ht="118.5" customHeight="1" x14ac:dyDescent="0.25">
      <c r="A91" s="44">
        <v>1</v>
      </c>
      <c r="B91" s="269" t="s">
        <v>284</v>
      </c>
      <c r="C91" s="270" t="s">
        <v>95</v>
      </c>
      <c r="D91" s="271" t="s">
        <v>362</v>
      </c>
      <c r="E91" s="272" t="s">
        <v>1019</v>
      </c>
      <c r="F91" s="273">
        <v>4</v>
      </c>
      <c r="G91" s="320">
        <v>9303.8590000000004</v>
      </c>
      <c r="H91" s="322">
        <v>89</v>
      </c>
      <c r="I91" s="274">
        <f>ROUNDDOWN(G91*H91/100,5)</f>
        <v>8280.4345099999991</v>
      </c>
      <c r="J91" s="276"/>
      <c r="K91" s="276"/>
      <c r="L91" s="583" t="s">
        <v>484</v>
      </c>
      <c r="M91" s="51">
        <v>6</v>
      </c>
      <c r="N91" s="212" t="s">
        <v>551</v>
      </c>
      <c r="O91" s="424">
        <v>7</v>
      </c>
      <c r="P91" s="596"/>
      <c r="Q91" s="596">
        <v>2</v>
      </c>
      <c r="R91" s="424"/>
      <c r="S91" s="596"/>
      <c r="T91" s="595"/>
      <c r="U91" s="595"/>
      <c r="V91" s="424">
        <f t="shared" si="3"/>
        <v>100</v>
      </c>
      <c r="W91" s="618">
        <v>73</v>
      </c>
      <c r="X91" s="619">
        <f>X90+I91</f>
        <v>957796.31834000023</v>
      </c>
      <c r="Y91" s="133"/>
      <c r="Z91" s="43"/>
      <c r="AA91" s="43"/>
      <c r="AB91" s="43"/>
      <c r="AC91" s="43"/>
      <c r="AD91" s="43"/>
      <c r="AE91" s="43"/>
    </row>
    <row r="92" spans="1:91" s="53" customFormat="1" ht="78" customHeight="1" x14ac:dyDescent="0.25">
      <c r="A92" s="149"/>
      <c r="B92" s="269" t="s">
        <v>29</v>
      </c>
      <c r="C92" s="270" t="s">
        <v>22</v>
      </c>
      <c r="D92" s="271" t="s">
        <v>479</v>
      </c>
      <c r="E92" s="272" t="s">
        <v>536</v>
      </c>
      <c r="F92" s="323">
        <v>3.1080000000000001</v>
      </c>
      <c r="G92" s="320">
        <v>27016.183840000002</v>
      </c>
      <c r="H92" s="275">
        <v>89</v>
      </c>
      <c r="I92" s="274"/>
      <c r="J92" s="320"/>
      <c r="K92" s="274">
        <f>ROUNDDOWN(G92*H92/100,5)</f>
        <v>24044.403610000001</v>
      </c>
      <c r="L92" s="47"/>
      <c r="M92" s="47">
        <v>12</v>
      </c>
      <c r="N92" s="50"/>
      <c r="O92" s="424">
        <v>5</v>
      </c>
      <c r="P92" s="424"/>
      <c r="Q92" s="424">
        <v>2</v>
      </c>
      <c r="R92" s="424"/>
      <c r="S92" s="424"/>
      <c r="T92" s="424">
        <v>2</v>
      </c>
      <c r="U92" s="424"/>
      <c r="V92" s="424">
        <f t="shared" si="3"/>
        <v>100</v>
      </c>
      <c r="W92" s="618">
        <v>74</v>
      </c>
      <c r="X92" s="619">
        <f>X91+K92</f>
        <v>981840.72195000027</v>
      </c>
      <c r="Y92" s="99"/>
      <c r="Z92" s="141"/>
      <c r="AA92" s="141"/>
      <c r="AB92" s="141"/>
      <c r="AC92" s="141"/>
      <c r="AD92" s="141"/>
      <c r="AE92" s="141"/>
    </row>
    <row r="93" spans="1:91" s="149" customFormat="1" ht="75" customHeight="1" x14ac:dyDescent="0.25">
      <c r="A93" s="44"/>
      <c r="B93" s="306" t="s">
        <v>21</v>
      </c>
      <c r="C93" s="270" t="s">
        <v>22</v>
      </c>
      <c r="D93" s="271" t="s">
        <v>70</v>
      </c>
      <c r="E93" s="272" t="s">
        <v>1200</v>
      </c>
      <c r="F93" s="274">
        <v>1.3604000000000001</v>
      </c>
      <c r="G93" s="274">
        <v>12534.4452</v>
      </c>
      <c r="H93" s="275">
        <v>90</v>
      </c>
      <c r="I93" s="274"/>
      <c r="J93" s="385"/>
      <c r="K93" s="274">
        <f>ROUND(G93*H93/100,5)</f>
        <v>11281.000679999999</v>
      </c>
      <c r="L93" s="583"/>
      <c r="M93" s="47"/>
      <c r="N93" s="164"/>
      <c r="O93" s="424">
        <v>4</v>
      </c>
      <c r="P93" s="424"/>
      <c r="Q93" s="424">
        <v>4</v>
      </c>
      <c r="R93" s="424"/>
      <c r="S93" s="424"/>
      <c r="T93" s="424"/>
      <c r="U93" s="424"/>
      <c r="V93" s="424">
        <f t="shared" si="3"/>
        <v>100</v>
      </c>
      <c r="W93" s="618">
        <v>75</v>
      </c>
      <c r="X93" s="619">
        <f>X92+K93</f>
        <v>993121.72263000032</v>
      </c>
      <c r="Y93" s="101"/>
      <c r="Z93" s="148"/>
      <c r="AA93" s="148"/>
      <c r="AB93" s="148"/>
      <c r="AC93" s="148"/>
      <c r="AD93" s="148"/>
      <c r="AE93" s="148"/>
    </row>
    <row r="94" spans="1:91" s="12" customFormat="1" ht="105.75" customHeight="1" x14ac:dyDescent="0.25">
      <c r="A94" s="44">
        <v>1</v>
      </c>
      <c r="B94" s="316" t="s">
        <v>1375</v>
      </c>
      <c r="C94" s="270" t="s">
        <v>22</v>
      </c>
      <c r="D94" s="271" t="s">
        <v>1135</v>
      </c>
      <c r="E94" s="272" t="s">
        <v>1136</v>
      </c>
      <c r="F94" s="274">
        <v>0.64700000000000002</v>
      </c>
      <c r="G94" s="274">
        <v>3716.7048</v>
      </c>
      <c r="H94" s="275">
        <v>90</v>
      </c>
      <c r="I94" s="385"/>
      <c r="J94" s="276"/>
      <c r="K94" s="274">
        <f>ROUNDDOWN(G94*H94/100,5)</f>
        <v>3345.0343200000002</v>
      </c>
      <c r="L94" s="583" t="s">
        <v>485</v>
      </c>
      <c r="M94" s="51">
        <v>13</v>
      </c>
      <c r="N94" s="212" t="s">
        <v>557</v>
      </c>
      <c r="O94" s="424">
        <v>7</v>
      </c>
      <c r="P94" s="424"/>
      <c r="Q94" s="424">
        <v>2</v>
      </c>
      <c r="R94" s="424"/>
      <c r="S94" s="424"/>
      <c r="T94" s="424"/>
      <c r="U94" s="424"/>
      <c r="V94" s="424">
        <f t="shared" si="3"/>
        <v>100</v>
      </c>
      <c r="W94" s="618">
        <v>76</v>
      </c>
      <c r="X94" s="619">
        <f>X93+K94</f>
        <v>996466.7569500003</v>
      </c>
      <c r="Y94" s="101"/>
      <c r="Z94" s="11"/>
      <c r="AA94" s="11"/>
      <c r="AB94" s="11"/>
      <c r="AC94" s="11"/>
      <c r="AD94" s="11"/>
      <c r="AE94" s="11"/>
    </row>
    <row r="95" spans="1:91" s="221" customFormat="1" ht="168" customHeight="1" x14ac:dyDescent="0.25">
      <c r="A95" s="152"/>
      <c r="B95" s="316" t="s">
        <v>1376</v>
      </c>
      <c r="C95" s="270" t="s">
        <v>22</v>
      </c>
      <c r="D95" s="271" t="s">
        <v>1135</v>
      </c>
      <c r="E95" s="272" t="s">
        <v>1137</v>
      </c>
      <c r="F95" s="274">
        <v>0.39</v>
      </c>
      <c r="G95" s="274">
        <v>1926.26737</v>
      </c>
      <c r="H95" s="275">
        <v>90</v>
      </c>
      <c r="I95" s="405"/>
      <c r="J95" s="276"/>
      <c r="K95" s="274">
        <f>ROUNDDOWN(G95*H95/100,5)</f>
        <v>1733.6406300000001</v>
      </c>
      <c r="L95" s="583" t="s">
        <v>505</v>
      </c>
      <c r="M95" s="38">
        <v>6</v>
      </c>
      <c r="N95" s="583"/>
      <c r="O95" s="424">
        <v>7</v>
      </c>
      <c r="P95" s="424"/>
      <c r="Q95" s="424">
        <v>2</v>
      </c>
      <c r="R95" s="424"/>
      <c r="S95" s="424"/>
      <c r="T95" s="424"/>
      <c r="U95" s="424"/>
      <c r="V95" s="424">
        <f t="shared" si="3"/>
        <v>100</v>
      </c>
      <c r="W95" s="618">
        <v>77</v>
      </c>
      <c r="X95" s="619">
        <f>X94+K95</f>
        <v>998200.39758000034</v>
      </c>
      <c r="Y95" s="157"/>
      <c r="Z95" s="222"/>
      <c r="AA95" s="222"/>
      <c r="AB95" s="222"/>
      <c r="AC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</row>
    <row r="96" spans="1:91" s="221" customFormat="1" ht="132.75" customHeight="1" x14ac:dyDescent="0.25">
      <c r="A96" s="44">
        <v>1</v>
      </c>
      <c r="B96" s="269" t="s">
        <v>301</v>
      </c>
      <c r="C96" s="270" t="s">
        <v>73</v>
      </c>
      <c r="D96" s="271" t="s">
        <v>74</v>
      </c>
      <c r="E96" s="272" t="s">
        <v>916</v>
      </c>
      <c r="F96" s="273">
        <v>0.34</v>
      </c>
      <c r="G96" s="320">
        <v>13832.774289999999</v>
      </c>
      <c r="H96" s="322">
        <v>93</v>
      </c>
      <c r="I96" s="274">
        <f>ROUNDDOWN(G96*H96/100,5)</f>
        <v>12864.480079999999</v>
      </c>
      <c r="J96" s="274"/>
      <c r="K96" s="274"/>
      <c r="L96" s="583" t="s">
        <v>267</v>
      </c>
      <c r="M96" s="47">
        <v>4</v>
      </c>
      <c r="N96" s="174"/>
      <c r="O96" s="424">
        <v>7</v>
      </c>
      <c r="P96" s="424"/>
      <c r="Q96" s="424">
        <v>2</v>
      </c>
      <c r="R96" s="424"/>
      <c r="S96" s="424"/>
      <c r="T96" s="424"/>
      <c r="U96" s="424"/>
      <c r="V96" s="424">
        <f t="shared" si="3"/>
        <v>100</v>
      </c>
      <c r="W96" s="618">
        <v>78</v>
      </c>
      <c r="X96" s="619">
        <f>X95+I96</f>
        <v>1011064.8776600003</v>
      </c>
      <c r="Y96" s="101"/>
      <c r="Z96" s="222"/>
      <c r="AA96" s="222"/>
      <c r="AB96" s="222"/>
      <c r="AC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</row>
    <row r="97" spans="1:31" s="12" customFormat="1" ht="83.25" customHeight="1" x14ac:dyDescent="0.25">
      <c r="A97" s="149"/>
      <c r="B97" s="269" t="s">
        <v>1391</v>
      </c>
      <c r="C97" s="270" t="s">
        <v>33</v>
      </c>
      <c r="D97" s="271" t="s">
        <v>363</v>
      </c>
      <c r="E97" s="272" t="s">
        <v>795</v>
      </c>
      <c r="F97" s="273">
        <v>6.5000000000000002E-2</v>
      </c>
      <c r="G97" s="274">
        <v>1518.4716100000001</v>
      </c>
      <c r="H97" s="275">
        <v>91</v>
      </c>
      <c r="I97" s="274"/>
      <c r="J97" s="385"/>
      <c r="K97" s="274">
        <f>ROUNDDOWN(G97*H97/100,5)</f>
        <v>1381.80916</v>
      </c>
      <c r="L97" s="49" t="s">
        <v>300</v>
      </c>
      <c r="M97" s="38">
        <v>5</v>
      </c>
      <c r="N97" s="179" t="s">
        <v>314</v>
      </c>
      <c r="O97" s="424">
        <v>7</v>
      </c>
      <c r="P97" s="424"/>
      <c r="Q97" s="424">
        <v>2</v>
      </c>
      <c r="R97" s="424"/>
      <c r="S97" s="424"/>
      <c r="T97" s="424"/>
      <c r="U97" s="424"/>
      <c r="V97" s="424">
        <f t="shared" si="3"/>
        <v>100</v>
      </c>
      <c r="W97" s="618">
        <v>79</v>
      </c>
      <c r="X97" s="619">
        <f>X96+K97</f>
        <v>1012446.6868200003</v>
      </c>
      <c r="Y97" s="147"/>
      <c r="Z97" s="11"/>
      <c r="AA97" s="11"/>
      <c r="AB97" s="11"/>
      <c r="AC97" s="11"/>
      <c r="AD97" s="11"/>
      <c r="AE97" s="11"/>
    </row>
    <row r="98" spans="1:31" s="12" customFormat="1" ht="141" customHeight="1" x14ac:dyDescent="0.25">
      <c r="A98" s="44"/>
      <c r="B98" s="269" t="s">
        <v>347</v>
      </c>
      <c r="C98" s="270" t="s">
        <v>101</v>
      </c>
      <c r="D98" s="271" t="s">
        <v>346</v>
      </c>
      <c r="E98" s="272" t="s">
        <v>596</v>
      </c>
      <c r="F98" s="273">
        <v>2.81</v>
      </c>
      <c r="G98" s="320">
        <v>31277.955600000001</v>
      </c>
      <c r="H98" s="322">
        <v>90</v>
      </c>
      <c r="I98" s="274"/>
      <c r="J98" s="274"/>
      <c r="K98" s="274">
        <f>ROUNDDOWN(G98*H98/100,5)</f>
        <v>28150.160039999999</v>
      </c>
      <c r="L98" s="583"/>
      <c r="M98" s="38"/>
      <c r="N98" s="50"/>
      <c r="O98" s="424">
        <v>10</v>
      </c>
      <c r="P98" s="424"/>
      <c r="Q98" s="424"/>
      <c r="R98" s="424"/>
      <c r="S98" s="424"/>
      <c r="T98" s="424"/>
      <c r="U98" s="424"/>
      <c r="V98" s="424">
        <f t="shared" si="3"/>
        <v>100</v>
      </c>
      <c r="W98" s="618">
        <v>80</v>
      </c>
      <c r="X98" s="619">
        <f>X97+K98</f>
        <v>1040596.8468600003</v>
      </c>
      <c r="Y98" s="101"/>
      <c r="Z98" s="11"/>
      <c r="AA98" s="11"/>
      <c r="AB98" s="11"/>
      <c r="AC98" s="11"/>
      <c r="AD98" s="11"/>
      <c r="AE98" s="11"/>
    </row>
    <row r="99" spans="1:31" s="12" customFormat="1" ht="141" customHeight="1" x14ac:dyDescent="0.25">
      <c r="A99" s="44"/>
      <c r="B99" s="269" t="s">
        <v>879</v>
      </c>
      <c r="C99" s="270" t="s">
        <v>41</v>
      </c>
      <c r="D99" s="271" t="s">
        <v>590</v>
      </c>
      <c r="E99" s="272" t="s">
        <v>589</v>
      </c>
      <c r="F99" s="274">
        <v>0.26</v>
      </c>
      <c r="G99" s="320">
        <v>12097.319</v>
      </c>
      <c r="H99" s="322">
        <v>86</v>
      </c>
      <c r="I99" s="320">
        <f>ROUNDUP(G99*H99/100,5)</f>
        <v>10403.69434</v>
      </c>
      <c r="J99" s="313"/>
      <c r="K99" s="313"/>
      <c r="L99" s="583"/>
      <c r="M99" s="38"/>
      <c r="N99" s="50"/>
      <c r="O99" s="424">
        <v>5</v>
      </c>
      <c r="P99" s="424"/>
      <c r="Q99" s="424">
        <v>2</v>
      </c>
      <c r="R99" s="424">
        <v>2</v>
      </c>
      <c r="S99" s="424"/>
      <c r="T99" s="424"/>
      <c r="U99" s="424"/>
      <c r="V99" s="424">
        <f t="shared" si="3"/>
        <v>100</v>
      </c>
      <c r="W99" s="618">
        <v>81</v>
      </c>
      <c r="X99" s="619">
        <f>X98+I99</f>
        <v>1051000.5412000003</v>
      </c>
      <c r="Y99" s="101"/>
      <c r="Z99" s="11"/>
      <c r="AA99" s="11"/>
      <c r="AB99" s="11"/>
      <c r="AC99" s="11"/>
      <c r="AD99" s="11"/>
      <c r="AE99" s="11"/>
    </row>
    <row r="100" spans="1:31" s="12" customFormat="1" ht="141" customHeight="1" x14ac:dyDescent="0.25">
      <c r="A100" s="44"/>
      <c r="B100" s="269" t="s">
        <v>133</v>
      </c>
      <c r="C100" s="270" t="s">
        <v>31</v>
      </c>
      <c r="D100" s="271" t="s">
        <v>89</v>
      </c>
      <c r="E100" s="272" t="s">
        <v>837</v>
      </c>
      <c r="F100" s="274">
        <v>1.373</v>
      </c>
      <c r="G100" s="320">
        <v>12479.30386</v>
      </c>
      <c r="H100" s="322">
        <v>90</v>
      </c>
      <c r="I100" s="274"/>
      <c r="J100" s="274"/>
      <c r="K100" s="274">
        <f>ROUNDDOWN(G100*H100/100,5)</f>
        <v>11231.37347</v>
      </c>
      <c r="L100" s="583"/>
      <c r="M100" s="38"/>
      <c r="N100" s="50"/>
      <c r="O100" s="424">
        <v>8</v>
      </c>
      <c r="P100" s="424"/>
      <c r="Q100" s="424"/>
      <c r="R100" s="424"/>
      <c r="S100" s="424"/>
      <c r="T100" s="424">
        <v>2</v>
      </c>
      <c r="U100" s="424"/>
      <c r="V100" s="424">
        <f t="shared" si="3"/>
        <v>100</v>
      </c>
      <c r="W100" s="618">
        <v>82</v>
      </c>
      <c r="X100" s="619">
        <f>X99+K100</f>
        <v>1062231.9146700003</v>
      </c>
      <c r="Y100" s="101"/>
      <c r="Z100" s="11"/>
      <c r="AA100" s="11"/>
      <c r="AB100" s="11"/>
      <c r="AC100" s="11"/>
      <c r="AD100" s="11"/>
      <c r="AE100" s="11"/>
    </row>
    <row r="101" spans="1:31" s="12" customFormat="1" ht="141" customHeight="1" x14ac:dyDescent="0.25">
      <c r="A101" s="44"/>
      <c r="B101" s="269" t="s">
        <v>134</v>
      </c>
      <c r="C101" s="270" t="s">
        <v>31</v>
      </c>
      <c r="D101" s="271" t="s">
        <v>89</v>
      </c>
      <c r="E101" s="272" t="s">
        <v>494</v>
      </c>
      <c r="F101" s="274">
        <v>1.2869999999999999</v>
      </c>
      <c r="G101" s="320">
        <v>13799.410830000001</v>
      </c>
      <c r="H101" s="322">
        <v>90</v>
      </c>
      <c r="I101" s="274"/>
      <c r="J101" s="274"/>
      <c r="K101" s="274">
        <f>ROUNDDOWN(G101*H101/100,5)</f>
        <v>12419.46974</v>
      </c>
      <c r="L101" s="583"/>
      <c r="M101" s="38"/>
      <c r="N101" s="50"/>
      <c r="O101" s="424">
        <v>8</v>
      </c>
      <c r="P101" s="424"/>
      <c r="Q101" s="424"/>
      <c r="R101" s="424"/>
      <c r="S101" s="424"/>
      <c r="T101" s="424">
        <v>2</v>
      </c>
      <c r="U101" s="424"/>
      <c r="V101" s="424">
        <f t="shared" si="3"/>
        <v>100</v>
      </c>
      <c r="W101" s="618">
        <v>83</v>
      </c>
      <c r="X101" s="619">
        <f>X100+K101</f>
        <v>1074651.3844100004</v>
      </c>
      <c r="Y101" s="101"/>
      <c r="Z101" s="11"/>
      <c r="AA101" s="11"/>
      <c r="AB101" s="11"/>
      <c r="AC101" s="11"/>
      <c r="AD101" s="11"/>
      <c r="AE101" s="11"/>
    </row>
    <row r="102" spans="1:31" s="12" customFormat="1" ht="141" customHeight="1" x14ac:dyDescent="0.25">
      <c r="A102" s="221">
        <v>1</v>
      </c>
      <c r="B102" s="269" t="s">
        <v>511</v>
      </c>
      <c r="C102" s="270" t="s">
        <v>27</v>
      </c>
      <c r="D102" s="271" t="s">
        <v>27</v>
      </c>
      <c r="E102" s="272" t="s">
        <v>377</v>
      </c>
      <c r="F102" s="273">
        <v>1.456</v>
      </c>
      <c r="G102" s="274">
        <v>11149.5519</v>
      </c>
      <c r="H102" s="275">
        <v>90</v>
      </c>
      <c r="I102" s="320">
        <f>ROUND(G102*H102/100,5)</f>
        <v>10034.59671</v>
      </c>
      <c r="J102" s="320"/>
      <c r="K102" s="320"/>
      <c r="L102" s="583" t="s">
        <v>457</v>
      </c>
      <c r="M102" s="48" t="s">
        <v>93</v>
      </c>
      <c r="N102" s="583"/>
      <c r="O102" s="424">
        <v>7</v>
      </c>
      <c r="P102" s="424"/>
      <c r="Q102" s="424"/>
      <c r="R102" s="424"/>
      <c r="S102" s="424"/>
      <c r="T102" s="424">
        <v>2</v>
      </c>
      <c r="U102" s="424"/>
      <c r="V102" s="424">
        <f t="shared" si="3"/>
        <v>90</v>
      </c>
      <c r="W102" s="618">
        <v>84</v>
      </c>
      <c r="X102" s="619">
        <f>X101+I102</f>
        <v>1084685.9811200004</v>
      </c>
      <c r="Y102" s="228"/>
      <c r="Z102" s="11"/>
      <c r="AA102" s="11"/>
      <c r="AB102" s="11"/>
      <c r="AC102" s="11"/>
      <c r="AD102" s="11"/>
      <c r="AE102" s="11"/>
    </row>
    <row r="103" spans="1:31" s="12" customFormat="1" ht="141" customHeight="1" x14ac:dyDescent="0.25">
      <c r="A103" s="149"/>
      <c r="B103" s="269" t="s">
        <v>1346</v>
      </c>
      <c r="C103" s="270" t="s">
        <v>27</v>
      </c>
      <c r="D103" s="271" t="s">
        <v>59</v>
      </c>
      <c r="E103" s="272" t="s">
        <v>677</v>
      </c>
      <c r="F103" s="273">
        <v>0.95650000000000002</v>
      </c>
      <c r="G103" s="274">
        <v>6218.4094299999997</v>
      </c>
      <c r="H103" s="275">
        <v>89</v>
      </c>
      <c r="I103" s="320"/>
      <c r="J103" s="320">
        <f>ROUNDDOWN(G103*H103/100,5)</f>
        <v>5534.3843900000002</v>
      </c>
      <c r="K103" s="320"/>
      <c r="L103" s="583" t="s">
        <v>489</v>
      </c>
      <c r="M103" s="47">
        <v>7</v>
      </c>
      <c r="N103" s="50"/>
      <c r="O103" s="424">
        <v>6</v>
      </c>
      <c r="P103" s="424"/>
      <c r="Q103" s="424">
        <v>2</v>
      </c>
      <c r="R103" s="424"/>
      <c r="S103" s="424"/>
      <c r="T103" s="424"/>
      <c r="U103" s="424"/>
      <c r="V103" s="424">
        <f t="shared" si="3"/>
        <v>90</v>
      </c>
      <c r="W103" s="618">
        <v>85</v>
      </c>
      <c r="X103" s="619">
        <f>X102+J103</f>
        <v>1090220.3655100004</v>
      </c>
      <c r="Y103" s="150"/>
      <c r="Z103" s="11"/>
      <c r="AA103" s="11"/>
      <c r="AB103" s="11"/>
      <c r="AC103" s="11"/>
      <c r="AD103" s="11"/>
      <c r="AE103" s="11"/>
    </row>
    <row r="104" spans="1:31" s="12" customFormat="1" ht="141" customHeight="1" x14ac:dyDescent="0.25">
      <c r="A104" s="44">
        <v>1</v>
      </c>
      <c r="B104" s="269" t="s">
        <v>49</v>
      </c>
      <c r="C104" s="270" t="s">
        <v>27</v>
      </c>
      <c r="D104" s="271" t="s">
        <v>50</v>
      </c>
      <c r="E104" s="272" t="s">
        <v>1032</v>
      </c>
      <c r="F104" s="273">
        <v>0.8095</v>
      </c>
      <c r="G104" s="274">
        <v>18835.2719</v>
      </c>
      <c r="H104" s="275">
        <v>90</v>
      </c>
      <c r="I104" s="398"/>
      <c r="J104" s="276"/>
      <c r="K104" s="274">
        <f>ROUND(G104*H104/100,5)</f>
        <v>16951.744709999999</v>
      </c>
      <c r="L104" s="49" t="s">
        <v>451</v>
      </c>
      <c r="M104" s="180" t="s">
        <v>81</v>
      </c>
      <c r="N104" s="164"/>
      <c r="O104" s="424">
        <v>6</v>
      </c>
      <c r="P104" s="424"/>
      <c r="Q104" s="424">
        <v>2</v>
      </c>
      <c r="R104" s="424"/>
      <c r="S104" s="424"/>
      <c r="T104" s="424"/>
      <c r="U104" s="424"/>
      <c r="V104" s="424">
        <f t="shared" si="3"/>
        <v>90</v>
      </c>
      <c r="W104" s="618">
        <v>86</v>
      </c>
      <c r="X104" s="619">
        <f>X103+K104</f>
        <v>1107172.1102200004</v>
      </c>
      <c r="Y104" s="101"/>
      <c r="Z104" s="11"/>
      <c r="AA104" s="11"/>
      <c r="AB104" s="11"/>
      <c r="AC104" s="11"/>
      <c r="AD104" s="11"/>
      <c r="AE104" s="11"/>
    </row>
    <row r="105" spans="1:31" s="12" customFormat="1" ht="141" customHeight="1" x14ac:dyDescent="0.25">
      <c r="A105" s="149"/>
      <c r="B105" s="269" t="s">
        <v>99</v>
      </c>
      <c r="C105" s="270" t="s">
        <v>20</v>
      </c>
      <c r="D105" s="271" t="s">
        <v>60</v>
      </c>
      <c r="E105" s="272" t="s">
        <v>1274</v>
      </c>
      <c r="F105" s="273">
        <v>0.78</v>
      </c>
      <c r="G105" s="274">
        <v>10943.920179999999</v>
      </c>
      <c r="H105" s="275">
        <v>91</v>
      </c>
      <c r="I105" s="274">
        <f>ROUNDDOWN(G105*H105/100,5)</f>
        <v>9958.9673600000006</v>
      </c>
      <c r="J105" s="274"/>
      <c r="K105" s="274"/>
      <c r="L105" s="583" t="s">
        <v>503</v>
      </c>
      <c r="M105" s="38">
        <v>7</v>
      </c>
      <c r="N105" s="583" t="s">
        <v>504</v>
      </c>
      <c r="O105" s="585">
        <v>6</v>
      </c>
      <c r="P105" s="585"/>
      <c r="Q105" s="585">
        <v>2</v>
      </c>
      <c r="R105" s="585"/>
      <c r="S105" s="585"/>
      <c r="T105" s="585"/>
      <c r="U105" s="585"/>
      <c r="V105" s="424">
        <f t="shared" si="3"/>
        <v>90</v>
      </c>
      <c r="W105" s="618">
        <v>87</v>
      </c>
      <c r="X105" s="619">
        <f>X104+I105</f>
        <v>1117131.0775800003</v>
      </c>
      <c r="Y105" s="150"/>
      <c r="Z105" s="11"/>
      <c r="AA105" s="11"/>
      <c r="AB105" s="11"/>
      <c r="AC105" s="11"/>
      <c r="AD105" s="11"/>
      <c r="AE105" s="11"/>
    </row>
    <row r="106" spans="1:31" s="12" customFormat="1" ht="141" customHeight="1" x14ac:dyDescent="0.25">
      <c r="A106" s="44">
        <v>1</v>
      </c>
      <c r="B106" s="269" t="s">
        <v>24</v>
      </c>
      <c r="C106" s="270" t="s">
        <v>20</v>
      </c>
      <c r="D106" s="271" t="s">
        <v>129</v>
      </c>
      <c r="E106" s="272" t="s">
        <v>370</v>
      </c>
      <c r="F106" s="273">
        <v>0.69199999999999995</v>
      </c>
      <c r="G106" s="274">
        <v>5054.93</v>
      </c>
      <c r="H106" s="275">
        <v>79</v>
      </c>
      <c r="I106" s="274">
        <f>ROUND(G106*H106/100,5)</f>
        <v>3993.3946999999998</v>
      </c>
      <c r="J106" s="274"/>
      <c r="K106" s="274"/>
      <c r="L106" s="583" t="s">
        <v>440</v>
      </c>
      <c r="M106" s="47">
        <v>5</v>
      </c>
      <c r="N106" s="583" t="s">
        <v>562</v>
      </c>
      <c r="O106" s="424">
        <v>6</v>
      </c>
      <c r="P106" s="424"/>
      <c r="Q106" s="424">
        <v>2</v>
      </c>
      <c r="R106" s="424"/>
      <c r="S106" s="424"/>
      <c r="T106" s="424"/>
      <c r="U106" s="424"/>
      <c r="V106" s="424">
        <f t="shared" si="3"/>
        <v>90</v>
      </c>
      <c r="W106" s="618">
        <v>88</v>
      </c>
      <c r="X106" s="619">
        <f>X105+I106</f>
        <v>1121124.4722800003</v>
      </c>
      <c r="Y106" s="133"/>
      <c r="Z106" s="11"/>
      <c r="AA106" s="11"/>
      <c r="AB106" s="11"/>
      <c r="AC106" s="11"/>
      <c r="AD106" s="11"/>
      <c r="AE106" s="11"/>
    </row>
    <row r="107" spans="1:31" s="12" customFormat="1" ht="141" customHeight="1" x14ac:dyDescent="0.25">
      <c r="A107" s="44">
        <v>1</v>
      </c>
      <c r="B107" s="605" t="s">
        <v>1572</v>
      </c>
      <c r="C107" s="270" t="s">
        <v>95</v>
      </c>
      <c r="D107" s="271" t="s">
        <v>96</v>
      </c>
      <c r="E107" s="272" t="s">
        <v>637</v>
      </c>
      <c r="F107" s="273">
        <v>1.1499999999999999</v>
      </c>
      <c r="G107" s="274">
        <v>26724.098399999999</v>
      </c>
      <c r="H107" s="275">
        <v>87</v>
      </c>
      <c r="I107" s="274">
        <f>ROUNDDOWN(G107*H107/100,5)</f>
        <v>23249.9656</v>
      </c>
      <c r="J107" s="274"/>
      <c r="K107" s="274"/>
      <c r="L107" s="49" t="s">
        <v>404</v>
      </c>
      <c r="M107" s="52">
        <v>6</v>
      </c>
      <c r="N107" s="50"/>
      <c r="O107" s="424">
        <v>6</v>
      </c>
      <c r="P107" s="596"/>
      <c r="Q107" s="424">
        <v>2</v>
      </c>
      <c r="R107" s="596"/>
      <c r="S107" s="596"/>
      <c r="T107" s="424"/>
      <c r="U107" s="424"/>
      <c r="V107" s="424">
        <f t="shared" si="3"/>
        <v>90</v>
      </c>
      <c r="W107" s="618">
        <v>89</v>
      </c>
      <c r="X107" s="619">
        <f>X106+I107</f>
        <v>1144374.4378800003</v>
      </c>
      <c r="Y107" s="133"/>
      <c r="Z107" s="11"/>
      <c r="AA107" s="11"/>
      <c r="AB107" s="11"/>
      <c r="AC107" s="11"/>
      <c r="AD107" s="11"/>
      <c r="AE107" s="11"/>
    </row>
    <row r="108" spans="1:31" s="12" customFormat="1" ht="141" customHeight="1" x14ac:dyDescent="0.25">
      <c r="A108" s="44">
        <v>1</v>
      </c>
      <c r="B108" s="306" t="s">
        <v>293</v>
      </c>
      <c r="C108" s="270" t="s">
        <v>22</v>
      </c>
      <c r="D108" s="271" t="s">
        <v>466</v>
      </c>
      <c r="E108" s="272" t="s">
        <v>1089</v>
      </c>
      <c r="F108" s="274">
        <v>0.5</v>
      </c>
      <c r="G108" s="274">
        <v>2063.598</v>
      </c>
      <c r="H108" s="275">
        <v>91</v>
      </c>
      <c r="I108" s="274">
        <f>ROUNDDOWN(G108*H108/100,5)</f>
        <v>1877.87418</v>
      </c>
      <c r="J108" s="274"/>
      <c r="K108" s="274"/>
      <c r="L108" s="583" t="s">
        <v>279</v>
      </c>
      <c r="M108" s="47">
        <v>6</v>
      </c>
      <c r="N108" s="164"/>
      <c r="O108" s="424">
        <v>6</v>
      </c>
      <c r="P108" s="424"/>
      <c r="Q108" s="424">
        <v>2</v>
      </c>
      <c r="R108" s="424"/>
      <c r="S108" s="424"/>
      <c r="T108" s="424"/>
      <c r="U108" s="424"/>
      <c r="V108" s="424">
        <f t="shared" si="3"/>
        <v>90</v>
      </c>
      <c r="W108" s="618">
        <v>90</v>
      </c>
      <c r="X108" s="619">
        <f>X107+I108</f>
        <v>1146252.3120600004</v>
      </c>
      <c r="Y108" s="101"/>
      <c r="Z108" s="11"/>
      <c r="AA108" s="11"/>
      <c r="AB108" s="11"/>
      <c r="AC108" s="11"/>
      <c r="AD108" s="11"/>
      <c r="AE108" s="11"/>
    </row>
    <row r="109" spans="1:31" s="12" customFormat="1" ht="141" customHeight="1" x14ac:dyDescent="0.25">
      <c r="A109" s="44">
        <v>1</v>
      </c>
      <c r="B109" s="269" t="s">
        <v>1394</v>
      </c>
      <c r="C109" s="270" t="s">
        <v>33</v>
      </c>
      <c r="D109" s="271" t="s">
        <v>760</v>
      </c>
      <c r="E109" s="272" t="s">
        <v>761</v>
      </c>
      <c r="F109" s="273">
        <v>0.09</v>
      </c>
      <c r="G109" s="274">
        <v>1609.5519999999999</v>
      </c>
      <c r="H109" s="275">
        <v>89</v>
      </c>
      <c r="I109" s="274">
        <f>ROUNDDOWN(G109*H109/100,5)</f>
        <v>1432.50128</v>
      </c>
      <c r="J109" s="274"/>
      <c r="K109" s="274"/>
      <c r="L109" s="47"/>
      <c r="M109" s="47">
        <v>6</v>
      </c>
      <c r="N109" s="583"/>
      <c r="O109" s="424">
        <v>6</v>
      </c>
      <c r="P109" s="424"/>
      <c r="Q109" s="424">
        <v>2</v>
      </c>
      <c r="R109" s="424"/>
      <c r="S109" s="424"/>
      <c r="T109" s="424"/>
      <c r="U109" s="424"/>
      <c r="V109" s="424">
        <f t="shared" si="3"/>
        <v>90</v>
      </c>
      <c r="W109" s="618">
        <v>91</v>
      </c>
      <c r="X109" s="619">
        <f>X108+I109</f>
        <v>1147684.8133400003</v>
      </c>
      <c r="Y109" s="101"/>
      <c r="Z109" s="11"/>
      <c r="AA109" s="11"/>
      <c r="AB109" s="11"/>
      <c r="AC109" s="11"/>
      <c r="AD109" s="11"/>
      <c r="AE109" s="11"/>
    </row>
    <row r="110" spans="1:31" s="12" customFormat="1" ht="141" customHeight="1" x14ac:dyDescent="0.25">
      <c r="A110" s="44"/>
      <c r="B110" s="345" t="s">
        <v>1097</v>
      </c>
      <c r="C110" s="270" t="s">
        <v>47</v>
      </c>
      <c r="D110" s="271" t="s">
        <v>108</v>
      </c>
      <c r="E110" s="272" t="s">
        <v>1103</v>
      </c>
      <c r="F110" s="273">
        <v>0.33900000000000002</v>
      </c>
      <c r="G110" s="320">
        <v>11901.660980000001</v>
      </c>
      <c r="H110" s="322">
        <v>88</v>
      </c>
      <c r="I110" s="274"/>
      <c r="J110" s="274"/>
      <c r="K110" s="274">
        <f>ROUNDDOWN(G110*H110/100,5)</f>
        <v>10473.461660000001</v>
      </c>
      <c r="L110" s="49"/>
      <c r="M110" s="167"/>
      <c r="N110" s="49"/>
      <c r="O110" s="424">
        <v>6</v>
      </c>
      <c r="P110" s="424"/>
      <c r="Q110" s="424">
        <v>2</v>
      </c>
      <c r="R110" s="424"/>
      <c r="S110" s="424"/>
      <c r="T110" s="424"/>
      <c r="U110" s="424"/>
      <c r="V110" s="424">
        <f t="shared" si="3"/>
        <v>90</v>
      </c>
      <c r="W110" s="618">
        <v>92</v>
      </c>
      <c r="X110" s="619">
        <f>X109+K110</f>
        <v>1158158.2750000004</v>
      </c>
      <c r="Y110" s="101"/>
      <c r="Z110" s="11"/>
      <c r="AA110" s="11"/>
      <c r="AB110" s="11"/>
      <c r="AC110" s="11"/>
      <c r="AD110" s="11"/>
      <c r="AE110" s="11"/>
    </row>
    <row r="111" spans="1:31" s="12" customFormat="1" ht="141" customHeight="1" x14ac:dyDescent="0.25">
      <c r="A111" s="44"/>
      <c r="B111" s="345" t="s">
        <v>1099</v>
      </c>
      <c r="C111" s="270" t="s">
        <v>47</v>
      </c>
      <c r="D111" s="271" t="s">
        <v>108</v>
      </c>
      <c r="E111" s="272" t="s">
        <v>1105</v>
      </c>
      <c r="F111" s="273">
        <v>0.53100000000000003</v>
      </c>
      <c r="G111" s="320">
        <v>12427.9864</v>
      </c>
      <c r="H111" s="322">
        <v>88</v>
      </c>
      <c r="I111" s="274"/>
      <c r="J111" s="274"/>
      <c r="K111" s="612">
        <f>ROUNDDOWN(G111*H111/100,5)</f>
        <v>10936.62803</v>
      </c>
      <c r="L111" s="49"/>
      <c r="M111" s="167"/>
      <c r="N111" s="49"/>
      <c r="O111" s="424">
        <v>6</v>
      </c>
      <c r="P111" s="424"/>
      <c r="Q111" s="424">
        <v>2</v>
      </c>
      <c r="R111" s="424"/>
      <c r="S111" s="424"/>
      <c r="T111" s="424"/>
      <c r="U111" s="424"/>
      <c r="V111" s="424">
        <f t="shared" si="3"/>
        <v>90</v>
      </c>
      <c r="W111" s="618">
        <v>93</v>
      </c>
      <c r="X111" s="619">
        <f t="shared" ref="X111:X112" si="4">X110+K111</f>
        <v>1169094.9030300004</v>
      </c>
      <c r="Y111" s="101"/>
      <c r="Z111" s="11"/>
      <c r="AA111" s="11"/>
      <c r="AB111" s="11"/>
      <c r="AC111" s="11"/>
      <c r="AD111" s="11"/>
      <c r="AE111" s="11"/>
    </row>
    <row r="112" spans="1:31" s="12" customFormat="1" ht="141" customHeight="1" x14ac:dyDescent="0.25">
      <c r="A112" s="44"/>
      <c r="B112" s="345" t="s">
        <v>1100</v>
      </c>
      <c r="C112" s="270" t="s">
        <v>47</v>
      </c>
      <c r="D112" s="271" t="s">
        <v>108</v>
      </c>
      <c r="E112" s="272" t="s">
        <v>1106</v>
      </c>
      <c r="F112" s="273">
        <v>0.69799999999999995</v>
      </c>
      <c r="G112" s="320">
        <v>13750.36017</v>
      </c>
      <c r="H112" s="322">
        <v>88</v>
      </c>
      <c r="I112" s="612"/>
      <c r="J112" s="274"/>
      <c r="K112" s="274">
        <f>ROUNDDOWN(G112*H112/100,5)</f>
        <v>12100.316940000001</v>
      </c>
      <c r="L112" s="49"/>
      <c r="M112" s="167"/>
      <c r="N112" s="49"/>
      <c r="O112" s="424">
        <v>6</v>
      </c>
      <c r="P112" s="424"/>
      <c r="Q112" s="424">
        <v>2</v>
      </c>
      <c r="R112" s="424"/>
      <c r="S112" s="424"/>
      <c r="T112" s="424"/>
      <c r="U112" s="424"/>
      <c r="V112" s="424">
        <f t="shared" si="3"/>
        <v>90</v>
      </c>
      <c r="W112" s="618">
        <v>94</v>
      </c>
      <c r="X112" s="619">
        <f t="shared" si="4"/>
        <v>1181195.2199700004</v>
      </c>
      <c r="Y112" s="101"/>
      <c r="Z112" s="11"/>
      <c r="AA112" s="11"/>
      <c r="AB112" s="11"/>
      <c r="AC112" s="11"/>
      <c r="AD112" s="11"/>
      <c r="AE112" s="11"/>
    </row>
    <row r="113" spans="1:31" s="12" customFormat="1" ht="141" customHeight="1" x14ac:dyDescent="0.25">
      <c r="A113" s="44"/>
      <c r="B113" s="345" t="s">
        <v>1101</v>
      </c>
      <c r="C113" s="270" t="s">
        <v>47</v>
      </c>
      <c r="D113" s="271" t="s">
        <v>108</v>
      </c>
      <c r="E113" s="272" t="s">
        <v>1107</v>
      </c>
      <c r="F113" s="273">
        <v>0.14000000000000001</v>
      </c>
      <c r="G113" s="320">
        <v>3177.4443999999999</v>
      </c>
      <c r="H113" s="322">
        <v>88</v>
      </c>
      <c r="I113" s="274"/>
      <c r="J113" s="274"/>
      <c r="K113" s="274">
        <f>ROUNDDOWN(G113*H113/100,5)</f>
        <v>2796.1510699999999</v>
      </c>
      <c r="L113" s="49"/>
      <c r="M113" s="167"/>
      <c r="N113" s="49"/>
      <c r="O113" s="424">
        <v>6</v>
      </c>
      <c r="P113" s="424"/>
      <c r="Q113" s="424">
        <v>2</v>
      </c>
      <c r="R113" s="424"/>
      <c r="S113" s="424"/>
      <c r="T113" s="424"/>
      <c r="U113" s="424"/>
      <c r="V113" s="424">
        <f t="shared" si="3"/>
        <v>90</v>
      </c>
      <c r="W113" s="618">
        <v>95</v>
      </c>
      <c r="X113" s="619">
        <f>X112+K113</f>
        <v>1183991.3710400003</v>
      </c>
      <c r="Y113" s="101"/>
      <c r="Z113" s="11"/>
      <c r="AA113" s="11"/>
      <c r="AB113" s="11"/>
      <c r="AC113" s="11"/>
      <c r="AD113" s="11"/>
      <c r="AE113" s="11"/>
    </row>
    <row r="114" spans="1:31" s="12" customFormat="1" ht="141" customHeight="1" x14ac:dyDescent="0.25">
      <c r="A114" s="221">
        <v>1</v>
      </c>
      <c r="B114" s="269" t="s">
        <v>1325</v>
      </c>
      <c r="C114" s="270" t="s">
        <v>61</v>
      </c>
      <c r="D114" s="270" t="s">
        <v>999</v>
      </c>
      <c r="E114" s="272" t="s">
        <v>1005</v>
      </c>
      <c r="F114" s="323">
        <v>0.48499999999999999</v>
      </c>
      <c r="G114" s="320">
        <v>6129.7139999999999</v>
      </c>
      <c r="H114" s="322">
        <v>91</v>
      </c>
      <c r="I114" s="320">
        <f>ROUNDDOWN(G114*H114/100,5)</f>
        <v>5578.0397400000002</v>
      </c>
      <c r="J114" s="320"/>
      <c r="K114" s="320"/>
      <c r="L114" s="583" t="s">
        <v>368</v>
      </c>
      <c r="M114" s="48" t="s">
        <v>366</v>
      </c>
      <c r="N114" s="164"/>
      <c r="O114" s="424">
        <v>5</v>
      </c>
      <c r="P114" s="424"/>
      <c r="Q114" s="424">
        <v>2</v>
      </c>
      <c r="R114" s="424"/>
      <c r="S114" s="424"/>
      <c r="T114" s="424"/>
      <c r="U114" s="424"/>
      <c r="V114" s="424">
        <f t="shared" si="3"/>
        <v>80</v>
      </c>
      <c r="W114" s="618">
        <v>96</v>
      </c>
      <c r="X114" s="619">
        <f>X113+I114</f>
        <v>1189569.4107800003</v>
      </c>
      <c r="Y114" s="226"/>
      <c r="Z114" s="11"/>
      <c r="AA114" s="11"/>
      <c r="AB114" s="11"/>
      <c r="AC114" s="11"/>
      <c r="AD114" s="11"/>
      <c r="AE114" s="11"/>
    </row>
    <row r="115" spans="1:31" s="12" customFormat="1" ht="83.25" customHeight="1" x14ac:dyDescent="0.25">
      <c r="A115" s="149"/>
      <c r="B115" s="316" t="s">
        <v>1329</v>
      </c>
      <c r="C115" s="270" t="s">
        <v>61</v>
      </c>
      <c r="D115" s="271" t="s">
        <v>126</v>
      </c>
      <c r="E115" s="272" t="s">
        <v>1072</v>
      </c>
      <c r="F115" s="273">
        <v>0.125</v>
      </c>
      <c r="G115" s="274">
        <v>1060.5244399999999</v>
      </c>
      <c r="H115" s="275">
        <v>93</v>
      </c>
      <c r="I115" s="405"/>
      <c r="J115" s="274"/>
      <c r="K115" s="274">
        <f>ROUNDDOWN(G115*H115/100,5)</f>
        <v>986.28772000000004</v>
      </c>
      <c r="L115" s="212" t="s">
        <v>374</v>
      </c>
      <c r="M115" s="48" t="s">
        <v>320</v>
      </c>
      <c r="N115" s="583"/>
      <c r="O115" s="424">
        <v>5</v>
      </c>
      <c r="P115" s="424"/>
      <c r="Q115" s="424">
        <v>2</v>
      </c>
      <c r="R115" s="424"/>
      <c r="S115" s="424"/>
      <c r="T115" s="424"/>
      <c r="U115" s="424"/>
      <c r="V115" s="424">
        <f t="shared" si="3"/>
        <v>80</v>
      </c>
      <c r="W115" s="618">
        <v>97</v>
      </c>
      <c r="X115" s="619">
        <f>X114+K115</f>
        <v>1190555.6985000002</v>
      </c>
      <c r="Y115" s="99"/>
      <c r="Z115" s="11"/>
      <c r="AA115" s="11"/>
      <c r="AB115" s="11"/>
      <c r="AC115" s="11"/>
      <c r="AD115" s="11"/>
      <c r="AE115" s="11"/>
    </row>
    <row r="116" spans="1:31" s="12" customFormat="1" ht="83.25" customHeight="1" x14ac:dyDescent="0.25">
      <c r="A116" s="159"/>
      <c r="B116" s="269" t="s">
        <v>77</v>
      </c>
      <c r="C116" s="270" t="s">
        <v>36</v>
      </c>
      <c r="D116" s="271" t="s">
        <v>78</v>
      </c>
      <c r="E116" s="272" t="s">
        <v>443</v>
      </c>
      <c r="F116" s="323">
        <v>0.40500000000000003</v>
      </c>
      <c r="G116" s="320">
        <v>2534.98983</v>
      </c>
      <c r="H116" s="322">
        <v>91</v>
      </c>
      <c r="I116" s="320">
        <f t="shared" ref="I116:I122" si="5">ROUNDDOWN(G116*H116/100,5)</f>
        <v>2306.8407400000001</v>
      </c>
      <c r="J116" s="313"/>
      <c r="K116" s="320"/>
      <c r="L116" s="583" t="s">
        <v>436</v>
      </c>
      <c r="M116" s="38">
        <v>7</v>
      </c>
      <c r="N116" s="583" t="s">
        <v>544</v>
      </c>
      <c r="O116" s="324">
        <v>5</v>
      </c>
      <c r="P116" s="424"/>
      <c r="Q116" s="424">
        <v>2</v>
      </c>
      <c r="R116" s="424"/>
      <c r="S116" s="424"/>
      <c r="T116" s="424"/>
      <c r="U116" s="424"/>
      <c r="V116" s="424">
        <f t="shared" ref="V116:V139" si="6">O116*10+P116*15+Q116*15+R116*10+S116*15+T116*10+U116*25</f>
        <v>80</v>
      </c>
      <c r="W116" s="618">
        <v>98</v>
      </c>
      <c r="X116" s="619">
        <f>X115+I116</f>
        <v>1192862.5392400001</v>
      </c>
      <c r="Y116" s="159"/>
      <c r="Z116" s="11"/>
      <c r="AA116" s="11"/>
      <c r="AB116" s="11"/>
      <c r="AC116" s="11"/>
      <c r="AD116" s="11"/>
      <c r="AE116" s="11"/>
    </row>
    <row r="117" spans="1:31" s="12" customFormat="1" ht="83.25" customHeight="1" x14ac:dyDescent="0.25">
      <c r="A117" s="221">
        <v>1</v>
      </c>
      <c r="B117" s="269" t="s">
        <v>510</v>
      </c>
      <c r="C117" s="270" t="s">
        <v>36</v>
      </c>
      <c r="D117" s="271" t="s">
        <v>78</v>
      </c>
      <c r="E117" s="272" t="s">
        <v>444</v>
      </c>
      <c r="F117" s="273">
        <v>0.55000000000000004</v>
      </c>
      <c r="G117" s="320">
        <v>4083.3230899999999</v>
      </c>
      <c r="H117" s="322">
        <v>91</v>
      </c>
      <c r="I117" s="320">
        <f t="shared" si="5"/>
        <v>3715.8240099999998</v>
      </c>
      <c r="J117" s="313"/>
      <c r="K117" s="274"/>
      <c r="L117" s="583" t="s">
        <v>367</v>
      </c>
      <c r="M117" s="48" t="s">
        <v>124</v>
      </c>
      <c r="N117" s="583" t="s">
        <v>369</v>
      </c>
      <c r="O117" s="324">
        <v>5</v>
      </c>
      <c r="P117" s="424"/>
      <c r="Q117" s="424">
        <v>2</v>
      </c>
      <c r="R117" s="424"/>
      <c r="S117" s="424"/>
      <c r="T117" s="424"/>
      <c r="U117" s="424"/>
      <c r="V117" s="424">
        <f t="shared" si="6"/>
        <v>80</v>
      </c>
      <c r="W117" s="618">
        <v>99</v>
      </c>
      <c r="X117" s="619">
        <f t="shared" ref="X117" si="7">X116+I117</f>
        <v>1196578.3632500002</v>
      </c>
      <c r="Y117" s="226"/>
      <c r="Z117" s="11"/>
      <c r="AA117" s="11"/>
      <c r="AB117" s="11"/>
      <c r="AC117" s="11"/>
      <c r="AD117" s="11"/>
      <c r="AE117" s="11"/>
    </row>
    <row r="118" spans="1:31" s="44" customFormat="1" ht="102.75" customHeight="1" x14ac:dyDescent="0.25">
      <c r="B118" s="269" t="s">
        <v>1349</v>
      </c>
      <c r="C118" s="270" t="s">
        <v>20</v>
      </c>
      <c r="D118" s="271" t="s">
        <v>863</v>
      </c>
      <c r="E118" s="272" t="s">
        <v>865</v>
      </c>
      <c r="F118" s="323">
        <v>0.20300000000000001</v>
      </c>
      <c r="G118" s="320">
        <v>1734.4049</v>
      </c>
      <c r="H118" s="322">
        <v>91</v>
      </c>
      <c r="I118" s="320">
        <f t="shared" si="5"/>
        <v>1578.30845</v>
      </c>
      <c r="J118" s="320"/>
      <c r="K118" s="320"/>
      <c r="L118" s="49"/>
      <c r="M118" s="180"/>
      <c r="N118" s="604"/>
      <c r="O118" s="424">
        <v>5</v>
      </c>
      <c r="P118" s="424"/>
      <c r="Q118" s="424">
        <v>2</v>
      </c>
      <c r="R118" s="596"/>
      <c r="S118" s="596"/>
      <c r="T118" s="595"/>
      <c r="U118" s="595"/>
      <c r="V118" s="424">
        <f>O118*10+P118*15+Q118*15+R118*10+S118*15+T118*10+U118*25</f>
        <v>80</v>
      </c>
      <c r="W118" s="618">
        <v>100</v>
      </c>
      <c r="X118" s="619">
        <f>X117+I118</f>
        <v>1198156.6717000001</v>
      </c>
      <c r="Y118" s="169"/>
      <c r="Z118" s="43"/>
      <c r="AA118" s="43"/>
      <c r="AB118" s="43"/>
      <c r="AC118" s="43"/>
      <c r="AD118" s="43"/>
      <c r="AE118" s="43"/>
    </row>
    <row r="119" spans="1:31" s="44" customFormat="1" ht="102.75" customHeight="1" x14ac:dyDescent="0.25">
      <c r="B119" s="269" t="s">
        <v>1350</v>
      </c>
      <c r="C119" s="270" t="s">
        <v>20</v>
      </c>
      <c r="D119" s="271" t="s">
        <v>863</v>
      </c>
      <c r="E119" s="272" t="s">
        <v>867</v>
      </c>
      <c r="F119" s="273">
        <v>0.109</v>
      </c>
      <c r="G119" s="274">
        <v>587.05146000000002</v>
      </c>
      <c r="H119" s="275">
        <v>91</v>
      </c>
      <c r="I119" s="320">
        <f t="shared" si="5"/>
        <v>534.21681999999998</v>
      </c>
      <c r="J119" s="274"/>
      <c r="K119" s="274"/>
      <c r="L119" s="49"/>
      <c r="M119" s="180"/>
      <c r="N119" s="604"/>
      <c r="O119" s="424">
        <v>5</v>
      </c>
      <c r="P119" s="424"/>
      <c r="Q119" s="424">
        <v>2</v>
      </c>
      <c r="R119" s="596"/>
      <c r="S119" s="596"/>
      <c r="T119" s="595"/>
      <c r="U119" s="595"/>
      <c r="V119" s="424">
        <f>O119*10+P119*15+Q119*15+R119*10+S119*15+T119*10+U119*25</f>
        <v>80</v>
      </c>
      <c r="W119" s="618">
        <v>101</v>
      </c>
      <c r="X119" s="619">
        <f>X118+I119</f>
        <v>1198690.88852</v>
      </c>
      <c r="Y119" s="169"/>
      <c r="Z119" s="43"/>
      <c r="AA119" s="43"/>
      <c r="AB119" s="43"/>
      <c r="AC119" s="43"/>
      <c r="AD119" s="43"/>
      <c r="AE119" s="43"/>
    </row>
    <row r="120" spans="1:31" s="44" customFormat="1" ht="102.75" customHeight="1" x14ac:dyDescent="0.25">
      <c r="B120" s="269" t="s">
        <v>278</v>
      </c>
      <c r="C120" s="270" t="s">
        <v>20</v>
      </c>
      <c r="D120" s="271" t="s">
        <v>863</v>
      </c>
      <c r="E120" s="272" t="s">
        <v>866</v>
      </c>
      <c r="F120" s="323">
        <v>0.11600000000000001</v>
      </c>
      <c r="G120" s="320">
        <v>1033.13194</v>
      </c>
      <c r="H120" s="322">
        <v>91</v>
      </c>
      <c r="I120" s="320">
        <f t="shared" si="5"/>
        <v>940.15006000000005</v>
      </c>
      <c r="J120" s="337"/>
      <c r="K120" s="320"/>
      <c r="L120" s="49"/>
      <c r="M120" s="180"/>
      <c r="N120" s="604"/>
      <c r="O120" s="424">
        <v>5</v>
      </c>
      <c r="P120" s="424"/>
      <c r="Q120" s="424">
        <v>2</v>
      </c>
      <c r="R120" s="596"/>
      <c r="S120" s="596"/>
      <c r="T120" s="595"/>
      <c r="U120" s="595"/>
      <c r="V120" s="424">
        <f>O120*10+P120*15+Q120*15+R120*10+S120*15+T120*10+U120*25</f>
        <v>80</v>
      </c>
      <c r="W120" s="618">
        <v>102</v>
      </c>
      <c r="X120" s="619">
        <f>X119+I120</f>
        <v>1199631.0385799999</v>
      </c>
      <c r="Y120" s="169"/>
      <c r="Z120" s="43"/>
      <c r="AA120" s="43"/>
      <c r="AB120" s="43"/>
      <c r="AC120" s="43"/>
      <c r="AD120" s="43"/>
      <c r="AE120" s="43"/>
    </row>
    <row r="121" spans="1:31" s="12" customFormat="1" ht="83.25" customHeight="1" x14ac:dyDescent="0.25">
      <c r="A121" s="44">
        <v>1</v>
      </c>
      <c r="B121" s="269" t="s">
        <v>513</v>
      </c>
      <c r="C121" s="270" t="s">
        <v>27</v>
      </c>
      <c r="D121" s="271" t="s">
        <v>59</v>
      </c>
      <c r="E121" s="272" t="s">
        <v>676</v>
      </c>
      <c r="F121" s="273">
        <v>0.313</v>
      </c>
      <c r="G121" s="274">
        <v>2279.6316099999999</v>
      </c>
      <c r="H121" s="275">
        <v>89</v>
      </c>
      <c r="I121" s="320">
        <f t="shared" si="5"/>
        <v>2028.87213</v>
      </c>
      <c r="J121" s="320"/>
      <c r="K121" s="320"/>
      <c r="L121" s="49" t="s">
        <v>279</v>
      </c>
      <c r="M121" s="167">
        <v>13</v>
      </c>
      <c r="N121" s="583" t="s">
        <v>565</v>
      </c>
      <c r="O121" s="424">
        <v>5</v>
      </c>
      <c r="P121" s="424"/>
      <c r="Q121" s="424">
        <v>2</v>
      </c>
      <c r="R121" s="424"/>
      <c r="S121" s="424"/>
      <c r="T121" s="424"/>
      <c r="U121" s="424"/>
      <c r="V121" s="424">
        <f t="shared" si="6"/>
        <v>80</v>
      </c>
      <c r="W121" s="618">
        <v>103</v>
      </c>
      <c r="X121" s="619">
        <f>X120+I121</f>
        <v>1201659.91071</v>
      </c>
      <c r="Y121" s="101"/>
      <c r="Z121" s="11"/>
      <c r="AA121" s="11"/>
      <c r="AB121" s="11"/>
      <c r="AC121" s="11"/>
      <c r="AD121" s="11"/>
      <c r="AE121" s="11"/>
    </row>
    <row r="122" spans="1:31" s="12" customFormat="1" ht="83.25" customHeight="1" x14ac:dyDescent="0.25">
      <c r="A122" s="53"/>
      <c r="B122" s="269" t="s">
        <v>1528</v>
      </c>
      <c r="C122" s="270" t="s">
        <v>95</v>
      </c>
      <c r="D122" s="271" t="s">
        <v>362</v>
      </c>
      <c r="E122" s="272" t="s">
        <v>442</v>
      </c>
      <c r="F122" s="273">
        <v>0.32500000000000001</v>
      </c>
      <c r="G122" s="320">
        <v>2260.0920000000001</v>
      </c>
      <c r="H122" s="322">
        <v>89</v>
      </c>
      <c r="I122" s="274">
        <f t="shared" si="5"/>
        <v>2011.48188</v>
      </c>
      <c r="J122" s="276"/>
      <c r="K122" s="276"/>
      <c r="L122" s="583" t="s">
        <v>485</v>
      </c>
      <c r="M122" s="51">
        <v>15</v>
      </c>
      <c r="N122" s="583" t="s">
        <v>558</v>
      </c>
      <c r="O122" s="424">
        <v>5</v>
      </c>
      <c r="P122" s="596"/>
      <c r="Q122" s="596">
        <v>2</v>
      </c>
      <c r="R122" s="424"/>
      <c r="S122" s="424"/>
      <c r="T122" s="595"/>
      <c r="U122" s="595"/>
      <c r="V122" s="424">
        <f t="shared" si="6"/>
        <v>80</v>
      </c>
      <c r="W122" s="618">
        <v>104</v>
      </c>
      <c r="X122" s="619">
        <f>X121+I122</f>
        <v>1203671.3925900001</v>
      </c>
      <c r="Y122" s="100"/>
      <c r="Z122" s="11"/>
      <c r="AA122" s="11"/>
      <c r="AB122" s="11"/>
      <c r="AC122" s="11"/>
      <c r="AD122" s="11"/>
      <c r="AE122" s="11"/>
    </row>
    <row r="123" spans="1:31" s="12" customFormat="1" ht="83.25" customHeight="1" x14ac:dyDescent="0.25">
      <c r="A123" s="46"/>
      <c r="B123" s="269" t="s">
        <v>516</v>
      </c>
      <c r="C123" s="270" t="s">
        <v>95</v>
      </c>
      <c r="D123" s="271" t="s">
        <v>104</v>
      </c>
      <c r="E123" s="272" t="s">
        <v>624</v>
      </c>
      <c r="F123" s="273">
        <v>0.39800000000000002</v>
      </c>
      <c r="G123" s="320">
        <v>3134.8602599999999</v>
      </c>
      <c r="H123" s="322">
        <v>90</v>
      </c>
      <c r="I123" s="274"/>
      <c r="J123" s="274">
        <f>ROUNDDOWN(G123*H123/100,5)</f>
        <v>2821.3742299999999</v>
      </c>
      <c r="K123" s="339"/>
      <c r="L123" s="583" t="s">
        <v>486</v>
      </c>
      <c r="M123" s="51">
        <v>7</v>
      </c>
      <c r="N123" s="583" t="s">
        <v>559</v>
      </c>
      <c r="O123" s="424">
        <v>5</v>
      </c>
      <c r="P123" s="424"/>
      <c r="Q123" s="424">
        <v>2</v>
      </c>
      <c r="R123" s="424"/>
      <c r="S123" s="424"/>
      <c r="T123" s="424"/>
      <c r="U123" s="424"/>
      <c r="V123" s="424">
        <f t="shared" si="6"/>
        <v>80</v>
      </c>
      <c r="W123" s="618">
        <v>105</v>
      </c>
      <c r="X123" s="619">
        <f>X122+J123</f>
        <v>1206492.76682</v>
      </c>
      <c r="Y123" s="149"/>
      <c r="Z123" s="11"/>
      <c r="AA123" s="11"/>
      <c r="AB123" s="11"/>
      <c r="AC123" s="11"/>
      <c r="AD123" s="11"/>
      <c r="AE123" s="11"/>
    </row>
    <row r="124" spans="1:31" s="12" customFormat="1" ht="83.25" customHeight="1" x14ac:dyDescent="0.25">
      <c r="A124" s="146"/>
      <c r="B124" s="306" t="s">
        <v>1357</v>
      </c>
      <c r="C124" s="270" t="s">
        <v>22</v>
      </c>
      <c r="D124" s="271" t="s">
        <v>70</v>
      </c>
      <c r="E124" s="272" t="s">
        <v>1201</v>
      </c>
      <c r="F124" s="274">
        <v>3.9</v>
      </c>
      <c r="G124" s="274">
        <v>36532.250399999997</v>
      </c>
      <c r="H124" s="275">
        <v>90</v>
      </c>
      <c r="I124" s="274"/>
      <c r="J124" s="385"/>
      <c r="K124" s="274">
        <f>ROUND(G124*H124/100,5)</f>
        <v>32879.02536</v>
      </c>
      <c r="L124" s="583"/>
      <c r="M124" s="38"/>
      <c r="N124" s="583"/>
      <c r="O124" s="424">
        <v>2</v>
      </c>
      <c r="P124" s="424"/>
      <c r="Q124" s="424">
        <v>4</v>
      </c>
      <c r="R124" s="424"/>
      <c r="S124" s="424"/>
      <c r="T124" s="424"/>
      <c r="U124" s="424"/>
      <c r="V124" s="424">
        <f t="shared" si="6"/>
        <v>80</v>
      </c>
      <c r="W124" s="618">
        <v>106</v>
      </c>
      <c r="X124" s="619">
        <f>X123+K124</f>
        <v>1239371.7921800001</v>
      </c>
      <c r="Y124" s="144"/>
      <c r="Z124" s="11"/>
      <c r="AA124" s="11"/>
      <c r="AB124" s="11"/>
      <c r="AC124" s="11"/>
      <c r="AD124" s="11"/>
      <c r="AE124" s="11"/>
    </row>
    <row r="125" spans="1:31" s="12" customFormat="1" ht="83.25" customHeight="1" x14ac:dyDescent="0.25">
      <c r="A125" s="44">
        <v>1</v>
      </c>
      <c r="B125" s="269" t="s">
        <v>765</v>
      </c>
      <c r="C125" s="270" t="s">
        <v>33</v>
      </c>
      <c r="D125" s="271" t="s">
        <v>1130</v>
      </c>
      <c r="E125" s="272" t="s">
        <v>1131</v>
      </c>
      <c r="F125" s="273">
        <v>0.40300000000000002</v>
      </c>
      <c r="G125" s="274">
        <v>5663.5236000000004</v>
      </c>
      <c r="H125" s="275">
        <v>88</v>
      </c>
      <c r="I125" s="274">
        <f>ROUND(G125*H125/100,5)</f>
        <v>4983.9007700000002</v>
      </c>
      <c r="J125" s="274"/>
      <c r="K125" s="274"/>
      <c r="L125" s="47"/>
      <c r="M125" s="47">
        <v>7</v>
      </c>
      <c r="N125" s="583"/>
      <c r="O125" s="424">
        <v>5</v>
      </c>
      <c r="P125" s="424"/>
      <c r="Q125" s="424">
        <v>2</v>
      </c>
      <c r="R125" s="424"/>
      <c r="S125" s="424"/>
      <c r="T125" s="424"/>
      <c r="U125" s="424"/>
      <c r="V125" s="424">
        <f t="shared" si="6"/>
        <v>80</v>
      </c>
      <c r="W125" s="618">
        <v>107</v>
      </c>
      <c r="X125" s="619">
        <f>X124+I125</f>
        <v>1244355.6929500001</v>
      </c>
      <c r="Y125" s="101"/>
      <c r="Z125" s="11"/>
      <c r="AA125" s="11"/>
      <c r="AB125" s="11"/>
      <c r="AC125" s="11"/>
      <c r="AD125" s="11"/>
      <c r="AE125" s="11"/>
    </row>
    <row r="126" spans="1:31" s="12" customFormat="1" ht="83.25" customHeight="1" x14ac:dyDescent="0.25">
      <c r="A126" s="221"/>
      <c r="B126" s="345" t="s">
        <v>125</v>
      </c>
      <c r="C126" s="270" t="s">
        <v>43</v>
      </c>
      <c r="D126" s="271" t="s">
        <v>1081</v>
      </c>
      <c r="E126" s="272" t="s">
        <v>1082</v>
      </c>
      <c r="F126" s="273">
        <v>0.122</v>
      </c>
      <c r="G126" s="274">
        <v>1302.9911999999999</v>
      </c>
      <c r="H126" s="275">
        <v>90</v>
      </c>
      <c r="I126" s="274">
        <f>ROUNDDOWN(G126*H126/100,5)</f>
        <v>1172.69208</v>
      </c>
      <c r="J126" s="274"/>
      <c r="K126" s="385"/>
      <c r="L126" s="49" t="s">
        <v>410</v>
      </c>
      <c r="M126" s="167">
        <v>2</v>
      </c>
      <c r="N126" s="49" t="s">
        <v>408</v>
      </c>
      <c r="O126" s="424">
        <v>5</v>
      </c>
      <c r="P126" s="424"/>
      <c r="Q126" s="424">
        <v>2</v>
      </c>
      <c r="R126" s="424"/>
      <c r="S126" s="424"/>
      <c r="T126" s="424"/>
      <c r="U126" s="424"/>
      <c r="V126" s="424">
        <f t="shared" si="6"/>
        <v>80</v>
      </c>
      <c r="W126" s="618">
        <v>108</v>
      </c>
      <c r="X126" s="619">
        <f t="shared" ref="X126:X135" si="8">X125+I126</f>
        <v>1245528.38503</v>
      </c>
      <c r="Y126" s="222"/>
      <c r="Z126" s="11"/>
      <c r="AA126" s="11"/>
      <c r="AB126" s="11"/>
      <c r="AC126" s="11"/>
      <c r="AD126" s="11"/>
      <c r="AE126" s="11"/>
    </row>
    <row r="127" spans="1:31" s="12" customFormat="1" ht="83.25" customHeight="1" x14ac:dyDescent="0.25">
      <c r="A127" s="221"/>
      <c r="B127" s="345" t="s">
        <v>51</v>
      </c>
      <c r="C127" s="270" t="s">
        <v>43</v>
      </c>
      <c r="D127" s="271" t="s">
        <v>1081</v>
      </c>
      <c r="E127" s="272" t="s">
        <v>1083</v>
      </c>
      <c r="F127" s="273">
        <v>0.20499999999999999</v>
      </c>
      <c r="G127" s="274">
        <v>2001.2616</v>
      </c>
      <c r="H127" s="275">
        <v>90</v>
      </c>
      <c r="I127" s="274">
        <f>ROUNDDOWN(G127*H127/100,5)</f>
        <v>1801.13544</v>
      </c>
      <c r="J127" s="274"/>
      <c r="K127" s="385"/>
      <c r="L127" s="49" t="s">
        <v>409</v>
      </c>
      <c r="M127" s="167">
        <v>1</v>
      </c>
      <c r="N127" s="49" t="s">
        <v>421</v>
      </c>
      <c r="O127" s="424">
        <v>5</v>
      </c>
      <c r="P127" s="424"/>
      <c r="Q127" s="424">
        <v>2</v>
      </c>
      <c r="R127" s="424"/>
      <c r="S127" s="424"/>
      <c r="T127" s="424"/>
      <c r="U127" s="424"/>
      <c r="V127" s="424">
        <f t="shared" si="6"/>
        <v>80</v>
      </c>
      <c r="W127" s="618">
        <v>109</v>
      </c>
      <c r="X127" s="619">
        <f t="shared" si="8"/>
        <v>1247329.5204700001</v>
      </c>
      <c r="Y127" s="222"/>
      <c r="Z127" s="11"/>
      <c r="AA127" s="11"/>
      <c r="AB127" s="11"/>
      <c r="AC127" s="11"/>
      <c r="AD127" s="11"/>
      <c r="AE127" s="11"/>
    </row>
    <row r="128" spans="1:31" s="12" customFormat="1" ht="83.25" customHeight="1" x14ac:dyDescent="0.25">
      <c r="A128" s="44"/>
      <c r="B128" s="269" t="s">
        <v>850</v>
      </c>
      <c r="C128" s="270" t="s">
        <v>47</v>
      </c>
      <c r="D128" s="271" t="s">
        <v>48</v>
      </c>
      <c r="E128" s="272" t="s">
        <v>848</v>
      </c>
      <c r="F128" s="273">
        <v>0.34499999999999997</v>
      </c>
      <c r="G128" s="320">
        <v>8397.3641800000005</v>
      </c>
      <c r="H128" s="322">
        <v>90</v>
      </c>
      <c r="I128" s="274">
        <f>ROUNDDOWN(G128*H128/100,5)</f>
        <v>7557.6277600000003</v>
      </c>
      <c r="J128" s="385"/>
      <c r="K128" s="274"/>
      <c r="L128" s="49"/>
      <c r="M128" s="167"/>
      <c r="N128" s="49"/>
      <c r="O128" s="424">
        <v>5</v>
      </c>
      <c r="P128" s="424"/>
      <c r="Q128" s="424">
        <v>2</v>
      </c>
      <c r="R128" s="424"/>
      <c r="S128" s="424"/>
      <c r="T128" s="424"/>
      <c r="U128" s="424"/>
      <c r="V128" s="424">
        <f t="shared" si="6"/>
        <v>80</v>
      </c>
      <c r="W128" s="618">
        <v>110</v>
      </c>
      <c r="X128" s="619">
        <f t="shared" si="8"/>
        <v>1254887.1482300002</v>
      </c>
      <c r="Y128" s="101"/>
      <c r="Z128" s="11"/>
      <c r="AA128" s="11"/>
      <c r="AB128" s="11"/>
      <c r="AC128" s="11"/>
      <c r="AD128" s="11"/>
      <c r="AE128" s="11"/>
    </row>
    <row r="129" spans="1:31" s="12" customFormat="1" ht="83.25" customHeight="1" x14ac:dyDescent="0.25">
      <c r="A129" s="44"/>
      <c r="B129" s="269" t="s">
        <v>852</v>
      </c>
      <c r="C129" s="270" t="s">
        <v>47</v>
      </c>
      <c r="D129" s="271" t="s">
        <v>48</v>
      </c>
      <c r="E129" s="272" t="s">
        <v>855</v>
      </c>
      <c r="F129" s="273">
        <v>0.84</v>
      </c>
      <c r="G129" s="320">
        <v>15906.874809999999</v>
      </c>
      <c r="H129" s="322">
        <v>90</v>
      </c>
      <c r="I129" s="303"/>
      <c r="J129" s="274">
        <f>ROUNDDOWN(G129*H129/100,5)</f>
        <v>14316.187320000001</v>
      </c>
      <c r="K129" s="385"/>
      <c r="L129" s="49"/>
      <c r="M129" s="167"/>
      <c r="N129" s="49"/>
      <c r="O129" s="424">
        <v>5</v>
      </c>
      <c r="P129" s="424"/>
      <c r="Q129" s="424">
        <v>2</v>
      </c>
      <c r="R129" s="424"/>
      <c r="S129" s="424"/>
      <c r="T129" s="424"/>
      <c r="U129" s="424"/>
      <c r="V129" s="424">
        <f t="shared" si="6"/>
        <v>80</v>
      </c>
      <c r="W129" s="618">
        <v>111</v>
      </c>
      <c r="X129" s="619">
        <f>X128+J129</f>
        <v>1269203.3355500002</v>
      </c>
      <c r="Y129" s="101"/>
      <c r="Z129" s="11"/>
      <c r="AA129" s="11"/>
      <c r="AB129" s="11"/>
      <c r="AC129" s="11"/>
      <c r="AD129" s="11"/>
      <c r="AE129" s="11"/>
    </row>
    <row r="130" spans="1:31" s="12" customFormat="1" ht="83.25" customHeight="1" x14ac:dyDescent="0.25">
      <c r="A130" s="44"/>
      <c r="B130" s="269" t="s">
        <v>352</v>
      </c>
      <c r="C130" s="270" t="s">
        <v>101</v>
      </c>
      <c r="D130" s="271" t="s">
        <v>346</v>
      </c>
      <c r="E130" s="272" t="s">
        <v>601</v>
      </c>
      <c r="F130" s="273">
        <v>1.5</v>
      </c>
      <c r="G130" s="320">
        <v>18826.874589999999</v>
      </c>
      <c r="H130" s="322">
        <v>90</v>
      </c>
      <c r="I130" s="274"/>
      <c r="J130" s="274"/>
      <c r="K130" s="274">
        <f>ROUNDDOWN(G130*H130/100,5)</f>
        <v>16944.187129999998</v>
      </c>
      <c r="L130" s="583"/>
      <c r="M130" s="38"/>
      <c r="N130" s="50"/>
      <c r="O130" s="424">
        <v>8</v>
      </c>
      <c r="P130" s="424"/>
      <c r="Q130" s="424"/>
      <c r="R130" s="424"/>
      <c r="S130" s="424"/>
      <c r="T130" s="424"/>
      <c r="U130" s="424"/>
      <c r="V130" s="424">
        <f t="shared" si="6"/>
        <v>80</v>
      </c>
      <c r="W130" s="618">
        <v>112</v>
      </c>
      <c r="X130" s="619">
        <f>X129+K130</f>
        <v>1286147.5226800002</v>
      </c>
      <c r="Y130" s="101"/>
      <c r="Z130" s="11"/>
      <c r="AA130" s="11"/>
      <c r="AB130" s="11"/>
      <c r="AC130" s="11"/>
      <c r="AD130" s="11"/>
      <c r="AE130" s="11"/>
    </row>
    <row r="131" spans="1:31" s="12" customFormat="1" ht="83.25" customHeight="1" x14ac:dyDescent="0.25">
      <c r="A131" s="44"/>
      <c r="B131" s="269" t="s">
        <v>350</v>
      </c>
      <c r="C131" s="270" t="s">
        <v>101</v>
      </c>
      <c r="D131" s="271" t="s">
        <v>346</v>
      </c>
      <c r="E131" s="272" t="s">
        <v>599</v>
      </c>
      <c r="F131" s="273">
        <v>2.0049999999999999</v>
      </c>
      <c r="G131" s="320">
        <v>25807.416639999999</v>
      </c>
      <c r="H131" s="322">
        <v>90</v>
      </c>
      <c r="I131" s="274"/>
      <c r="J131" s="274"/>
      <c r="K131" s="274">
        <f>ROUNDDOWN(G131*H131/100,5)</f>
        <v>23226.67497</v>
      </c>
      <c r="L131" s="583"/>
      <c r="M131" s="38"/>
      <c r="N131" s="50"/>
      <c r="O131" s="424">
        <v>7</v>
      </c>
      <c r="P131" s="424"/>
      <c r="Q131" s="424"/>
      <c r="R131" s="424"/>
      <c r="S131" s="424"/>
      <c r="T131" s="424"/>
      <c r="U131" s="424"/>
      <c r="V131" s="424">
        <f t="shared" si="6"/>
        <v>70</v>
      </c>
      <c r="W131" s="618">
        <v>113</v>
      </c>
      <c r="X131" s="619">
        <f>X130+K131</f>
        <v>1309374.1976500002</v>
      </c>
      <c r="Y131" s="101"/>
      <c r="Z131" s="11"/>
      <c r="AA131" s="11"/>
      <c r="AB131" s="11"/>
      <c r="AC131" s="11"/>
      <c r="AD131" s="11"/>
      <c r="AE131" s="11"/>
    </row>
    <row r="132" spans="1:31" s="12" customFormat="1" ht="83.25" customHeight="1" x14ac:dyDescent="0.25">
      <c r="A132" s="44">
        <v>1</v>
      </c>
      <c r="B132" s="269" t="s">
        <v>113</v>
      </c>
      <c r="C132" s="270" t="s">
        <v>20</v>
      </c>
      <c r="D132" s="271" t="s">
        <v>20</v>
      </c>
      <c r="E132" s="270" t="s">
        <v>682</v>
      </c>
      <c r="F132" s="323">
        <v>1.6</v>
      </c>
      <c r="G132" s="320">
        <v>7217.6890899999999</v>
      </c>
      <c r="H132" s="370">
        <v>90</v>
      </c>
      <c r="I132" s="274">
        <f>ROUND(G132*H132/100,5)</f>
        <v>6495.9201800000001</v>
      </c>
      <c r="J132" s="320"/>
      <c r="K132" s="320"/>
      <c r="L132" s="49" t="s">
        <v>501</v>
      </c>
      <c r="M132" s="167">
        <v>7</v>
      </c>
      <c r="N132" s="50"/>
      <c r="O132" s="424">
        <v>6</v>
      </c>
      <c r="P132" s="596"/>
      <c r="Q132" s="424"/>
      <c r="R132" s="424"/>
      <c r="S132" s="424"/>
      <c r="T132" s="424"/>
      <c r="U132" s="424"/>
      <c r="V132" s="424">
        <f t="shared" si="6"/>
        <v>60</v>
      </c>
      <c r="W132" s="618">
        <v>114</v>
      </c>
      <c r="X132" s="619">
        <f>X131+I132</f>
        <v>1315870.1178300001</v>
      </c>
      <c r="Y132" s="101"/>
      <c r="Z132" s="11"/>
      <c r="AA132" s="11"/>
      <c r="AB132" s="11"/>
      <c r="AC132" s="11"/>
      <c r="AD132" s="11"/>
      <c r="AE132" s="11"/>
    </row>
    <row r="133" spans="1:31" s="12" customFormat="1" ht="83.25" customHeight="1" x14ac:dyDescent="0.25">
      <c r="A133" s="44"/>
      <c r="B133" s="269" t="s">
        <v>348</v>
      </c>
      <c r="C133" s="270" t="s">
        <v>101</v>
      </c>
      <c r="D133" s="271" t="s">
        <v>346</v>
      </c>
      <c r="E133" s="272" t="s">
        <v>597</v>
      </c>
      <c r="F133" s="273">
        <v>2.21</v>
      </c>
      <c r="G133" s="320">
        <v>38818.474009999998</v>
      </c>
      <c r="H133" s="322">
        <v>90</v>
      </c>
      <c r="I133" s="274"/>
      <c r="J133" s="274"/>
      <c r="K133" s="274">
        <f>ROUNDDOWN(G133*H133/100,5)</f>
        <v>34936.626600000003</v>
      </c>
      <c r="L133" s="583"/>
      <c r="M133" s="38"/>
      <c r="N133" s="50"/>
      <c r="O133" s="424">
        <v>6</v>
      </c>
      <c r="P133" s="424"/>
      <c r="Q133" s="424"/>
      <c r="R133" s="424"/>
      <c r="S133" s="424"/>
      <c r="T133" s="424"/>
      <c r="U133" s="424"/>
      <c r="V133" s="424">
        <f t="shared" si="6"/>
        <v>60</v>
      </c>
      <c r="W133" s="618">
        <v>115</v>
      </c>
      <c r="X133" s="619">
        <f>X132+K133</f>
        <v>1350806.7444300002</v>
      </c>
      <c r="Y133" s="101"/>
      <c r="Z133" s="11"/>
      <c r="AA133" s="11"/>
      <c r="AB133" s="11"/>
      <c r="AC133" s="11"/>
      <c r="AD133" s="11"/>
      <c r="AE133" s="11"/>
    </row>
    <row r="134" spans="1:31" s="223" customFormat="1" ht="105" customHeight="1" x14ac:dyDescent="0.25">
      <c r="B134" s="269" t="s">
        <v>97</v>
      </c>
      <c r="C134" s="270" t="s">
        <v>61</v>
      </c>
      <c r="D134" s="270" t="s">
        <v>61</v>
      </c>
      <c r="E134" s="272" t="s">
        <v>1000</v>
      </c>
      <c r="F134" s="323">
        <v>0.56299999999999994</v>
      </c>
      <c r="G134" s="320">
        <v>8645.6147999999994</v>
      </c>
      <c r="H134" s="322">
        <v>89</v>
      </c>
      <c r="I134" s="320">
        <f>ROUNDDOWN(G134*H134/100,5)</f>
        <v>7694.59717</v>
      </c>
      <c r="J134" s="320"/>
      <c r="K134" s="320"/>
      <c r="L134" s="49" t="s">
        <v>417</v>
      </c>
      <c r="M134" s="180" t="s">
        <v>416</v>
      </c>
      <c r="N134" s="164"/>
      <c r="O134" s="424">
        <v>2</v>
      </c>
      <c r="P134" s="424"/>
      <c r="Q134" s="424">
        <v>2</v>
      </c>
      <c r="R134" s="424"/>
      <c r="S134" s="424"/>
      <c r="T134" s="424"/>
      <c r="U134" s="424"/>
      <c r="V134" s="424">
        <f t="shared" si="6"/>
        <v>50</v>
      </c>
      <c r="W134" s="618">
        <v>116</v>
      </c>
      <c r="X134" s="619">
        <f>X133+I134</f>
        <v>1358501.3416000002</v>
      </c>
      <c r="Y134" s="224"/>
      <c r="Z134" s="225"/>
      <c r="AA134" s="225"/>
      <c r="AB134" s="225"/>
      <c r="AC134" s="225"/>
      <c r="AD134" s="225"/>
      <c r="AE134" s="225"/>
    </row>
    <row r="135" spans="1:31" s="12" customFormat="1" ht="83.25" customHeight="1" x14ac:dyDescent="0.25">
      <c r="A135" s="53"/>
      <c r="B135" s="269" t="s">
        <v>76</v>
      </c>
      <c r="C135" s="270" t="s">
        <v>73</v>
      </c>
      <c r="D135" s="271" t="s">
        <v>669</v>
      </c>
      <c r="E135" s="272" t="s">
        <v>670</v>
      </c>
      <c r="F135" s="273">
        <v>0.27</v>
      </c>
      <c r="G135" s="320">
        <v>847.09320000000002</v>
      </c>
      <c r="H135" s="322">
        <v>89</v>
      </c>
      <c r="I135" s="274">
        <f>ROUNDDOWN(G135*H135/100,5)</f>
        <v>753.91294000000005</v>
      </c>
      <c r="J135" s="276"/>
      <c r="K135" s="276"/>
      <c r="L135" s="583" t="s">
        <v>488</v>
      </c>
      <c r="M135" s="47">
        <v>5</v>
      </c>
      <c r="N135" s="50"/>
      <c r="O135" s="424">
        <v>5</v>
      </c>
      <c r="P135" s="424"/>
      <c r="Q135" s="424"/>
      <c r="R135" s="424"/>
      <c r="S135" s="424"/>
      <c r="T135" s="424"/>
      <c r="U135" s="424"/>
      <c r="V135" s="424">
        <f t="shared" si="6"/>
        <v>50</v>
      </c>
      <c r="W135" s="618">
        <v>117</v>
      </c>
      <c r="X135" s="619">
        <f t="shared" si="8"/>
        <v>1359255.2545400001</v>
      </c>
      <c r="Y135" s="100"/>
      <c r="Z135" s="11"/>
      <c r="AA135" s="11"/>
      <c r="AB135" s="11"/>
      <c r="AC135" s="11"/>
      <c r="AD135" s="11"/>
      <c r="AE135" s="11"/>
    </row>
    <row r="136" spans="1:31" s="12" customFormat="1" ht="83.25" customHeight="1" x14ac:dyDescent="0.25">
      <c r="A136" s="44"/>
      <c r="B136" s="269" t="s">
        <v>38</v>
      </c>
      <c r="C136" s="270" t="s">
        <v>39</v>
      </c>
      <c r="D136" s="271" t="s">
        <v>40</v>
      </c>
      <c r="E136" s="272" t="s">
        <v>455</v>
      </c>
      <c r="F136" s="273">
        <v>1.0365</v>
      </c>
      <c r="G136" s="320">
        <v>16106.52</v>
      </c>
      <c r="H136" s="322">
        <v>87</v>
      </c>
      <c r="I136" s="385"/>
      <c r="J136" s="274"/>
      <c r="K136" s="274">
        <f>ROUNDDOWN(G136*H136/100,5)</f>
        <v>14012.672399999999</v>
      </c>
      <c r="L136" s="49"/>
      <c r="M136" s="167"/>
      <c r="N136" s="49"/>
      <c r="O136" s="424">
        <v>3</v>
      </c>
      <c r="P136" s="424"/>
      <c r="Q136" s="424"/>
      <c r="R136" s="424"/>
      <c r="S136" s="424"/>
      <c r="T136" s="424">
        <v>2</v>
      </c>
      <c r="U136" s="424"/>
      <c r="V136" s="424">
        <f t="shared" si="6"/>
        <v>50</v>
      </c>
      <c r="W136" s="618">
        <v>118</v>
      </c>
      <c r="X136" s="619">
        <f>X135+K136</f>
        <v>1373267.9269400002</v>
      </c>
      <c r="Y136" s="101"/>
      <c r="Z136" s="11"/>
      <c r="AA136" s="11"/>
      <c r="AB136" s="11"/>
      <c r="AC136" s="11"/>
      <c r="AD136" s="11"/>
      <c r="AE136" s="11"/>
    </row>
    <row r="137" spans="1:31" s="364" customFormat="1" ht="94.5" customHeight="1" x14ac:dyDescent="0.25">
      <c r="A137" s="44"/>
      <c r="B137" s="269" t="s">
        <v>1408</v>
      </c>
      <c r="C137" s="270" t="s">
        <v>47</v>
      </c>
      <c r="D137" s="271" t="s">
        <v>157</v>
      </c>
      <c r="E137" s="272" t="s">
        <v>957</v>
      </c>
      <c r="F137" s="273">
        <v>0.45</v>
      </c>
      <c r="G137" s="320">
        <v>5111.46335</v>
      </c>
      <c r="H137" s="322">
        <v>90</v>
      </c>
      <c r="I137" s="274">
        <f>ROUND(G137*H137/100,5)</f>
        <v>4600.3170200000004</v>
      </c>
      <c r="J137" s="274"/>
      <c r="K137" s="274"/>
      <c r="L137" s="49"/>
      <c r="M137" s="167"/>
      <c r="N137" s="49"/>
      <c r="O137" s="424">
        <v>2</v>
      </c>
      <c r="P137" s="424"/>
      <c r="Q137" s="424"/>
      <c r="R137" s="424">
        <v>2</v>
      </c>
      <c r="S137" s="424"/>
      <c r="T137" s="424"/>
      <c r="U137" s="424"/>
      <c r="V137" s="424">
        <f t="shared" si="6"/>
        <v>40</v>
      </c>
      <c r="W137" s="618">
        <v>119</v>
      </c>
      <c r="X137" s="619">
        <f>X136+I137</f>
        <v>1377868.2439600001</v>
      </c>
      <c r="Y137" s="101"/>
      <c r="Z137" s="363"/>
      <c r="AA137" s="363"/>
      <c r="AB137" s="363"/>
      <c r="AC137" s="363"/>
      <c r="AD137" s="363"/>
      <c r="AE137" s="363"/>
    </row>
    <row r="138" spans="1:31" s="221" customFormat="1" ht="111.75" customHeight="1" x14ac:dyDescent="0.25">
      <c r="A138" s="44">
        <v>1</v>
      </c>
      <c r="B138" s="269" t="s">
        <v>1529</v>
      </c>
      <c r="C138" s="270" t="s">
        <v>95</v>
      </c>
      <c r="D138" s="271" t="s">
        <v>104</v>
      </c>
      <c r="E138" s="272" t="s">
        <v>625</v>
      </c>
      <c r="F138" s="273">
        <v>0.221</v>
      </c>
      <c r="G138" s="320">
        <v>2190.6101600000002</v>
      </c>
      <c r="H138" s="322">
        <v>90</v>
      </c>
      <c r="I138" s="274"/>
      <c r="J138" s="274">
        <f>ROUNDDOWN(G138*H138/100,5)</f>
        <v>1971.5491400000001</v>
      </c>
      <c r="K138" s="339"/>
      <c r="L138" s="583" t="s">
        <v>484</v>
      </c>
      <c r="M138" s="38">
        <v>6</v>
      </c>
      <c r="N138" s="583" t="s">
        <v>552</v>
      </c>
      <c r="O138" s="424">
        <v>2</v>
      </c>
      <c r="P138" s="424"/>
      <c r="Q138" s="424"/>
      <c r="R138" s="424"/>
      <c r="S138" s="424"/>
      <c r="T138" s="424"/>
      <c r="U138" s="424"/>
      <c r="V138" s="424">
        <f t="shared" si="6"/>
        <v>20</v>
      </c>
      <c r="W138" s="618">
        <v>120</v>
      </c>
      <c r="X138" s="619">
        <f>X137+J138</f>
        <v>1379839.7931000001</v>
      </c>
      <c r="Y138" s="12"/>
      <c r="Z138" s="222"/>
      <c r="AA138" s="222"/>
      <c r="AB138" s="222"/>
      <c r="AC138" s="222"/>
      <c r="AD138" s="222"/>
      <c r="AE138" s="222"/>
    </row>
    <row r="139" spans="1:31" s="12" customFormat="1" ht="154.5" customHeight="1" x14ac:dyDescent="0.25">
      <c r="A139" s="44">
        <v>1</v>
      </c>
      <c r="B139" s="269" t="s">
        <v>137</v>
      </c>
      <c r="C139" s="270" t="s">
        <v>33</v>
      </c>
      <c r="D139" s="271" t="s">
        <v>136</v>
      </c>
      <c r="E139" s="272" t="s">
        <v>425</v>
      </c>
      <c r="F139" s="273">
        <v>0.60599999999999998</v>
      </c>
      <c r="G139" s="274">
        <v>3526.4088000000002</v>
      </c>
      <c r="H139" s="275">
        <v>89</v>
      </c>
      <c r="I139" s="385"/>
      <c r="J139" s="274">
        <f>ROUNDDOWN(G139*H139/100,5)</f>
        <v>3138.5038300000001</v>
      </c>
      <c r="K139" s="274"/>
      <c r="L139" s="583" t="s">
        <v>550</v>
      </c>
      <c r="M139" s="47">
        <v>2</v>
      </c>
      <c r="N139" s="49" t="s">
        <v>549</v>
      </c>
      <c r="O139" s="424">
        <v>0</v>
      </c>
      <c r="P139" s="424"/>
      <c r="Q139" s="424"/>
      <c r="R139" s="424"/>
      <c r="S139" s="424"/>
      <c r="T139" s="424">
        <v>2</v>
      </c>
      <c r="U139" s="424"/>
      <c r="V139" s="424">
        <f t="shared" si="6"/>
        <v>20</v>
      </c>
      <c r="W139" s="618">
        <v>121</v>
      </c>
      <c r="X139" s="619">
        <f>X138+J139</f>
        <v>1382978.2969300002</v>
      </c>
      <c r="Y139" s="101"/>
      <c r="Z139" s="11"/>
      <c r="AA139" s="11"/>
      <c r="AB139" s="11"/>
      <c r="AC139" s="11"/>
      <c r="AD139" s="11"/>
      <c r="AE139" s="11"/>
    </row>
    <row r="140" spans="1:31" x14ac:dyDescent="0.25">
      <c r="K140" s="6"/>
      <c r="L140" s="89"/>
      <c r="M140" s="9"/>
    </row>
    <row r="141" spans="1:31" x14ac:dyDescent="0.25">
      <c r="K141" s="6"/>
      <c r="L141" s="89"/>
      <c r="M141" s="9"/>
    </row>
    <row r="142" spans="1:31" x14ac:dyDescent="0.25">
      <c r="K142" s="6"/>
      <c r="L142" s="89"/>
      <c r="M142" s="9"/>
    </row>
    <row r="143" spans="1:31" x14ac:dyDescent="0.25">
      <c r="K143" s="6"/>
      <c r="L143" s="89"/>
      <c r="M143" s="9"/>
    </row>
    <row r="144" spans="1:31" x14ac:dyDescent="0.25">
      <c r="K144" s="6"/>
      <c r="L144" s="89"/>
      <c r="M144" s="9"/>
    </row>
    <row r="145" spans="11:13" x14ac:dyDescent="0.25">
      <c r="K145" s="6"/>
      <c r="L145" s="89"/>
      <c r="M145" s="9"/>
    </row>
    <row r="146" spans="11:13" x14ac:dyDescent="0.25">
      <c r="K146" s="6"/>
      <c r="L146" s="89"/>
      <c r="M146" s="9"/>
    </row>
    <row r="147" spans="11:13" x14ac:dyDescent="0.25">
      <c r="K147" s="6"/>
      <c r="L147" s="89"/>
      <c r="M147" s="9"/>
    </row>
    <row r="148" spans="11:13" x14ac:dyDescent="0.25">
      <c r="K148" s="6"/>
      <c r="L148" s="89"/>
      <c r="M148" s="9"/>
    </row>
    <row r="149" spans="11:13" x14ac:dyDescent="0.25">
      <c r="K149" s="6"/>
      <c r="L149" s="89"/>
      <c r="M149" s="9"/>
    </row>
    <row r="150" spans="11:13" x14ac:dyDescent="0.25">
      <c r="K150" s="6"/>
      <c r="L150" s="89"/>
      <c r="M150" s="9"/>
    </row>
    <row r="151" spans="11:13" x14ac:dyDescent="0.25">
      <c r="K151" s="6"/>
      <c r="L151" s="89"/>
      <c r="M151" s="9"/>
    </row>
    <row r="152" spans="11:13" x14ac:dyDescent="0.25">
      <c r="K152" s="6"/>
      <c r="L152" s="89"/>
      <c r="M152" s="9"/>
    </row>
    <row r="153" spans="11:13" x14ac:dyDescent="0.25">
      <c r="K153" s="6"/>
      <c r="L153" s="89"/>
      <c r="M153" s="9"/>
    </row>
    <row r="154" spans="11:13" x14ac:dyDescent="0.25">
      <c r="K154" s="6"/>
      <c r="L154" s="89"/>
      <c r="M154" s="9"/>
    </row>
    <row r="155" spans="11:13" x14ac:dyDescent="0.25">
      <c r="K155" s="6"/>
      <c r="L155" s="89"/>
      <c r="M155" s="9"/>
    </row>
    <row r="156" spans="11:13" x14ac:dyDescent="0.25">
      <c r="K156" s="6"/>
      <c r="L156" s="89"/>
      <c r="M156" s="9"/>
    </row>
    <row r="157" spans="11:13" x14ac:dyDescent="0.25">
      <c r="K157" s="6"/>
      <c r="L157" s="89"/>
      <c r="M157" s="9"/>
    </row>
    <row r="158" spans="11:13" x14ac:dyDescent="0.25">
      <c r="K158" s="6"/>
      <c r="L158" s="89"/>
      <c r="M158" s="9"/>
    </row>
    <row r="159" spans="11:13" x14ac:dyDescent="0.25">
      <c r="K159" s="6"/>
      <c r="L159" s="89"/>
      <c r="M159" s="9"/>
    </row>
    <row r="160" spans="11:13" x14ac:dyDescent="0.25">
      <c r="K160" s="6"/>
      <c r="L160" s="89"/>
      <c r="M160" s="9"/>
    </row>
    <row r="161" spans="11:13" x14ac:dyDescent="0.25">
      <c r="K161" s="6"/>
      <c r="L161" s="89"/>
      <c r="M161" s="9"/>
    </row>
    <row r="162" spans="11:13" x14ac:dyDescent="0.25">
      <c r="K162" s="6"/>
      <c r="L162" s="89"/>
      <c r="M162" s="9"/>
    </row>
    <row r="163" spans="11:13" x14ac:dyDescent="0.25">
      <c r="K163" s="6"/>
      <c r="L163" s="89"/>
      <c r="M163" s="9"/>
    </row>
    <row r="164" spans="11:13" x14ac:dyDescent="0.25">
      <c r="K164" s="6"/>
      <c r="L164" s="89"/>
      <c r="M164" s="9"/>
    </row>
    <row r="165" spans="11:13" x14ac:dyDescent="0.25">
      <c r="K165" s="6"/>
      <c r="L165" s="89"/>
      <c r="M165" s="9"/>
    </row>
    <row r="166" spans="11:13" x14ac:dyDescent="0.25">
      <c r="K166" s="6"/>
      <c r="L166" s="89"/>
      <c r="M166" s="9"/>
    </row>
    <row r="167" spans="11:13" x14ac:dyDescent="0.25">
      <c r="K167" s="6"/>
      <c r="L167" s="89"/>
      <c r="M167" s="9"/>
    </row>
    <row r="168" spans="11:13" x14ac:dyDescent="0.25">
      <c r="K168" s="6"/>
      <c r="L168" s="89"/>
      <c r="M168" s="9"/>
    </row>
    <row r="169" spans="11:13" x14ac:dyDescent="0.25">
      <c r="K169" s="6"/>
      <c r="L169" s="89"/>
      <c r="M169" s="9"/>
    </row>
    <row r="170" spans="11:13" x14ac:dyDescent="0.25">
      <c r="K170" s="6"/>
      <c r="L170" s="89"/>
      <c r="M170" s="9"/>
    </row>
    <row r="171" spans="11:13" x14ac:dyDescent="0.25">
      <c r="K171" s="6"/>
      <c r="L171" s="89"/>
      <c r="M171" s="9"/>
    </row>
    <row r="172" spans="11:13" x14ac:dyDescent="0.25">
      <c r="K172" s="6"/>
      <c r="L172" s="89"/>
      <c r="M172" s="9"/>
    </row>
    <row r="173" spans="11:13" x14ac:dyDescent="0.25">
      <c r="K173" s="6"/>
      <c r="L173" s="89"/>
      <c r="M173" s="9"/>
    </row>
    <row r="174" spans="11:13" x14ac:dyDescent="0.25">
      <c r="K174" s="6"/>
      <c r="L174" s="89"/>
      <c r="M174" s="9"/>
    </row>
    <row r="175" spans="11:13" x14ac:dyDescent="0.25">
      <c r="K175" s="6"/>
      <c r="L175" s="89"/>
      <c r="M175" s="9"/>
    </row>
    <row r="176" spans="11:13" x14ac:dyDescent="0.25">
      <c r="K176" s="6"/>
      <c r="L176" s="89"/>
      <c r="M176" s="9"/>
    </row>
    <row r="177" spans="11:13" x14ac:dyDescent="0.25">
      <c r="K177" s="6"/>
      <c r="L177" s="89"/>
      <c r="M177" s="9"/>
    </row>
    <row r="178" spans="11:13" x14ac:dyDescent="0.25">
      <c r="K178" s="6"/>
      <c r="L178" s="89"/>
      <c r="M178" s="9"/>
    </row>
    <row r="179" spans="11:13" x14ac:dyDescent="0.25">
      <c r="K179" s="6"/>
      <c r="L179" s="89"/>
      <c r="M179" s="9"/>
    </row>
    <row r="180" spans="11:13" x14ac:dyDescent="0.25">
      <c r="K180" s="6"/>
      <c r="L180" s="89"/>
      <c r="M180" s="9"/>
    </row>
    <row r="181" spans="11:13" x14ac:dyDescent="0.25">
      <c r="K181" s="6"/>
      <c r="L181" s="89"/>
      <c r="M181" s="9"/>
    </row>
    <row r="182" spans="11:13" x14ac:dyDescent="0.25">
      <c r="K182" s="6"/>
      <c r="L182" s="89"/>
      <c r="M182" s="9"/>
    </row>
    <row r="183" spans="11:13" x14ac:dyDescent="0.25">
      <c r="K183" s="6"/>
      <c r="L183" s="89"/>
      <c r="M183" s="9"/>
    </row>
    <row r="184" spans="11:13" x14ac:dyDescent="0.25">
      <c r="K184" s="6"/>
      <c r="L184" s="89"/>
      <c r="M184" s="9"/>
    </row>
    <row r="185" spans="11:13" x14ac:dyDescent="0.25">
      <c r="K185" s="6"/>
      <c r="L185" s="89"/>
      <c r="M185" s="9"/>
    </row>
    <row r="186" spans="11:13" x14ac:dyDescent="0.25">
      <c r="K186" s="6"/>
      <c r="L186" s="89"/>
      <c r="M186" s="9"/>
    </row>
    <row r="187" spans="11:13" x14ac:dyDescent="0.25">
      <c r="K187" s="6"/>
      <c r="L187" s="89"/>
      <c r="M187" s="9"/>
    </row>
    <row r="188" spans="11:13" x14ac:dyDescent="0.25">
      <c r="K188" s="6"/>
      <c r="L188" s="89"/>
      <c r="M188" s="9"/>
    </row>
    <row r="189" spans="11:13" x14ac:dyDescent="0.25">
      <c r="K189" s="6"/>
      <c r="L189" s="89"/>
      <c r="M189" s="9"/>
    </row>
    <row r="190" spans="11:13" x14ac:dyDescent="0.25">
      <c r="K190" s="6"/>
      <c r="L190" s="89"/>
      <c r="M190" s="9"/>
    </row>
    <row r="191" spans="11:13" x14ac:dyDescent="0.25">
      <c r="K191" s="6"/>
      <c r="L191" s="89"/>
      <c r="M191" s="9"/>
    </row>
    <row r="192" spans="11:13" x14ac:dyDescent="0.25">
      <c r="K192" s="6"/>
      <c r="L192" s="89"/>
      <c r="M192" s="9"/>
    </row>
    <row r="193" spans="11:13" x14ac:dyDescent="0.25">
      <c r="K193" s="6"/>
      <c r="L193" s="89"/>
      <c r="M193" s="9"/>
    </row>
    <row r="194" spans="11:13" x14ac:dyDescent="0.25">
      <c r="K194" s="6"/>
      <c r="L194" s="89"/>
      <c r="M194" s="9"/>
    </row>
    <row r="195" spans="11:13" x14ac:dyDescent="0.25">
      <c r="K195" s="6"/>
      <c r="L195" s="89"/>
      <c r="M195" s="9"/>
    </row>
    <row r="196" spans="11:13" x14ac:dyDescent="0.25">
      <c r="K196" s="6"/>
      <c r="L196" s="89"/>
      <c r="M196" s="9"/>
    </row>
    <row r="197" spans="11:13" x14ac:dyDescent="0.25">
      <c r="K197" s="6"/>
      <c r="L197" s="89"/>
      <c r="M197" s="9"/>
    </row>
    <row r="198" spans="11:13" x14ac:dyDescent="0.25">
      <c r="K198" s="6"/>
      <c r="L198" s="89"/>
      <c r="M198" s="9"/>
    </row>
    <row r="199" spans="11:13" x14ac:dyDescent="0.25">
      <c r="K199" s="6"/>
      <c r="L199" s="89"/>
      <c r="M199" s="9"/>
    </row>
    <row r="200" spans="11:13" x14ac:dyDescent="0.25">
      <c r="K200" s="6"/>
      <c r="L200" s="89"/>
      <c r="M200" s="9"/>
    </row>
    <row r="201" spans="11:13" x14ac:dyDescent="0.25">
      <c r="K201" s="6"/>
      <c r="L201" s="89"/>
      <c r="M201" s="9"/>
    </row>
    <row r="202" spans="11:13" x14ac:dyDescent="0.25">
      <c r="K202" s="6"/>
      <c r="L202" s="89"/>
      <c r="M202" s="9"/>
    </row>
    <row r="203" spans="11:13" x14ac:dyDescent="0.25">
      <c r="K203" s="6"/>
      <c r="L203" s="89"/>
      <c r="M203" s="9"/>
    </row>
    <row r="204" spans="11:13" x14ac:dyDescent="0.25">
      <c r="K204" s="6"/>
      <c r="L204" s="89"/>
      <c r="M204" s="9"/>
    </row>
    <row r="205" spans="11:13" x14ac:dyDescent="0.25">
      <c r="K205" s="6"/>
      <c r="L205" s="89"/>
      <c r="M205" s="9"/>
    </row>
    <row r="206" spans="11:13" x14ac:dyDescent="0.25">
      <c r="K206" s="6"/>
      <c r="L206" s="89"/>
      <c r="M206" s="9"/>
    </row>
    <row r="207" spans="11:13" x14ac:dyDescent="0.25">
      <c r="K207" s="6"/>
      <c r="L207" s="89"/>
      <c r="M207" s="9"/>
    </row>
    <row r="208" spans="11:13" x14ac:dyDescent="0.25">
      <c r="K208" s="6"/>
      <c r="L208" s="89"/>
      <c r="M208" s="9"/>
    </row>
    <row r="209" spans="11:13" x14ac:dyDescent="0.25">
      <c r="K209" s="6"/>
      <c r="L209" s="89"/>
      <c r="M209" s="9"/>
    </row>
    <row r="210" spans="11:13" x14ac:dyDescent="0.25">
      <c r="K210" s="6"/>
      <c r="L210" s="89"/>
      <c r="M210" s="9"/>
    </row>
    <row r="211" spans="11:13" x14ac:dyDescent="0.25">
      <c r="K211" s="6"/>
      <c r="L211" s="89"/>
      <c r="M211" s="9"/>
    </row>
    <row r="212" spans="11:13" x14ac:dyDescent="0.25">
      <c r="K212" s="6"/>
      <c r="L212" s="89"/>
      <c r="M212" s="9"/>
    </row>
    <row r="213" spans="11:13" x14ac:dyDescent="0.25">
      <c r="K213" s="6"/>
      <c r="L213" s="89"/>
      <c r="M213" s="9"/>
    </row>
    <row r="214" spans="11:13" x14ac:dyDescent="0.25">
      <c r="K214" s="6"/>
      <c r="L214" s="89"/>
      <c r="M214" s="9"/>
    </row>
    <row r="215" spans="11:13" x14ac:dyDescent="0.25">
      <c r="K215" s="6"/>
      <c r="L215" s="89"/>
      <c r="M215" s="9"/>
    </row>
    <row r="216" spans="11:13" x14ac:dyDescent="0.25">
      <c r="K216" s="6"/>
      <c r="L216" s="89"/>
      <c r="M216" s="9"/>
    </row>
    <row r="217" spans="11:13" x14ac:dyDescent="0.25">
      <c r="K217" s="6"/>
      <c r="L217" s="89"/>
      <c r="M217" s="9"/>
    </row>
    <row r="218" spans="11:13" x14ac:dyDescent="0.25">
      <c r="K218" s="6"/>
      <c r="L218" s="89"/>
      <c r="M218" s="9"/>
    </row>
    <row r="219" spans="11:13" x14ac:dyDescent="0.25">
      <c r="K219" s="6"/>
      <c r="L219" s="89"/>
      <c r="M219" s="9"/>
    </row>
    <row r="220" spans="11:13" x14ac:dyDescent="0.25">
      <c r="K220" s="6"/>
      <c r="L220" s="89"/>
      <c r="M220" s="9"/>
    </row>
    <row r="221" spans="11:13" x14ac:dyDescent="0.25">
      <c r="K221" s="6"/>
      <c r="L221" s="89"/>
      <c r="M221" s="9"/>
    </row>
    <row r="222" spans="11:13" x14ac:dyDescent="0.25">
      <c r="K222" s="6"/>
      <c r="L222" s="89"/>
      <c r="M222" s="9"/>
    </row>
    <row r="223" spans="11:13" x14ac:dyDescent="0.25">
      <c r="K223" s="6"/>
      <c r="L223" s="89"/>
      <c r="M223" s="9"/>
    </row>
    <row r="224" spans="11:13" x14ac:dyDescent="0.25">
      <c r="K224" s="6"/>
      <c r="L224" s="89"/>
      <c r="M224" s="9"/>
    </row>
    <row r="225" spans="11:13" x14ac:dyDescent="0.25">
      <c r="K225" s="6"/>
      <c r="L225" s="89"/>
      <c r="M225" s="9"/>
    </row>
    <row r="226" spans="11:13" x14ac:dyDescent="0.25">
      <c r="K226" s="6"/>
      <c r="L226" s="89"/>
      <c r="M226" s="9"/>
    </row>
    <row r="227" spans="11:13" x14ac:dyDescent="0.25">
      <c r="K227" s="6"/>
      <c r="L227" s="89"/>
      <c r="M227" s="9"/>
    </row>
    <row r="228" spans="11:13" x14ac:dyDescent="0.25">
      <c r="K228" s="6"/>
      <c r="L228" s="89"/>
      <c r="M228" s="9"/>
    </row>
    <row r="229" spans="11:13" x14ac:dyDescent="0.25">
      <c r="K229" s="6"/>
      <c r="L229" s="89"/>
      <c r="M229" s="9"/>
    </row>
    <row r="230" spans="11:13" x14ac:dyDescent="0.25">
      <c r="K230" s="6"/>
      <c r="L230" s="89"/>
      <c r="M230" s="9"/>
    </row>
    <row r="231" spans="11:13" x14ac:dyDescent="0.25">
      <c r="K231" s="6"/>
      <c r="L231" s="89"/>
      <c r="M231" s="9"/>
    </row>
    <row r="232" spans="11:13" x14ac:dyDescent="0.25">
      <c r="K232" s="6"/>
      <c r="L232" s="89"/>
      <c r="M232" s="9"/>
    </row>
    <row r="233" spans="11:13" x14ac:dyDescent="0.25">
      <c r="K233" s="6"/>
      <c r="L233" s="89"/>
      <c r="M233" s="9"/>
    </row>
    <row r="234" spans="11:13" x14ac:dyDescent="0.25">
      <c r="K234" s="6"/>
      <c r="L234" s="89"/>
      <c r="M234" s="9"/>
    </row>
    <row r="235" spans="11:13" x14ac:dyDescent="0.25">
      <c r="K235" s="6"/>
      <c r="L235" s="89"/>
      <c r="M235" s="9"/>
    </row>
    <row r="236" spans="11:13" x14ac:dyDescent="0.25">
      <c r="K236" s="6"/>
      <c r="L236" s="89"/>
      <c r="M236" s="9"/>
    </row>
    <row r="237" spans="11:13" x14ac:dyDescent="0.25">
      <c r="K237" s="6"/>
      <c r="L237" s="89"/>
      <c r="M237" s="9"/>
    </row>
    <row r="238" spans="11:13" x14ac:dyDescent="0.25">
      <c r="K238" s="6"/>
      <c r="L238" s="89"/>
      <c r="M238" s="9"/>
    </row>
    <row r="239" spans="11:13" x14ac:dyDescent="0.25">
      <c r="K239" s="6"/>
      <c r="L239" s="89"/>
      <c r="M239" s="9"/>
    </row>
    <row r="240" spans="11:13" x14ac:dyDescent="0.25">
      <c r="K240" s="6"/>
      <c r="L240" s="89"/>
      <c r="M240" s="9"/>
    </row>
    <row r="241" spans="11:13" x14ac:dyDescent="0.25">
      <c r="K241" s="6"/>
      <c r="L241" s="89"/>
      <c r="M241" s="9"/>
    </row>
    <row r="242" spans="11:13" x14ac:dyDescent="0.25">
      <c r="K242" s="6"/>
      <c r="L242" s="89"/>
      <c r="M242" s="9"/>
    </row>
    <row r="243" spans="11:13" x14ac:dyDescent="0.25">
      <c r="K243" s="6"/>
      <c r="L243" s="89"/>
      <c r="M243" s="9"/>
    </row>
    <row r="244" spans="11:13" x14ac:dyDescent="0.25">
      <c r="K244" s="6"/>
      <c r="L244" s="89"/>
      <c r="M244" s="9"/>
    </row>
    <row r="245" spans="11:13" x14ac:dyDescent="0.25">
      <c r="K245" s="6"/>
      <c r="L245" s="89"/>
      <c r="M245" s="9"/>
    </row>
    <row r="246" spans="11:13" x14ac:dyDescent="0.25">
      <c r="K246" s="6"/>
      <c r="L246" s="89"/>
      <c r="M246" s="9"/>
    </row>
    <row r="247" spans="11:13" x14ac:dyDescent="0.25">
      <c r="K247" s="6"/>
      <c r="L247" s="89"/>
      <c r="M247" s="9"/>
    </row>
    <row r="248" spans="11:13" x14ac:dyDescent="0.25">
      <c r="K248" s="6"/>
      <c r="L248" s="89"/>
      <c r="M248" s="9"/>
    </row>
    <row r="249" spans="11:13" x14ac:dyDescent="0.25">
      <c r="K249" s="6"/>
      <c r="L249" s="89"/>
      <c r="M249" s="9"/>
    </row>
    <row r="250" spans="11:13" x14ac:dyDescent="0.25">
      <c r="K250" s="6"/>
      <c r="L250" s="89"/>
      <c r="M250" s="9"/>
    </row>
    <row r="251" spans="11:13" x14ac:dyDescent="0.25">
      <c r="K251" s="6"/>
      <c r="L251" s="89"/>
      <c r="M251" s="9"/>
    </row>
    <row r="252" spans="11:13" x14ac:dyDescent="0.25">
      <c r="K252" s="6"/>
      <c r="L252" s="89"/>
      <c r="M252" s="9"/>
    </row>
    <row r="253" spans="11:13" x14ac:dyDescent="0.25">
      <c r="K253" s="6"/>
      <c r="L253" s="89"/>
      <c r="M253" s="9"/>
    </row>
    <row r="254" spans="11:13" x14ac:dyDescent="0.25">
      <c r="K254" s="6"/>
      <c r="L254" s="89"/>
      <c r="M254" s="9"/>
    </row>
    <row r="255" spans="11:13" x14ac:dyDescent="0.25">
      <c r="K255" s="6"/>
      <c r="L255" s="89"/>
      <c r="M255" s="9"/>
    </row>
    <row r="256" spans="11:13" x14ac:dyDescent="0.25">
      <c r="K256" s="6"/>
      <c r="L256" s="89"/>
      <c r="M256" s="9"/>
    </row>
    <row r="257" spans="11:13" x14ac:dyDescent="0.25">
      <c r="K257" s="6"/>
      <c r="L257" s="89"/>
      <c r="M257" s="9"/>
    </row>
    <row r="258" spans="11:13" x14ac:dyDescent="0.25">
      <c r="K258" s="6"/>
      <c r="L258" s="89"/>
      <c r="M258" s="9"/>
    </row>
    <row r="259" spans="11:13" x14ac:dyDescent="0.25">
      <c r="K259" s="6"/>
      <c r="L259" s="89"/>
      <c r="M259" s="9"/>
    </row>
    <row r="260" spans="11:13" x14ac:dyDescent="0.25">
      <c r="K260" s="6"/>
      <c r="L260" s="89"/>
      <c r="M260" s="9"/>
    </row>
    <row r="261" spans="11:13" x14ac:dyDescent="0.25">
      <c r="K261" s="6"/>
      <c r="L261" s="89"/>
      <c r="M261" s="9"/>
    </row>
    <row r="262" spans="11:13" x14ac:dyDescent="0.25">
      <c r="K262" s="6"/>
      <c r="L262" s="89"/>
      <c r="M262" s="9"/>
    </row>
    <row r="263" spans="11:13" x14ac:dyDescent="0.25">
      <c r="K263" s="6"/>
      <c r="L263" s="89"/>
      <c r="M263" s="9"/>
    </row>
    <row r="264" spans="11:13" x14ac:dyDescent="0.25">
      <c r="K264" s="6"/>
      <c r="L264" s="89"/>
      <c r="M264" s="9"/>
    </row>
    <row r="265" spans="11:13" x14ac:dyDescent="0.25">
      <c r="K265" s="6"/>
      <c r="L265" s="89"/>
      <c r="M265" s="9"/>
    </row>
    <row r="266" spans="11:13" x14ac:dyDescent="0.25">
      <c r="K266" s="6"/>
      <c r="L266" s="89"/>
      <c r="M266" s="9"/>
    </row>
    <row r="267" spans="11:13" x14ac:dyDescent="0.25">
      <c r="K267" s="6"/>
      <c r="L267" s="89"/>
      <c r="M267" s="9"/>
    </row>
    <row r="268" spans="11:13" x14ac:dyDescent="0.25">
      <c r="K268" s="6"/>
      <c r="L268" s="89"/>
      <c r="M268" s="9"/>
    </row>
    <row r="269" spans="11:13" x14ac:dyDescent="0.25">
      <c r="K269" s="6"/>
      <c r="L269" s="89"/>
      <c r="M269" s="9"/>
    </row>
    <row r="270" spans="11:13" x14ac:dyDescent="0.25">
      <c r="K270" s="6"/>
      <c r="L270" s="89"/>
      <c r="M270" s="9"/>
    </row>
    <row r="271" spans="11:13" x14ac:dyDescent="0.25">
      <c r="K271" s="6"/>
      <c r="L271" s="89"/>
      <c r="M271" s="9"/>
    </row>
    <row r="272" spans="11:13" x14ac:dyDescent="0.25">
      <c r="K272" s="6"/>
      <c r="L272" s="89"/>
      <c r="M272" s="9"/>
    </row>
    <row r="273" spans="11:13" x14ac:dyDescent="0.25">
      <c r="K273" s="6"/>
      <c r="L273" s="89"/>
      <c r="M273" s="9"/>
    </row>
    <row r="274" spans="11:13" x14ac:dyDescent="0.25">
      <c r="K274" s="6"/>
      <c r="L274" s="89"/>
      <c r="M274" s="9"/>
    </row>
    <row r="275" spans="11:13" x14ac:dyDescent="0.25">
      <c r="K275" s="6"/>
      <c r="L275" s="89"/>
      <c r="M275" s="9"/>
    </row>
    <row r="276" spans="11:13" x14ac:dyDescent="0.25">
      <c r="K276" s="6"/>
      <c r="L276" s="89"/>
      <c r="M276" s="9"/>
    </row>
    <row r="277" spans="11:13" x14ac:dyDescent="0.25">
      <c r="K277" s="6"/>
      <c r="L277" s="89"/>
      <c r="M277" s="9"/>
    </row>
    <row r="278" spans="11:13" x14ac:dyDescent="0.25">
      <c r="K278" s="6"/>
      <c r="L278" s="89"/>
      <c r="M278" s="9"/>
    </row>
    <row r="279" spans="11:13" x14ac:dyDescent="0.25">
      <c r="K279" s="6"/>
      <c r="L279" s="89"/>
      <c r="M279" s="9"/>
    </row>
    <row r="280" spans="11:13" x14ac:dyDescent="0.25">
      <c r="K280" s="6"/>
      <c r="L280" s="89"/>
      <c r="M280" s="9"/>
    </row>
    <row r="281" spans="11:13" x14ac:dyDescent="0.25">
      <c r="K281" s="6"/>
      <c r="L281" s="89"/>
      <c r="M281" s="9"/>
    </row>
    <row r="282" spans="11:13" x14ac:dyDescent="0.25">
      <c r="K282" s="6"/>
      <c r="L282" s="89"/>
      <c r="M282" s="9"/>
    </row>
    <row r="283" spans="11:13" x14ac:dyDescent="0.25">
      <c r="K283" s="6"/>
      <c r="L283" s="89"/>
      <c r="M283" s="9"/>
    </row>
    <row r="284" spans="11:13" x14ac:dyDescent="0.25">
      <c r="K284" s="6"/>
      <c r="L284" s="89"/>
      <c r="M284" s="9"/>
    </row>
    <row r="285" spans="11:13" x14ac:dyDescent="0.25">
      <c r="K285" s="6"/>
      <c r="L285" s="89"/>
      <c r="M285" s="9"/>
    </row>
    <row r="286" spans="11:13" x14ac:dyDescent="0.25">
      <c r="K286" s="6"/>
      <c r="L286" s="89"/>
      <c r="M286" s="9"/>
    </row>
    <row r="287" spans="11:13" x14ac:dyDescent="0.25">
      <c r="K287" s="6"/>
      <c r="L287" s="89"/>
      <c r="M287" s="9"/>
    </row>
    <row r="288" spans="11:13" x14ac:dyDescent="0.25">
      <c r="K288" s="6"/>
      <c r="L288" s="89"/>
      <c r="M288" s="9"/>
    </row>
    <row r="289" spans="11:13" x14ac:dyDescent="0.25">
      <c r="K289" s="6"/>
      <c r="L289" s="89"/>
      <c r="M289" s="9"/>
    </row>
    <row r="290" spans="11:13" x14ac:dyDescent="0.25">
      <c r="K290" s="6"/>
      <c r="L290" s="89"/>
      <c r="M290" s="9"/>
    </row>
    <row r="291" spans="11:13" x14ac:dyDescent="0.25">
      <c r="K291" s="6"/>
      <c r="L291" s="89"/>
      <c r="M291" s="9"/>
    </row>
    <row r="292" spans="11:13" x14ac:dyDescent="0.25">
      <c r="K292" s="6"/>
      <c r="L292" s="89"/>
      <c r="M292" s="9"/>
    </row>
    <row r="293" spans="11:13" x14ac:dyDescent="0.25">
      <c r="K293" s="6"/>
      <c r="L293" s="89"/>
      <c r="M293" s="9"/>
    </row>
    <row r="294" spans="11:13" x14ac:dyDescent="0.25">
      <c r="K294" s="6"/>
      <c r="L294" s="89"/>
      <c r="M294" s="9"/>
    </row>
    <row r="295" spans="11:13" x14ac:dyDescent="0.25">
      <c r="K295" s="6"/>
      <c r="L295" s="89"/>
      <c r="M295" s="9"/>
    </row>
    <row r="296" spans="11:13" x14ac:dyDescent="0.25">
      <c r="K296" s="6"/>
      <c r="L296" s="89"/>
      <c r="M296" s="9"/>
    </row>
    <row r="297" spans="11:13" x14ac:dyDescent="0.25">
      <c r="K297" s="6"/>
      <c r="L297" s="89"/>
      <c r="M297" s="9"/>
    </row>
    <row r="298" spans="11:13" x14ac:dyDescent="0.25">
      <c r="K298" s="6"/>
      <c r="L298" s="89"/>
      <c r="M298" s="9"/>
    </row>
    <row r="299" spans="11:13" x14ac:dyDescent="0.25">
      <c r="K299" s="6"/>
      <c r="L299" s="89"/>
      <c r="M299" s="9"/>
    </row>
    <row r="300" spans="11:13" x14ac:dyDescent="0.25">
      <c r="K300" s="6"/>
      <c r="L300" s="89"/>
      <c r="M300" s="9"/>
    </row>
    <row r="301" spans="11:13" x14ac:dyDescent="0.25">
      <c r="K301" s="6"/>
      <c r="L301" s="89"/>
      <c r="M301" s="9"/>
    </row>
    <row r="302" spans="11:13" x14ac:dyDescent="0.25">
      <c r="K302" s="6"/>
      <c r="L302" s="89"/>
      <c r="M302" s="9"/>
    </row>
    <row r="303" spans="11:13" x14ac:dyDescent="0.25">
      <c r="K303" s="6"/>
      <c r="L303" s="89"/>
      <c r="M303" s="9"/>
    </row>
    <row r="304" spans="11:13" x14ac:dyDescent="0.25">
      <c r="K304" s="6"/>
      <c r="L304" s="89"/>
      <c r="M304" s="9"/>
    </row>
    <row r="305" spans="11:13" x14ac:dyDescent="0.25">
      <c r="K305" s="6"/>
      <c r="L305" s="89"/>
      <c r="M305" s="9"/>
    </row>
    <row r="306" spans="11:13" x14ac:dyDescent="0.25">
      <c r="K306" s="6"/>
      <c r="L306" s="89"/>
      <c r="M306" s="9"/>
    </row>
    <row r="307" spans="11:13" x14ac:dyDescent="0.25">
      <c r="K307" s="6"/>
      <c r="L307" s="89"/>
      <c r="M307" s="9"/>
    </row>
    <row r="308" spans="11:13" x14ac:dyDescent="0.25">
      <c r="K308" s="6"/>
      <c r="L308" s="89"/>
      <c r="M308" s="9"/>
    </row>
    <row r="309" spans="11:13" x14ac:dyDescent="0.25">
      <c r="K309" s="6"/>
      <c r="L309" s="89"/>
      <c r="M309" s="9"/>
    </row>
    <row r="310" spans="11:13" x14ac:dyDescent="0.25">
      <c r="K310" s="6"/>
      <c r="L310" s="89"/>
      <c r="M310" s="9"/>
    </row>
    <row r="311" spans="11:13" x14ac:dyDescent="0.25">
      <c r="K311" s="6"/>
      <c r="L311" s="89"/>
      <c r="M311" s="9"/>
    </row>
    <row r="312" spans="11:13" x14ac:dyDescent="0.25">
      <c r="K312" s="6"/>
      <c r="L312" s="89"/>
      <c r="M312" s="9"/>
    </row>
    <row r="313" spans="11:13" x14ac:dyDescent="0.25">
      <c r="K313" s="6"/>
      <c r="L313" s="89"/>
      <c r="M313" s="9"/>
    </row>
    <row r="314" spans="11:13" x14ac:dyDescent="0.25">
      <c r="K314" s="6"/>
      <c r="L314" s="89"/>
      <c r="M314" s="9"/>
    </row>
    <row r="315" spans="11:13" x14ac:dyDescent="0.25">
      <c r="K315" s="6"/>
      <c r="L315" s="89"/>
      <c r="M315" s="9"/>
    </row>
    <row r="316" spans="11:13" x14ac:dyDescent="0.25">
      <c r="K316" s="6"/>
      <c r="L316" s="89"/>
      <c r="M316" s="9"/>
    </row>
    <row r="317" spans="11:13" x14ac:dyDescent="0.25">
      <c r="K317" s="6"/>
      <c r="L317" s="89"/>
      <c r="M317" s="9"/>
    </row>
    <row r="318" spans="11:13" x14ac:dyDescent="0.25">
      <c r="K318" s="6"/>
      <c r="L318" s="89"/>
      <c r="M318" s="9"/>
    </row>
    <row r="319" spans="11:13" x14ac:dyDescent="0.25">
      <c r="K319" s="6"/>
      <c r="L319" s="89"/>
      <c r="M319" s="9"/>
    </row>
    <row r="320" spans="11:13" x14ac:dyDescent="0.25">
      <c r="K320" s="6"/>
      <c r="L320" s="89"/>
      <c r="M320" s="9"/>
    </row>
    <row r="321" spans="11:13" x14ac:dyDescent="0.25">
      <c r="K321" s="6"/>
      <c r="L321" s="89"/>
      <c r="M321" s="9"/>
    </row>
    <row r="322" spans="11:13" x14ac:dyDescent="0.25">
      <c r="K322" s="6"/>
      <c r="L322" s="89"/>
      <c r="M322" s="9"/>
    </row>
    <row r="323" spans="11:13" x14ac:dyDescent="0.25">
      <c r="K323" s="6"/>
      <c r="L323" s="89"/>
      <c r="M323" s="9"/>
    </row>
    <row r="324" spans="11:13" x14ac:dyDescent="0.25">
      <c r="K324" s="6"/>
      <c r="L324" s="89"/>
      <c r="M324" s="9"/>
    </row>
    <row r="325" spans="11:13" x14ac:dyDescent="0.25">
      <c r="K325" s="6"/>
      <c r="L325" s="89"/>
      <c r="M325" s="9"/>
    </row>
    <row r="326" spans="11:13" x14ac:dyDescent="0.25">
      <c r="K326" s="6"/>
      <c r="L326" s="89"/>
      <c r="M326" s="9"/>
    </row>
    <row r="327" spans="11:13" x14ac:dyDescent="0.25">
      <c r="K327" s="6"/>
      <c r="L327" s="89"/>
      <c r="M327" s="9"/>
    </row>
    <row r="328" spans="11:13" x14ac:dyDescent="0.25">
      <c r="K328" s="6"/>
      <c r="L328" s="89"/>
      <c r="M328" s="9"/>
    </row>
    <row r="329" spans="11:13" x14ac:dyDescent="0.25">
      <c r="K329" s="6"/>
      <c r="L329" s="89"/>
      <c r="M329" s="9"/>
    </row>
    <row r="330" spans="11:13" x14ac:dyDescent="0.25">
      <c r="K330" s="6"/>
      <c r="L330" s="89"/>
      <c r="M330" s="9"/>
    </row>
    <row r="331" spans="11:13" x14ac:dyDescent="0.25">
      <c r="K331" s="6"/>
      <c r="L331" s="89"/>
      <c r="M331" s="9"/>
    </row>
    <row r="332" spans="11:13" x14ac:dyDescent="0.25">
      <c r="K332" s="6"/>
      <c r="L332" s="89"/>
      <c r="M332" s="9"/>
    </row>
    <row r="333" spans="11:13" x14ac:dyDescent="0.25">
      <c r="K333" s="6"/>
      <c r="L333" s="89"/>
      <c r="M333" s="9"/>
    </row>
    <row r="334" spans="11:13" x14ac:dyDescent="0.25">
      <c r="K334" s="6"/>
      <c r="L334" s="89"/>
      <c r="M334" s="9"/>
    </row>
    <row r="335" spans="11:13" x14ac:dyDescent="0.25">
      <c r="K335" s="6"/>
      <c r="L335" s="89"/>
      <c r="M335" s="9"/>
    </row>
    <row r="336" spans="11:13" x14ac:dyDescent="0.25">
      <c r="K336" s="6"/>
      <c r="L336" s="89"/>
      <c r="M336" s="9"/>
    </row>
    <row r="337" spans="11:13" x14ac:dyDescent="0.25">
      <c r="K337" s="6"/>
      <c r="L337" s="89"/>
      <c r="M337" s="9"/>
    </row>
    <row r="338" spans="11:13" x14ac:dyDescent="0.25">
      <c r="K338" s="6"/>
      <c r="L338" s="89"/>
      <c r="M338" s="9"/>
    </row>
    <row r="339" spans="11:13" x14ac:dyDescent="0.25">
      <c r="K339" s="6"/>
      <c r="L339" s="89"/>
      <c r="M339" s="9"/>
    </row>
    <row r="340" spans="11:13" x14ac:dyDescent="0.25">
      <c r="K340" s="6"/>
      <c r="L340" s="89"/>
      <c r="M340" s="9"/>
    </row>
    <row r="341" spans="11:13" x14ac:dyDescent="0.25">
      <c r="K341" s="6"/>
      <c r="L341" s="89"/>
      <c r="M341" s="9"/>
    </row>
    <row r="342" spans="11:13" x14ac:dyDescent="0.25">
      <c r="K342" s="6"/>
      <c r="L342" s="89"/>
      <c r="M342" s="9"/>
    </row>
    <row r="343" spans="11:13" x14ac:dyDescent="0.25">
      <c r="K343" s="6"/>
      <c r="L343" s="89"/>
      <c r="M343" s="9"/>
    </row>
    <row r="344" spans="11:13" x14ac:dyDescent="0.25">
      <c r="K344" s="6"/>
      <c r="L344" s="89"/>
      <c r="M344" s="9"/>
    </row>
    <row r="345" spans="11:13" x14ac:dyDescent="0.25">
      <c r="K345" s="6"/>
      <c r="L345" s="89"/>
      <c r="M345" s="9"/>
    </row>
    <row r="346" spans="11:13" x14ac:dyDescent="0.25">
      <c r="K346" s="6"/>
      <c r="L346" s="89"/>
      <c r="M346" s="9"/>
    </row>
    <row r="347" spans="11:13" x14ac:dyDescent="0.25">
      <c r="K347" s="6"/>
      <c r="L347" s="89"/>
      <c r="M347" s="9"/>
    </row>
    <row r="348" spans="11:13" x14ac:dyDescent="0.25">
      <c r="K348" s="6"/>
      <c r="L348" s="89"/>
      <c r="M348" s="9"/>
    </row>
    <row r="349" spans="11:13" x14ac:dyDescent="0.25">
      <c r="K349" s="6"/>
      <c r="L349" s="89"/>
      <c r="M349" s="9"/>
    </row>
    <row r="350" spans="11:13" x14ac:dyDescent="0.25">
      <c r="K350" s="6"/>
      <c r="L350" s="89"/>
      <c r="M350" s="9"/>
    </row>
    <row r="351" spans="11:13" x14ac:dyDescent="0.25">
      <c r="K351" s="6"/>
      <c r="L351" s="89"/>
      <c r="M351" s="9"/>
    </row>
    <row r="352" spans="11:13" x14ac:dyDescent="0.25">
      <c r="K352" s="6"/>
      <c r="L352" s="89"/>
      <c r="M352" s="9"/>
    </row>
    <row r="353" spans="11:13" x14ac:dyDescent="0.25">
      <c r="K353" s="6"/>
      <c r="L353" s="89"/>
      <c r="M353" s="9"/>
    </row>
    <row r="354" spans="11:13" x14ac:dyDescent="0.25">
      <c r="K354" s="6"/>
      <c r="L354" s="89"/>
      <c r="M354" s="9"/>
    </row>
    <row r="355" spans="11:13" x14ac:dyDescent="0.25">
      <c r="K355" s="6"/>
      <c r="L355" s="89"/>
      <c r="M355" s="9"/>
    </row>
    <row r="356" spans="11:13" x14ac:dyDescent="0.25">
      <c r="K356" s="6"/>
      <c r="L356" s="89"/>
      <c r="M356" s="9"/>
    </row>
    <row r="357" spans="11:13" x14ac:dyDescent="0.25">
      <c r="K357" s="6"/>
      <c r="L357" s="89"/>
      <c r="M357" s="9"/>
    </row>
    <row r="358" spans="11:13" x14ac:dyDescent="0.25">
      <c r="K358" s="6"/>
      <c r="L358" s="89"/>
      <c r="M358" s="9"/>
    </row>
    <row r="359" spans="11:13" x14ac:dyDescent="0.25">
      <c r="K359" s="6"/>
      <c r="L359" s="89"/>
      <c r="M359" s="9"/>
    </row>
    <row r="360" spans="11:13" x14ac:dyDescent="0.25">
      <c r="K360" s="6"/>
      <c r="L360" s="89"/>
      <c r="M360" s="9"/>
    </row>
    <row r="361" spans="11:13" x14ac:dyDescent="0.25">
      <c r="K361" s="6"/>
      <c r="L361" s="89"/>
      <c r="M361" s="9"/>
    </row>
    <row r="362" spans="11:13" x14ac:dyDescent="0.25">
      <c r="K362" s="6"/>
      <c r="L362" s="89"/>
      <c r="M362" s="9"/>
    </row>
    <row r="363" spans="11:13" x14ac:dyDescent="0.25">
      <c r="K363" s="6"/>
      <c r="L363" s="89"/>
      <c r="M363" s="9"/>
    </row>
    <row r="364" spans="11:13" x14ac:dyDescent="0.25">
      <c r="K364" s="6"/>
      <c r="L364" s="89"/>
      <c r="M364" s="9"/>
    </row>
    <row r="365" spans="11:13" x14ac:dyDescent="0.25">
      <c r="K365" s="6"/>
      <c r="L365" s="89"/>
      <c r="M365" s="9"/>
    </row>
    <row r="366" spans="11:13" x14ac:dyDescent="0.25">
      <c r="K366" s="6"/>
      <c r="L366" s="89"/>
      <c r="M366" s="9"/>
    </row>
    <row r="367" spans="11:13" x14ac:dyDescent="0.25">
      <c r="K367" s="6"/>
      <c r="L367" s="89"/>
      <c r="M367" s="9"/>
    </row>
    <row r="368" spans="11:13" x14ac:dyDescent="0.25">
      <c r="K368" s="6"/>
      <c r="L368" s="89"/>
      <c r="M368" s="9"/>
    </row>
    <row r="369" spans="11:13" x14ac:dyDescent="0.25">
      <c r="K369" s="6"/>
      <c r="L369" s="89"/>
      <c r="M369" s="9"/>
    </row>
    <row r="370" spans="11:13" x14ac:dyDescent="0.25">
      <c r="K370" s="6"/>
      <c r="L370" s="89"/>
      <c r="M370" s="9"/>
    </row>
    <row r="371" spans="11:13" x14ac:dyDescent="0.25">
      <c r="K371" s="6"/>
      <c r="L371" s="89"/>
      <c r="M371" s="9"/>
    </row>
    <row r="372" spans="11:13" x14ac:dyDescent="0.25">
      <c r="K372" s="6"/>
      <c r="L372" s="89"/>
      <c r="M372" s="9"/>
    </row>
    <row r="373" spans="11:13" x14ac:dyDescent="0.25">
      <c r="K373" s="6"/>
      <c r="L373" s="89"/>
      <c r="M373" s="9"/>
    </row>
    <row r="374" spans="11:13" x14ac:dyDescent="0.25">
      <c r="K374" s="6"/>
      <c r="L374" s="89"/>
      <c r="M374" s="9"/>
    </row>
    <row r="375" spans="11:13" x14ac:dyDescent="0.25">
      <c r="K375" s="6"/>
      <c r="L375" s="89"/>
      <c r="M375" s="9"/>
    </row>
    <row r="376" spans="11:13" x14ac:dyDescent="0.25">
      <c r="K376" s="6"/>
      <c r="L376" s="89"/>
      <c r="M376" s="9"/>
    </row>
    <row r="377" spans="11:13" x14ac:dyDescent="0.25">
      <c r="K377" s="6"/>
      <c r="L377" s="89"/>
      <c r="M377" s="9"/>
    </row>
    <row r="378" spans="11:13" x14ac:dyDescent="0.25">
      <c r="K378" s="6"/>
      <c r="L378" s="89"/>
      <c r="M378" s="9"/>
    </row>
    <row r="379" spans="11:13" x14ac:dyDescent="0.25">
      <c r="K379" s="6"/>
      <c r="L379" s="89"/>
      <c r="M379" s="9"/>
    </row>
    <row r="380" spans="11:13" x14ac:dyDescent="0.25">
      <c r="K380" s="6"/>
      <c r="L380" s="89"/>
      <c r="M380" s="9"/>
    </row>
    <row r="381" spans="11:13" x14ac:dyDescent="0.25">
      <c r="K381" s="6"/>
      <c r="L381" s="89"/>
      <c r="M381" s="9"/>
    </row>
    <row r="382" spans="11:13" x14ac:dyDescent="0.25">
      <c r="K382" s="6"/>
      <c r="L382" s="89"/>
      <c r="M382" s="9"/>
    </row>
    <row r="383" spans="11:13" x14ac:dyDescent="0.25">
      <c r="K383" s="6"/>
      <c r="L383" s="89"/>
      <c r="M383" s="9"/>
    </row>
    <row r="384" spans="11:13" x14ac:dyDescent="0.25">
      <c r="K384" s="6"/>
      <c r="L384" s="89"/>
      <c r="M384" s="9"/>
    </row>
    <row r="385" spans="11:13" x14ac:dyDescent="0.25">
      <c r="K385" s="6"/>
      <c r="L385" s="89"/>
      <c r="M385" s="9"/>
    </row>
    <row r="386" spans="11:13" x14ac:dyDescent="0.25">
      <c r="K386" s="6"/>
      <c r="L386" s="89"/>
      <c r="M386" s="9"/>
    </row>
    <row r="387" spans="11:13" x14ac:dyDescent="0.25">
      <c r="K387" s="6"/>
      <c r="L387" s="89"/>
      <c r="M387" s="9"/>
    </row>
    <row r="388" spans="11:13" x14ac:dyDescent="0.25">
      <c r="K388" s="6"/>
      <c r="L388" s="89"/>
      <c r="M388" s="9"/>
    </row>
    <row r="389" spans="11:13" x14ac:dyDescent="0.25">
      <c r="K389" s="6"/>
      <c r="L389" s="89"/>
      <c r="M389" s="9"/>
    </row>
    <row r="390" spans="11:13" x14ac:dyDescent="0.25">
      <c r="K390" s="6"/>
      <c r="L390" s="89"/>
      <c r="M390" s="9"/>
    </row>
    <row r="391" spans="11:13" x14ac:dyDescent="0.25">
      <c r="K391" s="6"/>
      <c r="L391" s="89"/>
      <c r="M391" s="9"/>
    </row>
    <row r="392" spans="11:13" x14ac:dyDescent="0.25">
      <c r="K392" s="6"/>
      <c r="L392" s="89"/>
      <c r="M392" s="9"/>
    </row>
    <row r="393" spans="11:13" x14ac:dyDescent="0.25">
      <c r="K393" s="6"/>
      <c r="L393" s="89"/>
      <c r="M393" s="9"/>
    </row>
    <row r="394" spans="11:13" x14ac:dyDescent="0.25">
      <c r="K394" s="6"/>
      <c r="L394" s="89"/>
      <c r="M394" s="9"/>
    </row>
    <row r="395" spans="11:13" x14ac:dyDescent="0.25">
      <c r="K395" s="6"/>
      <c r="L395" s="89"/>
      <c r="M395" s="9"/>
    </row>
    <row r="396" spans="11:13" x14ac:dyDescent="0.25">
      <c r="K396" s="6"/>
      <c r="L396" s="89"/>
      <c r="M396" s="9"/>
    </row>
    <row r="397" spans="11:13" x14ac:dyDescent="0.25">
      <c r="K397" s="6"/>
      <c r="L397" s="89"/>
      <c r="M397" s="9"/>
    </row>
    <row r="398" spans="11:13" x14ac:dyDescent="0.25">
      <c r="K398" s="6"/>
      <c r="L398" s="89"/>
      <c r="M398" s="9"/>
    </row>
    <row r="399" spans="11:13" x14ac:dyDescent="0.25">
      <c r="K399" s="6"/>
      <c r="L399" s="89"/>
      <c r="M399" s="9"/>
    </row>
    <row r="400" spans="11:13" x14ac:dyDescent="0.25">
      <c r="K400" s="6"/>
      <c r="L400" s="89"/>
      <c r="M400" s="9"/>
    </row>
    <row r="401" spans="11:13" x14ac:dyDescent="0.25">
      <c r="K401" s="6"/>
      <c r="L401" s="89"/>
      <c r="M401" s="9"/>
    </row>
    <row r="402" spans="11:13" x14ac:dyDescent="0.25">
      <c r="K402" s="6"/>
      <c r="L402" s="89"/>
      <c r="M402" s="9"/>
    </row>
    <row r="403" spans="11:13" x14ac:dyDescent="0.25">
      <c r="K403" s="6"/>
      <c r="L403" s="89"/>
      <c r="M403" s="9"/>
    </row>
    <row r="404" spans="11:13" x14ac:dyDescent="0.25">
      <c r="K404" s="6"/>
      <c r="L404" s="89"/>
      <c r="M404" s="9"/>
    </row>
    <row r="405" spans="11:13" x14ac:dyDescent="0.25">
      <c r="K405" s="6"/>
      <c r="L405" s="89"/>
      <c r="M405" s="9"/>
    </row>
    <row r="406" spans="11:13" x14ac:dyDescent="0.25">
      <c r="K406" s="6"/>
      <c r="L406" s="89"/>
      <c r="M406" s="9"/>
    </row>
    <row r="407" spans="11:13" x14ac:dyDescent="0.25">
      <c r="K407" s="6"/>
      <c r="L407" s="89"/>
      <c r="M407" s="9"/>
    </row>
    <row r="408" spans="11:13" x14ac:dyDescent="0.25">
      <c r="K408" s="6"/>
      <c r="L408" s="89"/>
      <c r="M408" s="9"/>
    </row>
    <row r="409" spans="11:13" x14ac:dyDescent="0.25">
      <c r="K409" s="6"/>
      <c r="L409" s="89"/>
      <c r="M409" s="9"/>
    </row>
    <row r="410" spans="11:13" x14ac:dyDescent="0.25">
      <c r="K410" s="6"/>
      <c r="L410" s="89"/>
      <c r="M410" s="9"/>
    </row>
    <row r="411" spans="11:13" x14ac:dyDescent="0.25">
      <c r="K411" s="6"/>
      <c r="L411" s="89"/>
      <c r="M411" s="9"/>
    </row>
    <row r="412" spans="11:13" x14ac:dyDescent="0.25">
      <c r="K412" s="6"/>
      <c r="L412" s="89"/>
      <c r="M412" s="9"/>
    </row>
    <row r="413" spans="11:13" x14ac:dyDescent="0.25">
      <c r="K413" s="6"/>
      <c r="L413" s="89"/>
      <c r="M413" s="9"/>
    </row>
    <row r="414" spans="11:13" x14ac:dyDescent="0.25">
      <c r="K414" s="6"/>
      <c r="L414" s="89"/>
      <c r="M414" s="9"/>
    </row>
    <row r="415" spans="11:13" x14ac:dyDescent="0.25">
      <c r="K415" s="6"/>
      <c r="L415" s="89"/>
      <c r="M415" s="9"/>
    </row>
    <row r="416" spans="11:13" x14ac:dyDescent="0.25">
      <c r="K416" s="6"/>
      <c r="L416" s="89"/>
      <c r="M416" s="9"/>
    </row>
    <row r="417" spans="11:13" x14ac:dyDescent="0.25">
      <c r="K417" s="6"/>
      <c r="L417" s="89"/>
      <c r="M417" s="9"/>
    </row>
    <row r="418" spans="11:13" x14ac:dyDescent="0.25">
      <c r="K418" s="6"/>
      <c r="L418" s="89"/>
      <c r="M418" s="9"/>
    </row>
    <row r="419" spans="11:13" x14ac:dyDescent="0.25">
      <c r="K419" s="6"/>
      <c r="L419" s="89"/>
      <c r="M419" s="9"/>
    </row>
    <row r="420" spans="11:13" x14ac:dyDescent="0.25">
      <c r="K420" s="6"/>
      <c r="L420" s="89"/>
      <c r="M420" s="9"/>
    </row>
    <row r="421" spans="11:13" x14ac:dyDescent="0.25">
      <c r="K421" s="6"/>
      <c r="L421" s="89"/>
      <c r="M421" s="9"/>
    </row>
    <row r="422" spans="11:13" x14ac:dyDescent="0.25">
      <c r="K422" s="6"/>
      <c r="L422" s="89"/>
      <c r="M422" s="9"/>
    </row>
    <row r="423" spans="11:13" x14ac:dyDescent="0.25">
      <c r="K423" s="6"/>
      <c r="L423" s="89"/>
      <c r="M423" s="9"/>
    </row>
  </sheetData>
  <autoFilter ref="V18:V136">
    <sortState ref="A15:Y144">
      <sortCondition descending="1" ref="V14:V130"/>
    </sortState>
  </autoFilter>
  <sortState ref="B15:AF182">
    <sortCondition descending="1" ref="V15:V182"/>
  </sortState>
  <mergeCells count="36">
    <mergeCell ref="C5:X5"/>
    <mergeCell ref="I6:P6"/>
    <mergeCell ref="E3:U3"/>
    <mergeCell ref="C4:X4"/>
    <mergeCell ref="T2:X2"/>
    <mergeCell ref="R6:W6"/>
    <mergeCell ref="B17:E17"/>
    <mergeCell ref="A11:W11"/>
    <mergeCell ref="P14:P15"/>
    <mergeCell ref="Q14:Q15"/>
    <mergeCell ref="R14:R15"/>
    <mergeCell ref="N14:N15"/>
    <mergeCell ref="O14:O15"/>
    <mergeCell ref="I14:I15"/>
    <mergeCell ref="J14:J15"/>
    <mergeCell ref="K14:K15"/>
    <mergeCell ref="L14:L15"/>
    <mergeCell ref="M14:M15"/>
    <mergeCell ref="W14:W15"/>
    <mergeCell ref="V14:V15"/>
    <mergeCell ref="X14:X15"/>
    <mergeCell ref="S14:S15"/>
    <mergeCell ref="B1:M1"/>
    <mergeCell ref="B14:B15"/>
    <mergeCell ref="C14:C15"/>
    <mergeCell ref="D14:D15"/>
    <mergeCell ref="E14:E15"/>
    <mergeCell ref="F14:F15"/>
    <mergeCell ref="G14:G15"/>
    <mergeCell ref="H14:H15"/>
    <mergeCell ref="A7:W7"/>
    <mergeCell ref="A8:W8"/>
    <mergeCell ref="A9:W9"/>
    <mergeCell ref="A10:W10"/>
    <mergeCell ref="T14:T15"/>
    <mergeCell ref="U14:U15"/>
  </mergeCells>
  <printOptions horizontalCentered="1"/>
  <pageMargins left="0" right="0" top="0.19685039370078741" bottom="0.39370078740157483" header="0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Новые объекты</vt:lpstr>
      <vt:lpstr>2.  Новые объекты Оценка </vt:lpstr>
      <vt:lpstr>3. Новые РАНЖИРОВАНИЕ</vt:lpstr>
      <vt:lpstr>'1. Новые объекты'!Заголовки_для_печати</vt:lpstr>
      <vt:lpstr>'2.  Новые объекты Оценка '!Заголовки_для_печати</vt:lpstr>
      <vt:lpstr>'3. Новые РАНЖИРОВАНИЕ'!Заголовки_для_печати</vt:lpstr>
      <vt:lpstr>'1. Новые объекты'!Область_печати</vt:lpstr>
      <vt:lpstr>'2.  Новые объекты Оценка '!Область_печати</vt:lpstr>
      <vt:lpstr>'3. Новые РАНЖИРОВАНИЕ'!Область_печати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Сергей Геннадьевич Цыбулев</cp:lastModifiedBy>
  <cp:lastPrinted>2022-11-30T07:38:27Z</cp:lastPrinted>
  <dcterms:created xsi:type="dcterms:W3CDTF">2020-12-24T10:41:50Z</dcterms:created>
  <dcterms:modified xsi:type="dcterms:W3CDTF">2022-12-05T12:25:27Z</dcterms:modified>
</cp:coreProperties>
</file>